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7515" yWindow="-150" windowWidth="17130" windowHeight="13230" tabRatio="699"/>
  </bookViews>
  <sheets>
    <sheet name="Metadata" sheetId="44" r:id="rId1"/>
    <sheet name="Contents" sheetId="1" r:id="rId2"/>
    <sheet name="Table 1" sheetId="2" r:id="rId3"/>
    <sheet name="Table 2" sheetId="3" r:id="rId4"/>
    <sheet name="Table 3" sheetId="5" r:id="rId5"/>
    <sheet name="Table 4" sheetId="7" r:id="rId6"/>
    <sheet name="Table 5" sheetId="9" r:id="rId7"/>
    <sheet name="Table 6" sheetId="13" r:id="rId8"/>
    <sheet name="Table 7" sheetId="45" r:id="rId9"/>
    <sheet name="Table 8" sheetId="47" r:id="rId10"/>
    <sheet name="Table 9" sheetId="49" r:id="rId11"/>
    <sheet name="Table 10" sheetId="51" r:id="rId12"/>
    <sheet name="Table 11" sheetId="53" r:id="rId13"/>
    <sheet name="Table 12" sheetId="15" r:id="rId14"/>
    <sheet name="Table 13" sheetId="17" r:id="rId15"/>
    <sheet name="Table 14" sheetId="19" r:id="rId16"/>
    <sheet name="Table 15" sheetId="21" r:id="rId17"/>
    <sheet name="Table 16" sheetId="23" r:id="rId18"/>
    <sheet name="Table 17" sheetId="25" r:id="rId19"/>
    <sheet name="Table 18" sheetId="27" r:id="rId20"/>
    <sheet name="Table 19" sheetId="57" r:id="rId21"/>
    <sheet name="Table 20" sheetId="59" r:id="rId22"/>
    <sheet name="Table 21" sheetId="29" r:id="rId23"/>
    <sheet name="Table 22" sheetId="31" r:id="rId24"/>
    <sheet name="Table 23" sheetId="32" r:id="rId25"/>
    <sheet name="Table 24" sheetId="34" r:id="rId26"/>
    <sheet name="Table 25" sheetId="36" r:id="rId27"/>
    <sheet name="Table 26" sheetId="38" r:id="rId28"/>
    <sheet name="Table 27" sheetId="40" r:id="rId29"/>
    <sheet name="Table 28" sheetId="42" r:id="rId30"/>
    <sheet name="Table 29" sheetId="62" r:id="rId31"/>
    <sheet name="Table 30" sheetId="65" r:id="rId32"/>
    <sheet name="Table 31" sheetId="66" r:id="rId33"/>
    <sheet name="Table 32" sheetId="68" r:id="rId34"/>
    <sheet name="Table 33" sheetId="70" r:id="rId35"/>
    <sheet name="Table D1" sheetId="71" r:id="rId36"/>
    <sheet name="Table D2" sheetId="74" r:id="rId37"/>
    <sheet name="Table D3" sheetId="76" r:id="rId38"/>
    <sheet name="Table D4" sheetId="77" r:id="rId39"/>
    <sheet name="Table 2 Data" sheetId="4" r:id="rId40"/>
    <sheet name="Table 3 Data" sheetId="6" r:id="rId41"/>
    <sheet name="Table 4 Data" sheetId="8" r:id="rId42"/>
    <sheet name="Table 5 Data" sheetId="10" r:id="rId43"/>
    <sheet name="Table 6 Data" sheetId="14" r:id="rId44"/>
    <sheet name="Table 7 Data" sheetId="46" r:id="rId45"/>
    <sheet name="Table 8 Data" sheetId="48" r:id="rId46"/>
    <sheet name="Table 9 Data" sheetId="50" r:id="rId47"/>
    <sheet name="Table 10 Data" sheetId="52" r:id="rId48"/>
    <sheet name="Table 11 Data" sheetId="54" r:id="rId49"/>
    <sheet name="Table 12 Data" sheetId="16" r:id="rId50"/>
    <sheet name="Table 13 Data" sheetId="18" r:id="rId51"/>
    <sheet name="Table 14 Data" sheetId="20" r:id="rId52"/>
    <sheet name="Table 15 Data" sheetId="72" r:id="rId53"/>
    <sheet name="Table 16 Data" sheetId="24" r:id="rId54"/>
    <sheet name="Table 17 Data" sheetId="26" r:id="rId55"/>
    <sheet name="Table 18 Data" sheetId="28" r:id="rId56"/>
    <sheet name="Table 19 Data" sheetId="58" r:id="rId57"/>
    <sheet name="Table 20 Data" sheetId="60" r:id="rId58"/>
    <sheet name="Table 21 Data" sheetId="30" r:id="rId59"/>
    <sheet name="Table 23 Data" sheetId="33" r:id="rId60"/>
    <sheet name="Table 24 Data" sheetId="35" r:id="rId61"/>
    <sheet name="Table 25 Data" sheetId="37" r:id="rId62"/>
    <sheet name="Table 26 Data" sheetId="39" r:id="rId63"/>
    <sheet name="Table 27 Data" sheetId="41" r:id="rId64"/>
    <sheet name="Table 28 Data" sheetId="43" r:id="rId65"/>
    <sheet name="Table 29 Data" sheetId="63" r:id="rId66"/>
    <sheet name="Table 30 Data" sheetId="64" r:id="rId67"/>
    <sheet name="Table 31 Data" sheetId="67" r:id="rId68"/>
    <sheet name="Table 32 Data" sheetId="69" r:id="rId69"/>
    <sheet name="Table D1 Data" sheetId="22" r:id="rId70"/>
    <sheet name="Table D2 Data" sheetId="73" r:id="rId71"/>
    <sheet name="Table D3 Data" sheetId="75" r:id="rId72"/>
    <sheet name="Table D4 Data" sheetId="56" r:id="rId73"/>
    <sheet name="Glossary" sheetId="61" r:id="rId74"/>
  </sheets>
  <definedNames>
    <definedName name="_xlnm._FilterDatabase" localSheetId="56" hidden="1">'Table 19 Data'!$A$1:$O$1148</definedName>
  </definedNames>
  <calcPr calcId="145621"/>
</workbook>
</file>

<file path=xl/calcChain.xml><?xml version="1.0" encoding="utf-8"?>
<calcChain xmlns="http://schemas.openxmlformats.org/spreadsheetml/2006/main">
  <c r="C5" i="77" l="1"/>
  <c r="D5" i="77"/>
  <c r="E5" i="77"/>
  <c r="F5" i="77"/>
  <c r="C6" i="77"/>
  <c r="D6" i="77"/>
  <c r="E6" i="77"/>
  <c r="F6" i="77"/>
  <c r="B6" i="77"/>
  <c r="B5" i="77"/>
  <c r="D11" i="77" l="1"/>
  <c r="F11" i="77"/>
  <c r="D10" i="77"/>
  <c r="F10" i="77"/>
  <c r="C10" i="77"/>
  <c r="E10" i="77"/>
  <c r="C11" i="77"/>
  <c r="E11" i="77"/>
  <c r="C6" i="76"/>
  <c r="D6" i="76"/>
  <c r="E6" i="76"/>
  <c r="F6" i="76"/>
  <c r="G6" i="76"/>
  <c r="H6" i="76"/>
  <c r="I6" i="76"/>
  <c r="C7" i="76"/>
  <c r="D7" i="76"/>
  <c r="E7" i="76"/>
  <c r="F7" i="76"/>
  <c r="G7" i="76"/>
  <c r="H7" i="76"/>
  <c r="I7" i="76"/>
  <c r="B7" i="76"/>
  <c r="B6" i="76"/>
  <c r="C12" i="76" l="1"/>
  <c r="D12" i="76"/>
  <c r="F12" i="76"/>
  <c r="H12" i="76"/>
  <c r="D13" i="76"/>
  <c r="F13" i="76"/>
  <c r="H13" i="76"/>
  <c r="E12" i="76"/>
  <c r="G12" i="76"/>
  <c r="I12" i="76"/>
  <c r="C13" i="76"/>
  <c r="E13" i="76"/>
  <c r="G13" i="76"/>
  <c r="I13" i="76"/>
  <c r="C7" i="74"/>
  <c r="D7" i="74"/>
  <c r="E7" i="74"/>
  <c r="F7" i="74"/>
  <c r="G7" i="74"/>
  <c r="H7" i="74"/>
  <c r="I7" i="74"/>
  <c r="B7" i="74"/>
  <c r="C6" i="74"/>
  <c r="D6" i="74"/>
  <c r="E6" i="74"/>
  <c r="F6" i="74"/>
  <c r="G6" i="74"/>
  <c r="H6" i="74"/>
  <c r="I6" i="74"/>
  <c r="B6" i="74"/>
  <c r="D13" i="74" l="1"/>
  <c r="F13" i="74"/>
  <c r="H13" i="74"/>
  <c r="D14" i="74"/>
  <c r="F14" i="74"/>
  <c r="H14" i="74"/>
  <c r="C13" i="74"/>
  <c r="E13" i="74"/>
  <c r="G13" i="74"/>
  <c r="I13" i="74"/>
  <c r="C14" i="74"/>
  <c r="E14" i="74"/>
  <c r="G14" i="74"/>
  <c r="I14" i="74"/>
  <c r="C10" i="59"/>
  <c r="D10" i="59"/>
  <c r="E10" i="59"/>
  <c r="F10" i="59"/>
  <c r="G10" i="59"/>
  <c r="H10" i="59"/>
  <c r="I10" i="59"/>
  <c r="J10" i="59"/>
  <c r="K10" i="59"/>
  <c r="B10" i="59"/>
  <c r="F9" i="59"/>
  <c r="G9" i="59"/>
  <c r="H9" i="59"/>
  <c r="I9" i="59"/>
  <c r="J9" i="59"/>
  <c r="K9" i="59"/>
  <c r="F8" i="59"/>
  <c r="G8" i="59"/>
  <c r="H8" i="59"/>
  <c r="I8" i="59"/>
  <c r="J8" i="59"/>
  <c r="K8" i="59"/>
  <c r="F7" i="59"/>
  <c r="G7" i="59"/>
  <c r="H7" i="59"/>
  <c r="I7" i="59"/>
  <c r="J7" i="59"/>
  <c r="K7" i="59"/>
  <c r="C7" i="21" l="1"/>
  <c r="D7" i="21"/>
  <c r="D13" i="21" s="1"/>
  <c r="E7" i="21"/>
  <c r="E13" i="21" s="1"/>
  <c r="F7" i="21"/>
  <c r="G7" i="21"/>
  <c r="G13" i="21" s="1"/>
  <c r="H7" i="21"/>
  <c r="H13" i="21" s="1"/>
  <c r="B7" i="21"/>
  <c r="C6" i="21"/>
  <c r="D6" i="21"/>
  <c r="D12" i="21" s="1"/>
  <c r="E6" i="21"/>
  <c r="E12" i="21" s="1"/>
  <c r="F6" i="21"/>
  <c r="G6" i="21"/>
  <c r="G12" i="21" s="1"/>
  <c r="H6" i="21"/>
  <c r="H12" i="21" s="1"/>
  <c r="B6" i="21"/>
  <c r="C12" i="21" l="1"/>
  <c r="F13" i="21"/>
  <c r="F12" i="21"/>
  <c r="C13" i="21"/>
  <c r="I8" i="71" l="1"/>
  <c r="H8" i="71"/>
  <c r="G8" i="71"/>
  <c r="F8" i="71"/>
  <c r="E8" i="71"/>
  <c r="D8" i="71"/>
  <c r="C8" i="71"/>
  <c r="B8" i="71"/>
  <c r="I7" i="71"/>
  <c r="H7" i="71"/>
  <c r="G7" i="71"/>
  <c r="F7" i="71"/>
  <c r="E7" i="71"/>
  <c r="D7" i="71"/>
  <c r="C7" i="71"/>
  <c r="B7" i="71"/>
  <c r="C16" i="71" l="1"/>
  <c r="D15" i="71"/>
  <c r="F15" i="71"/>
  <c r="H15" i="71"/>
  <c r="D16" i="71"/>
  <c r="F16" i="71"/>
  <c r="H16" i="71"/>
  <c r="C15" i="71"/>
  <c r="E15" i="71"/>
  <c r="G15" i="71"/>
  <c r="I15" i="71"/>
  <c r="E16" i="71"/>
  <c r="G16" i="71"/>
  <c r="I16" i="71"/>
  <c r="B10" i="49"/>
  <c r="C10" i="49"/>
  <c r="C18" i="49" s="1"/>
  <c r="D10" i="49"/>
  <c r="D18" i="49" s="1"/>
  <c r="E10" i="49"/>
  <c r="F10" i="49"/>
  <c r="F18" i="49" s="1"/>
  <c r="G10" i="49"/>
  <c r="G18" i="49" s="1"/>
  <c r="H10" i="49"/>
  <c r="I10" i="49"/>
  <c r="I18" i="49" s="1"/>
  <c r="J10" i="49"/>
  <c r="J18" i="49" s="1"/>
  <c r="K10" i="49"/>
  <c r="L10" i="49"/>
  <c r="M10" i="49"/>
  <c r="C9" i="49"/>
  <c r="D9" i="49"/>
  <c r="E9" i="49"/>
  <c r="F9" i="49"/>
  <c r="G9" i="49"/>
  <c r="G17" i="49" s="1"/>
  <c r="H9" i="49"/>
  <c r="I9" i="49"/>
  <c r="I17" i="49" s="1"/>
  <c r="J9" i="49"/>
  <c r="J17" i="49" s="1"/>
  <c r="K9" i="49"/>
  <c r="L9" i="49"/>
  <c r="M9" i="49"/>
  <c r="B9" i="49"/>
  <c r="C8" i="49"/>
  <c r="D8" i="49"/>
  <c r="E8" i="49"/>
  <c r="F8" i="49"/>
  <c r="F16" i="49" s="1"/>
  <c r="G8" i="49"/>
  <c r="G16" i="49" s="1"/>
  <c r="H8" i="49"/>
  <c r="I8" i="49"/>
  <c r="I16" i="49" s="1"/>
  <c r="J8" i="49"/>
  <c r="J16" i="49" s="1"/>
  <c r="K8" i="49"/>
  <c r="L8" i="49"/>
  <c r="L16" i="49" s="1"/>
  <c r="M8" i="49"/>
  <c r="M16" i="49" s="1"/>
  <c r="B8" i="49"/>
  <c r="C7" i="49"/>
  <c r="D7" i="49"/>
  <c r="E7" i="49"/>
  <c r="F7" i="49"/>
  <c r="G7" i="49"/>
  <c r="G15" i="49" s="1"/>
  <c r="H7" i="49"/>
  <c r="I7" i="49"/>
  <c r="I15" i="49" s="1"/>
  <c r="J7" i="49"/>
  <c r="J15" i="49" s="1"/>
  <c r="K7" i="49"/>
  <c r="L7" i="49"/>
  <c r="M7" i="49"/>
  <c r="M15" i="49" s="1"/>
  <c r="B7" i="49"/>
  <c r="L15" i="49" l="1"/>
  <c r="F15" i="49"/>
  <c r="D15" i="49"/>
  <c r="D16" i="49"/>
  <c r="F17" i="49"/>
  <c r="D17" i="49"/>
  <c r="C15" i="49"/>
  <c r="C16" i="49"/>
  <c r="C17" i="49"/>
  <c r="C10" i="47"/>
  <c r="D10" i="47"/>
  <c r="E10" i="47"/>
  <c r="F10" i="47"/>
  <c r="F18" i="47" s="1"/>
  <c r="G10" i="47"/>
  <c r="G18" i="47" s="1"/>
  <c r="H10" i="47"/>
  <c r="I10" i="47"/>
  <c r="I18" i="47" s="1"/>
  <c r="J10" i="47"/>
  <c r="J18" i="47" s="1"/>
  <c r="K10" i="47"/>
  <c r="L10" i="47"/>
  <c r="M10" i="47"/>
  <c r="B10" i="47"/>
  <c r="C9" i="47"/>
  <c r="D9" i="47"/>
  <c r="E9" i="47"/>
  <c r="F9" i="47"/>
  <c r="G9" i="47"/>
  <c r="G17" i="47" s="1"/>
  <c r="H9" i="47"/>
  <c r="I9" i="47"/>
  <c r="I17" i="47" s="1"/>
  <c r="J9" i="47"/>
  <c r="J17" i="47" s="1"/>
  <c r="K9" i="47"/>
  <c r="L9" i="47"/>
  <c r="M9" i="47"/>
  <c r="B9" i="47"/>
  <c r="C8" i="47"/>
  <c r="D8" i="47"/>
  <c r="E8" i="47"/>
  <c r="F8" i="47"/>
  <c r="G8" i="47"/>
  <c r="G16" i="47" s="1"/>
  <c r="H8" i="47"/>
  <c r="I8" i="47"/>
  <c r="I16" i="47" s="1"/>
  <c r="J8" i="47"/>
  <c r="J16" i="47" s="1"/>
  <c r="K8" i="47"/>
  <c r="L8" i="47"/>
  <c r="L16" i="47" s="1"/>
  <c r="M8" i="47"/>
  <c r="M16" i="47" s="1"/>
  <c r="B8" i="47"/>
  <c r="C7" i="47"/>
  <c r="D7" i="47"/>
  <c r="E7" i="47"/>
  <c r="F7" i="47"/>
  <c r="F15" i="47" s="1"/>
  <c r="G7" i="47"/>
  <c r="G15" i="47" s="1"/>
  <c r="H7" i="47"/>
  <c r="I7" i="47"/>
  <c r="I15" i="47" s="1"/>
  <c r="J7" i="47"/>
  <c r="J15" i="47" s="1"/>
  <c r="K7" i="47"/>
  <c r="L7" i="47"/>
  <c r="L15" i="47" s="1"/>
  <c r="M7" i="47"/>
  <c r="M15" i="47" s="1"/>
  <c r="B7" i="47"/>
  <c r="F16" i="47" l="1"/>
  <c r="F17" i="47"/>
  <c r="D17" i="47"/>
  <c r="D18" i="47"/>
  <c r="C17" i="47"/>
  <c r="C18" i="47"/>
  <c r="O38" i="2"/>
  <c r="O40" i="2"/>
  <c r="O39" i="2" l="1"/>
  <c r="Q38" i="2" l="1"/>
  <c r="W40" i="2" l="1"/>
  <c r="V40" i="2"/>
  <c r="U40" i="2"/>
  <c r="T40" i="2"/>
  <c r="S40" i="2"/>
  <c r="R40" i="2"/>
  <c r="Q40" i="2"/>
  <c r="Q39" i="2" s="1"/>
  <c r="P40" i="2"/>
  <c r="N40" i="2"/>
  <c r="M40" i="2"/>
  <c r="L40" i="2"/>
  <c r="K40" i="2"/>
  <c r="J40" i="2"/>
  <c r="I40" i="2"/>
  <c r="H40" i="2"/>
  <c r="G40" i="2"/>
  <c r="F40" i="2"/>
  <c r="E40" i="2"/>
  <c r="D40" i="2"/>
  <c r="C40" i="2"/>
  <c r="B40" i="2"/>
  <c r="W38" i="2"/>
  <c r="W39" i="2" s="1"/>
  <c r="V38" i="2"/>
  <c r="V39" i="2" s="1"/>
  <c r="U38" i="2"/>
  <c r="U39" i="2" s="1"/>
  <c r="T38" i="2"/>
  <c r="S38" i="2"/>
  <c r="R38" i="2"/>
  <c r="R39" i="2" s="1"/>
  <c r="P38" i="2"/>
  <c r="N38" i="2"/>
  <c r="M38" i="2"/>
  <c r="M39" i="2" s="1"/>
  <c r="L38" i="2"/>
  <c r="K38" i="2"/>
  <c r="K39" i="2" s="1"/>
  <c r="J38" i="2"/>
  <c r="J39" i="2" s="1"/>
  <c r="I38" i="2"/>
  <c r="I39" i="2" s="1"/>
  <c r="H38" i="2"/>
  <c r="G38" i="2"/>
  <c r="G39" i="2" s="1"/>
  <c r="F38" i="2"/>
  <c r="F39" i="2" s="1"/>
  <c r="E38" i="2"/>
  <c r="E39" i="2" s="1"/>
  <c r="D38" i="2"/>
  <c r="C38" i="2"/>
  <c r="B38" i="2"/>
  <c r="B39" i="2" s="1"/>
  <c r="N39" i="2" l="1"/>
  <c r="S39" i="2"/>
  <c r="C39" i="2"/>
  <c r="D39" i="2"/>
  <c r="H39" i="2"/>
  <c r="L39" i="2"/>
  <c r="P39" i="2"/>
  <c r="T39" i="2"/>
  <c r="Y14" i="66" l="1"/>
  <c r="X14" i="66"/>
  <c r="W14" i="66"/>
  <c r="V14" i="66"/>
  <c r="U14" i="66"/>
  <c r="T14" i="66"/>
  <c r="S14" i="66"/>
  <c r="R14" i="66"/>
  <c r="Q14" i="66"/>
  <c r="P14" i="66"/>
  <c r="O14" i="66"/>
  <c r="N14" i="66"/>
  <c r="M14" i="66"/>
  <c r="L14" i="66"/>
  <c r="K14" i="66"/>
  <c r="J14" i="66"/>
  <c r="I14" i="66"/>
  <c r="H14" i="66"/>
  <c r="G14" i="66"/>
  <c r="F14" i="66"/>
  <c r="E14" i="66"/>
  <c r="D14" i="66"/>
  <c r="Y13" i="66"/>
  <c r="X13" i="66"/>
  <c r="W13" i="66"/>
  <c r="V13" i="66"/>
  <c r="U13" i="66"/>
  <c r="T13" i="66"/>
  <c r="S13" i="66"/>
  <c r="R13" i="66"/>
  <c r="Q13" i="66"/>
  <c r="P13" i="66"/>
  <c r="O13" i="66"/>
  <c r="N13" i="66"/>
  <c r="M13" i="66"/>
  <c r="L13" i="66"/>
  <c r="K13" i="66"/>
  <c r="J13" i="66"/>
  <c r="I13" i="66"/>
  <c r="H13" i="66"/>
  <c r="G13" i="66"/>
  <c r="F13" i="66"/>
  <c r="E13" i="66"/>
  <c r="D13" i="66"/>
  <c r="Y12" i="66"/>
  <c r="X12" i="66"/>
  <c r="W12" i="66"/>
  <c r="V12" i="66"/>
  <c r="U12" i="66"/>
  <c r="T12" i="66"/>
  <c r="S12" i="66"/>
  <c r="R12" i="66"/>
  <c r="Q12" i="66"/>
  <c r="P12" i="66"/>
  <c r="O12" i="66"/>
  <c r="N12" i="66"/>
  <c r="M12" i="66"/>
  <c r="L12" i="66"/>
  <c r="K12" i="66"/>
  <c r="J12" i="66"/>
  <c r="I12" i="66"/>
  <c r="H12" i="66"/>
  <c r="G12" i="66"/>
  <c r="F12" i="66"/>
  <c r="E12" i="66"/>
  <c r="D12" i="66"/>
  <c r="Y11" i="66"/>
  <c r="X11" i="66"/>
  <c r="W11" i="66"/>
  <c r="V11" i="66"/>
  <c r="U11" i="66"/>
  <c r="T11" i="66"/>
  <c r="S11" i="66"/>
  <c r="R11" i="66"/>
  <c r="Q11" i="66"/>
  <c r="P11" i="66"/>
  <c r="O11" i="66"/>
  <c r="N11" i="66"/>
  <c r="M11" i="66"/>
  <c r="L11" i="66"/>
  <c r="K11" i="66"/>
  <c r="J11" i="66"/>
  <c r="I11" i="66"/>
  <c r="H11" i="66"/>
  <c r="G11" i="66"/>
  <c r="F11" i="66"/>
  <c r="E11" i="66"/>
  <c r="D11" i="66"/>
  <c r="Y10" i="66"/>
  <c r="X10" i="66"/>
  <c r="W10" i="66"/>
  <c r="V10" i="66"/>
  <c r="U10" i="66"/>
  <c r="T10" i="66"/>
  <c r="S10" i="66"/>
  <c r="R10" i="66"/>
  <c r="Q10" i="66"/>
  <c r="P10" i="66"/>
  <c r="O10" i="66"/>
  <c r="N10" i="66"/>
  <c r="M10" i="66"/>
  <c r="L10" i="66"/>
  <c r="K10" i="66"/>
  <c r="J10" i="66"/>
  <c r="I10" i="66"/>
  <c r="H10" i="66"/>
  <c r="G10" i="66"/>
  <c r="F10" i="66"/>
  <c r="E10" i="66"/>
  <c r="D10" i="66"/>
  <c r="Y9" i="66"/>
  <c r="X9" i="66"/>
  <c r="W9" i="66"/>
  <c r="V9" i="66"/>
  <c r="U9" i="66"/>
  <c r="T9" i="66"/>
  <c r="S9" i="66"/>
  <c r="R9" i="66"/>
  <c r="Q9" i="66"/>
  <c r="P9" i="66"/>
  <c r="O9" i="66"/>
  <c r="N9" i="66"/>
  <c r="M9" i="66"/>
  <c r="L9" i="66"/>
  <c r="K9" i="66"/>
  <c r="J9" i="66"/>
  <c r="I9" i="66"/>
  <c r="H9" i="66"/>
  <c r="G9" i="66"/>
  <c r="F9" i="66"/>
  <c r="E9" i="66"/>
  <c r="D9" i="66"/>
  <c r="Y7" i="66"/>
  <c r="X7" i="66"/>
  <c r="W7" i="66"/>
  <c r="V7" i="66"/>
  <c r="U7" i="66"/>
  <c r="T7" i="66"/>
  <c r="S7" i="66"/>
  <c r="R7" i="66"/>
  <c r="Q7" i="66"/>
  <c r="P7" i="66"/>
  <c r="O7" i="66"/>
  <c r="N7" i="66"/>
  <c r="M7" i="66"/>
  <c r="L7" i="66"/>
  <c r="K7" i="66"/>
  <c r="J7" i="66"/>
  <c r="I7" i="66"/>
  <c r="H7" i="66"/>
  <c r="G7" i="66"/>
  <c r="F7" i="66"/>
  <c r="E7" i="66"/>
  <c r="D7" i="66"/>
  <c r="Y6" i="66"/>
  <c r="X6" i="66"/>
  <c r="W6" i="66"/>
  <c r="V6" i="66"/>
  <c r="U6" i="66"/>
  <c r="T6" i="66"/>
  <c r="S6" i="66"/>
  <c r="R6" i="66"/>
  <c r="Q6" i="66"/>
  <c r="P6" i="66"/>
  <c r="O6" i="66"/>
  <c r="N6" i="66"/>
  <c r="M6" i="66"/>
  <c r="L6" i="66"/>
  <c r="K6" i="66"/>
  <c r="J6" i="66"/>
  <c r="I6" i="66"/>
  <c r="H6" i="66"/>
  <c r="G6" i="66"/>
  <c r="F6" i="66"/>
  <c r="E6" i="66"/>
  <c r="D6" i="66"/>
  <c r="C14" i="66"/>
  <c r="C13" i="66"/>
  <c r="C12" i="66"/>
  <c r="C11" i="66"/>
  <c r="C10" i="66"/>
  <c r="C9" i="66"/>
  <c r="C7" i="66"/>
  <c r="C6" i="66"/>
  <c r="I11" i="40"/>
  <c r="H11" i="40"/>
  <c r="G11" i="40"/>
  <c r="F11" i="40"/>
  <c r="E11" i="40"/>
  <c r="D11" i="40"/>
  <c r="D21" i="40" s="1"/>
  <c r="C11" i="40"/>
  <c r="B11" i="40"/>
  <c r="I10" i="40"/>
  <c r="H10" i="40"/>
  <c r="G10" i="40"/>
  <c r="F10" i="40"/>
  <c r="E10" i="40"/>
  <c r="D10" i="40"/>
  <c r="C10" i="40"/>
  <c r="B10" i="40"/>
  <c r="C21" i="40" l="1"/>
  <c r="D18" i="68"/>
  <c r="L10" i="68"/>
  <c r="L18" i="68" s="1"/>
  <c r="K10" i="68"/>
  <c r="J10" i="68"/>
  <c r="J18" i="68" s="1"/>
  <c r="I10" i="68"/>
  <c r="I18" i="68" s="1"/>
  <c r="H10" i="68"/>
  <c r="H18" i="68" s="1"/>
  <c r="G10" i="68"/>
  <c r="F10" i="68"/>
  <c r="F18" i="68" s="1"/>
  <c r="E10" i="68"/>
  <c r="E18" i="68" s="1"/>
  <c r="D10" i="68"/>
  <c r="C10" i="68"/>
  <c r="L9" i="68"/>
  <c r="L17" i="68" s="1"/>
  <c r="K9" i="68"/>
  <c r="J9" i="68"/>
  <c r="I9" i="68"/>
  <c r="H9" i="68"/>
  <c r="H17" i="68" s="1"/>
  <c r="G9" i="68"/>
  <c r="F9" i="68"/>
  <c r="E9" i="68"/>
  <c r="D9" i="68"/>
  <c r="D17" i="68" s="1"/>
  <c r="C9" i="68"/>
  <c r="L8" i="68"/>
  <c r="L16" i="68" s="1"/>
  <c r="K8" i="68"/>
  <c r="K16" i="68" s="1"/>
  <c r="J8" i="68"/>
  <c r="J16" i="68" s="1"/>
  <c r="I8" i="68"/>
  <c r="I16" i="68" s="1"/>
  <c r="H8" i="68"/>
  <c r="H16" i="68" s="1"/>
  <c r="G8" i="68"/>
  <c r="G16" i="68" s="1"/>
  <c r="F8" i="68"/>
  <c r="F16" i="68" s="1"/>
  <c r="E8" i="68"/>
  <c r="E16" i="68" s="1"/>
  <c r="D8" i="68"/>
  <c r="D16" i="68" s="1"/>
  <c r="C8" i="68"/>
  <c r="L7" i="68"/>
  <c r="K7" i="68"/>
  <c r="J7" i="68"/>
  <c r="I7" i="68"/>
  <c r="H7" i="68"/>
  <c r="G7" i="68"/>
  <c r="G15" i="68" s="1"/>
  <c r="F7" i="68"/>
  <c r="E7" i="68"/>
  <c r="D7" i="68"/>
  <c r="C7" i="68"/>
  <c r="K15" i="68" s="1"/>
  <c r="L6" i="68"/>
  <c r="K6" i="68"/>
  <c r="J6" i="68"/>
  <c r="J14" i="68" s="1"/>
  <c r="I6" i="68"/>
  <c r="I14" i="68" s="1"/>
  <c r="H6" i="68"/>
  <c r="G6" i="68"/>
  <c r="F6" i="68"/>
  <c r="F14" i="68" s="1"/>
  <c r="E6" i="68"/>
  <c r="E14" i="68" s="1"/>
  <c r="D6" i="68"/>
  <c r="C6" i="68"/>
  <c r="L5" i="68"/>
  <c r="L13" i="68" s="1"/>
  <c r="K5" i="68"/>
  <c r="J5" i="68"/>
  <c r="I5" i="68"/>
  <c r="H5" i="68"/>
  <c r="H13" i="68" s="1"/>
  <c r="G5" i="68"/>
  <c r="F5" i="68"/>
  <c r="E5" i="68"/>
  <c r="D5" i="68"/>
  <c r="D13" i="68" s="1"/>
  <c r="C5" i="68"/>
  <c r="J13" i="68" s="1"/>
  <c r="H25" i="66"/>
  <c r="F25" i="66"/>
  <c r="D25" i="66"/>
  <c r="J22" i="66"/>
  <c r="F22" i="66"/>
  <c r="L14" i="68" l="1"/>
  <c r="G14" i="68"/>
  <c r="K14" i="68"/>
  <c r="E15" i="68"/>
  <c r="I15" i="68"/>
  <c r="E17" i="68"/>
  <c r="I17" i="68"/>
  <c r="G18" i="68"/>
  <c r="K18" i="68"/>
  <c r="F15" i="68"/>
  <c r="J15" i="68"/>
  <c r="F17" i="68"/>
  <c r="J17" i="68"/>
  <c r="G13" i="68"/>
  <c r="K13" i="68"/>
  <c r="L15" i="68"/>
  <c r="G17" i="68"/>
  <c r="K17" i="68"/>
  <c r="D15" i="68"/>
  <c r="H15" i="68"/>
  <c r="D14" i="68"/>
  <c r="H14" i="68"/>
  <c r="E13" i="68"/>
  <c r="I13" i="68"/>
  <c r="F13" i="68"/>
  <c r="E25" i="66"/>
  <c r="I25" i="66"/>
  <c r="M25" i="66"/>
  <c r="Q25" i="66"/>
  <c r="U25" i="66"/>
  <c r="Y25" i="66"/>
  <c r="N22" i="66"/>
  <c r="R22" i="66"/>
  <c r="V22" i="66"/>
  <c r="J25" i="66"/>
  <c r="L25" i="66"/>
  <c r="N25" i="66"/>
  <c r="P25" i="66"/>
  <c r="R25" i="66"/>
  <c r="T25" i="66"/>
  <c r="V25" i="66"/>
  <c r="E26" i="66"/>
  <c r="O22" i="66"/>
  <c r="D22" i="66"/>
  <c r="L22" i="66"/>
  <c r="I23" i="66"/>
  <c r="Q23" i="66"/>
  <c r="U23" i="66"/>
  <c r="E22" i="66"/>
  <c r="I22" i="66"/>
  <c r="M22" i="66"/>
  <c r="Q22" i="66"/>
  <c r="U22" i="66"/>
  <c r="Y22" i="66"/>
  <c r="F23" i="66"/>
  <c r="J23" i="66"/>
  <c r="N23" i="66"/>
  <c r="R23" i="66"/>
  <c r="V23" i="66"/>
  <c r="G25" i="66"/>
  <c r="K25" i="66"/>
  <c r="O25" i="66"/>
  <c r="S25" i="66"/>
  <c r="W25" i="66"/>
  <c r="D26" i="66"/>
  <c r="H26" i="66"/>
  <c r="L26" i="66"/>
  <c r="P26" i="66"/>
  <c r="T26" i="66"/>
  <c r="X26" i="66"/>
  <c r="G23" i="66"/>
  <c r="K23" i="66"/>
  <c r="O23" i="66"/>
  <c r="S23" i="66"/>
  <c r="W23" i="66"/>
  <c r="I26" i="66"/>
  <c r="M26" i="66"/>
  <c r="Q26" i="66"/>
  <c r="U26" i="66"/>
  <c r="Y26" i="66"/>
  <c r="G22" i="66"/>
  <c r="S22" i="66"/>
  <c r="D23" i="66"/>
  <c r="H23" i="66"/>
  <c r="L23" i="66"/>
  <c r="P23" i="66"/>
  <c r="T23" i="66"/>
  <c r="X23" i="66"/>
  <c r="F26" i="66"/>
  <c r="J26" i="66"/>
  <c r="N26" i="66"/>
  <c r="R26" i="66"/>
  <c r="V26" i="66"/>
  <c r="K22" i="66"/>
  <c r="W22" i="66"/>
  <c r="H22" i="66"/>
  <c r="P22" i="66"/>
  <c r="T22" i="66"/>
  <c r="E23" i="66"/>
  <c r="M23" i="66"/>
  <c r="Y23" i="66"/>
  <c r="G26" i="66"/>
  <c r="K26" i="66"/>
  <c r="O26" i="66"/>
  <c r="S26" i="66"/>
  <c r="W26" i="66"/>
  <c r="D18" i="66"/>
  <c r="Y8" i="66"/>
  <c r="W8" i="66"/>
  <c r="U8" i="66"/>
  <c r="S8" i="66"/>
  <c r="Q8" i="66"/>
  <c r="O8" i="66"/>
  <c r="M8" i="66"/>
  <c r="K8" i="66"/>
  <c r="I8" i="66"/>
  <c r="F8" i="66"/>
  <c r="E8" i="66"/>
  <c r="D8" i="66"/>
  <c r="C8" i="66"/>
  <c r="J8" i="66" l="1"/>
  <c r="L8" i="66"/>
  <c r="L20" i="66" s="1"/>
  <c r="N8" i="66"/>
  <c r="N20" i="66" s="1"/>
  <c r="P8" i="66"/>
  <c r="R8" i="66"/>
  <c r="T8" i="66"/>
  <c r="V8" i="66"/>
  <c r="V20" i="66" s="1"/>
  <c r="X8" i="66"/>
  <c r="G8" i="66"/>
  <c r="G20" i="66" s="1"/>
  <c r="H8" i="66"/>
  <c r="H20" i="66" s="1"/>
  <c r="D21" i="66"/>
  <c r="O24" i="66"/>
  <c r="Q24" i="66"/>
  <c r="U24" i="66"/>
  <c r="F24" i="66"/>
  <c r="N24" i="66"/>
  <c r="V24" i="66"/>
  <c r="Q21" i="66"/>
  <c r="U18" i="66"/>
  <c r="F18" i="66"/>
  <c r="N18" i="66"/>
  <c r="V18" i="66"/>
  <c r="F21" i="66"/>
  <c r="N21" i="66"/>
  <c r="V21" i="66"/>
  <c r="D24" i="66"/>
  <c r="P24" i="66"/>
  <c r="T24" i="66"/>
  <c r="D19" i="66"/>
  <c r="H19" i="66"/>
  <c r="L19" i="66"/>
  <c r="P19" i="66"/>
  <c r="T19" i="66"/>
  <c r="F20" i="66"/>
  <c r="J20" i="66"/>
  <c r="R20" i="66"/>
  <c r="O18" i="66"/>
  <c r="O21" i="66"/>
  <c r="E19" i="66"/>
  <c r="I19" i="66"/>
  <c r="M19" i="66"/>
  <c r="Q19" i="66"/>
  <c r="U19" i="66"/>
  <c r="Y19" i="66"/>
  <c r="K20" i="66"/>
  <c r="O20" i="66"/>
  <c r="S20" i="66"/>
  <c r="W20" i="66"/>
  <c r="P18" i="66"/>
  <c r="T18" i="66"/>
  <c r="P21" i="66"/>
  <c r="T21" i="66"/>
  <c r="F19" i="66"/>
  <c r="J19" i="66"/>
  <c r="N19" i="66"/>
  <c r="R19" i="66"/>
  <c r="V19" i="66"/>
  <c r="D20" i="66"/>
  <c r="P20" i="66"/>
  <c r="T20" i="66"/>
  <c r="X20" i="66"/>
  <c r="Q18" i="66"/>
  <c r="U21" i="66"/>
  <c r="G19" i="66"/>
  <c r="K19" i="66"/>
  <c r="O19" i="66"/>
  <c r="S19" i="66"/>
  <c r="W19" i="66"/>
  <c r="E20" i="66"/>
  <c r="I20" i="66"/>
  <c r="M20" i="66"/>
  <c r="Q20" i="66"/>
  <c r="U20" i="66"/>
  <c r="Y20" i="66"/>
  <c r="F36" i="65"/>
  <c r="T35" i="65"/>
  <c r="S35" i="65"/>
  <c r="Q35" i="65"/>
  <c r="P35" i="65"/>
  <c r="O35" i="65"/>
  <c r="N35" i="65"/>
  <c r="J35" i="65"/>
  <c r="I35" i="65"/>
  <c r="H35" i="65"/>
  <c r="G35" i="65"/>
  <c r="F35" i="65"/>
  <c r="E35" i="65"/>
  <c r="T34" i="65"/>
  <c r="S34" i="65"/>
  <c r="Q34" i="65"/>
  <c r="P34" i="65"/>
  <c r="O34" i="65"/>
  <c r="M34" i="65"/>
  <c r="J34" i="65"/>
  <c r="I34" i="65"/>
  <c r="H34" i="65"/>
  <c r="G34" i="65"/>
  <c r="F34" i="65"/>
  <c r="E34" i="65"/>
  <c r="F31" i="65"/>
  <c r="T30" i="65"/>
  <c r="S30" i="65"/>
  <c r="Q30" i="65"/>
  <c r="P30" i="65"/>
  <c r="O30" i="65"/>
  <c r="N30" i="65"/>
  <c r="J30" i="65"/>
  <c r="I30" i="65"/>
  <c r="H30" i="65"/>
  <c r="G30" i="65"/>
  <c r="F30" i="65"/>
  <c r="E30" i="65"/>
  <c r="T29" i="65"/>
  <c r="S29" i="65"/>
  <c r="Q29" i="65"/>
  <c r="P29" i="65"/>
  <c r="O29" i="65"/>
  <c r="M29" i="65"/>
  <c r="J29" i="65"/>
  <c r="I29" i="65"/>
  <c r="H29" i="65"/>
  <c r="G29" i="65"/>
  <c r="F29" i="65"/>
  <c r="E29" i="65"/>
  <c r="F26" i="65"/>
  <c r="T25" i="65"/>
  <c r="S25" i="65"/>
  <c r="Q25" i="65"/>
  <c r="P25" i="65"/>
  <c r="O25" i="65"/>
  <c r="N25" i="65"/>
  <c r="J25" i="65"/>
  <c r="I25" i="65"/>
  <c r="H25" i="65"/>
  <c r="G25" i="65"/>
  <c r="F25" i="65"/>
  <c r="E25" i="65"/>
  <c r="T24" i="65"/>
  <c r="S24" i="65"/>
  <c r="Q24" i="65"/>
  <c r="P24" i="65"/>
  <c r="O24" i="65"/>
  <c r="M24" i="65"/>
  <c r="J24" i="65"/>
  <c r="I24" i="65"/>
  <c r="H24" i="65"/>
  <c r="G24" i="65"/>
  <c r="F24" i="65"/>
  <c r="E24" i="65"/>
  <c r="L39" i="62"/>
  <c r="K39" i="62"/>
  <c r="J39" i="62"/>
  <c r="I39" i="62"/>
  <c r="H39" i="62"/>
  <c r="G39" i="62"/>
  <c r="G25" i="62"/>
  <c r="H25" i="62"/>
  <c r="I25" i="62"/>
  <c r="J25" i="62"/>
  <c r="K25" i="62"/>
  <c r="L25" i="62"/>
  <c r="M25" i="62"/>
  <c r="N25" i="62"/>
  <c r="O25" i="62"/>
  <c r="P25" i="62"/>
  <c r="G26" i="62"/>
  <c r="H26" i="62"/>
  <c r="I26" i="62"/>
  <c r="J26" i="62"/>
  <c r="K26" i="62"/>
  <c r="L26" i="62"/>
  <c r="M26" i="62"/>
  <c r="N26" i="62"/>
  <c r="O26" i="62"/>
  <c r="P26" i="62"/>
  <c r="G30" i="62"/>
  <c r="H30" i="62"/>
  <c r="I30" i="62"/>
  <c r="J30" i="62"/>
  <c r="K30" i="62"/>
  <c r="L30" i="62"/>
  <c r="M30" i="62"/>
  <c r="N30" i="62"/>
  <c r="O30" i="62"/>
  <c r="P30" i="62"/>
  <c r="G31" i="62"/>
  <c r="H31" i="62"/>
  <c r="I31" i="62"/>
  <c r="J31" i="62"/>
  <c r="K31" i="62"/>
  <c r="L31" i="62"/>
  <c r="M31" i="62"/>
  <c r="N31" i="62"/>
  <c r="O31" i="62"/>
  <c r="P31" i="62"/>
  <c r="G35" i="62"/>
  <c r="H35" i="62"/>
  <c r="I35" i="62"/>
  <c r="J35" i="62"/>
  <c r="K35" i="62"/>
  <c r="L35" i="62"/>
  <c r="M35" i="62"/>
  <c r="N35" i="62"/>
  <c r="O35" i="62"/>
  <c r="P35" i="62"/>
  <c r="G36" i="62"/>
  <c r="H36" i="62"/>
  <c r="I36" i="62"/>
  <c r="J36" i="62"/>
  <c r="K36" i="62"/>
  <c r="L36" i="62"/>
  <c r="M36" i="62"/>
  <c r="N36" i="62"/>
  <c r="O36" i="62"/>
  <c r="P36" i="62"/>
  <c r="V17" i="65"/>
  <c r="U17" i="65"/>
  <c r="T17" i="65"/>
  <c r="S17" i="65"/>
  <c r="R17" i="65"/>
  <c r="Q17" i="65"/>
  <c r="P17" i="65"/>
  <c r="O17" i="65"/>
  <c r="N17" i="65"/>
  <c r="M17" i="65"/>
  <c r="L17" i="65"/>
  <c r="K17" i="65"/>
  <c r="J17" i="65"/>
  <c r="I17" i="65"/>
  <c r="H17" i="65"/>
  <c r="G17" i="65"/>
  <c r="F17" i="65"/>
  <c r="E17" i="65"/>
  <c r="D17" i="65"/>
  <c r="C17" i="65"/>
  <c r="V12" i="65"/>
  <c r="U12" i="65"/>
  <c r="T12" i="65"/>
  <c r="S12" i="65"/>
  <c r="R12" i="65"/>
  <c r="Q12" i="65"/>
  <c r="P12" i="65"/>
  <c r="O12" i="65"/>
  <c r="N12" i="65"/>
  <c r="M12" i="65"/>
  <c r="L12" i="65"/>
  <c r="K12" i="65"/>
  <c r="J12" i="65"/>
  <c r="I12" i="65"/>
  <c r="H12" i="65"/>
  <c r="G12" i="65"/>
  <c r="F12" i="65"/>
  <c r="E12" i="65"/>
  <c r="D12" i="65"/>
  <c r="C12" i="65"/>
  <c r="V7" i="65"/>
  <c r="U7" i="65"/>
  <c r="T7" i="65"/>
  <c r="S7" i="65"/>
  <c r="R7" i="65"/>
  <c r="Q7" i="65"/>
  <c r="P7" i="65"/>
  <c r="O7" i="65"/>
  <c r="N7" i="65"/>
  <c r="M7" i="65"/>
  <c r="L7" i="65"/>
  <c r="K7" i="65"/>
  <c r="J7" i="65"/>
  <c r="I7" i="65"/>
  <c r="H7" i="65"/>
  <c r="G7" i="65"/>
  <c r="F7" i="65"/>
  <c r="E7" i="65"/>
  <c r="D7" i="65"/>
  <c r="C7" i="65"/>
  <c r="D35" i="65" l="1"/>
  <c r="D30" i="65"/>
  <c r="D25" i="65"/>
  <c r="K25" i="65"/>
  <c r="M25" i="65"/>
  <c r="U25" i="65"/>
  <c r="K30" i="65"/>
  <c r="M30" i="65"/>
  <c r="U30" i="65"/>
  <c r="K35" i="65"/>
  <c r="M35" i="65"/>
  <c r="U35" i="65"/>
  <c r="L25" i="65"/>
  <c r="R25" i="65"/>
  <c r="V25" i="65"/>
  <c r="L30" i="65"/>
  <c r="R30" i="65"/>
  <c r="V30" i="65"/>
  <c r="L35" i="65"/>
  <c r="R35" i="65"/>
  <c r="V35" i="65"/>
  <c r="P17" i="62"/>
  <c r="O17" i="62"/>
  <c r="N17" i="62"/>
  <c r="M17" i="62"/>
  <c r="L17" i="62"/>
  <c r="K17" i="62"/>
  <c r="J17" i="62"/>
  <c r="I17" i="62"/>
  <c r="H17" i="62"/>
  <c r="G17" i="62"/>
  <c r="F17" i="62"/>
  <c r="E17" i="62"/>
  <c r="D17" i="62"/>
  <c r="C17" i="62"/>
  <c r="P12" i="62"/>
  <c r="O12" i="62"/>
  <c r="N12" i="62"/>
  <c r="M12" i="62"/>
  <c r="L12" i="62"/>
  <c r="K12" i="62"/>
  <c r="J12" i="62"/>
  <c r="I12" i="62"/>
  <c r="H12" i="62"/>
  <c r="G12" i="62"/>
  <c r="F12" i="62"/>
  <c r="E12" i="62"/>
  <c r="D12" i="62"/>
  <c r="C12" i="62"/>
  <c r="P7" i="62"/>
  <c r="O7" i="62"/>
  <c r="N7" i="62"/>
  <c r="M7" i="62"/>
  <c r="L7" i="62"/>
  <c r="K7" i="62"/>
  <c r="J7" i="62"/>
  <c r="I7" i="62"/>
  <c r="H7" i="62"/>
  <c r="G7" i="62"/>
  <c r="F7" i="62"/>
  <c r="E7" i="62"/>
  <c r="D7" i="62"/>
  <c r="C7" i="62"/>
  <c r="D26" i="62" l="1"/>
  <c r="E26" i="62"/>
  <c r="F26" i="62"/>
  <c r="F36" i="62"/>
  <c r="F31" i="62"/>
  <c r="D36" i="62"/>
  <c r="E36" i="62"/>
  <c r="E31" i="62"/>
  <c r="D31" i="62"/>
  <c r="V16" i="65"/>
  <c r="U16" i="65"/>
  <c r="T16" i="65"/>
  <c r="S16" i="65"/>
  <c r="R16" i="65"/>
  <c r="Q16" i="65"/>
  <c r="P16" i="65"/>
  <c r="O16" i="65"/>
  <c r="N16" i="65"/>
  <c r="M16" i="65"/>
  <c r="L16" i="65"/>
  <c r="K16" i="65"/>
  <c r="J16" i="65"/>
  <c r="I16" i="65"/>
  <c r="H16" i="65"/>
  <c r="G16" i="65"/>
  <c r="F16" i="65"/>
  <c r="E16" i="65"/>
  <c r="D16" i="65"/>
  <c r="C16" i="65"/>
  <c r="V11" i="65"/>
  <c r="U11" i="65"/>
  <c r="T11" i="65"/>
  <c r="S11" i="65"/>
  <c r="R11" i="65"/>
  <c r="Q11" i="65"/>
  <c r="P11" i="65"/>
  <c r="O11" i="65"/>
  <c r="N11" i="65"/>
  <c r="M11" i="65"/>
  <c r="L11" i="65"/>
  <c r="K11" i="65"/>
  <c r="J11" i="65"/>
  <c r="I11" i="65"/>
  <c r="H11" i="65"/>
  <c r="G11" i="65"/>
  <c r="F11" i="65"/>
  <c r="E11" i="65"/>
  <c r="D11" i="65"/>
  <c r="C11" i="65"/>
  <c r="V6" i="65"/>
  <c r="U6" i="65"/>
  <c r="T6" i="65"/>
  <c r="S6" i="65"/>
  <c r="R6" i="65"/>
  <c r="Q6" i="65"/>
  <c r="P6" i="65"/>
  <c r="O6" i="65"/>
  <c r="N6" i="65"/>
  <c r="M6" i="65"/>
  <c r="L6" i="65"/>
  <c r="K6" i="65"/>
  <c r="J6" i="65"/>
  <c r="I6" i="65"/>
  <c r="H6" i="65"/>
  <c r="G6" i="65"/>
  <c r="F6" i="65"/>
  <c r="E6" i="65"/>
  <c r="D6" i="65"/>
  <c r="C6" i="65"/>
  <c r="P16" i="62"/>
  <c r="O16" i="62"/>
  <c r="N16" i="62"/>
  <c r="M16" i="62"/>
  <c r="L16" i="62"/>
  <c r="K16" i="62"/>
  <c r="J16" i="62"/>
  <c r="I16" i="62"/>
  <c r="H16" i="62"/>
  <c r="G16" i="62"/>
  <c r="F16" i="62"/>
  <c r="E16" i="62"/>
  <c r="D16" i="62"/>
  <c r="C16" i="62"/>
  <c r="P11" i="62"/>
  <c r="O11" i="62"/>
  <c r="N11" i="62"/>
  <c r="M11" i="62"/>
  <c r="L11" i="62"/>
  <c r="K11" i="62"/>
  <c r="J11" i="62"/>
  <c r="I11" i="62"/>
  <c r="H11" i="62"/>
  <c r="G11" i="62"/>
  <c r="F11" i="62"/>
  <c r="E11" i="62"/>
  <c r="D11" i="62"/>
  <c r="C11" i="62"/>
  <c r="P6" i="62"/>
  <c r="O6" i="62"/>
  <c r="N6" i="62"/>
  <c r="M6" i="62"/>
  <c r="L6" i="62"/>
  <c r="K6" i="62"/>
  <c r="J6" i="62"/>
  <c r="I6" i="62"/>
  <c r="H6" i="62"/>
  <c r="G6" i="62"/>
  <c r="F6" i="62"/>
  <c r="E6" i="62"/>
  <c r="D6" i="62"/>
  <c r="C6" i="62"/>
  <c r="C13" i="62"/>
  <c r="D13" i="62"/>
  <c r="D32" i="62" s="1"/>
  <c r="E13" i="62"/>
  <c r="F13" i="62"/>
  <c r="G13" i="62"/>
  <c r="G32" i="62" s="1"/>
  <c r="H13" i="62"/>
  <c r="H32" i="62" s="1"/>
  <c r="I13" i="62"/>
  <c r="J13" i="62"/>
  <c r="K13" i="62"/>
  <c r="K32" i="62" s="1"/>
  <c r="L13" i="62"/>
  <c r="L32" i="62" s="1"/>
  <c r="M13" i="62"/>
  <c r="N13" i="62"/>
  <c r="O13" i="62"/>
  <c r="O32" i="62" s="1"/>
  <c r="P13" i="62"/>
  <c r="P32" i="62" s="1"/>
  <c r="C14" i="62"/>
  <c r="D14" i="62"/>
  <c r="E14" i="62"/>
  <c r="F14" i="62"/>
  <c r="G14" i="62"/>
  <c r="H14" i="62"/>
  <c r="I14" i="62"/>
  <c r="J14" i="62"/>
  <c r="K14" i="62"/>
  <c r="K33" i="62" s="1"/>
  <c r="L14" i="62"/>
  <c r="M14" i="62"/>
  <c r="N14" i="62"/>
  <c r="O14" i="62"/>
  <c r="O33" i="62" s="1"/>
  <c r="P14" i="62"/>
  <c r="V20" i="65"/>
  <c r="U20" i="65"/>
  <c r="T20" i="65"/>
  <c r="S20" i="65"/>
  <c r="R20" i="65"/>
  <c r="Q20" i="65"/>
  <c r="P20" i="65"/>
  <c r="O20" i="65"/>
  <c r="N20" i="65"/>
  <c r="M20" i="65"/>
  <c r="L20" i="65"/>
  <c r="K20" i="65"/>
  <c r="J20" i="65"/>
  <c r="I20" i="65"/>
  <c r="H20" i="65"/>
  <c r="G20" i="65"/>
  <c r="F20" i="65"/>
  <c r="E20" i="65"/>
  <c r="D20" i="65"/>
  <c r="V15" i="65"/>
  <c r="U15" i="65"/>
  <c r="T15" i="65"/>
  <c r="S15" i="65"/>
  <c r="R15" i="65"/>
  <c r="Q15" i="65"/>
  <c r="P15" i="65"/>
  <c r="O15" i="65"/>
  <c r="N15" i="65"/>
  <c r="M15" i="65"/>
  <c r="L15" i="65"/>
  <c r="K15" i="65"/>
  <c r="J15" i="65"/>
  <c r="I15" i="65"/>
  <c r="H15" i="65"/>
  <c r="G15" i="65"/>
  <c r="F15" i="65"/>
  <c r="E15" i="65"/>
  <c r="D15" i="65"/>
  <c r="S10" i="65"/>
  <c r="R10" i="65"/>
  <c r="Q10" i="65"/>
  <c r="O10" i="65"/>
  <c r="N10" i="65"/>
  <c r="M10" i="65"/>
  <c r="L10" i="65"/>
  <c r="K10" i="65"/>
  <c r="I10" i="65"/>
  <c r="H10" i="65"/>
  <c r="G10" i="65"/>
  <c r="F10" i="65"/>
  <c r="E10" i="65"/>
  <c r="V10" i="65"/>
  <c r="U10" i="65"/>
  <c r="T10" i="65"/>
  <c r="P10" i="65"/>
  <c r="J10" i="65"/>
  <c r="D10" i="65"/>
  <c r="C20" i="65"/>
  <c r="C10" i="65"/>
  <c r="V19" i="65"/>
  <c r="U19" i="65"/>
  <c r="T19" i="65"/>
  <c r="S19" i="65"/>
  <c r="R19" i="65"/>
  <c r="Q19" i="65"/>
  <c r="P19" i="65"/>
  <c r="O19" i="65"/>
  <c r="N19" i="65"/>
  <c r="M19" i="65"/>
  <c r="L19" i="65"/>
  <c r="K19" i="65"/>
  <c r="J19" i="65"/>
  <c r="I19" i="65"/>
  <c r="H19" i="65"/>
  <c r="G19" i="65"/>
  <c r="F19" i="65"/>
  <c r="E19" i="65"/>
  <c r="D19" i="65"/>
  <c r="C19" i="65"/>
  <c r="V18" i="65"/>
  <c r="U18" i="65"/>
  <c r="T18" i="65"/>
  <c r="S18" i="65"/>
  <c r="R18" i="65"/>
  <c r="Q18" i="65"/>
  <c r="P18" i="65"/>
  <c r="O18" i="65"/>
  <c r="N18" i="65"/>
  <c r="M18" i="65"/>
  <c r="L18" i="65"/>
  <c r="K18" i="65"/>
  <c r="J18" i="65"/>
  <c r="I18" i="65"/>
  <c r="H18" i="65"/>
  <c r="G18" i="65"/>
  <c r="F18" i="65"/>
  <c r="E18" i="65"/>
  <c r="D18" i="65"/>
  <c r="C18" i="65"/>
  <c r="V14" i="65"/>
  <c r="U14" i="65"/>
  <c r="T14" i="65"/>
  <c r="S14" i="65"/>
  <c r="R14" i="65"/>
  <c r="Q14" i="65"/>
  <c r="P14" i="65"/>
  <c r="O14" i="65"/>
  <c r="N14" i="65"/>
  <c r="M14" i="65"/>
  <c r="L14" i="65"/>
  <c r="K14" i="65"/>
  <c r="J14" i="65"/>
  <c r="I14" i="65"/>
  <c r="H14" i="65"/>
  <c r="G14" i="65"/>
  <c r="F14" i="65"/>
  <c r="E14" i="65"/>
  <c r="D14" i="65"/>
  <c r="C14" i="65"/>
  <c r="C9" i="65"/>
  <c r="V13" i="65"/>
  <c r="U13" i="65"/>
  <c r="T13" i="65"/>
  <c r="S13" i="65"/>
  <c r="R13" i="65"/>
  <c r="Q13" i="65"/>
  <c r="P13" i="65"/>
  <c r="O13" i="65"/>
  <c r="N13" i="65"/>
  <c r="M13" i="65"/>
  <c r="L13" i="65"/>
  <c r="K13" i="65"/>
  <c r="J13" i="65"/>
  <c r="I13" i="65"/>
  <c r="H13" i="65"/>
  <c r="G13" i="65"/>
  <c r="F13" i="65"/>
  <c r="E13" i="65"/>
  <c r="D13" i="65"/>
  <c r="C13" i="65"/>
  <c r="F8" i="65"/>
  <c r="V9" i="65"/>
  <c r="U9" i="65"/>
  <c r="U27" i="65" s="1"/>
  <c r="T9" i="65"/>
  <c r="T27" i="65" s="1"/>
  <c r="S9" i="65"/>
  <c r="R9" i="65"/>
  <c r="Q9" i="65"/>
  <c r="Q27" i="65" s="1"/>
  <c r="P9" i="65"/>
  <c r="P27" i="65" s="1"/>
  <c r="O9" i="65"/>
  <c r="N9" i="65"/>
  <c r="M9" i="65"/>
  <c r="M27" i="65" s="1"/>
  <c r="L9" i="65"/>
  <c r="L27" i="65" s="1"/>
  <c r="K9" i="65"/>
  <c r="J9" i="65"/>
  <c r="I9" i="65"/>
  <c r="I27" i="65" s="1"/>
  <c r="H9" i="65"/>
  <c r="H27" i="65" s="1"/>
  <c r="G9" i="65"/>
  <c r="F9" i="65"/>
  <c r="E9" i="65"/>
  <c r="E27" i="65" s="1"/>
  <c r="D9" i="65"/>
  <c r="D27" i="65" s="1"/>
  <c r="G33" i="62" l="1"/>
  <c r="N33" i="62"/>
  <c r="J33" i="62"/>
  <c r="F33" i="62"/>
  <c r="E35" i="62"/>
  <c r="F27" i="65"/>
  <c r="N27" i="65"/>
  <c r="R27" i="65"/>
  <c r="G27" i="65"/>
  <c r="K27" i="65"/>
  <c r="O27" i="65"/>
  <c r="S27" i="65"/>
  <c r="J27" i="65"/>
  <c r="V27" i="65"/>
  <c r="M33" i="62"/>
  <c r="I33" i="62"/>
  <c r="E33" i="62"/>
  <c r="D30" i="62"/>
  <c r="F35" i="62"/>
  <c r="E30" i="62"/>
  <c r="F30" i="62"/>
  <c r="D35" i="62"/>
  <c r="D34" i="65"/>
  <c r="D29" i="65"/>
  <c r="D24" i="65"/>
  <c r="P33" i="62"/>
  <c r="L33" i="62"/>
  <c r="H33" i="62"/>
  <c r="D33" i="62"/>
  <c r="N32" i="62"/>
  <c r="J32" i="62"/>
  <c r="F32" i="62"/>
  <c r="M32" i="62"/>
  <c r="I32" i="62"/>
  <c r="E32" i="62"/>
  <c r="E25" i="62"/>
  <c r="F25" i="62"/>
  <c r="D25" i="62"/>
  <c r="E31" i="65"/>
  <c r="G31" i="65"/>
  <c r="I31" i="65"/>
  <c r="K31" i="65"/>
  <c r="M31" i="65"/>
  <c r="O31" i="65"/>
  <c r="Q31" i="65"/>
  <c r="S31" i="65"/>
  <c r="U31" i="65"/>
  <c r="D32" i="65"/>
  <c r="F32" i="65"/>
  <c r="H32" i="65"/>
  <c r="J32" i="65"/>
  <c r="L32" i="65"/>
  <c r="N32" i="65"/>
  <c r="P32" i="65"/>
  <c r="R32" i="65"/>
  <c r="T32" i="65"/>
  <c r="V32" i="65"/>
  <c r="D36" i="65"/>
  <c r="H36" i="65"/>
  <c r="J36" i="65"/>
  <c r="L36" i="65"/>
  <c r="N36" i="65"/>
  <c r="P36" i="65"/>
  <c r="R36" i="65"/>
  <c r="T36" i="65"/>
  <c r="V36" i="65"/>
  <c r="D37" i="65"/>
  <c r="F37" i="65"/>
  <c r="H37" i="65"/>
  <c r="J37" i="65"/>
  <c r="L37" i="65"/>
  <c r="N37" i="65"/>
  <c r="P37" i="65"/>
  <c r="R37" i="65"/>
  <c r="T37" i="65"/>
  <c r="V37" i="65"/>
  <c r="J28" i="65"/>
  <c r="T28" i="65"/>
  <c r="V28" i="65"/>
  <c r="U38" i="65"/>
  <c r="K24" i="65"/>
  <c r="U24" i="65"/>
  <c r="K29" i="65"/>
  <c r="U29" i="65"/>
  <c r="K34" i="65"/>
  <c r="U34" i="65"/>
  <c r="D31" i="65"/>
  <c r="H31" i="65"/>
  <c r="J31" i="65"/>
  <c r="L31" i="65"/>
  <c r="N31" i="65"/>
  <c r="P31" i="65"/>
  <c r="R31" i="65"/>
  <c r="T31" i="65"/>
  <c r="V31" i="65"/>
  <c r="E32" i="65"/>
  <c r="G32" i="65"/>
  <c r="I32" i="65"/>
  <c r="K32" i="65"/>
  <c r="M32" i="65"/>
  <c r="O32" i="65"/>
  <c r="Q32" i="65"/>
  <c r="S32" i="65"/>
  <c r="U32" i="65"/>
  <c r="E36" i="65"/>
  <c r="G36" i="65"/>
  <c r="I36" i="65"/>
  <c r="K36" i="65"/>
  <c r="M36" i="65"/>
  <c r="O36" i="65"/>
  <c r="Q36" i="65"/>
  <c r="S36" i="65"/>
  <c r="U36" i="65"/>
  <c r="E37" i="65"/>
  <c r="G37" i="65"/>
  <c r="I37" i="65"/>
  <c r="K37" i="65"/>
  <c r="M37" i="65"/>
  <c r="O37" i="65"/>
  <c r="Q37" i="65"/>
  <c r="S37" i="65"/>
  <c r="U37" i="65"/>
  <c r="D28" i="65"/>
  <c r="P28" i="65"/>
  <c r="U28" i="65"/>
  <c r="D38" i="65"/>
  <c r="J38" i="65"/>
  <c r="P38" i="65"/>
  <c r="T38" i="65"/>
  <c r="V38" i="65"/>
  <c r="L24" i="65"/>
  <c r="N24" i="65"/>
  <c r="R24" i="65"/>
  <c r="V24" i="65"/>
  <c r="L29" i="65"/>
  <c r="N29" i="65"/>
  <c r="R29" i="65"/>
  <c r="V29" i="65"/>
  <c r="L34" i="65"/>
  <c r="N34" i="65"/>
  <c r="R34" i="65"/>
  <c r="V34" i="65"/>
  <c r="C15" i="65"/>
  <c r="J33" i="65" s="1"/>
  <c r="V33" i="65" l="1"/>
  <c r="P33" i="65"/>
  <c r="D33" i="65"/>
  <c r="U33" i="65"/>
  <c r="T33" i="65"/>
  <c r="V8" i="65" l="1"/>
  <c r="U8" i="65"/>
  <c r="T8" i="65"/>
  <c r="S8" i="65"/>
  <c r="R8" i="65"/>
  <c r="Q8" i="65"/>
  <c r="P8" i="65"/>
  <c r="O8" i="65"/>
  <c r="N8" i="65"/>
  <c r="M8" i="65"/>
  <c r="L8" i="65"/>
  <c r="K8" i="65"/>
  <c r="J8" i="65"/>
  <c r="I8" i="65"/>
  <c r="H8" i="65"/>
  <c r="G8" i="65"/>
  <c r="E8" i="65"/>
  <c r="D8" i="65"/>
  <c r="C8" i="65"/>
  <c r="D26" i="65" l="1"/>
  <c r="G26" i="65"/>
  <c r="K26" i="65"/>
  <c r="O26" i="65"/>
  <c r="S26" i="65"/>
  <c r="I26" i="65"/>
  <c r="M26" i="65"/>
  <c r="Q26" i="65"/>
  <c r="U26" i="65"/>
  <c r="E26" i="65"/>
  <c r="H26" i="65"/>
  <c r="J26" i="65"/>
  <c r="L26" i="65"/>
  <c r="N26" i="65"/>
  <c r="P26" i="65"/>
  <c r="R26" i="65"/>
  <c r="T26" i="65"/>
  <c r="V26" i="65"/>
  <c r="P20" i="62"/>
  <c r="O20" i="62"/>
  <c r="N20" i="62"/>
  <c r="M20" i="62"/>
  <c r="L20" i="62"/>
  <c r="K20" i="62"/>
  <c r="J20" i="62"/>
  <c r="I20" i="62"/>
  <c r="H20" i="62"/>
  <c r="G20" i="62"/>
  <c r="F20" i="62"/>
  <c r="E20" i="62"/>
  <c r="D20" i="62"/>
  <c r="D39" i="62" s="1"/>
  <c r="C20" i="62"/>
  <c r="P15" i="62"/>
  <c r="O15" i="62"/>
  <c r="N15" i="62"/>
  <c r="M15" i="62"/>
  <c r="L15" i="62"/>
  <c r="K15" i="62"/>
  <c r="J15" i="62"/>
  <c r="I15" i="62"/>
  <c r="H15" i="62"/>
  <c r="G15" i="62"/>
  <c r="F15" i="62"/>
  <c r="E15" i="62"/>
  <c r="D15" i="62"/>
  <c r="C15" i="62"/>
  <c r="P10" i="62"/>
  <c r="O10" i="62"/>
  <c r="N10" i="62"/>
  <c r="M10" i="62"/>
  <c r="L10" i="62"/>
  <c r="K10" i="62"/>
  <c r="J10" i="62"/>
  <c r="I10" i="62"/>
  <c r="H10" i="62"/>
  <c r="G10" i="62"/>
  <c r="F10" i="62"/>
  <c r="E10" i="62"/>
  <c r="D10" i="62"/>
  <c r="C10" i="62"/>
  <c r="F34" i="62" l="1"/>
  <c r="F39" i="62"/>
  <c r="N39" i="62"/>
  <c r="O39" i="62"/>
  <c r="P39" i="62"/>
  <c r="E39" i="62"/>
  <c r="M39" i="62"/>
  <c r="D34" i="62"/>
  <c r="P34" i="62"/>
  <c r="E34" i="62"/>
  <c r="M34" i="62"/>
  <c r="N34" i="62"/>
  <c r="O34" i="62"/>
  <c r="D29" i="62"/>
  <c r="L29" i="62"/>
  <c r="F29" i="62"/>
  <c r="J29" i="62"/>
  <c r="N29" i="62"/>
  <c r="K29" i="62"/>
  <c r="O29" i="62"/>
  <c r="P29" i="62"/>
  <c r="G29" i="62"/>
  <c r="H29" i="62"/>
  <c r="E29" i="62"/>
  <c r="I29" i="62"/>
  <c r="M29" i="62"/>
  <c r="P19" i="62"/>
  <c r="O19" i="62"/>
  <c r="D19" i="62"/>
  <c r="P9" i="62"/>
  <c r="O9" i="62"/>
  <c r="N9" i="62"/>
  <c r="M9" i="62"/>
  <c r="L9" i="62"/>
  <c r="K9" i="62"/>
  <c r="J9" i="62"/>
  <c r="I9" i="62"/>
  <c r="H9" i="62"/>
  <c r="G9" i="62"/>
  <c r="F9" i="62"/>
  <c r="E9" i="62"/>
  <c r="D9" i="62"/>
  <c r="C9" i="62"/>
  <c r="M19" i="62"/>
  <c r="L19" i="62"/>
  <c r="K19" i="62"/>
  <c r="J19" i="62"/>
  <c r="I19" i="62"/>
  <c r="H19" i="62"/>
  <c r="G19" i="62"/>
  <c r="F19" i="62"/>
  <c r="E19" i="62"/>
  <c r="C19" i="62"/>
  <c r="E38" i="62" l="1"/>
  <c r="J38" i="62"/>
  <c r="P38" i="62"/>
  <c r="L38" i="62"/>
  <c r="F38" i="62"/>
  <c r="G38" i="62"/>
  <c r="K38" i="62"/>
  <c r="D38" i="62"/>
  <c r="H38" i="62"/>
  <c r="I38" i="62"/>
  <c r="M38" i="62"/>
  <c r="O38" i="62"/>
  <c r="F28" i="62"/>
  <c r="J28" i="62"/>
  <c r="G28" i="62"/>
  <c r="D28" i="62"/>
  <c r="H28" i="62"/>
  <c r="L28" i="62"/>
  <c r="P28" i="62"/>
  <c r="K28" i="62"/>
  <c r="E28" i="62"/>
  <c r="I28" i="62"/>
  <c r="M28" i="62"/>
  <c r="N28" i="62"/>
  <c r="O28" i="62"/>
  <c r="P18" i="62"/>
  <c r="O18" i="62"/>
  <c r="N18" i="62"/>
  <c r="M18" i="62"/>
  <c r="L18" i="62"/>
  <c r="K18" i="62"/>
  <c r="J18" i="62"/>
  <c r="I18" i="62"/>
  <c r="H18" i="62"/>
  <c r="G18" i="62"/>
  <c r="F18" i="62"/>
  <c r="E18" i="62"/>
  <c r="D18" i="62"/>
  <c r="C18" i="62"/>
  <c r="P8" i="62"/>
  <c r="O8" i="62"/>
  <c r="N8" i="62"/>
  <c r="M8" i="62"/>
  <c r="L8" i="62"/>
  <c r="K8" i="62"/>
  <c r="J8" i="62"/>
  <c r="I8" i="62"/>
  <c r="H8" i="62"/>
  <c r="G8" i="62"/>
  <c r="F8" i="62"/>
  <c r="E8" i="62"/>
  <c r="D8" i="62"/>
  <c r="C8" i="62"/>
  <c r="F37" i="62" l="1"/>
  <c r="J37" i="62"/>
  <c r="N37" i="62"/>
  <c r="G37" i="62"/>
  <c r="K37" i="62"/>
  <c r="O37" i="62"/>
  <c r="D37" i="62"/>
  <c r="H37" i="62"/>
  <c r="L37" i="62"/>
  <c r="P37" i="62"/>
  <c r="E37" i="62"/>
  <c r="I37" i="62"/>
  <c r="M37" i="62"/>
  <c r="G27" i="62"/>
  <c r="K27" i="62"/>
  <c r="O27" i="62"/>
  <c r="H27" i="62"/>
  <c r="L27" i="62"/>
  <c r="P27" i="62"/>
  <c r="D27" i="62"/>
  <c r="E27" i="62"/>
  <c r="I27" i="62"/>
  <c r="M27" i="62"/>
  <c r="F27" i="62"/>
  <c r="J27" i="62"/>
  <c r="N27" i="62"/>
  <c r="N19" i="62"/>
  <c r="N38" i="62" s="1"/>
  <c r="C20" i="40" l="1"/>
  <c r="I21" i="40"/>
  <c r="G21" i="40"/>
  <c r="E21" i="40"/>
  <c r="I20" i="40"/>
  <c r="G20" i="40"/>
  <c r="E20" i="40"/>
  <c r="H21" i="40"/>
  <c r="F21" i="40"/>
  <c r="H20" i="40"/>
  <c r="F20" i="40"/>
  <c r="D20" i="40"/>
  <c r="F13" i="15"/>
  <c r="C13" i="17" l="1"/>
  <c r="D13" i="17"/>
  <c r="E13" i="17"/>
  <c r="F13" i="17"/>
  <c r="G13" i="17"/>
  <c r="B13" i="17"/>
  <c r="E14" i="17"/>
  <c r="C14" i="17"/>
  <c r="D14" i="17"/>
  <c r="F14" i="17"/>
  <c r="G14" i="17"/>
  <c r="B14" i="17"/>
  <c r="C27" i="17" l="1"/>
  <c r="G26" i="17"/>
  <c r="F27" i="17"/>
  <c r="F26" i="17"/>
  <c r="D26" i="17"/>
  <c r="G27" i="17"/>
  <c r="D27" i="17"/>
  <c r="E27" i="17"/>
  <c r="E26" i="17"/>
  <c r="C26" i="17"/>
  <c r="C11" i="53"/>
  <c r="D11" i="53"/>
  <c r="E11" i="53"/>
  <c r="F11" i="53"/>
  <c r="G11" i="53"/>
  <c r="H11" i="53"/>
  <c r="I11" i="53"/>
  <c r="J11" i="53"/>
  <c r="B11" i="53"/>
  <c r="C10" i="53"/>
  <c r="D10" i="53"/>
  <c r="E10" i="53"/>
  <c r="F10" i="53"/>
  <c r="G10" i="53"/>
  <c r="H10" i="53"/>
  <c r="I10" i="53"/>
  <c r="J10" i="53"/>
  <c r="B10" i="53"/>
  <c r="I19" i="53" l="1"/>
  <c r="G19" i="53"/>
  <c r="E19" i="53"/>
  <c r="C19" i="53"/>
  <c r="J20" i="53"/>
  <c r="H20" i="53"/>
  <c r="F20" i="53"/>
  <c r="D20" i="53"/>
  <c r="J19" i="53"/>
  <c r="H19" i="53"/>
  <c r="F19" i="53"/>
  <c r="D19" i="53"/>
  <c r="I20" i="53"/>
  <c r="G20" i="53"/>
  <c r="E20" i="53"/>
  <c r="C20" i="53"/>
  <c r="J11" i="51"/>
  <c r="I11" i="51"/>
  <c r="H11" i="51"/>
  <c r="G11" i="51"/>
  <c r="F11" i="51"/>
  <c r="E11" i="51"/>
  <c r="D11" i="51"/>
  <c r="C11" i="51"/>
  <c r="B11" i="51"/>
  <c r="J10" i="51"/>
  <c r="I10" i="51"/>
  <c r="H10" i="51"/>
  <c r="G10" i="51"/>
  <c r="F10" i="51"/>
  <c r="E10" i="51"/>
  <c r="D10" i="51"/>
  <c r="C10" i="51"/>
  <c r="B10" i="51"/>
  <c r="B7" i="51"/>
  <c r="D19" i="51" l="1"/>
  <c r="F19" i="51"/>
  <c r="H19" i="51"/>
  <c r="J19" i="51"/>
  <c r="C20" i="51"/>
  <c r="E20" i="51"/>
  <c r="G20" i="51"/>
  <c r="I20" i="51"/>
  <c r="C19" i="51"/>
  <c r="E19" i="51"/>
  <c r="G19" i="51"/>
  <c r="I19" i="51"/>
  <c r="D20" i="51"/>
  <c r="F20" i="51"/>
  <c r="H20" i="51"/>
  <c r="J20" i="51"/>
  <c r="D10" i="9"/>
  <c r="K15" i="38" l="1"/>
  <c r="K14" i="38"/>
  <c r="C9" i="59"/>
  <c r="D9" i="59"/>
  <c r="E9" i="59"/>
  <c r="B9" i="59"/>
  <c r="C8" i="59"/>
  <c r="D8" i="59"/>
  <c r="E8" i="59"/>
  <c r="B8" i="59"/>
  <c r="C7" i="59"/>
  <c r="D7" i="59"/>
  <c r="E7" i="59"/>
  <c r="B7" i="59"/>
  <c r="A33" i="58" l="1"/>
  <c r="A34" i="58"/>
  <c r="A35" i="58"/>
  <c r="A36" i="58"/>
  <c r="A37" i="58"/>
  <c r="A38" i="58"/>
  <c r="A39" i="58"/>
  <c r="A40" i="58"/>
  <c r="A41" i="58"/>
  <c r="A42" i="58"/>
  <c r="A43" i="58"/>
  <c r="A44" i="58"/>
  <c r="A45" i="58"/>
  <c r="A46" i="58"/>
  <c r="A47" i="58"/>
  <c r="A48" i="58"/>
  <c r="A49" i="58"/>
  <c r="A50" i="58"/>
  <c r="A51" i="58"/>
  <c r="A52" i="58"/>
  <c r="A53" i="58"/>
  <c r="A54" i="58"/>
  <c r="A55" i="58"/>
  <c r="A56" i="58"/>
  <c r="A57" i="58"/>
  <c r="A58" i="58"/>
  <c r="A59" i="58"/>
  <c r="A60" i="58"/>
  <c r="A61" i="58"/>
  <c r="A62" i="58"/>
  <c r="A63" i="58"/>
  <c r="A64" i="58"/>
  <c r="A65" i="58"/>
  <c r="A66" i="58"/>
  <c r="A67" i="58"/>
  <c r="A68" i="58"/>
  <c r="A69" i="58"/>
  <c r="A70" i="58"/>
  <c r="A71" i="58"/>
  <c r="A72" i="58"/>
  <c r="A73" i="58"/>
  <c r="A74" i="58"/>
  <c r="A75" i="58"/>
  <c r="A76" i="58"/>
  <c r="A77" i="58"/>
  <c r="A78" i="58"/>
  <c r="A79" i="58"/>
  <c r="A80" i="58"/>
  <c r="A81" i="58"/>
  <c r="A82" i="58"/>
  <c r="A83" i="58"/>
  <c r="A84" i="58"/>
  <c r="A85" i="58"/>
  <c r="A86" i="58"/>
  <c r="A87" i="58"/>
  <c r="A88" i="58"/>
  <c r="A89" i="58"/>
  <c r="A90" i="58"/>
  <c r="A91" i="58"/>
  <c r="A92" i="58"/>
  <c r="A93" i="58"/>
  <c r="A94" i="58"/>
  <c r="A95" i="58"/>
  <c r="A96" i="58"/>
  <c r="A97" i="58"/>
  <c r="A98" i="58"/>
  <c r="A99" i="58"/>
  <c r="A100" i="58"/>
  <c r="A101" i="58"/>
  <c r="A102" i="58"/>
  <c r="A103" i="58"/>
  <c r="A104" i="58"/>
  <c r="A105" i="58"/>
  <c r="A106" i="58"/>
  <c r="A107" i="58"/>
  <c r="A108" i="58"/>
  <c r="A109" i="58"/>
  <c r="A110" i="58"/>
  <c r="A111" i="58"/>
  <c r="A112" i="58"/>
  <c r="A113" i="58"/>
  <c r="A114" i="58"/>
  <c r="A115" i="58"/>
  <c r="A116" i="58"/>
  <c r="A117" i="58"/>
  <c r="A118" i="58"/>
  <c r="A119" i="58"/>
  <c r="A120" i="58"/>
  <c r="A121" i="58"/>
  <c r="A122" i="58"/>
  <c r="A123" i="58"/>
  <c r="A124" i="58"/>
  <c r="A125" i="58"/>
  <c r="A126" i="58"/>
  <c r="A127" i="58"/>
  <c r="A128" i="58"/>
  <c r="A129" i="58"/>
  <c r="A130" i="58"/>
  <c r="A131" i="58"/>
  <c r="A132" i="58"/>
  <c r="A133" i="58"/>
  <c r="A134" i="58"/>
  <c r="A135" i="58"/>
  <c r="A136" i="58"/>
  <c r="A137" i="58"/>
  <c r="A138" i="58"/>
  <c r="A139" i="58"/>
  <c r="A140" i="58"/>
  <c r="A141" i="58"/>
  <c r="A142" i="58"/>
  <c r="A143" i="58"/>
  <c r="A144" i="58"/>
  <c r="A145" i="58"/>
  <c r="A146" i="58"/>
  <c r="A147" i="58"/>
  <c r="A148" i="58"/>
  <c r="A149" i="58"/>
  <c r="A150" i="58"/>
  <c r="A151" i="58"/>
  <c r="A152" i="58"/>
  <c r="A153" i="58"/>
  <c r="A154" i="58"/>
  <c r="A155" i="58"/>
  <c r="A156" i="58"/>
  <c r="A157" i="58"/>
  <c r="A158" i="58"/>
  <c r="A159" i="58"/>
  <c r="A160" i="58"/>
  <c r="A161" i="58"/>
  <c r="A162" i="58"/>
  <c r="A163" i="58"/>
  <c r="A164" i="58"/>
  <c r="A165" i="58"/>
  <c r="A166" i="58"/>
  <c r="A167" i="58"/>
  <c r="A168" i="58"/>
  <c r="A169" i="58"/>
  <c r="A170" i="58"/>
  <c r="A171" i="58"/>
  <c r="A172" i="58"/>
  <c r="A173" i="58"/>
  <c r="A174" i="58"/>
  <c r="A175" i="58"/>
  <c r="A176" i="58"/>
  <c r="A177" i="58"/>
  <c r="A178" i="58"/>
  <c r="A179" i="58"/>
  <c r="A180" i="58"/>
  <c r="A181" i="58"/>
  <c r="A182" i="58"/>
  <c r="A183" i="58"/>
  <c r="A184" i="58"/>
  <c r="A185" i="58"/>
  <c r="A186" i="58"/>
  <c r="A187" i="58"/>
  <c r="A188" i="58"/>
  <c r="A189" i="58"/>
  <c r="A190" i="58"/>
  <c r="A191" i="58"/>
  <c r="A192" i="58"/>
  <c r="A193" i="58"/>
  <c r="A194" i="58"/>
  <c r="A195" i="58"/>
  <c r="A196" i="58"/>
  <c r="A197" i="58"/>
  <c r="A198" i="58"/>
  <c r="A199" i="58"/>
  <c r="A200" i="58"/>
  <c r="A201" i="58"/>
  <c r="A202" i="58"/>
  <c r="A203" i="58"/>
  <c r="A204" i="58"/>
  <c r="A205" i="58"/>
  <c r="A206" i="58"/>
  <c r="A207" i="58"/>
  <c r="A208" i="58"/>
  <c r="A209" i="58"/>
  <c r="A210" i="58"/>
  <c r="A211" i="58"/>
  <c r="A212" i="58"/>
  <c r="A213" i="58"/>
  <c r="A214" i="58"/>
  <c r="A215" i="58"/>
  <c r="A216" i="58"/>
  <c r="A217" i="58"/>
  <c r="A218" i="58"/>
  <c r="A219" i="58"/>
  <c r="A220" i="58"/>
  <c r="A221" i="58"/>
  <c r="A222" i="58"/>
  <c r="A223" i="58"/>
  <c r="A224" i="58"/>
  <c r="A225" i="58"/>
  <c r="A226" i="58"/>
  <c r="A227" i="58"/>
  <c r="A228" i="58"/>
  <c r="A229" i="58"/>
  <c r="A230" i="58"/>
  <c r="A231" i="58"/>
  <c r="A232" i="58"/>
  <c r="A233" i="58"/>
  <c r="A234" i="58"/>
  <c r="A235" i="58"/>
  <c r="A236" i="58"/>
  <c r="A237" i="58"/>
  <c r="A238" i="58"/>
  <c r="A239" i="58"/>
  <c r="A240" i="58"/>
  <c r="A241" i="58"/>
  <c r="A242" i="58"/>
  <c r="A243" i="58"/>
  <c r="A244" i="58"/>
  <c r="A245" i="58"/>
  <c r="A246" i="58"/>
  <c r="A247" i="58"/>
  <c r="A248" i="58"/>
  <c r="A249" i="58"/>
  <c r="A250" i="58"/>
  <c r="A251" i="58"/>
  <c r="A252" i="58"/>
  <c r="A253" i="58"/>
  <c r="A254" i="58"/>
  <c r="A255" i="58"/>
  <c r="A256" i="58"/>
  <c r="A257" i="58"/>
  <c r="A258" i="58"/>
  <c r="A259" i="58"/>
  <c r="A260" i="58"/>
  <c r="A261" i="58"/>
  <c r="A262" i="58"/>
  <c r="A263" i="58"/>
  <c r="A264" i="58"/>
  <c r="A265" i="58"/>
  <c r="A266" i="58"/>
  <c r="A267" i="58"/>
  <c r="A268" i="58"/>
  <c r="A269" i="58"/>
  <c r="A270" i="58"/>
  <c r="A271" i="58"/>
  <c r="A272" i="58"/>
  <c r="A273" i="58"/>
  <c r="A274" i="58"/>
  <c r="A275" i="58"/>
  <c r="A276" i="58"/>
  <c r="A277" i="58"/>
  <c r="A278" i="58"/>
  <c r="A279" i="58"/>
  <c r="A280" i="58"/>
  <c r="A281" i="58"/>
  <c r="A282" i="58"/>
  <c r="A283" i="58"/>
  <c r="A284" i="58"/>
  <c r="A285" i="58"/>
  <c r="A286" i="58"/>
  <c r="A287" i="58"/>
  <c r="A288" i="58"/>
  <c r="A289" i="58"/>
  <c r="A290" i="58"/>
  <c r="A291" i="58"/>
  <c r="A292" i="58"/>
  <c r="A293" i="58"/>
  <c r="A294" i="58"/>
  <c r="A295" i="58"/>
  <c r="A296" i="58"/>
  <c r="A297" i="58"/>
  <c r="A298" i="58"/>
  <c r="A299" i="58"/>
  <c r="A300" i="58"/>
  <c r="A301" i="58"/>
  <c r="A302" i="58"/>
  <c r="A303" i="58"/>
  <c r="A304" i="58"/>
  <c r="A305" i="58"/>
  <c r="A306" i="58"/>
  <c r="A307" i="58"/>
  <c r="A308" i="58"/>
  <c r="A309" i="58"/>
  <c r="A310" i="58"/>
  <c r="A311" i="58"/>
  <c r="A312" i="58"/>
  <c r="A313" i="58"/>
  <c r="A314" i="58"/>
  <c r="A315" i="58"/>
  <c r="A316" i="58"/>
  <c r="A317" i="58"/>
  <c r="A318" i="58"/>
  <c r="A319" i="58"/>
  <c r="A320" i="58"/>
  <c r="A321" i="58"/>
  <c r="A322" i="58"/>
  <c r="A323" i="58"/>
  <c r="A324" i="58"/>
  <c r="A325" i="58"/>
  <c r="A326" i="58"/>
  <c r="A327" i="58"/>
  <c r="A328" i="58"/>
  <c r="A329" i="58"/>
  <c r="A330" i="58"/>
  <c r="A331" i="58"/>
  <c r="A332" i="58"/>
  <c r="A333" i="58"/>
  <c r="A334" i="58"/>
  <c r="A335" i="58"/>
  <c r="A336" i="58"/>
  <c r="A337" i="58"/>
  <c r="A338" i="58"/>
  <c r="A339" i="58"/>
  <c r="A340" i="58"/>
  <c r="A341" i="58"/>
  <c r="A342" i="58"/>
  <c r="A343" i="58"/>
  <c r="A344" i="58"/>
  <c r="A345" i="58"/>
  <c r="A346" i="58"/>
  <c r="A347" i="58"/>
  <c r="A348" i="58"/>
  <c r="A349" i="58"/>
  <c r="A350" i="58"/>
  <c r="A351" i="58"/>
  <c r="A352" i="58"/>
  <c r="A353" i="58"/>
  <c r="A354" i="58"/>
  <c r="A355" i="58"/>
  <c r="A356" i="58"/>
  <c r="A357" i="58"/>
  <c r="A358" i="58"/>
  <c r="A359" i="58"/>
  <c r="A360" i="58"/>
  <c r="A361" i="58"/>
  <c r="A362" i="58"/>
  <c r="A363" i="58"/>
  <c r="A364" i="58"/>
  <c r="A365" i="58"/>
  <c r="A366" i="58"/>
  <c r="A367" i="58"/>
  <c r="A368" i="58"/>
  <c r="A369" i="58"/>
  <c r="A370" i="58"/>
  <c r="A371" i="58"/>
  <c r="A372" i="58"/>
  <c r="A373" i="58"/>
  <c r="A374" i="58"/>
  <c r="A375" i="58"/>
  <c r="A376" i="58"/>
  <c r="A377" i="58"/>
  <c r="A378" i="58"/>
  <c r="A379" i="58"/>
  <c r="A380" i="58"/>
  <c r="A381" i="58"/>
  <c r="A382" i="58"/>
  <c r="A383" i="58"/>
  <c r="A384" i="58"/>
  <c r="A385" i="58"/>
  <c r="A386" i="58"/>
  <c r="A387" i="58"/>
  <c r="A388" i="58"/>
  <c r="A389" i="58"/>
  <c r="A390" i="58"/>
  <c r="A391" i="58"/>
  <c r="A392" i="58"/>
  <c r="A393" i="58"/>
  <c r="A394" i="58"/>
  <c r="A395" i="58"/>
  <c r="A396" i="58"/>
  <c r="A397" i="58"/>
  <c r="A398" i="58"/>
  <c r="A399" i="58"/>
  <c r="A400" i="58"/>
  <c r="A401" i="58"/>
  <c r="A402" i="58"/>
  <c r="A403" i="58"/>
  <c r="A404" i="58"/>
  <c r="A405" i="58"/>
  <c r="A406" i="58"/>
  <c r="A407" i="58"/>
  <c r="A408" i="58"/>
  <c r="A409" i="58"/>
  <c r="A410" i="58"/>
  <c r="A411" i="58"/>
  <c r="A412" i="58"/>
  <c r="A413" i="58"/>
  <c r="A414" i="58"/>
  <c r="A415" i="58"/>
  <c r="A416" i="58"/>
  <c r="A417" i="58"/>
  <c r="A418" i="58"/>
  <c r="A419" i="58"/>
  <c r="A420" i="58"/>
  <c r="A421" i="58"/>
  <c r="A422" i="58"/>
  <c r="A423" i="58"/>
  <c r="A424" i="58"/>
  <c r="A425" i="58"/>
  <c r="A426" i="58"/>
  <c r="A427" i="58"/>
  <c r="A428" i="58"/>
  <c r="A429" i="58"/>
  <c r="A430" i="58"/>
  <c r="A431" i="58"/>
  <c r="A432" i="58"/>
  <c r="A433" i="58"/>
  <c r="A434" i="58"/>
  <c r="A435" i="58"/>
  <c r="A436" i="58"/>
  <c r="A437" i="58"/>
  <c r="A438" i="58"/>
  <c r="A439" i="58"/>
  <c r="A440" i="58"/>
  <c r="A441" i="58"/>
  <c r="A442" i="58"/>
  <c r="A443" i="58"/>
  <c r="A444" i="58"/>
  <c r="A445" i="58"/>
  <c r="A446" i="58"/>
  <c r="A447" i="58"/>
  <c r="A448" i="58"/>
  <c r="A449" i="58"/>
  <c r="A450" i="58"/>
  <c r="A451" i="58"/>
  <c r="A452" i="58"/>
  <c r="A453" i="58"/>
  <c r="A454" i="58"/>
  <c r="A455" i="58"/>
  <c r="A456" i="58"/>
  <c r="A457" i="58"/>
  <c r="A458" i="58"/>
  <c r="A459" i="58"/>
  <c r="A460" i="58"/>
  <c r="A461" i="58"/>
  <c r="A462" i="58"/>
  <c r="A463" i="58"/>
  <c r="A464" i="58"/>
  <c r="A465" i="58"/>
  <c r="A466" i="58"/>
  <c r="A467" i="58"/>
  <c r="A468" i="58"/>
  <c r="A469" i="58"/>
  <c r="A470" i="58"/>
  <c r="A471" i="58"/>
  <c r="A472" i="58"/>
  <c r="A473" i="58"/>
  <c r="A474" i="58"/>
  <c r="A475" i="58"/>
  <c r="A476" i="58"/>
  <c r="A477" i="58"/>
  <c r="A478" i="58"/>
  <c r="A479" i="58"/>
  <c r="A480" i="58"/>
  <c r="A481" i="58"/>
  <c r="A482" i="58"/>
  <c r="A483" i="58"/>
  <c r="A484" i="58"/>
  <c r="A485" i="58"/>
  <c r="A486" i="58"/>
  <c r="A487" i="58"/>
  <c r="A488" i="58"/>
  <c r="A489" i="58"/>
  <c r="A490" i="58"/>
  <c r="A491" i="58"/>
  <c r="A492" i="58"/>
  <c r="A493" i="58"/>
  <c r="A494" i="58"/>
  <c r="A495" i="58"/>
  <c r="A496" i="58"/>
  <c r="A497" i="58"/>
  <c r="A498" i="58"/>
  <c r="A499" i="58"/>
  <c r="A500" i="58"/>
  <c r="A501" i="58"/>
  <c r="A502" i="58"/>
  <c r="A503" i="58"/>
  <c r="A504" i="58"/>
  <c r="A505" i="58"/>
  <c r="A506" i="58"/>
  <c r="A507" i="58"/>
  <c r="A508" i="58"/>
  <c r="A509" i="58"/>
  <c r="A510" i="58"/>
  <c r="A511" i="58"/>
  <c r="A512" i="58"/>
  <c r="A513" i="58"/>
  <c r="A514" i="58"/>
  <c r="A515" i="58"/>
  <c r="A516" i="58"/>
  <c r="A517" i="58"/>
  <c r="A518" i="58"/>
  <c r="A519" i="58"/>
  <c r="A520" i="58"/>
  <c r="A521" i="58"/>
  <c r="A522" i="58"/>
  <c r="A523" i="58"/>
  <c r="A524" i="58"/>
  <c r="A525" i="58"/>
  <c r="A526" i="58"/>
  <c r="A527" i="58"/>
  <c r="A528" i="58"/>
  <c r="A529" i="58"/>
  <c r="A530" i="58"/>
  <c r="A531" i="58"/>
  <c r="A532" i="58"/>
  <c r="A533" i="58"/>
  <c r="A534" i="58"/>
  <c r="A535" i="58"/>
  <c r="A536" i="58"/>
  <c r="A537" i="58"/>
  <c r="A538" i="58"/>
  <c r="A539" i="58"/>
  <c r="A540" i="58"/>
  <c r="A541" i="58"/>
  <c r="A542" i="58"/>
  <c r="A543" i="58"/>
  <c r="A544" i="58"/>
  <c r="A545" i="58"/>
  <c r="A546" i="58"/>
  <c r="A547" i="58"/>
  <c r="A548" i="58"/>
  <c r="A549" i="58"/>
  <c r="A550" i="58"/>
  <c r="A551" i="58"/>
  <c r="A552" i="58"/>
  <c r="A553" i="58"/>
  <c r="A554" i="58"/>
  <c r="A555" i="58"/>
  <c r="A556" i="58"/>
  <c r="A557" i="58"/>
  <c r="A558" i="58"/>
  <c r="A559" i="58"/>
  <c r="A560" i="58"/>
  <c r="A561" i="58"/>
  <c r="A562" i="58"/>
  <c r="A563" i="58"/>
  <c r="A564" i="58"/>
  <c r="A565" i="58"/>
  <c r="A566" i="58"/>
  <c r="A567" i="58"/>
  <c r="A568" i="58"/>
  <c r="A569" i="58"/>
  <c r="A570" i="58"/>
  <c r="A571" i="58"/>
  <c r="A572" i="58"/>
  <c r="A573" i="58"/>
  <c r="A574" i="58"/>
  <c r="A575" i="58"/>
  <c r="A576" i="58"/>
  <c r="A577" i="58"/>
  <c r="A578" i="58"/>
  <c r="A579" i="58"/>
  <c r="A580" i="58"/>
  <c r="A581" i="58"/>
  <c r="A582" i="58"/>
  <c r="A583" i="58"/>
  <c r="A584" i="58"/>
  <c r="A585" i="58"/>
  <c r="A586" i="58"/>
  <c r="A587" i="58"/>
  <c r="A588" i="58"/>
  <c r="A589" i="58"/>
  <c r="A590" i="58"/>
  <c r="A591" i="58"/>
  <c r="A592" i="58"/>
  <c r="A593" i="58"/>
  <c r="A594" i="58"/>
  <c r="A595" i="58"/>
  <c r="A596" i="58"/>
  <c r="A597" i="58"/>
  <c r="A598" i="58"/>
  <c r="A599" i="58"/>
  <c r="A600" i="58"/>
  <c r="A601" i="58"/>
  <c r="A602" i="58"/>
  <c r="A603" i="58"/>
  <c r="A604" i="58"/>
  <c r="A605" i="58"/>
  <c r="A606" i="58"/>
  <c r="A607" i="58"/>
  <c r="A608" i="58"/>
  <c r="A609" i="58"/>
  <c r="A610" i="58"/>
  <c r="A611" i="58"/>
  <c r="A612" i="58"/>
  <c r="A613" i="58"/>
  <c r="A614" i="58"/>
  <c r="A615" i="58"/>
  <c r="A616" i="58"/>
  <c r="A617" i="58"/>
  <c r="A618" i="58"/>
  <c r="A619" i="58"/>
  <c r="A620" i="58"/>
  <c r="A621" i="58"/>
  <c r="A622" i="58"/>
  <c r="A623" i="58"/>
  <c r="A624" i="58"/>
  <c r="A625" i="58"/>
  <c r="A626" i="58"/>
  <c r="A627" i="58"/>
  <c r="A628" i="58"/>
  <c r="A629" i="58"/>
  <c r="A630" i="58"/>
  <c r="A631" i="58"/>
  <c r="A632" i="58"/>
  <c r="A633" i="58"/>
  <c r="A634" i="58"/>
  <c r="A635" i="58"/>
  <c r="A636" i="58"/>
  <c r="A637" i="58"/>
  <c r="A638" i="58"/>
  <c r="A639" i="58"/>
  <c r="A640" i="58"/>
  <c r="A641" i="58"/>
  <c r="A642" i="58"/>
  <c r="A643" i="58"/>
  <c r="A644" i="58"/>
  <c r="A645" i="58"/>
  <c r="A646" i="58"/>
  <c r="A647" i="58"/>
  <c r="A648" i="58"/>
  <c r="A649" i="58"/>
  <c r="A650" i="58"/>
  <c r="A651" i="58"/>
  <c r="A652" i="58"/>
  <c r="A653" i="58"/>
  <c r="A654" i="58"/>
  <c r="A655" i="58"/>
  <c r="A656" i="58"/>
  <c r="A657" i="58"/>
  <c r="A658" i="58"/>
  <c r="A659" i="58"/>
  <c r="A660" i="58"/>
  <c r="A661" i="58"/>
  <c r="A662" i="58"/>
  <c r="A663" i="58"/>
  <c r="A664" i="58"/>
  <c r="A665" i="58"/>
  <c r="A666" i="58"/>
  <c r="A667" i="58"/>
  <c r="A668" i="58"/>
  <c r="A669" i="58"/>
  <c r="A670" i="58"/>
  <c r="A671" i="58"/>
  <c r="A672" i="58"/>
  <c r="A673" i="58"/>
  <c r="A674" i="58"/>
  <c r="A675" i="58"/>
  <c r="A676" i="58"/>
  <c r="A677" i="58"/>
  <c r="A678" i="58"/>
  <c r="A679" i="58"/>
  <c r="A680" i="58"/>
  <c r="A681" i="58"/>
  <c r="A682" i="58"/>
  <c r="A683" i="58"/>
  <c r="A684" i="58"/>
  <c r="A685" i="58"/>
  <c r="A686" i="58"/>
  <c r="A687" i="58"/>
  <c r="A688" i="58"/>
  <c r="A689" i="58"/>
  <c r="A690" i="58"/>
  <c r="A691" i="58"/>
  <c r="A692" i="58"/>
  <c r="A693" i="58"/>
  <c r="A694" i="58"/>
  <c r="A695" i="58"/>
  <c r="A696" i="58"/>
  <c r="A697" i="58"/>
  <c r="A698" i="58"/>
  <c r="A699" i="58"/>
  <c r="A700" i="58"/>
  <c r="A701" i="58"/>
  <c r="A702" i="58"/>
  <c r="A703" i="58"/>
  <c r="A704" i="58"/>
  <c r="A705" i="58"/>
  <c r="A706" i="58"/>
  <c r="A707" i="58"/>
  <c r="A708" i="58"/>
  <c r="A709" i="58"/>
  <c r="A710" i="58"/>
  <c r="A711" i="58"/>
  <c r="A712" i="58"/>
  <c r="A713" i="58"/>
  <c r="A714" i="58"/>
  <c r="A715" i="58"/>
  <c r="A716" i="58"/>
  <c r="A717" i="58"/>
  <c r="A718" i="58"/>
  <c r="A719" i="58"/>
  <c r="A720" i="58"/>
  <c r="A721" i="58"/>
  <c r="A722" i="58"/>
  <c r="A723" i="58"/>
  <c r="A724" i="58"/>
  <c r="A725" i="58"/>
  <c r="A726" i="58"/>
  <c r="A727" i="58"/>
  <c r="A728" i="58"/>
  <c r="A729" i="58"/>
  <c r="A730" i="58"/>
  <c r="A731" i="58"/>
  <c r="A732" i="58"/>
  <c r="A733" i="58"/>
  <c r="A734" i="58"/>
  <c r="A735" i="58"/>
  <c r="A736" i="58"/>
  <c r="A737" i="58"/>
  <c r="A738" i="58"/>
  <c r="A739" i="58"/>
  <c r="A740" i="58"/>
  <c r="A741" i="58"/>
  <c r="A742" i="58"/>
  <c r="A743" i="58"/>
  <c r="A744" i="58"/>
  <c r="A745" i="58"/>
  <c r="A746" i="58"/>
  <c r="A747" i="58"/>
  <c r="A748" i="58"/>
  <c r="A749" i="58"/>
  <c r="A750" i="58"/>
  <c r="A751" i="58"/>
  <c r="A752" i="58"/>
  <c r="A753" i="58"/>
  <c r="A754" i="58"/>
  <c r="A755" i="58"/>
  <c r="A756" i="58"/>
  <c r="A757" i="58"/>
  <c r="A758" i="58"/>
  <c r="A759" i="58"/>
  <c r="A760" i="58"/>
  <c r="A761" i="58"/>
  <c r="A762" i="58"/>
  <c r="A763" i="58"/>
  <c r="A764" i="58"/>
  <c r="A765" i="58"/>
  <c r="A766" i="58"/>
  <c r="A767" i="58"/>
  <c r="A768" i="58"/>
  <c r="A769" i="58"/>
  <c r="A770" i="58"/>
  <c r="A771" i="58"/>
  <c r="A772" i="58"/>
  <c r="A773" i="58"/>
  <c r="A774" i="58"/>
  <c r="A775" i="58"/>
  <c r="A776" i="58"/>
  <c r="A777" i="58"/>
  <c r="A778" i="58"/>
  <c r="A779" i="58"/>
  <c r="A780" i="58"/>
  <c r="A781" i="58"/>
  <c r="A782" i="58"/>
  <c r="A783" i="58"/>
  <c r="A784" i="58"/>
  <c r="A785" i="58"/>
  <c r="A786" i="58"/>
  <c r="A787" i="58"/>
  <c r="A788" i="58"/>
  <c r="A789" i="58"/>
  <c r="A790" i="58"/>
  <c r="A791" i="58"/>
  <c r="A792" i="58"/>
  <c r="A793" i="58"/>
  <c r="A794" i="58"/>
  <c r="A795" i="58"/>
  <c r="A796" i="58"/>
  <c r="A797" i="58"/>
  <c r="A798" i="58"/>
  <c r="A799" i="58"/>
  <c r="A800" i="58"/>
  <c r="A801" i="58"/>
  <c r="A802" i="58"/>
  <c r="A803" i="58"/>
  <c r="A804" i="58"/>
  <c r="A805" i="58"/>
  <c r="A806" i="58"/>
  <c r="A807" i="58"/>
  <c r="A808" i="58"/>
  <c r="A809" i="58"/>
  <c r="A810" i="58"/>
  <c r="A811" i="58"/>
  <c r="A812" i="58"/>
  <c r="A813" i="58"/>
  <c r="A814" i="58"/>
  <c r="A815" i="58"/>
  <c r="A816" i="58"/>
  <c r="A817" i="58"/>
  <c r="A818" i="58"/>
  <c r="A819" i="58"/>
  <c r="A820" i="58"/>
  <c r="A821" i="58"/>
  <c r="A822" i="58"/>
  <c r="A823" i="58"/>
  <c r="A824" i="58"/>
  <c r="A825" i="58"/>
  <c r="A826" i="58"/>
  <c r="A827" i="58"/>
  <c r="A828" i="58"/>
  <c r="A829" i="58"/>
  <c r="A830" i="58"/>
  <c r="A831" i="58"/>
  <c r="A832" i="58"/>
  <c r="A833" i="58"/>
  <c r="A834" i="58"/>
  <c r="A835" i="58"/>
  <c r="A836" i="58"/>
  <c r="A837" i="58"/>
  <c r="A838" i="58"/>
  <c r="A839" i="58"/>
  <c r="A840" i="58"/>
  <c r="A841" i="58"/>
  <c r="A842" i="58"/>
  <c r="A843" i="58"/>
  <c r="A844" i="58"/>
  <c r="A845" i="58"/>
  <c r="A846" i="58"/>
  <c r="A847" i="58"/>
  <c r="A848" i="58"/>
  <c r="A849" i="58"/>
  <c r="A850" i="58"/>
  <c r="A851" i="58"/>
  <c r="A852" i="58"/>
  <c r="A853" i="58"/>
  <c r="A854" i="58"/>
  <c r="A855" i="58"/>
  <c r="A856" i="58"/>
  <c r="A857" i="58"/>
  <c r="A858" i="58"/>
  <c r="A859" i="58"/>
  <c r="A860" i="58"/>
  <c r="A861" i="58"/>
  <c r="A862" i="58"/>
  <c r="A863" i="58"/>
  <c r="A864" i="58"/>
  <c r="A865" i="58"/>
  <c r="A866" i="58"/>
  <c r="A867" i="58"/>
  <c r="A868" i="58"/>
  <c r="A869" i="58"/>
  <c r="A870" i="58"/>
  <c r="A871" i="58"/>
  <c r="A872" i="58"/>
  <c r="A873" i="58"/>
  <c r="A874" i="58"/>
  <c r="A875" i="58"/>
  <c r="A876" i="58"/>
  <c r="A877" i="58"/>
  <c r="A878" i="58"/>
  <c r="A879" i="58"/>
  <c r="A880" i="58"/>
  <c r="A881" i="58"/>
  <c r="A882" i="58"/>
  <c r="A883" i="58"/>
  <c r="A884" i="58"/>
  <c r="A885" i="58"/>
  <c r="A886" i="58"/>
  <c r="A887" i="58"/>
  <c r="A888" i="58"/>
  <c r="A889" i="58"/>
  <c r="A890" i="58"/>
  <c r="A891" i="58"/>
  <c r="A892" i="58"/>
  <c r="A893" i="58"/>
  <c r="A894" i="58"/>
  <c r="A895" i="58"/>
  <c r="A896" i="58"/>
  <c r="A897" i="58"/>
  <c r="A898" i="58"/>
  <c r="A899" i="58"/>
  <c r="A900" i="58"/>
  <c r="A901" i="58"/>
  <c r="A902" i="58"/>
  <c r="A903" i="58"/>
  <c r="A904" i="58"/>
  <c r="A905" i="58"/>
  <c r="A906" i="58"/>
  <c r="A907" i="58"/>
  <c r="A908" i="58"/>
  <c r="A909" i="58"/>
  <c r="A910" i="58"/>
  <c r="A911" i="58"/>
  <c r="A912" i="58"/>
  <c r="A913" i="58"/>
  <c r="A914" i="58"/>
  <c r="A915" i="58"/>
  <c r="A916" i="58"/>
  <c r="A917" i="58"/>
  <c r="A918" i="58"/>
  <c r="A919" i="58"/>
  <c r="A920" i="58"/>
  <c r="A921" i="58"/>
  <c r="A922" i="58"/>
  <c r="A923" i="58"/>
  <c r="A924" i="58"/>
  <c r="A925" i="58"/>
  <c r="A926" i="58"/>
  <c r="A927" i="58"/>
  <c r="A928" i="58"/>
  <c r="A929" i="58"/>
  <c r="A930" i="58"/>
  <c r="A931" i="58"/>
  <c r="A932" i="58"/>
  <c r="A933" i="58"/>
  <c r="A934" i="58"/>
  <c r="A935" i="58"/>
  <c r="A936" i="58"/>
  <c r="A937" i="58"/>
  <c r="A938" i="58"/>
  <c r="A939" i="58"/>
  <c r="A940" i="58"/>
  <c r="A941" i="58"/>
  <c r="A942" i="58"/>
  <c r="A943" i="58"/>
  <c r="A944" i="58"/>
  <c r="A945" i="58"/>
  <c r="A946" i="58"/>
  <c r="A947" i="58"/>
  <c r="A948" i="58"/>
  <c r="A949" i="58"/>
  <c r="A950" i="58"/>
  <c r="A951" i="58"/>
  <c r="A952" i="58"/>
  <c r="A953" i="58"/>
  <c r="A954" i="58"/>
  <c r="A955" i="58"/>
  <c r="A956" i="58"/>
  <c r="A957" i="58"/>
  <c r="A958" i="58"/>
  <c r="A959" i="58"/>
  <c r="A960" i="58"/>
  <c r="A961" i="58"/>
  <c r="A962" i="58"/>
  <c r="A963" i="58"/>
  <c r="A964" i="58"/>
  <c r="A965" i="58"/>
  <c r="A966" i="58"/>
  <c r="A967" i="58"/>
  <c r="A968" i="58"/>
  <c r="A969" i="58"/>
  <c r="A970" i="58"/>
  <c r="A971" i="58"/>
  <c r="A972" i="58"/>
  <c r="A973" i="58"/>
  <c r="A974" i="58"/>
  <c r="A975" i="58"/>
  <c r="A976" i="58"/>
  <c r="A977" i="58"/>
  <c r="A978" i="58"/>
  <c r="A979" i="58"/>
  <c r="A980" i="58"/>
  <c r="A981" i="58"/>
  <c r="A982" i="58"/>
  <c r="A983" i="58"/>
  <c r="A984" i="58"/>
  <c r="A985" i="58"/>
  <c r="A986" i="58"/>
  <c r="A987" i="58"/>
  <c r="A988" i="58"/>
  <c r="A989" i="58"/>
  <c r="A990" i="58"/>
  <c r="A991" i="58"/>
  <c r="A992" i="58"/>
  <c r="A993" i="58"/>
  <c r="A994" i="58"/>
  <c r="A995" i="58"/>
  <c r="A996" i="58"/>
  <c r="A997" i="58"/>
  <c r="A998" i="58"/>
  <c r="A999" i="58"/>
  <c r="A1000" i="58"/>
  <c r="A1001" i="58"/>
  <c r="A1002" i="58"/>
  <c r="A1003" i="58"/>
  <c r="A1004" i="58"/>
  <c r="A1005" i="58"/>
  <c r="A1006" i="58"/>
  <c r="A1007" i="58"/>
  <c r="A1008" i="58"/>
  <c r="A1009" i="58"/>
  <c r="A1010" i="58"/>
  <c r="A1011" i="58"/>
  <c r="A1012" i="58"/>
  <c r="A1013" i="58"/>
  <c r="A1014" i="58"/>
  <c r="A1015" i="58"/>
  <c r="A1016" i="58"/>
  <c r="A1017" i="58"/>
  <c r="A1018" i="58"/>
  <c r="A1019" i="58"/>
  <c r="A1020" i="58"/>
  <c r="A1021" i="58"/>
  <c r="A1022" i="58"/>
  <c r="A1023" i="58"/>
  <c r="A1024" i="58"/>
  <c r="A1025" i="58"/>
  <c r="A1026" i="58"/>
  <c r="A1027" i="58"/>
  <c r="A1028" i="58"/>
  <c r="A1029" i="58"/>
  <c r="A1030" i="58"/>
  <c r="A1031" i="58"/>
  <c r="A1032" i="58"/>
  <c r="A1033" i="58"/>
  <c r="A1034" i="58"/>
  <c r="A1035" i="58"/>
  <c r="A1036" i="58"/>
  <c r="A1037" i="58"/>
  <c r="A1038" i="58"/>
  <c r="A1039" i="58"/>
  <c r="A1040" i="58"/>
  <c r="A1041" i="58"/>
  <c r="A1042" i="58"/>
  <c r="A1043" i="58"/>
  <c r="A1044" i="58"/>
  <c r="A1045" i="58"/>
  <c r="A1046" i="58"/>
  <c r="A1047" i="58"/>
  <c r="A1048" i="58"/>
  <c r="A1049" i="58"/>
  <c r="A1050" i="58"/>
  <c r="A1051" i="58"/>
  <c r="A1052" i="58"/>
  <c r="A1053" i="58"/>
  <c r="A1054" i="58"/>
  <c r="A1055" i="58"/>
  <c r="A1056" i="58"/>
  <c r="A1057" i="58"/>
  <c r="A1058" i="58"/>
  <c r="A1059" i="58"/>
  <c r="A1060" i="58"/>
  <c r="A1061" i="58"/>
  <c r="A1062" i="58"/>
  <c r="A1063" i="58"/>
  <c r="A1064" i="58"/>
  <c r="A1065" i="58"/>
  <c r="A1066" i="58"/>
  <c r="A1067" i="58"/>
  <c r="A1068" i="58"/>
  <c r="A1069" i="58"/>
  <c r="A1070" i="58"/>
  <c r="A1071" i="58"/>
  <c r="A1072" i="58"/>
  <c r="A1073" i="58"/>
  <c r="A1074" i="58"/>
  <c r="A1075" i="58"/>
  <c r="A1076" i="58"/>
  <c r="A1077" i="58"/>
  <c r="A1078" i="58"/>
  <c r="A1079" i="58"/>
  <c r="A1080" i="58"/>
  <c r="A1081" i="58"/>
  <c r="A1082" i="58"/>
  <c r="A1083" i="58"/>
  <c r="A1084" i="58"/>
  <c r="A1085" i="58"/>
  <c r="A1086" i="58"/>
  <c r="A1087" i="58"/>
  <c r="A1088" i="58"/>
  <c r="A1089" i="58"/>
  <c r="A1090" i="58"/>
  <c r="A1091" i="58"/>
  <c r="A1092" i="58"/>
  <c r="A1093" i="58"/>
  <c r="A1094" i="58"/>
  <c r="A1095" i="58"/>
  <c r="A1096" i="58"/>
  <c r="A1097" i="58"/>
  <c r="A1098" i="58"/>
  <c r="A1099" i="58"/>
  <c r="A1100" i="58"/>
  <c r="A1101" i="58"/>
  <c r="A1102" i="58"/>
  <c r="A1103" i="58"/>
  <c r="A1104" i="58"/>
  <c r="A1105" i="58"/>
  <c r="A1106" i="58"/>
  <c r="A1107" i="58"/>
  <c r="A1108" i="58"/>
  <c r="A1109" i="58"/>
  <c r="A1110" i="58"/>
  <c r="A1111" i="58"/>
  <c r="A1112" i="58"/>
  <c r="A1113" i="58"/>
  <c r="A1114" i="58"/>
  <c r="A1115" i="58"/>
  <c r="A1116" i="58"/>
  <c r="A1117" i="58"/>
  <c r="A1118" i="58"/>
  <c r="A1119" i="58"/>
  <c r="A1120" i="58"/>
  <c r="A1121" i="58"/>
  <c r="A1122" i="58"/>
  <c r="A1123" i="58"/>
  <c r="A1124" i="58"/>
  <c r="A1125" i="58"/>
  <c r="A1126" i="58"/>
  <c r="A1127" i="58"/>
  <c r="A1128" i="58"/>
  <c r="A1129" i="58"/>
  <c r="A1130" i="58"/>
  <c r="A1131" i="58"/>
  <c r="A1132" i="58"/>
  <c r="A1133" i="58"/>
  <c r="A1134" i="58"/>
  <c r="A1135" i="58"/>
  <c r="A1136" i="58"/>
  <c r="A1137" i="58"/>
  <c r="A1138" i="58"/>
  <c r="A1139" i="58"/>
  <c r="A1140" i="58"/>
  <c r="A1141" i="58"/>
  <c r="A1142" i="58"/>
  <c r="A1143" i="58"/>
  <c r="A1144" i="58"/>
  <c r="A1145" i="58"/>
  <c r="A1146" i="58"/>
  <c r="A1147" i="58"/>
  <c r="A1148" i="58"/>
  <c r="I7" i="53"/>
  <c r="H7" i="53"/>
  <c r="G7" i="53"/>
  <c r="F7" i="53"/>
  <c r="E7" i="53"/>
  <c r="D7" i="53"/>
  <c r="C7" i="53"/>
  <c r="B7" i="53"/>
  <c r="A32" i="58" l="1"/>
  <c r="A31" i="58"/>
  <c r="A30" i="58"/>
  <c r="A29" i="58"/>
  <c r="A28" i="58"/>
  <c r="A27" i="58"/>
  <c r="A26" i="58"/>
  <c r="A25" i="58"/>
  <c r="A24" i="58"/>
  <c r="A23" i="58"/>
  <c r="AA36" i="57"/>
  <c r="AA37" i="57"/>
  <c r="AA38" i="57"/>
  <c r="AA35" i="57"/>
  <c r="AA30" i="57"/>
  <c r="AA31" i="57"/>
  <c r="AA32" i="57"/>
  <c r="AA29" i="57"/>
  <c r="AA24" i="57"/>
  <c r="AA25" i="57"/>
  <c r="AA26" i="57"/>
  <c r="AA23" i="57"/>
  <c r="AA18" i="57"/>
  <c r="AA19" i="57"/>
  <c r="AA20" i="57"/>
  <c r="AA17" i="57"/>
  <c r="AA12" i="57"/>
  <c r="AA13" i="57"/>
  <c r="AA14" i="57"/>
  <c r="AA11" i="57"/>
  <c r="AA6" i="57"/>
  <c r="AA7" i="57"/>
  <c r="AA8" i="57"/>
  <c r="AA5" i="57"/>
  <c r="A4" i="58"/>
  <c r="A5" i="58"/>
  <c r="A6" i="58"/>
  <c r="A7" i="58"/>
  <c r="A8" i="58"/>
  <c r="A9" i="58"/>
  <c r="A10" i="58"/>
  <c r="A11" i="58"/>
  <c r="A12" i="58"/>
  <c r="A13" i="58"/>
  <c r="A14" i="58"/>
  <c r="A15" i="58"/>
  <c r="A16" i="58"/>
  <c r="A17" i="58"/>
  <c r="A18" i="58"/>
  <c r="A19" i="58"/>
  <c r="A20" i="58"/>
  <c r="A21" i="58"/>
  <c r="A22" i="58"/>
  <c r="A3" i="58"/>
  <c r="D11" i="45"/>
  <c r="C11" i="45"/>
  <c r="B11" i="45"/>
  <c r="J29" i="57" l="1"/>
  <c r="I29" i="57"/>
  <c r="J31" i="57"/>
  <c r="I31" i="57"/>
  <c r="I32" i="57"/>
  <c r="J32" i="57"/>
  <c r="J30" i="57"/>
  <c r="I30" i="57"/>
  <c r="C5" i="57"/>
  <c r="E5" i="57"/>
  <c r="G5" i="57"/>
  <c r="I5" i="57"/>
  <c r="D5" i="57"/>
  <c r="F5" i="57"/>
  <c r="H5" i="57"/>
  <c r="B5" i="57"/>
  <c r="I7" i="57"/>
  <c r="G7" i="57"/>
  <c r="E7" i="57"/>
  <c r="H7" i="57"/>
  <c r="F7" i="57"/>
  <c r="D7" i="57"/>
  <c r="C7" i="57"/>
  <c r="B7" i="57"/>
  <c r="G11" i="57"/>
  <c r="E11" i="57"/>
  <c r="C11" i="57"/>
  <c r="H11" i="57"/>
  <c r="F11" i="57"/>
  <c r="D11" i="57"/>
  <c r="B11" i="57"/>
  <c r="G13" i="57"/>
  <c r="E13" i="57"/>
  <c r="C13" i="57"/>
  <c r="H13" i="57"/>
  <c r="F13" i="57"/>
  <c r="D13" i="57"/>
  <c r="B13" i="57"/>
  <c r="I17" i="57"/>
  <c r="G17" i="57"/>
  <c r="E17" i="57"/>
  <c r="C17" i="57"/>
  <c r="H17" i="57"/>
  <c r="F17" i="57"/>
  <c r="D17" i="57"/>
  <c r="B17" i="57"/>
  <c r="I19" i="57"/>
  <c r="G19" i="57"/>
  <c r="E19" i="57"/>
  <c r="C19" i="57"/>
  <c r="H19" i="57"/>
  <c r="F19" i="57"/>
  <c r="D19" i="57"/>
  <c r="B19" i="57"/>
  <c r="I23" i="57"/>
  <c r="G23" i="57"/>
  <c r="E23" i="57"/>
  <c r="C23" i="57"/>
  <c r="H23" i="57"/>
  <c r="F23" i="57"/>
  <c r="D23" i="57"/>
  <c r="B23" i="57"/>
  <c r="I25" i="57"/>
  <c r="G25" i="57"/>
  <c r="E25" i="57"/>
  <c r="C25" i="57"/>
  <c r="H25" i="57"/>
  <c r="F25" i="57"/>
  <c r="D25" i="57"/>
  <c r="B25" i="57"/>
  <c r="G29" i="57"/>
  <c r="E29" i="57"/>
  <c r="C29" i="57"/>
  <c r="H29" i="57"/>
  <c r="F29" i="57"/>
  <c r="D29" i="57"/>
  <c r="B29" i="57"/>
  <c r="G31" i="57"/>
  <c r="E31" i="57"/>
  <c r="C31" i="57"/>
  <c r="H31" i="57"/>
  <c r="F31" i="57"/>
  <c r="D31" i="57"/>
  <c r="B31" i="57"/>
  <c r="G35" i="57"/>
  <c r="E35" i="57"/>
  <c r="C35" i="57"/>
  <c r="H35" i="57"/>
  <c r="F35" i="57"/>
  <c r="D35" i="57"/>
  <c r="B35" i="57"/>
  <c r="G37" i="57"/>
  <c r="E37" i="57"/>
  <c r="C37" i="57"/>
  <c r="H37" i="57"/>
  <c r="F37" i="57"/>
  <c r="D37" i="57"/>
  <c r="B37" i="57"/>
  <c r="I8" i="57"/>
  <c r="G8" i="57"/>
  <c r="E8" i="57"/>
  <c r="C8" i="57"/>
  <c r="H8" i="57"/>
  <c r="F8" i="57"/>
  <c r="D8" i="57"/>
  <c r="B8" i="57"/>
  <c r="I6" i="57"/>
  <c r="G6" i="57"/>
  <c r="E6" i="57"/>
  <c r="C6" i="57"/>
  <c r="H6" i="57"/>
  <c r="F6" i="57"/>
  <c r="D6" i="57"/>
  <c r="B6" i="57"/>
  <c r="H14" i="57"/>
  <c r="F14" i="57"/>
  <c r="D14" i="57"/>
  <c r="B14" i="57"/>
  <c r="G14" i="57"/>
  <c r="E14" i="57"/>
  <c r="C14" i="57"/>
  <c r="H12" i="57"/>
  <c r="F12" i="57"/>
  <c r="D12" i="57"/>
  <c r="B12" i="57"/>
  <c r="G12" i="57"/>
  <c r="E12" i="57"/>
  <c r="C12" i="57"/>
  <c r="I20" i="57"/>
  <c r="G20" i="57"/>
  <c r="E20" i="57"/>
  <c r="C20" i="57"/>
  <c r="H20" i="57"/>
  <c r="F20" i="57"/>
  <c r="D20" i="57"/>
  <c r="B20" i="57"/>
  <c r="I18" i="57"/>
  <c r="G18" i="57"/>
  <c r="E18" i="57"/>
  <c r="C18" i="57"/>
  <c r="H18" i="57"/>
  <c r="F18" i="57"/>
  <c r="D18" i="57"/>
  <c r="B18" i="57"/>
  <c r="I26" i="57"/>
  <c r="G26" i="57"/>
  <c r="E26" i="57"/>
  <c r="C26" i="57"/>
  <c r="H26" i="57"/>
  <c r="F26" i="57"/>
  <c r="D26" i="57"/>
  <c r="B26" i="57"/>
  <c r="I24" i="57"/>
  <c r="G24" i="57"/>
  <c r="E24" i="57"/>
  <c r="C24" i="57"/>
  <c r="H24" i="57"/>
  <c r="F24" i="57"/>
  <c r="D24" i="57"/>
  <c r="B24" i="57"/>
  <c r="G32" i="57"/>
  <c r="E32" i="57"/>
  <c r="C32" i="57"/>
  <c r="H32" i="57"/>
  <c r="F32" i="57"/>
  <c r="D32" i="57"/>
  <c r="B32" i="57"/>
  <c r="G30" i="57"/>
  <c r="E30" i="57"/>
  <c r="C30" i="57"/>
  <c r="H30" i="57"/>
  <c r="F30" i="57"/>
  <c r="D30" i="57"/>
  <c r="B30" i="57"/>
  <c r="G38" i="57"/>
  <c r="E38" i="57"/>
  <c r="C38" i="57"/>
  <c r="H38" i="57"/>
  <c r="F38" i="57"/>
  <c r="D38" i="57"/>
  <c r="B38" i="57"/>
  <c r="G36" i="57"/>
  <c r="E36" i="57"/>
  <c r="C36" i="57"/>
  <c r="H36" i="57"/>
  <c r="F36" i="57"/>
  <c r="D36" i="57"/>
  <c r="B36" i="57"/>
  <c r="C20" i="45"/>
  <c r="D20" i="45"/>
  <c r="I6" i="53"/>
  <c r="C6" i="53"/>
  <c r="D6" i="53"/>
  <c r="E6" i="53"/>
  <c r="F6" i="53"/>
  <c r="G6" i="53"/>
  <c r="H6" i="53"/>
  <c r="B6" i="53"/>
  <c r="D5" i="53"/>
  <c r="E5" i="53"/>
  <c r="F5" i="53"/>
  <c r="G5" i="53"/>
  <c r="H5" i="53"/>
  <c r="I5" i="53"/>
  <c r="C5" i="53"/>
  <c r="B5" i="53"/>
  <c r="C15" i="53" l="1"/>
  <c r="D14" i="53"/>
  <c r="F14" i="53"/>
  <c r="H14" i="53"/>
  <c r="D15" i="53"/>
  <c r="F15" i="53"/>
  <c r="H15" i="53"/>
  <c r="D16" i="53"/>
  <c r="F16" i="53"/>
  <c r="H16" i="53"/>
  <c r="C14" i="53"/>
  <c r="E14" i="53"/>
  <c r="G14" i="53"/>
  <c r="I14" i="53"/>
  <c r="E15" i="53"/>
  <c r="G15" i="53"/>
  <c r="I15" i="53"/>
  <c r="C16" i="53"/>
  <c r="E16" i="53"/>
  <c r="G16" i="53"/>
  <c r="I16" i="53"/>
  <c r="C7" i="51"/>
  <c r="D7" i="51"/>
  <c r="E7" i="51"/>
  <c r="F7" i="51"/>
  <c r="G7" i="51"/>
  <c r="H7" i="51"/>
  <c r="I7" i="51"/>
  <c r="I16" i="51" s="1"/>
  <c r="C6" i="51"/>
  <c r="D6" i="51"/>
  <c r="E6" i="51"/>
  <c r="F6" i="51"/>
  <c r="G6" i="51"/>
  <c r="H6" i="51"/>
  <c r="I6" i="51"/>
  <c r="B6" i="51"/>
  <c r="C5" i="51"/>
  <c r="D5" i="51"/>
  <c r="E5" i="51"/>
  <c r="F5" i="51"/>
  <c r="G5" i="51"/>
  <c r="H5" i="51"/>
  <c r="I5" i="51"/>
  <c r="I14" i="51" s="1"/>
  <c r="B5" i="51"/>
  <c r="D15" i="45"/>
  <c r="C15" i="45"/>
  <c r="D10" i="45"/>
  <c r="C10" i="45"/>
  <c r="B10" i="45"/>
  <c r="D9" i="45"/>
  <c r="C9" i="45"/>
  <c r="B9" i="45"/>
  <c r="D8" i="45"/>
  <c r="C8" i="45"/>
  <c r="B8" i="45"/>
  <c r="D7" i="45"/>
  <c r="C7" i="45"/>
  <c r="B7" i="45"/>
  <c r="D6" i="45"/>
  <c r="C6" i="45"/>
  <c r="B6" i="45"/>
  <c r="I15" i="51" l="1"/>
  <c r="D16" i="47"/>
  <c r="C16" i="47"/>
  <c r="C15" i="47"/>
  <c r="D15" i="47"/>
  <c r="C16" i="45"/>
  <c r="C18" i="45"/>
  <c r="H14" i="51"/>
  <c r="F14" i="51"/>
  <c r="D14" i="51"/>
  <c r="H15" i="51"/>
  <c r="F15" i="51"/>
  <c r="D15" i="51"/>
  <c r="H16" i="51"/>
  <c r="F16" i="51"/>
  <c r="D16" i="51"/>
  <c r="G14" i="51"/>
  <c r="E14" i="51"/>
  <c r="C14" i="51"/>
  <c r="G15" i="51"/>
  <c r="E15" i="51"/>
  <c r="C15" i="51"/>
  <c r="G16" i="51"/>
  <c r="E16" i="51"/>
  <c r="C16" i="51"/>
  <c r="D17" i="45"/>
  <c r="D19" i="45"/>
  <c r="D16" i="45"/>
  <c r="C17" i="45"/>
  <c r="D18" i="45"/>
  <c r="C19" i="45"/>
  <c r="G9" i="42" l="1"/>
  <c r="G8" i="42"/>
  <c r="G7" i="42"/>
  <c r="G6" i="42"/>
  <c r="E9" i="42"/>
  <c r="E8" i="42"/>
  <c r="E7" i="42"/>
  <c r="E6" i="42"/>
  <c r="C9" i="42"/>
  <c r="C8" i="42"/>
  <c r="C7" i="42"/>
  <c r="C6" i="42"/>
  <c r="I9" i="32" l="1"/>
  <c r="I8" i="32"/>
  <c r="I7" i="32"/>
  <c r="I6" i="32"/>
  <c r="G9" i="32"/>
  <c r="G8" i="32"/>
  <c r="G7" i="32"/>
  <c r="G6" i="32"/>
  <c r="E8" i="32"/>
  <c r="E7" i="32"/>
  <c r="E6" i="32"/>
  <c r="C8" i="32"/>
  <c r="C7" i="32"/>
  <c r="C6" i="32"/>
  <c r="C12" i="25" l="1"/>
  <c r="D12" i="25"/>
  <c r="E12" i="25"/>
  <c r="F12" i="25"/>
  <c r="G12" i="25"/>
  <c r="H12" i="25"/>
  <c r="I12" i="25"/>
  <c r="J12" i="25"/>
  <c r="K12" i="25"/>
  <c r="B12" i="25"/>
  <c r="C11" i="25"/>
  <c r="D11" i="25"/>
  <c r="E11" i="25"/>
  <c r="F11" i="25"/>
  <c r="G11" i="25"/>
  <c r="H11" i="25"/>
  <c r="I11" i="25"/>
  <c r="J11" i="25"/>
  <c r="K11" i="25"/>
  <c r="B11" i="25"/>
  <c r="C7" i="25"/>
  <c r="D7" i="25"/>
  <c r="E7" i="25"/>
  <c r="F7" i="25"/>
  <c r="G7" i="25"/>
  <c r="H7" i="25"/>
  <c r="I7" i="25"/>
  <c r="J7" i="25"/>
  <c r="K7" i="25"/>
  <c r="B7" i="25"/>
  <c r="C6" i="25"/>
  <c r="D6" i="25"/>
  <c r="E6" i="25"/>
  <c r="G6" i="25"/>
  <c r="H6" i="25"/>
  <c r="I6" i="25"/>
  <c r="J6" i="25"/>
  <c r="B6" i="25"/>
  <c r="G10" i="15" l="1"/>
  <c r="F10" i="15"/>
  <c r="E10" i="15"/>
  <c r="G9" i="15"/>
  <c r="F9" i="15"/>
  <c r="E9" i="15"/>
  <c r="G8" i="15"/>
  <c r="F8" i="15"/>
  <c r="E8" i="15"/>
  <c r="G7" i="15"/>
  <c r="F7" i="15"/>
  <c r="E7" i="15"/>
  <c r="G6" i="15"/>
  <c r="F6" i="15"/>
  <c r="E6" i="15"/>
  <c r="D6" i="15"/>
  <c r="C6" i="15"/>
  <c r="G5" i="15"/>
  <c r="F5" i="15"/>
  <c r="E5" i="15"/>
  <c r="G10" i="42" l="1"/>
  <c r="F10" i="42"/>
  <c r="E10" i="42"/>
  <c r="D10" i="42"/>
  <c r="C10" i="42"/>
  <c r="B10" i="42"/>
  <c r="F9" i="42"/>
  <c r="D9" i="42"/>
  <c r="B9" i="42"/>
  <c r="F8" i="42"/>
  <c r="D8" i="42"/>
  <c r="B8" i="42"/>
  <c r="F7" i="42"/>
  <c r="D7" i="42"/>
  <c r="B7" i="42"/>
  <c r="F6" i="42"/>
  <c r="D6" i="42"/>
  <c r="B6" i="42"/>
  <c r="I7" i="40"/>
  <c r="H7" i="40"/>
  <c r="G7" i="40"/>
  <c r="F7" i="40"/>
  <c r="E7" i="40"/>
  <c r="D7" i="40"/>
  <c r="C7" i="40"/>
  <c r="B7" i="40"/>
  <c r="I6" i="40"/>
  <c r="H6" i="40"/>
  <c r="G6" i="40"/>
  <c r="F6" i="40"/>
  <c r="E6" i="40"/>
  <c r="D6" i="40"/>
  <c r="C6" i="40"/>
  <c r="B6" i="40"/>
  <c r="I5" i="40"/>
  <c r="H5" i="40"/>
  <c r="G5" i="40"/>
  <c r="F5" i="40"/>
  <c r="E5" i="40"/>
  <c r="D5" i="40"/>
  <c r="C5" i="40"/>
  <c r="B5" i="40"/>
  <c r="K8" i="38"/>
  <c r="J8" i="38"/>
  <c r="I8" i="38"/>
  <c r="H8" i="38"/>
  <c r="G8" i="38"/>
  <c r="F8" i="38"/>
  <c r="E8" i="38"/>
  <c r="D8" i="38"/>
  <c r="C8" i="38"/>
  <c r="B8" i="38"/>
  <c r="K7" i="38"/>
  <c r="J7" i="38"/>
  <c r="I7" i="38"/>
  <c r="H7" i="38"/>
  <c r="G7" i="38"/>
  <c r="F7" i="38"/>
  <c r="E7" i="38"/>
  <c r="D7" i="38"/>
  <c r="C7" i="38"/>
  <c r="B7" i="38"/>
  <c r="K6" i="38"/>
  <c r="J6" i="38"/>
  <c r="I6" i="38"/>
  <c r="H6" i="38"/>
  <c r="G6" i="38"/>
  <c r="F6" i="38"/>
  <c r="E6" i="38"/>
  <c r="D6" i="38"/>
  <c r="C6" i="38"/>
  <c r="B6" i="38"/>
  <c r="K5" i="38"/>
  <c r="J5" i="38"/>
  <c r="I5" i="38"/>
  <c r="H5" i="38"/>
  <c r="G5" i="38"/>
  <c r="F5" i="38"/>
  <c r="E5" i="38"/>
  <c r="D5" i="38"/>
  <c r="C5" i="38"/>
  <c r="B5" i="38"/>
  <c r="I10" i="32"/>
  <c r="H10" i="32"/>
  <c r="G10" i="32"/>
  <c r="F10" i="32"/>
  <c r="E10" i="32"/>
  <c r="D10" i="32"/>
  <c r="C10" i="32"/>
  <c r="B10" i="32"/>
  <c r="H9" i="32"/>
  <c r="F9" i="32"/>
  <c r="E9" i="32"/>
  <c r="D9" i="32"/>
  <c r="C9" i="32"/>
  <c r="B9" i="32"/>
  <c r="H8" i="32"/>
  <c r="F8" i="32"/>
  <c r="D8" i="32"/>
  <c r="B8" i="32"/>
  <c r="H7" i="32"/>
  <c r="F7" i="32"/>
  <c r="D7" i="32"/>
  <c r="B7" i="32"/>
  <c r="H6" i="32"/>
  <c r="F6" i="32"/>
  <c r="D6" i="32"/>
  <c r="B6" i="32"/>
  <c r="I9" i="36"/>
  <c r="H9" i="36"/>
  <c r="G9" i="36"/>
  <c r="F9" i="36"/>
  <c r="E9" i="36"/>
  <c r="D9" i="36"/>
  <c r="C9" i="36"/>
  <c r="B9" i="36"/>
  <c r="I17" i="36" s="1"/>
  <c r="I8" i="36"/>
  <c r="H8" i="36"/>
  <c r="G8" i="36"/>
  <c r="F8" i="36"/>
  <c r="E8" i="36"/>
  <c r="D8" i="36"/>
  <c r="C8" i="36"/>
  <c r="B8" i="36"/>
  <c r="G16" i="36" s="1"/>
  <c r="I7" i="36"/>
  <c r="H7" i="36"/>
  <c r="G7" i="36"/>
  <c r="F7" i="36"/>
  <c r="E7" i="36"/>
  <c r="D7" i="36"/>
  <c r="C7" i="36"/>
  <c r="B7" i="36"/>
  <c r="I15" i="36" s="1"/>
  <c r="I6" i="36"/>
  <c r="H6" i="36"/>
  <c r="G6" i="36"/>
  <c r="F6" i="36"/>
  <c r="E6" i="36"/>
  <c r="D6" i="36"/>
  <c r="C6" i="36"/>
  <c r="B6" i="36"/>
  <c r="I14" i="36" s="1"/>
  <c r="I5" i="36"/>
  <c r="H5" i="36"/>
  <c r="G5" i="36"/>
  <c r="F5" i="36"/>
  <c r="E5" i="36"/>
  <c r="D5" i="36"/>
  <c r="C5" i="36"/>
  <c r="B5" i="36"/>
  <c r="I13" i="36" s="1"/>
  <c r="I9" i="34"/>
  <c r="H9" i="34"/>
  <c r="G9" i="34"/>
  <c r="F9" i="34"/>
  <c r="E9" i="34"/>
  <c r="D9" i="34"/>
  <c r="C9" i="34"/>
  <c r="B9" i="34"/>
  <c r="I8" i="34"/>
  <c r="H8" i="34"/>
  <c r="G8" i="34"/>
  <c r="F8" i="34"/>
  <c r="E8" i="34"/>
  <c r="D8" i="34"/>
  <c r="C8" i="34"/>
  <c r="B8" i="34"/>
  <c r="I7" i="34"/>
  <c r="H7" i="34"/>
  <c r="G7" i="34"/>
  <c r="F7" i="34"/>
  <c r="E7" i="34"/>
  <c r="D7" i="34"/>
  <c r="C7" i="34"/>
  <c r="B7" i="34"/>
  <c r="C15" i="34" s="1"/>
  <c r="I6" i="34"/>
  <c r="H6" i="34"/>
  <c r="G6" i="34"/>
  <c r="F6" i="34"/>
  <c r="E6" i="34"/>
  <c r="D6" i="34"/>
  <c r="C6" i="34"/>
  <c r="B6" i="34"/>
  <c r="C14" i="34" s="1"/>
  <c r="G14" i="34"/>
  <c r="Q10" i="29"/>
  <c r="P10" i="29"/>
  <c r="O10" i="29"/>
  <c r="N10" i="29"/>
  <c r="M10" i="29"/>
  <c r="L10" i="29"/>
  <c r="K10" i="29"/>
  <c r="J10" i="29"/>
  <c r="I10" i="29"/>
  <c r="H10" i="29"/>
  <c r="G10" i="29"/>
  <c r="F10" i="29"/>
  <c r="E10" i="29"/>
  <c r="D10" i="29"/>
  <c r="C10" i="29"/>
  <c r="B10" i="29"/>
  <c r="Q9" i="29"/>
  <c r="P9" i="29"/>
  <c r="O9" i="29"/>
  <c r="N9" i="29"/>
  <c r="M9" i="29"/>
  <c r="L9" i="29"/>
  <c r="K9" i="29"/>
  <c r="J9" i="29"/>
  <c r="I9" i="29"/>
  <c r="H9" i="29"/>
  <c r="G9" i="29"/>
  <c r="F9" i="29"/>
  <c r="E9" i="29"/>
  <c r="D9" i="29"/>
  <c r="C9" i="29"/>
  <c r="B9" i="29"/>
  <c r="E17" i="29" s="1"/>
  <c r="Q8" i="29"/>
  <c r="P8" i="29"/>
  <c r="O8" i="29"/>
  <c r="N8" i="29"/>
  <c r="M8" i="29"/>
  <c r="L8" i="29"/>
  <c r="K8" i="29"/>
  <c r="J8" i="29"/>
  <c r="I8" i="29"/>
  <c r="H8" i="29"/>
  <c r="G8" i="29"/>
  <c r="F8" i="29"/>
  <c r="E8" i="29"/>
  <c r="D8" i="29"/>
  <c r="C8" i="29"/>
  <c r="B8" i="29"/>
  <c r="E16" i="29" s="1"/>
  <c r="Q7" i="29"/>
  <c r="P7" i="29"/>
  <c r="O7" i="29"/>
  <c r="N7" i="29"/>
  <c r="M7" i="29"/>
  <c r="L7" i="29"/>
  <c r="K7" i="29"/>
  <c r="J7" i="29"/>
  <c r="I7" i="29"/>
  <c r="H7" i="29"/>
  <c r="G7" i="29"/>
  <c r="F7" i="29"/>
  <c r="E7" i="29"/>
  <c r="D7" i="29"/>
  <c r="C7" i="29"/>
  <c r="B7" i="29"/>
  <c r="C17" i="29"/>
  <c r="C16" i="29"/>
  <c r="H9" i="27"/>
  <c r="G9" i="27"/>
  <c r="F9" i="27"/>
  <c r="E9" i="27"/>
  <c r="D9" i="27"/>
  <c r="C9" i="27"/>
  <c r="B9" i="27"/>
  <c r="H8" i="27"/>
  <c r="G8" i="27"/>
  <c r="F8" i="27"/>
  <c r="E8" i="27"/>
  <c r="D8" i="27"/>
  <c r="C8" i="27"/>
  <c r="B8" i="27"/>
  <c r="H7" i="27"/>
  <c r="G7" i="27"/>
  <c r="F7" i="27"/>
  <c r="E7" i="27"/>
  <c r="D7" i="27"/>
  <c r="C7" i="27"/>
  <c r="B7" i="27"/>
  <c r="H6" i="27"/>
  <c r="G6" i="27"/>
  <c r="F6" i="27"/>
  <c r="E6" i="27"/>
  <c r="D6" i="27"/>
  <c r="C6" i="27"/>
  <c r="B6" i="27"/>
  <c r="J10" i="23"/>
  <c r="I10" i="23"/>
  <c r="H10" i="23"/>
  <c r="G10" i="23"/>
  <c r="F10" i="23"/>
  <c r="E10" i="23"/>
  <c r="D10" i="23"/>
  <c r="C10" i="23"/>
  <c r="B10" i="23"/>
  <c r="J9" i="23"/>
  <c r="I9" i="23"/>
  <c r="H9" i="23"/>
  <c r="G9" i="23"/>
  <c r="F9" i="23"/>
  <c r="E9" i="23"/>
  <c r="D9" i="23"/>
  <c r="C9" i="23"/>
  <c r="B9" i="23"/>
  <c r="J8" i="23"/>
  <c r="I8" i="23"/>
  <c r="H8" i="23"/>
  <c r="G8" i="23"/>
  <c r="F8" i="23"/>
  <c r="E8" i="23"/>
  <c r="D8" i="23"/>
  <c r="C8" i="23"/>
  <c r="B8" i="23"/>
  <c r="J7" i="23"/>
  <c r="I7" i="23"/>
  <c r="H7" i="23"/>
  <c r="G7" i="23"/>
  <c r="F7" i="23"/>
  <c r="E7" i="23"/>
  <c r="D7" i="23"/>
  <c r="C7" i="23"/>
  <c r="B7" i="23"/>
  <c r="H10" i="19"/>
  <c r="G10" i="19"/>
  <c r="F10" i="19"/>
  <c r="E10" i="19"/>
  <c r="D10" i="19"/>
  <c r="C10" i="19"/>
  <c r="B10" i="19"/>
  <c r="H9" i="19"/>
  <c r="G9" i="19"/>
  <c r="F9" i="19"/>
  <c r="E9" i="19"/>
  <c r="D9" i="19"/>
  <c r="C9" i="19"/>
  <c r="B9" i="19"/>
  <c r="H8" i="19"/>
  <c r="F8" i="19"/>
  <c r="E8" i="19"/>
  <c r="D8" i="19"/>
  <c r="C8" i="19"/>
  <c r="B8" i="19"/>
  <c r="C17" i="19" s="1"/>
  <c r="H7" i="19"/>
  <c r="F7" i="19"/>
  <c r="E7" i="19"/>
  <c r="D7" i="19"/>
  <c r="C7" i="19"/>
  <c r="B7" i="19"/>
  <c r="H6" i="19"/>
  <c r="F6" i="19"/>
  <c r="E6" i="19"/>
  <c r="D6" i="19"/>
  <c r="C6" i="19"/>
  <c r="B6" i="19"/>
  <c r="C16" i="19"/>
  <c r="I9" i="17"/>
  <c r="H9" i="17"/>
  <c r="G9" i="17"/>
  <c r="F9" i="17"/>
  <c r="E9" i="17"/>
  <c r="D9" i="17"/>
  <c r="C9" i="17"/>
  <c r="B9" i="17"/>
  <c r="I8" i="17"/>
  <c r="H8" i="17"/>
  <c r="G8" i="17"/>
  <c r="F8" i="17"/>
  <c r="E8" i="17"/>
  <c r="D8" i="17"/>
  <c r="C8" i="17"/>
  <c r="B8" i="17"/>
  <c r="I7" i="17"/>
  <c r="H7" i="17"/>
  <c r="G7" i="17"/>
  <c r="F7" i="17"/>
  <c r="E7" i="17"/>
  <c r="D7" i="17"/>
  <c r="C7" i="17"/>
  <c r="B7" i="17"/>
  <c r="I6" i="17"/>
  <c r="H6" i="17"/>
  <c r="G6" i="17"/>
  <c r="F6" i="17"/>
  <c r="E6" i="17"/>
  <c r="D6" i="17"/>
  <c r="C6" i="17"/>
  <c r="B6" i="17"/>
  <c r="D10" i="15"/>
  <c r="C10" i="15"/>
  <c r="B10" i="15"/>
  <c r="G19" i="15" s="1"/>
  <c r="D9" i="15"/>
  <c r="C9" i="15"/>
  <c r="B9" i="15"/>
  <c r="D8" i="15"/>
  <c r="C8" i="15"/>
  <c r="B8" i="15"/>
  <c r="D7" i="15"/>
  <c r="C7" i="15"/>
  <c r="B7" i="15"/>
  <c r="B6" i="15"/>
  <c r="D5" i="15"/>
  <c r="C5" i="15"/>
  <c r="B5" i="15"/>
  <c r="G13" i="15"/>
  <c r="E13" i="15"/>
  <c r="D13" i="15"/>
  <c r="C13" i="15"/>
  <c r="B13" i="15"/>
  <c r="Q8" i="13"/>
  <c r="Q7" i="13"/>
  <c r="Q6" i="13"/>
  <c r="D6" i="13" s="1"/>
  <c r="Q5" i="13"/>
  <c r="D5" i="13" s="1"/>
  <c r="C10" i="9"/>
  <c r="E10" i="9"/>
  <c r="F10" i="9"/>
  <c r="G10" i="9"/>
  <c r="H10" i="9"/>
  <c r="I10" i="9"/>
  <c r="J10" i="9"/>
  <c r="K10" i="9"/>
  <c r="B10" i="9"/>
  <c r="C9" i="9"/>
  <c r="D9" i="9"/>
  <c r="E9" i="9"/>
  <c r="F9" i="9"/>
  <c r="G9" i="9"/>
  <c r="H9" i="9"/>
  <c r="I9" i="9"/>
  <c r="J9" i="9"/>
  <c r="K9" i="9"/>
  <c r="B9" i="9"/>
  <c r="D8" i="9"/>
  <c r="E8" i="9"/>
  <c r="F8" i="9"/>
  <c r="G8" i="9"/>
  <c r="H8" i="9"/>
  <c r="I8" i="9"/>
  <c r="J8" i="9"/>
  <c r="K8" i="9"/>
  <c r="B8" i="9"/>
  <c r="D7" i="9"/>
  <c r="E7" i="9"/>
  <c r="F7" i="9"/>
  <c r="G7" i="9"/>
  <c r="H7" i="9"/>
  <c r="I7" i="9"/>
  <c r="J7" i="9"/>
  <c r="K7" i="9"/>
  <c r="B7" i="9"/>
  <c r="D6" i="9"/>
  <c r="E6" i="9"/>
  <c r="F6" i="9"/>
  <c r="G6" i="9"/>
  <c r="H6" i="9"/>
  <c r="I6" i="9"/>
  <c r="J6" i="9"/>
  <c r="K6" i="9"/>
  <c r="B6" i="9"/>
  <c r="C8" i="9"/>
  <c r="C7" i="9"/>
  <c r="C6" i="9"/>
  <c r="C10" i="7"/>
  <c r="D10" i="7"/>
  <c r="E10" i="7"/>
  <c r="F10" i="7"/>
  <c r="G10" i="7"/>
  <c r="H10" i="7"/>
  <c r="I10" i="7"/>
  <c r="B10" i="7"/>
  <c r="C9" i="7"/>
  <c r="D9" i="7"/>
  <c r="E9" i="7"/>
  <c r="F9" i="7"/>
  <c r="G9" i="7"/>
  <c r="H9" i="7"/>
  <c r="I9" i="7"/>
  <c r="B9" i="7"/>
  <c r="C8" i="7"/>
  <c r="D8" i="7"/>
  <c r="E8" i="7"/>
  <c r="F8" i="7"/>
  <c r="G8" i="7"/>
  <c r="H8" i="7"/>
  <c r="I8" i="7"/>
  <c r="B8" i="7"/>
  <c r="C7" i="7"/>
  <c r="D7" i="7"/>
  <c r="E7" i="7"/>
  <c r="F7" i="7"/>
  <c r="G7" i="7"/>
  <c r="H7" i="7"/>
  <c r="I7" i="7"/>
  <c r="B7" i="7"/>
  <c r="B6" i="7"/>
  <c r="C6" i="7"/>
  <c r="D6" i="7"/>
  <c r="E6" i="7"/>
  <c r="F6" i="7"/>
  <c r="G6" i="7"/>
  <c r="H6" i="7"/>
  <c r="I6" i="7"/>
  <c r="X31" i="5"/>
  <c r="C31" i="5" s="1"/>
  <c r="X30" i="5"/>
  <c r="E30" i="5" s="1"/>
  <c r="X29" i="5"/>
  <c r="C29" i="5" s="1"/>
  <c r="X28" i="5"/>
  <c r="F28" i="5" s="1"/>
  <c r="X27" i="5"/>
  <c r="D27" i="5" s="1"/>
  <c r="X26" i="5"/>
  <c r="B26" i="5" s="1"/>
  <c r="X25" i="5"/>
  <c r="X24" i="5"/>
  <c r="X23" i="5"/>
  <c r="E23" i="5" s="1"/>
  <c r="X22" i="5"/>
  <c r="C22" i="5" s="1"/>
  <c r="X21" i="5"/>
  <c r="F21" i="5" s="1"/>
  <c r="X20" i="5"/>
  <c r="X19" i="5"/>
  <c r="X18" i="5"/>
  <c r="D18" i="5" s="1"/>
  <c r="X17" i="5"/>
  <c r="C17" i="5" s="1"/>
  <c r="X16" i="5"/>
  <c r="X15" i="5"/>
  <c r="C15" i="5" s="1"/>
  <c r="X14" i="5"/>
  <c r="F14" i="5" s="1"/>
  <c r="X13" i="5"/>
  <c r="X12" i="5"/>
  <c r="X11" i="5"/>
  <c r="D11" i="5" s="1"/>
  <c r="X10" i="5"/>
  <c r="B10" i="5" s="1"/>
  <c r="X9" i="5"/>
  <c r="E9" i="5" s="1"/>
  <c r="X8" i="5"/>
  <c r="X7" i="5"/>
  <c r="X6" i="5"/>
  <c r="F6" i="5" s="1"/>
  <c r="X32" i="3"/>
  <c r="X31" i="3"/>
  <c r="D31" i="3" s="1"/>
  <c r="X30" i="3"/>
  <c r="X29" i="3"/>
  <c r="X28" i="3"/>
  <c r="X27" i="3"/>
  <c r="X26" i="3"/>
  <c r="X25" i="3"/>
  <c r="X24" i="3"/>
  <c r="X23" i="3"/>
  <c r="X22" i="3"/>
  <c r="X21" i="3"/>
  <c r="X20" i="3"/>
  <c r="X19" i="3"/>
  <c r="X18" i="3"/>
  <c r="X17" i="3"/>
  <c r="X16" i="3"/>
  <c r="X15" i="3"/>
  <c r="X14" i="3"/>
  <c r="X13" i="3"/>
  <c r="X12" i="3"/>
  <c r="X11" i="3"/>
  <c r="X10" i="3"/>
  <c r="X9" i="3"/>
  <c r="X8" i="3"/>
  <c r="X7" i="3"/>
  <c r="X6" i="3"/>
  <c r="C14" i="27" l="1"/>
  <c r="H15" i="36"/>
  <c r="I21" i="17"/>
  <c r="C15" i="40"/>
  <c r="I19" i="17"/>
  <c r="E6" i="3"/>
  <c r="K30" i="3"/>
  <c r="B32" i="3"/>
  <c r="K12" i="38"/>
  <c r="C13" i="38"/>
  <c r="C15" i="38"/>
  <c r="C18" i="29"/>
  <c r="C15" i="29"/>
  <c r="E15" i="29"/>
  <c r="H19" i="19"/>
  <c r="H15" i="19"/>
  <c r="H17" i="19"/>
  <c r="H16" i="19"/>
  <c r="H18" i="19"/>
  <c r="O29" i="5"/>
  <c r="H29" i="5"/>
  <c r="R21" i="5"/>
  <c r="L21" i="5"/>
  <c r="D21" i="5"/>
  <c r="O17" i="5"/>
  <c r="H17" i="5"/>
  <c r="B17" i="5"/>
  <c r="N29" i="5"/>
  <c r="F29" i="5"/>
  <c r="Q21" i="5"/>
  <c r="I21" i="5"/>
  <c r="B21" i="5"/>
  <c r="N17" i="5"/>
  <c r="G17" i="5"/>
  <c r="P9" i="5"/>
  <c r="S29" i="5"/>
  <c r="K29" i="5"/>
  <c r="D29" i="5"/>
  <c r="N21" i="5"/>
  <c r="H21" i="5"/>
  <c r="S17" i="5"/>
  <c r="L17" i="5"/>
  <c r="D17" i="5"/>
  <c r="J9" i="5"/>
  <c r="P29" i="5"/>
  <c r="J29" i="5"/>
  <c r="M21" i="5"/>
  <c r="R17" i="5"/>
  <c r="J17" i="5"/>
  <c r="E8" i="5"/>
  <c r="I8" i="5"/>
  <c r="M8" i="5"/>
  <c r="Q8" i="5"/>
  <c r="E12" i="5"/>
  <c r="I12" i="5"/>
  <c r="M12" i="5"/>
  <c r="Q12" i="5"/>
  <c r="C16" i="5"/>
  <c r="G16" i="5"/>
  <c r="K16" i="5"/>
  <c r="O16" i="5"/>
  <c r="S16" i="5"/>
  <c r="E20" i="5"/>
  <c r="I20" i="5"/>
  <c r="M20" i="5"/>
  <c r="Q20" i="5"/>
  <c r="E24" i="5"/>
  <c r="I24" i="5"/>
  <c r="M24" i="5"/>
  <c r="Q24" i="5"/>
  <c r="N6" i="5"/>
  <c r="S31" i="5"/>
  <c r="C10" i="5"/>
  <c r="C9" i="5"/>
  <c r="G9" i="5"/>
  <c r="K9" i="5"/>
  <c r="O9" i="5"/>
  <c r="S9" i="5"/>
  <c r="E17" i="5"/>
  <c r="I17" i="5"/>
  <c r="M17" i="5"/>
  <c r="Q17" i="5"/>
  <c r="C21" i="5"/>
  <c r="G21" i="5"/>
  <c r="K21" i="5"/>
  <c r="O21" i="5"/>
  <c r="S21" i="5"/>
  <c r="E29" i="5"/>
  <c r="I29" i="5"/>
  <c r="M29" i="5"/>
  <c r="Q29" i="5"/>
  <c r="Q6" i="5"/>
  <c r="M6" i="5"/>
  <c r="I6" i="5"/>
  <c r="E6" i="5"/>
  <c r="F45" i="5" s="1"/>
  <c r="R31" i="5"/>
  <c r="N31" i="5"/>
  <c r="J31" i="5"/>
  <c r="F31" i="5"/>
  <c r="F62" i="5" s="1"/>
  <c r="B31" i="5"/>
  <c r="P30" i="5"/>
  <c r="L30" i="5"/>
  <c r="H30" i="5"/>
  <c r="D30" i="5"/>
  <c r="R29" i="5"/>
  <c r="L29" i="5"/>
  <c r="G29" i="5"/>
  <c r="G60" i="5" s="1"/>
  <c r="B29" i="5"/>
  <c r="N28" i="5"/>
  <c r="I28" i="5"/>
  <c r="D28" i="5"/>
  <c r="P27" i="5"/>
  <c r="K27" i="5"/>
  <c r="F27" i="5"/>
  <c r="F58" i="5" s="1"/>
  <c r="R26" i="5"/>
  <c r="M26" i="5"/>
  <c r="H26" i="5"/>
  <c r="O24" i="5"/>
  <c r="J24" i="5"/>
  <c r="D24" i="5"/>
  <c r="Q23" i="5"/>
  <c r="L23" i="5"/>
  <c r="F23" i="5"/>
  <c r="F54" i="5" s="1"/>
  <c r="S22" i="5"/>
  <c r="N22" i="5"/>
  <c r="H22" i="5"/>
  <c r="P21" i="5"/>
  <c r="J21" i="5"/>
  <c r="E21" i="5"/>
  <c r="E52" i="5" s="1"/>
  <c r="R20" i="5"/>
  <c r="L20" i="5"/>
  <c r="G20" i="5"/>
  <c r="G51" i="5" s="1"/>
  <c r="B20" i="5"/>
  <c r="N18" i="5"/>
  <c r="I18" i="5"/>
  <c r="P17" i="5"/>
  <c r="K17" i="5"/>
  <c r="F17" i="5"/>
  <c r="F48" i="5" s="1"/>
  <c r="R16" i="5"/>
  <c r="M16" i="5"/>
  <c r="H16" i="5"/>
  <c r="B16" i="5"/>
  <c r="O15" i="5"/>
  <c r="J15" i="5"/>
  <c r="D15" i="5"/>
  <c r="Q14" i="5"/>
  <c r="L14" i="5"/>
  <c r="S12" i="5"/>
  <c r="N12" i="5"/>
  <c r="H12" i="5"/>
  <c r="C12" i="5"/>
  <c r="P11" i="5"/>
  <c r="J11" i="5"/>
  <c r="E11" i="5"/>
  <c r="E42" i="5" s="1"/>
  <c r="R10" i="5"/>
  <c r="L10" i="5"/>
  <c r="G10" i="5"/>
  <c r="G41" i="5" s="1"/>
  <c r="N9" i="5"/>
  <c r="I9" i="5"/>
  <c r="D9" i="5"/>
  <c r="P8" i="5"/>
  <c r="K8" i="5"/>
  <c r="F8" i="5"/>
  <c r="F39" i="5" s="1"/>
  <c r="E10" i="5"/>
  <c r="E41" i="5" s="1"/>
  <c r="I10" i="5"/>
  <c r="M10" i="5"/>
  <c r="Q10" i="5"/>
  <c r="C14" i="5"/>
  <c r="G14" i="5"/>
  <c r="G45" i="5" s="1"/>
  <c r="K14" i="5"/>
  <c r="O14" i="5"/>
  <c r="S14" i="5"/>
  <c r="C18" i="5"/>
  <c r="G18" i="5"/>
  <c r="G49" i="5" s="1"/>
  <c r="K18" i="5"/>
  <c r="O18" i="5"/>
  <c r="S18" i="5"/>
  <c r="E22" i="5"/>
  <c r="E53" i="5" s="1"/>
  <c r="I22" i="5"/>
  <c r="M22" i="5"/>
  <c r="Q22" i="5"/>
  <c r="C26" i="5"/>
  <c r="G26" i="5"/>
  <c r="G57" i="5" s="1"/>
  <c r="K26" i="5"/>
  <c r="O26" i="5"/>
  <c r="S26" i="5"/>
  <c r="B6" i="5"/>
  <c r="C62" i="5" s="1"/>
  <c r="P6" i="5"/>
  <c r="L6" i="5"/>
  <c r="H6" i="5"/>
  <c r="H60" i="5" s="1"/>
  <c r="D6" i="5"/>
  <c r="D37" i="5" s="1"/>
  <c r="Q31" i="5"/>
  <c r="M31" i="5"/>
  <c r="I31" i="5"/>
  <c r="E31" i="5"/>
  <c r="E62" i="5" s="1"/>
  <c r="S30" i="5"/>
  <c r="O30" i="5"/>
  <c r="K30" i="5"/>
  <c r="G30" i="5"/>
  <c r="G61" i="5" s="1"/>
  <c r="C30" i="5"/>
  <c r="C61" i="5" s="1"/>
  <c r="R28" i="5"/>
  <c r="M28" i="5"/>
  <c r="H28" i="5"/>
  <c r="B28" i="5"/>
  <c r="B59" i="5" s="1"/>
  <c r="O27" i="5"/>
  <c r="J27" i="5"/>
  <c r="J58" i="5" s="1"/>
  <c r="Q26" i="5"/>
  <c r="L26" i="5"/>
  <c r="F26" i="5"/>
  <c r="F57" i="5" s="1"/>
  <c r="S24" i="5"/>
  <c r="N24" i="5"/>
  <c r="H24" i="5"/>
  <c r="C24" i="5"/>
  <c r="C55" i="5" s="1"/>
  <c r="P23" i="5"/>
  <c r="J23" i="5"/>
  <c r="R22" i="5"/>
  <c r="L22" i="5"/>
  <c r="G22" i="5"/>
  <c r="G53" i="5" s="1"/>
  <c r="B22" i="5"/>
  <c r="B53" i="5" s="1"/>
  <c r="P20" i="5"/>
  <c r="K20" i="5"/>
  <c r="F20" i="5"/>
  <c r="F51" i="5" s="1"/>
  <c r="R18" i="5"/>
  <c r="M18" i="5"/>
  <c r="H18" i="5"/>
  <c r="B18" i="5"/>
  <c r="B49" i="5" s="1"/>
  <c r="Q16" i="5"/>
  <c r="L16" i="5"/>
  <c r="F16" i="5"/>
  <c r="F47" i="5" s="1"/>
  <c r="S15" i="5"/>
  <c r="N15" i="5"/>
  <c r="H15" i="5"/>
  <c r="P14" i="5"/>
  <c r="J14" i="5"/>
  <c r="E14" i="5"/>
  <c r="E45" i="5" s="1"/>
  <c r="R12" i="5"/>
  <c r="L12" i="5"/>
  <c r="G12" i="5"/>
  <c r="G43" i="5" s="1"/>
  <c r="B12" i="5"/>
  <c r="B43" i="5" s="1"/>
  <c r="N11" i="5"/>
  <c r="I11" i="5"/>
  <c r="P10" i="5"/>
  <c r="K10" i="5"/>
  <c r="F10" i="5"/>
  <c r="F41" i="5" s="1"/>
  <c r="R9" i="5"/>
  <c r="M9" i="5"/>
  <c r="H9" i="5"/>
  <c r="B9" i="5"/>
  <c r="B40" i="5" s="1"/>
  <c r="O8" i="5"/>
  <c r="J8" i="5"/>
  <c r="D8" i="5"/>
  <c r="D39" i="5" s="1"/>
  <c r="C11" i="5"/>
  <c r="C42" i="5" s="1"/>
  <c r="G11" i="5"/>
  <c r="G42" i="5" s="1"/>
  <c r="K11" i="5"/>
  <c r="O11" i="5"/>
  <c r="S11" i="5"/>
  <c r="E15" i="5"/>
  <c r="E46" i="5" s="1"/>
  <c r="I15" i="5"/>
  <c r="M15" i="5"/>
  <c r="Q15" i="5"/>
  <c r="C23" i="5"/>
  <c r="C54" i="5" s="1"/>
  <c r="G23" i="5"/>
  <c r="G54" i="5" s="1"/>
  <c r="K23" i="5"/>
  <c r="O23" i="5"/>
  <c r="S23" i="5"/>
  <c r="E27" i="5"/>
  <c r="E58" i="5" s="1"/>
  <c r="I27" i="5"/>
  <c r="M27" i="5"/>
  <c r="Q27" i="5"/>
  <c r="S6" i="5"/>
  <c r="S37" i="5" s="1"/>
  <c r="O6" i="5"/>
  <c r="K6" i="5"/>
  <c r="G6" i="5"/>
  <c r="G37" i="5" s="1"/>
  <c r="C6" i="5"/>
  <c r="C37" i="5" s="1"/>
  <c r="P31" i="5"/>
  <c r="L31" i="5"/>
  <c r="H31" i="5"/>
  <c r="D31" i="5"/>
  <c r="D62" i="5" s="1"/>
  <c r="R30" i="5"/>
  <c r="R61" i="5" s="1"/>
  <c r="N30" i="5"/>
  <c r="J30" i="5"/>
  <c r="F30" i="5"/>
  <c r="F61" i="5" s="1"/>
  <c r="B30" i="5"/>
  <c r="B61" i="5" s="1"/>
  <c r="J60" i="5"/>
  <c r="Q28" i="5"/>
  <c r="L28" i="5"/>
  <c r="S27" i="5"/>
  <c r="N27" i="5"/>
  <c r="H27" i="5"/>
  <c r="H58" i="5" s="1"/>
  <c r="C27" i="5"/>
  <c r="C58" i="5" s="1"/>
  <c r="P26" i="5"/>
  <c r="J26" i="5"/>
  <c r="E26" i="5"/>
  <c r="E57" i="5" s="1"/>
  <c r="R24" i="5"/>
  <c r="L24" i="5"/>
  <c r="G24" i="5"/>
  <c r="G55" i="5" s="1"/>
  <c r="B24" i="5"/>
  <c r="B55" i="5" s="1"/>
  <c r="N23" i="5"/>
  <c r="I23" i="5"/>
  <c r="D23" i="5"/>
  <c r="D54" i="5" s="1"/>
  <c r="P22" i="5"/>
  <c r="P53" i="5" s="1"/>
  <c r="K22" i="5"/>
  <c r="F22" i="5"/>
  <c r="F53" i="5" s="1"/>
  <c r="O20" i="5"/>
  <c r="J20" i="5"/>
  <c r="D20" i="5"/>
  <c r="D51" i="5" s="1"/>
  <c r="Q18" i="5"/>
  <c r="L18" i="5"/>
  <c r="F18" i="5"/>
  <c r="F49" i="5" s="1"/>
  <c r="P16" i="5"/>
  <c r="J16" i="5"/>
  <c r="E16" i="5"/>
  <c r="E47" i="5" s="1"/>
  <c r="R15" i="5"/>
  <c r="L15" i="5"/>
  <c r="L46" i="5" s="1"/>
  <c r="G15" i="5"/>
  <c r="G46" i="5" s="1"/>
  <c r="B15" i="5"/>
  <c r="B46" i="5" s="1"/>
  <c r="N14" i="5"/>
  <c r="N45" i="5" s="1"/>
  <c r="I14" i="5"/>
  <c r="D14" i="5"/>
  <c r="D45" i="5" s="1"/>
  <c r="P12" i="5"/>
  <c r="K12" i="5"/>
  <c r="F12" i="5"/>
  <c r="F43" i="5" s="1"/>
  <c r="R11" i="5"/>
  <c r="R42" i="5" s="1"/>
  <c r="M11" i="5"/>
  <c r="H11" i="5"/>
  <c r="H42" i="5" s="1"/>
  <c r="B11" i="5"/>
  <c r="B42" i="5" s="1"/>
  <c r="O10" i="5"/>
  <c r="J10" i="5"/>
  <c r="D10" i="5"/>
  <c r="D41" i="5" s="1"/>
  <c r="Q9" i="5"/>
  <c r="L9" i="5"/>
  <c r="F9" i="5"/>
  <c r="F40" i="5" s="1"/>
  <c r="S8" i="5"/>
  <c r="S39" i="5" s="1"/>
  <c r="N8" i="5"/>
  <c r="H8" i="5"/>
  <c r="H39" i="5" s="1"/>
  <c r="C8" i="5"/>
  <c r="C39" i="5" s="1"/>
  <c r="C28" i="5"/>
  <c r="C59" i="5" s="1"/>
  <c r="G28" i="5"/>
  <c r="G59" i="5" s="1"/>
  <c r="K28" i="5"/>
  <c r="O28" i="5"/>
  <c r="O59" i="5" s="1"/>
  <c r="S28" i="5"/>
  <c r="S59" i="5" s="1"/>
  <c r="R6" i="5"/>
  <c r="R37" i="5" s="1"/>
  <c r="J6" i="5"/>
  <c r="J37" i="5" s="1"/>
  <c r="O31" i="5"/>
  <c r="O62" i="5" s="1"/>
  <c r="K31" i="5"/>
  <c r="K62" i="5" s="1"/>
  <c r="G31" i="5"/>
  <c r="G62" i="5" s="1"/>
  <c r="Q30" i="5"/>
  <c r="Q61" i="5" s="1"/>
  <c r="M30" i="5"/>
  <c r="M61" i="5" s="1"/>
  <c r="I30" i="5"/>
  <c r="I61" i="5" s="1"/>
  <c r="P28" i="5"/>
  <c r="J28" i="5"/>
  <c r="J59" i="5" s="1"/>
  <c r="E28" i="5"/>
  <c r="E59" i="5" s="1"/>
  <c r="R27" i="5"/>
  <c r="R58" i="5" s="1"/>
  <c r="L27" i="5"/>
  <c r="G27" i="5"/>
  <c r="G58" i="5" s="1"/>
  <c r="B27" i="5"/>
  <c r="B58" i="5" s="1"/>
  <c r="N26" i="5"/>
  <c r="N57" i="5" s="1"/>
  <c r="I26" i="5"/>
  <c r="D26" i="5"/>
  <c r="D57" i="5" s="1"/>
  <c r="P24" i="5"/>
  <c r="P55" i="5" s="1"/>
  <c r="K24" i="5"/>
  <c r="K55" i="5" s="1"/>
  <c r="F24" i="5"/>
  <c r="F55" i="5" s="1"/>
  <c r="R23" i="5"/>
  <c r="M23" i="5"/>
  <c r="H23" i="5"/>
  <c r="H54" i="5" s="1"/>
  <c r="B23" i="5"/>
  <c r="B54" i="5" s="1"/>
  <c r="O22" i="5"/>
  <c r="J22" i="5"/>
  <c r="J53" i="5" s="1"/>
  <c r="D22" i="5"/>
  <c r="D53" i="5" s="1"/>
  <c r="S20" i="5"/>
  <c r="N20" i="5"/>
  <c r="H20" i="5"/>
  <c r="H51" i="5" s="1"/>
  <c r="C20" i="5"/>
  <c r="C51" i="5" s="1"/>
  <c r="P18" i="5"/>
  <c r="P49" i="5" s="1"/>
  <c r="J18" i="5"/>
  <c r="J49" i="5" s="1"/>
  <c r="E18" i="5"/>
  <c r="E49" i="5" s="1"/>
  <c r="N16" i="5"/>
  <c r="N47" i="5" s="1"/>
  <c r="I16" i="5"/>
  <c r="I47" i="5" s="1"/>
  <c r="D16" i="5"/>
  <c r="D47" i="5" s="1"/>
  <c r="P15" i="5"/>
  <c r="P46" i="5" s="1"/>
  <c r="K15" i="5"/>
  <c r="K46" i="5" s="1"/>
  <c r="F15" i="5"/>
  <c r="F46" i="5" s="1"/>
  <c r="R14" i="5"/>
  <c r="R45" i="5" s="1"/>
  <c r="M14" i="5"/>
  <c r="M45" i="5" s="1"/>
  <c r="H14" i="5"/>
  <c r="H45" i="5" s="1"/>
  <c r="B14" i="5"/>
  <c r="B45" i="5" s="1"/>
  <c r="O12" i="5"/>
  <c r="O43" i="5" s="1"/>
  <c r="J12" i="5"/>
  <c r="J43" i="5" s="1"/>
  <c r="D12" i="5"/>
  <c r="D43" i="5" s="1"/>
  <c r="Q11" i="5"/>
  <c r="L11" i="5"/>
  <c r="F11" i="5"/>
  <c r="F42" i="5" s="1"/>
  <c r="S10" i="5"/>
  <c r="S41" i="5" s="1"/>
  <c r="N10" i="5"/>
  <c r="N41" i="5" s="1"/>
  <c r="H10" i="5"/>
  <c r="R8" i="5"/>
  <c r="R39" i="5" s="1"/>
  <c r="L8" i="5"/>
  <c r="L39" i="5" s="1"/>
  <c r="G8" i="5"/>
  <c r="G39" i="5" s="1"/>
  <c r="B8" i="5"/>
  <c r="B39" i="5" s="1"/>
  <c r="M37" i="5"/>
  <c r="R62" i="5"/>
  <c r="N62" i="5"/>
  <c r="P61" i="5"/>
  <c r="O37" i="5"/>
  <c r="P62" i="5"/>
  <c r="L62" i="5"/>
  <c r="N61" i="5"/>
  <c r="L61" i="5"/>
  <c r="P37" i="5"/>
  <c r="L37" i="5"/>
  <c r="Q62" i="5"/>
  <c r="M62" i="5"/>
  <c r="I62" i="5"/>
  <c r="S61" i="5"/>
  <c r="O61" i="5"/>
  <c r="K61" i="5"/>
  <c r="Q60" i="5"/>
  <c r="M60" i="5"/>
  <c r="I60" i="5"/>
  <c r="Q58" i="5"/>
  <c r="M58" i="5"/>
  <c r="I58" i="5"/>
  <c r="S57" i="5"/>
  <c r="O57" i="5"/>
  <c r="K57" i="5"/>
  <c r="Q55" i="5"/>
  <c r="M55" i="5"/>
  <c r="I55" i="5"/>
  <c r="S54" i="5"/>
  <c r="O54" i="5"/>
  <c r="K54" i="5"/>
  <c r="Q53" i="5"/>
  <c r="M53" i="5"/>
  <c r="I53" i="5"/>
  <c r="S52" i="5"/>
  <c r="O52" i="5"/>
  <c r="K52" i="5"/>
  <c r="Q51" i="5"/>
  <c r="M51" i="5"/>
  <c r="I51" i="5"/>
  <c r="S49" i="5"/>
  <c r="O49" i="5"/>
  <c r="K49" i="5"/>
  <c r="Q48" i="5"/>
  <c r="M48" i="5"/>
  <c r="I48" i="5"/>
  <c r="S47" i="5"/>
  <c r="O47" i="5"/>
  <c r="K47" i="5"/>
  <c r="Q46" i="5"/>
  <c r="M46" i="5"/>
  <c r="I46" i="5"/>
  <c r="S45" i="5"/>
  <c r="O45" i="5"/>
  <c r="K45" i="5"/>
  <c r="Q43" i="5"/>
  <c r="M43" i="5"/>
  <c r="I43" i="5"/>
  <c r="S42" i="5"/>
  <c r="O42" i="5"/>
  <c r="K42" i="5"/>
  <c r="Q41" i="5"/>
  <c r="M41" i="5"/>
  <c r="I41" i="5"/>
  <c r="S40" i="5"/>
  <c r="O40" i="5"/>
  <c r="K40" i="5"/>
  <c r="Q39" i="5"/>
  <c r="M39" i="5"/>
  <c r="I39" i="5"/>
  <c r="P60" i="5"/>
  <c r="L60" i="5"/>
  <c r="R59" i="5"/>
  <c r="N59" i="5"/>
  <c r="P58" i="5"/>
  <c r="L58" i="5"/>
  <c r="R57" i="5"/>
  <c r="J57" i="5"/>
  <c r="L55" i="5"/>
  <c r="H55" i="5"/>
  <c r="R54" i="5"/>
  <c r="N54" i="5"/>
  <c r="J54" i="5"/>
  <c r="L53" i="5"/>
  <c r="H53" i="5"/>
  <c r="R52" i="5"/>
  <c r="N52" i="5"/>
  <c r="J52" i="5"/>
  <c r="P51" i="5"/>
  <c r="L51" i="5"/>
  <c r="R49" i="5"/>
  <c r="N49" i="5"/>
  <c r="P48" i="5"/>
  <c r="L48" i="5"/>
  <c r="H48" i="5"/>
  <c r="R47" i="5"/>
  <c r="J47" i="5"/>
  <c r="H46" i="5"/>
  <c r="J45" i="5"/>
  <c r="P43" i="5"/>
  <c r="L43" i="5"/>
  <c r="H43" i="5"/>
  <c r="N42" i="5"/>
  <c r="J42" i="5"/>
  <c r="P41" i="5"/>
  <c r="L41" i="5"/>
  <c r="H41" i="5"/>
  <c r="R40" i="5"/>
  <c r="N40" i="5"/>
  <c r="J40" i="5"/>
  <c r="P39" i="5"/>
  <c r="S60" i="5"/>
  <c r="O60" i="5"/>
  <c r="K60" i="5"/>
  <c r="Q59" i="5"/>
  <c r="M59" i="5"/>
  <c r="S58" i="5"/>
  <c r="O58" i="5"/>
  <c r="K58" i="5"/>
  <c r="Q57" i="5"/>
  <c r="M57" i="5"/>
  <c r="I57" i="5"/>
  <c r="S55" i="5"/>
  <c r="O55" i="5"/>
  <c r="Q54" i="5"/>
  <c r="M54" i="5"/>
  <c r="I54" i="5"/>
  <c r="S53" i="5"/>
  <c r="O53" i="5"/>
  <c r="K53" i="5"/>
  <c r="Q52" i="5"/>
  <c r="M52" i="5"/>
  <c r="I52" i="5"/>
  <c r="S51" i="5"/>
  <c r="O51" i="5"/>
  <c r="K51" i="5"/>
  <c r="Q49" i="5"/>
  <c r="M49" i="5"/>
  <c r="I49" i="5"/>
  <c r="S48" i="5"/>
  <c r="O48" i="5"/>
  <c r="K48" i="5"/>
  <c r="Q47" i="5"/>
  <c r="M47" i="5"/>
  <c r="S46" i="5"/>
  <c r="O46" i="5"/>
  <c r="Q45" i="5"/>
  <c r="I45" i="5"/>
  <c r="S43" i="5"/>
  <c r="K43" i="5"/>
  <c r="Q42" i="5"/>
  <c r="M42" i="5"/>
  <c r="I42" i="5"/>
  <c r="O41" i="5"/>
  <c r="K41" i="5"/>
  <c r="Q40" i="5"/>
  <c r="M40" i="5"/>
  <c r="I40" i="5"/>
  <c r="O39" i="5"/>
  <c r="K39" i="5"/>
  <c r="R60" i="5"/>
  <c r="N60" i="5"/>
  <c r="P59" i="5"/>
  <c r="L59" i="5"/>
  <c r="N58" i="5"/>
  <c r="P57" i="5"/>
  <c r="L57" i="5"/>
  <c r="H57" i="5"/>
  <c r="R55" i="5"/>
  <c r="N55" i="5"/>
  <c r="J55" i="5"/>
  <c r="P54" i="5"/>
  <c r="L54" i="5"/>
  <c r="R53" i="5"/>
  <c r="N53" i="5"/>
  <c r="P52" i="5"/>
  <c r="L52" i="5"/>
  <c r="H52" i="5"/>
  <c r="R51" i="5"/>
  <c r="N51" i="5"/>
  <c r="J51" i="5"/>
  <c r="L49" i="5"/>
  <c r="H49" i="5"/>
  <c r="R48" i="5"/>
  <c r="N48" i="5"/>
  <c r="J48" i="5"/>
  <c r="P47" i="5"/>
  <c r="L47" i="5"/>
  <c r="H47" i="5"/>
  <c r="R46" i="5"/>
  <c r="N46" i="5"/>
  <c r="J46" i="5"/>
  <c r="P45" i="5"/>
  <c r="L45" i="5"/>
  <c r="R43" i="5"/>
  <c r="N43" i="5"/>
  <c r="P42" i="5"/>
  <c r="L42" i="5"/>
  <c r="R41" i="5"/>
  <c r="J41" i="5"/>
  <c r="P40" i="5"/>
  <c r="L40" i="5"/>
  <c r="H40" i="5"/>
  <c r="N39" i="5"/>
  <c r="J39" i="5"/>
  <c r="B12" i="3"/>
  <c r="F12" i="3"/>
  <c r="J12" i="3"/>
  <c r="N12" i="3"/>
  <c r="R12" i="3"/>
  <c r="C12" i="3"/>
  <c r="G12" i="3"/>
  <c r="K12" i="3"/>
  <c r="O12" i="3"/>
  <c r="S12" i="3"/>
  <c r="D12" i="3"/>
  <c r="H12" i="3"/>
  <c r="L12" i="3"/>
  <c r="P12" i="3"/>
  <c r="E12" i="3"/>
  <c r="I12" i="3"/>
  <c r="M12" i="3"/>
  <c r="Q12" i="3"/>
  <c r="D14" i="3"/>
  <c r="H14" i="3"/>
  <c r="L14" i="3"/>
  <c r="P14" i="3"/>
  <c r="E14" i="3"/>
  <c r="I14" i="3"/>
  <c r="M14" i="3"/>
  <c r="Q14" i="3"/>
  <c r="B14" i="3"/>
  <c r="F14" i="3"/>
  <c r="J14" i="3"/>
  <c r="N14" i="3"/>
  <c r="R14" i="3"/>
  <c r="C14" i="3"/>
  <c r="G14" i="3"/>
  <c r="K14" i="3"/>
  <c r="O14" i="3"/>
  <c r="S14" i="3"/>
  <c r="B22" i="3"/>
  <c r="F22" i="3"/>
  <c r="J22" i="3"/>
  <c r="N22" i="3"/>
  <c r="R22" i="3"/>
  <c r="C22" i="3"/>
  <c r="G22" i="3"/>
  <c r="K22" i="3"/>
  <c r="O22" i="3"/>
  <c r="S22" i="3"/>
  <c r="D22" i="3"/>
  <c r="H22" i="3"/>
  <c r="L22" i="3"/>
  <c r="P22" i="3"/>
  <c r="E22" i="3"/>
  <c r="I22" i="3"/>
  <c r="M22" i="3"/>
  <c r="Q22" i="3"/>
  <c r="D11" i="3"/>
  <c r="H11" i="3"/>
  <c r="L11" i="3"/>
  <c r="P11" i="3"/>
  <c r="E11" i="3"/>
  <c r="I11" i="3"/>
  <c r="M11" i="3"/>
  <c r="Q11" i="3"/>
  <c r="B11" i="3"/>
  <c r="F11" i="3"/>
  <c r="J11" i="3"/>
  <c r="N11" i="3"/>
  <c r="R11" i="3"/>
  <c r="C11" i="3"/>
  <c r="G11" i="3"/>
  <c r="K11" i="3"/>
  <c r="O11" i="3"/>
  <c r="S11" i="3"/>
  <c r="B15" i="3"/>
  <c r="F15" i="3"/>
  <c r="J15" i="3"/>
  <c r="N15" i="3"/>
  <c r="R15" i="3"/>
  <c r="C15" i="3"/>
  <c r="G15" i="3"/>
  <c r="K15" i="3"/>
  <c r="O15" i="3"/>
  <c r="S15" i="3"/>
  <c r="D15" i="3"/>
  <c r="H15" i="3"/>
  <c r="L15" i="3"/>
  <c r="P15" i="3"/>
  <c r="E15" i="3"/>
  <c r="I15" i="3"/>
  <c r="M15" i="3"/>
  <c r="Q15" i="3"/>
  <c r="D23" i="3"/>
  <c r="H23" i="3"/>
  <c r="L23" i="3"/>
  <c r="P23" i="3"/>
  <c r="E23" i="3"/>
  <c r="I23" i="3"/>
  <c r="M23" i="3"/>
  <c r="Q23" i="3"/>
  <c r="B23" i="3"/>
  <c r="F23" i="3"/>
  <c r="J23" i="3"/>
  <c r="N23" i="3"/>
  <c r="R23" i="3"/>
  <c r="C23" i="3"/>
  <c r="G23" i="3"/>
  <c r="K23" i="3"/>
  <c r="O23" i="3"/>
  <c r="S23" i="3"/>
  <c r="B27" i="3"/>
  <c r="F27" i="3"/>
  <c r="J27" i="3"/>
  <c r="N27" i="3"/>
  <c r="R27" i="3"/>
  <c r="C27" i="3"/>
  <c r="G27" i="3"/>
  <c r="K27" i="3"/>
  <c r="O27" i="3"/>
  <c r="S27" i="3"/>
  <c r="D27" i="3"/>
  <c r="H27" i="3"/>
  <c r="L27" i="3"/>
  <c r="P27" i="3"/>
  <c r="E27" i="3"/>
  <c r="I27" i="3"/>
  <c r="M27" i="3"/>
  <c r="Q27" i="3"/>
  <c r="B6" i="3"/>
  <c r="P6" i="3"/>
  <c r="L6" i="3"/>
  <c r="H6" i="3"/>
  <c r="D6" i="3"/>
  <c r="D37" i="3" s="1"/>
  <c r="Q32" i="3"/>
  <c r="M32" i="3"/>
  <c r="I32" i="3"/>
  <c r="E32" i="3"/>
  <c r="S31" i="3"/>
  <c r="O31" i="3"/>
  <c r="K31" i="3"/>
  <c r="G31" i="3"/>
  <c r="C31" i="3"/>
  <c r="O30" i="3"/>
  <c r="F30" i="3"/>
  <c r="B8" i="3"/>
  <c r="F8" i="3"/>
  <c r="J8" i="3"/>
  <c r="N8" i="3"/>
  <c r="R8" i="3"/>
  <c r="C8" i="3"/>
  <c r="G8" i="3"/>
  <c r="G39" i="3" s="1"/>
  <c r="K8" i="3"/>
  <c r="O8" i="3"/>
  <c r="S8" i="3"/>
  <c r="D8" i="3"/>
  <c r="D39" i="3" s="1"/>
  <c r="H8" i="3"/>
  <c r="H39" i="3" s="1"/>
  <c r="L8" i="3"/>
  <c r="P8" i="3"/>
  <c r="E8" i="3"/>
  <c r="I8" i="3"/>
  <c r="I39" i="3" s="1"/>
  <c r="M8" i="3"/>
  <c r="Q8" i="3"/>
  <c r="D16" i="3"/>
  <c r="H16" i="3"/>
  <c r="H47" i="3" s="1"/>
  <c r="L16" i="3"/>
  <c r="P16" i="3"/>
  <c r="E16" i="3"/>
  <c r="E47" i="3" s="1"/>
  <c r="I16" i="3"/>
  <c r="I47" i="3" s="1"/>
  <c r="M16" i="3"/>
  <c r="Q16" i="3"/>
  <c r="B16" i="3"/>
  <c r="F16" i="3"/>
  <c r="J16" i="3"/>
  <c r="N16" i="3"/>
  <c r="R16" i="3"/>
  <c r="C16" i="3"/>
  <c r="G16" i="3"/>
  <c r="K16" i="3"/>
  <c r="O16" i="3"/>
  <c r="S16" i="3"/>
  <c r="B20" i="3"/>
  <c r="B51" i="3" s="1"/>
  <c r="F20" i="3"/>
  <c r="J20" i="3"/>
  <c r="N20" i="3"/>
  <c r="R20" i="3"/>
  <c r="C20" i="3"/>
  <c r="G20" i="3"/>
  <c r="G51" i="3" s="1"/>
  <c r="K20" i="3"/>
  <c r="O20" i="3"/>
  <c r="S20" i="3"/>
  <c r="D20" i="3"/>
  <c r="D51" i="3" s="1"/>
  <c r="H20" i="3"/>
  <c r="H51" i="3" s="1"/>
  <c r="L20" i="3"/>
  <c r="P20" i="3"/>
  <c r="E20" i="3"/>
  <c r="I20" i="3"/>
  <c r="I51" i="3" s="1"/>
  <c r="M20" i="3"/>
  <c r="Q20" i="3"/>
  <c r="B24" i="3"/>
  <c r="F24" i="3"/>
  <c r="F55" i="3" s="1"/>
  <c r="J24" i="3"/>
  <c r="N24" i="3"/>
  <c r="R24" i="3"/>
  <c r="C24" i="3"/>
  <c r="G24" i="3"/>
  <c r="G55" i="3" s="1"/>
  <c r="K24" i="3"/>
  <c r="O24" i="3"/>
  <c r="S24" i="3"/>
  <c r="D24" i="3"/>
  <c r="D55" i="3" s="1"/>
  <c r="H24" i="3"/>
  <c r="H55" i="3" s="1"/>
  <c r="L24" i="3"/>
  <c r="P24" i="3"/>
  <c r="E24" i="3"/>
  <c r="I24" i="3"/>
  <c r="I55" i="3" s="1"/>
  <c r="M24" i="3"/>
  <c r="Q24" i="3"/>
  <c r="D28" i="3"/>
  <c r="H28" i="3"/>
  <c r="H59" i="3" s="1"/>
  <c r="E28" i="3"/>
  <c r="E59" i="3" s="1"/>
  <c r="I28" i="3"/>
  <c r="I59" i="3" s="1"/>
  <c r="M28" i="3"/>
  <c r="Q28" i="3"/>
  <c r="B28" i="3"/>
  <c r="B59" i="3" s="1"/>
  <c r="F28" i="3"/>
  <c r="F59" i="3" s="1"/>
  <c r="J28" i="3"/>
  <c r="J59" i="3" s="1"/>
  <c r="N28" i="3"/>
  <c r="R28" i="3"/>
  <c r="C28" i="3"/>
  <c r="G28" i="3"/>
  <c r="K28" i="3"/>
  <c r="O28" i="3"/>
  <c r="S28" i="3"/>
  <c r="S6" i="3"/>
  <c r="O6" i="3"/>
  <c r="K6" i="3"/>
  <c r="L42" i="3" s="1"/>
  <c r="G6" i="3"/>
  <c r="C6" i="3"/>
  <c r="P32" i="3"/>
  <c r="L32" i="3"/>
  <c r="L63" i="3" s="1"/>
  <c r="H32" i="3"/>
  <c r="H63" i="3" s="1"/>
  <c r="D32" i="3"/>
  <c r="D63" i="3" s="1"/>
  <c r="R31" i="3"/>
  <c r="N31" i="3"/>
  <c r="J31" i="3"/>
  <c r="J62" i="3" s="1"/>
  <c r="F31" i="3"/>
  <c r="F62" i="3" s="1"/>
  <c r="B31" i="3"/>
  <c r="N30" i="3"/>
  <c r="B30" i="3"/>
  <c r="D9" i="3"/>
  <c r="D40" i="3" s="1"/>
  <c r="H9" i="3"/>
  <c r="H40" i="3" s="1"/>
  <c r="L9" i="3"/>
  <c r="P9" i="3"/>
  <c r="E9" i="3"/>
  <c r="I9" i="3"/>
  <c r="I40" i="3" s="1"/>
  <c r="M9" i="3"/>
  <c r="Q9" i="3"/>
  <c r="B9" i="3"/>
  <c r="B40" i="3" s="1"/>
  <c r="F9" i="3"/>
  <c r="F40" i="3" s="1"/>
  <c r="J9" i="3"/>
  <c r="N9" i="3"/>
  <c r="R9" i="3"/>
  <c r="C9" i="3"/>
  <c r="G9" i="3"/>
  <c r="K9" i="3"/>
  <c r="O9" i="3"/>
  <c r="S9" i="3"/>
  <c r="B17" i="3"/>
  <c r="B48" i="3" s="1"/>
  <c r="F17" i="3"/>
  <c r="F48" i="3" s="1"/>
  <c r="J17" i="3"/>
  <c r="N17" i="3"/>
  <c r="R17" i="3"/>
  <c r="C17" i="3"/>
  <c r="G17" i="3"/>
  <c r="G48" i="3" s="1"/>
  <c r="K17" i="3"/>
  <c r="O17" i="3"/>
  <c r="S17" i="3"/>
  <c r="D17" i="3"/>
  <c r="D48" i="3" s="1"/>
  <c r="H17" i="3"/>
  <c r="H48" i="3" s="1"/>
  <c r="L17" i="3"/>
  <c r="L48" i="3" s="1"/>
  <c r="P17" i="3"/>
  <c r="E17" i="3"/>
  <c r="E48" i="3" s="1"/>
  <c r="I17" i="3"/>
  <c r="I48" i="3" s="1"/>
  <c r="M17" i="3"/>
  <c r="M48" i="3" s="1"/>
  <c r="Q17" i="3"/>
  <c r="D21" i="3"/>
  <c r="D52" i="3" s="1"/>
  <c r="H21" i="3"/>
  <c r="H52" i="3" s="1"/>
  <c r="L21" i="3"/>
  <c r="L52" i="3" s="1"/>
  <c r="P21" i="3"/>
  <c r="E21" i="3"/>
  <c r="E52" i="3" s="1"/>
  <c r="I21" i="3"/>
  <c r="I52" i="3" s="1"/>
  <c r="M21" i="3"/>
  <c r="M52" i="3" s="1"/>
  <c r="Q21" i="3"/>
  <c r="B21" i="3"/>
  <c r="B52" i="3" s="1"/>
  <c r="F21" i="3"/>
  <c r="F52" i="3" s="1"/>
  <c r="J21" i="3"/>
  <c r="N21" i="3"/>
  <c r="R21" i="3"/>
  <c r="C21" i="3"/>
  <c r="G21" i="3"/>
  <c r="G52" i="3" s="1"/>
  <c r="K21" i="3"/>
  <c r="O21" i="3"/>
  <c r="S21" i="3"/>
  <c r="R6" i="3"/>
  <c r="N6" i="3"/>
  <c r="N39" i="3" s="1"/>
  <c r="J6" i="3"/>
  <c r="J37" i="3" s="1"/>
  <c r="F6" i="3"/>
  <c r="S32" i="3"/>
  <c r="O32" i="3"/>
  <c r="K32" i="3"/>
  <c r="K63" i="3" s="1"/>
  <c r="G32" i="3"/>
  <c r="G63" i="3" s="1"/>
  <c r="C32" i="3"/>
  <c r="C63" i="3" s="1"/>
  <c r="Q31" i="3"/>
  <c r="M31" i="3"/>
  <c r="M62" i="3" s="1"/>
  <c r="I31" i="3"/>
  <c r="I62" i="3" s="1"/>
  <c r="E31" i="3"/>
  <c r="E62" i="3" s="1"/>
  <c r="S30" i="3"/>
  <c r="P28" i="3"/>
  <c r="B10" i="3"/>
  <c r="F10" i="3"/>
  <c r="J10" i="3"/>
  <c r="J41" i="3" s="1"/>
  <c r="N10" i="3"/>
  <c r="R10" i="3"/>
  <c r="C10" i="3"/>
  <c r="C41" i="3" s="1"/>
  <c r="G10" i="3"/>
  <c r="G41" i="3" s="1"/>
  <c r="K10" i="3"/>
  <c r="O10" i="3"/>
  <c r="S10" i="3"/>
  <c r="D10" i="3"/>
  <c r="H10" i="3"/>
  <c r="H41" i="3" s="1"/>
  <c r="L10" i="3"/>
  <c r="P10" i="3"/>
  <c r="E10" i="3"/>
  <c r="E41" i="3" s="1"/>
  <c r="I10" i="3"/>
  <c r="M10" i="3"/>
  <c r="Q10" i="3"/>
  <c r="D18" i="3"/>
  <c r="H18" i="3"/>
  <c r="H49" i="3" s="1"/>
  <c r="L18" i="3"/>
  <c r="P18" i="3"/>
  <c r="E18" i="3"/>
  <c r="I18" i="3"/>
  <c r="M18" i="3"/>
  <c r="Q18" i="3"/>
  <c r="B18" i="3"/>
  <c r="F18" i="3"/>
  <c r="F49" i="3" s="1"/>
  <c r="J18" i="3"/>
  <c r="J49" i="3" s="1"/>
  <c r="N18" i="3"/>
  <c r="R18" i="3"/>
  <c r="C18" i="3"/>
  <c r="C49" i="3" s="1"/>
  <c r="G18" i="3"/>
  <c r="K18" i="3"/>
  <c r="O18" i="3"/>
  <c r="S18" i="3"/>
  <c r="D26" i="3"/>
  <c r="H26" i="3"/>
  <c r="L26" i="3"/>
  <c r="P26" i="3"/>
  <c r="E26" i="3"/>
  <c r="E57" i="3" s="1"/>
  <c r="I26" i="3"/>
  <c r="M26" i="3"/>
  <c r="Q26" i="3"/>
  <c r="B26" i="3"/>
  <c r="F26" i="3"/>
  <c r="F57" i="3" s="1"/>
  <c r="J26" i="3"/>
  <c r="J57" i="3" s="1"/>
  <c r="N26" i="3"/>
  <c r="R26" i="3"/>
  <c r="C26" i="3"/>
  <c r="C57" i="3" s="1"/>
  <c r="G26" i="3"/>
  <c r="G57" i="3" s="1"/>
  <c r="K26" i="3"/>
  <c r="K57" i="3" s="1"/>
  <c r="O26" i="3"/>
  <c r="O57" i="3" s="1"/>
  <c r="S26" i="3"/>
  <c r="C30" i="3"/>
  <c r="G30" i="3"/>
  <c r="G61" i="3" s="1"/>
  <c r="D30" i="3"/>
  <c r="H30" i="3"/>
  <c r="L30" i="3"/>
  <c r="P30" i="3"/>
  <c r="E30" i="3"/>
  <c r="E61" i="3" s="1"/>
  <c r="I30" i="3"/>
  <c r="I61" i="3" s="1"/>
  <c r="M30" i="3"/>
  <c r="Q30" i="3"/>
  <c r="Q6" i="3"/>
  <c r="M6" i="3"/>
  <c r="I6" i="3"/>
  <c r="I37" i="3" s="1"/>
  <c r="R32" i="3"/>
  <c r="N32" i="3"/>
  <c r="N63" i="3" s="1"/>
  <c r="J32" i="3"/>
  <c r="J63" i="3" s="1"/>
  <c r="F32" i="3"/>
  <c r="F63" i="3" s="1"/>
  <c r="P31" i="3"/>
  <c r="L31" i="3"/>
  <c r="H31" i="3"/>
  <c r="H62" i="3" s="1"/>
  <c r="R30" i="3"/>
  <c r="J30" i="3"/>
  <c r="J61" i="3" s="1"/>
  <c r="L28" i="3"/>
  <c r="E14" i="15"/>
  <c r="G14" i="15"/>
  <c r="D14" i="15"/>
  <c r="F16" i="15"/>
  <c r="G16" i="15"/>
  <c r="E16" i="15"/>
  <c r="D16" i="15"/>
  <c r="F18" i="15"/>
  <c r="E18" i="15"/>
  <c r="G18" i="15"/>
  <c r="D18" i="15"/>
  <c r="G15" i="15"/>
  <c r="D15" i="15"/>
  <c r="E15" i="15"/>
  <c r="F17" i="15"/>
  <c r="E17" i="15"/>
  <c r="G17" i="15"/>
  <c r="D17" i="15"/>
  <c r="C17" i="15"/>
  <c r="C8" i="13"/>
  <c r="E8" i="13"/>
  <c r="G8" i="13"/>
  <c r="D8" i="13"/>
  <c r="F8" i="13"/>
  <c r="B8" i="13"/>
  <c r="D7" i="13"/>
  <c r="F7" i="13"/>
  <c r="B7" i="13"/>
  <c r="C7" i="13"/>
  <c r="E7" i="13"/>
  <c r="G7" i="13"/>
  <c r="G5" i="13"/>
  <c r="E5" i="13"/>
  <c r="C5" i="13"/>
  <c r="G6" i="13"/>
  <c r="E6" i="13"/>
  <c r="C6" i="13"/>
  <c r="B5" i="13"/>
  <c r="F5" i="13"/>
  <c r="B6" i="13"/>
  <c r="F6" i="13"/>
  <c r="C15" i="19"/>
  <c r="C18" i="19"/>
  <c r="D15" i="36"/>
  <c r="F17" i="36"/>
  <c r="G14" i="36"/>
  <c r="I16" i="36"/>
  <c r="F13" i="36"/>
  <c r="F15" i="36"/>
  <c r="D17" i="36"/>
  <c r="H17" i="36"/>
  <c r="C14" i="36"/>
  <c r="E16" i="36"/>
  <c r="H13" i="36"/>
  <c r="E14" i="36"/>
  <c r="C16" i="36"/>
  <c r="D14" i="36"/>
  <c r="F14" i="36"/>
  <c r="H14" i="36"/>
  <c r="D16" i="36"/>
  <c r="F16" i="36"/>
  <c r="H16" i="36"/>
  <c r="C13" i="36"/>
  <c r="E13" i="36"/>
  <c r="G13" i="36"/>
  <c r="C15" i="36"/>
  <c r="E15" i="36"/>
  <c r="G15" i="36"/>
  <c r="C17" i="36"/>
  <c r="E17" i="36"/>
  <c r="G17" i="36"/>
  <c r="D15" i="40"/>
  <c r="F15" i="40"/>
  <c r="H15" i="40"/>
  <c r="D17" i="40"/>
  <c r="F17" i="40"/>
  <c r="H17" i="40"/>
  <c r="C16" i="40"/>
  <c r="C17" i="40"/>
  <c r="E15" i="40"/>
  <c r="G15" i="40"/>
  <c r="I15" i="40"/>
  <c r="E16" i="40"/>
  <c r="G16" i="40"/>
  <c r="I16" i="40"/>
  <c r="E17" i="40"/>
  <c r="G17" i="40"/>
  <c r="I17" i="40"/>
  <c r="D16" i="40"/>
  <c r="F16" i="40"/>
  <c r="H16" i="40"/>
  <c r="D12" i="38"/>
  <c r="F12" i="38"/>
  <c r="H12" i="38"/>
  <c r="J12" i="38"/>
  <c r="D13" i="38"/>
  <c r="F13" i="38"/>
  <c r="H13" i="38"/>
  <c r="J13" i="38"/>
  <c r="D14" i="38"/>
  <c r="F14" i="38"/>
  <c r="H14" i="38"/>
  <c r="J14" i="38"/>
  <c r="D15" i="38"/>
  <c r="F15" i="38"/>
  <c r="H15" i="38"/>
  <c r="J15" i="38"/>
  <c r="E13" i="38"/>
  <c r="G13" i="38"/>
  <c r="I13" i="38"/>
  <c r="K13" i="38"/>
  <c r="E15" i="38"/>
  <c r="G15" i="38"/>
  <c r="I15" i="38"/>
  <c r="C12" i="38"/>
  <c r="E12" i="38"/>
  <c r="G12" i="38"/>
  <c r="I12" i="38"/>
  <c r="C14" i="38"/>
  <c r="E14" i="38"/>
  <c r="G14" i="38"/>
  <c r="I14" i="38"/>
  <c r="D14" i="34"/>
  <c r="H14" i="34"/>
  <c r="D15" i="34"/>
  <c r="H15" i="34"/>
  <c r="D16" i="34"/>
  <c r="H16" i="34"/>
  <c r="D17" i="34"/>
  <c r="H17" i="34"/>
  <c r="E14" i="34"/>
  <c r="I14" i="34"/>
  <c r="E15" i="34"/>
  <c r="G15" i="34"/>
  <c r="I15" i="34"/>
  <c r="C16" i="34"/>
  <c r="E16" i="34"/>
  <c r="G16" i="34"/>
  <c r="I16" i="34"/>
  <c r="C17" i="34"/>
  <c r="E17" i="34"/>
  <c r="G17" i="34"/>
  <c r="I17" i="34"/>
  <c r="D15" i="29"/>
  <c r="F15" i="29"/>
  <c r="H15" i="29"/>
  <c r="J15" i="29"/>
  <c r="L15" i="29"/>
  <c r="N15" i="29"/>
  <c r="P15" i="29"/>
  <c r="D16" i="29"/>
  <c r="F16" i="29"/>
  <c r="H16" i="29"/>
  <c r="J16" i="29"/>
  <c r="L16" i="29"/>
  <c r="N16" i="29"/>
  <c r="P16" i="29"/>
  <c r="D17" i="29"/>
  <c r="F17" i="29"/>
  <c r="H17" i="29"/>
  <c r="J17" i="29"/>
  <c r="L17" i="29"/>
  <c r="N17" i="29"/>
  <c r="P17" i="29"/>
  <c r="D18" i="29"/>
  <c r="F18" i="29"/>
  <c r="H18" i="29"/>
  <c r="J18" i="29"/>
  <c r="L18" i="29"/>
  <c r="N18" i="29"/>
  <c r="P18" i="29"/>
  <c r="G15" i="29"/>
  <c r="I15" i="29"/>
  <c r="K15" i="29"/>
  <c r="M15" i="29"/>
  <c r="O15" i="29"/>
  <c r="Q15" i="29"/>
  <c r="G16" i="29"/>
  <c r="I16" i="29"/>
  <c r="K16" i="29"/>
  <c r="M16" i="29"/>
  <c r="O16" i="29"/>
  <c r="Q16" i="29"/>
  <c r="G17" i="29"/>
  <c r="I17" i="29"/>
  <c r="K17" i="29"/>
  <c r="M17" i="29"/>
  <c r="O17" i="29"/>
  <c r="Q17" i="29"/>
  <c r="E18" i="29"/>
  <c r="G18" i="29"/>
  <c r="I18" i="29"/>
  <c r="K18" i="29"/>
  <c r="M18" i="29"/>
  <c r="O18" i="29"/>
  <c r="Q18" i="29"/>
  <c r="D14" i="27"/>
  <c r="F14" i="27"/>
  <c r="H14" i="27"/>
  <c r="C15" i="27"/>
  <c r="E15" i="27"/>
  <c r="G15" i="27"/>
  <c r="D16" i="27"/>
  <c r="F16" i="27"/>
  <c r="H16" i="27"/>
  <c r="C17" i="27"/>
  <c r="E17" i="27"/>
  <c r="G17" i="27"/>
  <c r="E14" i="27"/>
  <c r="G14" i="27"/>
  <c r="D15" i="27"/>
  <c r="F15" i="27"/>
  <c r="H15" i="27"/>
  <c r="C16" i="27"/>
  <c r="E16" i="27"/>
  <c r="G16" i="27"/>
  <c r="D17" i="27"/>
  <c r="F17" i="27"/>
  <c r="H17" i="27"/>
  <c r="D16" i="23"/>
  <c r="F16" i="23"/>
  <c r="H16" i="23"/>
  <c r="J16" i="23"/>
  <c r="C17" i="23"/>
  <c r="E17" i="23"/>
  <c r="G17" i="23"/>
  <c r="I17" i="23"/>
  <c r="D18" i="23"/>
  <c r="F18" i="23"/>
  <c r="H18" i="23"/>
  <c r="J18" i="23"/>
  <c r="C19" i="23"/>
  <c r="G19" i="23"/>
  <c r="C16" i="23"/>
  <c r="E16" i="23"/>
  <c r="G16" i="23"/>
  <c r="I16" i="23"/>
  <c r="D17" i="23"/>
  <c r="F17" i="23"/>
  <c r="H17" i="23"/>
  <c r="J17" i="23"/>
  <c r="C18" i="23"/>
  <c r="E18" i="23"/>
  <c r="G18" i="23"/>
  <c r="I18" i="23"/>
  <c r="D19" i="23"/>
  <c r="H19" i="23"/>
  <c r="D15" i="19"/>
  <c r="F15" i="19"/>
  <c r="D16" i="19"/>
  <c r="F16" i="19"/>
  <c r="D17" i="19"/>
  <c r="F17" i="19"/>
  <c r="D18" i="19"/>
  <c r="F18" i="19"/>
  <c r="C19" i="19"/>
  <c r="E19" i="19"/>
  <c r="G19" i="19"/>
  <c r="E15" i="19"/>
  <c r="E16" i="19"/>
  <c r="E17" i="19"/>
  <c r="E18" i="19"/>
  <c r="G18" i="19"/>
  <c r="D19" i="19"/>
  <c r="F19" i="19"/>
  <c r="D19" i="17"/>
  <c r="F19" i="17"/>
  <c r="D20" i="17"/>
  <c r="F20" i="17"/>
  <c r="H20" i="17"/>
  <c r="D21" i="17"/>
  <c r="F21" i="17"/>
  <c r="H21" i="17"/>
  <c r="D22" i="17"/>
  <c r="F22" i="17"/>
  <c r="H22" i="17"/>
  <c r="C20" i="17"/>
  <c r="E20" i="17"/>
  <c r="G20" i="17"/>
  <c r="I20" i="17"/>
  <c r="C22" i="17"/>
  <c r="E22" i="17"/>
  <c r="G22" i="17"/>
  <c r="I22" i="17"/>
  <c r="C19" i="17"/>
  <c r="E19" i="17"/>
  <c r="C21" i="17"/>
  <c r="E21" i="17"/>
  <c r="G21" i="17"/>
  <c r="D19" i="15"/>
  <c r="C14" i="15"/>
  <c r="C15" i="15"/>
  <c r="C16" i="15"/>
  <c r="C18" i="15"/>
  <c r="C19" i="15"/>
  <c r="E19" i="15"/>
  <c r="D11" i="13"/>
  <c r="D14" i="13"/>
  <c r="E12" i="13"/>
  <c r="E14" i="13"/>
  <c r="P37" i="3"/>
  <c r="B39" i="3"/>
  <c r="J39" i="3"/>
  <c r="I42" i="3"/>
  <c r="D43" i="3"/>
  <c r="H43" i="3"/>
  <c r="J43" i="3"/>
  <c r="P43" i="3"/>
  <c r="D45" i="3"/>
  <c r="H45" i="3"/>
  <c r="I45" i="3"/>
  <c r="C46" i="3"/>
  <c r="I46" i="3"/>
  <c r="B47" i="3"/>
  <c r="J51" i="3"/>
  <c r="H53" i="3"/>
  <c r="I53" i="3"/>
  <c r="C53" i="3"/>
  <c r="I54" i="3"/>
  <c r="O54" i="3"/>
  <c r="C37" i="3"/>
  <c r="F39" i="3"/>
  <c r="M40" i="3"/>
  <c r="O37" i="3"/>
  <c r="E39" i="3"/>
  <c r="D42" i="3"/>
  <c r="F42" i="3"/>
  <c r="H42" i="3"/>
  <c r="J42" i="3"/>
  <c r="C43" i="3"/>
  <c r="E43" i="3"/>
  <c r="G43" i="3"/>
  <c r="I43" i="3"/>
  <c r="K43" i="3"/>
  <c r="F45" i="3"/>
  <c r="J45" i="3"/>
  <c r="D47" i="3"/>
  <c r="G47" i="3"/>
  <c r="C47" i="3"/>
  <c r="L51" i="3"/>
  <c r="E51" i="3"/>
  <c r="F53" i="3"/>
  <c r="J53" i="3"/>
  <c r="B55" i="3"/>
  <c r="E58" i="3"/>
  <c r="G58" i="3"/>
  <c r="I58" i="3"/>
  <c r="D59" i="3"/>
  <c r="F61" i="3"/>
  <c r="G62" i="3"/>
  <c r="B46" i="3"/>
  <c r="F46" i="3"/>
  <c r="H46" i="3"/>
  <c r="J46" i="3"/>
  <c r="D54" i="3"/>
  <c r="F54" i="3"/>
  <c r="H54" i="3"/>
  <c r="J54" i="3"/>
  <c r="E55" i="3"/>
  <c r="D58" i="3"/>
  <c r="F58" i="3"/>
  <c r="H58" i="3"/>
  <c r="J58" i="3"/>
  <c r="G59" i="3"/>
  <c r="E63" i="3"/>
  <c r="I63" i="3"/>
  <c r="M63" i="3"/>
  <c r="F12" i="13" l="1"/>
  <c r="C12" i="13"/>
  <c r="G12" i="13"/>
  <c r="D12" i="13"/>
  <c r="E13" i="13"/>
  <c r="L55" i="3"/>
  <c r="R63" i="3"/>
  <c r="S57" i="3"/>
  <c r="Q57" i="3"/>
  <c r="S49" i="3"/>
  <c r="Q49" i="3"/>
  <c r="Q41" i="3"/>
  <c r="S41" i="3"/>
  <c r="S63" i="3"/>
  <c r="R52" i="3"/>
  <c r="R48" i="3"/>
  <c r="R40" i="3"/>
  <c r="R59" i="3"/>
  <c r="R55" i="3"/>
  <c r="R51" i="3"/>
  <c r="R47" i="3"/>
  <c r="R39" i="3"/>
  <c r="R58" i="3"/>
  <c r="R54" i="3"/>
  <c r="R46" i="3"/>
  <c r="R42" i="3"/>
  <c r="R53" i="3"/>
  <c r="R45" i="3"/>
  <c r="R43" i="3"/>
  <c r="R57" i="3"/>
  <c r="R49" i="3"/>
  <c r="R41" i="3"/>
  <c r="Q62" i="3"/>
  <c r="S52" i="3"/>
  <c r="Q52" i="3"/>
  <c r="Q48" i="3"/>
  <c r="S48" i="3"/>
  <c r="S40" i="3"/>
  <c r="Q40" i="3"/>
  <c r="R62" i="3"/>
  <c r="S59" i="3"/>
  <c r="Q59" i="3"/>
  <c r="Q55" i="3"/>
  <c r="S55" i="3"/>
  <c r="Q51" i="3"/>
  <c r="S51" i="3"/>
  <c r="S47" i="3"/>
  <c r="Q47" i="3"/>
  <c r="Q39" i="3"/>
  <c r="S39" i="3"/>
  <c r="S62" i="3"/>
  <c r="Q63" i="3"/>
  <c r="Q58" i="3"/>
  <c r="S58" i="3"/>
  <c r="S54" i="3"/>
  <c r="Q54" i="3"/>
  <c r="Q46" i="3"/>
  <c r="S46" i="3"/>
  <c r="S42" i="3"/>
  <c r="Q42" i="3"/>
  <c r="Q53" i="3"/>
  <c r="S53" i="3"/>
  <c r="S45" i="3"/>
  <c r="Q45" i="3"/>
  <c r="Q43" i="3"/>
  <c r="S43" i="3"/>
  <c r="J55" i="3"/>
  <c r="J47" i="3"/>
  <c r="C40" i="3"/>
  <c r="M58" i="3"/>
  <c r="D62" i="3"/>
  <c r="B58" i="3"/>
  <c r="B54" i="3"/>
  <c r="D46" i="3"/>
  <c r="B63" i="3"/>
  <c r="C62" i="3"/>
  <c r="C58" i="3"/>
  <c r="B53" i="3"/>
  <c r="B45" i="3"/>
  <c r="B42" i="3"/>
  <c r="C54" i="3"/>
  <c r="D53" i="3"/>
  <c r="C45" i="3"/>
  <c r="B43" i="3"/>
  <c r="C42" i="3"/>
  <c r="D61" i="3"/>
  <c r="C61" i="3"/>
  <c r="B57" i="3"/>
  <c r="D57" i="3"/>
  <c r="B49" i="3"/>
  <c r="D49" i="3"/>
  <c r="D41" i="3"/>
  <c r="O49" i="3"/>
  <c r="O41" i="3"/>
  <c r="O63" i="3"/>
  <c r="M59" i="3"/>
  <c r="L54" i="3"/>
  <c r="L46" i="3"/>
  <c r="M51" i="3"/>
  <c r="J40" i="3"/>
  <c r="C59" i="3"/>
  <c r="C51" i="3"/>
  <c r="L57" i="3"/>
  <c r="O61" i="3"/>
  <c r="K47" i="3"/>
  <c r="O39" i="3"/>
  <c r="I57" i="3"/>
  <c r="H57" i="3"/>
  <c r="I41" i="3"/>
  <c r="J52" i="3"/>
  <c r="J48" i="3"/>
  <c r="M55" i="3"/>
  <c r="K61" i="3"/>
  <c r="K59" i="3"/>
  <c r="L58" i="3"/>
  <c r="K62" i="3"/>
  <c r="K58" i="3"/>
  <c r="K51" i="3"/>
  <c r="M47" i="3"/>
  <c r="L47" i="3"/>
  <c r="M43" i="3"/>
  <c r="L59" i="3"/>
  <c r="L62" i="3"/>
  <c r="S37" i="3"/>
  <c r="M61" i="3"/>
  <c r="L61" i="3"/>
  <c r="B41" i="3"/>
  <c r="C52" i="3"/>
  <c r="C48" i="3"/>
  <c r="B61" i="3"/>
  <c r="B62" i="3"/>
  <c r="C55" i="3"/>
  <c r="M57" i="3"/>
  <c r="M41" i="3"/>
  <c r="K52" i="3"/>
  <c r="K48" i="3"/>
  <c r="C39" i="3"/>
  <c r="N40" i="3"/>
  <c r="N52" i="3"/>
  <c r="P48" i="3"/>
  <c r="O59" i="3"/>
  <c r="P58" i="3"/>
  <c r="P51" i="3"/>
  <c r="O47" i="3"/>
  <c r="N47" i="3"/>
  <c r="N41" i="3"/>
  <c r="K55" i="3"/>
  <c r="N55" i="3"/>
  <c r="P39" i="3"/>
  <c r="K39" i="3"/>
  <c r="O55" i="3"/>
  <c r="P54" i="3"/>
  <c r="N46" i="3"/>
  <c r="N61" i="3"/>
  <c r="P59" i="3"/>
  <c r="N53" i="3"/>
  <c r="O52" i="3"/>
  <c r="N45" i="3"/>
  <c r="O43" i="3"/>
  <c r="P42" i="3"/>
  <c r="P53" i="3"/>
  <c r="O45" i="3"/>
  <c r="O42" i="3"/>
  <c r="H61" i="3"/>
  <c r="I49" i="3"/>
  <c r="N62" i="3"/>
  <c r="N58" i="3"/>
  <c r="N54" i="3"/>
  <c r="P52" i="3"/>
  <c r="N48" i="3"/>
  <c r="P46" i="3"/>
  <c r="P63" i="3"/>
  <c r="O62" i="3"/>
  <c r="N59" i="3"/>
  <c r="O58" i="3"/>
  <c r="P57" i="3"/>
  <c r="P55" i="3"/>
  <c r="O51" i="3"/>
  <c r="N49" i="3"/>
  <c r="O48" i="3"/>
  <c r="P47" i="3"/>
  <c r="N42" i="3"/>
  <c r="P40" i="3"/>
  <c r="O53" i="3"/>
  <c r="N51" i="3"/>
  <c r="O46" i="3"/>
  <c r="P45" i="3"/>
  <c r="N43" i="3"/>
  <c r="P41" i="3"/>
  <c r="O40" i="3"/>
  <c r="P62" i="3"/>
  <c r="P61" i="3"/>
  <c r="P49" i="3"/>
  <c r="N57" i="3"/>
  <c r="C45" i="5"/>
  <c r="D40" i="5"/>
  <c r="D55" i="5"/>
  <c r="B60" i="5"/>
  <c r="D61" i="5"/>
  <c r="B62" i="5"/>
  <c r="E60" i="5"/>
  <c r="G52" i="5"/>
  <c r="B52" i="5"/>
  <c r="D52" i="5"/>
  <c r="D58" i="5"/>
  <c r="B57" i="5"/>
  <c r="C60" i="5"/>
  <c r="F59" i="5"/>
  <c r="C43" i="5"/>
  <c r="D59" i="5"/>
  <c r="C52" i="5"/>
  <c r="E48" i="5"/>
  <c r="G40" i="5"/>
  <c r="E55" i="5"/>
  <c r="E51" i="5"/>
  <c r="G47" i="5"/>
  <c r="D48" i="5"/>
  <c r="B48" i="5"/>
  <c r="C46" i="5"/>
  <c r="C53" i="5"/>
  <c r="F52" i="5"/>
  <c r="E54" i="5"/>
  <c r="C57" i="5"/>
  <c r="B47" i="5"/>
  <c r="C40" i="5"/>
  <c r="C47" i="5"/>
  <c r="E43" i="5"/>
  <c r="E39" i="5"/>
  <c r="D60" i="5"/>
  <c r="G48" i="5"/>
  <c r="B41" i="5"/>
  <c r="D49" i="5"/>
  <c r="C48" i="5"/>
  <c r="D42" i="5"/>
  <c r="C49" i="5"/>
  <c r="D46" i="5"/>
  <c r="B51" i="5"/>
  <c r="C41" i="5"/>
  <c r="F60" i="5"/>
  <c r="E61" i="5"/>
  <c r="F37" i="5"/>
  <c r="E40" i="5"/>
  <c r="K59" i="5"/>
  <c r="J61" i="5"/>
  <c r="H62" i="5"/>
  <c r="H59" i="5"/>
  <c r="H61" i="5"/>
  <c r="S62" i="5"/>
  <c r="I59" i="5"/>
  <c r="J62" i="5"/>
  <c r="I37" i="5"/>
  <c r="F11" i="13"/>
  <c r="G13" i="13"/>
  <c r="C13" i="13"/>
  <c r="F13" i="13"/>
  <c r="D13" i="13"/>
  <c r="E11" i="13"/>
  <c r="C11" i="13"/>
  <c r="G11" i="13"/>
  <c r="C14" i="13"/>
  <c r="F14" i="13"/>
  <c r="K41" i="3"/>
  <c r="L40" i="3"/>
  <c r="M39" i="3"/>
  <c r="G37" i="3"/>
  <c r="M37" i="3"/>
  <c r="M54" i="3"/>
  <c r="E54" i="3"/>
  <c r="G53" i="3"/>
  <c r="K53" i="3"/>
  <c r="L53" i="3"/>
  <c r="F51" i="3"/>
  <c r="G49" i="3"/>
  <c r="K49" i="3"/>
  <c r="L49" i="3"/>
  <c r="M46" i="3"/>
  <c r="E46" i="3"/>
  <c r="G45" i="3"/>
  <c r="K45" i="3"/>
  <c r="L45" i="3"/>
  <c r="L43" i="3"/>
  <c r="K42" i="3"/>
  <c r="G42" i="3"/>
  <c r="L41" i="3"/>
  <c r="K40" i="3"/>
  <c r="G40" i="3"/>
  <c r="L39" i="3"/>
  <c r="R37" i="3"/>
  <c r="L37" i="3"/>
  <c r="F37" i="3"/>
  <c r="K54" i="3"/>
  <c r="G54" i="3"/>
  <c r="E53" i="3"/>
  <c r="M53" i="3"/>
  <c r="E49" i="3"/>
  <c r="M49" i="3"/>
  <c r="F47" i="3"/>
  <c r="K46" i="3"/>
  <c r="G46" i="3"/>
  <c r="E45" i="3"/>
  <c r="M45" i="3"/>
  <c r="F43" i="3"/>
  <c r="M42" i="3"/>
  <c r="E42" i="3"/>
  <c r="F41" i="3"/>
  <c r="E40" i="3"/>
  <c r="F19" i="15"/>
</calcChain>
</file>

<file path=xl/sharedStrings.xml><?xml version="1.0" encoding="utf-8"?>
<sst xmlns="http://schemas.openxmlformats.org/spreadsheetml/2006/main" count="29631" uniqueCount="2870">
  <si>
    <t>Table Number</t>
  </si>
  <si>
    <t>2011</t>
  </si>
  <si>
    <t>--</t>
  </si>
  <si>
    <t>2001</t>
  </si>
  <si>
    <t>1991</t>
  </si>
  <si>
    <t>Tenure</t>
  </si>
  <si>
    <t>changes to new commonweath and rest of the world</t>
  </si>
  <si>
    <t>Dwellings</t>
  </si>
  <si>
    <t>Calculated</t>
  </si>
  <si>
    <t>Unemployment by SEG</t>
  </si>
  <si>
    <t>Not comparable with previous census's</t>
  </si>
  <si>
    <t>Former industry of the unemployed</t>
  </si>
  <si>
    <t>Figures are in 000s</t>
  </si>
  <si>
    <t>1801</t>
  </si>
  <si>
    <t>1811</t>
  </si>
  <si>
    <t>1821</t>
  </si>
  <si>
    <t>1831</t>
  </si>
  <si>
    <t>1841</t>
  </si>
  <si>
    <t>1851</t>
  </si>
  <si>
    <t>1861</t>
  </si>
  <si>
    <t>1871</t>
  </si>
  <si>
    <t>1881</t>
  </si>
  <si>
    <t>1891</t>
  </si>
  <si>
    <t>1901</t>
  </si>
  <si>
    <t>1911</t>
  </si>
  <si>
    <t>1921</t>
  </si>
  <si>
    <t>1931</t>
  </si>
  <si>
    <t>1951</t>
  </si>
  <si>
    <t>1961</t>
  </si>
  <si>
    <t>1971</t>
  </si>
  <si>
    <t>1981</t>
  </si>
  <si>
    <t>City of London</t>
  </si>
  <si>
    <t>Barking and Dagenham</t>
  </si>
  <si>
    <t>Barnet</t>
  </si>
  <si>
    <t>Bexley</t>
  </si>
  <si>
    <t>Brent</t>
  </si>
  <si>
    <t>Bromley</t>
  </si>
  <si>
    <t>Camden</t>
  </si>
  <si>
    <t>Croydon</t>
  </si>
  <si>
    <t>Ealing</t>
  </si>
  <si>
    <t>Enfield</t>
  </si>
  <si>
    <t>Greenwich</t>
  </si>
  <si>
    <t>Hackney</t>
  </si>
  <si>
    <t>Hammersmith and Fulham</t>
  </si>
  <si>
    <t>Haringey</t>
  </si>
  <si>
    <t>Harrow</t>
  </si>
  <si>
    <t>Havering</t>
  </si>
  <si>
    <t>Hillingdon</t>
  </si>
  <si>
    <t>Hounslow</t>
  </si>
  <si>
    <t>Islington</t>
  </si>
  <si>
    <t>Kensington and Chelsea</t>
  </si>
  <si>
    <t>Kingston upon Thames</t>
  </si>
  <si>
    <t>Lambeth</t>
  </si>
  <si>
    <t>Lewisham</t>
  </si>
  <si>
    <t>Merton</t>
  </si>
  <si>
    <t>Newham</t>
  </si>
  <si>
    <t>Redbridge</t>
  </si>
  <si>
    <t>Richmond upon Thames</t>
  </si>
  <si>
    <t>Southwark</t>
  </si>
  <si>
    <t>Sutton</t>
  </si>
  <si>
    <t>Tower Hamlets</t>
  </si>
  <si>
    <t>Waltham Forest</t>
  </si>
  <si>
    <t>Wandsworth</t>
  </si>
  <si>
    <t>Westminster</t>
  </si>
  <si>
    <t>Central London</t>
  </si>
  <si>
    <t>Rest of Inner London</t>
  </si>
  <si>
    <t>Outer London</t>
  </si>
  <si>
    <t>Greater London</t>
  </si>
  <si>
    <t>Select Local Authority:</t>
  </si>
  <si>
    <t>Totals</t>
  </si>
  <si>
    <t>Persons</t>
  </si>
  <si>
    <t>Males</t>
  </si>
  <si>
    <t>Females</t>
  </si>
  <si>
    <t>Total</t>
  </si>
  <si>
    <t>0-4</t>
  </si>
  <si>
    <t>5-9</t>
  </si>
  <si>
    <t>10-14</t>
  </si>
  <si>
    <t>15-19</t>
  </si>
  <si>
    <t>20-24</t>
  </si>
  <si>
    <t>25-29</t>
  </si>
  <si>
    <t>30-34</t>
  </si>
  <si>
    <t>35-39</t>
  </si>
  <si>
    <t>40-44</t>
  </si>
  <si>
    <t>45-49</t>
  </si>
  <si>
    <t>50-54</t>
  </si>
  <si>
    <t>55-59</t>
  </si>
  <si>
    <t>60-64</t>
  </si>
  <si>
    <t>65-69</t>
  </si>
  <si>
    <t>70-74</t>
  </si>
  <si>
    <t>75-79</t>
  </si>
  <si>
    <t>80-84</t>
  </si>
  <si>
    <t>85 and over</t>
  </si>
  <si>
    <t>S.W.D. (all ages)</t>
  </si>
  <si>
    <t>S.W.D. (16+)</t>
  </si>
  <si>
    <t>Married</t>
  </si>
  <si>
    <t>0-20</t>
  </si>
  <si>
    <t>Table 4: Persons of Pensionable Age in Households</t>
  </si>
  <si>
    <t>Total Pensioners</t>
  </si>
  <si>
    <t>Total Pensioners in Households</t>
  </si>
  <si>
    <t>Pensioners in Households as a % of Total Household Population</t>
  </si>
  <si>
    <t>One Person Pensioner Households</t>
  </si>
  <si>
    <t>Pensioner: Male</t>
  </si>
  <si>
    <t>Pensioner: Female</t>
  </si>
  <si>
    <t>Households with two or more people: All Pensioners</t>
  </si>
  <si>
    <t>Households with two or more people: At least one pensioner with at least one non-pensioner</t>
  </si>
  <si>
    <t>Central</t>
  </si>
  <si>
    <t>Female</t>
  </si>
  <si>
    <t>Table 5: Pensioner Households</t>
  </si>
  <si>
    <t>Pensioners in Communcal Establishments</t>
  </si>
  <si>
    <t>Pensioners in Households</t>
  </si>
  <si>
    <t>Pensioners in Households 
(as % of total household population)</t>
  </si>
  <si>
    <t>One Person Pensioner Household</t>
  </si>
  <si>
    <t>Households with Two or More People</t>
  </si>
  <si>
    <t>Total Households with Pensioners</t>
  </si>
  <si>
    <t>Male</t>
  </si>
  <si>
    <t>All Pensioners</t>
  </si>
  <si>
    <t>Pensioner and Non-Pensioner</t>
  </si>
  <si>
    <t>All</t>
  </si>
  <si>
    <t>All residents</t>
  </si>
  <si>
    <t>Irish</t>
  </si>
  <si>
    <t>birthplaces</t>
  </si>
  <si>
    <t>United</t>
  </si>
  <si>
    <t>Republic</t>
  </si>
  <si>
    <t>Kingdom</t>
  </si>
  <si>
    <t>All ages
 1 and over</t>
  </si>
  <si>
    <t>Aged
1 to 15</t>
  </si>
  <si>
    <t>Aged
16 to 44</t>
  </si>
  <si>
    <t>Aged
45 to 59/64</t>
  </si>
  <si>
    <t>Aged
60/65 and over</t>
  </si>
  <si>
    <t>Migrants in household</t>
  </si>
  <si>
    <t>Percentages</t>
  </si>
  <si>
    <t>Total Households</t>
  </si>
  <si>
    <t>Owner Occupied</t>
  </si>
  <si>
    <t>Rented from Local Authority</t>
  </si>
  <si>
    <t>Rented Privately</t>
  </si>
  <si>
    <t>Rented from</t>
  </si>
  <si>
    <t>Rented</t>
  </si>
  <si>
    <t>Other</t>
  </si>
  <si>
    <t>Owner</t>
  </si>
  <si>
    <t>Local</t>
  </si>
  <si>
    <t>Housing</t>
  </si>
  <si>
    <t>households</t>
  </si>
  <si>
    <t>occupied</t>
  </si>
  <si>
    <t>Authority</t>
  </si>
  <si>
    <t>Association</t>
  </si>
  <si>
    <t>Privately</t>
  </si>
  <si>
    <t>Association / Registered Social Landlord ***</t>
  </si>
  <si>
    <t>Without exclusive use of:</t>
  </si>
  <si>
    <t>1 to 1.5</t>
  </si>
  <si>
    <t>Over 1.5</t>
  </si>
  <si>
    <t>Bath</t>
  </si>
  <si>
    <t>WC*</t>
  </si>
  <si>
    <t>Bath/Inside WC/Hot Water</t>
  </si>
  <si>
    <t xml:space="preserve">    Persons per room:</t>
  </si>
  <si>
    <t>Households in</t>
  </si>
  <si>
    <t>***</t>
  </si>
  <si>
    <t>Over 1</t>
  </si>
  <si>
    <t>Not self-</t>
  </si>
  <si>
    <t>non-permanent</t>
  </si>
  <si>
    <t>Total *</t>
  </si>
  <si>
    <t>bath/inside WC/</t>
  </si>
  <si>
    <t>to 1.5</t>
  </si>
  <si>
    <t>bath</t>
  </si>
  <si>
    <t>bath/WC</t>
  </si>
  <si>
    <t>contained</t>
  </si>
  <si>
    <t>acommodation</t>
  </si>
  <si>
    <t>bath*</t>
  </si>
  <si>
    <t>inside WC*</t>
  </si>
  <si>
    <t>hot water *</t>
  </si>
  <si>
    <t>inside WC</t>
  </si>
  <si>
    <t>bath/inside WC</t>
  </si>
  <si>
    <t>contained / shared accommodation</t>
  </si>
  <si>
    <t>Households with:</t>
  </si>
  <si>
    <t>No car</t>
  </si>
  <si>
    <t>1 car</t>
  </si>
  <si>
    <t>2 cars</t>
  </si>
  <si>
    <t>3 or more</t>
  </si>
  <si>
    <t/>
  </si>
  <si>
    <t>3 cars</t>
  </si>
  <si>
    <t>4 or more</t>
  </si>
  <si>
    <t>cars</t>
  </si>
  <si>
    <t>Households with one adult</t>
  </si>
  <si>
    <t>Households with two or more adults</t>
  </si>
  <si>
    <t>No children under 16</t>
  </si>
  <si>
    <t>With children</t>
  </si>
  <si>
    <t>No children</t>
  </si>
  <si>
    <t>Under 16
Total</t>
  </si>
  <si>
    <t>Under</t>
  </si>
  <si>
    <t>At least</t>
  </si>
  <si>
    <t>under 16</t>
  </si>
  <si>
    <t>Total*</t>
  </si>
  <si>
    <t>pensionable</t>
  </si>
  <si>
    <t>one aged</t>
  </si>
  <si>
    <t>All aged</t>
  </si>
  <si>
    <t>age</t>
  </si>
  <si>
    <t>0 to 4</t>
  </si>
  <si>
    <t>5 to 15</t>
  </si>
  <si>
    <t>Male lone parents</t>
  </si>
  <si>
    <t>Female lone parents</t>
  </si>
  <si>
    <t>Economically Active</t>
  </si>
  <si>
    <t>in employment</t>
  </si>
  <si>
    <t>Economically active</t>
  </si>
  <si>
    <t>Economically</t>
  </si>
  <si>
    <t>lone parents</t>
  </si>
  <si>
    <t>unemployed</t>
  </si>
  <si>
    <t>inactive</t>
  </si>
  <si>
    <t>Males aged</t>
  </si>
  <si>
    <t>Females aged</t>
  </si>
  <si>
    <t>16 to 29</t>
  </si>
  <si>
    <t>30 to 44</t>
  </si>
  <si>
    <t>45 to 64</t>
  </si>
  <si>
    <t>65 plus</t>
  </si>
  <si>
    <t>Households headed by</t>
  </si>
  <si>
    <t>45 to 59</t>
  </si>
  <si>
    <t>60 plus</t>
  </si>
  <si>
    <t>Table 22: Headship by age and sex</t>
  </si>
  <si>
    <t>Total Persons</t>
  </si>
  <si>
    <t>persons</t>
  </si>
  <si>
    <t>single,</t>
  </si>
  <si>
    <t>married</t>
  </si>
  <si>
    <t>widowed,</t>
  </si>
  <si>
    <t>divorced</t>
  </si>
  <si>
    <t>All tenures</t>
  </si>
  <si>
    <t>Owner occupied</t>
  </si>
  <si>
    <t>All other rented</t>
  </si>
  <si>
    <t>Household spaces in:</t>
  </si>
  <si>
    <t>Rented from local authority</t>
  </si>
  <si>
    <t>household</t>
  </si>
  <si>
    <t>houses and converted flats</t>
  </si>
  <si>
    <t>purpose-built</t>
  </si>
  <si>
    <t>other permanent</t>
  </si>
  <si>
    <t>spaces</t>
  </si>
  <si>
    <t>in unshared dwellings</t>
  </si>
  <si>
    <t>flats</t>
  </si>
  <si>
    <t>accommodation</t>
  </si>
  <si>
    <t>Economic-</t>
  </si>
  <si>
    <t>Activity</t>
  </si>
  <si>
    <t>ally active</t>
  </si>
  <si>
    <t>rate</t>
  </si>
  <si>
    <t>aged 16+</t>
  </si>
  <si>
    <t>aged 16-64</t>
  </si>
  <si>
    <t>aged 16-59</t>
  </si>
  <si>
    <t>Total employees and self-employed</t>
  </si>
  <si>
    <t>Emplyees working full time</t>
  </si>
  <si>
    <t>Employees working part time</t>
  </si>
  <si>
    <t>Self-employed</t>
  </si>
  <si>
    <t>employees</t>
  </si>
  <si>
    <t>and self-</t>
  </si>
  <si>
    <t>working</t>
  </si>
  <si>
    <t>Self-</t>
  </si>
  <si>
    <t>employed</t>
  </si>
  <si>
    <t>full-time</t>
  </si>
  <si>
    <t>part-time</t>
  </si>
  <si>
    <t>Bus</t>
  </si>
  <si>
    <t>Car</t>
  </si>
  <si>
    <t>Motorcycle</t>
  </si>
  <si>
    <t>British Rail</t>
  </si>
  <si>
    <t>Motor</t>
  </si>
  <si>
    <t>Pedal</t>
  </si>
  <si>
    <t xml:space="preserve">Other means </t>
  </si>
  <si>
    <t>(includes</t>
  </si>
  <si>
    <t>Rail</t>
  </si>
  <si>
    <t>cycle</t>
  </si>
  <si>
    <t>means*</t>
  </si>
  <si>
    <t>train</t>
  </si>
  <si>
    <t>&amp; works at home*</t>
  </si>
  <si>
    <t>underground)</t>
  </si>
  <si>
    <t>Construction</t>
  </si>
  <si>
    <t>Transport</t>
  </si>
  <si>
    <t>Agriculture</t>
  </si>
  <si>
    <t>Energy</t>
  </si>
  <si>
    <t>Mining</t>
  </si>
  <si>
    <t>Distribution</t>
  </si>
  <si>
    <t>Banking</t>
  </si>
  <si>
    <t>Not stated</t>
  </si>
  <si>
    <t>employees and</t>
  </si>
  <si>
    <t>forestry</t>
  </si>
  <si>
    <t>and</t>
  </si>
  <si>
    <t>services</t>
  </si>
  <si>
    <t>self-employed</t>
  </si>
  <si>
    <t>and fishing</t>
  </si>
  <si>
    <t>water</t>
  </si>
  <si>
    <t>manufacturing</t>
  </si>
  <si>
    <t>catering</t>
  </si>
  <si>
    <t>finance</t>
  </si>
  <si>
    <t>outside UK</t>
  </si>
  <si>
    <t>Socio-economic group</t>
  </si>
  <si>
    <t>economically</t>
  </si>
  <si>
    <t>1,2,3,4</t>
  </si>
  <si>
    <t>5,6</t>
  </si>
  <si>
    <t>8,9,12</t>
  </si>
  <si>
    <t>7,10</t>
  </si>
  <si>
    <t>13,14,15</t>
  </si>
  <si>
    <t>16,17</t>
  </si>
  <si>
    <t>active</t>
  </si>
  <si>
    <t>Employers,</t>
  </si>
  <si>
    <t>Intermediate</t>
  </si>
  <si>
    <t>Skilled</t>
  </si>
  <si>
    <t>Semi-skilled</t>
  </si>
  <si>
    <t>Unskilled</t>
  </si>
  <si>
    <t>Farmers and</t>
  </si>
  <si>
    <t>Armed</t>
  </si>
  <si>
    <t>residents</t>
  </si>
  <si>
    <t>managers and</t>
  </si>
  <si>
    <t>and junior</t>
  </si>
  <si>
    <t>manual</t>
  </si>
  <si>
    <t>agricultural</t>
  </si>
  <si>
    <t>forces and</t>
  </si>
  <si>
    <t>professional</t>
  </si>
  <si>
    <t>non manual</t>
  </si>
  <si>
    <t>workers</t>
  </si>
  <si>
    <t>not stated*</t>
  </si>
  <si>
    <t>Number Unemployed</t>
  </si>
  <si>
    <t>Unemployment Rate</t>
  </si>
  <si>
    <t>Number</t>
  </si>
  <si>
    <t>Unemployment</t>
  </si>
  <si>
    <t>Link</t>
  </si>
  <si>
    <t>Economic Activity, Full/Part Time by Sex</t>
  </si>
  <si>
    <t>Age, Sex and Marital Status - Residents in Households</t>
  </si>
  <si>
    <t>Residents by Single Years of Age &lt;21</t>
  </si>
  <si>
    <t>Persons of Pensionable Age in Households</t>
  </si>
  <si>
    <t>SEG of Residents/NS-Sec</t>
  </si>
  <si>
    <t>Migrants by Age</t>
  </si>
  <si>
    <t>Household Characteristics (Including Amenities)</t>
  </si>
  <si>
    <t>Car Availability</t>
  </si>
  <si>
    <t>Household Composition</t>
  </si>
  <si>
    <t>Households with One Lone Parent and Child(ren) Under 16 - Economic Activity of the Lone Parent</t>
  </si>
  <si>
    <t>Headship by Sex and Marital Status</t>
  </si>
  <si>
    <t>Household Spaces, Occupancy, Type and Tenure</t>
  </si>
  <si>
    <t>Economic Activity</t>
  </si>
  <si>
    <t>Means of Transport to Work</t>
  </si>
  <si>
    <t>Employment by Industry</t>
  </si>
  <si>
    <t>Unemployment Rates</t>
  </si>
  <si>
    <t>Back to Contents</t>
  </si>
  <si>
    <t>Bicycle</t>
  </si>
  <si>
    <t>Other Rail</t>
  </si>
  <si>
    <t>Occupations</t>
  </si>
  <si>
    <t>Lower Supervisory</t>
  </si>
  <si>
    <t>and Technical</t>
  </si>
  <si>
    <t>Semi Routine</t>
  </si>
  <si>
    <t>Routine</t>
  </si>
  <si>
    <t>Never Worked</t>
  </si>
  <si>
    <t>Full time student</t>
  </si>
  <si>
    <t>Intermediate Occupation</t>
  </si>
  <si>
    <t>Lower Supervisory and Technical Occupation</t>
  </si>
  <si>
    <t>Semi Routine Occupations</t>
  </si>
  <si>
    <t>Routine Occupations</t>
  </si>
  <si>
    <t>Full-time Student</t>
  </si>
  <si>
    <t>Households with Two or More People: All Pensioners</t>
  </si>
  <si>
    <t>Households with Two or More People: At Least One Pensioner with at Least One Non-Pensioner</t>
  </si>
  <si>
    <t>All Ages
 1 and over</t>
  </si>
  <si>
    <t>Aged 60/65 and Over</t>
  </si>
  <si>
    <t>Persons per Room:</t>
  </si>
  <si>
    <t>Without Exclusive Use of:</t>
  </si>
  <si>
    <t>Households With:</t>
  </si>
  <si>
    <t>No Car</t>
  </si>
  <si>
    <t>1 Car</t>
  </si>
  <si>
    <t>2 Cars</t>
  </si>
  <si>
    <t>Total Cars</t>
  </si>
  <si>
    <t>Households with One Adult</t>
  </si>
  <si>
    <t>No Children Under 16</t>
  </si>
  <si>
    <t>With Children</t>
  </si>
  <si>
    <t>Under Pensionable Age</t>
  </si>
  <si>
    <t>At Least One Aged 0 to 4</t>
  </si>
  <si>
    <t>All Aged 5 to 15</t>
  </si>
  <si>
    <t>Households with Two or More Adults</t>
  </si>
  <si>
    <t>No Children</t>
  </si>
  <si>
    <t>Total Lone Parents</t>
  </si>
  <si>
    <t>Male Lone Parents</t>
  </si>
  <si>
    <t>In Employment</t>
  </si>
  <si>
    <t>Economically Inactive</t>
  </si>
  <si>
    <t>Males Aged</t>
  </si>
  <si>
    <t>Females Aged</t>
  </si>
  <si>
    <t>Total Households Spaces</t>
  </si>
  <si>
    <t>Household Spaces In:</t>
  </si>
  <si>
    <t>Houses and Converted Flats in Unshared Dwellings</t>
  </si>
  <si>
    <t>Purpose Built Flats</t>
  </si>
  <si>
    <t>Other Permanent Accommodation</t>
  </si>
  <si>
    <t>All Other Rented</t>
  </si>
  <si>
    <t>Local Authority</t>
  </si>
  <si>
    <t>Activity Rate Aged 16+</t>
  </si>
  <si>
    <t>Activity Rate Aged 16-64</t>
  </si>
  <si>
    <t>Total Employees and Self-Employed</t>
  </si>
  <si>
    <t>Emplyees Working Full Time</t>
  </si>
  <si>
    <t>Employees Working Part Time</t>
  </si>
  <si>
    <t>Self-Employed</t>
  </si>
  <si>
    <t>Agriculture, Forestry and Fishing</t>
  </si>
  <si>
    <t>Energy and Water</t>
  </si>
  <si>
    <t>Mining and Manufacturing</t>
  </si>
  <si>
    <t>Banking and Finance</t>
  </si>
  <si>
    <t>Other Services</t>
  </si>
  <si>
    <t>Not Stated/Outside UK</t>
  </si>
  <si>
    <t>Total Economically Active</t>
  </si>
  <si>
    <t>5, 6 Intermediate and Junior Non Manual Workers</t>
  </si>
  <si>
    <t>8,9,12 Skilled Manual Workers</t>
  </si>
  <si>
    <t>7,10 Skilled Manual Workers</t>
  </si>
  <si>
    <t>11 Unskilled Manual Workers</t>
  </si>
  <si>
    <t>13,14,15 Farmers and Agricultural Workers</t>
  </si>
  <si>
    <t>16,17 Armed Forces and Not Stated*</t>
  </si>
  <si>
    <t>Pensioner Households</t>
  </si>
  <si>
    <t>4 Cars or More**</t>
  </si>
  <si>
    <t>Female Lone Parents</t>
  </si>
  <si>
    <t>Married/Civil Partnership</t>
  </si>
  <si>
    <t>All ages 1 and over</t>
  </si>
  <si>
    <t>Aged 1 to 15</t>
  </si>
  <si>
    <t>Aged 16 to 44</t>
  </si>
  <si>
    <t>Aged 45 to 59/64</t>
  </si>
  <si>
    <t>Aged 60/65 and over</t>
  </si>
  <si>
    <t>Aged
45 to 59/64*</t>
  </si>
  <si>
    <t>Aged 60/65 and Over**</t>
  </si>
  <si>
    <t xml:space="preserve"> CR 7</t>
  </si>
  <si>
    <t>CR 9</t>
  </si>
  <si>
    <t>CR 17</t>
  </si>
  <si>
    <t>CR 11</t>
  </si>
  <si>
    <t>CR 18</t>
  </si>
  <si>
    <t>CR 8</t>
  </si>
  <si>
    <t>CR 23</t>
  </si>
  <si>
    <t xml:space="preserve"> CR 6, 15</t>
  </si>
  <si>
    <t>CR 6, 15</t>
  </si>
  <si>
    <t>CR 19</t>
  </si>
  <si>
    <t>CR 11, 18, 23</t>
  </si>
  <si>
    <t>CR 22, 25, 26</t>
  </si>
  <si>
    <t>RM 413, CR 2</t>
  </si>
  <si>
    <t>RM 413</t>
  </si>
  <si>
    <t xml:space="preserve">CR 30, 16 </t>
  </si>
  <si>
    <t>1981
County Report (CR)
Small Area Statistics (SAS)</t>
  </si>
  <si>
    <t>SAS 1</t>
  </si>
  <si>
    <t>SAS 21</t>
  </si>
  <si>
    <t>SAS 15</t>
  </si>
  <si>
    <t>SAS 10</t>
  </si>
  <si>
    <t>SAS 20</t>
  </si>
  <si>
    <t>SAS 12</t>
  </si>
  <si>
    <t>SAS 27</t>
  </si>
  <si>
    <t>SAS 40</t>
  </si>
  <si>
    <t>SAS 26</t>
  </si>
  <si>
    <t>SAS 39</t>
  </si>
  <si>
    <t xml:space="preserve"> SAS 35</t>
  </si>
  <si>
    <t>SAS 58</t>
  </si>
  <si>
    <t>SAS 61</t>
  </si>
  <si>
    <t>SAS 8</t>
  </si>
  <si>
    <t>SAS 7</t>
  </si>
  <si>
    <t>SAS 47</t>
  </si>
  <si>
    <t>SAS 82</t>
  </si>
  <si>
    <t>SAS 76</t>
  </si>
  <si>
    <t>SAS 50</t>
  </si>
  <si>
    <t>SAS 92</t>
  </si>
  <si>
    <t>SAS 9</t>
  </si>
  <si>
    <t xml:space="preserve">SAS 50 </t>
  </si>
  <si>
    <t>SAS 2, 32</t>
  </si>
  <si>
    <t>SAS 2, 47</t>
  </si>
  <si>
    <t>SAS 8, 30</t>
  </si>
  <si>
    <t>SAS 10, 28</t>
  </si>
  <si>
    <t>SAS 20, 42</t>
  </si>
  <si>
    <t>SAS 24, 25</t>
  </si>
  <si>
    <t>SAS 18, 29</t>
  </si>
  <si>
    <t>SAS 50, 53</t>
  </si>
  <si>
    <t>1961
County Report (CR)
Research Memorandum (RM)</t>
  </si>
  <si>
    <t>SAS 37, 38</t>
  </si>
  <si>
    <t>SAS 32, 42</t>
  </si>
  <si>
    <t>SAS 92, 94</t>
  </si>
  <si>
    <t>2001
Theme Table (TT)
Standard Tables (ST)
Specially Commissioned Tables (SCT)
Key Statistics (KS)</t>
  </si>
  <si>
    <t>ST 001</t>
  </si>
  <si>
    <t>ST 015</t>
  </si>
  <si>
    <t>KS 018</t>
  </si>
  <si>
    <t>ST 052</t>
  </si>
  <si>
    <t>KS 017</t>
  </si>
  <si>
    <t>ST 031</t>
  </si>
  <si>
    <t>ST 003</t>
  </si>
  <si>
    <t>ST 035</t>
  </si>
  <si>
    <t>ST 001, 002</t>
  </si>
  <si>
    <t>ST 023</t>
  </si>
  <si>
    <t>KS 009</t>
  </si>
  <si>
    <t>KS 101EW</t>
  </si>
  <si>
    <t>PP 04, 05, 06</t>
  </si>
  <si>
    <t>KS 404EW</t>
  </si>
  <si>
    <t>KS 401EW</t>
  </si>
  <si>
    <t>CT 0015</t>
  </si>
  <si>
    <t>KS 601, 602, 603</t>
  </si>
  <si>
    <t>Data Link</t>
  </si>
  <si>
    <t>Table Contents</t>
  </si>
  <si>
    <t>1971
County Report (CR)
Research Memorandum (RM)</t>
  </si>
  <si>
    <t>Go to Data</t>
  </si>
  <si>
    <t>India</t>
  </si>
  <si>
    <t>Bangladesh</t>
  </si>
  <si>
    <t>Pakistan</t>
  </si>
  <si>
    <t>Caribbean</t>
  </si>
  <si>
    <t>Poland</t>
  </si>
  <si>
    <t>Rest of Europe</t>
  </si>
  <si>
    <t>Rest of</t>
  </si>
  <si>
    <t>Europe</t>
  </si>
  <si>
    <t>SAS 4</t>
  </si>
  <si>
    <t>Table 26</t>
  </si>
  <si>
    <t>Table 27</t>
  </si>
  <si>
    <t>Table 28</t>
  </si>
  <si>
    <t>Table 29</t>
  </si>
  <si>
    <t>Table 30</t>
  </si>
  <si>
    <t>Table 19</t>
  </si>
  <si>
    <t>Table 18</t>
  </si>
  <si>
    <t>Table 17</t>
  </si>
  <si>
    <t>Table 16</t>
  </si>
  <si>
    <t>Table 15</t>
  </si>
  <si>
    <t>Table 7</t>
  </si>
  <si>
    <t>Table 6</t>
  </si>
  <si>
    <t>Table 5</t>
  </si>
  <si>
    <t>Table 4</t>
  </si>
  <si>
    <t>Table 3</t>
  </si>
  <si>
    <t>Table 2</t>
  </si>
  <si>
    <t>65 to 84</t>
  </si>
  <si>
    <t>85 plus</t>
  </si>
  <si>
    <t>60 to 84</t>
  </si>
  <si>
    <t>Not Available</t>
  </si>
  <si>
    <t>3 Cars*</t>
  </si>
  <si>
    <t>Pensioner</t>
  </si>
  <si>
    <t>CR 6</t>
  </si>
  <si>
    <t>SAS 2</t>
  </si>
  <si>
    <t>ST 001, TT 006</t>
  </si>
  <si>
    <t>ST 008</t>
  </si>
  <si>
    <t>Availability of Cars Report 1971</t>
  </si>
  <si>
    <t>ST 048, 049</t>
  </si>
  <si>
    <t>SAS 5, 9</t>
  </si>
  <si>
    <t>SAS 51</t>
  </si>
  <si>
    <t>UV 034, KS 011</t>
  </si>
  <si>
    <t>Migrants in households</t>
  </si>
  <si>
    <t>1,2,3,4 Employers, Managers and Professional Workers</t>
  </si>
  <si>
    <t>S.W.D* (all ages)</t>
  </si>
  <si>
    <t>S.W.D* (16+)</t>
  </si>
  <si>
    <t>Caravan or Other Mobile or Temporary Structure</t>
  </si>
  <si>
    <t>Total Household</t>
  </si>
  <si>
    <t>ST 028</t>
  </si>
  <si>
    <t>Introduction</t>
  </si>
  <si>
    <t>Copyright</t>
  </si>
  <si>
    <t xml:space="preserve">Adapted from the Office for National Statistics licensed under the Open Government Licence </t>
  </si>
  <si>
    <t>v.1.0.</t>
  </si>
  <si>
    <t>For more information please contact the Census Information Scheme:</t>
  </si>
  <si>
    <t>http://saspac.org/</t>
  </si>
  <si>
    <t>Data outputted using SASPAC. For more information please visit:</t>
  </si>
  <si>
    <t>census@london.gov.uk</t>
  </si>
  <si>
    <t>Click here to start</t>
  </si>
  <si>
    <t>Economically Active Aged 16-64</t>
  </si>
  <si>
    <t>Some 2011 data are not yet available. The workbook will be updated to include the latest 2011</t>
  </si>
  <si>
    <t>Cars Per Household</t>
  </si>
  <si>
    <t>Note: A migrant is a person with a different address one year previously</t>
  </si>
  <si>
    <t>Note: Adult refers to a person aged 16 or over</t>
  </si>
  <si>
    <t>Census data as they are released.</t>
  </si>
  <si>
    <t xml:space="preserve">Local Authorities can be selected from a drop down box located in the top right of the page, </t>
  </si>
  <si>
    <t>ST 048</t>
  </si>
  <si>
    <t xml:space="preserve">where navigation buttons are also located to return to the contents or to view the raw Census </t>
  </si>
  <si>
    <t>data. Navigation to the contents and the tables within the data pages is located at the top left</t>
  </si>
  <si>
    <t>of the page.</t>
  </si>
  <si>
    <t>Historical Census Tables</t>
  </si>
  <si>
    <t>a table containing data for a user-selected Local Authority as well as links to raw census outputs.</t>
  </si>
  <si>
    <t>This workbook contains historical census data across a range of indicators. Each page presents</t>
  </si>
  <si>
    <t>ST 115</t>
  </si>
  <si>
    <t>DC 1101EW</t>
  </si>
  <si>
    <t>present in all</t>
  </si>
  <si>
    <t>establishments</t>
  </si>
  <si>
    <t>Table 8</t>
  </si>
  <si>
    <t>Non resident</t>
  </si>
  <si>
    <t>Table 9</t>
  </si>
  <si>
    <t>CR 24</t>
  </si>
  <si>
    <t>SAS 3</t>
  </si>
  <si>
    <t>SAS 6</t>
  </si>
  <si>
    <t>CR 13</t>
  </si>
  <si>
    <t>SAS 14</t>
  </si>
  <si>
    <t>SAS 22</t>
  </si>
  <si>
    <t>SAS 37</t>
  </si>
  <si>
    <t>SAS 11</t>
  </si>
  <si>
    <t>SAS 54</t>
  </si>
  <si>
    <t>ST 016</t>
  </si>
  <si>
    <t>Table 10</t>
  </si>
  <si>
    <t>45 to</t>
  </si>
  <si>
    <t>Retirement</t>
  </si>
  <si>
    <t>75 and</t>
  </si>
  <si>
    <t>All ages</t>
  </si>
  <si>
    <t>16 to 34</t>
  </si>
  <si>
    <t>35 to 44</t>
  </si>
  <si>
    <t>retirement age</t>
  </si>
  <si>
    <t>age to 74</t>
  </si>
  <si>
    <t>over</t>
  </si>
  <si>
    <t>Table 11</t>
  </si>
  <si>
    <t>All Ages</t>
  </si>
  <si>
    <t>45 to Retirement Age</t>
  </si>
  <si>
    <t>Retirement Age to 74</t>
  </si>
  <si>
    <t>75 and Over</t>
  </si>
  <si>
    <t>Table 12</t>
  </si>
  <si>
    <t>Table 13</t>
  </si>
  <si>
    <t>Table 23</t>
  </si>
  <si>
    <t>Table 25</t>
  </si>
  <si>
    <t>Table 14</t>
  </si>
  <si>
    <t>Not available</t>
  </si>
  <si>
    <t>United Kingdom</t>
  </si>
  <si>
    <t>New</t>
  </si>
  <si>
    <t>Common-</t>
  </si>
  <si>
    <t>world</t>
  </si>
  <si>
    <t>wealth</t>
  </si>
  <si>
    <t>Birthplace of Head of Household</t>
  </si>
  <si>
    <t>Household by Size and Rooms Occupied</t>
  </si>
  <si>
    <t>Household Spaces, Occupancy, Type and Number of Rooms</t>
  </si>
  <si>
    <t>All Households</t>
  </si>
  <si>
    <t>7 or more</t>
  </si>
  <si>
    <t>Total Rooms</t>
  </si>
  <si>
    <t>Persons per Room</t>
  </si>
  <si>
    <t>6 or more</t>
  </si>
  <si>
    <t>Households with the following number of persons</t>
  </si>
  <si>
    <t>All HHs</t>
  </si>
  <si>
    <t>Total households</t>
  </si>
  <si>
    <t>Total persons</t>
  </si>
  <si>
    <t>Total rooms</t>
  </si>
  <si>
    <t>Persons per room</t>
  </si>
  <si>
    <t>_</t>
  </si>
  <si>
    <t>Table 21</t>
  </si>
  <si>
    <t>TT 009</t>
  </si>
  <si>
    <t>ST 126</t>
  </si>
  <si>
    <t>Central Heating</t>
  </si>
  <si>
    <t>Heating</t>
  </si>
  <si>
    <t>Age 24 and under</t>
  </si>
  <si>
    <t>Age 25 to 34</t>
  </si>
  <si>
    <t>Age 35 to 49</t>
  </si>
  <si>
    <t>Age 50 to 64</t>
  </si>
  <si>
    <t>Age 65+</t>
  </si>
  <si>
    <t>All types of</t>
  </si>
  <si>
    <t>Households</t>
  </si>
  <si>
    <t>Vacant</t>
  </si>
  <si>
    <t>Accommodation not</t>
  </si>
  <si>
    <t>not used as</t>
  </si>
  <si>
    <t xml:space="preserve"> occupancy</t>
  </si>
  <si>
    <t>with residents</t>
  </si>
  <si>
    <t>used as main residence</t>
  </si>
  <si>
    <t>main residence</t>
  </si>
  <si>
    <t>rooms</t>
  </si>
  <si>
    <t>All Types of Occupancy</t>
  </si>
  <si>
    <t>Total Household Spaces</t>
  </si>
  <si>
    <t>Households with Residents</t>
  </si>
  <si>
    <t>Vacant Accommodation</t>
  </si>
  <si>
    <t>DC 6206EW</t>
  </si>
  <si>
    <t>QS 605EW</t>
  </si>
  <si>
    <t>KS 601EW</t>
  </si>
  <si>
    <t>All Usual Residents</t>
  </si>
  <si>
    <t>2011
Key Statistics (KS)
Quick Statistics (QS)
Commissioned Tables (CT)
Detailed Characteristics (DC)
PP</t>
  </si>
  <si>
    <t>N/A</t>
  </si>
  <si>
    <t>PP 04, 05, 06, DC 1107EW</t>
  </si>
  <si>
    <t>DC 1116EW</t>
  </si>
  <si>
    <t>DC 3401EW</t>
  </si>
  <si>
    <t>0 to 15</t>
  </si>
  <si>
    <t>16 to 24</t>
  </si>
  <si>
    <t>25 to 34</t>
  </si>
  <si>
    <t>35 to 49</t>
  </si>
  <si>
    <t>50 to 64</t>
  </si>
  <si>
    <t>65 to 74</t>
  </si>
  <si>
    <t>75 to 84</t>
  </si>
  <si>
    <t>76 to 84</t>
  </si>
  <si>
    <t>DC 2117EW</t>
  </si>
  <si>
    <t>Glossary</t>
  </si>
  <si>
    <t>Sources</t>
  </si>
  <si>
    <t>Footnotes</t>
  </si>
  <si>
    <t>1939</t>
  </si>
  <si>
    <t>1961 to 2011</t>
  </si>
  <si>
    <t>1801 to 2011</t>
  </si>
  <si>
    <t>Table 3: Residents by Single Years of Age, under 21</t>
  </si>
  <si>
    <t xml:space="preserve">1971 Census County Report, Tables 6 &amp; 15; 1981 Census Small Area Statistics, Tables 2 &amp; 32; 1991 Census Small Area Statistics, Tables 2 &amp; 47; </t>
  </si>
  <si>
    <t xml:space="preserve">1961 Census County Report, Table 6; 1971 Census County Report, Table 8; 1981 Census Small Area Statistics, Table 2; 1991 Census Small Area Statistics, Table 2; 2001 Standard Tables, ST001 &amp;ST002; 2011, PP04, PP05, PP06 </t>
  </si>
  <si>
    <t xml:space="preserve">1961 Census County Report, Table 7; 1971 Census County Report, Table 9; 1981 Census Small Area Statistics, Table 24 &amp; 25; 1991 Census Small Area Statistics, Table 37 &amp; 38; 2001 Standard Tables, ST001; 2011 PP04, PP05 </t>
  </si>
  <si>
    <t>2001 Standard Tables &amp; Theme Tables, ST001 &amp; TT006; 2011 PP04, PP05, PP06, KS106EW &amp; QS112EW</t>
  </si>
  <si>
    <t>1971 to 2011</t>
  </si>
  <si>
    <t xml:space="preserve">1971 Census County Report, Tables 6 &amp; 15; 1981 Census Small Area Statistics, Tables 2 &amp; 32; 1991 Census Small Area Statistics, Tables 2 &amp; 47; 2001 Standard Tables </t>
  </si>
  <si>
    <t>&amp; Theme Tables, ST001, ST015 and TT006; 2011 Detailed Characteristics, DC1104EW &amp; DC1109EW.</t>
  </si>
  <si>
    <t xml:space="preserve">&amp; DC1107EW.  </t>
  </si>
  <si>
    <t>&amp; PP05.</t>
  </si>
  <si>
    <t>1981 to 2011</t>
  </si>
  <si>
    <t>Source</t>
  </si>
  <si>
    <t>1961 Census County Report, Table 24; 1971 Census County Report, Table 6; 1981 Census Small Area Statistics, Table 3; 1991 Census Small Area Statistics, Table 3;</t>
  </si>
  <si>
    <t>2001  Census Theme Table 9; 2011 Detailed Characteristics, DC 1116EW.</t>
  </si>
  <si>
    <t>Communal Establishments</t>
  </si>
  <si>
    <t>Persons Present and All Usual Residents in Medical and Care Establishments</t>
  </si>
  <si>
    <t>1981 Census Small Area Statistics, Table 3; 1991 Cenus Small Area Statistics, Table 3; 2001 Standard Tables, ST126; 2011 Detailed</t>
  </si>
  <si>
    <t>Characteristics, DC3401EW.</t>
  </si>
  <si>
    <t xml:space="preserve">1981 Census Small Area Statistics, Table 3; 1991 Cenus Small Area Statistics, Table 3; 2001 Standard Tables, ST126; 2011 Detailed </t>
  </si>
  <si>
    <t>1981 Census Small Area Statistics, Table 6; 1991 Cenus Small Area Statistics, Table 11; 2001 Standard Tables,  ST001; 2011 Detailed Characteristics, DC2117EW.</t>
  </si>
  <si>
    <t>1981 Census Small Area Statistics, Table 6; 1991 Cenus Small Area Statistics, Table 11; 2001 Standard Tables. ST126; 2011 Detailed Characteristics, DC3401EW.</t>
  </si>
  <si>
    <t>Residents (Other Than Staff and Their Relatives) in Communal Establishments by Age</t>
  </si>
  <si>
    <t>1961 Census County Report, Table 17; 1971 Census County Report, Table 19; 1981 Census Small Area Statistics, Table 10;</t>
  </si>
  <si>
    <t xml:space="preserve">1991 Census Small Area Statistics, Table 20; 2001 Key Statistics, KS018; 2011 Key Statistics KS018. </t>
  </si>
  <si>
    <t>Rented from Housing Association</t>
  </si>
  <si>
    <t>1961 Census County Report, Tables 11, 18 and 23; 1971 Census County Report, Tables 22, 25 and 26; 1981 Census Small Area Statistics, Tables 10 and 28; 1991 Census Small Area Statistics, Tables 20 and 42; 2001 Standard Tables, ST052; 2011 Quick Statistics, QS113EW, QS402EW, QS410EW &amp; QS415EW</t>
  </si>
  <si>
    <t>WC</t>
  </si>
  <si>
    <t>Not Self-Contained</t>
  </si>
  <si>
    <t xml:space="preserve">1971 Census Availability of Cars Report, Table 1; 1981 Census Small Area Statistics, Table 12; 1991 Census Small Area Statistics,  </t>
  </si>
  <si>
    <t>Table 21; 2001 Census Key Statistics Table 17; 2011 Key Statistics, KS404EW.</t>
  </si>
  <si>
    <t>1981 Census Small Area Statistics, Table 27; 1991 Census Small Area Statistics, Table 40; 2001 Census Standard Table 031; 2011 Key Statistics, KS107EW.</t>
  </si>
  <si>
    <t>Household Representative Person (HRP) by Age and Sex</t>
  </si>
  <si>
    <t xml:space="preserve">1961 Census County Report, Table 11; 1971 Census County Report, Table 30 and Small Area Statistics, Table 16; 1981 figures estimated; </t>
  </si>
  <si>
    <t>1991 Census Small Area Statistics, Table 61; 2001 Census Standard Tables, ST048; 2011 Key Statistics, KS401EW</t>
  </si>
  <si>
    <t xml:space="preserve">1971 Census Small Area Statistics, Table 18; 1981 Census Small Area Statistics, Tables 5 &amp; 9; 1991 Census Small Area Statistics, Table 8; 2001 Census Standard Table ST028; </t>
  </si>
  <si>
    <t>2011 Key Statistics, KS603EW.</t>
  </si>
  <si>
    <t>1981 Census Small Area Statistics, Table 7; 1991 Census Small Area Statistics, Table 8; 2001 Standard Tables, ST035; 2011 Key Statistics, KS601EW</t>
  </si>
  <si>
    <t xml:space="preserve">1971 Census Small Area Statistics, Table 8; 1981 Census Small Area Statistics, Table 47; 1991 Census Small Area Statistics, Table 82; 2001 Standard Tables, </t>
  </si>
  <si>
    <t>ST119; 2011 Commissioned Tables, CT0015</t>
  </si>
  <si>
    <t>1981 Census Small Area Statistics, Table 51; 1991 Census Small Area Statistics, Table 76; 2001 Key Statistics and Univariate KS011 &amp; UV034. 2011 Quick Statistics, QS605EW.</t>
  </si>
  <si>
    <t>Distribution and Catering</t>
  </si>
  <si>
    <t xml:space="preserve">1971 Census Small Area Statistics, Table 23; 1981 Census Small Area Statistics, Table 50; 1991 Census Small Area Statistics, Table 92; 2001 Standard Tables, ST023; </t>
  </si>
  <si>
    <t>2011 Detailed Characteristics, DC6206EW.</t>
  </si>
  <si>
    <t>1971 Census County Report Tables, Table 18; 1981 Census Small Area Statistics, Table 9; 1991 Census Small Area Statistics, Table 8;</t>
  </si>
  <si>
    <t>2001 Key Statistics, KS009; 2011 Key Statistics, KS601EW, KS602EW and KS603EW.</t>
  </si>
  <si>
    <t>Household</t>
  </si>
  <si>
    <t>In 1961, for the first time in the Census, questions which were difficult to categorise, such as occupation, qualification and family relationships, were coded from a 10% sample of the questionnaires. The sample was drawn by randomly selecting one household (and hence all the people within that household) from each ‘stratum’ of ten sequentially numbered forms together with one person randomly selected from each stratum of ten sequentially numbered individual forms in communal establishments.</t>
  </si>
  <si>
    <t>Head of household</t>
  </si>
  <si>
    <t>Household space</t>
  </si>
  <si>
    <t>This is the space either occupied by a household or in the case of vacant property the space intended for occupation by one household. The exact definition of a household space (involving the inclusion of bathrooms, WCs, small kitchens and circulation space) has changed slightly since 1961 but this has not affected the number.</t>
  </si>
  <si>
    <t>Housing Association</t>
  </si>
  <si>
    <t>Before 1961 the number of households renting from a Housing Association was small but in the 1960s and 70s their number increased significantly. Renting from a Housing Association was mentioned on the Census form as a category of tenure for the first time in 1971 even though it was grouped with private rented unfurnished, but in 1981 it had a separate category.</t>
  </si>
  <si>
    <t>Renting with a job or business</t>
  </si>
  <si>
    <t>In 1961, 1981 and 1991 these tenures had a separate category. In 1971 they were classified as renting unfurnished from a private landlord unless furnished tenure was specified in which case they were treated as rented furnished.</t>
  </si>
  <si>
    <t>Amenities</t>
  </si>
  <si>
    <t>In 1961 the amenities were cold and/or hot water supply, a fixed bath and a WC. In 1971 the availability of a cooker and kitchen sink was asked, the bath facility was extended to include a shower and whether or not the entrance to the WC was from inside or outside the building. Hence, the availability of a WC in 1961 includes those outside the building but in 1971 and later only includes those within the building. In 1981 the availability of cooker, kitchen sink and hot water were excluded. In 1991 whether or not the accommodation had central heating and in all or some rooms was asked for the first time and replaced the section in the 1981 question on outside WCs. In all four Census years, the data given are whether the household’s access to amenities were exclusive, shared with another household or lacking.</t>
  </si>
  <si>
    <t>Number of rooms</t>
  </si>
  <si>
    <t>This is the totality of all the rooms used by the household for living purposes. It excludes bathrooms, toilets, small kitchens (less than six feet wide in 1961 &amp; 1971 and 2 metres in 1981 &amp; 1991), lobbies and store-rooms. Rooms divided by a curtain or portable screen count as one; those divided by a fixed or sliding partition count as two. Rooms used solely in connection with business were excluded up to and including 1981 but were included in 1991.</t>
  </si>
  <si>
    <t>Self-contained accommodation</t>
  </si>
  <si>
    <t>Dwelling</t>
  </si>
  <si>
    <t>Households and household spaces in non-permanent accommodation</t>
  </si>
  <si>
    <t>This includes caravans, houseboats and other mobile or temporary structures. The occupants of non-permanent accommodation were treated as a single household. The treatment of non-permanent accommodation is similar in all 4 Census.</t>
  </si>
  <si>
    <t>Family</t>
  </si>
  <si>
    <t>There is no difference in the definition from 1961 to 1981 but in 1991 the category ‘living together as a couple’ appeared for the first time. Hence, a ‘common-law couple’ was regarded as a family in 1991 but in previous years was regarded as unrelated adults.</t>
  </si>
  <si>
    <t>Dependent child</t>
  </si>
  <si>
    <t>In 1961, a dependent child was either a person in a family aged under 15 or a child of any age in a family in full-time education. In 1971 the definition was changed for those aged 15 and over to include only those children in families who were between 15 and 24 years old and classified as a student. The definition was similar in 1981 except that the school leaving age was raised from 15 to 16 during the 1970s making all children under 16 in families dependent. In 1991 all persons under 16 were dependent but those aged 19 to 24 were no longer regarded as dependent and 16 to 18 year olds had to be economically inactive and in full-time education to be regarded as dependent.</t>
  </si>
  <si>
    <t>Lone parent</t>
  </si>
  <si>
    <t>As with the definition of a family, the only change in definition of a lone parent is in 1991 where the category ‘living together as a couple’ appeared for the first time. Hence, a parent with children living with a person as a ‘common-law couple’ was regarded as a lone parent with children living with one other adult up to and including 1981. The change in the definition of a dependent child further affected the number of lone parent families with dependent children.
It should be noted that there is a difference in the definition between a lone parent family and a lone parent household. For example, if two lone parents are living in the same household or if a lone parent lives with other adult(s) some tables would classify the household composition as containing 2 or more adults with children without stating the relationship between the adults.</t>
  </si>
  <si>
    <t>A migrant</t>
  </si>
  <si>
    <t>A migrant is a person with an address on Census day which is different to their address one year previously.</t>
  </si>
  <si>
    <t>A qualified person</t>
  </si>
  <si>
    <t>A qualified person in 1981 and 1991 was someone who held at least one qualification at level a, b or c. These were
level a - higher degrees of UK standard,
level b - first degrees and all other qualifications of UK first degree standard, and
level c - qualifications that are generally obtained at age 18 or over, are above GCE    ‘A’ level standard and below UK first degree standard.</t>
  </si>
  <si>
    <t>Economically active or inactive</t>
  </si>
  <si>
    <t>An economically active person is someone who is either employed, is unemployed but available for work or is unemployed and temporarily sick but will be available for work when recovered. An economically inactive person is someone who is not available for work. Up to, and including 1981, all students were classified as economically inactive but in 1991 students with (or looking for) a job in the week before Census day were classified as economically active. Additionally, persons on government employment and training schemes (introduced widely only since the early 1980s), were classified as economically active and in employment in 1991.</t>
  </si>
  <si>
    <t>Economic position and employment status</t>
  </si>
  <si>
    <t>Employed people, including students but excluding people on a Government scheme,  have an employment status which determines whether they are working for an employer, or are self-employed with or without employees. Everybody aged 16 or over has an economic position which says whether they are employed (in which case their economic position is the same as their employment status) unemployed or economically inactive. People on a government scheme have their own economic position, as do unemployed students.</t>
  </si>
  <si>
    <t>Employed full/part time</t>
  </si>
  <si>
    <t>A question was asked in 1991 about the number of hours worked per week in a person’s main job but in 1981 the question only asked whether a person worked full-time (31 hours or more per week) or part time (30 hours or less).</t>
  </si>
  <si>
    <t>Industry</t>
  </si>
  <si>
    <t>There were differences between categories in 1971 and 1981 but not between 1981 and 1991.</t>
  </si>
  <si>
    <t>Occupation</t>
  </si>
  <si>
    <t>Codings changed between 1971, 1981 and 1991 and so figures are not comparable.</t>
  </si>
  <si>
    <t>Social class</t>
  </si>
  <si>
    <t>Social class is designed to bring together people with similar levels of occupational skill. No social class data was re-worked to London borough level in 1961 but the social class groupings are the same in 1971, 1981 and 1991. However, as social class is based on occupation and the occupation groupings have changed between 1971, 1981 and 1991 then the allocation of occupation to social class is slightly different in the Census years.</t>
  </si>
  <si>
    <t>Socio-economic grouping (SEG) is designed to bring together people with jobs of similar social and economic status. The socio-economic groupings are the same in 1981 and 1991 but as SEG is based on occupation and the occupation groupings have changed between 1981 and 1991 then the allocation of occupation to SEG is slightly different in the Census years.</t>
  </si>
  <si>
    <t>Means of Transport to work</t>
  </si>
  <si>
    <t>In all years, if more than one mode of transport was used, the one coded is that which applies to the longest part by distance irrespective of the time taken.</t>
  </si>
  <si>
    <t>People on a Government scheme</t>
  </si>
  <si>
    <t>As stated above, government employment and training schemes have been introduced widely only since the early 1980s and hence Census figures are available for the first time in 1991. People on such a scheme were regarded as being employed but as they were not required to answer questions regarding their job, employer or place of work they have been excluded from such tables which are confined to people who are either employees or self-employed.</t>
  </si>
  <si>
    <t>SEG and social class for the unemployed and people on a government scheme</t>
  </si>
  <si>
    <t>Unemployed people were assigned an SEG and social class based on their most recent job. However, people who had not had a job in the 10-year period before the Census were not assigned an SEG or social class.
People on a government scheme were not assigned an SEG unless they had had a job in the 10-year period before Census day in which case the SEG was based on that job. However, they were not assigned a social class even if they had had a job in that 10-year period.</t>
  </si>
  <si>
    <t>Imputation of missing households</t>
  </si>
  <si>
    <t>Communal establishments</t>
  </si>
  <si>
    <t>The definitions relating to types of establishments did not change between 1961 and 1971. There were changes in category between 1971 and 1981and between 1981 and 1991 but these changes have not affected the figures in this publication.</t>
  </si>
  <si>
    <t xml:space="preserve">Restricted areas </t>
  </si>
  <si>
    <t>Because of confidentiality restrictions there are thresholds which have to be met before Small Area Statistics and Local Base Statistics become available. In the SAS, areas must have at least 50 residents and 16 households and in the LBS must have at least 1000 residents and 320 households. If an area does not meet these criteria, it will be regarded as restricted and their data will not be released but instead will be added to a contiguous area - reference should be made to User Guide number 43.</t>
  </si>
  <si>
    <t>Special enumeration districts</t>
  </si>
  <si>
    <t>If a communal establishment was expected to have 100 or more people on Census night, it was regarded as forming a special ED on its own.</t>
  </si>
  <si>
    <t xml:space="preserve">Shipping areas </t>
  </si>
  <si>
    <t>If a ship or pleasure craft was temporarily moored in an area on Census night the people enumerated on it were assigned to a shipping ED and shipping ward. All local authorities were regarded as having a shipping ED and ward but all values are zero if there were no temporary moorings on Census night. People in houseboats which were permanently moored were assigned to a normal ED and ward.</t>
  </si>
  <si>
    <t>Definition</t>
  </si>
  <si>
    <t>1981 Census Small Area Statistics, Table 26; 1991 Census Small Area Statistics, Table 39; 2001 Census Standard Tables, ST003; 2011 Detailed Characteristics, DC1102EW.</t>
  </si>
  <si>
    <t>Country of Birth by Sex (Europe)</t>
  </si>
  <si>
    <t>Ethnicity</t>
  </si>
  <si>
    <t>Religion</t>
  </si>
  <si>
    <t>Workday Population</t>
  </si>
  <si>
    <t>Europe: Total</t>
  </si>
  <si>
    <t>Ireland</t>
  </si>
  <si>
    <t>France</t>
  </si>
  <si>
    <t>Italy</t>
  </si>
  <si>
    <t>Turkey</t>
  </si>
  <si>
    <t>Germany</t>
  </si>
  <si>
    <t>Cyprus</t>
  </si>
  <si>
    <t>EU as at 2001</t>
  </si>
  <si>
    <t xml:space="preserve">Europe: </t>
  </si>
  <si>
    <t>UK</t>
  </si>
  <si>
    <t>All Res</t>
  </si>
  <si>
    <t>Country of Birth: All Categories</t>
  </si>
  <si>
    <t>EU accession</t>
  </si>
  <si>
    <t>Africa: Total</t>
  </si>
  <si>
    <t>Africa</t>
  </si>
  <si>
    <t>Nigeria</t>
  </si>
  <si>
    <t>Somalia</t>
  </si>
  <si>
    <t>Kenya</t>
  </si>
  <si>
    <t>Ghana</t>
  </si>
  <si>
    <t>South Africa</t>
  </si>
  <si>
    <t>Asia: Total</t>
  </si>
  <si>
    <t>Asia</t>
  </si>
  <si>
    <t>Sri Lanka</t>
  </si>
  <si>
    <t>Philipines</t>
  </si>
  <si>
    <t>North America</t>
  </si>
  <si>
    <t>USA</t>
  </si>
  <si>
    <t>Jamaica</t>
  </si>
  <si>
    <t>South America</t>
  </si>
  <si>
    <t>Austalasia and Antarctica</t>
  </si>
  <si>
    <t>Country of</t>
  </si>
  <si>
    <t>Birth</t>
  </si>
  <si>
    <t>South</t>
  </si>
  <si>
    <t>America</t>
  </si>
  <si>
    <t>Australasia</t>
  </si>
  <si>
    <t>and Antarc</t>
  </si>
  <si>
    <t>Country of Birth: All Excluding Europe</t>
  </si>
  <si>
    <t>1991
Small Area Statistics (SAS) Specially Commissioned Tables (SCT)</t>
  </si>
  <si>
    <t>SCT 14</t>
  </si>
  <si>
    <t>1971 Small Area Statistics, 008; 1981 Small Area Statistics, T4; 1991 Specially Commissioned Tables, T14; 2001 Commissioned Tables, C0182; 2011 Detailed Charectaristics &amp; Commissioned Tables, DC2205EW &amp; CT0048</t>
  </si>
  <si>
    <t>Country of Birth by Sex (Rest of the World)</t>
  </si>
  <si>
    <t>1991 to 2011</t>
  </si>
  <si>
    <t>White</t>
  </si>
  <si>
    <t>White:
Total</t>
  </si>
  <si>
    <t>British</t>
  </si>
  <si>
    <t>Other White</t>
  </si>
  <si>
    <t>Mixed/Multiple Ethnic Group</t>
  </si>
  <si>
    <t>White and Black Caribbean</t>
  </si>
  <si>
    <t>White and Black African</t>
  </si>
  <si>
    <t>White and Asian</t>
  </si>
  <si>
    <t>Other Mixed</t>
  </si>
  <si>
    <t>Asian or Asian British</t>
  </si>
  <si>
    <t>Indian</t>
  </si>
  <si>
    <t>Pakistani</t>
  </si>
  <si>
    <t>Bangladeshi</t>
  </si>
  <si>
    <t>Chinese</t>
  </si>
  <si>
    <t>Other Asian</t>
  </si>
  <si>
    <t>Black/African/Caribbean/Black British</t>
  </si>
  <si>
    <t>Asian or Asian British: Total</t>
  </si>
  <si>
    <t>African</t>
  </si>
  <si>
    <t>Other Black</t>
  </si>
  <si>
    <t>Other Ethnic Group: Total</t>
  </si>
  <si>
    <t>Other Ethnic Group</t>
  </si>
  <si>
    <t>Arab</t>
  </si>
  <si>
    <t>Black/African/
Caribbean/
Black British: 
Total</t>
  </si>
  <si>
    <t>Mixed/
Multiple Ethnic Group: Total</t>
  </si>
  <si>
    <t>Any Other Ethnic Group</t>
  </si>
  <si>
    <t>1991, Small Area Statistics, Table 6; 2001 Standard Tables, ST101; 2011, Detailed Characteristics, DC2101EW</t>
  </si>
  <si>
    <t>M</t>
  </si>
  <si>
    <t>F</t>
  </si>
  <si>
    <t>2001 to 2011</t>
  </si>
  <si>
    <t>Christian</t>
  </si>
  <si>
    <t>Buddhist</t>
  </si>
  <si>
    <t>Hindu</t>
  </si>
  <si>
    <t>Jewish</t>
  </si>
  <si>
    <t>Muslim</t>
  </si>
  <si>
    <t>Sikh</t>
  </si>
  <si>
    <t>Other Religion</t>
  </si>
  <si>
    <t>No Religion</t>
  </si>
  <si>
    <t>Not Stated</t>
  </si>
  <si>
    <t>2001 Standard Tables, ST103; 2011, Detailed Characteristics, DC2107EW</t>
  </si>
  <si>
    <t>DC 2101EW</t>
  </si>
  <si>
    <t>ST 101</t>
  </si>
  <si>
    <t>ST 103</t>
  </si>
  <si>
    <t>DC 2107EW</t>
  </si>
  <si>
    <t>2001, Theme Tables. TT010; 2011, Workday Population, WD102EW</t>
  </si>
  <si>
    <t xml:space="preserve">Footnotes </t>
  </si>
  <si>
    <t xml:space="preserve">Not Self-Contained/households in shared dwellings </t>
  </si>
  <si>
    <t>Tables 20 and 42; 2001 Standard Tables, ST052; 2011 Quick Statistics &amp; Detailed Characteristics, QS113EW, QS402EW, QS410EW, QS415EW &amp; DC4403EW.</t>
  </si>
  <si>
    <t>QS 113, 402, 410 &amp; 415
DC 4403EW</t>
  </si>
  <si>
    <t>WD 102EW</t>
  </si>
  <si>
    <t>TT 010</t>
  </si>
  <si>
    <t>The National Statistics Socio-economic Classification (NS-SEC) provides an indication of socioeconomic position based on occupation. It is an Office for National Statistics standard classification. To assign a person aged 16 to 74 to an NS-SEC category their occupation title is combined with information about their employment status, whether they are employed or self-employed, and whether or not they supervise other employees. Full-time students are recorded in the' full-time students' category regardless of whether they are economically active or not.
The rebased version of NS-SEC used in census results uses occupation coded to SOC2010. More information about NS-SEC:
http://ons.gov.uk/ons/guide-method/classifications/current-standardclassifications/soc2010/soc2010-volume-3-ns-sec--rebased-on-soc2010--usermanual/index.html.
In 2011 Census results, because the census did not ask a question about the number of employees at a person's workplace, the reduced method of deriving NS-SEC (which does not require this information) is used.</t>
  </si>
  <si>
    <t>NS-SEC</t>
  </si>
  <si>
    <t>Employees Working Full Time</t>
  </si>
  <si>
    <t>EU incl Accession Countries</t>
  </si>
  <si>
    <t xml:space="preserve">2. In 2011, Married includes same-sex civil partnerships, Divorced includes legally dissolved same-sex civil partnerships, and widows include surviving partner from a same-sex civil partnership.  </t>
  </si>
  <si>
    <t xml:space="preserve">3. S.W.D is Single, widowed or divorced. </t>
  </si>
  <si>
    <t>2. Pensionable age 1971 to 2001: 60 (female) &amp; 65 (male); Pensionable age 2011: 65 (All)</t>
  </si>
  <si>
    <t>3. Tables are persons/hholds of pensionable age. ‘Pensioner’ is shorthand for this.</t>
  </si>
  <si>
    <t>1. Figures include campers and people sleeping rough.</t>
  </si>
  <si>
    <t>2. City of London is merged with Westminster in 2011.</t>
  </si>
  <si>
    <t xml:space="preserve">1. Figures include campers and people sleeping rough. </t>
  </si>
  <si>
    <t>2. Persons present from 1981 to 1991, All Usual Residents from 2001 onwards.</t>
  </si>
  <si>
    <t>3. City of London is merged with Westminster in 2011</t>
  </si>
  <si>
    <t>3. City of London is merged with Westminster 2011.</t>
  </si>
  <si>
    <t>1. City of London is merged with Westminster.</t>
  </si>
  <si>
    <t>1. Figures include households in non-permanent accommodation</t>
  </si>
  <si>
    <t>2. Rented from Housing Association or Registered Socal Landlord in 2001</t>
  </si>
  <si>
    <t>1. All figures include households in non-permanent accommodation.</t>
  </si>
  <si>
    <t>2. 1961: The WC may be inside or outside the building.</t>
  </si>
  <si>
    <t>3. Definition of self-contained is earlier Census'</t>
  </si>
  <si>
    <t>4. 2001 Not Self-contained has the same definition as households in shared dwellings in 2011.</t>
  </si>
  <si>
    <t>1. All figures in this table include households in non-permanent accommodation.</t>
  </si>
  <si>
    <t>2. 1971 to 1991 was 3 cars or more, 4 cars or more from 2001.</t>
  </si>
  <si>
    <t>1.All parents aged 16 and over for 1981 &amp; 1991, parents aged 16-74 for 2001 &amp; 2011.</t>
  </si>
  <si>
    <t>1. Head of Household in 1981 &amp; 1991, Household Representative Person (HRP) in 2001 &amp; 2011.</t>
  </si>
  <si>
    <t>3. A very small number of households have HRP aged under 16.</t>
  </si>
  <si>
    <t>4. 1981 is 60+; 1991 60  to 84.</t>
  </si>
  <si>
    <t>1. Data on Civil Partnerships only applies to 2011.</t>
  </si>
  <si>
    <t>1. Figures exclude economically active students.</t>
  </si>
  <si>
    <t>2. 16-74 only for 2001 &amp; 2011.</t>
  </si>
  <si>
    <t>2. Other means includes on foot, works at home, not stated and other means.</t>
  </si>
  <si>
    <t>3. Figures for 1971 and 1991 are grossed up from 10 per cent sample data.</t>
  </si>
  <si>
    <t>4. Total Persons 1971-1991 aged 16+, All Usual Residents aged 16-74 for 2001-2011.</t>
  </si>
  <si>
    <t>1. Accommodation and food service activities in 2011.</t>
  </si>
  <si>
    <t>2. Transport and storage in 2011.</t>
  </si>
  <si>
    <t xml:space="preserve">1. Figures for 1971 and 1991 are grossed up from 10 per cent sample data. </t>
  </si>
  <si>
    <t xml:space="preserve">2. 2001 is all persons 16-74. </t>
  </si>
  <si>
    <t xml:space="preserve">3. 2011 is all persons 16+. </t>
  </si>
  <si>
    <t>4. Armed forces and not stated includes economically active residents with no job in previous 10 years.</t>
  </si>
  <si>
    <t xml:space="preserve">1. 1971 figures are for residents aged 15 and over. </t>
  </si>
  <si>
    <t>2. 1981 &amp; 1991 are for residents aged 16 and over.</t>
  </si>
  <si>
    <t>3. 2001 &amp; 2011 are for residents aged 16-74.</t>
  </si>
  <si>
    <t>1. EU contries as at 2001: Austria, Belgium, Denmark, Finland, France, Germany, Greece, Ireland, Italy, Luxemberg, Netherlands, Portugal, Spain, Sweden &amp; United Kingdom.</t>
  </si>
  <si>
    <t xml:space="preserve">2. EU accession countries: Austria, Belgium, Bulgaria, Cyprus, Czech Republic, Denmark, Estonia, Finland, France, Germany, Greece, Hungary, Ireland, Italy, Latvia, Lithuania, </t>
  </si>
  <si>
    <t>3. In 2001 Local Authorities with a population of less than 200 residents are not counted for, however are counted for in the Greater London total.</t>
  </si>
  <si>
    <t xml:space="preserve">    Luxemberg, Malta, Netherlands, Poland, Portugal, Romania, Slovakia, Slovenia, Spain, Sweden &amp; United Kingdom.</t>
  </si>
  <si>
    <t>1. In 2001 Local Authorities with a population of less than 200 residents are not counted for, however are counted for in the Greater London total.</t>
  </si>
  <si>
    <t>3. 2011 Data is Total Populations.</t>
  </si>
  <si>
    <t>4. 1971 to 1981: Australsia and Antarctica includes Canada (Old Commonwealth).</t>
  </si>
  <si>
    <t>5. In 1971 and 1981, Africa, the Americas and the Caribbean only included those in the New Commonwealth.</t>
  </si>
  <si>
    <t>2. In 2011 North America include the Caribbean, and South America includes Central America.</t>
  </si>
  <si>
    <t>1. Arab only indentified in 2011, may be in multiple ethnic groups for previous Censuses.</t>
  </si>
  <si>
    <t>1. 2001 is Daytime Population (16-74) and usual residents (0-15 &amp; 75+)</t>
  </si>
  <si>
    <t>PP 04, 05, 06, KS 106EW, QS112EW</t>
  </si>
  <si>
    <t xml:space="preserve">KS 107EW
</t>
  </si>
  <si>
    <t xml:space="preserve">KS 603EW
</t>
  </si>
  <si>
    <t>The basic definition of a dwelling is ‘a building or part of a building which provides structurally separate accommodation’. 
The method of counting dwellings and the detailed definition of a dwelling have changed. In 1961, the enumerators were given the definition of a dwelling and were then required to identify the number of dwellings in their enumeration district. However, there were problems with applying the correct definition and so in 1971 the enumerators were only required to gather basic information based on shared entrances and facilities; the decision on whether a dwelling was shared was taken elsewhere.
A question on dwellings was not asked in 1981 but an estimate was calculated. It was taken to be the number of households in self contained permanent buildings plus a percentage of households in non self-contained permanent buildings plus the number of households in non-permanent accommodation. However, information on dwellings was gathered in 1991 when, as in 1971, the number of dwellings was based on information collected by the enumerators about the nature of any sharing.
These differences mean that the figures are not wholly consistent and an element of caution in their use is advised. However, consistent or substantial changes in the figures are likely to reflect actual variation.</t>
  </si>
  <si>
    <t>Transport, Information and Communications</t>
  </si>
  <si>
    <t>3. Distribution and Catering for 2001 is the sum of G and H from UV034, and G and I in 2011 from table QS605EW.</t>
  </si>
  <si>
    <t>4. Transport, Information and Communications for 2011 is the sum of H and J from table QS605EW</t>
  </si>
  <si>
    <t>5. Banking and Finance includes business services from 2001 to 2011 (and some of 2011’s Admin and Support), 2001 is the sum of J and K from table UV034, and K, L, M &amp; N for 2011 from table QS605EW.</t>
  </si>
  <si>
    <t>Pensioners in Communal Establishments</t>
  </si>
  <si>
    <t>Total Persons present</t>
  </si>
  <si>
    <t>Total Usual residents</t>
  </si>
  <si>
    <t>percent Usual residents</t>
  </si>
  <si>
    <t>percent Persons present</t>
  </si>
  <si>
    <t>2001(2)</t>
  </si>
  <si>
    <t>Single, Widowed, Divorced, Disolved Civil Partnership</t>
  </si>
  <si>
    <t>Economically Active Aged 16+</t>
  </si>
  <si>
    <t>5. 1971 to 1991 is SEG, 2001 to 2011 is NS-SEC.</t>
  </si>
  <si>
    <t>3. 2011 residents 16+ only.</t>
  </si>
  <si>
    <t>1. Data for 2001 &amp; 2011 is all usual residents aged 16-74 only.</t>
  </si>
  <si>
    <t>2. Female economic activity is for the age range 16-59 in columns H &amp; I for 1971 to 1991 only.</t>
  </si>
  <si>
    <t>Other means</t>
  </si>
  <si>
    <t xml:space="preserve">1. British Rail includes Underground in 1971, Other Rail includes Underground 1981 onwards. </t>
  </si>
  <si>
    <t>City of LondonTotal</t>
  </si>
  <si>
    <t>City of London0-4</t>
  </si>
  <si>
    <t>City of London5-9</t>
  </si>
  <si>
    <t>City of London10-14</t>
  </si>
  <si>
    <t>City of London15-19</t>
  </si>
  <si>
    <t>City of London20-24</t>
  </si>
  <si>
    <t>City of London25-29</t>
  </si>
  <si>
    <t>City of London30-34</t>
  </si>
  <si>
    <t>City of London35-39</t>
  </si>
  <si>
    <t>City of London40-44</t>
  </si>
  <si>
    <t>City of London45-49</t>
  </si>
  <si>
    <t>City of London50-54</t>
  </si>
  <si>
    <t>City of London55-59</t>
  </si>
  <si>
    <t>City of London60-64</t>
  </si>
  <si>
    <t>City of London65-69</t>
  </si>
  <si>
    <t>City of London70-74</t>
  </si>
  <si>
    <t>City of London75-79</t>
  </si>
  <si>
    <t>City of London80-84</t>
  </si>
  <si>
    <t>City of London85 and over</t>
  </si>
  <si>
    <t>City of LondonS.W.D. (all ages)</t>
  </si>
  <si>
    <t>City of LondonS.W.D. (16+)</t>
  </si>
  <si>
    <t>City of LondonMarried</t>
  </si>
  <si>
    <t>Barking and DagenhamTotal</t>
  </si>
  <si>
    <t>Barking and Dagenham0-4</t>
  </si>
  <si>
    <t>Barking and Dagenham5-9</t>
  </si>
  <si>
    <t>Barking and Dagenham10-14</t>
  </si>
  <si>
    <t>Barking and Dagenham15-19</t>
  </si>
  <si>
    <t>Barking and Dagenham20-24</t>
  </si>
  <si>
    <t>Barking and Dagenham25-29</t>
  </si>
  <si>
    <t>Barking and Dagenham30-34</t>
  </si>
  <si>
    <t>Barking and Dagenham35-39</t>
  </si>
  <si>
    <t>Barking and Dagenham40-44</t>
  </si>
  <si>
    <t>Barking and Dagenham45-49</t>
  </si>
  <si>
    <t>Barking and Dagenham50-54</t>
  </si>
  <si>
    <t>Barking and Dagenham55-59</t>
  </si>
  <si>
    <t>Barking and Dagenham60-64</t>
  </si>
  <si>
    <t>Barking and Dagenham65-69</t>
  </si>
  <si>
    <t>Barking and Dagenham70-74</t>
  </si>
  <si>
    <t>Barking and Dagenham75-79</t>
  </si>
  <si>
    <t>Barking and Dagenham80-84</t>
  </si>
  <si>
    <t>Barking and Dagenham85 and over</t>
  </si>
  <si>
    <t>Barking and DagenhamS.W.D. (all ages)</t>
  </si>
  <si>
    <t>Barking and DagenhamS.W.D. (16+)</t>
  </si>
  <si>
    <t>Barking and DagenhamMarried</t>
  </si>
  <si>
    <t>BarnetTotal</t>
  </si>
  <si>
    <t>Barnet0-4</t>
  </si>
  <si>
    <t>Barnet5-9</t>
  </si>
  <si>
    <t>Barnet10-14</t>
  </si>
  <si>
    <t>Barnet15-19</t>
  </si>
  <si>
    <t>Barnet20-24</t>
  </si>
  <si>
    <t>Barnet25-29</t>
  </si>
  <si>
    <t>Barnet30-34</t>
  </si>
  <si>
    <t>Barnet35-39</t>
  </si>
  <si>
    <t>Barnet40-44</t>
  </si>
  <si>
    <t>Barnet45-49</t>
  </si>
  <si>
    <t>Barnet50-54</t>
  </si>
  <si>
    <t>Barnet55-59</t>
  </si>
  <si>
    <t>Barnet60-64</t>
  </si>
  <si>
    <t>Barnet65-69</t>
  </si>
  <si>
    <t>Barnet70-74</t>
  </si>
  <si>
    <t>Barnet75-79</t>
  </si>
  <si>
    <t>Barnet80-84</t>
  </si>
  <si>
    <t>Barnet85 and over</t>
  </si>
  <si>
    <t>BarnetS.W.D. (all ages)</t>
  </si>
  <si>
    <t>BarnetS.W.D. (16+)</t>
  </si>
  <si>
    <t>BarnetMarried</t>
  </si>
  <si>
    <t>BexleyTotal</t>
  </si>
  <si>
    <t>Bexley0-4</t>
  </si>
  <si>
    <t>Bexley5-9</t>
  </si>
  <si>
    <t>Bexley10-14</t>
  </si>
  <si>
    <t>Bexley15-19</t>
  </si>
  <si>
    <t>Bexley20-24</t>
  </si>
  <si>
    <t>Bexley25-29</t>
  </si>
  <si>
    <t>Bexley30-34</t>
  </si>
  <si>
    <t>Bexley35-39</t>
  </si>
  <si>
    <t>Bexley40-44</t>
  </si>
  <si>
    <t>Bexley45-49</t>
  </si>
  <si>
    <t>Bexley50-54</t>
  </si>
  <si>
    <t>Bexley55-59</t>
  </si>
  <si>
    <t>Bexley60-64</t>
  </si>
  <si>
    <t>Bexley65-69</t>
  </si>
  <si>
    <t>Bexley70-74</t>
  </si>
  <si>
    <t>Bexley75-79</t>
  </si>
  <si>
    <t>Bexley80-84</t>
  </si>
  <si>
    <t>Bexley85 and over</t>
  </si>
  <si>
    <t>BexleyS.W.D. (all ages)</t>
  </si>
  <si>
    <t>BexleyS.W.D. (16+)</t>
  </si>
  <si>
    <t>BexleyMarried</t>
  </si>
  <si>
    <t>BrentTotal</t>
  </si>
  <si>
    <t>Brent0-4</t>
  </si>
  <si>
    <t>Brent5-9</t>
  </si>
  <si>
    <t>Brent10-14</t>
  </si>
  <si>
    <t>Brent15-19</t>
  </si>
  <si>
    <t>Brent20-24</t>
  </si>
  <si>
    <t>Brent25-29</t>
  </si>
  <si>
    <t>Brent30-34</t>
  </si>
  <si>
    <t>Brent35-39</t>
  </si>
  <si>
    <t>Brent40-44</t>
  </si>
  <si>
    <t>Brent45-49</t>
  </si>
  <si>
    <t>Brent50-54</t>
  </si>
  <si>
    <t>Brent55-59</t>
  </si>
  <si>
    <t>Brent60-64</t>
  </si>
  <si>
    <t>Brent65-69</t>
  </si>
  <si>
    <t>Brent70-74</t>
  </si>
  <si>
    <t>Brent75-79</t>
  </si>
  <si>
    <t>Brent80-84</t>
  </si>
  <si>
    <t>Brent85 and over</t>
  </si>
  <si>
    <t>BrentS.W.D. (all ages)</t>
  </si>
  <si>
    <t>BrentS.W.D. (16+)</t>
  </si>
  <si>
    <t>BrentMarried</t>
  </si>
  <si>
    <t>BromleyTotal</t>
  </si>
  <si>
    <t>Bromley0-4</t>
  </si>
  <si>
    <t>Bromley5-9</t>
  </si>
  <si>
    <t>Bromley10-14</t>
  </si>
  <si>
    <t>Bromley15-19</t>
  </si>
  <si>
    <t>Bromley20-24</t>
  </si>
  <si>
    <t>Bromley25-29</t>
  </si>
  <si>
    <t>Bromley30-34</t>
  </si>
  <si>
    <t>Bromley35-39</t>
  </si>
  <si>
    <t>Bromley40-44</t>
  </si>
  <si>
    <t>Bromley45-49</t>
  </si>
  <si>
    <t>Bromley50-54</t>
  </si>
  <si>
    <t>Bromley55-59</t>
  </si>
  <si>
    <t>Bromley60-64</t>
  </si>
  <si>
    <t>Bromley65-69</t>
  </si>
  <si>
    <t>Bromley70-74</t>
  </si>
  <si>
    <t>Bromley75-79</t>
  </si>
  <si>
    <t>Bromley80-84</t>
  </si>
  <si>
    <t>Bromley85 and over</t>
  </si>
  <si>
    <t>BromleyS.W.D. (all ages)</t>
  </si>
  <si>
    <t>BromleyS.W.D. (16+)</t>
  </si>
  <si>
    <t>BromleyMarried</t>
  </si>
  <si>
    <t>CamdenTotal</t>
  </si>
  <si>
    <t>Camden0-4</t>
  </si>
  <si>
    <t>Camden5-9</t>
  </si>
  <si>
    <t>Camden10-14</t>
  </si>
  <si>
    <t>Camden15-19</t>
  </si>
  <si>
    <t>Camden20-24</t>
  </si>
  <si>
    <t>Camden25-29</t>
  </si>
  <si>
    <t>Camden30-34</t>
  </si>
  <si>
    <t>Camden35-39</t>
  </si>
  <si>
    <t>Camden40-44</t>
  </si>
  <si>
    <t>Camden45-49</t>
  </si>
  <si>
    <t>Camden50-54</t>
  </si>
  <si>
    <t>Camden55-59</t>
  </si>
  <si>
    <t>Camden60-64</t>
  </si>
  <si>
    <t>Camden65-69</t>
  </si>
  <si>
    <t>Camden70-74</t>
  </si>
  <si>
    <t>Camden75-79</t>
  </si>
  <si>
    <t>Camden80-84</t>
  </si>
  <si>
    <t>Camden85 and over</t>
  </si>
  <si>
    <t>CamdenS.W.D. (all ages)</t>
  </si>
  <si>
    <t>CamdenS.W.D. (16+)</t>
  </si>
  <si>
    <t>CamdenMarried</t>
  </si>
  <si>
    <t>CroydonTotal</t>
  </si>
  <si>
    <t>Croydon0-4</t>
  </si>
  <si>
    <t>Croydon5-9</t>
  </si>
  <si>
    <t>Croydon10-14</t>
  </si>
  <si>
    <t>Croydon15-19</t>
  </si>
  <si>
    <t>Croydon20-24</t>
  </si>
  <si>
    <t>Croydon25-29</t>
  </si>
  <si>
    <t>Croydon30-34</t>
  </si>
  <si>
    <t>Croydon35-39</t>
  </si>
  <si>
    <t>Croydon40-44</t>
  </si>
  <si>
    <t>Croydon45-49</t>
  </si>
  <si>
    <t>Croydon50-54</t>
  </si>
  <si>
    <t>Croydon55-59</t>
  </si>
  <si>
    <t>Croydon60-64</t>
  </si>
  <si>
    <t>Croydon65-69</t>
  </si>
  <si>
    <t>Croydon70-74</t>
  </si>
  <si>
    <t>Croydon75-79</t>
  </si>
  <si>
    <t>Croydon80-84</t>
  </si>
  <si>
    <t>Croydon85 and over</t>
  </si>
  <si>
    <t>CroydonS.W.D. (all ages)</t>
  </si>
  <si>
    <t>CroydonS.W.D. (16+)</t>
  </si>
  <si>
    <t>CroydonMarried</t>
  </si>
  <si>
    <t>EalingTotal</t>
  </si>
  <si>
    <t>Ealing0-4</t>
  </si>
  <si>
    <t>Ealing5-9</t>
  </si>
  <si>
    <t>Ealing10-14</t>
  </si>
  <si>
    <t>Ealing15-19</t>
  </si>
  <si>
    <t>Ealing20-24</t>
  </si>
  <si>
    <t>Ealing25-29</t>
  </si>
  <si>
    <t>Ealing30-34</t>
  </si>
  <si>
    <t>Ealing35-39</t>
  </si>
  <si>
    <t>Ealing40-44</t>
  </si>
  <si>
    <t>Ealing45-49</t>
  </si>
  <si>
    <t>Ealing50-54</t>
  </si>
  <si>
    <t>Ealing55-59</t>
  </si>
  <si>
    <t>Ealing60-64</t>
  </si>
  <si>
    <t>Ealing65-69</t>
  </si>
  <si>
    <t>Ealing70-74</t>
  </si>
  <si>
    <t>Ealing75-79</t>
  </si>
  <si>
    <t>Ealing80-84</t>
  </si>
  <si>
    <t>Ealing85 and over</t>
  </si>
  <si>
    <t>EalingS.W.D. (all ages)</t>
  </si>
  <si>
    <t>EalingS.W.D. (16+)</t>
  </si>
  <si>
    <t>EalingMarried</t>
  </si>
  <si>
    <t>EnfieldTotal</t>
  </si>
  <si>
    <t>Enfield0-4</t>
  </si>
  <si>
    <t>Enfield5-9</t>
  </si>
  <si>
    <t>Enfield10-14</t>
  </si>
  <si>
    <t>Enfield15-19</t>
  </si>
  <si>
    <t>Enfield20-24</t>
  </si>
  <si>
    <t>Enfield25-29</t>
  </si>
  <si>
    <t>Enfield30-34</t>
  </si>
  <si>
    <t>Enfield35-39</t>
  </si>
  <si>
    <t>Enfield40-44</t>
  </si>
  <si>
    <t>Enfield45-49</t>
  </si>
  <si>
    <t>Enfield50-54</t>
  </si>
  <si>
    <t>Enfield55-59</t>
  </si>
  <si>
    <t>Enfield60-64</t>
  </si>
  <si>
    <t>Enfield65-69</t>
  </si>
  <si>
    <t>Enfield70-74</t>
  </si>
  <si>
    <t>Enfield75-79</t>
  </si>
  <si>
    <t>Enfield80-84</t>
  </si>
  <si>
    <t>Enfield85 and over</t>
  </si>
  <si>
    <t>EnfieldS.W.D. (all ages)</t>
  </si>
  <si>
    <t>EnfieldS.W.D. (16+)</t>
  </si>
  <si>
    <t>EnfieldMarried</t>
  </si>
  <si>
    <t>GreenwichTotal</t>
  </si>
  <si>
    <t>Greenwich0-4</t>
  </si>
  <si>
    <t>Greenwich5-9</t>
  </si>
  <si>
    <t>Greenwich10-14</t>
  </si>
  <si>
    <t>Greenwich15-19</t>
  </si>
  <si>
    <t>Greenwich20-24</t>
  </si>
  <si>
    <t>Greenwich25-29</t>
  </si>
  <si>
    <t>Greenwich30-34</t>
  </si>
  <si>
    <t>Greenwich35-39</t>
  </si>
  <si>
    <t>Greenwich40-44</t>
  </si>
  <si>
    <t>Greenwich45-49</t>
  </si>
  <si>
    <t>Greenwich50-54</t>
  </si>
  <si>
    <t>Greenwich55-59</t>
  </si>
  <si>
    <t>Greenwich60-64</t>
  </si>
  <si>
    <t>Greenwich65-69</t>
  </si>
  <si>
    <t>Greenwich70-74</t>
  </si>
  <si>
    <t>Greenwich75-79</t>
  </si>
  <si>
    <t>Greenwich80-84</t>
  </si>
  <si>
    <t>Greenwich85 and over</t>
  </si>
  <si>
    <t>GreenwichS.W.D. (all ages)</t>
  </si>
  <si>
    <t>GreenwichS.W.D. (16+)</t>
  </si>
  <si>
    <t>GreenwichMarried</t>
  </si>
  <si>
    <t>HackneyTotal</t>
  </si>
  <si>
    <t>Hackney0-4</t>
  </si>
  <si>
    <t>Hackney5-9</t>
  </si>
  <si>
    <t>Hackney10-14</t>
  </si>
  <si>
    <t>Hackney15-19</t>
  </si>
  <si>
    <t>Hackney20-24</t>
  </si>
  <si>
    <t>Hackney25-29</t>
  </si>
  <si>
    <t>Hackney30-34</t>
  </si>
  <si>
    <t>Hackney35-39</t>
  </si>
  <si>
    <t>Hackney40-44</t>
  </si>
  <si>
    <t>Hackney45-49</t>
  </si>
  <si>
    <t>Hackney50-54</t>
  </si>
  <si>
    <t>Hackney55-59</t>
  </si>
  <si>
    <t>Hackney60-64</t>
  </si>
  <si>
    <t>Hackney65-69</t>
  </si>
  <si>
    <t>Hackney70-74</t>
  </si>
  <si>
    <t>Hackney75-79</t>
  </si>
  <si>
    <t>Hackney80-84</t>
  </si>
  <si>
    <t>Hackney85 and over</t>
  </si>
  <si>
    <t>HackneyS.W.D. (all ages)</t>
  </si>
  <si>
    <t>HackneyS.W.D. (16+)</t>
  </si>
  <si>
    <t>HackneyMarried</t>
  </si>
  <si>
    <t>Hammersmith and FulhamTotal</t>
  </si>
  <si>
    <t>Hammersmith and Fulham0-4</t>
  </si>
  <si>
    <t>Hammersmith and Fulham5-9</t>
  </si>
  <si>
    <t>Hammersmith and Fulham10-14</t>
  </si>
  <si>
    <t>Hammersmith and Fulham15-19</t>
  </si>
  <si>
    <t>Hammersmith and Fulham20-24</t>
  </si>
  <si>
    <t>Hammersmith and Fulham25-29</t>
  </si>
  <si>
    <t>Hammersmith and Fulham30-34</t>
  </si>
  <si>
    <t>Hammersmith and Fulham35-39</t>
  </si>
  <si>
    <t>Hammersmith and Fulham40-44</t>
  </si>
  <si>
    <t>Hammersmith and Fulham45-49</t>
  </si>
  <si>
    <t>Hammersmith and Fulham50-54</t>
  </si>
  <si>
    <t>Hammersmith and Fulham55-59</t>
  </si>
  <si>
    <t>Hammersmith and Fulham60-64</t>
  </si>
  <si>
    <t>Hammersmith and Fulham65-69</t>
  </si>
  <si>
    <t>Hammersmith and Fulham70-74</t>
  </si>
  <si>
    <t>Hammersmith and Fulham75-79</t>
  </si>
  <si>
    <t>Hammersmith and Fulham80-84</t>
  </si>
  <si>
    <t>Hammersmith and Fulham85 and over</t>
  </si>
  <si>
    <t>Hammersmith and FulhamS.W.D. (all ages)</t>
  </si>
  <si>
    <t>Hammersmith and FulhamS.W.D. (16+)</t>
  </si>
  <si>
    <t>Hammersmith and FulhamMarried</t>
  </si>
  <si>
    <t>HaringeyTotal</t>
  </si>
  <si>
    <t>Haringey0-4</t>
  </si>
  <si>
    <t>Haringey5-9</t>
  </si>
  <si>
    <t>Haringey10-14</t>
  </si>
  <si>
    <t>Haringey15-19</t>
  </si>
  <si>
    <t>Haringey20-24</t>
  </si>
  <si>
    <t>Haringey25-29</t>
  </si>
  <si>
    <t>Haringey30-34</t>
  </si>
  <si>
    <t>Haringey35-39</t>
  </si>
  <si>
    <t>Haringey40-44</t>
  </si>
  <si>
    <t>Haringey45-49</t>
  </si>
  <si>
    <t>Haringey50-54</t>
  </si>
  <si>
    <t>Haringey55-59</t>
  </si>
  <si>
    <t>Haringey60-64</t>
  </si>
  <si>
    <t>Haringey65-69</t>
  </si>
  <si>
    <t>Haringey70-74</t>
  </si>
  <si>
    <t>Haringey75-79</t>
  </si>
  <si>
    <t>Haringey80-84</t>
  </si>
  <si>
    <t>Haringey85 and over</t>
  </si>
  <si>
    <t>HaringeyS.W.D. (all ages)</t>
  </si>
  <si>
    <t>HaringeyS.W.D. (16+)</t>
  </si>
  <si>
    <t>HaringeyMarried</t>
  </si>
  <si>
    <t>HarrowTotal</t>
  </si>
  <si>
    <t>Harrow0-4</t>
  </si>
  <si>
    <t>Harrow5-9</t>
  </si>
  <si>
    <t>Harrow10-14</t>
  </si>
  <si>
    <t>Harrow15-19</t>
  </si>
  <si>
    <t>Harrow20-24</t>
  </si>
  <si>
    <t>Harrow25-29</t>
  </si>
  <si>
    <t>Harrow30-34</t>
  </si>
  <si>
    <t>Harrow35-39</t>
  </si>
  <si>
    <t>Harrow40-44</t>
  </si>
  <si>
    <t>Harrow45-49</t>
  </si>
  <si>
    <t>Harrow50-54</t>
  </si>
  <si>
    <t>Harrow55-59</t>
  </si>
  <si>
    <t>Harrow60-64</t>
  </si>
  <si>
    <t>Harrow65-69</t>
  </si>
  <si>
    <t>Harrow70-74</t>
  </si>
  <si>
    <t>Harrow75-79</t>
  </si>
  <si>
    <t>Harrow80-84</t>
  </si>
  <si>
    <t>Harrow85 and over</t>
  </si>
  <si>
    <t>HarrowS.W.D. (all ages)</t>
  </si>
  <si>
    <t>HarrowS.W.D. (16+)</t>
  </si>
  <si>
    <t>HarrowMarried</t>
  </si>
  <si>
    <t>HaveringTotal</t>
  </si>
  <si>
    <t>Havering0-4</t>
  </si>
  <si>
    <t>Havering5-9</t>
  </si>
  <si>
    <t>Havering10-14</t>
  </si>
  <si>
    <t>Havering15-19</t>
  </si>
  <si>
    <t>Havering20-24</t>
  </si>
  <si>
    <t>Havering25-29</t>
  </si>
  <si>
    <t>Havering30-34</t>
  </si>
  <si>
    <t>Havering35-39</t>
  </si>
  <si>
    <t>Havering40-44</t>
  </si>
  <si>
    <t>Havering45-49</t>
  </si>
  <si>
    <t>Havering50-54</t>
  </si>
  <si>
    <t>Havering55-59</t>
  </si>
  <si>
    <t>Havering60-64</t>
  </si>
  <si>
    <t>Havering65-69</t>
  </si>
  <si>
    <t>Havering70-74</t>
  </si>
  <si>
    <t>Havering75-79</t>
  </si>
  <si>
    <t>Havering80-84</t>
  </si>
  <si>
    <t>Havering85 and over</t>
  </si>
  <si>
    <t>HaveringS.W.D. (all ages)</t>
  </si>
  <si>
    <t>HaveringS.W.D. (16+)</t>
  </si>
  <si>
    <t>HaveringMarried</t>
  </si>
  <si>
    <t>HillingdonTotal</t>
  </si>
  <si>
    <t>Hillingdon0-4</t>
  </si>
  <si>
    <t>Hillingdon5-9</t>
  </si>
  <si>
    <t>Hillingdon10-14</t>
  </si>
  <si>
    <t>Hillingdon15-19</t>
  </si>
  <si>
    <t>Hillingdon20-24</t>
  </si>
  <si>
    <t>Hillingdon25-29</t>
  </si>
  <si>
    <t>Hillingdon30-34</t>
  </si>
  <si>
    <t>Hillingdon35-39</t>
  </si>
  <si>
    <t>Hillingdon40-44</t>
  </si>
  <si>
    <t>Hillingdon45-49</t>
  </si>
  <si>
    <t>Hillingdon50-54</t>
  </si>
  <si>
    <t>Hillingdon55-59</t>
  </si>
  <si>
    <t>Hillingdon60-64</t>
  </si>
  <si>
    <t>Hillingdon65-69</t>
  </si>
  <si>
    <t>Hillingdon70-74</t>
  </si>
  <si>
    <t>Hillingdon75-79</t>
  </si>
  <si>
    <t>Hillingdon80-84</t>
  </si>
  <si>
    <t>Hillingdon85 and over</t>
  </si>
  <si>
    <t>HillingdonS.W.D. (all ages)</t>
  </si>
  <si>
    <t>HillingdonS.W.D. (16+)</t>
  </si>
  <si>
    <t>HillingdonMarried</t>
  </si>
  <si>
    <t>HounslowTotal</t>
  </si>
  <si>
    <t>Hounslow0-4</t>
  </si>
  <si>
    <t>Hounslow5-9</t>
  </si>
  <si>
    <t>Hounslow10-14</t>
  </si>
  <si>
    <t>Hounslow15-19</t>
  </si>
  <si>
    <t>Hounslow20-24</t>
  </si>
  <si>
    <t>Hounslow25-29</t>
  </si>
  <si>
    <t>Hounslow30-34</t>
  </si>
  <si>
    <t>Hounslow35-39</t>
  </si>
  <si>
    <t>Hounslow40-44</t>
  </si>
  <si>
    <t>Hounslow45-49</t>
  </si>
  <si>
    <t>Hounslow50-54</t>
  </si>
  <si>
    <t>Hounslow55-59</t>
  </si>
  <si>
    <t>Hounslow60-64</t>
  </si>
  <si>
    <t>Hounslow65-69</t>
  </si>
  <si>
    <t>Hounslow70-74</t>
  </si>
  <si>
    <t>Hounslow75-79</t>
  </si>
  <si>
    <t>Hounslow80-84</t>
  </si>
  <si>
    <t>Hounslow85 and over</t>
  </si>
  <si>
    <t>HounslowS.W.D. (all ages)</t>
  </si>
  <si>
    <t>HounslowS.W.D. (16+)</t>
  </si>
  <si>
    <t>HounslowMarried</t>
  </si>
  <si>
    <t>IslingtonTotal</t>
  </si>
  <si>
    <t>Islington0-4</t>
  </si>
  <si>
    <t>Islington5-9</t>
  </si>
  <si>
    <t>Islington10-14</t>
  </si>
  <si>
    <t>Islington15-19</t>
  </si>
  <si>
    <t>Islington20-24</t>
  </si>
  <si>
    <t>Islington25-29</t>
  </si>
  <si>
    <t>Islington30-34</t>
  </si>
  <si>
    <t>Islington35-39</t>
  </si>
  <si>
    <t>Islington40-44</t>
  </si>
  <si>
    <t>Islington45-49</t>
  </si>
  <si>
    <t>Islington50-54</t>
  </si>
  <si>
    <t>Islington55-59</t>
  </si>
  <si>
    <t>Islington60-64</t>
  </si>
  <si>
    <t>Islington65-69</t>
  </si>
  <si>
    <t>Islington70-74</t>
  </si>
  <si>
    <t>Islington75-79</t>
  </si>
  <si>
    <t>Islington80-84</t>
  </si>
  <si>
    <t>Islington85 and over</t>
  </si>
  <si>
    <t>IslingtonS.W.D. (all ages)</t>
  </si>
  <si>
    <t>IslingtonS.W.D. (16+)</t>
  </si>
  <si>
    <t>IslingtonMarried</t>
  </si>
  <si>
    <t>Kensington and ChelseaTotal</t>
  </si>
  <si>
    <t>Kensington and Chelsea0-4</t>
  </si>
  <si>
    <t>Kensington and Chelsea5-9</t>
  </si>
  <si>
    <t>Kensington and Chelsea10-14</t>
  </si>
  <si>
    <t>Kensington and Chelsea15-19</t>
  </si>
  <si>
    <t>Kensington and Chelsea20-24</t>
  </si>
  <si>
    <t>Kensington and Chelsea25-29</t>
  </si>
  <si>
    <t>Kensington and Chelsea30-34</t>
  </si>
  <si>
    <t>Kensington and Chelsea35-39</t>
  </si>
  <si>
    <t>Kensington and Chelsea40-44</t>
  </si>
  <si>
    <t>Kensington and Chelsea45-49</t>
  </si>
  <si>
    <t>Kensington and Chelsea50-54</t>
  </si>
  <si>
    <t>Kensington and Chelsea55-59</t>
  </si>
  <si>
    <t>Kensington and Chelsea60-64</t>
  </si>
  <si>
    <t>Kensington and Chelsea65-69</t>
  </si>
  <si>
    <t>Kensington and Chelsea70-74</t>
  </si>
  <si>
    <t>Kensington and Chelsea75-79</t>
  </si>
  <si>
    <t>Kensington and Chelsea80-84</t>
  </si>
  <si>
    <t>Kensington and Chelsea85 and over</t>
  </si>
  <si>
    <t>Kensington and ChelseaS.W.D. (all ages)</t>
  </si>
  <si>
    <t>Kensington and ChelseaS.W.D. (16+)</t>
  </si>
  <si>
    <t>Kensington and ChelseaMarried</t>
  </si>
  <si>
    <t>Kingston upon ThamesTotal</t>
  </si>
  <si>
    <t>Kingston upon Thames0-4</t>
  </si>
  <si>
    <t>Kingston upon Thames5-9</t>
  </si>
  <si>
    <t>Kingston upon Thames10-14</t>
  </si>
  <si>
    <t>Kingston upon Thames15-19</t>
  </si>
  <si>
    <t>Kingston upon Thames20-24</t>
  </si>
  <si>
    <t>Kingston upon Thames25-29</t>
  </si>
  <si>
    <t>Kingston upon Thames30-34</t>
  </si>
  <si>
    <t>Kingston upon Thames35-39</t>
  </si>
  <si>
    <t>Kingston upon Thames40-44</t>
  </si>
  <si>
    <t>Kingston upon Thames45-49</t>
  </si>
  <si>
    <t>Kingston upon Thames50-54</t>
  </si>
  <si>
    <t>Kingston upon Thames55-59</t>
  </si>
  <si>
    <t>Kingston upon Thames60-64</t>
  </si>
  <si>
    <t>Kingston upon Thames65-69</t>
  </si>
  <si>
    <t>Kingston upon Thames70-74</t>
  </si>
  <si>
    <t>Kingston upon Thames75-79</t>
  </si>
  <si>
    <t>Kingston upon Thames80-84</t>
  </si>
  <si>
    <t>Kingston upon Thames85 and over</t>
  </si>
  <si>
    <t>Kingston upon ThamesS.W.D. (all ages)</t>
  </si>
  <si>
    <t>Kingston upon ThamesS.W.D. (16+)</t>
  </si>
  <si>
    <t>Kingston upon ThamesMarried</t>
  </si>
  <si>
    <t>LambethTotal</t>
  </si>
  <si>
    <t>Lambeth0-4</t>
  </si>
  <si>
    <t>Lambeth5-9</t>
  </si>
  <si>
    <t>Lambeth10-14</t>
  </si>
  <si>
    <t>Lambeth15-19</t>
  </si>
  <si>
    <t>Lambeth20-24</t>
  </si>
  <si>
    <t>Lambeth25-29</t>
  </si>
  <si>
    <t>Lambeth30-34</t>
  </si>
  <si>
    <t>Lambeth35-39</t>
  </si>
  <si>
    <t>Lambeth40-44</t>
  </si>
  <si>
    <t>Lambeth45-49</t>
  </si>
  <si>
    <t>Lambeth50-54</t>
  </si>
  <si>
    <t>Lambeth55-59</t>
  </si>
  <si>
    <t>Lambeth60-64</t>
  </si>
  <si>
    <t>Lambeth65-69</t>
  </si>
  <si>
    <t>Lambeth70-74</t>
  </si>
  <si>
    <t>Lambeth75-79</t>
  </si>
  <si>
    <t>Lambeth80-84</t>
  </si>
  <si>
    <t>Lambeth85 and over</t>
  </si>
  <si>
    <t>LambethS.W.D. (all ages)</t>
  </si>
  <si>
    <t>LambethS.W.D. (16+)</t>
  </si>
  <si>
    <t>LambethMarried</t>
  </si>
  <si>
    <t>LewishamTotal</t>
  </si>
  <si>
    <t>Lewisham0-4</t>
  </si>
  <si>
    <t>Lewisham5-9</t>
  </si>
  <si>
    <t>Lewisham10-14</t>
  </si>
  <si>
    <t>Lewisham15-19</t>
  </si>
  <si>
    <t>Lewisham20-24</t>
  </si>
  <si>
    <t>Lewisham25-29</t>
  </si>
  <si>
    <t>Lewisham30-34</t>
  </si>
  <si>
    <t>Lewisham35-39</t>
  </si>
  <si>
    <t>Lewisham40-44</t>
  </si>
  <si>
    <t>Lewisham45-49</t>
  </si>
  <si>
    <t>Lewisham50-54</t>
  </si>
  <si>
    <t>Lewisham55-59</t>
  </si>
  <si>
    <t>Lewisham60-64</t>
  </si>
  <si>
    <t>Lewisham65-69</t>
  </si>
  <si>
    <t>Lewisham70-74</t>
  </si>
  <si>
    <t>Lewisham75-79</t>
  </si>
  <si>
    <t>Lewisham80-84</t>
  </si>
  <si>
    <t>Lewisham85 and over</t>
  </si>
  <si>
    <t>LewishamS.W.D. (all ages)</t>
  </si>
  <si>
    <t>LewishamS.W.D. (16+)</t>
  </si>
  <si>
    <t>LewishamMarried</t>
  </si>
  <si>
    <t>MertonTotal</t>
  </si>
  <si>
    <t>Merton0-4</t>
  </si>
  <si>
    <t>Merton5-9</t>
  </si>
  <si>
    <t>Merton10-14</t>
  </si>
  <si>
    <t>Merton15-19</t>
  </si>
  <si>
    <t>Merton20-24</t>
  </si>
  <si>
    <t>Merton25-29</t>
  </si>
  <si>
    <t>Merton30-34</t>
  </si>
  <si>
    <t>Merton35-39</t>
  </si>
  <si>
    <t>Merton40-44</t>
  </si>
  <si>
    <t>Merton45-49</t>
  </si>
  <si>
    <t>Merton50-54</t>
  </si>
  <si>
    <t>Merton55-59</t>
  </si>
  <si>
    <t>Merton60-64</t>
  </si>
  <si>
    <t>Merton65-69</t>
  </si>
  <si>
    <t>Merton70-74</t>
  </si>
  <si>
    <t>Merton75-79</t>
  </si>
  <si>
    <t>Merton80-84</t>
  </si>
  <si>
    <t>Merton85 and over</t>
  </si>
  <si>
    <t>MertonS.W.D. (all ages)</t>
  </si>
  <si>
    <t>MertonS.W.D. (16+)</t>
  </si>
  <si>
    <t>MertonMarried</t>
  </si>
  <si>
    <t>NewhamTotal</t>
  </si>
  <si>
    <t>Newham0-4</t>
  </si>
  <si>
    <t>Newham5-9</t>
  </si>
  <si>
    <t>Newham10-14</t>
  </si>
  <si>
    <t>Newham15-19</t>
  </si>
  <si>
    <t>Newham20-24</t>
  </si>
  <si>
    <t>Newham25-29</t>
  </si>
  <si>
    <t>Newham30-34</t>
  </si>
  <si>
    <t>Newham35-39</t>
  </si>
  <si>
    <t>Newham40-44</t>
  </si>
  <si>
    <t>Newham45-49</t>
  </si>
  <si>
    <t>Newham50-54</t>
  </si>
  <si>
    <t>Newham55-59</t>
  </si>
  <si>
    <t>Newham60-64</t>
  </si>
  <si>
    <t>Newham65-69</t>
  </si>
  <si>
    <t>Newham70-74</t>
  </si>
  <si>
    <t>Newham75-79</t>
  </si>
  <si>
    <t>Newham80-84</t>
  </si>
  <si>
    <t>Newham85 and over</t>
  </si>
  <si>
    <t>NewhamS.W.D. (all ages)</t>
  </si>
  <si>
    <t>NewhamS.W.D. (16+)</t>
  </si>
  <si>
    <t>NewhamMarried</t>
  </si>
  <si>
    <t>RedbridgeTotal</t>
  </si>
  <si>
    <t>Redbridge0-4</t>
  </si>
  <si>
    <t>Redbridge5-9</t>
  </si>
  <si>
    <t>Redbridge10-14</t>
  </si>
  <si>
    <t>Redbridge15-19</t>
  </si>
  <si>
    <t>Redbridge20-24</t>
  </si>
  <si>
    <t>Redbridge25-29</t>
  </si>
  <si>
    <t>Redbridge30-34</t>
  </si>
  <si>
    <t>Redbridge35-39</t>
  </si>
  <si>
    <t>Redbridge40-44</t>
  </si>
  <si>
    <t>Redbridge45-49</t>
  </si>
  <si>
    <t>Redbridge50-54</t>
  </si>
  <si>
    <t>Redbridge55-59</t>
  </si>
  <si>
    <t>Redbridge60-64</t>
  </si>
  <si>
    <t>Redbridge65-69</t>
  </si>
  <si>
    <t>Redbridge70-74</t>
  </si>
  <si>
    <t>Redbridge75-79</t>
  </si>
  <si>
    <t>Redbridge80-84</t>
  </si>
  <si>
    <t>Redbridge85 and over</t>
  </si>
  <si>
    <t>RedbridgeS.W.D. (all ages)</t>
  </si>
  <si>
    <t>RedbridgeS.W.D. (16+)</t>
  </si>
  <si>
    <t>RedbridgeMarried</t>
  </si>
  <si>
    <t>Richmond upon ThamesTotal</t>
  </si>
  <si>
    <t>Richmond upon Thames0-4</t>
  </si>
  <si>
    <t>Richmond upon Thames5-9</t>
  </si>
  <si>
    <t>Richmond upon Thames10-14</t>
  </si>
  <si>
    <t>Richmond upon Thames15-19</t>
  </si>
  <si>
    <t>Richmond upon Thames20-24</t>
  </si>
  <si>
    <t>Richmond upon Thames25-29</t>
  </si>
  <si>
    <t>Richmond upon Thames30-34</t>
  </si>
  <si>
    <t>Richmond upon Thames35-39</t>
  </si>
  <si>
    <t>Richmond upon Thames40-44</t>
  </si>
  <si>
    <t>Richmond upon Thames45-49</t>
  </si>
  <si>
    <t>Richmond upon Thames50-54</t>
  </si>
  <si>
    <t>Richmond upon Thames55-59</t>
  </si>
  <si>
    <t>Richmond upon Thames60-64</t>
  </si>
  <si>
    <t>Richmond upon Thames65-69</t>
  </si>
  <si>
    <t>Richmond upon Thames70-74</t>
  </si>
  <si>
    <t>Richmond upon Thames75-79</t>
  </si>
  <si>
    <t>Richmond upon Thames80-84</t>
  </si>
  <si>
    <t>Richmond upon Thames85 and over</t>
  </si>
  <si>
    <t>Richmond upon ThamesS.W.D. (all ages)</t>
  </si>
  <si>
    <t>Richmond upon ThamesS.W.D. (16+)</t>
  </si>
  <si>
    <t>Richmond upon ThamesMarried</t>
  </si>
  <si>
    <t>SouthwarkTotal</t>
  </si>
  <si>
    <t>Southwark0-4</t>
  </si>
  <si>
    <t>Southwark5-9</t>
  </si>
  <si>
    <t>Southwark10-14</t>
  </si>
  <si>
    <t>Southwark15-19</t>
  </si>
  <si>
    <t>Southwark20-24</t>
  </si>
  <si>
    <t>Southwark25-29</t>
  </si>
  <si>
    <t>Southwark30-34</t>
  </si>
  <si>
    <t>Southwark35-39</t>
  </si>
  <si>
    <t>Southwark40-44</t>
  </si>
  <si>
    <t>Southwark45-49</t>
  </si>
  <si>
    <t>Southwark50-54</t>
  </si>
  <si>
    <t>Southwark55-59</t>
  </si>
  <si>
    <t>Southwark60-64</t>
  </si>
  <si>
    <t>Southwark65-69</t>
  </si>
  <si>
    <t>Southwark70-74</t>
  </si>
  <si>
    <t>Southwark75-79</t>
  </si>
  <si>
    <t>Southwark80-84</t>
  </si>
  <si>
    <t>Southwark85 and over</t>
  </si>
  <si>
    <t>SouthwarkS.W.D. (all ages)</t>
  </si>
  <si>
    <t>SouthwarkS.W.D. (16+)</t>
  </si>
  <si>
    <t>SouthwarkMarried</t>
  </si>
  <si>
    <t>SuttonTotal</t>
  </si>
  <si>
    <t>Sutton0-4</t>
  </si>
  <si>
    <t>Sutton5-9</t>
  </si>
  <si>
    <t>Sutton10-14</t>
  </si>
  <si>
    <t>Sutton15-19</t>
  </si>
  <si>
    <t>Sutton20-24</t>
  </si>
  <si>
    <t>Sutton25-29</t>
  </si>
  <si>
    <t>Sutton30-34</t>
  </si>
  <si>
    <t>Sutton35-39</t>
  </si>
  <si>
    <t>Sutton40-44</t>
  </si>
  <si>
    <t>Sutton45-49</t>
  </si>
  <si>
    <t>Sutton50-54</t>
  </si>
  <si>
    <t>Sutton55-59</t>
  </si>
  <si>
    <t>Sutton60-64</t>
  </si>
  <si>
    <t>Sutton65-69</t>
  </si>
  <si>
    <t>Sutton70-74</t>
  </si>
  <si>
    <t>Sutton75-79</t>
  </si>
  <si>
    <t>Sutton80-84</t>
  </si>
  <si>
    <t>Sutton85 and over</t>
  </si>
  <si>
    <t>SuttonS.W.D. (all ages)</t>
  </si>
  <si>
    <t>SuttonS.W.D. (16+)</t>
  </si>
  <si>
    <t>SuttonMarried</t>
  </si>
  <si>
    <t>Tower HamletsTotal</t>
  </si>
  <si>
    <t>Tower Hamlets0-4</t>
  </si>
  <si>
    <t>Tower Hamlets5-9</t>
  </si>
  <si>
    <t>Tower Hamlets10-14</t>
  </si>
  <si>
    <t>Tower Hamlets15-19</t>
  </si>
  <si>
    <t>Tower Hamlets20-24</t>
  </si>
  <si>
    <t>Tower Hamlets25-29</t>
  </si>
  <si>
    <t>Tower Hamlets30-34</t>
  </si>
  <si>
    <t>Tower Hamlets35-39</t>
  </si>
  <si>
    <t>Tower Hamlets40-44</t>
  </si>
  <si>
    <t>Tower Hamlets45-49</t>
  </si>
  <si>
    <t>Tower Hamlets50-54</t>
  </si>
  <si>
    <t>Tower Hamlets55-59</t>
  </si>
  <si>
    <t>Tower Hamlets60-64</t>
  </si>
  <si>
    <t>Tower Hamlets65-69</t>
  </si>
  <si>
    <t>Tower Hamlets70-74</t>
  </si>
  <si>
    <t>Tower Hamlets75-79</t>
  </si>
  <si>
    <t>Tower Hamlets80-84</t>
  </si>
  <si>
    <t>Tower Hamlets85 and over</t>
  </si>
  <si>
    <t>Tower HamletsS.W.D. (all ages)</t>
  </si>
  <si>
    <t>Tower HamletsS.W.D. (16+)</t>
  </si>
  <si>
    <t>Tower HamletsMarried</t>
  </si>
  <si>
    <t>Waltham ForestTotal</t>
  </si>
  <si>
    <t>Waltham Forest0-4</t>
  </si>
  <si>
    <t>Waltham Forest5-9</t>
  </si>
  <si>
    <t>Waltham Forest10-14</t>
  </si>
  <si>
    <t>Waltham Forest15-19</t>
  </si>
  <si>
    <t>Waltham Forest20-24</t>
  </si>
  <si>
    <t>Waltham Forest25-29</t>
  </si>
  <si>
    <t>Waltham Forest30-34</t>
  </si>
  <si>
    <t>Waltham Forest35-39</t>
  </si>
  <si>
    <t>Waltham Forest40-44</t>
  </si>
  <si>
    <t>Waltham Forest45-49</t>
  </si>
  <si>
    <t>Waltham Forest50-54</t>
  </si>
  <si>
    <t>Waltham Forest55-59</t>
  </si>
  <si>
    <t>Waltham Forest60-64</t>
  </si>
  <si>
    <t>Waltham Forest65-69</t>
  </si>
  <si>
    <t>Waltham Forest70-74</t>
  </si>
  <si>
    <t>Waltham Forest75-79</t>
  </si>
  <si>
    <t>Waltham Forest80-84</t>
  </si>
  <si>
    <t>Waltham Forest85 and over</t>
  </si>
  <si>
    <t>Waltham ForestS.W.D. (all ages)</t>
  </si>
  <si>
    <t>Waltham ForestS.W.D. (16+)</t>
  </si>
  <si>
    <t>Waltham ForestMarried</t>
  </si>
  <si>
    <t>WandsworthTotal</t>
  </si>
  <si>
    <t>Wandsworth0-4</t>
  </si>
  <si>
    <t>Wandsworth5-9</t>
  </si>
  <si>
    <t>Wandsworth10-14</t>
  </si>
  <si>
    <t>Wandsworth15-19</t>
  </si>
  <si>
    <t>Wandsworth20-24</t>
  </si>
  <si>
    <t>Wandsworth25-29</t>
  </si>
  <si>
    <t>Wandsworth30-34</t>
  </si>
  <si>
    <t>Wandsworth35-39</t>
  </si>
  <si>
    <t>Wandsworth40-44</t>
  </si>
  <si>
    <t>Wandsworth45-49</t>
  </si>
  <si>
    <t>Wandsworth50-54</t>
  </si>
  <si>
    <t>Wandsworth55-59</t>
  </si>
  <si>
    <t>Wandsworth60-64</t>
  </si>
  <si>
    <t>Wandsworth65-69</t>
  </si>
  <si>
    <t>Wandsworth70-74</t>
  </si>
  <si>
    <t>Wandsworth75-79</t>
  </si>
  <si>
    <t>Wandsworth80-84</t>
  </si>
  <si>
    <t>Wandsworth85 and over</t>
  </si>
  <si>
    <t>WandsworthS.W.D. (all ages)</t>
  </si>
  <si>
    <t>WandsworthS.W.D. (16+)</t>
  </si>
  <si>
    <t>WandsworthMarried</t>
  </si>
  <si>
    <t>WestminsterTotal</t>
  </si>
  <si>
    <t>Westminster0-4</t>
  </si>
  <si>
    <t>Westminster5-9</t>
  </si>
  <si>
    <t>Westminster10-14</t>
  </si>
  <si>
    <t>Westminster15-19</t>
  </si>
  <si>
    <t>Westminster20-24</t>
  </si>
  <si>
    <t>Westminster25-29</t>
  </si>
  <si>
    <t>Westminster30-34</t>
  </si>
  <si>
    <t>Westminster35-39</t>
  </si>
  <si>
    <t>Westminster40-44</t>
  </si>
  <si>
    <t>Westminster45-49</t>
  </si>
  <si>
    <t>Westminster50-54</t>
  </si>
  <si>
    <t>Westminster55-59</t>
  </si>
  <si>
    <t>Westminster60-64</t>
  </si>
  <si>
    <t>Westminster65-69</t>
  </si>
  <si>
    <t>Westminster70-74</t>
  </si>
  <si>
    <t>Westminster75-79</t>
  </si>
  <si>
    <t>Westminster80-84</t>
  </si>
  <si>
    <t>Westminster85 and over</t>
  </si>
  <si>
    <t>WestminsterS.W.D. (all ages)</t>
  </si>
  <si>
    <t>WestminsterS.W.D. (16+)</t>
  </si>
  <si>
    <t>WestminsterMarried</t>
  </si>
  <si>
    <t>Central LondonTotal</t>
  </si>
  <si>
    <t>Central London0-4</t>
  </si>
  <si>
    <t>Central London5-9</t>
  </si>
  <si>
    <t>Central London10-14</t>
  </si>
  <si>
    <t>Central London15-19</t>
  </si>
  <si>
    <t>Central London20-24</t>
  </si>
  <si>
    <t>Central London25-29</t>
  </si>
  <si>
    <t>Central London30-34</t>
  </si>
  <si>
    <t>Central London35-39</t>
  </si>
  <si>
    <t>Central London40-44</t>
  </si>
  <si>
    <t>Central London45-49</t>
  </si>
  <si>
    <t>Central London50-54</t>
  </si>
  <si>
    <t>Central London55-59</t>
  </si>
  <si>
    <t>Central London60-64</t>
  </si>
  <si>
    <t>Central London65-69</t>
  </si>
  <si>
    <t>Central London70-74</t>
  </si>
  <si>
    <t>Central London75-79</t>
  </si>
  <si>
    <t>Central London80-84</t>
  </si>
  <si>
    <t>Central London85 and over</t>
  </si>
  <si>
    <t>Central LondonS.W.D. (all ages)</t>
  </si>
  <si>
    <t>Central LondonS.W.D. (16+)</t>
  </si>
  <si>
    <t>Central LondonMarried</t>
  </si>
  <si>
    <t>Rest of Inner LondonTotal</t>
  </si>
  <si>
    <t>Rest of Inner London0-4</t>
  </si>
  <si>
    <t>Rest of Inner London5-9</t>
  </si>
  <si>
    <t>Rest of Inner London10-14</t>
  </si>
  <si>
    <t>Rest of Inner London15-19</t>
  </si>
  <si>
    <t>Rest of Inner London20-24</t>
  </si>
  <si>
    <t>Rest of Inner London25-29</t>
  </si>
  <si>
    <t>Rest of Inner London30-34</t>
  </si>
  <si>
    <t>Rest of Inner London35-39</t>
  </si>
  <si>
    <t>Rest of Inner London40-44</t>
  </si>
  <si>
    <t>Rest of Inner London45-49</t>
  </si>
  <si>
    <t>Rest of Inner London50-54</t>
  </si>
  <si>
    <t>Rest of Inner London55-59</t>
  </si>
  <si>
    <t>Rest of Inner London60-64</t>
  </si>
  <si>
    <t>Rest of Inner London65-69</t>
  </si>
  <si>
    <t>Rest of Inner London70-74</t>
  </si>
  <si>
    <t>Rest of Inner London75-79</t>
  </si>
  <si>
    <t>Rest of Inner London80-84</t>
  </si>
  <si>
    <t>Rest of Inner London85 and over</t>
  </si>
  <si>
    <t>Rest of Inner LondonS.W.D. (all ages)</t>
  </si>
  <si>
    <t>Rest of Inner LondonS.W.D. (16+)</t>
  </si>
  <si>
    <t>Rest of Inner LondonMarried</t>
  </si>
  <si>
    <t>Outer LondonTotal</t>
  </si>
  <si>
    <t>Outer London0-4</t>
  </si>
  <si>
    <t>Outer London5-9</t>
  </si>
  <si>
    <t>Outer London10-14</t>
  </si>
  <si>
    <t>Outer London15-19</t>
  </si>
  <si>
    <t>Outer London20-24</t>
  </si>
  <si>
    <t>Outer London25-29</t>
  </si>
  <si>
    <t>Outer London30-34</t>
  </si>
  <si>
    <t>Outer London35-39</t>
  </si>
  <si>
    <t>Outer London40-44</t>
  </si>
  <si>
    <t>Outer London45-49</t>
  </si>
  <si>
    <t>Outer London50-54</t>
  </si>
  <si>
    <t>Outer London55-59</t>
  </si>
  <si>
    <t>Outer London60-64</t>
  </si>
  <si>
    <t>Outer London65-69</t>
  </si>
  <si>
    <t>Outer London70-74</t>
  </si>
  <si>
    <t>Outer London75-79</t>
  </si>
  <si>
    <t>Outer London80-84</t>
  </si>
  <si>
    <t>Outer London85 and over</t>
  </si>
  <si>
    <t>Outer LondonS.W.D. (all ages)</t>
  </si>
  <si>
    <t>Outer LondonS.W.D. (16+)</t>
  </si>
  <si>
    <t>Outer LondonMarried</t>
  </si>
  <si>
    <t>Greater LondonTotal</t>
  </si>
  <si>
    <t>Greater London0-4</t>
  </si>
  <si>
    <t>Greater London5-9</t>
  </si>
  <si>
    <t>Greater London10-14</t>
  </si>
  <si>
    <t>Greater London15-19</t>
  </si>
  <si>
    <t>Greater London20-24</t>
  </si>
  <si>
    <t>Greater London25-29</t>
  </si>
  <si>
    <t>Greater London30-34</t>
  </si>
  <si>
    <t>Greater London35-39</t>
  </si>
  <si>
    <t>Greater London40-44</t>
  </si>
  <si>
    <t>Greater London45-49</t>
  </si>
  <si>
    <t>Greater London50-54</t>
  </si>
  <si>
    <t>Greater London55-59</t>
  </si>
  <si>
    <t>Greater London60-64</t>
  </si>
  <si>
    <t>Greater London65-69</t>
  </si>
  <si>
    <t>Greater London70-74</t>
  </si>
  <si>
    <t>Greater London75-79</t>
  </si>
  <si>
    <t>Greater London80-84</t>
  </si>
  <si>
    <t>Greater London85 and over</t>
  </si>
  <si>
    <t>Greater LondonS.W.D. (all ages)</t>
  </si>
  <si>
    <t>Greater LondonS.W.D. (16+)</t>
  </si>
  <si>
    <t>Greater LondonMarried</t>
  </si>
  <si>
    <t>City of London0-20</t>
  </si>
  <si>
    <t>City of London0</t>
  </si>
  <si>
    <t>City of London1</t>
  </si>
  <si>
    <t>City of London2</t>
  </si>
  <si>
    <t>City of London3</t>
  </si>
  <si>
    <t>City of London4</t>
  </si>
  <si>
    <t>City of London5</t>
  </si>
  <si>
    <t>City of London6</t>
  </si>
  <si>
    <t>City of London7</t>
  </si>
  <si>
    <t>City of London8</t>
  </si>
  <si>
    <t>City of London9</t>
  </si>
  <si>
    <t>City of London10</t>
  </si>
  <si>
    <t>City of London11</t>
  </si>
  <si>
    <t>City of London12</t>
  </si>
  <si>
    <t>City of London13</t>
  </si>
  <si>
    <t>City of London14</t>
  </si>
  <si>
    <t>City of London15</t>
  </si>
  <si>
    <t>City of London16</t>
  </si>
  <si>
    <t>City of London17</t>
  </si>
  <si>
    <t>City of London18</t>
  </si>
  <si>
    <t>City of London19</t>
  </si>
  <si>
    <t>City of London20</t>
  </si>
  <si>
    <t>Barking and Dagenham0-20</t>
  </si>
  <si>
    <t>Barking and Dagenham0</t>
  </si>
  <si>
    <t>Barking and Dagenham1</t>
  </si>
  <si>
    <t>Barking and Dagenham2</t>
  </si>
  <si>
    <t>Barking and Dagenham3</t>
  </si>
  <si>
    <t>Barking and Dagenham4</t>
  </si>
  <si>
    <t>Barking and Dagenham5</t>
  </si>
  <si>
    <t>Barking and Dagenham6</t>
  </si>
  <si>
    <t>Barking and Dagenham7</t>
  </si>
  <si>
    <t>Barking and Dagenham8</t>
  </si>
  <si>
    <t>Barking and Dagenham9</t>
  </si>
  <si>
    <t>Barking and Dagenham10</t>
  </si>
  <si>
    <t>Barking and Dagenham11</t>
  </si>
  <si>
    <t>Barking and Dagenham12</t>
  </si>
  <si>
    <t>Barking and Dagenham13</t>
  </si>
  <si>
    <t>Barking and Dagenham14</t>
  </si>
  <si>
    <t>Barking and Dagenham15</t>
  </si>
  <si>
    <t>Barking and Dagenham16</t>
  </si>
  <si>
    <t>Barking and Dagenham17</t>
  </si>
  <si>
    <t>Barking and Dagenham18</t>
  </si>
  <si>
    <t>Barking and Dagenham19</t>
  </si>
  <si>
    <t>Barking and Dagenham20</t>
  </si>
  <si>
    <t>Barnet0-20</t>
  </si>
  <si>
    <t>Barnet0</t>
  </si>
  <si>
    <t>Barnet1</t>
  </si>
  <si>
    <t>Barnet2</t>
  </si>
  <si>
    <t>Barnet3</t>
  </si>
  <si>
    <t>Barnet4</t>
  </si>
  <si>
    <t>Barnet5</t>
  </si>
  <si>
    <t>Barnet6</t>
  </si>
  <si>
    <t>Barnet7</t>
  </si>
  <si>
    <t>Barnet8</t>
  </si>
  <si>
    <t>Barnet9</t>
  </si>
  <si>
    <t>Barnet10</t>
  </si>
  <si>
    <t>Barnet11</t>
  </si>
  <si>
    <t>Barnet12</t>
  </si>
  <si>
    <t>Barnet13</t>
  </si>
  <si>
    <t>Barnet14</t>
  </si>
  <si>
    <t>Barnet15</t>
  </si>
  <si>
    <t>Barnet16</t>
  </si>
  <si>
    <t>Barnet17</t>
  </si>
  <si>
    <t>Barnet18</t>
  </si>
  <si>
    <t>Barnet19</t>
  </si>
  <si>
    <t>Barnet20</t>
  </si>
  <si>
    <t>Bexley0-20</t>
  </si>
  <si>
    <t>Bexley0</t>
  </si>
  <si>
    <t>Bexley1</t>
  </si>
  <si>
    <t>Bexley2</t>
  </si>
  <si>
    <t>Bexley3</t>
  </si>
  <si>
    <t>Bexley4</t>
  </si>
  <si>
    <t>Bexley5</t>
  </si>
  <si>
    <t>Bexley6</t>
  </si>
  <si>
    <t>Bexley7</t>
  </si>
  <si>
    <t>Bexley8</t>
  </si>
  <si>
    <t>Bexley9</t>
  </si>
  <si>
    <t>Bexley10</t>
  </si>
  <si>
    <t>Bexley11</t>
  </si>
  <si>
    <t>Bexley12</t>
  </si>
  <si>
    <t>Bexley13</t>
  </si>
  <si>
    <t>Bexley14</t>
  </si>
  <si>
    <t>Bexley15</t>
  </si>
  <si>
    <t>Bexley16</t>
  </si>
  <si>
    <t>Bexley17</t>
  </si>
  <si>
    <t>Bexley18</t>
  </si>
  <si>
    <t>Bexley19</t>
  </si>
  <si>
    <t>Bexley20</t>
  </si>
  <si>
    <t>Brent0-20</t>
  </si>
  <si>
    <t>Brent0</t>
  </si>
  <si>
    <t>Brent1</t>
  </si>
  <si>
    <t>Brent2</t>
  </si>
  <si>
    <t>Brent3</t>
  </si>
  <si>
    <t>Brent4</t>
  </si>
  <si>
    <t>Brent5</t>
  </si>
  <si>
    <t>Brent6</t>
  </si>
  <si>
    <t>Brent7</t>
  </si>
  <si>
    <t>Brent8</t>
  </si>
  <si>
    <t>Brent9</t>
  </si>
  <si>
    <t>Brent10</t>
  </si>
  <si>
    <t>Brent11</t>
  </si>
  <si>
    <t>Brent12</t>
  </si>
  <si>
    <t>Brent13</t>
  </si>
  <si>
    <t>Brent14</t>
  </si>
  <si>
    <t>Brent15</t>
  </si>
  <si>
    <t>Brent16</t>
  </si>
  <si>
    <t>Brent17</t>
  </si>
  <si>
    <t>Brent18</t>
  </si>
  <si>
    <t>Brent19</t>
  </si>
  <si>
    <t>Brent20</t>
  </si>
  <si>
    <t>Bromley0-20</t>
  </si>
  <si>
    <t>Bromley0</t>
  </si>
  <si>
    <t>Bromley1</t>
  </si>
  <si>
    <t>Bromley2</t>
  </si>
  <si>
    <t>Bromley3</t>
  </si>
  <si>
    <t>Bromley4</t>
  </si>
  <si>
    <t>Bromley5</t>
  </si>
  <si>
    <t>Bromley6</t>
  </si>
  <si>
    <t>Bromley7</t>
  </si>
  <si>
    <t>Bromley8</t>
  </si>
  <si>
    <t>Bromley9</t>
  </si>
  <si>
    <t>Bromley10</t>
  </si>
  <si>
    <t>Bromley11</t>
  </si>
  <si>
    <t>Bromley12</t>
  </si>
  <si>
    <t>Bromley13</t>
  </si>
  <si>
    <t>Bromley14</t>
  </si>
  <si>
    <t>Bromley15</t>
  </si>
  <si>
    <t>Bromley16</t>
  </si>
  <si>
    <t>Bromley17</t>
  </si>
  <si>
    <t>Bromley18</t>
  </si>
  <si>
    <t>Bromley19</t>
  </si>
  <si>
    <t>Bromley20</t>
  </si>
  <si>
    <t>Camden0-20</t>
  </si>
  <si>
    <t>Camden0</t>
  </si>
  <si>
    <t>Camden1</t>
  </si>
  <si>
    <t>Camden2</t>
  </si>
  <si>
    <t>Camden3</t>
  </si>
  <si>
    <t>Camden4</t>
  </si>
  <si>
    <t>Camden5</t>
  </si>
  <si>
    <t>Camden6</t>
  </si>
  <si>
    <t>Camden7</t>
  </si>
  <si>
    <t>Camden8</t>
  </si>
  <si>
    <t>Camden9</t>
  </si>
  <si>
    <t>Camden10</t>
  </si>
  <si>
    <t>Camden11</t>
  </si>
  <si>
    <t>Camden12</t>
  </si>
  <si>
    <t>Camden13</t>
  </si>
  <si>
    <t>Camden14</t>
  </si>
  <si>
    <t>Camden15</t>
  </si>
  <si>
    <t>Camden16</t>
  </si>
  <si>
    <t>Camden17</t>
  </si>
  <si>
    <t>Camden18</t>
  </si>
  <si>
    <t>Camden19</t>
  </si>
  <si>
    <t>Camden20</t>
  </si>
  <si>
    <t>Croydon0-20</t>
  </si>
  <si>
    <t>Croydon0</t>
  </si>
  <si>
    <t>Croydon1</t>
  </si>
  <si>
    <t>Croydon2</t>
  </si>
  <si>
    <t>Croydon3</t>
  </si>
  <si>
    <t>Croydon4</t>
  </si>
  <si>
    <t>Croydon5</t>
  </si>
  <si>
    <t>Croydon6</t>
  </si>
  <si>
    <t>Croydon7</t>
  </si>
  <si>
    <t>Croydon8</t>
  </si>
  <si>
    <t>Croydon9</t>
  </si>
  <si>
    <t>Croydon10</t>
  </si>
  <si>
    <t>Croydon11</t>
  </si>
  <si>
    <t>Croydon12</t>
  </si>
  <si>
    <t>Croydon13</t>
  </si>
  <si>
    <t>Croydon14</t>
  </si>
  <si>
    <t>Croydon15</t>
  </si>
  <si>
    <t>Croydon16</t>
  </si>
  <si>
    <t>Croydon17</t>
  </si>
  <si>
    <t>Croydon18</t>
  </si>
  <si>
    <t>Croydon19</t>
  </si>
  <si>
    <t>Croydon20</t>
  </si>
  <si>
    <t>Ealing0-20</t>
  </si>
  <si>
    <t>Ealing0</t>
  </si>
  <si>
    <t>Ealing1</t>
  </si>
  <si>
    <t>Ealing2</t>
  </si>
  <si>
    <t>Ealing3</t>
  </si>
  <si>
    <t>Ealing4</t>
  </si>
  <si>
    <t>Ealing5</t>
  </si>
  <si>
    <t>Ealing6</t>
  </si>
  <si>
    <t>Ealing7</t>
  </si>
  <si>
    <t>Ealing8</t>
  </si>
  <si>
    <t>Ealing9</t>
  </si>
  <si>
    <t>Ealing10</t>
  </si>
  <si>
    <t>Ealing11</t>
  </si>
  <si>
    <t>Ealing12</t>
  </si>
  <si>
    <t>Ealing13</t>
  </si>
  <si>
    <t>Ealing14</t>
  </si>
  <si>
    <t>Ealing15</t>
  </si>
  <si>
    <t>Ealing16</t>
  </si>
  <si>
    <t>Ealing17</t>
  </si>
  <si>
    <t>Ealing18</t>
  </si>
  <si>
    <t>Ealing19</t>
  </si>
  <si>
    <t>Ealing20</t>
  </si>
  <si>
    <t>Enfield0-20</t>
  </si>
  <si>
    <t>Enfield0</t>
  </si>
  <si>
    <t>Enfield1</t>
  </si>
  <si>
    <t>Enfield2</t>
  </si>
  <si>
    <t>Enfield3</t>
  </si>
  <si>
    <t>Enfield4</t>
  </si>
  <si>
    <t>Enfield5</t>
  </si>
  <si>
    <t>Enfield6</t>
  </si>
  <si>
    <t>Enfield7</t>
  </si>
  <si>
    <t>Enfield8</t>
  </si>
  <si>
    <t>Enfield9</t>
  </si>
  <si>
    <t>Enfield10</t>
  </si>
  <si>
    <t>Enfield11</t>
  </si>
  <si>
    <t>Enfield12</t>
  </si>
  <si>
    <t>Enfield13</t>
  </si>
  <si>
    <t>Enfield14</t>
  </si>
  <si>
    <t>Enfield15</t>
  </si>
  <si>
    <t>Enfield16</t>
  </si>
  <si>
    <t>Enfield17</t>
  </si>
  <si>
    <t>Enfield18</t>
  </si>
  <si>
    <t>Enfield19</t>
  </si>
  <si>
    <t>Enfield20</t>
  </si>
  <si>
    <t>Greenwich0-20</t>
  </si>
  <si>
    <t>Greenwich0</t>
  </si>
  <si>
    <t>Greenwich1</t>
  </si>
  <si>
    <t>Greenwich2</t>
  </si>
  <si>
    <t>Greenwich3</t>
  </si>
  <si>
    <t>Greenwich4</t>
  </si>
  <si>
    <t>Greenwich5</t>
  </si>
  <si>
    <t>Greenwich6</t>
  </si>
  <si>
    <t>Greenwich7</t>
  </si>
  <si>
    <t>Greenwich8</t>
  </si>
  <si>
    <t>Greenwich9</t>
  </si>
  <si>
    <t>Greenwich10</t>
  </si>
  <si>
    <t>Greenwich11</t>
  </si>
  <si>
    <t>Greenwich12</t>
  </si>
  <si>
    <t>Greenwich13</t>
  </si>
  <si>
    <t>Greenwich14</t>
  </si>
  <si>
    <t>Greenwich15</t>
  </si>
  <si>
    <t>Greenwich16</t>
  </si>
  <si>
    <t>Greenwich17</t>
  </si>
  <si>
    <t>Greenwich18</t>
  </si>
  <si>
    <t>Greenwich19</t>
  </si>
  <si>
    <t>Greenwich20</t>
  </si>
  <si>
    <t>Hackney0-20</t>
  </si>
  <si>
    <t>Hackney0</t>
  </si>
  <si>
    <t>Hackney1</t>
  </si>
  <si>
    <t>Hackney2</t>
  </si>
  <si>
    <t>Hackney3</t>
  </si>
  <si>
    <t>Hackney4</t>
  </si>
  <si>
    <t>Hackney5</t>
  </si>
  <si>
    <t>Hackney6</t>
  </si>
  <si>
    <t>Hackney7</t>
  </si>
  <si>
    <t>Hackney8</t>
  </si>
  <si>
    <t>Hackney9</t>
  </si>
  <si>
    <t>Hackney10</t>
  </si>
  <si>
    <t>Hackney11</t>
  </si>
  <si>
    <t>Hackney12</t>
  </si>
  <si>
    <t>Hackney13</t>
  </si>
  <si>
    <t>Hackney14</t>
  </si>
  <si>
    <t>Hackney15</t>
  </si>
  <si>
    <t>Hackney16</t>
  </si>
  <si>
    <t>Hackney17</t>
  </si>
  <si>
    <t>Hackney18</t>
  </si>
  <si>
    <t>Hackney19</t>
  </si>
  <si>
    <t>Hackney20</t>
  </si>
  <si>
    <t>Hammersmith and Fulham0-20</t>
  </si>
  <si>
    <t>Hammersmith and Fulham0</t>
  </si>
  <si>
    <t>Hammersmith and Fulham1</t>
  </si>
  <si>
    <t>Hammersmith and Fulham2</t>
  </si>
  <si>
    <t>Hammersmith and Fulham3</t>
  </si>
  <si>
    <t>Hammersmith and Fulham4</t>
  </si>
  <si>
    <t>Hammersmith and Fulham5</t>
  </si>
  <si>
    <t>Hammersmith and Fulham6</t>
  </si>
  <si>
    <t>Hammersmith and Fulham7</t>
  </si>
  <si>
    <t>Hammersmith and Fulham8</t>
  </si>
  <si>
    <t>Hammersmith and Fulham9</t>
  </si>
  <si>
    <t>Hammersmith and Fulham10</t>
  </si>
  <si>
    <t>Hammersmith and Fulham11</t>
  </si>
  <si>
    <t>Hammersmith and Fulham12</t>
  </si>
  <si>
    <t>Hammersmith and Fulham13</t>
  </si>
  <si>
    <t>Hammersmith and Fulham14</t>
  </si>
  <si>
    <t>Hammersmith and Fulham15</t>
  </si>
  <si>
    <t>Hammersmith and Fulham16</t>
  </si>
  <si>
    <t>Hammersmith and Fulham17</t>
  </si>
  <si>
    <t>Hammersmith and Fulham18</t>
  </si>
  <si>
    <t>Hammersmith and Fulham19</t>
  </si>
  <si>
    <t>Hammersmith and Fulham20</t>
  </si>
  <si>
    <t>Haringey0-20</t>
  </si>
  <si>
    <t>Haringey0</t>
  </si>
  <si>
    <t>Haringey1</t>
  </si>
  <si>
    <t>Haringey2</t>
  </si>
  <si>
    <t>Haringey3</t>
  </si>
  <si>
    <t>Haringey4</t>
  </si>
  <si>
    <t>Haringey5</t>
  </si>
  <si>
    <t>Haringey6</t>
  </si>
  <si>
    <t>Haringey7</t>
  </si>
  <si>
    <t>Haringey8</t>
  </si>
  <si>
    <t>Haringey9</t>
  </si>
  <si>
    <t>Haringey10</t>
  </si>
  <si>
    <t>Haringey11</t>
  </si>
  <si>
    <t>Haringey12</t>
  </si>
  <si>
    <t>Haringey13</t>
  </si>
  <si>
    <t>Haringey14</t>
  </si>
  <si>
    <t>Haringey15</t>
  </si>
  <si>
    <t>Haringey16</t>
  </si>
  <si>
    <t>Haringey17</t>
  </si>
  <si>
    <t>Haringey18</t>
  </si>
  <si>
    <t>Haringey19</t>
  </si>
  <si>
    <t>Haringey20</t>
  </si>
  <si>
    <t>Harrow0-20</t>
  </si>
  <si>
    <t>Harrow0</t>
  </si>
  <si>
    <t>Harrow1</t>
  </si>
  <si>
    <t>Harrow2</t>
  </si>
  <si>
    <t>Harrow3</t>
  </si>
  <si>
    <t>Harrow4</t>
  </si>
  <si>
    <t>Harrow5</t>
  </si>
  <si>
    <t>Harrow6</t>
  </si>
  <si>
    <t>Harrow7</t>
  </si>
  <si>
    <t>Harrow8</t>
  </si>
  <si>
    <t>Harrow9</t>
  </si>
  <si>
    <t>Harrow10</t>
  </si>
  <si>
    <t>Harrow11</t>
  </si>
  <si>
    <t>Harrow12</t>
  </si>
  <si>
    <t>Harrow13</t>
  </si>
  <si>
    <t>Harrow14</t>
  </si>
  <si>
    <t>Harrow15</t>
  </si>
  <si>
    <t>Harrow16</t>
  </si>
  <si>
    <t>Harrow17</t>
  </si>
  <si>
    <t>Harrow18</t>
  </si>
  <si>
    <t>Harrow19</t>
  </si>
  <si>
    <t>Harrow20</t>
  </si>
  <si>
    <t>Havering0-20</t>
  </si>
  <si>
    <t>Havering0</t>
  </si>
  <si>
    <t>Havering1</t>
  </si>
  <si>
    <t>Havering2</t>
  </si>
  <si>
    <t>Havering3</t>
  </si>
  <si>
    <t>Havering4</t>
  </si>
  <si>
    <t>Havering5</t>
  </si>
  <si>
    <t>Havering6</t>
  </si>
  <si>
    <t>Havering7</t>
  </si>
  <si>
    <t>Havering8</t>
  </si>
  <si>
    <t>Havering9</t>
  </si>
  <si>
    <t>Havering10</t>
  </si>
  <si>
    <t>Havering11</t>
  </si>
  <si>
    <t>Havering12</t>
  </si>
  <si>
    <t>Havering13</t>
  </si>
  <si>
    <t>Havering14</t>
  </si>
  <si>
    <t>Havering15</t>
  </si>
  <si>
    <t>Havering16</t>
  </si>
  <si>
    <t>Havering17</t>
  </si>
  <si>
    <t>Havering18</t>
  </si>
  <si>
    <t>Havering19</t>
  </si>
  <si>
    <t>Havering20</t>
  </si>
  <si>
    <t>Hillingdon0-20</t>
  </si>
  <si>
    <t>Hillingdon0</t>
  </si>
  <si>
    <t>Hillingdon1</t>
  </si>
  <si>
    <t>Hillingdon2</t>
  </si>
  <si>
    <t>Hillingdon3</t>
  </si>
  <si>
    <t>Hillingdon4</t>
  </si>
  <si>
    <t>Hillingdon5</t>
  </si>
  <si>
    <t>Hillingdon6</t>
  </si>
  <si>
    <t>Hillingdon7</t>
  </si>
  <si>
    <t>Hillingdon8</t>
  </si>
  <si>
    <t>Hillingdon9</t>
  </si>
  <si>
    <t>Hillingdon10</t>
  </si>
  <si>
    <t>Hillingdon11</t>
  </si>
  <si>
    <t>Hillingdon12</t>
  </si>
  <si>
    <t>Hillingdon13</t>
  </si>
  <si>
    <t>Hillingdon14</t>
  </si>
  <si>
    <t>Hillingdon15</t>
  </si>
  <si>
    <t>Hillingdon16</t>
  </si>
  <si>
    <t>Hillingdon17</t>
  </si>
  <si>
    <t>Hillingdon18</t>
  </si>
  <si>
    <t>Hillingdon19</t>
  </si>
  <si>
    <t>Hillingdon20</t>
  </si>
  <si>
    <t>Hounslow0-20</t>
  </si>
  <si>
    <t>Hounslow0</t>
  </si>
  <si>
    <t>Hounslow1</t>
  </si>
  <si>
    <t>Hounslow2</t>
  </si>
  <si>
    <t>Hounslow3</t>
  </si>
  <si>
    <t>Hounslow4</t>
  </si>
  <si>
    <t>Hounslow5</t>
  </si>
  <si>
    <t>Hounslow6</t>
  </si>
  <si>
    <t>Hounslow7</t>
  </si>
  <si>
    <t>Hounslow8</t>
  </si>
  <si>
    <t>Hounslow9</t>
  </si>
  <si>
    <t>Hounslow10</t>
  </si>
  <si>
    <t>Hounslow11</t>
  </si>
  <si>
    <t>Hounslow12</t>
  </si>
  <si>
    <t>Hounslow13</t>
  </si>
  <si>
    <t>Hounslow14</t>
  </si>
  <si>
    <t>Hounslow15</t>
  </si>
  <si>
    <t>Hounslow16</t>
  </si>
  <si>
    <t>Hounslow17</t>
  </si>
  <si>
    <t>Hounslow18</t>
  </si>
  <si>
    <t>Hounslow19</t>
  </si>
  <si>
    <t>Hounslow20</t>
  </si>
  <si>
    <t>Islington0-20</t>
  </si>
  <si>
    <t>Islington0</t>
  </si>
  <si>
    <t>Islington1</t>
  </si>
  <si>
    <t>Islington2</t>
  </si>
  <si>
    <t>Islington3</t>
  </si>
  <si>
    <t>Islington4</t>
  </si>
  <si>
    <t>Islington5</t>
  </si>
  <si>
    <t>Islington6</t>
  </si>
  <si>
    <t>Islington7</t>
  </si>
  <si>
    <t>Islington8</t>
  </si>
  <si>
    <t>Islington9</t>
  </si>
  <si>
    <t>Islington10</t>
  </si>
  <si>
    <t>Islington11</t>
  </si>
  <si>
    <t>Islington12</t>
  </si>
  <si>
    <t>Islington13</t>
  </si>
  <si>
    <t>Islington14</t>
  </si>
  <si>
    <t>Islington15</t>
  </si>
  <si>
    <t>Islington16</t>
  </si>
  <si>
    <t>Islington17</t>
  </si>
  <si>
    <t>Islington18</t>
  </si>
  <si>
    <t>Islington19</t>
  </si>
  <si>
    <t>Islington20</t>
  </si>
  <si>
    <t>Kensington and Chelsea0-20</t>
  </si>
  <si>
    <t>Kensington and Chelsea0</t>
  </si>
  <si>
    <t>Kensington and Chelsea1</t>
  </si>
  <si>
    <t>Kensington and Chelsea2</t>
  </si>
  <si>
    <t>Kensington and Chelsea3</t>
  </si>
  <si>
    <t>Kensington and Chelsea4</t>
  </si>
  <si>
    <t>Kensington and Chelsea5</t>
  </si>
  <si>
    <t>Kensington and Chelsea6</t>
  </si>
  <si>
    <t>Kensington and Chelsea7</t>
  </si>
  <si>
    <t>Kensington and Chelsea8</t>
  </si>
  <si>
    <t>Kensington and Chelsea9</t>
  </si>
  <si>
    <t>Kensington and Chelsea10</t>
  </si>
  <si>
    <t>Kensington and Chelsea11</t>
  </si>
  <si>
    <t>Kensington and Chelsea12</t>
  </si>
  <si>
    <t>Kensington and Chelsea13</t>
  </si>
  <si>
    <t>Kensington and Chelsea14</t>
  </si>
  <si>
    <t>Kensington and Chelsea15</t>
  </si>
  <si>
    <t>Kensington and Chelsea16</t>
  </si>
  <si>
    <t>Kensington and Chelsea17</t>
  </si>
  <si>
    <t>Kensington and Chelsea18</t>
  </si>
  <si>
    <t>Kensington and Chelsea19</t>
  </si>
  <si>
    <t>Kensington and Chelsea20</t>
  </si>
  <si>
    <t>Kingston upon Thames0-20</t>
  </si>
  <si>
    <t>Kingston upon Thames0</t>
  </si>
  <si>
    <t>Kingston upon Thames1</t>
  </si>
  <si>
    <t>Kingston upon Thames2</t>
  </si>
  <si>
    <t>Kingston upon Thames3</t>
  </si>
  <si>
    <t>Kingston upon Thames4</t>
  </si>
  <si>
    <t>Kingston upon Thames5</t>
  </si>
  <si>
    <t>Kingston upon Thames6</t>
  </si>
  <si>
    <t>Kingston upon Thames7</t>
  </si>
  <si>
    <t>Kingston upon Thames8</t>
  </si>
  <si>
    <t>Kingston upon Thames9</t>
  </si>
  <si>
    <t>Kingston upon Thames10</t>
  </si>
  <si>
    <t>Kingston upon Thames11</t>
  </si>
  <si>
    <t>Kingston upon Thames12</t>
  </si>
  <si>
    <t>Kingston upon Thames13</t>
  </si>
  <si>
    <t>Kingston upon Thames14</t>
  </si>
  <si>
    <t>Kingston upon Thames15</t>
  </si>
  <si>
    <t>Kingston upon Thames16</t>
  </si>
  <si>
    <t>Kingston upon Thames17</t>
  </si>
  <si>
    <t>Kingston upon Thames18</t>
  </si>
  <si>
    <t>Kingston upon Thames19</t>
  </si>
  <si>
    <t>Kingston upon Thames20</t>
  </si>
  <si>
    <t>Lambeth0-20</t>
  </si>
  <si>
    <t>Lambeth0</t>
  </si>
  <si>
    <t>Lambeth1</t>
  </si>
  <si>
    <t>Lambeth2</t>
  </si>
  <si>
    <t>Lambeth3</t>
  </si>
  <si>
    <t>Lambeth4</t>
  </si>
  <si>
    <t>Lambeth5</t>
  </si>
  <si>
    <t>Lambeth6</t>
  </si>
  <si>
    <t>Lambeth7</t>
  </si>
  <si>
    <t>Lambeth8</t>
  </si>
  <si>
    <t>Lambeth9</t>
  </si>
  <si>
    <t>Lambeth10</t>
  </si>
  <si>
    <t>Lambeth11</t>
  </si>
  <si>
    <t>Lambeth12</t>
  </si>
  <si>
    <t>Lambeth13</t>
  </si>
  <si>
    <t>Lambeth14</t>
  </si>
  <si>
    <t>Lambeth15</t>
  </si>
  <si>
    <t>Lambeth16</t>
  </si>
  <si>
    <t>Lambeth17</t>
  </si>
  <si>
    <t>Lambeth18</t>
  </si>
  <si>
    <t>Lambeth19</t>
  </si>
  <si>
    <t>Lambeth20</t>
  </si>
  <si>
    <t>Lewisham0-20</t>
  </si>
  <si>
    <t>Lewisham0</t>
  </si>
  <si>
    <t>Lewisham1</t>
  </si>
  <si>
    <t>Lewisham2</t>
  </si>
  <si>
    <t>Lewisham3</t>
  </si>
  <si>
    <t>Lewisham4</t>
  </si>
  <si>
    <t>Lewisham5</t>
  </si>
  <si>
    <t>Lewisham6</t>
  </si>
  <si>
    <t>Lewisham7</t>
  </si>
  <si>
    <t>Lewisham8</t>
  </si>
  <si>
    <t>Lewisham9</t>
  </si>
  <si>
    <t>Lewisham10</t>
  </si>
  <si>
    <t>Lewisham11</t>
  </si>
  <si>
    <t>Lewisham12</t>
  </si>
  <si>
    <t>Lewisham13</t>
  </si>
  <si>
    <t>Lewisham14</t>
  </si>
  <si>
    <t>Lewisham15</t>
  </si>
  <si>
    <t>Lewisham16</t>
  </si>
  <si>
    <t>Lewisham17</t>
  </si>
  <si>
    <t>Lewisham18</t>
  </si>
  <si>
    <t>Lewisham19</t>
  </si>
  <si>
    <t>Lewisham20</t>
  </si>
  <si>
    <t>Merton0-20</t>
  </si>
  <si>
    <t>Merton0</t>
  </si>
  <si>
    <t>Merton1</t>
  </si>
  <si>
    <t>Merton2</t>
  </si>
  <si>
    <t>Merton3</t>
  </si>
  <si>
    <t>Merton4</t>
  </si>
  <si>
    <t>Merton5</t>
  </si>
  <si>
    <t>Merton6</t>
  </si>
  <si>
    <t>Merton7</t>
  </si>
  <si>
    <t>Merton8</t>
  </si>
  <si>
    <t>Merton9</t>
  </si>
  <si>
    <t>Merton10</t>
  </si>
  <si>
    <t>Merton11</t>
  </si>
  <si>
    <t>Merton12</t>
  </si>
  <si>
    <t>Merton13</t>
  </si>
  <si>
    <t>Merton14</t>
  </si>
  <si>
    <t>Merton15</t>
  </si>
  <si>
    <t>Merton16</t>
  </si>
  <si>
    <t>Merton17</t>
  </si>
  <si>
    <t>Merton18</t>
  </si>
  <si>
    <t>Merton19</t>
  </si>
  <si>
    <t>Merton20</t>
  </si>
  <si>
    <t>Newham0-20</t>
  </si>
  <si>
    <t>Newham0</t>
  </si>
  <si>
    <t>Newham1</t>
  </si>
  <si>
    <t>Newham2</t>
  </si>
  <si>
    <t>Newham3</t>
  </si>
  <si>
    <t>Newham4</t>
  </si>
  <si>
    <t>Newham5</t>
  </si>
  <si>
    <t>Newham6</t>
  </si>
  <si>
    <t>Newham7</t>
  </si>
  <si>
    <t>Newham8</t>
  </si>
  <si>
    <t>Newham9</t>
  </si>
  <si>
    <t>Newham10</t>
  </si>
  <si>
    <t>Newham11</t>
  </si>
  <si>
    <t>Newham12</t>
  </si>
  <si>
    <t>Newham13</t>
  </si>
  <si>
    <t>Newham14</t>
  </si>
  <si>
    <t>Newham15</t>
  </si>
  <si>
    <t>Newham16</t>
  </si>
  <si>
    <t>Newham17</t>
  </si>
  <si>
    <t>Newham18</t>
  </si>
  <si>
    <t>Newham19</t>
  </si>
  <si>
    <t>Newham20</t>
  </si>
  <si>
    <t>Redbridge0-20</t>
  </si>
  <si>
    <t>Redbridge0</t>
  </si>
  <si>
    <t>Redbridge1</t>
  </si>
  <si>
    <t>Redbridge2</t>
  </si>
  <si>
    <t>Redbridge3</t>
  </si>
  <si>
    <t>Redbridge4</t>
  </si>
  <si>
    <t>Redbridge5</t>
  </si>
  <si>
    <t>Redbridge6</t>
  </si>
  <si>
    <t>Redbridge7</t>
  </si>
  <si>
    <t>Redbridge8</t>
  </si>
  <si>
    <t>Redbridge9</t>
  </si>
  <si>
    <t>Redbridge10</t>
  </si>
  <si>
    <t>Redbridge11</t>
  </si>
  <si>
    <t>Redbridge12</t>
  </si>
  <si>
    <t>Redbridge13</t>
  </si>
  <si>
    <t>Redbridge14</t>
  </si>
  <si>
    <t>Redbridge15</t>
  </si>
  <si>
    <t>Redbridge16</t>
  </si>
  <si>
    <t>Redbridge17</t>
  </si>
  <si>
    <t>Redbridge18</t>
  </si>
  <si>
    <t>Redbridge19</t>
  </si>
  <si>
    <t>Redbridge20</t>
  </si>
  <si>
    <t>Richmond upon Thames0-20</t>
  </si>
  <si>
    <t>Richmond upon Thames0</t>
  </si>
  <si>
    <t>Richmond upon Thames1</t>
  </si>
  <si>
    <t>Richmond upon Thames2</t>
  </si>
  <si>
    <t>Richmond upon Thames3</t>
  </si>
  <si>
    <t>Richmond upon Thames4</t>
  </si>
  <si>
    <t>Richmond upon Thames5</t>
  </si>
  <si>
    <t>Richmond upon Thames6</t>
  </si>
  <si>
    <t>Richmond upon Thames7</t>
  </si>
  <si>
    <t>Richmond upon Thames8</t>
  </si>
  <si>
    <t>Richmond upon Thames9</t>
  </si>
  <si>
    <t>Richmond upon Thames10</t>
  </si>
  <si>
    <t>Richmond upon Thames11</t>
  </si>
  <si>
    <t>Richmond upon Thames12</t>
  </si>
  <si>
    <t>Richmond upon Thames13</t>
  </si>
  <si>
    <t>Richmond upon Thames14</t>
  </si>
  <si>
    <t>Richmond upon Thames15</t>
  </si>
  <si>
    <t>Richmond upon Thames16</t>
  </si>
  <si>
    <t>Richmond upon Thames17</t>
  </si>
  <si>
    <t>Richmond upon Thames18</t>
  </si>
  <si>
    <t>Richmond upon Thames19</t>
  </si>
  <si>
    <t>Richmond upon Thames20</t>
  </si>
  <si>
    <t>Southwark0-20</t>
  </si>
  <si>
    <t>Southwark0</t>
  </si>
  <si>
    <t>Southwark1</t>
  </si>
  <si>
    <t>Southwark2</t>
  </si>
  <si>
    <t>Southwark3</t>
  </si>
  <si>
    <t>Southwark4</t>
  </si>
  <si>
    <t>Southwark5</t>
  </si>
  <si>
    <t>Southwark6</t>
  </si>
  <si>
    <t>Southwark7</t>
  </si>
  <si>
    <t>Southwark8</t>
  </si>
  <si>
    <t>Southwark9</t>
  </si>
  <si>
    <t>Southwark10</t>
  </si>
  <si>
    <t>Southwark11</t>
  </si>
  <si>
    <t>Southwark12</t>
  </si>
  <si>
    <t>Southwark13</t>
  </si>
  <si>
    <t>Southwark14</t>
  </si>
  <si>
    <t>Southwark15</t>
  </si>
  <si>
    <t>Southwark16</t>
  </si>
  <si>
    <t>Southwark17</t>
  </si>
  <si>
    <t>Southwark18</t>
  </si>
  <si>
    <t>Southwark19</t>
  </si>
  <si>
    <t>Southwark20</t>
  </si>
  <si>
    <t>Sutton0-20</t>
  </si>
  <si>
    <t>Sutton0</t>
  </si>
  <si>
    <t>Sutton1</t>
  </si>
  <si>
    <t>Sutton2</t>
  </si>
  <si>
    <t>Sutton3</t>
  </si>
  <si>
    <t>Sutton4</t>
  </si>
  <si>
    <t>Sutton5</t>
  </si>
  <si>
    <t>Sutton6</t>
  </si>
  <si>
    <t>Sutton7</t>
  </si>
  <si>
    <t>Sutton8</t>
  </si>
  <si>
    <t>Sutton9</t>
  </si>
  <si>
    <t>Sutton10</t>
  </si>
  <si>
    <t>Sutton11</t>
  </si>
  <si>
    <t>Sutton12</t>
  </si>
  <si>
    <t>Sutton13</t>
  </si>
  <si>
    <t>Sutton14</t>
  </si>
  <si>
    <t>Sutton15</t>
  </si>
  <si>
    <t>Sutton16</t>
  </si>
  <si>
    <t>Sutton17</t>
  </si>
  <si>
    <t>Sutton18</t>
  </si>
  <si>
    <t>Sutton19</t>
  </si>
  <si>
    <t>Sutton20</t>
  </si>
  <si>
    <t>Tower Hamlets0-20</t>
  </si>
  <si>
    <t>Tower Hamlets0</t>
  </si>
  <si>
    <t>Tower Hamlets1</t>
  </si>
  <si>
    <t>Tower Hamlets2</t>
  </si>
  <si>
    <t>Tower Hamlets3</t>
  </si>
  <si>
    <t>Tower Hamlets4</t>
  </si>
  <si>
    <t>Tower Hamlets5</t>
  </si>
  <si>
    <t>Tower Hamlets6</t>
  </si>
  <si>
    <t>Tower Hamlets7</t>
  </si>
  <si>
    <t>Tower Hamlets8</t>
  </si>
  <si>
    <t>Tower Hamlets9</t>
  </si>
  <si>
    <t>Tower Hamlets10</t>
  </si>
  <si>
    <t>Tower Hamlets11</t>
  </si>
  <si>
    <t>Tower Hamlets12</t>
  </si>
  <si>
    <t>Tower Hamlets13</t>
  </si>
  <si>
    <t>Tower Hamlets14</t>
  </si>
  <si>
    <t>Tower Hamlets15</t>
  </si>
  <si>
    <t>Tower Hamlets16</t>
  </si>
  <si>
    <t>Tower Hamlets17</t>
  </si>
  <si>
    <t>Tower Hamlets18</t>
  </si>
  <si>
    <t>Tower Hamlets19</t>
  </si>
  <si>
    <t>Tower Hamlets20</t>
  </si>
  <si>
    <t>Waltham Forest0-20</t>
  </si>
  <si>
    <t>Waltham Forest0</t>
  </si>
  <si>
    <t>Waltham Forest1</t>
  </si>
  <si>
    <t>Waltham Forest2</t>
  </si>
  <si>
    <t>Waltham Forest3</t>
  </si>
  <si>
    <t>Waltham Forest4</t>
  </si>
  <si>
    <t>Waltham Forest5</t>
  </si>
  <si>
    <t>Waltham Forest6</t>
  </si>
  <si>
    <t>Waltham Forest7</t>
  </si>
  <si>
    <t>Waltham Forest8</t>
  </si>
  <si>
    <t>Waltham Forest9</t>
  </si>
  <si>
    <t>Waltham Forest10</t>
  </si>
  <si>
    <t>Waltham Forest11</t>
  </si>
  <si>
    <t>Waltham Forest12</t>
  </si>
  <si>
    <t>Waltham Forest13</t>
  </si>
  <si>
    <t>Waltham Forest14</t>
  </si>
  <si>
    <t>Waltham Forest15</t>
  </si>
  <si>
    <t>Waltham Forest16</t>
  </si>
  <si>
    <t>Waltham Forest17</t>
  </si>
  <si>
    <t>Waltham Forest18</t>
  </si>
  <si>
    <t>Waltham Forest19</t>
  </si>
  <si>
    <t>Waltham Forest20</t>
  </si>
  <si>
    <t>Wandsworth0-20</t>
  </si>
  <si>
    <t>Wandsworth0</t>
  </si>
  <si>
    <t>Wandsworth1</t>
  </si>
  <si>
    <t>Wandsworth2</t>
  </si>
  <si>
    <t>Wandsworth3</t>
  </si>
  <si>
    <t>Wandsworth4</t>
  </si>
  <si>
    <t>Wandsworth5</t>
  </si>
  <si>
    <t>Wandsworth6</t>
  </si>
  <si>
    <t>Wandsworth7</t>
  </si>
  <si>
    <t>Wandsworth8</t>
  </si>
  <si>
    <t>Wandsworth9</t>
  </si>
  <si>
    <t>Wandsworth10</t>
  </si>
  <si>
    <t>Wandsworth11</t>
  </si>
  <si>
    <t>Wandsworth12</t>
  </si>
  <si>
    <t>Wandsworth13</t>
  </si>
  <si>
    <t>Wandsworth14</t>
  </si>
  <si>
    <t>Wandsworth15</t>
  </si>
  <si>
    <t>Wandsworth16</t>
  </si>
  <si>
    <t>Wandsworth17</t>
  </si>
  <si>
    <t>Wandsworth18</t>
  </si>
  <si>
    <t>Wandsworth19</t>
  </si>
  <si>
    <t>Wandsworth20</t>
  </si>
  <si>
    <t>Westminster0-20</t>
  </si>
  <si>
    <t>Westminster0</t>
  </si>
  <si>
    <t>Westminster1</t>
  </si>
  <si>
    <t>Westminster2</t>
  </si>
  <si>
    <t>Westminster3</t>
  </si>
  <si>
    <t>Westminster4</t>
  </si>
  <si>
    <t>Westminster5</t>
  </si>
  <si>
    <t>Westminster6</t>
  </si>
  <si>
    <t>Westminster7</t>
  </si>
  <si>
    <t>Westminster8</t>
  </si>
  <si>
    <t>Westminster9</t>
  </si>
  <si>
    <t>Westminster10</t>
  </si>
  <si>
    <t>Westminster11</t>
  </si>
  <si>
    <t>Westminster12</t>
  </si>
  <si>
    <t>Westminster13</t>
  </si>
  <si>
    <t>Westminster14</t>
  </si>
  <si>
    <t>Westminster15</t>
  </si>
  <si>
    <t>Westminster16</t>
  </si>
  <si>
    <t>Westminster17</t>
  </si>
  <si>
    <t>Westminster18</t>
  </si>
  <si>
    <t>Westminster19</t>
  </si>
  <si>
    <t>Westminster20</t>
  </si>
  <si>
    <t>Central London0-20</t>
  </si>
  <si>
    <t>Central London0</t>
  </si>
  <si>
    <t>Central London1</t>
  </si>
  <si>
    <t>Central London2</t>
  </si>
  <si>
    <t>Central London3</t>
  </si>
  <si>
    <t>Central London4</t>
  </si>
  <si>
    <t>Central London5</t>
  </si>
  <si>
    <t>Central London6</t>
  </si>
  <si>
    <t>Central London7</t>
  </si>
  <si>
    <t>Central London8</t>
  </si>
  <si>
    <t>Central London9</t>
  </si>
  <si>
    <t>Central London10</t>
  </si>
  <si>
    <t>Central London11</t>
  </si>
  <si>
    <t>Central London12</t>
  </si>
  <si>
    <t>Central London13</t>
  </si>
  <si>
    <t>Central London14</t>
  </si>
  <si>
    <t>Central London15</t>
  </si>
  <si>
    <t>Central London16</t>
  </si>
  <si>
    <t>Central London17</t>
  </si>
  <si>
    <t>Central London18</t>
  </si>
  <si>
    <t>Central London19</t>
  </si>
  <si>
    <t>Central London20</t>
  </si>
  <si>
    <t>Rest of Inner London0-20</t>
  </si>
  <si>
    <t>Rest of Inner London0</t>
  </si>
  <si>
    <t>Rest of Inner London1</t>
  </si>
  <si>
    <t>Rest of Inner London2</t>
  </si>
  <si>
    <t>Rest of Inner London3</t>
  </si>
  <si>
    <t>Rest of Inner London4</t>
  </si>
  <si>
    <t>Rest of Inner London5</t>
  </si>
  <si>
    <t>Rest of Inner London6</t>
  </si>
  <si>
    <t>Rest of Inner London7</t>
  </si>
  <si>
    <t>Rest of Inner London8</t>
  </si>
  <si>
    <t>Rest of Inner London9</t>
  </si>
  <si>
    <t>Rest of Inner London10</t>
  </si>
  <si>
    <t>Rest of Inner London11</t>
  </si>
  <si>
    <t>Rest of Inner London12</t>
  </si>
  <si>
    <t>Rest of Inner London13</t>
  </si>
  <si>
    <t>Rest of Inner London14</t>
  </si>
  <si>
    <t>Rest of Inner London15</t>
  </si>
  <si>
    <t>Rest of Inner London16</t>
  </si>
  <si>
    <t>Rest of Inner London17</t>
  </si>
  <si>
    <t>Rest of Inner London18</t>
  </si>
  <si>
    <t>Rest of Inner London19</t>
  </si>
  <si>
    <t>Rest of Inner London20</t>
  </si>
  <si>
    <t>Outer London0-20</t>
  </si>
  <si>
    <t>Outer London0</t>
  </si>
  <si>
    <t>Outer London1</t>
  </si>
  <si>
    <t>Outer London2</t>
  </si>
  <si>
    <t>Outer London3</t>
  </si>
  <si>
    <t>Outer London4</t>
  </si>
  <si>
    <t>Outer London5</t>
  </si>
  <si>
    <t>Outer London6</t>
  </si>
  <si>
    <t>Outer London7</t>
  </si>
  <si>
    <t>Outer London8</t>
  </si>
  <si>
    <t>Outer London9</t>
  </si>
  <si>
    <t>Outer London10</t>
  </si>
  <si>
    <t>Outer London11</t>
  </si>
  <si>
    <t>Outer London12</t>
  </si>
  <si>
    <t>Outer London13</t>
  </si>
  <si>
    <t>Outer London14</t>
  </si>
  <si>
    <t>Outer London15</t>
  </si>
  <si>
    <t>Outer London16</t>
  </si>
  <si>
    <t>Outer London17</t>
  </si>
  <si>
    <t>Outer London18</t>
  </si>
  <si>
    <t>Outer London19</t>
  </si>
  <si>
    <t>Outer London20</t>
  </si>
  <si>
    <t>Greater London0-20</t>
  </si>
  <si>
    <t>Greater London0</t>
  </si>
  <si>
    <t>Greater London1</t>
  </si>
  <si>
    <t>Greater London2</t>
  </si>
  <si>
    <t>Greater London3</t>
  </si>
  <si>
    <t>Greater London4</t>
  </si>
  <si>
    <t>Greater London5</t>
  </si>
  <si>
    <t>Greater London6</t>
  </si>
  <si>
    <t>Greater London7</t>
  </si>
  <si>
    <t>Greater London8</t>
  </si>
  <si>
    <t>Greater London9</t>
  </si>
  <si>
    <t>Greater London10</t>
  </si>
  <si>
    <t>Greater London11</t>
  </si>
  <si>
    <t>Greater London12</t>
  </si>
  <si>
    <t>Greater London13</t>
  </si>
  <si>
    <t>Greater London14</t>
  </si>
  <si>
    <t>Greater London15</t>
  </si>
  <si>
    <t>Greater London16</t>
  </si>
  <si>
    <t>Greater London17</t>
  </si>
  <si>
    <t>Greater London18</t>
  </si>
  <si>
    <t>Greater London19</t>
  </si>
  <si>
    <t>Greater London20</t>
  </si>
  <si>
    <t>1981City of London</t>
  </si>
  <si>
    <t>1991City of London</t>
  </si>
  <si>
    <t>2001City of London</t>
  </si>
  <si>
    <t>2011City of London</t>
  </si>
  <si>
    <t>1981Barking and Dagenham</t>
  </si>
  <si>
    <t>1991Barking and Dagenham</t>
  </si>
  <si>
    <t>2001Barking and Dagenham</t>
  </si>
  <si>
    <t>2011Barking and Dagenham</t>
  </si>
  <si>
    <t>1981Barnet</t>
  </si>
  <si>
    <t>1991Barnet</t>
  </si>
  <si>
    <t>2001Barnet</t>
  </si>
  <si>
    <t>2011Barnet</t>
  </si>
  <si>
    <t>1981Bexley</t>
  </si>
  <si>
    <t>1991Bexley</t>
  </si>
  <si>
    <t>2001Bexley</t>
  </si>
  <si>
    <t>2011Bexley</t>
  </si>
  <si>
    <t>1981Brent</t>
  </si>
  <si>
    <t>1991Brent</t>
  </si>
  <si>
    <t>2001Brent</t>
  </si>
  <si>
    <t>2011Brent</t>
  </si>
  <si>
    <t>1981Bromley</t>
  </si>
  <si>
    <t>1991Bromley</t>
  </si>
  <si>
    <t>2001Bromley</t>
  </si>
  <si>
    <t>2011Bromley</t>
  </si>
  <si>
    <t>1981Camden</t>
  </si>
  <si>
    <t>1991Camden</t>
  </si>
  <si>
    <t>2001Camden</t>
  </si>
  <si>
    <t>2011Camden</t>
  </si>
  <si>
    <t>1981Croydon</t>
  </si>
  <si>
    <t>1991Croydon</t>
  </si>
  <si>
    <t>2001Croydon</t>
  </si>
  <si>
    <t>2011Croydon</t>
  </si>
  <si>
    <t>1981Ealing</t>
  </si>
  <si>
    <t>1991Ealing</t>
  </si>
  <si>
    <t>2001Ealing</t>
  </si>
  <si>
    <t>2011Ealing</t>
  </si>
  <si>
    <t>1981Enfield</t>
  </si>
  <si>
    <t>1991Enfield</t>
  </si>
  <si>
    <t>2001Enfield</t>
  </si>
  <si>
    <t>2011Enfield</t>
  </si>
  <si>
    <t>1981Greenwich</t>
  </si>
  <si>
    <t>1991Greenwich</t>
  </si>
  <si>
    <t>2001Greenwich</t>
  </si>
  <si>
    <t>2011Greenwich</t>
  </si>
  <si>
    <t>1981Hackney</t>
  </si>
  <si>
    <t>1991Hackney</t>
  </si>
  <si>
    <t>2001Hackney</t>
  </si>
  <si>
    <t>2011Hackney</t>
  </si>
  <si>
    <t>1981Hammersmith and Fulham</t>
  </si>
  <si>
    <t>1991Hammersmith and Fulham</t>
  </si>
  <si>
    <t>2001Hammersmith and Fulham</t>
  </si>
  <si>
    <t>2011Hammersmith and Fulham</t>
  </si>
  <si>
    <t>1981Haringey</t>
  </si>
  <si>
    <t>1991Haringey</t>
  </si>
  <si>
    <t>2001Haringey</t>
  </si>
  <si>
    <t>2011Haringey</t>
  </si>
  <si>
    <t>1981Harrow</t>
  </si>
  <si>
    <t>1991Harrow</t>
  </si>
  <si>
    <t>2001Harrow</t>
  </si>
  <si>
    <t>2011Harrow</t>
  </si>
  <si>
    <t>1981Havering</t>
  </si>
  <si>
    <t>1991Havering</t>
  </si>
  <si>
    <t>2001Havering</t>
  </si>
  <si>
    <t>2011Havering</t>
  </si>
  <si>
    <t>1981Hillingdon</t>
  </si>
  <si>
    <t>1991Hillingdon</t>
  </si>
  <si>
    <t>2001Hillingdon</t>
  </si>
  <si>
    <t>2011Hillingdon</t>
  </si>
  <si>
    <t>1981Hounslow</t>
  </si>
  <si>
    <t>1991Hounslow</t>
  </si>
  <si>
    <t>2001Hounslow</t>
  </si>
  <si>
    <t>2011Hounslow</t>
  </si>
  <si>
    <t>1981Islington</t>
  </si>
  <si>
    <t>1991Islington</t>
  </si>
  <si>
    <t>2001Islington</t>
  </si>
  <si>
    <t>2011Islington</t>
  </si>
  <si>
    <t>1981Kensington and Chelsea</t>
  </si>
  <si>
    <t>1991Kensington and Chelsea</t>
  </si>
  <si>
    <t>2001Kensington and Chelsea</t>
  </si>
  <si>
    <t>2011Kensington and Chelsea</t>
  </si>
  <si>
    <t>1981Kingston upon Thames</t>
  </si>
  <si>
    <t>1991Kingston upon Thames</t>
  </si>
  <si>
    <t>2001Kingston upon Thames</t>
  </si>
  <si>
    <t>2011Kingston upon Thames</t>
  </si>
  <si>
    <t>1981Lambeth</t>
  </si>
  <si>
    <t>1991Lambeth</t>
  </si>
  <si>
    <t>2001Lambeth</t>
  </si>
  <si>
    <t>2011Lambeth</t>
  </si>
  <si>
    <t>1981Lewisham</t>
  </si>
  <si>
    <t>1991Lewisham</t>
  </si>
  <si>
    <t>2001Lewisham</t>
  </si>
  <si>
    <t>2011Lewisham</t>
  </si>
  <si>
    <t>1981Merton</t>
  </si>
  <si>
    <t>1991Merton</t>
  </si>
  <si>
    <t>2001Merton</t>
  </si>
  <si>
    <t>2011Merton</t>
  </si>
  <si>
    <t>1981Newham</t>
  </si>
  <si>
    <t>1991Newham</t>
  </si>
  <si>
    <t>2001Newham</t>
  </si>
  <si>
    <t>2011Newham</t>
  </si>
  <si>
    <t>1981Redbridge</t>
  </si>
  <si>
    <t>1991Redbridge</t>
  </si>
  <si>
    <t>2001Redbridge</t>
  </si>
  <si>
    <t>2011Redbridge</t>
  </si>
  <si>
    <t>1981Richmond upon Thames</t>
  </si>
  <si>
    <t>1991Richmond upon Thames</t>
  </si>
  <si>
    <t>2001Richmond upon Thames</t>
  </si>
  <si>
    <t>2011Richmond upon Thames</t>
  </si>
  <si>
    <t>1981Southwark</t>
  </si>
  <si>
    <t>1991Southwark</t>
  </si>
  <si>
    <t>2001Southwark</t>
  </si>
  <si>
    <t>2011Southwark</t>
  </si>
  <si>
    <t>1981Sutton</t>
  </si>
  <si>
    <t>1991Sutton</t>
  </si>
  <si>
    <t>2001Sutton</t>
  </si>
  <si>
    <t>2011Sutton</t>
  </si>
  <si>
    <t>1981Tower Hamlets</t>
  </si>
  <si>
    <t>1991Tower Hamlets</t>
  </si>
  <si>
    <t>2001Tower Hamlets</t>
  </si>
  <si>
    <t>2011Tower Hamlets</t>
  </si>
  <si>
    <t>1981Waltham Forest</t>
  </si>
  <si>
    <t>1991Waltham Forest</t>
  </si>
  <si>
    <t>2001Waltham Forest</t>
  </si>
  <si>
    <t>2011Waltham Forest</t>
  </si>
  <si>
    <t>1981Wandsworth</t>
  </si>
  <si>
    <t>1991Wandsworth</t>
  </si>
  <si>
    <t>2001Wandsworth</t>
  </si>
  <si>
    <t>2011Wandsworth</t>
  </si>
  <si>
    <t>1981Westminster</t>
  </si>
  <si>
    <t>1991Westminster</t>
  </si>
  <si>
    <t>2001Westminster</t>
  </si>
  <si>
    <t>2011Westminster</t>
  </si>
  <si>
    <t>1981Central London</t>
  </si>
  <si>
    <t>1991Central London</t>
  </si>
  <si>
    <t>2001Central London</t>
  </si>
  <si>
    <t>2011Central London</t>
  </si>
  <si>
    <t>1981Rest of Inner London</t>
  </si>
  <si>
    <t>1991Rest of Inner London</t>
  </si>
  <si>
    <t>2001Rest of Inner London</t>
  </si>
  <si>
    <t>2011Rest of Inner London</t>
  </si>
  <si>
    <t>1981Outer London</t>
  </si>
  <si>
    <t>1991Outer London</t>
  </si>
  <si>
    <t>2001Outer London</t>
  </si>
  <si>
    <t>2011Outer London</t>
  </si>
  <si>
    <t>1981Greater London</t>
  </si>
  <si>
    <t>1991Greater London</t>
  </si>
  <si>
    <t>2001Greater London</t>
  </si>
  <si>
    <t>2011Greater London</t>
  </si>
  <si>
    <t>All HRP's</t>
  </si>
  <si>
    <t>KS 402EW</t>
  </si>
  <si>
    <t xml:space="preserve">PP 04, DC 1104EW, 1109EW
</t>
  </si>
  <si>
    <t>2. Different age structures available from 2001.</t>
  </si>
  <si>
    <t>Accommodation Not Used as Main Residence</t>
  </si>
  <si>
    <t>Self-contained (2001) is the same as unshared (Shared/unshared applies to a dwelling, and self-contained or not applies to a household space, 2011). The definition in 1991 is broadly comparable too, the scope of the question changed between 1991 and 2001 but the definition appears to be much the same. 1981 and 1971 are not comparable: a lot more households would be non-self-contained in these years if the later definition was used. There was just one commissioned table including self-containment in 2001 and the figures appear to be for (households in) shared dwellings. Move on to 2011. Again we have no regular tables on self-containment but a commissioned table (CT0294) gives self-contained households and the totals are much larger than households in shared dwellings. So self-contained != shared in 2011 - perhaps the same was true in 2001 but they got the table wrong (M323).</t>
  </si>
  <si>
    <t>Population base</t>
  </si>
  <si>
    <t>1991 Specially Commissioned Tables, T14; 2001 Commissioned Tables, C0182; 2011 Detailed Characteristics &amp; Commissioned Tables, DC2205EW &amp; CT0048</t>
  </si>
  <si>
    <t>1. This is a count of Persons present from 1801 to 1971, Residents for 1981, and All Usual Residents from 1991 onwards. See "Population Base" in glossary for more details.</t>
  </si>
  <si>
    <t>Years to 1921 &amp; 1971 - Greater London Council Research Memorandum 413, The Changing Population of the London Boroughs; 1931, 1951 and 1961 - 1961 Greater London Report; 1981 Census Small Area Statistics, Table 1; 1991 Census Small Area Statistics, Table 1; 2001 Standard Tables, ST001; 2011 Key Statistics, KS101EW.</t>
  </si>
  <si>
    <t>1981 Census Small Area Statistics, Tables 8 and 30; 1991 Cenus Small Area Statistics, Table 15; 2001 Standard Tables, ST008; 2011 Commissioned Tables, CT0404.</t>
  </si>
  <si>
    <t>1. City of London is merged with Westminster in 2011.</t>
  </si>
  <si>
    <t>Residents in all</t>
  </si>
  <si>
    <t>Usual Residents in all</t>
  </si>
  <si>
    <t>4. Persons present not in households 1961 and 1971; Residents for 1981; Usual residents for 1991 onwards.</t>
  </si>
  <si>
    <t>Present in/Residents of Communal Establishments</t>
  </si>
  <si>
    <t>1. Figures are a count of persons present for 1961 and 1971, Residents for 1981, and All Usual Residents from 1991 onwards.</t>
  </si>
  <si>
    <t>Resident</t>
  </si>
  <si>
    <t>Staff</t>
  </si>
  <si>
    <t>Non-staff</t>
  </si>
  <si>
    <t>Non-resident</t>
  </si>
  <si>
    <t>1. 1981 and 1991 Censuses counted all persons present so data on non-residents is available; from 2001 onwards only usual residents were counted so data on non-residents is not available.</t>
  </si>
  <si>
    <t>2. 1981 and 1991 Censuses counted all persons present so data on non-residents is available; from 2001 onwards only usual residents were counted so data on non-residents is not available.</t>
  </si>
  <si>
    <t>Persons Present and All Usual Residents in Communal Establishments Outside the Medical and Care Sector</t>
  </si>
  <si>
    <t>CT0404</t>
  </si>
  <si>
    <t>Persons Present in Communal Establishment by Age</t>
  </si>
  <si>
    <t>1. Includes households with no adults</t>
  </si>
  <si>
    <t>Total Households¹</t>
  </si>
  <si>
    <t>1981 Census Small Area Statistics, Tables 18 and 29; 1991 Census Small Area Statistics, Tables 32 and 42.</t>
  </si>
  <si>
    <t>1981 to 1991 - No longer updated</t>
  </si>
  <si>
    <t>Table D1</t>
  </si>
  <si>
    <t>Table D1: Household Composition</t>
  </si>
  <si>
    <t>D1</t>
  </si>
  <si>
    <t>Discontinued Tables</t>
  </si>
  <si>
    <t>Total Families</t>
  </si>
  <si>
    <t>Couple family</t>
  </si>
  <si>
    <t>Lone parent family</t>
  </si>
  <si>
    <t>No dependent Children</t>
  </si>
  <si>
    <t>Dependent Children</t>
  </si>
  <si>
    <t>2001 Census Area Statistics Tables, CS007; 2011 Detailed Characteristics, DC1114EW.</t>
  </si>
  <si>
    <t>Family Composition</t>
  </si>
  <si>
    <t>CS 007</t>
  </si>
  <si>
    <t>DC 1114EW</t>
  </si>
  <si>
    <t>1 person households</t>
  </si>
  <si>
    <t>2 person households</t>
  </si>
  <si>
    <t>3 person households</t>
  </si>
  <si>
    <t>4 person households</t>
  </si>
  <si>
    <t>5 person households</t>
  </si>
  <si>
    <t>6 person households</t>
  </si>
  <si>
    <t>7 or more person households</t>
  </si>
  <si>
    <t>6 or more person households</t>
  </si>
  <si>
    <t>7 person households</t>
  </si>
  <si>
    <t>8 or more person households</t>
  </si>
  <si>
    <t>8 or more</t>
  </si>
  <si>
    <t>ST 051</t>
  </si>
  <si>
    <t>1961 Census Small Area Statistics, Table 13; 1971, Census Small Area Statistics, Table 19; 1981, Census Small Area Statistics, Table 14;</t>
  </si>
  <si>
    <t>1. Total rooms for 2001 and 2011 are estimates calculated by multiplying the number of households by number of rooms. However for "8 or more rooms" the number of households was multiplied by nine.</t>
  </si>
  <si>
    <t>1981 Census Small Area Statistics, Table 26; 1991 Census Small Area Statistics, Table 39; 2001 Census Standard Table 003; 2011 Detailed Characteristics, DC1101EW.</t>
  </si>
  <si>
    <t xml:space="preserve">1991, Census Small Area Statistics, Table 22; 2001 Census Standard Table 051;  2011 Detailed Characteristics, DC4404EW. </t>
  </si>
  <si>
    <t>DC 4404EW</t>
  </si>
  <si>
    <t>Household spaces with no usual residents</t>
  </si>
  <si>
    <t>Total with no residents</t>
  </si>
  <si>
    <t>1. Total rooms not available for these variables in 2001 and 2011.</t>
  </si>
  <si>
    <t>2. For 2011 household spaces with no usual residents wasn't split by vacant accomodation/accomodation not used as main residence</t>
  </si>
  <si>
    <t>1981, Census Small Area Statistics, Table 11; 1991, Census Small Area Statistics, Table 54; 2001, Standard Tables, ST016; 2011 Detailed Characteristics DC4403EW.</t>
  </si>
  <si>
    <t>Rented From Local Authority or Registered Social Landlord</t>
  </si>
  <si>
    <t>1981 Census Small Area Statistics, Table 35; 1991 Census Small Area Statistics, Table 58; 2001 Census Standard Table ST048 &amp; ST049; 2011 Detailed Characteristics DC4402EW.</t>
  </si>
  <si>
    <t>1. 1981 and 1991 registered socal landlord is included in other.</t>
  </si>
  <si>
    <t>2. For 2011, "Houses and converted Flats in Unshared Dwellings" = "Whole house or bungalow" and "Flat, maisonette or apartment that is part of a converted or shared house (including bed-sits)"</t>
  </si>
  <si>
    <t>3. For 2011, "Other Permanent Accomodation" includes mobile/temporary accomodation</t>
  </si>
  <si>
    <t>DC 4403EW</t>
  </si>
  <si>
    <t>DC 4402EW</t>
  </si>
  <si>
    <t>Caribbean  (incl Jamaica)</t>
  </si>
  <si>
    <t>Caribbean
(incl. Jamaica)</t>
  </si>
  <si>
    <t>DC 2205EW &amp; CT0048 More in the future</t>
  </si>
  <si>
    <t>D2</t>
  </si>
  <si>
    <t>D3</t>
  </si>
  <si>
    <t>D4</t>
  </si>
  <si>
    <t>Table D4</t>
  </si>
  <si>
    <r>
      <t>Table 1: Population Count</t>
    </r>
    <r>
      <rPr>
        <b/>
        <sz val="11"/>
        <rFont val="Calibri"/>
        <family val="2"/>
      </rPr>
      <t>¹ (1801 to 2011)</t>
    </r>
  </si>
  <si>
    <r>
      <t xml:space="preserve">Population Count </t>
    </r>
    <r>
      <rPr>
        <u/>
        <sz val="8"/>
        <color theme="10"/>
        <rFont val="Calibri"/>
        <family val="2"/>
        <scheme val="minor"/>
      </rPr>
      <t>(1801 to 2011)</t>
    </r>
  </si>
  <si>
    <t>Table D2</t>
  </si>
  <si>
    <t>Table D2: Socio economic group of unemployed residents aged 16 and over</t>
  </si>
  <si>
    <t>1981 Census Small Area Statistics, Table 50; 1991 Census Small Area Statistics, Table 92</t>
  </si>
  <si>
    <t>1. Figures for this table are from the 10% sample but have been grossed by a factor which is the number of residents from the 100% sample divided by the number of residents from the 10% sample.</t>
  </si>
  <si>
    <t xml:space="preserve">2. Those people who had not had a job in the 10 year period prior to Census day, and hence did not have an SEG, have been included with Armed forces and not stated.
</t>
  </si>
  <si>
    <r>
      <rPr>
        <sz val="11"/>
        <color theme="1"/>
        <rFont val="Calibri"/>
        <family val="2"/>
        <scheme val="minor"/>
      </rPr>
      <t xml:space="preserve">  </t>
    </r>
    <r>
      <rPr>
        <sz val="10"/>
        <color theme="1"/>
        <rFont val="Calibri"/>
        <family val="2"/>
        <scheme val="minor"/>
      </rPr>
      <t xml:space="preserve">  Different areas will have different grossing factors and so the figures for Central, Rest of Inner, Outer and Greater London will be slightly different to the sum of the relevant boroughs. </t>
    </r>
  </si>
  <si>
    <t xml:space="preserve">Total economically active residents
</t>
  </si>
  <si>
    <t>16,17 Armed forces and not stated</t>
  </si>
  <si>
    <t>1,2,3,4 Employers, managers and professional workers</t>
  </si>
  <si>
    <t>5,6 Intermediate and junior non manual workers</t>
  </si>
  <si>
    <t>8,9,12 Skilled manual workers</t>
  </si>
  <si>
    <t>7,10 Semi-skilled manual workers</t>
  </si>
  <si>
    <t>11 Unskilled manual workers</t>
  </si>
  <si>
    <t>13,14,15 Farmers and agricultural workers</t>
  </si>
  <si>
    <t>Table D3</t>
  </si>
  <si>
    <t>Constr-</t>
  </si>
  <si>
    <t>Distri-</t>
  </si>
  <si>
    <t>*Banking,</t>
  </si>
  <si>
    <t>and  water</t>
  </si>
  <si>
    <t>uction</t>
  </si>
  <si>
    <t>bution and</t>
  </si>
  <si>
    <t>&amp; fishing</t>
  </si>
  <si>
    <t>manufac-</t>
  </si>
  <si>
    <t>and other</t>
  </si>
  <si>
    <t>turing</t>
  </si>
  <si>
    <t>Total unemployed residents</t>
  </si>
  <si>
    <t>Agriculture forestry &amp; fishing</t>
  </si>
  <si>
    <t>Energy and  water</t>
  </si>
  <si>
    <t>Mining and manufacturing</t>
  </si>
  <si>
    <t>Distribution and catering</t>
  </si>
  <si>
    <t>Banking, finance and other services</t>
  </si>
  <si>
    <t>Table D3: Former industry of unemployed residents</t>
  </si>
  <si>
    <t xml:space="preserve">2.  Those people who had not had a job in the 10 year period prior to Census day have been included with Banking, finance and other services
</t>
  </si>
  <si>
    <t>1981 Census Small Area Statistics, Tables 50 and 53; 1991 Census Small Area Statistics, Tables 92 and 94.</t>
  </si>
  <si>
    <t>All birthplaces</t>
  </si>
  <si>
    <t>Irish Republic</t>
  </si>
  <si>
    <t>New Common-wealth</t>
  </si>
  <si>
    <t>Rest of world</t>
  </si>
  <si>
    <t>Table D4: Birthplace of Head of Household</t>
  </si>
  <si>
    <t>1981 Census Small Area Statistics, Tables 37; 1991 Census Small Area Statistics, Tables 50.</t>
  </si>
  <si>
    <t>Table 6: Migrants by Age</t>
  </si>
  <si>
    <t>Table 7: Communal Establishments</t>
  </si>
  <si>
    <t>Table 8: Persons Present and All Usual Residents in Medical and Care Establishments</t>
  </si>
  <si>
    <t>Table 9: Persons Present and All Usual Residents in Communal Establishments Outside the Medical and Care Sector</t>
  </si>
  <si>
    <t>Table 10: Persons Present in Communal Establishments by Age</t>
  </si>
  <si>
    <t>Table 11: Residents (Other Than Staff and Their Relatives) in Communal Establishments by Age</t>
  </si>
  <si>
    <t>Table 12: Tenure of households</t>
  </si>
  <si>
    <t>Table 13: Household Characteristics</t>
  </si>
  <si>
    <t>Table 14: Car availability</t>
  </si>
  <si>
    <t>Table 15: Family Composition</t>
  </si>
  <si>
    <t>Table 16: Households with One Lone Parent and Child(ren) Under 16 - Economic Activity of the Lone Parent</t>
  </si>
  <si>
    <t>Table 17: Household Representative Person (HRP) by Age and Sex</t>
  </si>
  <si>
    <t>Table 18: Households Representative Person (HRP) by Sex and Marital Status</t>
  </si>
  <si>
    <t>Table 19: Household by Size and Rooms Occupied</t>
  </si>
  <si>
    <t>Table 20: Household Spaces, Occupancy, Type and Number of Rooms</t>
  </si>
  <si>
    <t>Table 20</t>
  </si>
  <si>
    <t>Table 21: Household Spaces with Residents in Permanent Accommodation by Type and Tenure</t>
  </si>
  <si>
    <t>Table 22: Total number of dwellings, occupied plus vacant</t>
  </si>
  <si>
    <t>Table 23: Economic Activity</t>
  </si>
  <si>
    <t>Table 24: Economic Activity, Full/Part Time by Sex</t>
  </si>
  <si>
    <t>Table 24</t>
  </si>
  <si>
    <t>Table 25: Means of Travel to Work</t>
  </si>
  <si>
    <t>Table 26: Industry of Employed Residents</t>
  </si>
  <si>
    <t>Table 27: NS-SeC</t>
  </si>
  <si>
    <t>Table 28: Unemployment Rates</t>
  </si>
  <si>
    <t>Table 29: Country of Birth by Sex (Europe)</t>
  </si>
  <si>
    <t>Table 30: Country of Birth by Sex (Rest of the World)</t>
  </si>
  <si>
    <t>Table 31: Ethnic Group</t>
  </si>
  <si>
    <t>Table 31</t>
  </si>
  <si>
    <t>Table 32: Religion</t>
  </si>
  <si>
    <t>Table 32</t>
  </si>
  <si>
    <t>Table 33: Workday Population</t>
  </si>
  <si>
    <t>2. 1939 figure is a mid-year estimate.</t>
  </si>
  <si>
    <t>Topic</t>
  </si>
  <si>
    <t>Household Representative Person (HRP)</t>
  </si>
  <si>
    <t>In 1981 and 1991 the head was taken as the person appearing against person number 1 on the Census questionnaire provided he/she was aged at least 16 and was usually resident at the address of enumeration. In 1961 and 1971 the head was also decided by the household but did not necessarily have to be the first person on the form. The minimum age was then 15. In 2001 was replaced by Household Representative Person</t>
  </si>
  <si>
    <r>
      <t xml:space="preserve">The population base differs between censuses due to the way the population was counted at the time.
</t>
    </r>
    <r>
      <rPr>
        <b/>
        <sz val="11"/>
        <color theme="1"/>
        <rFont val="Calibri"/>
        <family val="2"/>
        <scheme val="minor"/>
      </rPr>
      <t>Up to 1971:</t>
    </r>
    <r>
      <rPr>
        <sz val="11"/>
        <color theme="1"/>
        <rFont val="Calibri"/>
        <family val="2"/>
        <scheme val="minor"/>
      </rPr>
      <t xml:space="preserve"> Persons present - a count of both residents and visitors present at an address on Census night
</t>
    </r>
    <r>
      <rPr>
        <b/>
        <sz val="11"/>
        <color theme="1"/>
        <rFont val="Calibri"/>
        <family val="2"/>
        <scheme val="minor"/>
      </rPr>
      <t>1981:</t>
    </r>
    <r>
      <rPr>
        <sz val="11"/>
        <color theme="1"/>
        <rFont val="Calibri"/>
        <family val="2"/>
        <scheme val="minor"/>
      </rPr>
      <t xml:space="preserve"> Residents - a count of present residents plus those usually resident but absent on census night. Absent residents were only counted when there were one or more persons in their respective household on census night.
</t>
    </r>
    <r>
      <rPr>
        <b/>
        <sz val="11"/>
        <color theme="1"/>
        <rFont val="Calibri"/>
        <family val="2"/>
        <scheme val="minor"/>
      </rPr>
      <t>1991:</t>
    </r>
    <r>
      <rPr>
        <sz val="11"/>
        <color theme="1"/>
        <rFont val="Calibri"/>
        <family val="2"/>
        <scheme val="minor"/>
      </rPr>
      <t xml:space="preserve"> Most outputs were on Usual Resident basis. Absent residents and wholly absent households were imputed if not ennumerated.
</t>
    </r>
    <r>
      <rPr>
        <b/>
        <sz val="11"/>
        <color theme="1"/>
        <rFont val="Calibri"/>
        <family val="2"/>
        <scheme val="minor"/>
      </rPr>
      <t>2001 and 2011:</t>
    </r>
    <r>
      <rPr>
        <sz val="11"/>
        <color theme="1"/>
        <rFont val="Calibri"/>
        <family val="2"/>
        <scheme val="minor"/>
      </rPr>
      <t xml:space="preserve"> All ouputs were on Usual Resident basis. In 2001 short-term residents/visitors were not consistently collected. In 2011 visitors were identifed and tabulated at address of usual residence, short-term residents were collected and tabulated separately.</t>
    </r>
  </si>
  <si>
    <t>In 1981, in general, if all usual residents in a household were away on Census night (ie. a wholly absent household) they were included from the enumeration at their usual address. In an attempt to improve the coverage in 1991, all absent households were left the standard questionnaire which they were requested to fill in and return as soon as possible. Those who filled one in and returned it in time were classified “wholly absent households, enumerated” and were added to the database. For those who did not return a form in time, or not at all, certain data were imputed, ie. estimated using basic information collected by the enumerator and also drawing on information from similar absent households which did complete and return Census forms. They were classified as being “wholly absent households, imputed” and again added to the database. However, because of the complexity of the data in the 10% sample, there was no imputation of any 10% item meaning that the latter will probably be less than 10%.</t>
  </si>
  <si>
    <t xml:space="preserve">HRP is not chosen by position on form but by economic activity: working full-time, working part-timeand then age. </t>
  </si>
  <si>
    <t xml:space="preserve">Table 2: Age, Sex and Marital Status </t>
  </si>
  <si>
    <t>Coming Soon</t>
  </si>
  <si>
    <t>Last Updated</t>
  </si>
  <si>
    <t>7th May 2014</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</si>
</sst>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43" formatCode="_-* #,##0.00_-;\-* #,##0.00_-;_-* &quot;-&quot;??_-;_-@_-"/>
    <numFmt numFmtId="164" formatCode="0;[Red]0"/>
    <numFmt numFmtId="165" formatCode="0.0"/>
    <numFmt numFmtId="166" formatCode="0.0%"/>
    <numFmt numFmtId="167" formatCode="#,##0.0"/>
    <numFmt numFmtId="168" formatCode="_(* #,##0.00_);_(* \(#,##0.00\);_(* &quot;-&quot;??_);_(@_)"/>
    <numFmt numFmtId="169" formatCode="_-* #,##0.000_-;\-* #,##0.000_-;_-* &quot;-&quot;??_-;_-@_-"/>
    <numFmt numFmtId="170" formatCode="d\t\ mmmm\ yyyy"/>
  </numFmts>
  <fonts count="53"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10"/>
      <color theme="0"/>
      <name val="Calibri"/>
      <family val="2"/>
      <scheme val="minor"/>
    </font>
    <font>
      <sz val="10"/>
      <name val="Calibri"/>
      <family val="2"/>
      <scheme val="minor"/>
    </font>
    <font>
      <sz val="10"/>
      <name val="Arial"/>
      <family val="2"/>
    </font>
    <font>
      <sz val="10"/>
      <name val="Helv"/>
    </font>
    <font>
      <b/>
      <sz val="11"/>
      <name val="Calibri"/>
      <family val="2"/>
      <scheme val="minor"/>
    </font>
    <font>
      <sz val="8"/>
      <name val="Calibri"/>
      <family val="2"/>
      <scheme val="minor"/>
    </font>
    <font>
      <sz val="11"/>
      <name val="Calibri"/>
      <family val="2"/>
      <scheme val="minor"/>
    </font>
    <font>
      <sz val="10"/>
      <color theme="1"/>
      <name val="Calibri"/>
      <family val="2"/>
      <scheme val="minor"/>
    </font>
    <font>
      <sz val="10"/>
      <color indexed="8"/>
      <name val="Calibri"/>
      <family val="2"/>
      <scheme val="minor"/>
    </font>
    <font>
      <b/>
      <sz val="10"/>
      <name val="Calibri"/>
      <family val="2"/>
      <scheme val="minor"/>
    </font>
    <font>
      <sz val="8"/>
      <name val="Arial"/>
      <family val="2"/>
    </font>
    <font>
      <sz val="11"/>
      <color theme="1"/>
      <name val="Calibri"/>
      <family val="2"/>
      <scheme val="minor"/>
    </font>
    <font>
      <sz val="11"/>
      <color theme="0"/>
      <name val="Calibri"/>
      <family val="2"/>
      <scheme val="minor"/>
    </font>
    <font>
      <u/>
      <sz val="11"/>
      <color theme="10"/>
      <name val="Calibri"/>
      <family val="2"/>
      <scheme val="minor"/>
    </font>
    <font>
      <sz val="11"/>
      <name val="Arial"/>
      <family val="2"/>
    </font>
    <font>
      <b/>
      <sz val="10"/>
      <color theme="0"/>
      <name val="Calibri"/>
      <family val="2"/>
      <scheme val="minor"/>
    </font>
    <font>
      <sz val="8"/>
      <color indexed="10"/>
      <name val="Calibri"/>
      <family val="2"/>
      <scheme val="minor"/>
    </font>
    <font>
      <sz val="8"/>
      <color theme="1"/>
      <name val="Calibri"/>
      <family val="2"/>
      <scheme val="minor"/>
    </font>
    <font>
      <sz val="8"/>
      <color rgb="FFFF0000"/>
      <name val="Calibri"/>
      <family val="2"/>
      <scheme val="minor"/>
    </font>
    <font>
      <u/>
      <sz val="10"/>
      <color theme="10"/>
      <name val="Calibri"/>
      <family val="2"/>
      <scheme val="minor"/>
    </font>
    <font>
      <b/>
      <sz val="18"/>
      <color theme="1"/>
      <name val="Calibri"/>
      <family val="2"/>
      <scheme val="minor"/>
    </font>
    <font>
      <b/>
      <sz val="16"/>
      <name val="Calibri"/>
      <family val="2"/>
      <scheme val="minor"/>
    </font>
    <font>
      <b/>
      <sz val="10"/>
      <color theme="1"/>
      <name val="Calibri"/>
      <family val="2"/>
      <scheme val="minor"/>
    </font>
    <font>
      <i/>
      <sz val="10"/>
      <color theme="1"/>
      <name val="Calibri"/>
      <family val="2"/>
      <scheme val="minor"/>
    </font>
    <font>
      <sz val="10"/>
      <name val="Arial"/>
      <family val="2"/>
    </font>
    <font>
      <b/>
      <sz val="12"/>
      <name val="Arial"/>
      <family val="2"/>
    </font>
    <font>
      <b/>
      <sz val="10"/>
      <name val="Arial"/>
      <family val="2"/>
    </font>
    <font>
      <b/>
      <sz val="10"/>
      <name val="Arial"/>
      <family val="2"/>
    </font>
    <font>
      <sz val="10"/>
      <color theme="1"/>
      <name val="Calibri"/>
      <family val="2"/>
      <scheme val="minor"/>
    </font>
    <font>
      <i/>
      <sz val="10"/>
      <name val="Calibri"/>
      <family val="2"/>
      <scheme val="minor"/>
    </font>
    <font>
      <sz val="10"/>
      <name val="Arial"/>
      <family val="2"/>
    </font>
    <font>
      <b/>
      <sz val="11"/>
      <name val="Calibri"/>
      <family val="2"/>
    </font>
    <font>
      <b/>
      <u/>
      <sz val="10"/>
      <color theme="10"/>
      <name val="Calibri"/>
      <family val="2"/>
      <scheme val="minor"/>
    </font>
    <font>
      <u/>
      <sz val="8"/>
      <color theme="10"/>
      <name val="Calibri"/>
      <family val="2"/>
      <scheme val="minor"/>
    </font>
  </fonts>
  <fills count="42">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bgColor indexed="64"/>
      </patternFill>
    </fill>
    <fill>
      <patternFill patternType="solid">
        <fgColor theme="7" tint="0.79998168889431442"/>
        <bgColor indexed="64"/>
      </patternFill>
    </fill>
    <fill>
      <patternFill patternType="solid">
        <fgColor indexed="9"/>
        <bgColor indexed="64"/>
      </patternFill>
    </fill>
    <fill>
      <patternFill patternType="solid">
        <fgColor theme="0" tint="-0.249977111117893"/>
        <bgColor indexed="64"/>
      </patternFill>
    </fill>
    <fill>
      <patternFill patternType="solid">
        <fgColor theme="7"/>
        <bgColor theme="7"/>
      </patternFill>
    </fill>
    <fill>
      <patternFill patternType="solid">
        <fgColor theme="7" tint="0.79998168889431442"/>
        <bgColor theme="7" tint="0.79998168889431442"/>
      </patternFill>
    </fill>
    <fill>
      <patternFill patternType="solid">
        <fgColor theme="0" tint="-0.14999847407452621"/>
        <bgColor theme="7" tint="0.79998168889431442"/>
      </patternFill>
    </fill>
    <fill>
      <patternFill patternType="solid">
        <fgColor theme="0" tint="-0.14999847407452621"/>
        <bgColor indexed="64"/>
      </patternFill>
    </fill>
    <fill>
      <patternFill patternType="solid">
        <fgColor rgb="FF8C8C8C"/>
        <bgColor indexed="64"/>
      </patternFill>
    </fill>
  </fills>
  <borders count="6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7" tint="0.59996337778862885"/>
      </left>
      <right/>
      <top/>
      <bottom/>
      <diagonal/>
    </border>
    <border>
      <left/>
      <right style="thin">
        <color theme="7" tint="0.59996337778862885"/>
      </right>
      <top/>
      <bottom/>
      <diagonal/>
    </border>
    <border>
      <left/>
      <right/>
      <top/>
      <bottom style="thin">
        <color theme="7" tint="0.59996337778862885"/>
      </bottom>
      <diagonal/>
    </border>
    <border>
      <left style="thin">
        <color theme="7" tint="0.59996337778862885"/>
      </left>
      <right/>
      <top/>
      <bottom style="thin">
        <color theme="7" tint="0.59996337778862885"/>
      </bottom>
      <diagonal/>
    </border>
    <border>
      <left/>
      <right style="thin">
        <color theme="7" tint="0.59996337778862885"/>
      </right>
      <top/>
      <bottom style="thin">
        <color theme="7" tint="0.59996337778862885"/>
      </bottom>
      <diagonal/>
    </border>
    <border>
      <left style="thin">
        <color theme="7" tint="0.59996337778862885"/>
      </left>
      <right style="thin">
        <color theme="7" tint="0.59996337778862885"/>
      </right>
      <top style="thin">
        <color theme="7" tint="0.59996337778862885"/>
      </top>
      <bottom style="thin">
        <color theme="7" tint="0.59996337778862885"/>
      </bottom>
      <diagonal/>
    </border>
    <border>
      <left style="thin">
        <color theme="7" tint="0.59996337778862885"/>
      </left>
      <right/>
      <top style="thin">
        <color theme="7" tint="0.59996337778862885"/>
      </top>
      <bottom style="thin">
        <color theme="7" tint="0.59996337778862885"/>
      </bottom>
      <diagonal/>
    </border>
    <border>
      <left/>
      <right/>
      <top style="thin">
        <color theme="7" tint="0.59996337778862885"/>
      </top>
      <bottom style="thin">
        <color theme="7" tint="0.59996337778862885"/>
      </bottom>
      <diagonal/>
    </border>
    <border>
      <left/>
      <right style="thin">
        <color theme="7" tint="0.59996337778862885"/>
      </right>
      <top style="thin">
        <color theme="7" tint="0.59996337778862885"/>
      </top>
      <bottom style="thin">
        <color theme="7" tint="0.59996337778862885"/>
      </bottom>
      <diagonal/>
    </border>
    <border>
      <left style="thin">
        <color theme="7" tint="0.59996337778862885"/>
      </left>
      <right style="thin">
        <color theme="7" tint="0.59996337778862885"/>
      </right>
      <top/>
      <bottom/>
      <diagonal/>
    </border>
    <border>
      <left style="thin">
        <color theme="7" tint="0.59996337778862885"/>
      </left>
      <right style="thin">
        <color theme="7" tint="0.59996337778862885"/>
      </right>
      <top/>
      <bottom style="thin">
        <color theme="7" tint="0.59996337778862885"/>
      </bottom>
      <diagonal/>
    </border>
    <border>
      <left style="thin">
        <color rgb="FF3F3F3F"/>
      </left>
      <right/>
      <top style="thin">
        <color rgb="FF3F3F3F"/>
      </top>
      <bottom style="thin">
        <color rgb="FF3F3F3F"/>
      </bottom>
      <diagonal/>
    </border>
    <border>
      <left/>
      <right style="thin">
        <color rgb="FF3F3F3F"/>
      </right>
      <top style="thin">
        <color rgb="FF3F3F3F"/>
      </top>
      <bottom style="thin">
        <color rgb="FF3F3F3F"/>
      </bottom>
      <diagonal/>
    </border>
    <border>
      <left style="thin">
        <color theme="7" tint="0.59996337778862885"/>
      </left>
      <right style="thin">
        <color theme="7" tint="0.59996337778862885"/>
      </right>
      <top style="thin">
        <color theme="7" tint="0.59996337778862885"/>
      </top>
      <bottom/>
      <diagonal/>
    </border>
    <border>
      <left/>
      <right style="thin">
        <color theme="7" tint="0.59999389629810485"/>
      </right>
      <top/>
      <bottom style="thin">
        <color theme="7" tint="0.59996337778862885"/>
      </bottom>
      <diagonal/>
    </border>
    <border>
      <left/>
      <right style="thin">
        <color theme="7" tint="0.59999389629810485"/>
      </right>
      <top/>
      <bottom/>
      <diagonal/>
    </border>
    <border>
      <left style="thin">
        <color theme="7" tint="0.59999389629810485"/>
      </left>
      <right/>
      <top/>
      <bottom style="thin">
        <color theme="7" tint="0.59999389629810485"/>
      </bottom>
      <diagonal/>
    </border>
    <border>
      <left style="thin">
        <color theme="7" tint="0.59999389629810485"/>
      </left>
      <right/>
      <top style="thin">
        <color theme="7" tint="0.59999389629810485"/>
      </top>
      <bottom style="thin">
        <color theme="7" tint="0.59999389629810485"/>
      </bottom>
      <diagonal/>
    </border>
    <border>
      <left/>
      <right style="thin">
        <color theme="7" tint="0.59999389629810485"/>
      </right>
      <top style="thin">
        <color theme="7" tint="0.59999389629810485"/>
      </top>
      <bottom style="thin">
        <color theme="7" tint="0.59999389629810485"/>
      </bottom>
      <diagonal/>
    </border>
    <border>
      <left/>
      <right/>
      <top/>
      <bottom style="thin">
        <color theme="7" tint="0.59999389629810485"/>
      </bottom>
      <diagonal/>
    </border>
    <border>
      <left/>
      <right/>
      <top style="thin">
        <color rgb="FF3F3F3F"/>
      </top>
      <bottom style="thin">
        <color rgb="FF3F3F3F"/>
      </bottom>
      <diagonal/>
    </border>
    <border>
      <left/>
      <right style="thin">
        <color theme="7" tint="0.59996337778862885"/>
      </right>
      <top style="thin">
        <color theme="7" tint="0.59996337778862885"/>
      </top>
      <bottom/>
      <diagonal/>
    </border>
    <border>
      <left style="thin">
        <color theme="7" tint="-0.24994659260841701"/>
      </left>
      <right style="thin">
        <color theme="7" tint="0.59996337778862885"/>
      </right>
      <top style="thin">
        <color theme="7" tint="-0.24994659260841701"/>
      </top>
      <bottom/>
      <diagonal/>
    </border>
    <border>
      <left style="thin">
        <color theme="7" tint="0.59996337778862885"/>
      </left>
      <right style="thin">
        <color theme="7" tint="0.59996337778862885"/>
      </right>
      <top style="thin">
        <color theme="7" tint="-0.24994659260841701"/>
      </top>
      <bottom style="thin">
        <color theme="7" tint="0.59996337778862885"/>
      </bottom>
      <diagonal/>
    </border>
    <border>
      <left style="thin">
        <color theme="7" tint="0.59996337778862885"/>
      </left>
      <right style="thin">
        <color theme="7" tint="-0.24994659260841701"/>
      </right>
      <top style="thin">
        <color theme="7" tint="-0.24994659260841701"/>
      </top>
      <bottom style="thin">
        <color theme="7" tint="0.59996337778862885"/>
      </bottom>
      <diagonal/>
    </border>
    <border>
      <left style="thin">
        <color theme="7" tint="-0.24994659260841701"/>
      </left>
      <right style="thin">
        <color theme="7" tint="0.59996337778862885"/>
      </right>
      <top/>
      <bottom/>
      <diagonal/>
    </border>
    <border>
      <left/>
      <right style="thin">
        <color theme="7" tint="-0.24994659260841701"/>
      </right>
      <top style="thin">
        <color theme="7" tint="0.59996337778862885"/>
      </top>
      <bottom style="thin">
        <color theme="7" tint="0.59996337778862885"/>
      </bottom>
      <diagonal/>
    </border>
    <border>
      <left style="thin">
        <color theme="7" tint="-0.24994659260841701"/>
      </left>
      <right style="thin">
        <color theme="7" tint="0.59996337778862885"/>
      </right>
      <top/>
      <bottom style="thin">
        <color theme="7" tint="-0.24994659260841701"/>
      </bottom>
      <diagonal/>
    </border>
    <border>
      <left style="thin">
        <color theme="7" tint="0.59996337778862885"/>
      </left>
      <right style="thin">
        <color theme="7" tint="0.59996337778862885"/>
      </right>
      <top style="thin">
        <color theme="7" tint="0.59996337778862885"/>
      </top>
      <bottom style="thin">
        <color theme="7" tint="-0.24994659260841701"/>
      </bottom>
      <diagonal/>
    </border>
    <border>
      <left/>
      <right/>
      <top style="thin">
        <color theme="7" tint="0.59996337778862885"/>
      </top>
      <bottom style="thin">
        <color theme="7" tint="-0.24994659260841701"/>
      </bottom>
      <diagonal/>
    </border>
    <border>
      <left/>
      <right style="thin">
        <color theme="7" tint="0.59996337778862885"/>
      </right>
      <top style="thin">
        <color theme="7" tint="0.59996337778862885"/>
      </top>
      <bottom style="thin">
        <color theme="7" tint="-0.24994659260841701"/>
      </bottom>
      <diagonal/>
    </border>
    <border>
      <left/>
      <right style="thin">
        <color theme="7" tint="-0.24994659260841701"/>
      </right>
      <top style="thin">
        <color theme="7" tint="0.59996337778862885"/>
      </top>
      <bottom style="thin">
        <color theme="7" tint="-0.24994659260841701"/>
      </bottom>
      <diagonal/>
    </border>
    <border>
      <left style="thin">
        <color theme="7" tint="0.59996337778862885"/>
      </left>
      <right/>
      <top style="thin">
        <color theme="7" tint="-0.24994659260841701"/>
      </top>
      <bottom style="thin">
        <color theme="7" tint="0.59996337778862885"/>
      </bottom>
      <diagonal/>
    </border>
    <border>
      <left style="thin">
        <color theme="7" tint="0.59996337778862885"/>
      </left>
      <right/>
      <top style="thin">
        <color theme="7" tint="0.59996337778862885"/>
      </top>
      <bottom style="thin">
        <color theme="7" tint="-0.24994659260841701"/>
      </bottom>
      <diagonal/>
    </border>
    <border>
      <left style="thin">
        <color theme="7" tint="-0.24994659260841701"/>
      </left>
      <right/>
      <top style="thin">
        <color theme="7" tint="-0.24994659260841701"/>
      </top>
      <bottom/>
      <diagonal/>
    </border>
    <border>
      <left style="thin">
        <color theme="7" tint="-0.24994659260841701"/>
      </left>
      <right/>
      <top/>
      <bottom/>
      <diagonal/>
    </border>
    <border>
      <left style="thin">
        <color theme="7" tint="-0.24994659260841701"/>
      </left>
      <right/>
      <top/>
      <bottom style="thin">
        <color theme="7" tint="-0.24994659260841701"/>
      </bottom>
      <diagonal/>
    </border>
    <border>
      <left style="thin">
        <color theme="7" tint="0.59996337778862885"/>
      </left>
      <right style="thin">
        <color theme="7" tint="-0.24994659260841701"/>
      </right>
      <top style="thin">
        <color theme="7" tint="0.59996337778862885"/>
      </top>
      <bottom style="thin">
        <color theme="7" tint="0.59996337778862885"/>
      </bottom>
      <diagonal/>
    </border>
    <border>
      <left style="thin">
        <color theme="7" tint="0.59996337778862885"/>
      </left>
      <right style="thin">
        <color theme="7" tint="-0.24994659260841701"/>
      </right>
      <top style="thin">
        <color theme="7" tint="0.59996337778862885"/>
      </top>
      <bottom style="thin">
        <color theme="7" tint="-0.24994659260841701"/>
      </bottom>
      <diagonal/>
    </border>
    <border>
      <left style="thin">
        <color theme="7" tint="0.59996337778862885"/>
      </left>
      <right style="thin">
        <color theme="7" tint="-0.24994659260841701"/>
      </right>
      <top/>
      <bottom style="thin">
        <color theme="7" tint="0.59996337778862885"/>
      </bottom>
      <diagonal/>
    </border>
    <border>
      <left style="thin">
        <color theme="7" tint="0.39997558519241921"/>
      </left>
      <right/>
      <top style="thin">
        <color theme="7" tint="0.39997558519241921"/>
      </top>
      <bottom style="thin">
        <color theme="7" tint="0.39997558519241921"/>
      </bottom>
      <diagonal/>
    </border>
    <border>
      <left/>
      <right/>
      <top style="thin">
        <color theme="7" tint="0.39997558519241921"/>
      </top>
      <bottom style="thin">
        <color theme="7" tint="0.39997558519241921"/>
      </bottom>
      <diagonal/>
    </border>
    <border>
      <left/>
      <right style="thin">
        <color theme="7" tint="0.39994506668294322"/>
      </right>
      <top style="thin">
        <color theme="7" tint="0.39997558519241921"/>
      </top>
      <bottom style="thin">
        <color theme="7" tint="0.39997558519241921"/>
      </bottom>
      <diagonal/>
    </border>
    <border>
      <left/>
      <right style="thin">
        <color theme="7" tint="0.59999389629810485"/>
      </right>
      <top/>
      <bottom style="thin">
        <color theme="7" tint="0.59999389629810485"/>
      </bottom>
      <diagonal/>
    </border>
    <border>
      <left/>
      <right/>
      <top style="thin">
        <color theme="7" tint="0.59999389629810485"/>
      </top>
      <bottom style="thin">
        <color theme="7" tint="0.59999389629810485"/>
      </bottom>
      <diagonal/>
    </border>
    <border>
      <left style="thin">
        <color theme="7" tint="0.59999389629810485"/>
      </left>
      <right style="thin">
        <color theme="7" tint="0.59999389629810485"/>
      </right>
      <top style="thin">
        <color theme="7" tint="0.59999389629810485"/>
      </top>
      <bottom/>
      <diagonal/>
    </border>
    <border>
      <left style="thin">
        <color theme="7" tint="0.59999389629810485"/>
      </left>
      <right style="thin">
        <color theme="7" tint="0.59999389629810485"/>
      </right>
      <top/>
      <bottom style="thin">
        <color theme="7" tint="0.59999389629810485"/>
      </bottom>
      <diagonal/>
    </border>
    <border>
      <left style="thin">
        <color theme="7" tint="0.59999389629810485"/>
      </left>
      <right/>
      <top style="thin">
        <color theme="7" tint="0.59999389629810485"/>
      </top>
      <bottom/>
      <diagonal/>
    </border>
    <border>
      <left/>
      <right style="thin">
        <color theme="7" tint="0.39997558519241921"/>
      </right>
      <top style="thin">
        <color theme="7" tint="0.39997558519241921"/>
      </top>
      <bottom style="thin">
        <color theme="7" tint="0.39997558519241921"/>
      </bottom>
      <diagonal/>
    </border>
    <border>
      <left style="thin">
        <color theme="7" tint="0.59996337778862885"/>
      </left>
      <right style="thin">
        <color theme="7" tint="0.59996337778862885"/>
      </right>
      <top/>
      <bottom style="thin">
        <color theme="7" tint="-0.24994659260841701"/>
      </bottom>
      <diagonal/>
    </border>
    <border>
      <left/>
      <right/>
      <top/>
      <bottom style="thin">
        <color indexed="64"/>
      </bottom>
      <diagonal/>
    </border>
  </borders>
  <cellStyleXfs count="89">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21" fillId="0" borderId="0"/>
    <xf numFmtId="0" fontId="22" fillId="0" borderId="0"/>
    <xf numFmtId="0" fontId="21" fillId="0" borderId="0"/>
    <xf numFmtId="0" fontId="22" fillId="0" borderId="0"/>
    <xf numFmtId="168" fontId="21" fillId="0" borderId="0" applyFont="0" applyFill="0" applyBorder="0" applyAlignment="0" applyProtection="0"/>
    <xf numFmtId="0" fontId="21" fillId="0" borderId="0"/>
    <xf numFmtId="168" fontId="21" fillId="0" borderId="0" applyFont="0" applyFill="0" applyBorder="0" applyAlignment="0" applyProtection="0"/>
    <xf numFmtId="0" fontId="32" fillId="0" borderId="0" applyNumberFormat="0" applyFill="0" applyBorder="0" applyAlignment="0" applyProtection="0"/>
    <xf numFmtId="0" fontId="29" fillId="0" borderId="0">
      <alignment horizontal="center" vertical="center" wrapText="1"/>
    </xf>
    <xf numFmtId="43" fontId="1" fillId="0" borderId="0" applyFont="0" applyFill="0" applyBorder="0" applyAlignment="0" applyProtection="0"/>
    <xf numFmtId="0" fontId="18" fillId="0" borderId="0"/>
    <xf numFmtId="0" fontId="18" fillId="0" borderId="0"/>
    <xf numFmtId="168" fontId="18" fillId="0" borderId="0" applyFont="0" applyFill="0" applyBorder="0" applyAlignment="0" applyProtection="0"/>
    <xf numFmtId="0" fontId="18" fillId="0" borderId="0"/>
    <xf numFmtId="168" fontId="18" fillId="0" borderId="0" applyFont="0" applyFill="0" applyBorder="0" applyAlignment="0" applyProtection="0"/>
    <xf numFmtId="0" fontId="43" fillId="0" borderId="0"/>
    <xf numFmtId="0" fontId="46" fillId="0" borderId="0"/>
    <xf numFmtId="0" fontId="44" fillId="0" borderId="0"/>
    <xf numFmtId="0" fontId="43" fillId="0" borderId="0"/>
    <xf numFmtId="0" fontId="45" fillId="0" borderId="0"/>
    <xf numFmtId="0" fontId="43" fillId="0" borderId="0">
      <alignment textRotation="90"/>
    </xf>
    <xf numFmtId="0" fontId="45" fillId="0" borderId="0"/>
    <xf numFmtId="0" fontId="43" fillId="0" borderId="0"/>
    <xf numFmtId="0" fontId="1" fillId="0" borderId="0"/>
    <xf numFmtId="0" fontId="1" fillId="8" borderId="8" applyNumberFormat="0" applyFont="0" applyAlignment="0" applyProtection="0"/>
    <xf numFmtId="0" fontId="18" fillId="0" borderId="0"/>
    <xf numFmtId="0" fontId="18" fillId="0" borderId="0"/>
    <xf numFmtId="0" fontId="1" fillId="0" borderId="0"/>
    <xf numFmtId="9" fontId="1" fillId="0" borderId="0" applyFont="0" applyFill="0" applyBorder="0" applyAlignment="0" applyProtection="0"/>
    <xf numFmtId="0" fontId="1" fillId="8" borderId="8" applyNumberFormat="0" applyFont="0" applyAlignment="0" applyProtection="0"/>
    <xf numFmtId="43" fontId="1" fillId="0" borderId="0" applyFont="0" applyFill="0" applyBorder="0" applyAlignment="0" applyProtection="0"/>
    <xf numFmtId="0" fontId="49" fillId="0" borderId="0"/>
    <xf numFmtId="0" fontId="49" fillId="0" borderId="0"/>
    <xf numFmtId="0" fontId="49" fillId="0" borderId="0"/>
    <xf numFmtId="0" fontId="49" fillId="0" borderId="0"/>
    <xf numFmtId="0" fontId="18" fillId="0" borderId="0"/>
    <xf numFmtId="0" fontId="45"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cellStyleXfs>
  <cellXfs count="586">
    <xf numFmtId="0" fontId="0" fillId="0" borderId="0" xfId="0"/>
    <xf numFmtId="0" fontId="0" fillId="33" borderId="0" xfId="0" applyFill="1"/>
    <xf numFmtId="3" fontId="23" fillId="33" borderId="0" xfId="43" applyNumberFormat="1" applyFont="1" applyFill="1" applyAlignment="1"/>
    <xf numFmtId="0" fontId="0" fillId="33" borderId="0" xfId="0" applyFont="1" applyFill="1"/>
    <xf numFmtId="0" fontId="20" fillId="33" borderId="0" xfId="43" applyFont="1" applyFill="1"/>
    <xf numFmtId="3" fontId="20" fillId="33" borderId="0" xfId="43" applyNumberFormat="1" applyFont="1" applyFill="1"/>
    <xf numFmtId="0" fontId="17" fillId="33" borderId="0" xfId="0" applyFont="1" applyFill="1"/>
    <xf numFmtId="0" fontId="20" fillId="0" borderId="0" xfId="43" applyFont="1"/>
    <xf numFmtId="3" fontId="20" fillId="0" borderId="0" xfId="43" applyNumberFormat="1" applyFont="1" applyAlignment="1"/>
    <xf numFmtId="3" fontId="20" fillId="33" borderId="0" xfId="43" applyNumberFormat="1" applyFont="1" applyFill="1" applyAlignment="1">
      <alignment horizontal="left"/>
    </xf>
    <xf numFmtId="3" fontId="20" fillId="33" borderId="0" xfId="43" applyNumberFormat="1" applyFont="1" applyFill="1" applyAlignment="1"/>
    <xf numFmtId="0" fontId="26" fillId="33" borderId="0" xfId="0" applyFont="1" applyFill="1" applyAlignment="1">
      <alignment horizontal="left"/>
    </xf>
    <xf numFmtId="0" fontId="20" fillId="0" borderId="0" xfId="45" applyFont="1"/>
    <xf numFmtId="3" fontId="20" fillId="0" borderId="0" xfId="45" applyNumberFormat="1" applyFont="1" applyAlignment="1"/>
    <xf numFmtId="0" fontId="26" fillId="0" borderId="0" xfId="0" applyFont="1"/>
    <xf numFmtId="3" fontId="26" fillId="0" borderId="0" xfId="0" applyNumberFormat="1" applyFont="1"/>
    <xf numFmtId="3" fontId="23" fillId="33" borderId="0" xfId="46" applyNumberFormat="1" applyFont="1" applyFill="1" applyAlignment="1"/>
    <xf numFmtId="3" fontId="20" fillId="33" borderId="0" xfId="46" applyNumberFormat="1" applyFont="1" applyFill="1" applyAlignment="1"/>
    <xf numFmtId="3" fontId="24" fillId="33" borderId="0" xfId="46" applyNumberFormat="1" applyFont="1" applyFill="1" applyAlignment="1"/>
    <xf numFmtId="0" fontId="24" fillId="33" borderId="0" xfId="46" applyFont="1" applyFill="1"/>
    <xf numFmtId="3" fontId="20" fillId="0" borderId="15" xfId="44" applyNumberFormat="1" applyFont="1" applyBorder="1" applyAlignment="1"/>
    <xf numFmtId="3" fontId="20" fillId="0" borderId="15" xfId="44" quotePrefix="1" applyNumberFormat="1" applyFont="1" applyBorder="1" applyAlignment="1"/>
    <xf numFmtId="0" fontId="20" fillId="0" borderId="15" xfId="44" applyFont="1" applyBorder="1"/>
    <xf numFmtId="0" fontId="13" fillId="21" borderId="0" xfId="31" applyFont="1" applyAlignment="1">
      <alignment horizontal="right" vertical="top" wrapText="1"/>
    </xf>
    <xf numFmtId="0" fontId="0" fillId="33" borderId="0" xfId="0" applyFont="1" applyFill="1" applyAlignment="1">
      <alignment horizontal="right" vertical="top" wrapText="1"/>
    </xf>
    <xf numFmtId="49" fontId="20" fillId="0" borderId="15" xfId="44" applyNumberFormat="1" applyFont="1" applyBorder="1" applyAlignment="1">
      <alignment horizontal="right"/>
    </xf>
    <xf numFmtId="3" fontId="20" fillId="0" borderId="15" xfId="44" applyNumberFormat="1" applyFont="1" applyBorder="1" applyAlignment="1">
      <alignment horizontal="right"/>
    </xf>
    <xf numFmtId="49" fontId="20" fillId="0" borderId="15" xfId="44" quotePrefix="1" applyNumberFormat="1" applyFont="1" applyBorder="1" applyAlignment="1">
      <alignment horizontal="right"/>
    </xf>
    <xf numFmtId="0" fontId="0" fillId="33" borderId="0" xfId="0" applyFont="1" applyFill="1" applyBorder="1"/>
    <xf numFmtId="0" fontId="26" fillId="33" borderId="0" xfId="0" applyFont="1" applyFill="1" applyBorder="1" applyAlignment="1">
      <alignment horizontal="left"/>
    </xf>
    <xf numFmtId="0" fontId="10" fillId="33" borderId="0" xfId="11" applyFill="1" applyBorder="1" applyAlignment="1"/>
    <xf numFmtId="49" fontId="20" fillId="0" borderId="15" xfId="44" applyNumberFormat="1" applyFont="1" applyBorder="1" applyAlignment="1">
      <alignment horizontal="center"/>
    </xf>
    <xf numFmtId="49" fontId="20" fillId="0" borderId="15" xfId="44" quotePrefix="1" applyNumberFormat="1" applyFont="1" applyBorder="1" applyAlignment="1">
      <alignment horizontal="center"/>
    </xf>
    <xf numFmtId="166" fontId="20" fillId="0" borderId="15" xfId="1" applyNumberFormat="1" applyFont="1" applyBorder="1" applyAlignment="1">
      <alignment horizontal="right"/>
    </xf>
    <xf numFmtId="1" fontId="20" fillId="0" borderId="0" xfId="0" quotePrefix="1" applyNumberFormat="1" applyFont="1" applyFill="1" applyAlignment="1">
      <alignment horizontal="left"/>
    </xf>
    <xf numFmtId="3" fontId="1" fillId="33" borderId="0" xfId="32" applyNumberFormat="1" applyFont="1" applyFill="1" applyBorder="1" applyAlignment="1">
      <alignment horizontal="right"/>
    </xf>
    <xf numFmtId="3" fontId="20" fillId="0" borderId="15" xfId="44" quotePrefix="1" applyNumberFormat="1" applyFont="1" applyBorder="1" applyAlignment="1">
      <alignment horizontal="right"/>
    </xf>
    <xf numFmtId="0" fontId="24" fillId="0" borderId="0" xfId="47" applyFont="1"/>
    <xf numFmtId="3" fontId="24" fillId="33" borderId="0" xfId="47" applyNumberFormat="1" applyFont="1" applyFill="1" applyAlignment="1"/>
    <xf numFmtId="0" fontId="24" fillId="33" borderId="0" xfId="47" applyFont="1" applyFill="1"/>
    <xf numFmtId="1" fontId="20" fillId="0" borderId="0" xfId="47" applyNumberFormat="1" applyFont="1" applyFill="1" applyBorder="1" applyAlignment="1">
      <alignment horizontal="left"/>
    </xf>
    <xf numFmtId="1" fontId="20" fillId="0" borderId="0" xfId="0" quotePrefix="1" applyNumberFormat="1" applyFont="1" applyFill="1" applyBorder="1" applyAlignment="1">
      <alignment horizontal="left"/>
    </xf>
    <xf numFmtId="166" fontId="20" fillId="0" borderId="15" xfId="1" quotePrefix="1" applyNumberFormat="1" applyFont="1" applyBorder="1" applyAlignment="1">
      <alignment horizontal="right"/>
    </xf>
    <xf numFmtId="3" fontId="24" fillId="33" borderId="0" xfId="47" applyNumberFormat="1" applyFont="1" applyFill="1"/>
    <xf numFmtId="0" fontId="1" fillId="33" borderId="0" xfId="0" applyFont="1" applyFill="1"/>
    <xf numFmtId="1" fontId="20" fillId="0" borderId="0" xfId="0" applyNumberFormat="1" applyFont="1" applyFill="1" applyBorder="1" applyAlignment="1">
      <alignment horizontal="left"/>
    </xf>
    <xf numFmtId="0" fontId="1" fillId="33" borderId="0" xfId="0" applyFont="1" applyFill="1" applyBorder="1"/>
    <xf numFmtId="3" fontId="23" fillId="33" borderId="0" xfId="47" applyNumberFormat="1" applyFont="1" applyFill="1" applyAlignment="1"/>
    <xf numFmtId="0" fontId="1" fillId="0" borderId="0" xfId="0" applyFont="1"/>
    <xf numFmtId="3" fontId="24" fillId="33" borderId="0" xfId="0" applyNumberFormat="1" applyFont="1" applyFill="1" applyAlignment="1"/>
    <xf numFmtId="0" fontId="20" fillId="33" borderId="0" xfId="45" applyFont="1" applyFill="1"/>
    <xf numFmtId="3" fontId="19" fillId="0" borderId="0" xfId="45" applyNumberFormat="1" applyFont="1" applyAlignment="1"/>
    <xf numFmtId="1" fontId="19" fillId="0" borderId="0" xfId="45" applyNumberFormat="1" applyFont="1" applyAlignment="1">
      <alignment horizontal="right"/>
    </xf>
    <xf numFmtId="3" fontId="20" fillId="33" borderId="0" xfId="45" applyNumberFormat="1" applyFont="1" applyFill="1" applyAlignment="1">
      <alignment horizontal="left"/>
    </xf>
    <xf numFmtId="3" fontId="24" fillId="33" borderId="0" xfId="45" applyNumberFormat="1" applyFont="1" applyFill="1" applyAlignment="1"/>
    <xf numFmtId="3" fontId="23" fillId="33" borderId="0" xfId="45" applyNumberFormat="1" applyFont="1" applyFill="1" applyAlignment="1"/>
    <xf numFmtId="3" fontId="20" fillId="0" borderId="0" xfId="45" applyNumberFormat="1" applyFont="1" applyAlignment="1">
      <alignment horizontal="right"/>
    </xf>
    <xf numFmtId="3" fontId="20" fillId="0" borderId="0" xfId="45" quotePrefix="1" applyNumberFormat="1" applyFont="1" applyAlignment="1">
      <alignment horizontal="right"/>
    </xf>
    <xf numFmtId="3" fontId="20" fillId="0" borderId="0" xfId="45" applyNumberFormat="1" applyFont="1" applyAlignment="1" applyProtection="1">
      <alignment horizontal="right"/>
      <protection locked="0"/>
    </xf>
    <xf numFmtId="1" fontId="30" fillId="33" borderId="0" xfId="43" applyNumberFormat="1" applyFont="1" applyFill="1"/>
    <xf numFmtId="0" fontId="31" fillId="33" borderId="0" xfId="0" applyFont="1" applyFill="1"/>
    <xf numFmtId="3" fontId="20" fillId="0" borderId="0" xfId="45" applyNumberFormat="1" applyFont="1"/>
    <xf numFmtId="0" fontId="20" fillId="0" borderId="0" xfId="47" applyFont="1"/>
    <xf numFmtId="1" fontId="20" fillId="0" borderId="0" xfId="50" quotePrefix="1" applyNumberFormat="1" applyFont="1" applyFill="1" applyBorder="1" applyAlignment="1">
      <alignment horizontal="left"/>
    </xf>
    <xf numFmtId="1" fontId="20" fillId="0" borderId="0" xfId="47" quotePrefix="1" applyNumberFormat="1" applyFont="1" applyFill="1" applyBorder="1" applyAlignment="1">
      <alignment horizontal="left"/>
    </xf>
    <xf numFmtId="49" fontId="24" fillId="33" borderId="0" xfId="47" applyNumberFormat="1" applyFont="1" applyFill="1" applyAlignment="1"/>
    <xf numFmtId="3" fontId="20" fillId="33" borderId="0" xfId="44" applyNumberFormat="1" applyFont="1" applyFill="1" applyBorder="1" applyAlignment="1">
      <alignment horizontal="right"/>
    </xf>
    <xf numFmtId="49" fontId="20" fillId="33" borderId="0" xfId="44" applyNumberFormat="1" applyFont="1" applyFill="1" applyBorder="1" applyAlignment="1">
      <alignment horizontal="center"/>
    </xf>
    <xf numFmtId="3" fontId="33" fillId="33" borderId="0" xfId="43" applyNumberFormat="1" applyFont="1" applyFill="1" applyAlignment="1">
      <alignment horizontal="left" vertical="top" wrapText="1"/>
    </xf>
    <xf numFmtId="3" fontId="33" fillId="33" borderId="0" xfId="43" applyNumberFormat="1" applyFont="1" applyFill="1" applyAlignment="1">
      <alignment horizontal="right" vertical="top" wrapText="1"/>
    </xf>
    <xf numFmtId="0" fontId="13" fillId="0" borderId="0" xfId="43" applyFont="1" applyAlignment="1">
      <alignment horizontal="right" vertical="top" wrapText="1"/>
    </xf>
    <xf numFmtId="3" fontId="33" fillId="33" borderId="0" xfId="43" applyNumberFormat="1" applyFont="1" applyFill="1" applyAlignment="1">
      <alignment horizontal="left" vertical="top"/>
    </xf>
    <xf numFmtId="49" fontId="33" fillId="33" borderId="0" xfId="43" applyNumberFormat="1" applyFont="1" applyFill="1" applyAlignment="1">
      <alignment vertical="top" wrapText="1"/>
    </xf>
    <xf numFmtId="0" fontId="13" fillId="0" borderId="0" xfId="0" applyFont="1" applyAlignment="1">
      <alignment horizontal="right" vertical="top" wrapText="1"/>
    </xf>
    <xf numFmtId="49" fontId="33" fillId="33" borderId="0" xfId="43" applyNumberFormat="1" applyFont="1" applyFill="1" applyAlignment="1">
      <alignment horizontal="left" vertical="top"/>
    </xf>
    <xf numFmtId="0" fontId="13" fillId="0" borderId="0" xfId="43" applyFont="1" applyAlignment="1">
      <alignment horizontal="left" vertical="top"/>
    </xf>
    <xf numFmtId="0" fontId="13" fillId="0" borderId="0" xfId="43" applyFont="1" applyAlignment="1">
      <alignment horizontal="left" vertical="top" wrapText="1"/>
    </xf>
    <xf numFmtId="0" fontId="33" fillId="33" borderId="0" xfId="43" applyFont="1" applyFill="1" applyAlignment="1">
      <alignment vertical="top" wrapText="1"/>
    </xf>
    <xf numFmtId="3" fontId="33" fillId="33" borderId="0" xfId="43" applyNumberFormat="1" applyFont="1" applyFill="1" applyAlignment="1">
      <alignment horizontal="center" vertical="top" wrapText="1"/>
    </xf>
    <xf numFmtId="1" fontId="13" fillId="0" borderId="0" xfId="43" applyNumberFormat="1" applyFont="1" applyAlignment="1">
      <alignment horizontal="right" vertical="top" wrapText="1"/>
    </xf>
    <xf numFmtId="49" fontId="33" fillId="33" borderId="0" xfId="43" applyNumberFormat="1" applyFont="1" applyFill="1" applyAlignment="1">
      <alignment horizontal="left" vertical="top" wrapText="1"/>
    </xf>
    <xf numFmtId="49" fontId="1" fillId="33" borderId="0" xfId="0" applyNumberFormat="1" applyFont="1" applyFill="1"/>
    <xf numFmtId="0" fontId="28" fillId="33" borderId="0" xfId="43" applyFont="1" applyFill="1"/>
    <xf numFmtId="3" fontId="24" fillId="33" borderId="0" xfId="47" applyNumberFormat="1" applyFont="1" applyFill="1" applyBorder="1" applyAlignment="1"/>
    <xf numFmtId="3" fontId="19" fillId="0" borderId="0" xfId="43" applyNumberFormat="1" applyFont="1" applyAlignment="1"/>
    <xf numFmtId="1" fontId="19" fillId="0" borderId="0" xfId="43" applyNumberFormat="1" applyFont="1" applyAlignment="1">
      <alignment horizontal="right"/>
    </xf>
    <xf numFmtId="164" fontId="19" fillId="0" borderId="0" xfId="43" applyNumberFormat="1" applyFont="1" applyAlignment="1">
      <alignment horizontal="right"/>
    </xf>
    <xf numFmtId="0" fontId="19" fillId="0" borderId="0" xfId="0" applyFont="1" applyAlignment="1">
      <alignment horizontal="right"/>
    </xf>
    <xf numFmtId="0" fontId="19" fillId="33" borderId="0" xfId="0" applyFont="1" applyFill="1"/>
    <xf numFmtId="0" fontId="26" fillId="33" borderId="0" xfId="0" applyFont="1" applyFill="1"/>
    <xf numFmtId="0" fontId="34" fillId="21" borderId="13" xfId="31" applyFont="1" applyBorder="1" applyAlignment="1">
      <alignment horizontal="center"/>
    </xf>
    <xf numFmtId="0" fontId="34" fillId="21" borderId="12" xfId="31" applyFont="1" applyBorder="1" applyAlignment="1">
      <alignment horizontal="center"/>
    </xf>
    <xf numFmtId="0" fontId="34" fillId="21" borderId="14" xfId="31" applyFont="1" applyBorder="1" applyAlignment="1">
      <alignment horizontal="center"/>
    </xf>
    <xf numFmtId="3" fontId="26" fillId="22" borderId="15" xfId="32" applyNumberFormat="1" applyFont="1" applyBorder="1" applyAlignment="1"/>
    <xf numFmtId="3" fontId="26" fillId="22" borderId="15" xfId="32" applyNumberFormat="1" applyFont="1" applyBorder="1"/>
    <xf numFmtId="3" fontId="26" fillId="22" borderId="15" xfId="32" quotePrefix="1" applyNumberFormat="1" applyFont="1" applyBorder="1" applyAlignment="1"/>
    <xf numFmtId="3" fontId="26" fillId="22" borderId="15" xfId="32" applyNumberFormat="1" applyFont="1" applyBorder="1" applyAlignment="1">
      <alignment horizontal="left"/>
    </xf>
    <xf numFmtId="165" fontId="26" fillId="22" borderId="15" xfId="32" applyNumberFormat="1" applyFont="1" applyBorder="1"/>
    <xf numFmtId="166" fontId="26" fillId="22" borderId="15" xfId="1" applyNumberFormat="1" applyFont="1" applyFill="1" applyBorder="1"/>
    <xf numFmtId="0" fontId="26" fillId="0" borderId="15" xfId="0" applyFont="1" applyBorder="1"/>
    <xf numFmtId="166" fontId="26" fillId="0" borderId="15" xfId="1" applyNumberFormat="1" applyFont="1" applyBorder="1"/>
    <xf numFmtId="3" fontId="35" fillId="33" borderId="0" xfId="43" applyNumberFormat="1" applyFont="1" applyFill="1" applyAlignment="1"/>
    <xf numFmtId="3" fontId="35" fillId="33" borderId="0" xfId="46" applyNumberFormat="1" applyFont="1" applyFill="1" applyAlignment="1"/>
    <xf numFmtId="3" fontId="26" fillId="22" borderId="15" xfId="32" applyNumberFormat="1" applyFont="1" applyBorder="1" applyAlignment="1">
      <alignment horizontal="right"/>
    </xf>
    <xf numFmtId="3" fontId="26" fillId="22" borderId="16" xfId="32" applyNumberFormat="1" applyFont="1" applyBorder="1"/>
    <xf numFmtId="166" fontId="26" fillId="22" borderId="16" xfId="1" applyNumberFormat="1" applyFont="1" applyFill="1" applyBorder="1"/>
    <xf numFmtId="166" fontId="26" fillId="22" borderId="15" xfId="1" applyNumberFormat="1" applyFont="1" applyFill="1" applyBorder="1" applyAlignment="1"/>
    <xf numFmtId="166" fontId="26" fillId="0" borderId="16" xfId="1" applyNumberFormat="1" applyFont="1" applyBorder="1"/>
    <xf numFmtId="166" fontId="26" fillId="0" borderId="17" xfId="1" applyNumberFormat="1" applyFont="1" applyBorder="1"/>
    <xf numFmtId="166" fontId="26" fillId="0" borderId="18" xfId="1" applyNumberFormat="1" applyFont="1" applyBorder="1"/>
    <xf numFmtId="0" fontId="34" fillId="21" borderId="0" xfId="31" applyFont="1" applyAlignment="1">
      <alignment horizontal="right" vertical="top" wrapText="1"/>
    </xf>
    <xf numFmtId="0" fontId="26" fillId="33" borderId="0" xfId="0" applyFont="1" applyFill="1" applyAlignment="1">
      <alignment horizontal="right" vertical="top" wrapText="1"/>
    </xf>
    <xf numFmtId="49" fontId="26" fillId="22" borderId="15" xfId="32" applyNumberFormat="1" applyFont="1" applyBorder="1" applyAlignment="1">
      <alignment horizontal="right"/>
    </xf>
    <xf numFmtId="3" fontId="26" fillId="22" borderId="16" xfId="32" applyNumberFormat="1" applyFont="1" applyBorder="1" applyAlignment="1">
      <alignment horizontal="right"/>
    </xf>
    <xf numFmtId="49" fontId="26" fillId="22" borderId="15" xfId="32" quotePrefix="1" applyNumberFormat="1" applyFont="1" applyBorder="1" applyAlignment="1">
      <alignment horizontal="right"/>
    </xf>
    <xf numFmtId="0" fontId="36" fillId="33" borderId="0" xfId="0" applyFont="1" applyFill="1"/>
    <xf numFmtId="0" fontId="34" fillId="21" borderId="16" xfId="31" applyFont="1" applyBorder="1" applyAlignment="1">
      <alignment horizontal="right" wrapText="1"/>
    </xf>
    <xf numFmtId="0" fontId="34" fillId="21" borderId="17" xfId="31" applyFont="1" applyBorder="1" applyAlignment="1">
      <alignment horizontal="right" wrapText="1"/>
    </xf>
    <xf numFmtId="0" fontId="34" fillId="21" borderId="18" xfId="31" applyFont="1" applyBorder="1" applyAlignment="1">
      <alignment horizontal="right" wrapText="1"/>
    </xf>
    <xf numFmtId="49" fontId="26" fillId="22" borderId="15" xfId="32" applyNumberFormat="1" applyFont="1" applyBorder="1" applyAlignment="1">
      <alignment horizontal="center"/>
    </xf>
    <xf numFmtId="49" fontId="26" fillId="22" borderId="15" xfId="32" quotePrefix="1" applyNumberFormat="1" applyFont="1" applyBorder="1" applyAlignment="1">
      <alignment horizontal="center"/>
    </xf>
    <xf numFmtId="166" fontId="26" fillId="22" borderId="16" xfId="1" applyNumberFormat="1" applyFont="1" applyFill="1" applyBorder="1" applyAlignment="1">
      <alignment horizontal="right"/>
    </xf>
    <xf numFmtId="0" fontId="34" fillId="21" borderId="0" xfId="31" applyFont="1" applyAlignment="1">
      <alignment horizontal="center" vertical="top" wrapText="1"/>
    </xf>
    <xf numFmtId="3" fontId="26" fillId="33" borderId="0" xfId="32" applyNumberFormat="1" applyFont="1" applyFill="1" applyBorder="1" applyAlignment="1">
      <alignment horizontal="right"/>
    </xf>
    <xf numFmtId="166" fontId="26" fillId="22" borderId="16" xfId="1" quotePrefix="1" applyNumberFormat="1" applyFont="1" applyFill="1" applyBorder="1" applyAlignment="1">
      <alignment horizontal="right"/>
    </xf>
    <xf numFmtId="0" fontId="34" fillId="21" borderId="15" xfId="31" applyFont="1" applyBorder="1" applyAlignment="1">
      <alignment horizontal="right" vertical="top" wrapText="1"/>
    </xf>
    <xf numFmtId="3" fontId="37" fillId="0" borderId="0" xfId="47" applyNumberFormat="1" applyFont="1" applyFill="1" applyBorder="1"/>
    <xf numFmtId="3" fontId="26" fillId="22" borderId="16" xfId="32" quotePrefix="1" applyNumberFormat="1" applyFont="1" applyBorder="1" applyAlignment="1">
      <alignment horizontal="right"/>
    </xf>
    <xf numFmtId="3" fontId="35" fillId="33" borderId="0" xfId="46" quotePrefix="1" applyNumberFormat="1" applyFont="1" applyFill="1" applyAlignment="1"/>
    <xf numFmtId="0" fontId="34" fillId="21" borderId="19" xfId="31" applyFont="1" applyBorder="1" applyAlignment="1">
      <alignment horizontal="right" vertical="top" wrapText="1"/>
    </xf>
    <xf numFmtId="0" fontId="34" fillId="21" borderId="20" xfId="31" applyFont="1" applyBorder="1" applyAlignment="1">
      <alignment horizontal="center" vertical="top" wrapText="1"/>
    </xf>
    <xf numFmtId="0" fontId="21" fillId="0" borderId="0" xfId="47" applyFont="1"/>
    <xf numFmtId="0" fontId="34" fillId="21" borderId="12" xfId="31" applyFont="1" applyBorder="1" applyAlignment="1">
      <alignment horizontal="right" vertical="top" wrapText="1"/>
    </xf>
    <xf numFmtId="3" fontId="26" fillId="22" borderId="16" xfId="32" applyNumberFormat="1" applyFont="1" applyBorder="1" applyAlignment="1">
      <alignment horizontal="center"/>
    </xf>
    <xf numFmtId="0" fontId="26" fillId="33" borderId="0" xfId="0" applyFont="1" applyFill="1" applyBorder="1" applyAlignment="1">
      <alignment horizontal="right"/>
    </xf>
    <xf numFmtId="3" fontId="20" fillId="0" borderId="0" xfId="43" applyNumberFormat="1" applyFont="1" applyAlignment="1">
      <alignment horizontal="center" vertical="top" wrapText="1"/>
    </xf>
    <xf numFmtId="3" fontId="20" fillId="0" borderId="0" xfId="43" applyNumberFormat="1" applyFont="1" applyAlignment="1">
      <alignment horizontal="right" vertical="top" wrapText="1"/>
    </xf>
    <xf numFmtId="0" fontId="26" fillId="0" borderId="0" xfId="0" applyFont="1" applyAlignment="1">
      <alignment horizontal="right" vertical="top"/>
    </xf>
    <xf numFmtId="3" fontId="20" fillId="0" borderId="0" xfId="43" quotePrefix="1" applyNumberFormat="1" applyFont="1" applyAlignment="1">
      <alignment horizontal="right" vertical="top" wrapText="1"/>
    </xf>
    <xf numFmtId="0" fontId="26" fillId="0" borderId="0" xfId="0" applyFont="1" applyAlignment="1">
      <alignment horizontal="right" vertical="top" wrapText="1"/>
    </xf>
    <xf numFmtId="3" fontId="20" fillId="0" borderId="0" xfId="43" applyNumberFormat="1" applyFont="1" applyFill="1" applyAlignment="1">
      <alignment horizontal="center" vertical="top" wrapText="1"/>
    </xf>
    <xf numFmtId="3" fontId="20" fillId="0" borderId="0" xfId="43" quotePrefix="1" applyNumberFormat="1" applyFont="1" applyFill="1" applyAlignment="1">
      <alignment horizontal="right" vertical="top" wrapText="1"/>
    </xf>
    <xf numFmtId="3" fontId="20" fillId="0" borderId="0" xfId="43" applyNumberFormat="1" applyFont="1" applyFill="1" applyAlignment="1">
      <alignment horizontal="right" vertical="top" wrapText="1"/>
    </xf>
    <xf numFmtId="3" fontId="26" fillId="0" borderId="0" xfId="45" applyNumberFormat="1" applyFont="1" applyFill="1"/>
    <xf numFmtId="2" fontId="20" fillId="0" borderId="15" xfId="1" applyNumberFormat="1" applyFont="1" applyBorder="1" applyAlignment="1">
      <alignment horizontal="right"/>
    </xf>
    <xf numFmtId="2" fontId="26" fillId="22" borderId="16" xfId="1" applyNumberFormat="1" applyFont="1" applyFill="1" applyBorder="1" applyAlignment="1">
      <alignment horizontal="right"/>
    </xf>
    <xf numFmtId="4" fontId="20" fillId="0" borderId="15" xfId="44" applyNumberFormat="1" applyFont="1" applyBorder="1" applyAlignment="1">
      <alignment horizontal="right"/>
    </xf>
    <xf numFmtId="0" fontId="0" fillId="33" borderId="17" xfId="0" applyFill="1" applyBorder="1"/>
    <xf numFmtId="2" fontId="0" fillId="34" borderId="17" xfId="0" applyNumberFormat="1" applyFill="1" applyBorder="1"/>
    <xf numFmtId="0" fontId="0" fillId="34" borderId="17" xfId="0" applyFill="1" applyBorder="1"/>
    <xf numFmtId="2" fontId="0" fillId="33" borderId="17" xfId="0" applyNumberFormat="1" applyFill="1" applyBorder="1"/>
    <xf numFmtId="0" fontId="39" fillId="33" borderId="0" xfId="0" applyFont="1" applyFill="1"/>
    <xf numFmtId="0" fontId="16" fillId="33" borderId="0" xfId="0" applyFont="1" applyFill="1"/>
    <xf numFmtId="0" fontId="32" fillId="33" borderId="0" xfId="51" applyFill="1"/>
    <xf numFmtId="0" fontId="24" fillId="33" borderId="0" xfId="46" applyNumberFormat="1" applyFont="1" applyFill="1" applyAlignment="1">
      <alignment horizontal="left"/>
    </xf>
    <xf numFmtId="3" fontId="38" fillId="0" borderId="0" xfId="51" applyNumberFormat="1" applyFont="1" applyFill="1" applyAlignment="1" applyProtection="1">
      <alignment vertical="top" wrapText="1"/>
      <protection locked="0"/>
    </xf>
    <xf numFmtId="3" fontId="38" fillId="0" borderId="0" xfId="51" applyNumberFormat="1" applyFont="1" applyFill="1" applyAlignment="1" applyProtection="1">
      <alignment horizontal="left" vertical="top" wrapText="1"/>
      <protection locked="0"/>
    </xf>
    <xf numFmtId="49" fontId="20" fillId="0" borderId="0" xfId="43" quotePrefix="1" applyNumberFormat="1" applyFont="1" applyAlignment="1" applyProtection="1">
      <alignment horizontal="left" vertical="top" wrapText="1"/>
      <protection locked="0"/>
    </xf>
    <xf numFmtId="3" fontId="38" fillId="0" borderId="0" xfId="51" applyNumberFormat="1" applyFont="1" applyAlignment="1" applyProtection="1">
      <alignment vertical="top" wrapText="1"/>
      <protection locked="0"/>
    </xf>
    <xf numFmtId="3" fontId="38" fillId="0" borderId="0" xfId="51" applyNumberFormat="1" applyFont="1" applyAlignment="1" applyProtection="1">
      <alignment horizontal="left" vertical="top" wrapText="1"/>
      <protection locked="0"/>
    </xf>
    <xf numFmtId="49" fontId="38" fillId="0" borderId="0" xfId="51" quotePrefix="1" applyNumberFormat="1" applyFont="1" applyAlignment="1" applyProtection="1">
      <alignment horizontal="left" vertical="top" wrapText="1"/>
      <protection locked="0"/>
    </xf>
    <xf numFmtId="0" fontId="23" fillId="33" borderId="0" xfId="51" applyFont="1" applyFill="1" applyProtection="1">
      <protection locked="0"/>
    </xf>
    <xf numFmtId="0" fontId="1" fillId="33" borderId="0" xfId="0" applyFont="1" applyFill="1" applyProtection="1">
      <protection locked="0"/>
    </xf>
    <xf numFmtId="0" fontId="0" fillId="33" borderId="0" xfId="0" applyFont="1" applyFill="1" applyProtection="1">
      <protection locked="0"/>
    </xf>
    <xf numFmtId="0" fontId="0" fillId="33" borderId="0" xfId="0" applyFont="1" applyFill="1" applyBorder="1" applyProtection="1">
      <protection locked="0"/>
    </xf>
    <xf numFmtId="0" fontId="23" fillId="33" borderId="0" xfId="51" applyFont="1" applyFill="1" applyAlignment="1" applyProtection="1">
      <alignment horizontal="left"/>
      <protection locked="0"/>
    </xf>
    <xf numFmtId="0" fontId="0" fillId="35" borderId="0" xfId="0" applyFill="1"/>
    <xf numFmtId="0" fontId="34" fillId="21" borderId="0" xfId="31" applyFont="1" applyAlignment="1">
      <alignment horizontal="center" vertical="top" wrapText="1"/>
    </xf>
    <xf numFmtId="0" fontId="34" fillId="21" borderId="0" xfId="31" applyFont="1" applyAlignment="1">
      <alignment horizontal="center" vertical="top" wrapText="1"/>
    </xf>
    <xf numFmtId="1" fontId="26" fillId="22" borderId="15" xfId="32" applyNumberFormat="1" applyFont="1" applyBorder="1" applyAlignment="1">
      <alignment horizontal="right"/>
    </xf>
    <xf numFmtId="1" fontId="20" fillId="0" borderId="15" xfId="44" applyNumberFormat="1" applyFont="1" applyBorder="1" applyAlignment="1"/>
    <xf numFmtId="166" fontId="20" fillId="0" borderId="15" xfId="1" applyNumberFormat="1" applyFont="1" applyBorder="1" applyAlignment="1"/>
    <xf numFmtId="3" fontId="24" fillId="0" borderId="0" xfId="0" applyNumberFormat="1" applyFont="1" applyAlignment="1"/>
    <xf numFmtId="0" fontId="34" fillId="21" borderId="15" xfId="31" applyFont="1" applyBorder="1" applyAlignment="1">
      <alignment horizontal="right" vertical="top" wrapText="1"/>
    </xf>
    <xf numFmtId="0" fontId="34" fillId="21" borderId="20" xfId="31" applyFont="1" applyBorder="1" applyAlignment="1">
      <alignment horizontal="center" vertical="top" wrapText="1"/>
    </xf>
    <xf numFmtId="0" fontId="34" fillId="21" borderId="15" xfId="31" applyFont="1" applyBorder="1" applyAlignment="1">
      <alignment horizontal="right" vertical="top" wrapText="1"/>
    </xf>
    <xf numFmtId="1" fontId="26" fillId="22" borderId="16" xfId="32" applyNumberFormat="1" applyFont="1" applyBorder="1" applyAlignment="1">
      <alignment horizontal="right"/>
    </xf>
    <xf numFmtId="49" fontId="20" fillId="0" borderId="15" xfId="44" applyNumberFormat="1" applyFont="1" applyBorder="1" applyAlignment="1">
      <alignment horizontal="left"/>
    </xf>
    <xf numFmtId="49" fontId="26" fillId="22" borderId="15" xfId="32" applyNumberFormat="1" applyFont="1" applyBorder="1" applyAlignment="1">
      <alignment horizontal="left"/>
    </xf>
    <xf numFmtId="1" fontId="20" fillId="0" borderId="0" xfId="0" applyNumberFormat="1" applyFont="1" applyAlignment="1">
      <alignment horizontal="left"/>
    </xf>
    <xf numFmtId="167" fontId="26" fillId="22" borderId="16" xfId="32" applyNumberFormat="1" applyFont="1" applyBorder="1" applyAlignment="1">
      <alignment horizontal="right"/>
    </xf>
    <xf numFmtId="0" fontId="34" fillId="21" borderId="15" xfId="31" applyFont="1" applyBorder="1" applyAlignment="1">
      <alignment horizontal="right" vertical="top" wrapText="1"/>
    </xf>
    <xf numFmtId="0" fontId="34" fillId="21" borderId="0" xfId="31" applyFont="1" applyAlignment="1">
      <alignment horizontal="center" vertical="top" wrapText="1"/>
    </xf>
    <xf numFmtId="0" fontId="34" fillId="21" borderId="0" xfId="31" applyFont="1" applyAlignment="1">
      <alignment horizontal="center" vertical="top" wrapText="1"/>
    </xf>
    <xf numFmtId="0" fontId="34" fillId="21" borderId="0" xfId="31" applyFont="1" applyAlignment="1">
      <alignment horizontal="center" vertical="top" wrapText="1"/>
    </xf>
    <xf numFmtId="49" fontId="26" fillId="33" borderId="0" xfId="32" applyNumberFormat="1" applyFont="1" applyFill="1" applyBorder="1" applyAlignment="1">
      <alignment horizontal="center"/>
    </xf>
    <xf numFmtId="0" fontId="34" fillId="21" borderId="15" xfId="31" applyFont="1" applyBorder="1" applyAlignment="1">
      <alignment horizontal="right" vertical="top" wrapText="1"/>
    </xf>
    <xf numFmtId="0" fontId="34" fillId="21" borderId="0" xfId="31" applyFont="1" applyAlignment="1">
      <alignment horizontal="center" vertical="top" wrapText="1"/>
    </xf>
    <xf numFmtId="0" fontId="34" fillId="21" borderId="15" xfId="31" applyFont="1" applyBorder="1" applyAlignment="1">
      <alignment horizontal="right" vertical="top" wrapText="1"/>
    </xf>
    <xf numFmtId="0" fontId="34" fillId="21" borderId="0" xfId="31" applyFont="1" applyAlignment="1">
      <alignment horizontal="center" vertical="top" wrapText="1"/>
    </xf>
    <xf numFmtId="0" fontId="34" fillId="21" borderId="19" xfId="31" applyFont="1" applyBorder="1" applyAlignment="1">
      <alignment horizontal="right" vertical="top" wrapText="1"/>
    </xf>
    <xf numFmtId="3" fontId="20" fillId="0" borderId="0" xfId="43" quotePrefix="1" applyNumberFormat="1" applyFont="1" applyAlignment="1">
      <alignment horizontal="left" vertical="top" wrapText="1"/>
    </xf>
    <xf numFmtId="0" fontId="20" fillId="33" borderId="0" xfId="43" applyFont="1" applyFill="1" applyAlignment="1">
      <alignment horizontal="left"/>
    </xf>
    <xf numFmtId="0" fontId="20" fillId="33" borderId="0" xfId="43" applyFont="1" applyFill="1" applyAlignment="1"/>
    <xf numFmtId="0" fontId="41" fillId="33" borderId="0" xfId="0" applyFont="1" applyFill="1"/>
    <xf numFmtId="49" fontId="26" fillId="33" borderId="0" xfId="0" applyNumberFormat="1" applyFont="1" applyFill="1"/>
    <xf numFmtId="3" fontId="38" fillId="33" borderId="0" xfId="51" applyNumberFormat="1" applyFont="1" applyFill="1" applyAlignment="1"/>
    <xf numFmtId="3" fontId="25" fillId="33" borderId="0" xfId="46" applyNumberFormat="1" applyFont="1" applyFill="1" applyAlignment="1"/>
    <xf numFmtId="3" fontId="25" fillId="0" borderId="0" xfId="0" applyNumberFormat="1" applyFont="1" applyAlignment="1"/>
    <xf numFmtId="3" fontId="25" fillId="33" borderId="0" xfId="0" applyNumberFormat="1" applyFont="1" applyFill="1" applyAlignment="1"/>
    <xf numFmtId="0" fontId="20" fillId="33" borderId="0" xfId="47" applyFont="1" applyFill="1"/>
    <xf numFmtId="3" fontId="25" fillId="33" borderId="0" xfId="47" applyNumberFormat="1" applyFont="1" applyFill="1" applyAlignment="1"/>
    <xf numFmtId="49" fontId="26" fillId="33" borderId="0" xfId="32" quotePrefix="1" applyNumberFormat="1" applyFont="1" applyFill="1" applyBorder="1" applyAlignment="1">
      <alignment horizontal="center"/>
    </xf>
    <xf numFmtId="3" fontId="20" fillId="33" borderId="0" xfId="47" applyNumberFormat="1" applyFont="1" applyFill="1" applyAlignment="1"/>
    <xf numFmtId="0" fontId="28" fillId="33" borderId="0" xfId="45" applyFont="1" applyFill="1"/>
    <xf numFmtId="4" fontId="26" fillId="22" borderId="16" xfId="32" applyNumberFormat="1" applyFont="1" applyBorder="1" applyAlignment="1">
      <alignment horizontal="right"/>
    </xf>
    <xf numFmtId="3" fontId="25" fillId="33" borderId="0" xfId="45" applyNumberFormat="1" applyFont="1" applyFill="1" applyAlignment="1"/>
    <xf numFmtId="3" fontId="20" fillId="33" borderId="0" xfId="47" applyNumberFormat="1" applyFont="1" applyFill="1" applyBorder="1" applyAlignment="1"/>
    <xf numFmtId="0" fontId="21" fillId="33" borderId="0" xfId="47" applyFont="1" applyFill="1"/>
    <xf numFmtId="0" fontId="0" fillId="0" borderId="0" xfId="0" applyFill="1" applyAlignment="1">
      <alignment wrapText="1"/>
    </xf>
    <xf numFmtId="0" fontId="0" fillId="33" borderId="0" xfId="0" applyFill="1" applyAlignment="1">
      <alignment wrapText="1"/>
    </xf>
    <xf numFmtId="0" fontId="16" fillId="33" borderId="0" xfId="0" applyFont="1" applyFill="1" applyAlignment="1">
      <alignment wrapText="1"/>
    </xf>
    <xf numFmtId="0" fontId="28" fillId="0" borderId="0" xfId="51" applyFont="1" applyFill="1" applyAlignment="1">
      <alignment horizontal="right"/>
    </xf>
    <xf numFmtId="49" fontId="20" fillId="0" borderId="15" xfId="44" applyNumberFormat="1" applyFont="1" applyFill="1" applyBorder="1" applyAlignment="1">
      <alignment horizontal="center"/>
    </xf>
    <xf numFmtId="3" fontId="0" fillId="34" borderId="18" xfId="0" applyNumberFormat="1" applyFill="1" applyBorder="1" applyAlignment="1">
      <alignment horizontal="right"/>
    </xf>
    <xf numFmtId="3" fontId="0" fillId="34" borderId="17" xfId="0" applyNumberFormat="1" applyFill="1" applyBorder="1" applyAlignment="1">
      <alignment horizontal="right"/>
    </xf>
    <xf numFmtId="3" fontId="0" fillId="33" borderId="18" xfId="0" applyNumberFormat="1" applyFill="1" applyBorder="1" applyAlignment="1">
      <alignment horizontal="right"/>
    </xf>
    <xf numFmtId="3" fontId="0" fillId="33" borderId="15" xfId="0" applyNumberFormat="1" applyFill="1" applyBorder="1" applyAlignment="1">
      <alignment horizontal="right"/>
    </xf>
    <xf numFmtId="3" fontId="0" fillId="33" borderId="17" xfId="0" applyNumberFormat="1" applyFill="1" applyBorder="1" applyAlignment="1">
      <alignment horizontal="right"/>
    </xf>
    <xf numFmtId="3" fontId="0" fillId="34" borderId="15" xfId="0" applyNumberFormat="1" applyFill="1" applyBorder="1" applyAlignment="1">
      <alignment horizontal="right"/>
    </xf>
    <xf numFmtId="3" fontId="20" fillId="0" borderId="15" xfId="44" applyNumberFormat="1" applyFont="1" applyFill="1" applyBorder="1" applyAlignment="1">
      <alignment horizontal="right"/>
    </xf>
    <xf numFmtId="0" fontId="34" fillId="21" borderId="19" xfId="31" applyFont="1" applyBorder="1" applyAlignment="1">
      <alignment horizontal="right" vertical="top" wrapText="1"/>
    </xf>
    <xf numFmtId="0" fontId="34" fillId="21" borderId="19" xfId="31" applyFont="1" applyBorder="1" applyAlignment="1">
      <alignment horizontal="right" vertical="top" wrapText="1"/>
    </xf>
    <xf numFmtId="0" fontId="34" fillId="21" borderId="23" xfId="31" applyFont="1" applyBorder="1" applyAlignment="1">
      <alignment horizontal="right" vertical="top" wrapText="1"/>
    </xf>
    <xf numFmtId="0" fontId="34" fillId="21" borderId="19" xfId="31" applyFont="1" applyBorder="1" applyAlignment="1">
      <alignment horizontal="right" vertical="top" wrapText="1"/>
    </xf>
    <xf numFmtId="0" fontId="34" fillId="21" borderId="23" xfId="31" applyFont="1" applyBorder="1" applyAlignment="1">
      <alignment horizontal="right" vertical="top" wrapText="1"/>
    </xf>
    <xf numFmtId="3" fontId="20" fillId="0" borderId="16" xfId="44" applyNumberFormat="1" applyFont="1" applyFill="1" applyBorder="1" applyAlignment="1">
      <alignment horizontal="right"/>
    </xf>
    <xf numFmtId="49" fontId="26" fillId="22" borderId="16" xfId="32" applyNumberFormat="1" applyFont="1" applyBorder="1" applyAlignment="1">
      <alignment horizontal="center"/>
    </xf>
    <xf numFmtId="49" fontId="20" fillId="0" borderId="16" xfId="44" applyNumberFormat="1" applyFont="1" applyFill="1" applyBorder="1" applyAlignment="1">
      <alignment horizontal="center"/>
    </xf>
    <xf numFmtId="3" fontId="26" fillId="22" borderId="42" xfId="32" applyNumberFormat="1" applyFont="1" applyBorder="1" applyAlignment="1">
      <alignment horizontal="right"/>
    </xf>
    <xf numFmtId="49" fontId="20" fillId="0" borderId="38" xfId="44" applyNumberFormat="1" applyFont="1" applyFill="1" applyBorder="1" applyAlignment="1">
      <alignment horizontal="center"/>
    </xf>
    <xf numFmtId="3" fontId="26" fillId="22" borderId="43" xfId="32" applyNumberFormat="1" applyFont="1" applyBorder="1" applyAlignment="1">
      <alignment horizontal="right"/>
    </xf>
    <xf numFmtId="3" fontId="0" fillId="33" borderId="38" xfId="0" applyNumberFormat="1" applyFill="1" applyBorder="1" applyAlignment="1">
      <alignment horizontal="right"/>
    </xf>
    <xf numFmtId="3" fontId="0" fillId="34" borderId="39" xfId="0" applyNumberFormat="1" applyFill="1" applyBorder="1" applyAlignment="1">
      <alignment horizontal="right"/>
    </xf>
    <xf numFmtId="49" fontId="20" fillId="0" borderId="33" xfId="44" applyNumberFormat="1" applyFont="1" applyFill="1" applyBorder="1" applyAlignment="1">
      <alignment horizontal="center"/>
    </xf>
    <xf numFmtId="3" fontId="20" fillId="0" borderId="38" xfId="44" applyNumberFormat="1" applyFont="1" applyBorder="1" applyAlignment="1">
      <alignment horizontal="right"/>
    </xf>
    <xf numFmtId="0" fontId="34" fillId="21" borderId="31" xfId="31" applyFont="1" applyBorder="1" applyAlignment="1">
      <alignment horizontal="right" vertical="top" wrapText="1"/>
    </xf>
    <xf numFmtId="3" fontId="0" fillId="34" borderId="41" xfId="0" applyNumberFormat="1" applyFill="1" applyBorder="1" applyAlignment="1">
      <alignment horizontal="right"/>
    </xf>
    <xf numFmtId="3" fontId="26" fillId="22" borderId="34" xfId="32" applyNumberFormat="1" applyFont="1" applyBorder="1" applyAlignment="1">
      <alignment horizontal="right"/>
    </xf>
    <xf numFmtId="49" fontId="26" fillId="22" borderId="42" xfId="32" applyNumberFormat="1" applyFont="1" applyBorder="1" applyAlignment="1">
      <alignment horizontal="center"/>
    </xf>
    <xf numFmtId="3" fontId="0" fillId="33" borderId="39" xfId="0" applyNumberFormat="1" applyFill="1" applyBorder="1" applyAlignment="1">
      <alignment horizontal="right"/>
    </xf>
    <xf numFmtId="3" fontId="0" fillId="34" borderId="40" xfId="0" applyNumberFormat="1" applyFill="1" applyBorder="1" applyAlignment="1">
      <alignment horizontal="right"/>
    </xf>
    <xf numFmtId="3" fontId="0" fillId="34" borderId="36" xfId="0" applyNumberFormat="1" applyFill="1" applyBorder="1" applyAlignment="1">
      <alignment horizontal="right"/>
    </xf>
    <xf numFmtId="3" fontId="0" fillId="34" borderId="38" xfId="0" applyNumberFormat="1" applyFill="1" applyBorder="1" applyAlignment="1">
      <alignment horizontal="right"/>
    </xf>
    <xf numFmtId="3" fontId="0" fillId="33" borderId="41" xfId="0" applyNumberFormat="1" applyFill="1" applyBorder="1" applyAlignment="1">
      <alignment horizontal="right"/>
    </xf>
    <xf numFmtId="3" fontId="26" fillId="22" borderId="43" xfId="32" applyNumberFormat="1" applyFont="1" applyBorder="1" applyAlignment="1">
      <alignment horizontal="center"/>
    </xf>
    <xf numFmtId="3" fontId="0" fillId="33" borderId="40" xfId="0" applyNumberFormat="1" applyFill="1" applyBorder="1" applyAlignment="1">
      <alignment horizontal="right"/>
    </xf>
    <xf numFmtId="3" fontId="20" fillId="0" borderId="38" xfId="44" applyNumberFormat="1" applyFont="1" applyFill="1" applyBorder="1" applyAlignment="1">
      <alignment horizontal="right"/>
    </xf>
    <xf numFmtId="3" fontId="20" fillId="0" borderId="34" xfId="44" applyNumberFormat="1" applyFont="1" applyFill="1" applyBorder="1" applyAlignment="1">
      <alignment horizontal="right"/>
    </xf>
    <xf numFmtId="3" fontId="0" fillId="33" borderId="36" xfId="0" applyNumberFormat="1" applyFill="1" applyBorder="1" applyAlignment="1">
      <alignment horizontal="right"/>
    </xf>
    <xf numFmtId="3" fontId="20" fillId="0" borderId="33" xfId="44" applyNumberFormat="1" applyFont="1" applyFill="1" applyBorder="1" applyAlignment="1">
      <alignment horizontal="right"/>
    </xf>
    <xf numFmtId="3" fontId="26" fillId="22" borderId="47" xfId="32" applyNumberFormat="1" applyFont="1" applyBorder="1" applyAlignment="1">
      <alignment horizontal="right"/>
    </xf>
    <xf numFmtId="3" fontId="20" fillId="0" borderId="47" xfId="44" applyNumberFormat="1" applyFont="1" applyBorder="1" applyAlignment="1">
      <alignment horizontal="right"/>
    </xf>
    <xf numFmtId="3" fontId="20" fillId="0" borderId="48" xfId="44" applyNumberFormat="1" applyFont="1" applyFill="1" applyBorder="1" applyAlignment="1">
      <alignment horizontal="right"/>
    </xf>
    <xf numFmtId="3" fontId="20" fillId="0" borderId="47" xfId="44" applyNumberFormat="1" applyFont="1" applyFill="1" applyBorder="1" applyAlignment="1">
      <alignment horizontal="right"/>
    </xf>
    <xf numFmtId="3" fontId="26" fillId="22" borderId="48" xfId="32" applyNumberFormat="1" applyFont="1" applyBorder="1" applyAlignment="1">
      <alignment horizontal="right"/>
    </xf>
    <xf numFmtId="3" fontId="20" fillId="0" borderId="48" xfId="44" applyNumberFormat="1" applyFont="1" applyBorder="1" applyAlignment="1">
      <alignment horizontal="right"/>
    </xf>
    <xf numFmtId="0" fontId="34" fillId="21" borderId="19" xfId="31" applyFont="1" applyBorder="1" applyAlignment="1">
      <alignment horizontal="right" vertical="top" wrapText="1"/>
    </xf>
    <xf numFmtId="166" fontId="20" fillId="0" borderId="33" xfId="1" applyNumberFormat="1" applyFont="1" applyFill="1" applyBorder="1" applyAlignment="1">
      <alignment horizontal="right"/>
    </xf>
    <xf numFmtId="166" fontId="20" fillId="0" borderId="15" xfId="1" applyNumberFormat="1" applyFont="1" applyFill="1" applyBorder="1" applyAlignment="1">
      <alignment horizontal="right"/>
    </xf>
    <xf numFmtId="166" fontId="0" fillId="33" borderId="17" xfId="1" applyNumberFormat="1" applyFont="1" applyFill="1" applyBorder="1" applyAlignment="1">
      <alignment horizontal="right"/>
    </xf>
    <xf numFmtId="166" fontId="0" fillId="34" borderId="17" xfId="1" applyNumberFormat="1" applyFont="1" applyFill="1" applyBorder="1" applyAlignment="1">
      <alignment horizontal="right"/>
    </xf>
    <xf numFmtId="166" fontId="20" fillId="0" borderId="38" xfId="1" applyNumberFormat="1" applyFont="1" applyFill="1" applyBorder="1" applyAlignment="1">
      <alignment horizontal="right"/>
    </xf>
    <xf numFmtId="166" fontId="20" fillId="0" borderId="38" xfId="1" applyNumberFormat="1" applyFont="1" applyBorder="1" applyAlignment="1">
      <alignment horizontal="right"/>
    </xf>
    <xf numFmtId="166" fontId="0" fillId="33" borderId="39" xfId="1" applyNumberFormat="1" applyFont="1" applyFill="1" applyBorder="1" applyAlignment="1">
      <alignment horizontal="right"/>
    </xf>
    <xf numFmtId="166" fontId="26" fillId="22" borderId="42" xfId="1" applyNumberFormat="1" applyFont="1" applyFill="1" applyBorder="1" applyAlignment="1">
      <alignment horizontal="right"/>
    </xf>
    <xf numFmtId="166" fontId="26" fillId="22" borderId="43" xfId="1" applyNumberFormat="1" applyFont="1" applyFill="1" applyBorder="1" applyAlignment="1">
      <alignment horizontal="right"/>
    </xf>
    <xf numFmtId="166" fontId="0" fillId="34" borderId="39" xfId="1" applyNumberFormat="1" applyFont="1" applyFill="1" applyBorder="1" applyAlignment="1">
      <alignment horizontal="right"/>
    </xf>
    <xf numFmtId="166" fontId="0" fillId="33" borderId="18" xfId="1" applyNumberFormat="1" applyFont="1" applyFill="1" applyBorder="1" applyAlignment="1">
      <alignment horizontal="right"/>
    </xf>
    <xf numFmtId="166" fontId="0" fillId="33" borderId="15" xfId="1" applyNumberFormat="1" applyFont="1" applyFill="1" applyBorder="1" applyAlignment="1">
      <alignment horizontal="right"/>
    </xf>
    <xf numFmtId="166" fontId="0" fillId="33" borderId="36" xfId="1" applyNumberFormat="1" applyFont="1" applyFill="1" applyBorder="1" applyAlignment="1">
      <alignment horizontal="right"/>
    </xf>
    <xf numFmtId="166" fontId="0" fillId="34" borderId="18" xfId="1" applyNumberFormat="1" applyFont="1" applyFill="1" applyBorder="1" applyAlignment="1">
      <alignment horizontal="right"/>
    </xf>
    <xf numFmtId="166" fontId="0" fillId="34" borderId="15" xfId="1" applyNumberFormat="1" applyFont="1" applyFill="1" applyBorder="1" applyAlignment="1">
      <alignment horizontal="right"/>
    </xf>
    <xf numFmtId="166" fontId="0" fillId="34" borderId="36" xfId="1" applyNumberFormat="1" applyFont="1" applyFill="1" applyBorder="1" applyAlignment="1">
      <alignment horizontal="right"/>
    </xf>
    <xf numFmtId="166" fontId="0" fillId="33" borderId="40" xfId="1" applyNumberFormat="1" applyFont="1" applyFill="1" applyBorder="1" applyAlignment="1">
      <alignment horizontal="right"/>
    </xf>
    <xf numFmtId="166" fontId="0" fillId="33" borderId="38" xfId="1" applyNumberFormat="1" applyFont="1" applyFill="1" applyBorder="1" applyAlignment="1">
      <alignment horizontal="right"/>
    </xf>
    <xf numFmtId="166" fontId="0" fillId="33" borderId="41" xfId="1" applyNumberFormat="1" applyFont="1" applyFill="1" applyBorder="1" applyAlignment="1">
      <alignment horizontal="right"/>
    </xf>
    <xf numFmtId="166" fontId="0" fillId="34" borderId="41" xfId="1" applyNumberFormat="1" applyFont="1" applyFill="1" applyBorder="1" applyAlignment="1">
      <alignment horizontal="right"/>
    </xf>
    <xf numFmtId="166" fontId="20" fillId="0" borderId="16" xfId="1" applyNumberFormat="1" applyFont="1" applyFill="1" applyBorder="1" applyAlignment="1">
      <alignment horizontal="right"/>
    </xf>
    <xf numFmtId="166" fontId="20" fillId="0" borderId="34" xfId="1" applyNumberFormat="1" applyFont="1" applyFill="1" applyBorder="1" applyAlignment="1">
      <alignment horizontal="right"/>
    </xf>
    <xf numFmtId="166" fontId="20" fillId="0" borderId="47" xfId="1" applyNumberFormat="1" applyFont="1" applyBorder="1" applyAlignment="1">
      <alignment horizontal="right"/>
    </xf>
    <xf numFmtId="166" fontId="26" fillId="22" borderId="47" xfId="1" applyNumberFormat="1" applyFont="1" applyFill="1" applyBorder="1" applyAlignment="1">
      <alignment horizontal="right"/>
    </xf>
    <xf numFmtId="166" fontId="20" fillId="0" borderId="48" xfId="1" applyNumberFormat="1" applyFont="1" applyFill="1" applyBorder="1" applyAlignment="1">
      <alignment horizontal="right"/>
    </xf>
    <xf numFmtId="166" fontId="26" fillId="22" borderId="34" xfId="1" applyNumberFormat="1" applyFont="1" applyFill="1" applyBorder="1" applyAlignment="1">
      <alignment horizontal="right"/>
    </xf>
    <xf numFmtId="166" fontId="20" fillId="0" borderId="47" xfId="1" applyNumberFormat="1" applyFont="1" applyFill="1" applyBorder="1" applyAlignment="1">
      <alignment horizontal="right"/>
    </xf>
    <xf numFmtId="166" fontId="26" fillId="22" borderId="48" xfId="1" applyNumberFormat="1" applyFont="1" applyFill="1" applyBorder="1" applyAlignment="1">
      <alignment horizontal="right"/>
    </xf>
    <xf numFmtId="166" fontId="20" fillId="0" borderId="48" xfId="1" applyNumberFormat="1" applyFont="1" applyBorder="1" applyAlignment="1">
      <alignment horizontal="right"/>
    </xf>
    <xf numFmtId="3" fontId="20" fillId="0" borderId="20" xfId="44" applyNumberFormat="1" applyFont="1" applyFill="1" applyBorder="1" applyAlignment="1">
      <alignment horizontal="right"/>
    </xf>
    <xf numFmtId="3" fontId="20" fillId="0" borderId="49" xfId="44" applyNumberFormat="1" applyFont="1" applyFill="1" applyBorder="1" applyAlignment="1">
      <alignment horizontal="right"/>
    </xf>
    <xf numFmtId="166" fontId="20" fillId="0" borderId="20" xfId="1" applyNumberFormat="1" applyFont="1" applyFill="1" applyBorder="1" applyAlignment="1">
      <alignment horizontal="right"/>
    </xf>
    <xf numFmtId="166" fontId="20" fillId="0" borderId="49" xfId="1" applyNumberFormat="1" applyFont="1" applyFill="1" applyBorder="1" applyAlignment="1">
      <alignment horizontal="right"/>
    </xf>
    <xf numFmtId="1" fontId="26" fillId="22" borderId="43" xfId="32" applyNumberFormat="1" applyFont="1" applyBorder="1" applyAlignment="1">
      <alignment horizontal="center"/>
    </xf>
    <xf numFmtId="0" fontId="34" fillId="21" borderId="14" xfId="31" applyFont="1" applyBorder="1" applyAlignment="1">
      <alignment horizontal="right" vertical="top" wrapText="1"/>
    </xf>
    <xf numFmtId="1" fontId="34" fillId="37" borderId="51" xfId="43" applyNumberFormat="1" applyFont="1" applyFill="1" applyBorder="1" applyAlignment="1">
      <alignment horizontal="right"/>
    </xf>
    <xf numFmtId="3" fontId="20" fillId="38" borderId="50" xfId="43" applyNumberFormat="1" applyFont="1" applyFill="1" applyBorder="1" applyAlignment="1"/>
    <xf numFmtId="3" fontId="20" fillId="0" borderId="50" xfId="43" applyNumberFormat="1" applyFont="1" applyBorder="1" applyAlignment="1"/>
    <xf numFmtId="3" fontId="26" fillId="38" borderId="51" xfId="0" applyNumberFormat="1" applyFont="1" applyFill="1" applyBorder="1"/>
    <xf numFmtId="3" fontId="34" fillId="37" borderId="50" xfId="43" applyNumberFormat="1" applyFont="1" applyFill="1" applyBorder="1" applyAlignment="1"/>
    <xf numFmtId="3" fontId="26" fillId="0" borderId="51" xfId="0" applyNumberFormat="1" applyFont="1" applyBorder="1"/>
    <xf numFmtId="0" fontId="20" fillId="0" borderId="50" xfId="43" applyNumberFormat="1" applyFont="1" applyBorder="1" applyAlignment="1"/>
    <xf numFmtId="0" fontId="20" fillId="38" borderId="50" xfId="43" applyNumberFormat="1" applyFont="1" applyFill="1" applyBorder="1" applyAlignment="1"/>
    <xf numFmtId="3" fontId="26" fillId="38" borderId="52" xfId="0" applyNumberFormat="1" applyFont="1" applyFill="1" applyBorder="1"/>
    <xf numFmtId="3" fontId="26" fillId="0" borderId="52" xfId="0" applyNumberFormat="1" applyFont="1" applyBorder="1"/>
    <xf numFmtId="0" fontId="34" fillId="21" borderId="15" xfId="31" applyFont="1" applyBorder="1" applyAlignment="1">
      <alignment horizontal="right" vertical="top" wrapText="1"/>
    </xf>
    <xf numFmtId="0" fontId="34" fillId="21" borderId="0" xfId="31" applyFont="1" applyAlignment="1">
      <alignment horizontal="center" vertical="top" wrapText="1"/>
    </xf>
    <xf numFmtId="0" fontId="34" fillId="21" borderId="15" xfId="31" applyFont="1" applyBorder="1" applyAlignment="1">
      <alignment horizontal="right" vertical="top" wrapText="1"/>
    </xf>
    <xf numFmtId="0" fontId="34" fillId="21" borderId="0" xfId="31" applyFont="1" applyAlignment="1">
      <alignment horizontal="center" vertical="top" wrapText="1"/>
    </xf>
    <xf numFmtId="166" fontId="26" fillId="22" borderId="15" xfId="1" quotePrefix="1" applyNumberFormat="1" applyFont="1" applyFill="1" applyBorder="1" applyAlignment="1">
      <alignment horizontal="right"/>
    </xf>
    <xf numFmtId="0" fontId="34" fillId="21" borderId="0" xfId="31" applyFont="1" applyAlignment="1">
      <alignment horizontal="center" vertical="top" wrapText="1"/>
    </xf>
    <xf numFmtId="169" fontId="26" fillId="22" borderId="16" xfId="53" applyNumberFormat="1" applyFont="1" applyFill="1" applyBorder="1" applyAlignment="1">
      <alignment horizontal="right"/>
    </xf>
    <xf numFmtId="169" fontId="20" fillId="0" borderId="15" xfId="53" applyNumberFormat="1" applyFont="1" applyBorder="1" applyAlignment="1">
      <alignment horizontal="right"/>
    </xf>
    <xf numFmtId="3" fontId="47" fillId="0" borderId="0" xfId="43" applyNumberFormat="1" applyFont="1" applyFill="1"/>
    <xf numFmtId="1" fontId="27" fillId="0" borderId="0" xfId="46" applyNumberFormat="1" applyFont="1"/>
    <xf numFmtId="1" fontId="20" fillId="0" borderId="0" xfId="0" quotePrefix="1" applyNumberFormat="1" applyFont="1" applyAlignment="1">
      <alignment horizontal="left"/>
    </xf>
    <xf numFmtId="1" fontId="20" fillId="0" borderId="0" xfId="0" applyNumberFormat="1" applyFont="1" applyBorder="1" applyAlignment="1">
      <alignment horizontal="right"/>
    </xf>
    <xf numFmtId="1" fontId="26" fillId="0" borderId="0" xfId="0" applyNumberFormat="1" applyFont="1" applyFill="1"/>
    <xf numFmtId="1" fontId="28" fillId="0" borderId="0" xfId="51" applyNumberFormat="1" applyFont="1" applyFill="1" applyAlignment="1">
      <alignment horizontal="left"/>
    </xf>
    <xf numFmtId="1" fontId="28" fillId="0" borderId="0" xfId="51" applyNumberFormat="1" applyFont="1" applyFill="1"/>
    <xf numFmtId="1" fontId="20" fillId="0" borderId="0" xfId="46" quotePrefix="1" applyNumberFormat="1" applyFont="1" applyFill="1" applyAlignment="1"/>
    <xf numFmtId="1" fontId="20" fillId="0" borderId="0" xfId="46" applyNumberFormat="1" applyFont="1" applyFill="1" applyAlignment="1"/>
    <xf numFmtId="1" fontId="20" fillId="0" borderId="0" xfId="46" quotePrefix="1" applyNumberFormat="1" applyFont="1" applyAlignment="1"/>
    <xf numFmtId="1" fontId="20" fillId="0" borderId="0" xfId="46" applyNumberFormat="1" applyFont="1" applyAlignment="1"/>
    <xf numFmtId="1" fontId="26" fillId="0" borderId="0" xfId="0" applyNumberFormat="1" applyFont="1"/>
    <xf numFmtId="1" fontId="20" fillId="0" borderId="0" xfId="45" applyNumberFormat="1" applyFont="1"/>
    <xf numFmtId="1" fontId="20" fillId="0" borderId="0" xfId="46" applyNumberFormat="1" applyFont="1" applyFill="1"/>
    <xf numFmtId="1" fontId="20" fillId="0" borderId="0" xfId="44" applyNumberFormat="1" applyFont="1" applyFill="1"/>
    <xf numFmtId="1" fontId="20" fillId="0" borderId="0" xfId="46" applyNumberFormat="1" applyFont="1"/>
    <xf numFmtId="1" fontId="20" fillId="0" borderId="0" xfId="44" applyNumberFormat="1" applyFont="1"/>
    <xf numFmtId="1" fontId="20" fillId="0" borderId="0" xfId="46" applyNumberFormat="1" applyFont="1" applyAlignment="1">
      <alignment horizontal="left"/>
    </xf>
    <xf numFmtId="1" fontId="20" fillId="0" borderId="0" xfId="0" applyNumberFormat="1" applyFont="1" applyAlignment="1"/>
    <xf numFmtId="1" fontId="20" fillId="0" borderId="0" xfId="0" quotePrefix="1" applyNumberFormat="1" applyFont="1" applyAlignment="1"/>
    <xf numFmtId="1" fontId="20" fillId="0" borderId="0" xfId="45" applyNumberFormat="1" applyFont="1" applyAlignment="1"/>
    <xf numFmtId="1" fontId="20" fillId="0" borderId="0" xfId="0" applyNumberFormat="1" applyFont="1"/>
    <xf numFmtId="1" fontId="28" fillId="0" borderId="0" xfId="51" applyNumberFormat="1" applyFont="1"/>
    <xf numFmtId="1" fontId="20" fillId="0" borderId="0" xfId="0" applyNumberFormat="1" applyFont="1" applyAlignment="1">
      <alignment horizontal="right"/>
    </xf>
    <xf numFmtId="1" fontId="20" fillId="0" borderId="0" xfId="0" applyNumberFormat="1" applyFont="1" applyFill="1" applyBorder="1"/>
    <xf numFmtId="1" fontId="20" fillId="0" borderId="0" xfId="47" applyNumberFormat="1" applyFont="1" applyFill="1" applyBorder="1" applyAlignment="1"/>
    <xf numFmtId="1" fontId="26" fillId="0" borderId="0" xfId="67" applyNumberFormat="1" applyFont="1"/>
    <xf numFmtId="1" fontId="26" fillId="0" borderId="0" xfId="0" quotePrefix="1" applyNumberFormat="1" applyFont="1" applyAlignment="1">
      <alignment horizontal="right"/>
    </xf>
    <xf numFmtId="1" fontId="26" fillId="0" borderId="0" xfId="0" quotePrefix="1" applyNumberFormat="1" applyFont="1"/>
    <xf numFmtId="1" fontId="26" fillId="0" borderId="0" xfId="67" quotePrefix="1" applyNumberFormat="1" applyFont="1" applyAlignment="1">
      <alignment horizontal="right"/>
    </xf>
    <xf numFmtId="1" fontId="20" fillId="0" borderId="0" xfId="59" applyNumberFormat="1" applyFont="1"/>
    <xf numFmtId="1" fontId="28" fillId="0" borderId="0" xfId="51" applyNumberFormat="1" applyFont="1" applyFill="1" applyBorder="1"/>
    <xf numFmtId="1" fontId="20" fillId="0" borderId="0" xfId="47" applyNumberFormat="1" applyFont="1" applyFill="1" applyBorder="1"/>
    <xf numFmtId="1" fontId="20" fillId="0" borderId="0" xfId="47" applyNumberFormat="1" applyFont="1" applyFill="1" applyBorder="1" applyAlignment="1">
      <alignment horizontal="right"/>
    </xf>
    <xf numFmtId="1" fontId="28" fillId="33" borderId="0" xfId="51" applyNumberFormat="1" applyFont="1" applyFill="1" applyAlignment="1">
      <alignment horizontal="left"/>
    </xf>
    <xf numFmtId="1" fontId="28" fillId="0" borderId="0" xfId="47" applyNumberFormat="1" applyFont="1" applyFill="1" applyBorder="1" applyAlignment="1">
      <alignment horizontal="left"/>
    </xf>
    <xf numFmtId="1" fontId="20" fillId="0" borderId="0" xfId="47" quotePrefix="1" applyNumberFormat="1" applyFont="1" applyFill="1" applyBorder="1" applyAlignment="1">
      <alignment horizontal="right"/>
    </xf>
    <xf numFmtId="1" fontId="20" fillId="0" borderId="0" xfId="43" applyNumberFormat="1" applyFont="1" applyFill="1" applyBorder="1" applyAlignment="1">
      <alignment horizontal="right" vertical="center"/>
    </xf>
    <xf numFmtId="1" fontId="20" fillId="0" borderId="0" xfId="0" applyNumberFormat="1" applyFont="1" applyFill="1"/>
    <xf numFmtId="1" fontId="20" fillId="0" borderId="0" xfId="47" quotePrefix="1" applyNumberFormat="1" applyFont="1" applyFill="1" applyAlignment="1">
      <alignment horizontal="left"/>
    </xf>
    <xf numFmtId="1" fontId="20" fillId="0" borderId="0" xfId="47" applyNumberFormat="1" applyFont="1" applyFill="1" applyAlignment="1">
      <alignment horizontal="right"/>
    </xf>
    <xf numFmtId="1" fontId="20" fillId="0" borderId="0" xfId="47" applyNumberFormat="1" applyFont="1" applyFill="1"/>
    <xf numFmtId="1" fontId="20" fillId="0" borderId="0" xfId="47" applyNumberFormat="1" applyFont="1" applyFill="1" applyAlignment="1">
      <alignment horizontal="left"/>
    </xf>
    <xf numFmtId="1" fontId="20" fillId="0" borderId="0" xfId="47" quotePrefix="1" applyNumberFormat="1" applyFont="1" applyFill="1" applyAlignment="1">
      <alignment horizontal="right"/>
    </xf>
    <xf numFmtId="1" fontId="20" fillId="0" borderId="0" xfId="47" applyNumberFormat="1" applyFont="1" applyFill="1" applyAlignment="1"/>
    <xf numFmtId="1" fontId="20" fillId="0" borderId="0" xfId="49" applyNumberFormat="1" applyFont="1" applyFill="1"/>
    <xf numFmtId="1" fontId="20" fillId="0" borderId="0" xfId="49" applyNumberFormat="1" applyFont="1" applyFill="1" applyAlignment="1">
      <alignment horizontal="right"/>
    </xf>
    <xf numFmtId="1" fontId="20" fillId="0" borderId="0" xfId="49" applyNumberFormat="1" applyFont="1" applyFill="1" applyAlignment="1"/>
    <xf numFmtId="1" fontId="20" fillId="0" borderId="0" xfId="49" quotePrefix="1" applyNumberFormat="1" applyFont="1" applyFill="1" applyAlignment="1">
      <alignment horizontal="left"/>
    </xf>
    <xf numFmtId="1" fontId="20" fillId="0" borderId="0" xfId="49" applyNumberFormat="1" applyFont="1" applyFill="1" applyAlignment="1">
      <alignment horizontal="centerContinuous"/>
    </xf>
    <xf numFmtId="1" fontId="20" fillId="0" borderId="0" xfId="49" applyNumberFormat="1" applyFont="1" applyFill="1" applyAlignment="1">
      <alignment horizontal="left"/>
    </xf>
    <xf numFmtId="1" fontId="41" fillId="0" borderId="0" xfId="0" applyNumberFormat="1" applyFont="1"/>
    <xf numFmtId="1" fontId="28" fillId="0" borderId="0" xfId="0" applyNumberFormat="1" applyFont="1"/>
    <xf numFmtId="1" fontId="20" fillId="0" borderId="0" xfId="47" quotePrefix="1" applyNumberFormat="1" applyFont="1"/>
    <xf numFmtId="1" fontId="20" fillId="0" borderId="0" xfId="47" applyNumberFormat="1" applyFont="1" applyAlignment="1">
      <alignment horizontal="right"/>
    </xf>
    <xf numFmtId="1" fontId="20" fillId="0" borderId="0" xfId="47" applyNumberFormat="1" applyFont="1"/>
    <xf numFmtId="1" fontId="20" fillId="0" borderId="0" xfId="47" applyNumberFormat="1" applyFont="1" applyAlignment="1">
      <alignment horizontal="left"/>
    </xf>
    <xf numFmtId="1" fontId="20" fillId="0" borderId="0" xfId="47" quotePrefix="1" applyNumberFormat="1" applyFont="1" applyAlignment="1">
      <alignment horizontal="right"/>
    </xf>
    <xf numFmtId="1" fontId="20" fillId="0" borderId="0" xfId="47" applyNumberFormat="1" applyFont="1" applyAlignment="1"/>
    <xf numFmtId="1" fontId="20" fillId="0" borderId="0" xfId="0" applyNumberFormat="1" applyFont="1" applyAlignment="1">
      <alignment horizontal="center"/>
    </xf>
    <xf numFmtId="1" fontId="20" fillId="0" borderId="0" xfId="0" applyNumberFormat="1" applyFont="1" applyFill="1" applyBorder="1" applyAlignment="1">
      <alignment horizontal="right"/>
    </xf>
    <xf numFmtId="1" fontId="20" fillId="0" borderId="0" xfId="0" applyNumberFormat="1" applyFont="1" applyFill="1" applyBorder="1" applyAlignment="1"/>
    <xf numFmtId="1" fontId="20" fillId="0" borderId="0" xfId="0" applyNumberFormat="1" applyFont="1" applyAlignment="1">
      <alignment horizontal="centerContinuous"/>
    </xf>
    <xf numFmtId="1" fontId="20" fillId="0" borderId="0" xfId="48" applyNumberFormat="1" applyFont="1" applyFill="1" applyBorder="1"/>
    <xf numFmtId="1" fontId="20" fillId="0" borderId="0" xfId="49" applyNumberFormat="1" applyFont="1" applyFill="1" applyBorder="1"/>
    <xf numFmtId="1" fontId="20" fillId="0" borderId="0" xfId="49" applyNumberFormat="1" applyFont="1" applyFill="1" applyBorder="1" applyAlignment="1">
      <alignment horizontal="right"/>
    </xf>
    <xf numFmtId="1" fontId="20" fillId="0" borderId="0" xfId="49" applyNumberFormat="1" applyFont="1" applyFill="1" applyBorder="1" applyAlignment="1"/>
    <xf numFmtId="1" fontId="20" fillId="0" borderId="0" xfId="49" quotePrefix="1" applyNumberFormat="1" applyFont="1" applyFill="1" applyBorder="1" applyAlignment="1">
      <alignment horizontal="left"/>
    </xf>
    <xf numFmtId="1" fontId="20" fillId="0" borderId="0" xfId="49" applyNumberFormat="1" applyFont="1" applyFill="1" applyBorder="1" applyAlignment="1">
      <alignment horizontal="centerContinuous"/>
    </xf>
    <xf numFmtId="1" fontId="20" fillId="0" borderId="0" xfId="49" applyNumberFormat="1" applyFont="1" applyFill="1" applyBorder="1" applyAlignment="1">
      <alignment horizontal="left"/>
    </xf>
    <xf numFmtId="1" fontId="20" fillId="0" borderId="0" xfId="49" quotePrefix="1" applyNumberFormat="1" applyFont="1" applyAlignment="1">
      <alignment horizontal="left"/>
    </xf>
    <xf numFmtId="1" fontId="20" fillId="0" borderId="0" xfId="49" applyNumberFormat="1" applyFont="1" applyAlignment="1">
      <alignment horizontal="centerContinuous"/>
    </xf>
    <xf numFmtId="1" fontId="20" fillId="0" borderId="0" xfId="49" applyNumberFormat="1" applyFont="1"/>
    <xf numFmtId="1" fontId="20" fillId="0" borderId="0" xfId="49" applyNumberFormat="1" applyFont="1" applyAlignment="1">
      <alignment horizontal="right"/>
    </xf>
    <xf numFmtId="1" fontId="20" fillId="0" borderId="0" xfId="49" applyNumberFormat="1" applyFont="1" applyAlignment="1"/>
    <xf numFmtId="1" fontId="20" fillId="0" borderId="0" xfId="49" applyNumberFormat="1" applyFont="1" applyAlignment="1">
      <alignment horizontal="left"/>
    </xf>
    <xf numFmtId="1" fontId="20" fillId="0" borderId="0" xfId="47" applyNumberFormat="1" applyFont="1" applyFill="1" applyBorder="1" applyAlignment="1">
      <alignment horizontal="center"/>
    </xf>
    <xf numFmtId="1" fontId="20" fillId="0" borderId="0" xfId="49" applyNumberFormat="1" applyFont="1" applyFill="1" applyBorder="1" applyAlignment="1">
      <alignment horizontal="center"/>
    </xf>
    <xf numFmtId="1" fontId="20" fillId="0" borderId="0" xfId="47" applyNumberFormat="1" applyFont="1" applyFill="1" applyBorder="1" applyAlignment="1">
      <alignment horizontal="right" vertical="top" wrapText="1"/>
    </xf>
    <xf numFmtId="1" fontId="20" fillId="0" borderId="0" xfId="48" applyNumberFormat="1" applyFont="1" applyFill="1" applyBorder="1" applyAlignment="1">
      <alignment horizontal="right"/>
    </xf>
    <xf numFmtId="1" fontId="26" fillId="0" borderId="0" xfId="0" applyNumberFormat="1" applyFont="1" applyAlignment="1">
      <alignment horizontal="right" vertical="center"/>
    </xf>
    <xf numFmtId="1" fontId="28" fillId="0" borderId="0" xfId="47" applyNumberFormat="1" applyFont="1" applyFill="1" applyBorder="1" applyAlignment="1" applyProtection="1">
      <alignment horizontal="right" vertical="top" wrapText="1"/>
      <protection locked="0"/>
    </xf>
    <xf numFmtId="1" fontId="20" fillId="0" borderId="0" xfId="47" applyNumberFormat="1" applyFont="1" applyFill="1" applyBorder="1" applyAlignment="1" applyProtection="1">
      <alignment horizontal="right"/>
      <protection locked="0"/>
    </xf>
    <xf numFmtId="1" fontId="28" fillId="0" borderId="0" xfId="47" applyNumberFormat="1" applyFont="1" applyFill="1" applyBorder="1" applyAlignment="1">
      <alignment horizontal="right"/>
    </xf>
    <xf numFmtId="1" fontId="28" fillId="0" borderId="0" xfId="47" applyNumberFormat="1" applyFont="1" applyFill="1" applyBorder="1"/>
    <xf numFmtId="1" fontId="20" fillId="36" borderId="0" xfId="0" applyNumberFormat="1" applyFont="1" applyFill="1" applyBorder="1"/>
    <xf numFmtId="1" fontId="20" fillId="0" borderId="0" xfId="0" applyNumberFormat="1" applyFont="1" applyFill="1" applyBorder="1" applyAlignment="1">
      <alignment horizontal="center"/>
    </xf>
    <xf numFmtId="1" fontId="28" fillId="0" borderId="0" xfId="0" applyNumberFormat="1" applyFont="1" applyFill="1" applyBorder="1" applyAlignment="1">
      <alignment horizontal="right"/>
    </xf>
    <xf numFmtId="1" fontId="20" fillId="0" borderId="0" xfId="0" quotePrefix="1" applyNumberFormat="1" applyFont="1" applyFill="1" applyBorder="1" applyAlignment="1">
      <alignment horizontal="right"/>
    </xf>
    <xf numFmtId="1" fontId="28" fillId="0" borderId="0" xfId="0" applyNumberFormat="1" applyFont="1" applyFill="1" applyBorder="1" applyAlignment="1"/>
    <xf numFmtId="1" fontId="26" fillId="36" borderId="0" xfId="0" applyNumberFormat="1" applyFont="1" applyFill="1"/>
    <xf numFmtId="1" fontId="20" fillId="0" borderId="0" xfId="0" applyNumberFormat="1" applyFont="1" applyFill="1" applyAlignment="1">
      <alignment horizontal="right"/>
    </xf>
    <xf numFmtId="1" fontId="26" fillId="0" borderId="0" xfId="0" quotePrefix="1" applyNumberFormat="1" applyFont="1" applyFill="1" applyAlignment="1">
      <alignment horizontal="left"/>
    </xf>
    <xf numFmtId="1" fontId="26" fillId="36" borderId="0" xfId="0" applyNumberFormat="1" applyFont="1" applyFill="1" applyAlignment="1">
      <alignment horizontal="right"/>
    </xf>
    <xf numFmtId="1" fontId="26" fillId="0" borderId="0" xfId="0" applyNumberFormat="1" applyFont="1" applyFill="1" applyAlignment="1">
      <alignment horizontal="right"/>
    </xf>
    <xf numFmtId="1" fontId="20" fillId="0" borderId="0" xfId="0" applyNumberFormat="1" applyFont="1" applyFill="1" applyAlignment="1"/>
    <xf numFmtId="1" fontId="20" fillId="0" borderId="0" xfId="0" applyNumberFormat="1" applyFont="1" applyFill="1" applyAlignment="1">
      <alignment horizontal="left"/>
    </xf>
    <xf numFmtId="1" fontId="26" fillId="0" borderId="0" xfId="0" applyNumberFormat="1" applyFont="1" applyFill="1" applyAlignment="1">
      <alignment horizontal="left"/>
    </xf>
    <xf numFmtId="1" fontId="20" fillId="0" borderId="0" xfId="0" quotePrefix="1" applyNumberFormat="1" applyFont="1" applyFill="1"/>
    <xf numFmtId="1" fontId="26" fillId="0" borderId="0" xfId="0" applyNumberFormat="1" applyFont="1" applyFill="1" applyAlignment="1"/>
    <xf numFmtId="1" fontId="41" fillId="0" borderId="0" xfId="51" applyNumberFormat="1" applyFont="1" applyFill="1" applyAlignment="1">
      <alignment horizontal="left"/>
    </xf>
    <xf numFmtId="1" fontId="41" fillId="0" borderId="0" xfId="51" applyNumberFormat="1" applyFont="1" applyFill="1" applyBorder="1" applyAlignment="1">
      <alignment horizontal="left"/>
    </xf>
    <xf numFmtId="1" fontId="26" fillId="0" borderId="0" xfId="0" applyNumberFormat="1" applyFont="1" applyFill="1" applyBorder="1"/>
    <xf numFmtId="1" fontId="26" fillId="0" borderId="0" xfId="0" quotePrefix="1" applyNumberFormat="1" applyFont="1" applyFill="1" applyBorder="1" applyAlignment="1">
      <alignment horizontal="left"/>
    </xf>
    <xf numFmtId="1" fontId="26" fillId="0" borderId="0" xfId="0" applyNumberFormat="1" applyFont="1" applyFill="1" applyBorder="1" applyAlignment="1">
      <alignment horizontal="right"/>
    </xf>
    <xf numFmtId="1" fontId="26" fillId="0" borderId="0" xfId="0" applyNumberFormat="1" applyFont="1" applyFill="1" applyBorder="1" applyAlignment="1">
      <alignment horizontal="left"/>
    </xf>
    <xf numFmtId="1" fontId="26" fillId="0" borderId="0" xfId="0" applyNumberFormat="1" applyFont="1" applyFill="1" applyBorder="1" applyAlignment="1"/>
    <xf numFmtId="1" fontId="20" fillId="0" borderId="0" xfId="0" applyNumberFormat="1" applyFont="1" applyBorder="1"/>
    <xf numFmtId="1" fontId="28" fillId="0" borderId="0" xfId="51" applyNumberFormat="1" applyFont="1" applyBorder="1"/>
    <xf numFmtId="1" fontId="26" fillId="0" borderId="0" xfId="0" applyNumberFormat="1" applyFont="1" applyBorder="1"/>
    <xf numFmtId="1" fontId="26" fillId="0" borderId="0" xfId="0" applyNumberFormat="1" applyFont="1" applyBorder="1" applyAlignment="1">
      <alignment wrapText="1"/>
    </xf>
    <xf numFmtId="1" fontId="20" fillId="0" borderId="0" xfId="0" applyNumberFormat="1" applyFont="1" applyBorder="1" applyAlignment="1">
      <alignment horizontal="left"/>
    </xf>
    <xf numFmtId="1" fontId="20" fillId="0" borderId="0" xfId="0" quotePrefix="1" applyNumberFormat="1" applyFont="1" applyBorder="1" applyAlignment="1">
      <alignment horizontal="right"/>
    </xf>
    <xf numFmtId="1" fontId="20" fillId="0" borderId="0" xfId="0" applyNumberFormat="1" applyFont="1" applyBorder="1" applyAlignment="1"/>
    <xf numFmtId="1" fontId="42" fillId="0" borderId="0" xfId="0" applyNumberFormat="1" applyFont="1" applyBorder="1"/>
    <xf numFmtId="1" fontId="42" fillId="0" borderId="0" xfId="0" applyNumberFormat="1" applyFont="1" applyBorder="1" applyAlignment="1">
      <alignment wrapText="1"/>
    </xf>
    <xf numFmtId="1" fontId="48" fillId="0" borderId="0" xfId="0" applyNumberFormat="1" applyFont="1" applyBorder="1"/>
    <xf numFmtId="1" fontId="48" fillId="0" borderId="0" xfId="0" quotePrefix="1" applyNumberFormat="1" applyFont="1" applyBorder="1" applyAlignment="1">
      <alignment horizontal="right"/>
    </xf>
    <xf numFmtId="1" fontId="42" fillId="0" borderId="0" xfId="0" applyNumberFormat="1" applyFont="1"/>
    <xf numFmtId="1" fontId="48" fillId="0" borderId="0" xfId="0" applyNumberFormat="1" applyFont="1" applyBorder="1" applyAlignment="1"/>
    <xf numFmtId="1" fontId="26" fillId="0" borderId="0" xfId="0" applyNumberFormat="1" applyFont="1" applyAlignment="1">
      <alignment wrapText="1"/>
    </xf>
    <xf numFmtId="1" fontId="20" fillId="0" borderId="0" xfId="0" quotePrefix="1" applyNumberFormat="1" applyFont="1" applyAlignment="1">
      <alignment horizontal="center"/>
    </xf>
    <xf numFmtId="1" fontId="20" fillId="0" borderId="0" xfId="47" applyNumberFormat="1" applyFont="1" applyFill="1" applyBorder="1" applyAlignment="1">
      <alignment horizontal="center"/>
    </xf>
    <xf numFmtId="3" fontId="49" fillId="0" borderId="0" xfId="75" applyNumberFormat="1" applyAlignment="1">
      <alignment horizontal="right" vertical="center"/>
    </xf>
    <xf numFmtId="0" fontId="0" fillId="33" borderId="0" xfId="0" applyFill="1"/>
    <xf numFmtId="0" fontId="0" fillId="0" borderId="0" xfId="0" applyFill="1" applyAlignment="1">
      <alignment wrapText="1"/>
    </xf>
    <xf numFmtId="0" fontId="0" fillId="0" borderId="0" xfId="0" applyAlignment="1"/>
    <xf numFmtId="0" fontId="0" fillId="0" borderId="0" xfId="0" applyAlignment="1">
      <alignment vertical="top"/>
    </xf>
    <xf numFmtId="1" fontId="0" fillId="0" borderId="0" xfId="0" applyNumberFormat="1"/>
    <xf numFmtId="0" fontId="0" fillId="0" borderId="0" xfId="0"/>
    <xf numFmtId="0" fontId="34" fillId="21" borderId="26" xfId="31" applyFont="1" applyBorder="1" applyAlignment="1">
      <alignment horizontal="right" vertical="top" wrapText="1"/>
    </xf>
    <xf numFmtId="0" fontId="34" fillId="21" borderId="15" xfId="31" applyFont="1" applyBorder="1" applyAlignment="1">
      <alignment horizontal="right" vertical="top" wrapText="1"/>
    </xf>
    <xf numFmtId="0" fontId="0" fillId="0" borderId="0" xfId="0"/>
    <xf numFmtId="1" fontId="26" fillId="0" borderId="0" xfId="0" quotePrefix="1" applyNumberFormat="1" applyFont="1" applyFill="1" applyBorder="1" applyAlignment="1">
      <alignment horizontal="left"/>
    </xf>
    <xf numFmtId="1" fontId="26" fillId="0" borderId="0" xfId="0" applyNumberFormat="1" applyFont="1" applyFill="1" applyBorder="1" applyAlignment="1">
      <alignment horizontal="left"/>
    </xf>
    <xf numFmtId="1" fontId="26" fillId="0" borderId="0" xfId="0" applyNumberFormat="1" applyFont="1" applyFill="1" applyBorder="1" applyAlignment="1"/>
    <xf numFmtId="0" fontId="0" fillId="0" borderId="0" xfId="0" quotePrefix="1"/>
    <xf numFmtId="0" fontId="0" fillId="0" borderId="0" xfId="0" applyAlignment="1"/>
    <xf numFmtId="0" fontId="0" fillId="0" borderId="0" xfId="0" applyAlignment="1">
      <alignment vertical="top"/>
    </xf>
    <xf numFmtId="1" fontId="0" fillId="0" borderId="0" xfId="0" applyNumberFormat="1"/>
    <xf numFmtId="3" fontId="20" fillId="39" borderId="50" xfId="43" applyNumberFormat="1" applyFont="1" applyFill="1" applyBorder="1" applyAlignment="1">
      <alignment horizontal="center" vertical="top" wrapText="1"/>
    </xf>
    <xf numFmtId="3" fontId="20" fillId="39" borderId="51" xfId="43" applyNumberFormat="1" applyFont="1" applyFill="1" applyBorder="1" applyAlignment="1">
      <alignment horizontal="right" vertical="top" wrapText="1"/>
    </xf>
    <xf numFmtId="3" fontId="23" fillId="33" borderId="0" xfId="43" applyNumberFormat="1" applyFont="1" applyFill="1" applyAlignment="1">
      <alignment horizontal="left" vertical="top"/>
    </xf>
    <xf numFmtId="3" fontId="38" fillId="0" borderId="0" xfId="51" applyNumberFormat="1" applyFont="1" applyFill="1" applyAlignment="1">
      <alignment horizontal="left" vertical="top" wrapText="1"/>
    </xf>
    <xf numFmtId="49" fontId="38" fillId="0" borderId="0" xfId="51" quotePrefix="1" applyNumberFormat="1" applyFont="1" applyFill="1" applyAlignment="1">
      <alignment horizontal="left" vertical="top" wrapText="1"/>
    </xf>
    <xf numFmtId="3" fontId="51" fillId="0" borderId="0" xfId="51" applyNumberFormat="1" applyFont="1" applyFill="1" applyAlignment="1">
      <alignment horizontal="left" vertical="top" wrapText="1"/>
    </xf>
    <xf numFmtId="3" fontId="38" fillId="39" borderId="51" xfId="51" applyNumberFormat="1" applyFont="1" applyFill="1" applyBorder="1" applyAlignment="1">
      <alignment vertical="top" wrapText="1"/>
    </xf>
    <xf numFmtId="49" fontId="38" fillId="39" borderId="51" xfId="51" applyNumberFormat="1" applyFont="1" applyFill="1" applyBorder="1" applyAlignment="1">
      <alignment horizontal="left" vertical="top" wrapText="1"/>
    </xf>
    <xf numFmtId="3" fontId="20" fillId="39" borderId="51" xfId="43" quotePrefix="1" applyNumberFormat="1" applyFont="1" applyFill="1" applyBorder="1" applyAlignment="1">
      <alignment horizontal="right" vertical="top" wrapText="1"/>
    </xf>
    <xf numFmtId="0" fontId="26" fillId="39" borderId="58" xfId="0" quotePrefix="1" applyFont="1" applyFill="1" applyBorder="1" applyAlignment="1">
      <alignment horizontal="right" vertical="top"/>
    </xf>
    <xf numFmtId="0" fontId="26" fillId="0" borderId="0" xfId="0" quotePrefix="1" applyFont="1"/>
    <xf numFmtId="0" fontId="34" fillId="21" borderId="15" xfId="31" applyFont="1" applyBorder="1" applyAlignment="1">
      <alignment horizontal="center" vertical="center" wrapText="1"/>
    </xf>
    <xf numFmtId="9" fontId="20" fillId="0" borderId="15" xfId="1" applyFont="1" applyBorder="1" applyAlignment="1">
      <alignment horizontal="right"/>
    </xf>
    <xf numFmtId="9" fontId="26" fillId="22" borderId="16" xfId="1" applyFont="1" applyFill="1" applyBorder="1" applyAlignment="1">
      <alignment horizontal="right"/>
    </xf>
    <xf numFmtId="0" fontId="34" fillId="21" borderId="15" xfId="31" applyFont="1" applyBorder="1" applyAlignment="1">
      <alignment horizontal="right" vertical="center" wrapText="1"/>
    </xf>
    <xf numFmtId="3" fontId="0" fillId="33" borderId="0" xfId="0" applyNumberFormat="1" applyFill="1"/>
    <xf numFmtId="165" fontId="0" fillId="33" borderId="0" xfId="0" applyNumberFormat="1" applyFill="1"/>
    <xf numFmtId="0" fontId="34" fillId="21" borderId="19" xfId="31" applyFont="1" applyBorder="1" applyAlignment="1">
      <alignment vertical="top" wrapText="1"/>
    </xf>
    <xf numFmtId="0" fontId="34" fillId="21" borderId="20" xfId="31" applyFont="1" applyBorder="1" applyAlignment="1">
      <alignment vertical="top" wrapText="1"/>
    </xf>
    <xf numFmtId="3" fontId="38" fillId="0" borderId="51" xfId="51" applyNumberFormat="1" applyFont="1" applyBorder="1" applyAlignment="1">
      <alignment horizontal="left" vertical="top" wrapText="1"/>
    </xf>
    <xf numFmtId="3" fontId="18" fillId="0" borderId="0" xfId="0" applyNumberFormat="1" applyFont="1" applyAlignment="1">
      <alignment horizontal="right"/>
    </xf>
    <xf numFmtId="3" fontId="18" fillId="0" borderId="0" xfId="0" applyNumberFormat="1" applyFont="1"/>
    <xf numFmtId="0" fontId="26" fillId="33" borderId="0" xfId="0" applyFont="1" applyFill="1" applyAlignment="1"/>
    <xf numFmtId="3" fontId="20" fillId="0" borderId="50" xfId="43" applyNumberFormat="1" applyFont="1" applyBorder="1" applyAlignment="1">
      <alignment horizontal="center" vertical="top" wrapText="1"/>
    </xf>
    <xf numFmtId="0" fontId="26" fillId="0" borderId="58" xfId="0" applyFont="1" applyBorder="1" applyAlignment="1">
      <alignment horizontal="right" vertical="top"/>
    </xf>
    <xf numFmtId="3" fontId="20" fillId="0" borderId="51" xfId="43" applyNumberFormat="1" applyFont="1" applyBorder="1" applyAlignment="1">
      <alignment horizontal="right" vertical="top" wrapText="1"/>
    </xf>
    <xf numFmtId="49" fontId="38" fillId="0" borderId="51" xfId="51" applyNumberFormat="1" applyFont="1" applyBorder="1" applyAlignment="1">
      <alignment horizontal="left" vertical="top" wrapText="1"/>
    </xf>
    <xf numFmtId="0" fontId="0" fillId="33" borderId="0" xfId="0" applyFill="1"/>
    <xf numFmtId="0" fontId="0" fillId="33" borderId="0" xfId="0" applyFont="1" applyFill="1"/>
    <xf numFmtId="166" fontId="20" fillId="0" borderId="15" xfId="1" applyNumberFormat="1" applyFont="1" applyBorder="1" applyAlignment="1">
      <alignment horizontal="right"/>
    </xf>
    <xf numFmtId="0" fontId="1" fillId="33" borderId="0" xfId="0" applyFont="1" applyFill="1"/>
    <xf numFmtId="0" fontId="26" fillId="33" borderId="0" xfId="0" applyFont="1" applyFill="1"/>
    <xf numFmtId="3" fontId="26" fillId="33" borderId="0" xfId="32" applyNumberFormat="1" applyFont="1" applyFill="1" applyBorder="1" applyAlignment="1">
      <alignment horizontal="right"/>
    </xf>
    <xf numFmtId="0" fontId="26" fillId="33" borderId="0" xfId="0" applyFont="1" applyFill="1" applyBorder="1" applyAlignment="1">
      <alignment horizontal="right"/>
    </xf>
    <xf numFmtId="0" fontId="0" fillId="33" borderId="0" xfId="0" applyFont="1" applyFill="1" applyProtection="1">
      <protection locked="0"/>
    </xf>
    <xf numFmtId="0" fontId="23" fillId="33" borderId="0" xfId="51" applyFont="1" applyFill="1" applyAlignment="1" applyProtection="1">
      <alignment horizontal="left"/>
      <protection locked="0"/>
    </xf>
    <xf numFmtId="1" fontId="20" fillId="0" borderId="0" xfId="0" applyNumberFormat="1" applyFont="1" applyAlignment="1">
      <alignment horizontal="left"/>
    </xf>
    <xf numFmtId="0" fontId="41" fillId="33" borderId="0" xfId="0" applyFont="1" applyFill="1"/>
    <xf numFmtId="3" fontId="25" fillId="33" borderId="0" xfId="47" applyNumberFormat="1" applyFont="1" applyFill="1" applyAlignment="1"/>
    <xf numFmtId="1" fontId="26" fillId="0" borderId="0" xfId="0" applyNumberFormat="1" applyFont="1"/>
    <xf numFmtId="1" fontId="20" fillId="0" borderId="0" xfId="0" applyNumberFormat="1" applyFont="1" applyAlignment="1"/>
    <xf numFmtId="1" fontId="20" fillId="0" borderId="0" xfId="0" applyNumberFormat="1" applyFont="1"/>
    <xf numFmtId="1" fontId="20" fillId="0" borderId="0" xfId="0" applyNumberFormat="1" applyFont="1" applyAlignment="1">
      <alignment horizontal="right"/>
    </xf>
    <xf numFmtId="1" fontId="20" fillId="0" borderId="0" xfId="0" applyNumberFormat="1" applyFont="1" applyFill="1" applyBorder="1"/>
    <xf numFmtId="1" fontId="28" fillId="0" borderId="0" xfId="51" applyNumberFormat="1" applyFont="1" applyFill="1" applyBorder="1"/>
    <xf numFmtId="1" fontId="28" fillId="33" borderId="0" xfId="51" applyNumberFormat="1" applyFont="1" applyFill="1" applyAlignment="1">
      <alignment horizontal="left"/>
    </xf>
    <xf numFmtId="0" fontId="22" fillId="0" borderId="0" xfId="45"/>
    <xf numFmtId="3" fontId="18" fillId="0" borderId="0" xfId="45" applyNumberFormat="1" applyFont="1" applyAlignment="1">
      <alignment horizontal="right"/>
    </xf>
    <xf numFmtId="3" fontId="18" fillId="0" borderId="0" xfId="45" applyNumberFormat="1" applyFont="1"/>
    <xf numFmtId="49" fontId="26" fillId="40" borderId="15" xfId="32" applyNumberFormat="1" applyFont="1" applyFill="1" applyBorder="1" applyAlignment="1">
      <alignment horizontal="center"/>
    </xf>
    <xf numFmtId="3" fontId="26" fillId="40" borderId="16" xfId="32" applyNumberFormat="1" applyFont="1" applyFill="1" applyBorder="1" applyAlignment="1">
      <alignment horizontal="right"/>
    </xf>
    <xf numFmtId="0" fontId="34" fillId="41" borderId="0" xfId="31" applyFont="1" applyFill="1" applyAlignment="1">
      <alignment horizontal="center" vertical="top" wrapText="1"/>
    </xf>
    <xf numFmtId="0" fontId="34" fillId="41" borderId="15" xfId="31" applyFont="1" applyFill="1" applyBorder="1" applyAlignment="1">
      <alignment horizontal="center" vertical="center" wrapText="1"/>
    </xf>
    <xf numFmtId="0" fontId="34" fillId="41" borderId="0" xfId="31" applyFont="1" applyFill="1" applyAlignment="1">
      <alignment horizontal="center" vertical="center" wrapText="1"/>
    </xf>
    <xf numFmtId="0" fontId="34" fillId="41" borderId="0" xfId="31" applyFont="1" applyFill="1" applyAlignment="1">
      <alignment horizontal="right" vertical="top" wrapText="1"/>
    </xf>
    <xf numFmtId="0" fontId="34" fillId="41" borderId="15" xfId="31" applyFont="1" applyFill="1" applyBorder="1" applyAlignment="1">
      <alignment horizontal="center" vertical="top" wrapText="1"/>
    </xf>
    <xf numFmtId="0" fontId="34" fillId="41" borderId="15" xfId="31" applyFont="1" applyFill="1" applyBorder="1" applyAlignment="1">
      <alignment horizontal="right" vertical="top" wrapText="1"/>
    </xf>
    <xf numFmtId="166" fontId="26" fillId="40" borderId="16" xfId="1" applyNumberFormat="1" applyFont="1" applyFill="1" applyBorder="1" applyAlignment="1">
      <alignment horizontal="right"/>
    </xf>
    <xf numFmtId="170" fontId="0" fillId="33" borderId="0" xfId="0" applyNumberFormat="1" applyFill="1"/>
    <xf numFmtId="167" fontId="20" fillId="0" borderId="15" xfId="44" applyNumberFormat="1" applyFont="1" applyBorder="1" applyAlignment="1">
      <alignment horizontal="right"/>
    </xf>
    <xf numFmtId="0" fontId="40" fillId="33" borderId="0" xfId="51" applyFont="1" applyFill="1" applyAlignment="1" applyProtection="1">
      <alignment horizontal="left"/>
      <protection locked="0"/>
    </xf>
    <xf numFmtId="0" fontId="10" fillId="6" borderId="5" xfId="11" applyAlignment="1" applyProtection="1">
      <alignment horizontal="left"/>
      <protection locked="0"/>
    </xf>
    <xf numFmtId="0" fontId="34" fillId="21" borderId="10" xfId="31" applyFont="1" applyBorder="1" applyAlignment="1">
      <alignment horizontal="center"/>
    </xf>
    <xf numFmtId="0" fontId="34" fillId="21" borderId="0" xfId="31" applyFont="1" applyBorder="1" applyAlignment="1">
      <alignment horizontal="center"/>
    </xf>
    <xf numFmtId="0" fontId="34" fillId="21" borderId="11" xfId="31" applyFont="1" applyBorder="1" applyAlignment="1">
      <alignment horizontal="center"/>
    </xf>
    <xf numFmtId="0" fontId="34" fillId="21" borderId="0" xfId="31" applyFont="1" applyAlignment="1">
      <alignment horizontal="left"/>
    </xf>
    <xf numFmtId="0" fontId="34" fillId="21" borderId="12" xfId="31" applyFont="1" applyBorder="1" applyAlignment="1">
      <alignment horizontal="left"/>
    </xf>
    <xf numFmtId="0" fontId="34" fillId="21" borderId="11" xfId="31" applyFont="1" applyBorder="1" applyAlignment="1">
      <alignment horizontal="left"/>
    </xf>
    <xf numFmtId="0" fontId="34" fillId="21" borderId="14" xfId="31" applyFont="1" applyBorder="1" applyAlignment="1">
      <alignment horizontal="left"/>
    </xf>
    <xf numFmtId="0" fontId="34" fillId="21" borderId="20" xfId="31" applyFont="1" applyBorder="1" applyAlignment="1">
      <alignment horizontal="right" vertical="top" wrapText="1"/>
    </xf>
    <xf numFmtId="0" fontId="34" fillId="21" borderId="15" xfId="31" applyFont="1" applyBorder="1" applyAlignment="1">
      <alignment horizontal="right" vertical="top" wrapText="1"/>
    </xf>
    <xf numFmtId="0" fontId="34" fillId="21" borderId="0" xfId="31" applyFont="1" applyAlignment="1">
      <alignment horizontal="center" vertical="top" wrapText="1"/>
    </xf>
    <xf numFmtId="0" fontId="34" fillId="21" borderId="12" xfId="31" applyFont="1" applyBorder="1" applyAlignment="1">
      <alignment horizontal="center" vertical="top" wrapText="1"/>
    </xf>
    <xf numFmtId="0" fontId="34" fillId="21" borderId="20" xfId="31" applyFont="1" applyBorder="1" applyAlignment="1">
      <alignment horizontal="center" vertical="top" wrapText="1"/>
    </xf>
    <xf numFmtId="0" fontId="13" fillId="21" borderId="19" xfId="31" applyFont="1" applyBorder="1" applyAlignment="1">
      <alignment horizontal="right" vertical="top" wrapText="1"/>
    </xf>
    <xf numFmtId="0" fontId="13" fillId="21" borderId="20" xfId="31" applyFont="1" applyBorder="1" applyAlignment="1">
      <alignment horizontal="right" vertical="top" wrapText="1"/>
    </xf>
    <xf numFmtId="0" fontId="13" fillId="21" borderId="20" xfId="31" applyFont="1" applyBorder="1" applyAlignment="1">
      <alignment horizontal="center" wrapText="1"/>
    </xf>
    <xf numFmtId="0" fontId="13" fillId="21" borderId="12" xfId="31" applyFont="1" applyBorder="1" applyAlignment="1">
      <alignment horizontal="center" wrapText="1"/>
    </xf>
    <xf numFmtId="0" fontId="13" fillId="21" borderId="14" xfId="31" applyFont="1" applyBorder="1" applyAlignment="1">
      <alignment horizontal="center" wrapText="1"/>
    </xf>
    <xf numFmtId="0" fontId="34" fillId="21" borderId="19" xfId="31" applyFont="1" applyBorder="1" applyAlignment="1">
      <alignment horizontal="right" vertical="top" wrapText="1"/>
    </xf>
    <xf numFmtId="0" fontId="34" fillId="21" borderId="25" xfId="31" applyFont="1" applyBorder="1" applyAlignment="1">
      <alignment horizontal="center"/>
    </xf>
    <xf numFmtId="0" fontId="34" fillId="21" borderId="24" xfId="31" applyFont="1" applyBorder="1" applyAlignment="1">
      <alignment horizontal="center"/>
    </xf>
    <xf numFmtId="0" fontId="34" fillId="21" borderId="26" xfId="31" applyFont="1" applyBorder="1" applyAlignment="1">
      <alignment horizontal="center" vertical="top" wrapText="1"/>
    </xf>
    <xf numFmtId="0" fontId="34" fillId="21" borderId="29" xfId="31" applyFont="1" applyBorder="1" applyAlignment="1">
      <alignment horizontal="center" vertical="top" wrapText="1"/>
    </xf>
    <xf numFmtId="0" fontId="34" fillId="21" borderId="53" xfId="31" applyFont="1" applyBorder="1" applyAlignment="1">
      <alignment horizontal="center" vertical="top" wrapText="1"/>
    </xf>
    <xf numFmtId="0" fontId="34" fillId="21" borderId="27" xfId="31" applyFont="1" applyBorder="1" applyAlignment="1">
      <alignment horizontal="center" vertical="top" wrapText="1"/>
    </xf>
    <xf numFmtId="0" fontId="34" fillId="21" borderId="54" xfId="31" applyFont="1" applyBorder="1" applyAlignment="1">
      <alignment horizontal="center" vertical="top" wrapText="1"/>
    </xf>
    <xf numFmtId="0" fontId="34" fillId="21" borderId="28" xfId="31" applyFont="1" applyBorder="1" applyAlignment="1">
      <alignment horizontal="center" vertical="top" wrapText="1"/>
    </xf>
    <xf numFmtId="0" fontId="34" fillId="21" borderId="57" xfId="31" applyFont="1" applyBorder="1" applyAlignment="1">
      <alignment horizontal="center" vertical="top" wrapText="1"/>
    </xf>
    <xf numFmtId="0" fontId="34" fillId="21" borderId="55" xfId="31" applyFont="1" applyBorder="1" applyAlignment="1">
      <alignment horizontal="center" vertical="top" wrapText="1"/>
    </xf>
    <xf numFmtId="0" fontId="34" fillId="21" borderId="56" xfId="31" applyFont="1" applyBorder="1" applyAlignment="1">
      <alignment horizontal="center" vertical="top" wrapText="1"/>
    </xf>
    <xf numFmtId="0" fontId="10" fillId="33" borderId="5" xfId="11" applyFill="1" applyAlignment="1" applyProtection="1">
      <alignment horizontal="left"/>
      <protection locked="0"/>
    </xf>
    <xf numFmtId="0" fontId="34" fillId="21" borderId="23" xfId="31" applyFont="1" applyBorder="1" applyAlignment="1">
      <alignment horizontal="right" vertical="top" wrapText="1"/>
    </xf>
    <xf numFmtId="0" fontId="34" fillId="21" borderId="23" xfId="31" applyFont="1" applyBorder="1" applyAlignment="1">
      <alignment horizontal="center" vertical="center" wrapText="1"/>
    </xf>
    <xf numFmtId="0" fontId="34" fillId="21" borderId="20" xfId="31" applyFont="1" applyBorder="1" applyAlignment="1">
      <alignment horizontal="center" vertical="center" wrapText="1"/>
    </xf>
    <xf numFmtId="0" fontId="34" fillId="21" borderId="11" xfId="31" applyFont="1" applyBorder="1" applyAlignment="1">
      <alignment horizontal="center" vertical="center" wrapText="1"/>
    </xf>
    <xf numFmtId="0" fontId="34" fillId="21" borderId="14" xfId="31" applyFont="1" applyBorder="1" applyAlignment="1">
      <alignment horizontal="center" vertical="center" wrapText="1"/>
    </xf>
    <xf numFmtId="0" fontId="34" fillId="21" borderId="16" xfId="31" applyFont="1" applyBorder="1" applyAlignment="1">
      <alignment horizontal="center" vertical="top" wrapText="1"/>
    </xf>
    <xf numFmtId="0" fontId="34" fillId="21" borderId="17" xfId="31" applyFont="1" applyBorder="1" applyAlignment="1">
      <alignment horizontal="center" vertical="top" wrapText="1"/>
    </xf>
    <xf numFmtId="0" fontId="34" fillId="21" borderId="18" xfId="31" applyFont="1" applyBorder="1" applyAlignment="1">
      <alignment horizontal="center" vertical="top" wrapText="1"/>
    </xf>
    <xf numFmtId="0" fontId="34" fillId="21" borderId="15" xfId="31" applyFont="1" applyBorder="1" applyAlignment="1">
      <alignment horizontal="center" vertical="top" wrapText="1"/>
    </xf>
    <xf numFmtId="0" fontId="34" fillId="21" borderId="13" xfId="31" applyFont="1" applyBorder="1" applyAlignment="1">
      <alignment horizontal="center" vertical="top" wrapText="1"/>
    </xf>
    <xf numFmtId="0" fontId="34" fillId="21" borderId="14" xfId="31" applyFont="1" applyBorder="1" applyAlignment="1">
      <alignment horizontal="center" vertical="top" wrapText="1"/>
    </xf>
    <xf numFmtId="0" fontId="10" fillId="6" borderId="21" xfId="11" applyBorder="1" applyAlignment="1" applyProtection="1">
      <alignment horizontal="left"/>
      <protection locked="0"/>
    </xf>
    <xf numFmtId="0" fontId="10" fillId="6" borderId="30" xfId="11" applyBorder="1" applyAlignment="1" applyProtection="1">
      <alignment horizontal="left"/>
      <protection locked="0"/>
    </xf>
    <xf numFmtId="0" fontId="10" fillId="6" borderId="22" xfId="11" applyBorder="1" applyAlignment="1" applyProtection="1">
      <alignment horizontal="left"/>
      <protection locked="0"/>
    </xf>
    <xf numFmtId="0" fontId="34" fillId="21" borderId="0" xfId="31" applyFont="1" applyBorder="1" applyAlignment="1">
      <alignment horizontal="center" vertical="top" wrapText="1"/>
    </xf>
    <xf numFmtId="0" fontId="34" fillId="21" borderId="10" xfId="31" applyFont="1" applyBorder="1" applyAlignment="1">
      <alignment horizontal="center" vertical="top" wrapText="1"/>
    </xf>
    <xf numFmtId="0" fontId="34" fillId="21" borderId="11" xfId="31" applyFont="1" applyBorder="1" applyAlignment="1">
      <alignment horizontal="center" vertical="top" wrapText="1"/>
    </xf>
    <xf numFmtId="3" fontId="26" fillId="22" borderId="44" xfId="32" applyNumberFormat="1" applyFont="1" applyBorder="1" applyAlignment="1">
      <alignment horizontal="center" vertical="center" textRotation="90"/>
    </xf>
    <xf numFmtId="3" fontId="26" fillId="22" borderId="45" xfId="32" applyNumberFormat="1" applyFont="1" applyBorder="1" applyAlignment="1">
      <alignment horizontal="center" vertical="center" textRotation="90"/>
    </xf>
    <xf numFmtId="3" fontId="26" fillId="22" borderId="46" xfId="32" applyNumberFormat="1" applyFont="1" applyBorder="1" applyAlignment="1">
      <alignment horizontal="center" vertical="center" textRotation="90"/>
    </xf>
    <xf numFmtId="3" fontId="26" fillId="22" borderId="32" xfId="32" applyNumberFormat="1" applyFont="1" applyBorder="1" applyAlignment="1">
      <alignment horizontal="center" vertical="center" textRotation="90"/>
    </xf>
    <xf numFmtId="3" fontId="26" fillId="22" borderId="35" xfId="32" applyNumberFormat="1" applyFont="1" applyBorder="1" applyAlignment="1">
      <alignment horizontal="center" vertical="center" textRotation="90"/>
    </xf>
    <xf numFmtId="3" fontId="26" fillId="22" borderId="37" xfId="32" applyNumberFormat="1" applyFont="1" applyBorder="1" applyAlignment="1">
      <alignment horizontal="center" vertical="center" textRotation="90"/>
    </xf>
    <xf numFmtId="0" fontId="34" fillId="21" borderId="59" xfId="31" applyFont="1" applyBorder="1" applyAlignment="1">
      <alignment horizontal="right" vertical="top" wrapText="1"/>
    </xf>
    <xf numFmtId="0" fontId="34" fillId="41" borderId="20" xfId="31" applyFont="1" applyFill="1" applyBorder="1" applyAlignment="1">
      <alignment horizontal="right" vertical="top" wrapText="1"/>
    </xf>
    <xf numFmtId="0" fontId="34" fillId="41" borderId="15" xfId="31" applyFont="1" applyFill="1" applyBorder="1" applyAlignment="1">
      <alignment horizontal="right" vertical="top" wrapText="1"/>
    </xf>
    <xf numFmtId="0" fontId="34" fillId="41" borderId="20" xfId="31" applyFont="1" applyFill="1" applyBorder="1" applyAlignment="1">
      <alignment horizontal="center" vertical="top" wrapText="1"/>
    </xf>
    <xf numFmtId="0" fontId="34" fillId="41" borderId="15" xfId="31" applyFont="1" applyFill="1" applyBorder="1" applyAlignment="1">
      <alignment horizontal="center" vertical="top" wrapText="1"/>
    </xf>
    <xf numFmtId="0" fontId="34" fillId="41" borderId="16" xfId="31" applyFont="1" applyFill="1" applyBorder="1" applyAlignment="1">
      <alignment horizontal="center" vertical="top" wrapText="1"/>
    </xf>
    <xf numFmtId="0" fontId="34" fillId="41" borderId="18" xfId="31" applyFont="1" applyFill="1" applyBorder="1" applyAlignment="1">
      <alignment horizontal="center" vertical="top" wrapText="1"/>
    </xf>
    <xf numFmtId="0" fontId="34" fillId="41" borderId="23" xfId="31" applyFont="1" applyFill="1" applyBorder="1" applyAlignment="1">
      <alignment horizontal="center" vertical="center" wrapText="1"/>
    </xf>
    <xf numFmtId="0" fontId="34" fillId="41" borderId="20" xfId="31" applyFont="1" applyFill="1" applyBorder="1" applyAlignment="1">
      <alignment horizontal="center" vertical="center" wrapText="1"/>
    </xf>
    <xf numFmtId="0" fontId="34" fillId="41" borderId="17" xfId="31" applyFont="1" applyFill="1" applyBorder="1" applyAlignment="1">
      <alignment horizontal="center" vertical="top" wrapText="1"/>
    </xf>
    <xf numFmtId="0" fontId="34" fillId="41" borderId="16" xfId="31" applyFont="1" applyFill="1" applyBorder="1" applyAlignment="1">
      <alignment horizontal="center" vertical="center" wrapText="1"/>
    </xf>
    <xf numFmtId="0" fontId="34" fillId="41" borderId="17" xfId="31" applyFont="1" applyFill="1" applyBorder="1" applyAlignment="1">
      <alignment horizontal="center" vertical="center" wrapText="1"/>
    </xf>
    <xf numFmtId="0" fontId="34" fillId="41" borderId="18" xfId="31" applyFont="1" applyFill="1" applyBorder="1" applyAlignment="1">
      <alignment horizontal="center" vertical="center" wrapText="1"/>
    </xf>
    <xf numFmtId="1" fontId="26" fillId="0" borderId="0" xfId="0" applyNumberFormat="1" applyFont="1" applyBorder="1" applyAlignment="1">
      <alignment horizontal="center" wrapText="1"/>
    </xf>
    <xf numFmtId="1" fontId="42" fillId="0" borderId="0" xfId="0" applyNumberFormat="1" applyFont="1" applyBorder="1" applyAlignment="1">
      <alignment horizontal="center" wrapText="1"/>
    </xf>
    <xf numFmtId="1" fontId="20" fillId="0" borderId="0" xfId="0" applyNumberFormat="1" applyFont="1" applyFill="1" applyBorder="1" applyAlignment="1">
      <alignment horizontal="center"/>
    </xf>
    <xf numFmtId="1" fontId="20" fillId="0" borderId="0" xfId="47" applyNumberFormat="1" applyFont="1" applyFill="1" applyBorder="1" applyAlignment="1">
      <alignment horizontal="center"/>
    </xf>
    <xf numFmtId="1" fontId="20" fillId="0" borderId="0" xfId="47" applyNumberFormat="1" applyFont="1" applyFill="1" applyAlignment="1">
      <alignment horizontal="center"/>
    </xf>
    <xf numFmtId="1" fontId="20" fillId="0" borderId="0" xfId="49" applyNumberFormat="1" applyFont="1" applyFill="1" applyBorder="1" applyAlignment="1">
      <alignment horizontal="center"/>
    </xf>
    <xf numFmtId="3" fontId="18" fillId="0" borderId="60" xfId="0" applyNumberFormat="1" applyFont="1" applyBorder="1" applyAlignment="1">
      <alignment horizontal="center"/>
    </xf>
  </cellXfs>
  <cellStyles count="89">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Comma" xfId="53" builtinId="3"/>
    <cellStyle name="Comma 2" xfId="48"/>
    <cellStyle name="Comma 2 2" xfId="56"/>
    <cellStyle name="Comma 3" xfId="50"/>
    <cellStyle name="Comma 3 2" xfId="58"/>
    <cellStyle name="Comma 4" xfId="74"/>
    <cellStyle name="Data_Total" xfId="65"/>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eadings" xfId="63"/>
    <cellStyle name="Headings 2" xfId="60"/>
    <cellStyle name="Headings 2 2" xfId="80"/>
    <cellStyle name="Headings 3" xfId="77"/>
    <cellStyle name="Headings 3 2" xfId="83"/>
    <cellStyle name="Headings 3 3" xfId="87"/>
    <cellStyle name="Hyperlink" xfId="51" builtinId="8"/>
    <cellStyle name="Input" xfId="10" builtinId="20" customBuiltin="1"/>
    <cellStyle name="Linked Cell" xfId="13" builtinId="24" customBuiltin="1"/>
    <cellStyle name="Neutral" xfId="9" builtinId="28" customBuiltin="1"/>
    <cellStyle name="Normal" xfId="0" builtinId="0"/>
    <cellStyle name="Normal 2" xfId="43"/>
    <cellStyle name="Normal 2 2" xfId="46"/>
    <cellStyle name="Normal 2 2 2" xfId="55"/>
    <cellStyle name="Normal 2 3" xfId="45"/>
    <cellStyle name="Normal 2 4" xfId="67"/>
    <cellStyle name="Normal 3" xfId="44"/>
    <cellStyle name="Normal 3 2" xfId="54"/>
    <cellStyle name="Normal 4" xfId="47"/>
    <cellStyle name="Normal 5" xfId="49"/>
    <cellStyle name="Normal 5 2" xfId="57"/>
    <cellStyle name="Normal 6" xfId="59"/>
    <cellStyle name="Normal 6 2" xfId="79"/>
    <cellStyle name="Normal 7" xfId="71"/>
    <cellStyle name="Normal 8" xfId="75"/>
    <cellStyle name="Normal 8 2" xfId="81"/>
    <cellStyle name="Normal 8 3" xfId="85"/>
    <cellStyle name="Note" xfId="16" builtinId="10" customBuiltin="1"/>
    <cellStyle name="Note 2" xfId="68"/>
    <cellStyle name="Note 3" xfId="73"/>
    <cellStyle name="Output" xfId="11" builtinId="21" customBuiltin="1"/>
    <cellStyle name="Percent" xfId="1" builtinId="5"/>
    <cellStyle name="Percent 2" xfId="72"/>
    <cellStyle name="Row_CategoryHeadings" xfId="64"/>
    <cellStyle name="Source" xfId="62"/>
    <cellStyle name="Source 2" xfId="69"/>
    <cellStyle name="Source 3" xfId="76"/>
    <cellStyle name="Source 3 2" xfId="82"/>
    <cellStyle name="Source 3 3" xfId="86"/>
    <cellStyle name="Style3" xfId="52"/>
    <cellStyle name="Table_Name" xfId="61"/>
    <cellStyle name="Title" xfId="2" builtinId="15" customBuiltin="1"/>
    <cellStyle name="Total" xfId="18" builtinId="25" customBuiltin="1"/>
    <cellStyle name="Warning Text" xfId="15" builtinId="11" customBuiltin="1"/>
    <cellStyle name="Warnings" xfId="66"/>
    <cellStyle name="Warnings 2" xfId="70"/>
    <cellStyle name="Warnings 3" xfId="78"/>
    <cellStyle name="Warnings 3 2" xfId="84"/>
    <cellStyle name="Warnings 3 3" xfId="88"/>
  </cellStyles>
  <dxfs count="49">
    <dxf>
      <fill>
        <patternFill patternType="none">
          <fgColor indexed="64"/>
          <bgColor auto="1"/>
        </patternFill>
      </fill>
      <alignment horizontal="general"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0"/>
        <color theme="1"/>
        <name val="Calibri"/>
        <scheme val="minor"/>
      </font>
      <numFmt numFmtId="3" formatCode="#,##0"/>
    </dxf>
    <dxf>
      <font>
        <b val="0"/>
        <i val="0"/>
        <strike val="0"/>
        <condense val="0"/>
        <extend val="0"/>
        <outline val="0"/>
        <shadow val="0"/>
        <u val="none"/>
        <vertAlign val="baseline"/>
        <sz val="10"/>
        <color auto="1"/>
        <name val="Calibri"/>
        <scheme val="minor"/>
      </font>
      <numFmt numFmtId="3" formatCode="#,##0"/>
    </dxf>
    <dxf>
      <font>
        <b val="0"/>
        <i val="0"/>
        <strike val="0"/>
        <condense val="0"/>
        <extend val="0"/>
        <outline val="0"/>
        <shadow val="0"/>
        <u val="none"/>
        <vertAlign val="baseline"/>
        <sz val="10"/>
        <color auto="1"/>
        <name val="Calibri"/>
        <scheme val="minor"/>
      </font>
      <numFmt numFmtId="3" formatCode="#,##0"/>
    </dxf>
    <dxf>
      <font>
        <b val="0"/>
        <i val="0"/>
        <strike val="0"/>
        <condense val="0"/>
        <extend val="0"/>
        <outline val="0"/>
        <shadow val="0"/>
        <u val="none"/>
        <vertAlign val="baseline"/>
        <sz val="10"/>
        <color auto="1"/>
        <name val="Calibri"/>
        <scheme val="minor"/>
      </font>
      <numFmt numFmtId="3" formatCode="#,##0"/>
    </dxf>
    <dxf>
      <font>
        <b val="0"/>
        <i val="0"/>
        <strike val="0"/>
        <condense val="0"/>
        <extend val="0"/>
        <outline val="0"/>
        <shadow val="0"/>
        <u val="none"/>
        <vertAlign val="baseline"/>
        <sz val="10"/>
        <color auto="1"/>
        <name val="Calibri"/>
        <scheme val="minor"/>
      </font>
      <numFmt numFmtId="3" formatCode="#,##0"/>
    </dxf>
    <dxf>
      <font>
        <b val="0"/>
        <i val="0"/>
        <strike val="0"/>
        <condense val="0"/>
        <extend val="0"/>
        <outline val="0"/>
        <shadow val="0"/>
        <u val="none"/>
        <vertAlign val="baseline"/>
        <sz val="10"/>
        <color auto="1"/>
        <name val="Calibri"/>
        <scheme val="minor"/>
      </font>
      <numFmt numFmtId="3" formatCode="#,##0"/>
    </dxf>
    <dxf>
      <font>
        <b val="0"/>
        <i val="0"/>
        <strike val="0"/>
        <condense val="0"/>
        <extend val="0"/>
        <outline val="0"/>
        <shadow val="0"/>
        <u val="none"/>
        <vertAlign val="baseline"/>
        <sz val="10"/>
        <color auto="1"/>
        <name val="Calibri"/>
        <scheme val="minor"/>
      </font>
      <numFmt numFmtId="3" formatCode="#,##0"/>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0"/>
        <name val="Calibri"/>
        <scheme val="minor"/>
      </font>
    </dxf>
    <dxf>
      <font>
        <b val="0"/>
        <i val="0"/>
        <strike val="0"/>
        <condense val="0"/>
        <extend val="0"/>
        <outline val="0"/>
        <shadow val="0"/>
        <u val="none"/>
        <vertAlign val="baseline"/>
        <sz val="10"/>
        <color theme="1"/>
        <name val="Calibri"/>
        <scheme val="minor"/>
      </font>
      <numFmt numFmtId="3" formatCode="#,##0"/>
    </dxf>
    <dxf>
      <font>
        <b val="0"/>
        <i val="0"/>
        <strike val="0"/>
        <condense val="0"/>
        <extend val="0"/>
        <outline val="0"/>
        <shadow val="0"/>
        <u val="none"/>
        <vertAlign val="baseline"/>
        <sz val="10"/>
        <color auto="1"/>
        <name val="Calibri"/>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0"/>
        <color auto="1"/>
        <name val="Calibri"/>
        <scheme val="minor"/>
      </font>
      <numFmt numFmtId="3" formatCode="#,##0"/>
    </dxf>
    <dxf>
      <font>
        <b val="0"/>
        <i val="0"/>
        <strike val="0"/>
        <condense val="0"/>
        <extend val="0"/>
        <outline val="0"/>
        <shadow val="0"/>
        <u val="none"/>
        <vertAlign val="baseline"/>
        <sz val="10"/>
        <color auto="1"/>
        <name val="Calibri"/>
        <scheme val="minor"/>
      </font>
      <numFmt numFmtId="3" formatCode="#,##0"/>
    </dxf>
    <dxf>
      <font>
        <b val="0"/>
        <i val="0"/>
        <strike val="0"/>
        <condense val="0"/>
        <extend val="0"/>
        <outline val="0"/>
        <shadow val="0"/>
        <u val="none"/>
        <vertAlign val="baseline"/>
        <sz val="10"/>
        <color auto="1"/>
        <name val="Calibri"/>
        <scheme val="minor"/>
      </font>
      <numFmt numFmtId="3" formatCode="#,##0"/>
    </dxf>
    <dxf>
      <font>
        <b val="0"/>
        <i val="0"/>
        <strike val="0"/>
        <condense val="0"/>
        <extend val="0"/>
        <outline val="0"/>
        <shadow val="0"/>
        <u val="none"/>
        <vertAlign val="baseline"/>
        <sz val="10"/>
        <color auto="1"/>
        <name val="Calibri"/>
        <scheme val="minor"/>
      </font>
      <numFmt numFmtId="3" formatCode="#,##0"/>
    </dxf>
    <dxf>
      <font>
        <b val="0"/>
        <i val="0"/>
        <strike val="0"/>
        <condense val="0"/>
        <extend val="0"/>
        <outline val="0"/>
        <shadow val="0"/>
        <u val="none"/>
        <vertAlign val="baseline"/>
        <sz val="10"/>
        <color auto="1"/>
        <name val="Calibri"/>
        <scheme val="minor"/>
      </font>
      <numFmt numFmtId="3" formatCode="#,##0"/>
      <fill>
        <patternFill patternType="solid">
          <fgColor indexed="64"/>
          <bgColor theme="0"/>
        </patternFill>
      </fill>
    </dxf>
    <dxf>
      <font>
        <b val="0"/>
        <i val="0"/>
        <strike val="0"/>
        <condense val="0"/>
        <extend val="0"/>
        <outline val="0"/>
        <shadow val="0"/>
        <u val="none"/>
        <vertAlign val="baseline"/>
        <sz val="10"/>
        <color auto="1"/>
        <name val="Calibri"/>
        <scheme val="minor"/>
      </font>
      <numFmt numFmtId="3" formatCode="#,##0"/>
      <fill>
        <patternFill patternType="solid">
          <fgColor indexed="64"/>
          <bgColor theme="0"/>
        </patternFill>
      </fill>
    </dxf>
    <dxf>
      <font>
        <b val="0"/>
        <i val="0"/>
        <strike val="0"/>
        <condense val="0"/>
        <extend val="0"/>
        <outline val="0"/>
        <shadow val="0"/>
        <u val="none"/>
        <vertAlign val="baseline"/>
        <sz val="10"/>
        <color auto="1"/>
        <name val="Calibri"/>
        <scheme val="minor"/>
      </font>
      <numFmt numFmtId="3" formatCode="#,##0"/>
      <fill>
        <patternFill patternType="solid">
          <fgColor indexed="64"/>
          <bgColor theme="0"/>
        </patternFill>
      </fill>
    </dxf>
    <dxf>
      <font>
        <b val="0"/>
        <i val="0"/>
        <strike val="0"/>
        <condense val="0"/>
        <extend val="0"/>
        <outline val="0"/>
        <shadow val="0"/>
        <u val="none"/>
        <vertAlign val="baseline"/>
        <sz val="10"/>
        <color auto="1"/>
        <name val="Calibri"/>
        <scheme val="minor"/>
      </font>
      <numFmt numFmtId="3" formatCode="#,##0"/>
      <fill>
        <patternFill patternType="solid">
          <fgColor indexed="64"/>
          <bgColor theme="0"/>
        </patternFill>
      </fill>
    </dxf>
    <dxf>
      <font>
        <b val="0"/>
        <i val="0"/>
        <strike val="0"/>
        <condense val="0"/>
        <extend val="0"/>
        <outline val="0"/>
        <shadow val="0"/>
        <u val="none"/>
        <vertAlign val="baseline"/>
        <sz val="10"/>
        <color auto="1"/>
        <name val="Calibri"/>
        <scheme val="minor"/>
      </font>
      <numFmt numFmtId="3" formatCode="#,##0"/>
      <fill>
        <patternFill patternType="solid">
          <fgColor indexed="64"/>
          <bgColor theme="0"/>
        </patternFill>
      </fill>
    </dxf>
    <dxf>
      <font>
        <b val="0"/>
        <i val="0"/>
        <strike val="0"/>
        <condense val="0"/>
        <extend val="0"/>
        <outline val="0"/>
        <shadow val="0"/>
        <u val="none"/>
        <vertAlign val="baseline"/>
        <sz val="10"/>
        <color auto="1"/>
        <name val="Calibri"/>
        <scheme val="minor"/>
      </font>
      <numFmt numFmtId="3" formatCode="#,##0"/>
      <fill>
        <patternFill patternType="solid">
          <fgColor indexed="64"/>
          <bgColor theme="0"/>
        </patternFill>
      </fill>
    </dxf>
    <dxf>
      <font>
        <b val="0"/>
        <i val="0"/>
        <strike val="0"/>
        <condense val="0"/>
        <extend val="0"/>
        <outline val="0"/>
        <shadow val="0"/>
        <u val="none"/>
        <vertAlign val="baseline"/>
        <sz val="10"/>
        <color auto="1"/>
        <name val="Calibri"/>
        <scheme val="minor"/>
      </font>
      <numFmt numFmtId="3" formatCode="#,##0"/>
      <fill>
        <patternFill patternType="solid">
          <fgColor indexed="64"/>
          <bgColor theme="0"/>
        </patternFill>
      </fill>
    </dxf>
    <dxf>
      <font>
        <b val="0"/>
        <i val="0"/>
        <strike val="0"/>
        <condense val="0"/>
        <extend val="0"/>
        <outline val="0"/>
        <shadow val="0"/>
        <u val="none"/>
        <vertAlign val="baseline"/>
        <sz val="10"/>
        <color auto="1"/>
        <name val="Calibri"/>
        <scheme val="minor"/>
      </font>
      <numFmt numFmtId="3" formatCode="#,##0"/>
      <fill>
        <patternFill patternType="solid">
          <fgColor indexed="64"/>
          <bgColor theme="0"/>
        </patternFill>
      </fill>
    </dxf>
    <dxf>
      <font>
        <b val="0"/>
        <i val="0"/>
        <strike val="0"/>
        <condense val="0"/>
        <extend val="0"/>
        <outline val="0"/>
        <shadow val="0"/>
        <u val="none"/>
        <vertAlign val="baseline"/>
        <sz val="10"/>
        <color auto="1"/>
        <name val="Calibri"/>
        <scheme val="minor"/>
      </font>
      <numFmt numFmtId="3" formatCode="#,##0"/>
      <fill>
        <patternFill patternType="solid">
          <fgColor indexed="64"/>
          <bgColor theme="0"/>
        </patternFill>
      </fill>
    </dxf>
    <dxf>
      <font>
        <b val="0"/>
        <i val="0"/>
        <strike val="0"/>
        <condense val="0"/>
        <extend val="0"/>
        <outline val="0"/>
        <shadow val="0"/>
        <u val="none"/>
        <vertAlign val="baseline"/>
        <sz val="10"/>
        <color auto="1"/>
        <name val="Calibri"/>
        <scheme val="minor"/>
      </font>
      <numFmt numFmtId="3" formatCode="#,##0"/>
      <fill>
        <patternFill patternType="solid">
          <fgColor indexed="64"/>
          <bgColor theme="0"/>
        </patternFill>
      </fill>
    </dxf>
    <dxf>
      <font>
        <b val="0"/>
        <i val="0"/>
        <strike val="0"/>
        <condense val="0"/>
        <extend val="0"/>
        <outline val="0"/>
        <shadow val="0"/>
        <u val="none"/>
        <vertAlign val="baseline"/>
        <sz val="10"/>
        <color auto="1"/>
        <name val="Calibri"/>
        <scheme val="minor"/>
      </font>
      <numFmt numFmtId="3" formatCode="#,##0"/>
      <fill>
        <patternFill patternType="solid">
          <fgColor indexed="64"/>
          <bgColor theme="0"/>
        </patternFill>
      </fill>
    </dxf>
    <dxf>
      <font>
        <b val="0"/>
        <i val="0"/>
        <strike val="0"/>
        <condense val="0"/>
        <extend val="0"/>
        <outline val="0"/>
        <shadow val="0"/>
        <u val="none"/>
        <vertAlign val="baseline"/>
        <sz val="10"/>
        <color auto="1"/>
        <name val="Calibri"/>
        <scheme val="minor"/>
      </font>
      <numFmt numFmtId="3" formatCode="#,##0"/>
      <fill>
        <patternFill patternType="solid">
          <fgColor indexed="64"/>
          <bgColor theme="0"/>
        </patternFill>
      </fill>
    </dxf>
    <dxf>
      <font>
        <b val="0"/>
        <i val="0"/>
        <strike val="0"/>
        <condense val="0"/>
        <extend val="0"/>
        <outline val="0"/>
        <shadow val="0"/>
        <u val="none"/>
        <vertAlign val="baseline"/>
        <sz val="10"/>
        <color auto="1"/>
        <name val="Calibri"/>
        <scheme val="minor"/>
      </font>
      <numFmt numFmtId="3" formatCode="#,##0"/>
      <fill>
        <patternFill patternType="solid">
          <fgColor indexed="64"/>
          <bgColor theme="0"/>
        </patternFill>
      </fill>
    </dxf>
    <dxf>
      <font>
        <b val="0"/>
        <i val="0"/>
        <strike val="0"/>
        <condense val="0"/>
        <extend val="0"/>
        <outline val="0"/>
        <shadow val="0"/>
        <u val="none"/>
        <vertAlign val="baseline"/>
        <sz val="10"/>
        <color auto="1"/>
        <name val="Calibri"/>
        <scheme val="minor"/>
      </font>
      <numFmt numFmtId="3" formatCode="#,##0"/>
      <fill>
        <patternFill patternType="solid">
          <fgColor indexed="64"/>
          <bgColor theme="0"/>
        </patternFill>
      </fill>
    </dxf>
    <dxf>
      <font>
        <b val="0"/>
        <i val="0"/>
        <strike val="0"/>
        <condense val="0"/>
        <extend val="0"/>
        <outline val="0"/>
        <shadow val="0"/>
        <u val="none"/>
        <vertAlign val="baseline"/>
        <sz val="10"/>
        <color auto="1"/>
        <name val="Calibri"/>
        <scheme val="minor"/>
      </font>
      <numFmt numFmtId="3" formatCode="#,##0"/>
      <fill>
        <patternFill patternType="solid">
          <fgColor indexed="64"/>
          <bgColor theme="0"/>
        </patternFill>
      </fill>
    </dxf>
    <dxf>
      <font>
        <b val="0"/>
        <i val="0"/>
        <strike val="0"/>
        <condense val="0"/>
        <extend val="0"/>
        <outline val="0"/>
        <shadow val="0"/>
        <u val="none"/>
        <vertAlign val="baseline"/>
        <sz val="10"/>
        <color auto="1"/>
        <name val="Calibri"/>
        <scheme val="minor"/>
      </font>
      <numFmt numFmtId="3" formatCode="#,##0"/>
      <fill>
        <patternFill patternType="solid">
          <fgColor indexed="64"/>
          <bgColor theme="0"/>
        </patternFill>
      </fill>
    </dxf>
    <dxf>
      <font>
        <b val="0"/>
        <i val="0"/>
        <strike val="0"/>
        <condense val="0"/>
        <extend val="0"/>
        <outline val="0"/>
        <shadow val="0"/>
        <u val="none"/>
        <vertAlign val="baseline"/>
        <sz val="10"/>
        <color auto="1"/>
        <name val="Calibri"/>
        <scheme val="minor"/>
      </font>
      <numFmt numFmtId="3" formatCode="#,##0"/>
      <alignment horizontal="general" vertical="bottom" textRotation="0" wrapText="0" indent="0" justifyLastLine="0" shrinkToFit="0" readingOrder="0"/>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0"/>
        <name val="Calibri"/>
        <scheme val="minor"/>
      </font>
    </dxf>
    <dxf>
      <font>
        <strike val="0"/>
        <outline val="0"/>
        <shadow val="0"/>
        <vertAlign val="baseline"/>
        <sz val="10"/>
        <name val="Calibri"/>
        <scheme val="minor"/>
      </font>
      <alignment horizontal="right" vertical="top" textRotation="0" indent="0" justifyLastLine="0" shrinkToFit="0" readingOrder="0"/>
    </dxf>
    <dxf>
      <font>
        <strike val="0"/>
        <outline val="0"/>
        <shadow val="0"/>
        <vertAlign val="baseline"/>
        <sz val="10"/>
        <name val="Calibri"/>
        <scheme val="minor"/>
      </font>
      <alignment horizontal="right" vertical="top" textRotation="0" indent="0" justifyLastLine="0" shrinkToFit="0" readingOrder="0"/>
    </dxf>
    <dxf>
      <font>
        <b val="0"/>
        <i val="0"/>
        <strike val="0"/>
        <condense val="0"/>
        <extend val="0"/>
        <outline val="0"/>
        <shadow val="0"/>
        <u val="none"/>
        <vertAlign val="baseline"/>
        <sz val="10"/>
        <color auto="1"/>
        <name val="Calibri"/>
        <scheme val="minor"/>
      </font>
      <numFmt numFmtId="3" formatCode="#,##0"/>
      <alignment horizontal="right" vertical="top" textRotation="0" wrapText="1" indent="0" justifyLastLine="0" shrinkToFit="0" readingOrder="0"/>
    </dxf>
    <dxf>
      <font>
        <b val="0"/>
        <i val="0"/>
        <strike val="0"/>
        <condense val="0"/>
        <extend val="0"/>
        <outline val="0"/>
        <shadow val="0"/>
        <u val="none"/>
        <vertAlign val="baseline"/>
        <sz val="10"/>
        <color auto="1"/>
        <name val="Calibri"/>
        <scheme val="minor"/>
      </font>
      <numFmt numFmtId="3" formatCode="#,##0"/>
      <alignment horizontal="right" vertical="top" textRotation="0" wrapText="1" indent="0" justifyLastLine="0" shrinkToFit="0" readingOrder="0"/>
    </dxf>
    <dxf>
      <font>
        <b val="0"/>
        <i val="0"/>
        <strike val="0"/>
        <condense val="0"/>
        <extend val="0"/>
        <outline val="0"/>
        <shadow val="0"/>
        <u val="none"/>
        <vertAlign val="baseline"/>
        <sz val="10"/>
        <color auto="1"/>
        <name val="Calibri"/>
        <scheme val="minor"/>
      </font>
      <numFmt numFmtId="3" formatCode="#,##0"/>
      <alignment horizontal="right" vertical="top" textRotation="0" wrapText="1" indent="0" justifyLastLine="0" shrinkToFit="0" readingOrder="0"/>
    </dxf>
    <dxf>
      <font>
        <b val="0"/>
        <i val="0"/>
        <strike val="0"/>
        <condense val="0"/>
        <extend val="0"/>
        <outline val="0"/>
        <shadow val="0"/>
        <u val="none"/>
        <vertAlign val="baseline"/>
        <sz val="10"/>
        <color auto="1"/>
        <name val="Calibri"/>
        <scheme val="minor"/>
      </font>
      <numFmt numFmtId="3" formatCode="#,##0"/>
      <alignment horizontal="right" vertical="top" textRotation="0" wrapText="1" indent="0" justifyLastLine="0" shrinkToFit="0" readingOrder="0"/>
    </dxf>
    <dxf>
      <font>
        <b val="0"/>
        <i val="0"/>
        <strike val="0"/>
        <condense val="0"/>
        <extend val="0"/>
        <outline val="0"/>
        <shadow val="0"/>
        <u val="none"/>
        <vertAlign val="baseline"/>
        <sz val="10"/>
        <color auto="1"/>
        <name val="Calibri"/>
        <scheme val="minor"/>
      </font>
      <numFmt numFmtId="30" formatCode="@"/>
      <alignment horizontal="left" vertical="top" textRotation="0" wrapText="1" indent="0" justifyLastLine="0" shrinkToFit="0" readingOrder="0"/>
    </dxf>
    <dxf>
      <font>
        <b val="0"/>
        <i val="0"/>
        <strike val="0"/>
        <condense val="0"/>
        <extend val="0"/>
        <outline val="0"/>
        <shadow val="0"/>
        <u val="none"/>
        <vertAlign val="baseline"/>
        <sz val="10"/>
        <color auto="1"/>
        <name val="Calibri"/>
        <scheme val="minor"/>
      </font>
      <numFmt numFmtId="3" formatCode="#,##0"/>
      <alignment horizontal="left" vertical="top" textRotation="0" wrapText="1" indent="0" justifyLastLine="0" shrinkToFit="0" readingOrder="0"/>
    </dxf>
    <dxf>
      <font>
        <b val="0"/>
        <i val="0"/>
        <strike val="0"/>
        <condense val="0"/>
        <extend val="0"/>
        <outline val="0"/>
        <shadow val="0"/>
        <u val="none"/>
        <vertAlign val="baseline"/>
        <sz val="10"/>
        <color auto="1"/>
        <name val="Calibri"/>
        <scheme val="minor"/>
      </font>
      <numFmt numFmtId="3" formatCode="#,##0"/>
      <alignment horizontal="center" vertical="top" textRotation="0" wrapText="1" indent="0" justifyLastLine="0" shrinkToFit="0" readingOrder="0"/>
    </dxf>
    <dxf>
      <font>
        <b val="0"/>
        <i val="0"/>
        <strike val="0"/>
        <condense val="0"/>
        <extend val="0"/>
        <outline val="0"/>
        <shadow val="0"/>
        <u val="none"/>
        <vertAlign val="baseline"/>
        <sz val="10"/>
        <color auto="1"/>
        <name val="Calibri"/>
        <scheme val="minor"/>
      </font>
      <numFmt numFmtId="1" formatCode="0"/>
      <alignment horizontal="right" vertical="top" textRotation="0" wrapText="1" indent="0" justifyLastLine="0" shrinkToFit="0" readingOrder="0"/>
    </dxf>
    <dxf>
      <font>
        <b/>
        <i val="0"/>
        <strike val="0"/>
        <condense val="0"/>
        <extend val="0"/>
        <outline val="0"/>
        <shadow val="0"/>
        <u val="none"/>
        <vertAlign val="baseline"/>
        <sz val="11"/>
        <color theme="0"/>
        <name val="Calibri"/>
        <scheme val="minor"/>
      </font>
      <numFmt numFmtId="1" formatCode="0"/>
      <alignment horizontal="right" vertical="top" textRotation="0" wrapText="1" indent="0" justifyLastLine="0" shrinkToFit="0" readingOrder="0"/>
    </dxf>
  </dxfs>
  <tableStyles count="0" defaultTableStyle="TableStyleMedium2" defaultPivotStyle="PivotStyleLight16"/>
  <colors>
    <mruColors>
      <color rgb="FF8C8C8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worksheet" Target="worksheets/sheet63.xml"/><Relationship Id="rId68" Type="http://schemas.openxmlformats.org/officeDocument/2006/relationships/worksheet" Target="worksheets/sheet68.xml"/><Relationship Id="rId76" Type="http://schemas.openxmlformats.org/officeDocument/2006/relationships/styles" Target="styles.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microsoft.com/office/2006/relationships/vbaProject" Target="vbaProject.bin"/><Relationship Id="rId5" Type="http://schemas.openxmlformats.org/officeDocument/2006/relationships/worksheet" Target="worksheets/sheet5.xml"/><Relationship Id="rId61" Type="http://schemas.openxmlformats.org/officeDocument/2006/relationships/worksheet" Target="worksheets/sheet6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s>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london.gov.uk/census" TargetMode="External"/></Relationships>
</file>

<file path=xl/drawings/drawing1.xml><?xml version="1.0" encoding="utf-8"?>
<xdr:wsDr xmlns:xdr="http://schemas.openxmlformats.org/drawingml/2006/spreadsheetDrawing" xmlns:a="http://schemas.openxmlformats.org/drawingml/2006/main">
  <xdr:twoCellAnchor editAs="oneCell">
    <xdr:from>
      <xdr:col>5</xdr:col>
      <xdr:colOff>137160</xdr:colOff>
      <xdr:row>0</xdr:row>
      <xdr:rowOff>60960</xdr:rowOff>
    </xdr:from>
    <xdr:to>
      <xdr:col>9</xdr:col>
      <xdr:colOff>181311</xdr:colOff>
      <xdr:row>2</xdr:row>
      <xdr:rowOff>146685</xdr:rowOff>
    </xdr:to>
    <xdr:pic>
      <xdr:nvPicPr>
        <xdr:cNvPr id="3" name="Picture 1" descr="lcis-final.png">
          <a:hlinkClick xmlns:r="http://schemas.openxmlformats.org/officeDocument/2006/relationships" r:id="rId1"/>
        </xdr:cNvPr>
        <xdr:cNvPicPr>
          <a:picLocks noChangeAspect="1"/>
        </xdr:cNvPicPr>
      </xdr:nvPicPr>
      <xdr:blipFill>
        <a:blip xmlns:r="http://schemas.openxmlformats.org/officeDocument/2006/relationships" r:embed="rId2" cstate="print"/>
        <a:srcRect/>
        <a:stretch>
          <a:fillRect/>
        </a:stretch>
      </xdr:blipFill>
      <xdr:spPr bwMode="auto">
        <a:xfrm>
          <a:off x="2705100" y="60960"/>
          <a:ext cx="2876550" cy="565785"/>
        </a:xfrm>
        <a:prstGeom prst="rect">
          <a:avLst/>
        </a:prstGeom>
        <a:noFill/>
        <a:ln w="9525">
          <a:noFill/>
          <a:miter lim="800000"/>
          <a:headEnd/>
          <a:tailEnd/>
        </a:ln>
      </xdr:spPr>
    </xdr:pic>
    <xdr:clientData/>
  </xdr:twoCellAnchor>
</xdr:wsDr>
</file>

<file path=xl/tables/table1.xml><?xml version="1.0" encoding="utf-8"?>
<table xmlns="http://schemas.openxmlformats.org/spreadsheetml/2006/main" id="1" name="Table2" displayName="Table2" ref="A1:I35" totalsRowShown="0" headerRowDxfId="48" dataDxfId="47" headerRowCellStyle="Normal 2" dataCellStyle="Normal 2">
  <tableColumns count="9">
    <tableColumn id="1" name="Table Number" dataDxfId="46" dataCellStyle="Normal 2"/>
    <tableColumn id="2" name="Table Contents" dataDxfId="45" dataCellStyle="Normal 2"/>
    <tableColumn id="3" name="Data Link" dataDxfId="44" dataCellStyle="Normal 2"/>
    <tableColumn id="4" name="1961_x000a_County Report (CR)_x000a_Research Memorandum (RM)" dataDxfId="43" dataCellStyle="Normal 2"/>
    <tableColumn id="5" name="1971_x000a_County Report (CR)_x000a_Research Memorandum (RM)" dataDxfId="42" dataCellStyle="Normal 2"/>
    <tableColumn id="6" name="1981_x000a_County Report (CR)_x000a_Small Area Statistics (SAS)" dataDxfId="41" dataCellStyle="Normal 2"/>
    <tableColumn id="7" name="1991_x000a_Small Area Statistics (SAS) Specially Commissioned Tables (SCT)" dataDxfId="40" dataCellStyle="Normal 2"/>
    <tableColumn id="8" name="2001_x000a_Theme Table (TT)_x000a_Standard Tables (ST)_x000a_Specially Commissioned Tables (SCT)_x000a_Key Statistics (KS)" dataDxfId="39"/>
    <tableColumn id="9" name="2011_x000a_Key Statistics (KS)_x000a_Quick Statistics (QS)_x000a_Commissioned Tables (CT)_x000a_Detailed Characteristics (DC)_x000a_PP" dataDxfId="38"/>
  </tableColumns>
  <tableStyleInfo name="TableStyleMedium5" showFirstColumn="0" showLastColumn="0" showRowStripes="1" showColumnStripes="0"/>
</table>
</file>

<file path=xl/tables/table2.xml><?xml version="1.0" encoding="utf-8"?>
<table xmlns="http://schemas.openxmlformats.org/spreadsheetml/2006/main" id="2" name="Table9" displayName="Table9" ref="A3:W41" totalsRowShown="0" headerRowDxfId="37" dataDxfId="36">
  <tableColumns count="23">
    <tableColumn id="1" name="Figures are in 000s" dataDxfId="35" dataCellStyle="Normal 2"/>
    <tableColumn id="2" name="1801" dataDxfId="34" dataCellStyle="Normal 2"/>
    <tableColumn id="3" name="1811" dataDxfId="33" dataCellStyle="Normal 2"/>
    <tableColumn id="4" name="1821" dataDxfId="32" dataCellStyle="Normal 2"/>
    <tableColumn id="5" name="1831" dataDxfId="31" dataCellStyle="Normal 2"/>
    <tableColumn id="6" name="1841" dataDxfId="30" dataCellStyle="Normal 2"/>
    <tableColumn id="7" name="1851" dataDxfId="29" dataCellStyle="Normal 2"/>
    <tableColumn id="8" name="1861" dataDxfId="28" dataCellStyle="Normal 2"/>
    <tableColumn id="9" name="1871" dataDxfId="27" dataCellStyle="Normal 2"/>
    <tableColumn id="10" name="1881" dataDxfId="26" dataCellStyle="Normal 2"/>
    <tableColumn id="11" name="1891" dataDxfId="25" dataCellStyle="Normal 2"/>
    <tableColumn id="12" name="1901" dataDxfId="24" dataCellStyle="Normal 2"/>
    <tableColumn id="13" name="1911" dataDxfId="23" dataCellStyle="Normal 2"/>
    <tableColumn id="14" name="1921" dataDxfId="22" dataCellStyle="Normal 2"/>
    <tableColumn id="15" name="1931" dataDxfId="21" dataCellStyle="Normal 2"/>
    <tableColumn id="16" name="1939" dataDxfId="20" dataCellStyle="Normal 2"/>
    <tableColumn id="17" name="1951" dataDxfId="19" dataCellStyle="Normal 2"/>
    <tableColumn id="18" name="1961" dataDxfId="18" dataCellStyle="Normal 2"/>
    <tableColumn id="19" name="1971" dataDxfId="17" dataCellStyle="Normal 2"/>
    <tableColumn id="20" name="1981" dataDxfId="16" dataCellStyle="Normal 2"/>
    <tableColumn id="21" name="1991" dataDxfId="15" dataCellStyle="Normal 2"/>
    <tableColumn id="22" name="2001" dataDxfId="14" dataCellStyle="Normal 2"/>
    <tableColumn id="24" name="2011" dataDxfId="13"/>
  </tableColumns>
  <tableStyleInfo name="TableStyleMedium5" showFirstColumn="0" showLastColumn="0" showRowStripes="1" showColumnStripes="0"/>
</table>
</file>

<file path=xl/tables/table3.xml><?xml version="1.0" encoding="utf-8"?>
<table xmlns="http://schemas.openxmlformats.org/spreadsheetml/2006/main" id="3" name="Table94" displayName="Table94" ref="A3:G41" totalsRowShown="0" headerRowDxfId="12" dataDxfId="11">
  <tableColumns count="7">
    <tableColumn id="1" name="Local Authority" dataDxfId="10" dataCellStyle="Normal 2"/>
    <tableColumn id="2" name="1961" dataDxfId="9" dataCellStyle="Normal 2"/>
    <tableColumn id="3" name="1971" dataDxfId="8" dataCellStyle="Normal 2"/>
    <tableColumn id="4" name="1981" dataDxfId="7" dataCellStyle="Normal 2"/>
    <tableColumn id="5" name="1991" dataDxfId="6" dataCellStyle="Normal 2"/>
    <tableColumn id="6" name="2001" dataDxfId="5" dataCellStyle="Normal 2"/>
    <tableColumn id="16385" name="2011" dataDxfId="4" dataCellStyle="Normal 2"/>
  </tableColumns>
  <tableStyleInfo name="TableStyleMedium5" showFirstColumn="0" showLastColumn="0" showRowStripes="1" showColumnStripes="0"/>
</table>
</file>

<file path=xl/tables/table4.xml><?xml version="1.0" encoding="utf-8"?>
<table xmlns="http://schemas.openxmlformats.org/spreadsheetml/2006/main" id="4" name="Table4" displayName="Table4" ref="A3:B36" totalsRowShown="0" headerRowDxfId="3" dataDxfId="2">
  <tableColumns count="2">
    <tableColumn id="1" name="Topic" dataDxfId="1"/>
    <tableColumn id="2" name="Definition" dataDxfId="0"/>
  </tableColumns>
  <tableStyleInfo name="TableStyleMedium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census@london.gov.uk" TargetMode="External"/><Relationship Id="rId1" Type="http://schemas.openxmlformats.org/officeDocument/2006/relationships/hyperlink" Target="http://saspac.org/"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7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pageSetUpPr autoPageBreaks="0"/>
  </sheetPr>
  <dimension ref="B1:F31"/>
  <sheetViews>
    <sheetView tabSelected="1" zoomScale="85" zoomScaleNormal="85" workbookViewId="0">
      <selection activeCell="B31" sqref="B31:D31"/>
    </sheetView>
  </sheetViews>
  <sheetFormatPr defaultColWidth="8.85546875" defaultRowHeight="15" x14ac:dyDescent="0.25"/>
  <cols>
    <col min="1" max="1" width="1.85546875" style="1" customWidth="1"/>
    <col min="2" max="2" width="8.85546875" style="1" customWidth="1"/>
    <col min="3" max="5" width="8.85546875" style="1"/>
    <col min="6" max="6" width="19.42578125" style="1" bestFit="1" customWidth="1"/>
    <col min="7" max="7" width="8.42578125" style="1" customWidth="1"/>
    <col min="8" max="8" width="4.5703125" style="1" customWidth="1"/>
    <col min="9" max="16384" width="8.85546875" style="1"/>
  </cols>
  <sheetData>
    <row r="1" spans="2:2" ht="23.45" x14ac:dyDescent="0.45">
      <c r="B1" s="151" t="s">
        <v>549</v>
      </c>
    </row>
    <row r="3" spans="2:2" ht="14.45" x14ac:dyDescent="0.3">
      <c r="B3" s="152" t="s">
        <v>529</v>
      </c>
    </row>
    <row r="5" spans="2:2" s="166" customFormat="1" ht="14.45" x14ac:dyDescent="0.3">
      <c r="B5" s="166" t="s">
        <v>551</v>
      </c>
    </row>
    <row r="6" spans="2:2" s="166" customFormat="1" ht="14.45" x14ac:dyDescent="0.3">
      <c r="B6" s="166" t="s">
        <v>550</v>
      </c>
    </row>
    <row r="7" spans="2:2" s="166" customFormat="1" ht="14.45" x14ac:dyDescent="0.3"/>
    <row r="8" spans="2:2" s="166" customFormat="1" ht="14.45" x14ac:dyDescent="0.3">
      <c r="B8" s="166" t="s">
        <v>539</v>
      </c>
    </row>
    <row r="9" spans="2:2" s="166" customFormat="1" ht="14.45" x14ac:dyDescent="0.3">
      <c r="B9" s="166" t="s">
        <v>543</v>
      </c>
    </row>
    <row r="10" spans="2:2" s="166" customFormat="1" ht="14.45" x14ac:dyDescent="0.3"/>
    <row r="11" spans="2:2" s="166" customFormat="1" ht="14.45" x14ac:dyDescent="0.3">
      <c r="B11" s="166" t="s">
        <v>544</v>
      </c>
    </row>
    <row r="12" spans="2:2" s="166" customFormat="1" ht="14.45" x14ac:dyDescent="0.3">
      <c r="B12" s="166" t="s">
        <v>546</v>
      </c>
    </row>
    <row r="13" spans="2:2" s="166" customFormat="1" ht="14.45" x14ac:dyDescent="0.3">
      <c r="B13" s="166" t="s">
        <v>547</v>
      </c>
    </row>
    <row r="14" spans="2:2" s="166" customFormat="1" ht="14.45" x14ac:dyDescent="0.3">
      <c r="B14" s="166" t="s">
        <v>548</v>
      </c>
    </row>
    <row r="16" spans="2:2" ht="14.45" x14ac:dyDescent="0.3">
      <c r="B16" s="152" t="s">
        <v>530</v>
      </c>
    </row>
    <row r="18" spans="2:6" ht="14.45" x14ac:dyDescent="0.3">
      <c r="B18" s="1" t="s">
        <v>531</v>
      </c>
    </row>
    <row r="19" spans="2:6" ht="14.45" x14ac:dyDescent="0.3">
      <c r="B19" s="1" t="s">
        <v>532</v>
      </c>
    </row>
    <row r="21" spans="2:6" x14ac:dyDescent="0.25">
      <c r="B21" s="152" t="s">
        <v>2868</v>
      </c>
    </row>
    <row r="22" spans="2:6" x14ac:dyDescent="0.25">
      <c r="B22" s="478" t="s">
        <v>2869</v>
      </c>
    </row>
    <row r="23" spans="2:6" ht="14.45" x14ac:dyDescent="0.3">
      <c r="F23" s="509"/>
    </row>
    <row r="25" spans="2:6" ht="14.45" x14ac:dyDescent="0.3">
      <c r="B25" s="1" t="s">
        <v>533</v>
      </c>
    </row>
    <row r="26" spans="2:6" ht="14.45" x14ac:dyDescent="0.3">
      <c r="B26" s="153" t="s">
        <v>536</v>
      </c>
    </row>
    <row r="27" spans="2:6" ht="14.45" x14ac:dyDescent="0.3">
      <c r="B27" s="153"/>
    </row>
    <row r="28" spans="2:6" ht="14.45" x14ac:dyDescent="0.3">
      <c r="B28" s="3" t="s">
        <v>535</v>
      </c>
    </row>
    <row r="29" spans="2:6" x14ac:dyDescent="0.25">
      <c r="B29" s="153" t="s">
        <v>534</v>
      </c>
    </row>
    <row r="30" spans="2:6" x14ac:dyDescent="0.25">
      <c r="B30" s="153"/>
    </row>
    <row r="31" spans="2:6" ht="21" x14ac:dyDescent="0.35">
      <c r="B31" s="511" t="s">
        <v>537</v>
      </c>
      <c r="C31" s="511"/>
      <c r="D31" s="511"/>
    </row>
  </sheetData>
  <mergeCells count="1">
    <mergeCell ref="B31:D31"/>
  </mergeCells>
  <hyperlinks>
    <hyperlink ref="B29" r:id="rId1"/>
    <hyperlink ref="B26" r:id="rId2"/>
    <hyperlink ref="B31" location="Contents!A1" display="Contents"/>
  </hyperlinks>
  <pageMargins left="0.7" right="0.7" top="0.75" bottom="0.75" header="0.3" footer="0.3"/>
  <pageSetup paperSize="9" orientation="portrait"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autoPageBreaks="0" fitToPage="1"/>
  </sheetPr>
  <dimension ref="A1:AH42"/>
  <sheetViews>
    <sheetView zoomScaleNormal="100" workbookViewId="0">
      <pane ySplit="1" topLeftCell="A2" activePane="bottomLeft" state="frozen"/>
      <selection pane="bottomLeft"/>
    </sheetView>
  </sheetViews>
  <sheetFormatPr defaultRowHeight="15" x14ac:dyDescent="0.25"/>
  <cols>
    <col min="1" max="1" width="14" style="44" customWidth="1"/>
    <col min="2" max="2" width="33.28515625" style="44" customWidth="1"/>
    <col min="3" max="3" width="9.28515625" style="81" bestFit="1" customWidth="1"/>
    <col min="4" max="8" width="24.140625" style="44" customWidth="1"/>
    <col min="9" max="9" width="27.28515625" style="44" customWidth="1"/>
    <col min="10" max="256" width="8.85546875" style="44"/>
    <col min="257" max="257" width="14" style="44" customWidth="1"/>
    <col min="258" max="258" width="33.28515625" style="44" customWidth="1"/>
    <col min="259" max="259" width="11.7109375" style="44" customWidth="1"/>
    <col min="260" max="263" width="17.140625" style="44" customWidth="1"/>
    <col min="264" max="264" width="18.140625" style="44" customWidth="1"/>
    <col min="265" max="265" width="20.140625" style="44" customWidth="1"/>
    <col min="266" max="512" width="8.85546875" style="44"/>
    <col min="513" max="513" width="14" style="44" customWidth="1"/>
    <col min="514" max="514" width="33.28515625" style="44" customWidth="1"/>
    <col min="515" max="515" width="11.7109375" style="44" customWidth="1"/>
    <col min="516" max="519" width="17.140625" style="44" customWidth="1"/>
    <col min="520" max="520" width="18.140625" style="44" customWidth="1"/>
    <col min="521" max="521" width="20.140625" style="44" customWidth="1"/>
    <col min="522" max="768" width="8.85546875" style="44"/>
    <col min="769" max="769" width="14" style="44" customWidth="1"/>
    <col min="770" max="770" width="33.28515625" style="44" customWidth="1"/>
    <col min="771" max="771" width="11.7109375" style="44" customWidth="1"/>
    <col min="772" max="775" width="17.140625" style="44" customWidth="1"/>
    <col min="776" max="776" width="18.140625" style="44" customWidth="1"/>
    <col min="777" max="777" width="20.140625" style="44" customWidth="1"/>
    <col min="778" max="1024" width="8.85546875" style="44"/>
    <col min="1025" max="1025" width="14" style="44" customWidth="1"/>
    <col min="1026" max="1026" width="33.28515625" style="44" customWidth="1"/>
    <col min="1027" max="1027" width="11.7109375" style="44" customWidth="1"/>
    <col min="1028" max="1031" width="17.140625" style="44" customWidth="1"/>
    <col min="1032" max="1032" width="18.140625" style="44" customWidth="1"/>
    <col min="1033" max="1033" width="20.140625" style="44" customWidth="1"/>
    <col min="1034" max="1280" width="8.85546875" style="44"/>
    <col min="1281" max="1281" width="14" style="44" customWidth="1"/>
    <col min="1282" max="1282" width="33.28515625" style="44" customWidth="1"/>
    <col min="1283" max="1283" width="11.7109375" style="44" customWidth="1"/>
    <col min="1284" max="1287" width="17.140625" style="44" customWidth="1"/>
    <col min="1288" max="1288" width="18.140625" style="44" customWidth="1"/>
    <col min="1289" max="1289" width="20.140625" style="44" customWidth="1"/>
    <col min="1290" max="1536" width="8.85546875" style="44"/>
    <col min="1537" max="1537" width="14" style="44" customWidth="1"/>
    <col min="1538" max="1538" width="33.28515625" style="44" customWidth="1"/>
    <col min="1539" max="1539" width="11.7109375" style="44" customWidth="1"/>
    <col min="1540" max="1543" width="17.140625" style="44" customWidth="1"/>
    <col min="1544" max="1544" width="18.140625" style="44" customWidth="1"/>
    <col min="1545" max="1545" width="20.140625" style="44" customWidth="1"/>
    <col min="1546" max="1792" width="8.85546875" style="44"/>
    <col min="1793" max="1793" width="14" style="44" customWidth="1"/>
    <col min="1794" max="1794" width="33.28515625" style="44" customWidth="1"/>
    <col min="1795" max="1795" width="11.7109375" style="44" customWidth="1"/>
    <col min="1796" max="1799" width="17.140625" style="44" customWidth="1"/>
    <col min="1800" max="1800" width="18.140625" style="44" customWidth="1"/>
    <col min="1801" max="1801" width="20.140625" style="44" customWidth="1"/>
    <col min="1802" max="2048" width="8.85546875" style="44"/>
    <col min="2049" max="2049" width="14" style="44" customWidth="1"/>
    <col min="2050" max="2050" width="33.28515625" style="44" customWidth="1"/>
    <col min="2051" max="2051" width="11.7109375" style="44" customWidth="1"/>
    <col min="2052" max="2055" width="17.140625" style="44" customWidth="1"/>
    <col min="2056" max="2056" width="18.140625" style="44" customWidth="1"/>
    <col min="2057" max="2057" width="20.140625" style="44" customWidth="1"/>
    <col min="2058" max="2304" width="8.85546875" style="44"/>
    <col min="2305" max="2305" width="14" style="44" customWidth="1"/>
    <col min="2306" max="2306" width="33.28515625" style="44" customWidth="1"/>
    <col min="2307" max="2307" width="11.7109375" style="44" customWidth="1"/>
    <col min="2308" max="2311" width="17.140625" style="44" customWidth="1"/>
    <col min="2312" max="2312" width="18.140625" style="44" customWidth="1"/>
    <col min="2313" max="2313" width="20.140625" style="44" customWidth="1"/>
    <col min="2314" max="2560" width="8.85546875" style="44"/>
    <col min="2561" max="2561" width="14" style="44" customWidth="1"/>
    <col min="2562" max="2562" width="33.28515625" style="44" customWidth="1"/>
    <col min="2563" max="2563" width="11.7109375" style="44" customWidth="1"/>
    <col min="2564" max="2567" width="17.140625" style="44" customWidth="1"/>
    <col min="2568" max="2568" width="18.140625" style="44" customWidth="1"/>
    <col min="2569" max="2569" width="20.140625" style="44" customWidth="1"/>
    <col min="2570" max="2816" width="8.85546875" style="44"/>
    <col min="2817" max="2817" width="14" style="44" customWidth="1"/>
    <col min="2818" max="2818" width="33.28515625" style="44" customWidth="1"/>
    <col min="2819" max="2819" width="11.7109375" style="44" customWidth="1"/>
    <col min="2820" max="2823" width="17.140625" style="44" customWidth="1"/>
    <col min="2824" max="2824" width="18.140625" style="44" customWidth="1"/>
    <col min="2825" max="2825" width="20.140625" style="44" customWidth="1"/>
    <col min="2826" max="3072" width="8.85546875" style="44"/>
    <col min="3073" max="3073" width="14" style="44" customWidth="1"/>
    <col min="3074" max="3074" width="33.28515625" style="44" customWidth="1"/>
    <col min="3075" max="3075" width="11.7109375" style="44" customWidth="1"/>
    <col min="3076" max="3079" width="17.140625" style="44" customWidth="1"/>
    <col min="3080" max="3080" width="18.140625" style="44" customWidth="1"/>
    <col min="3081" max="3081" width="20.140625" style="44" customWidth="1"/>
    <col min="3082" max="3328" width="8.85546875" style="44"/>
    <col min="3329" max="3329" width="14" style="44" customWidth="1"/>
    <col min="3330" max="3330" width="33.28515625" style="44" customWidth="1"/>
    <col min="3331" max="3331" width="11.7109375" style="44" customWidth="1"/>
    <col min="3332" max="3335" width="17.140625" style="44" customWidth="1"/>
    <col min="3336" max="3336" width="18.140625" style="44" customWidth="1"/>
    <col min="3337" max="3337" width="20.140625" style="44" customWidth="1"/>
    <col min="3338" max="3584" width="8.85546875" style="44"/>
    <col min="3585" max="3585" width="14" style="44" customWidth="1"/>
    <col min="3586" max="3586" width="33.28515625" style="44" customWidth="1"/>
    <col min="3587" max="3587" width="11.7109375" style="44" customWidth="1"/>
    <col min="3588" max="3591" width="17.140625" style="44" customWidth="1"/>
    <col min="3592" max="3592" width="18.140625" style="44" customWidth="1"/>
    <col min="3593" max="3593" width="20.140625" style="44" customWidth="1"/>
    <col min="3594" max="3840" width="8.85546875" style="44"/>
    <col min="3841" max="3841" width="14" style="44" customWidth="1"/>
    <col min="3842" max="3842" width="33.28515625" style="44" customWidth="1"/>
    <col min="3843" max="3843" width="11.7109375" style="44" customWidth="1"/>
    <col min="3844" max="3847" width="17.140625" style="44" customWidth="1"/>
    <col min="3848" max="3848" width="18.140625" style="44" customWidth="1"/>
    <col min="3849" max="3849" width="20.140625" style="44" customWidth="1"/>
    <col min="3850" max="4096" width="8.85546875" style="44"/>
    <col min="4097" max="4097" width="14" style="44" customWidth="1"/>
    <col min="4098" max="4098" width="33.28515625" style="44" customWidth="1"/>
    <col min="4099" max="4099" width="11.7109375" style="44" customWidth="1"/>
    <col min="4100" max="4103" width="17.140625" style="44" customWidth="1"/>
    <col min="4104" max="4104" width="18.140625" style="44" customWidth="1"/>
    <col min="4105" max="4105" width="20.140625" style="44" customWidth="1"/>
    <col min="4106" max="4352" width="8.85546875" style="44"/>
    <col min="4353" max="4353" width="14" style="44" customWidth="1"/>
    <col min="4354" max="4354" width="33.28515625" style="44" customWidth="1"/>
    <col min="4355" max="4355" width="11.7109375" style="44" customWidth="1"/>
    <col min="4356" max="4359" width="17.140625" style="44" customWidth="1"/>
    <col min="4360" max="4360" width="18.140625" style="44" customWidth="1"/>
    <col min="4361" max="4361" width="20.140625" style="44" customWidth="1"/>
    <col min="4362" max="4608" width="8.85546875" style="44"/>
    <col min="4609" max="4609" width="14" style="44" customWidth="1"/>
    <col min="4610" max="4610" width="33.28515625" style="44" customWidth="1"/>
    <col min="4611" max="4611" width="11.7109375" style="44" customWidth="1"/>
    <col min="4612" max="4615" width="17.140625" style="44" customWidth="1"/>
    <col min="4616" max="4616" width="18.140625" style="44" customWidth="1"/>
    <col min="4617" max="4617" width="20.140625" style="44" customWidth="1"/>
    <col min="4618" max="4864" width="8.85546875" style="44"/>
    <col min="4865" max="4865" width="14" style="44" customWidth="1"/>
    <col min="4866" max="4866" width="33.28515625" style="44" customWidth="1"/>
    <col min="4867" max="4867" width="11.7109375" style="44" customWidth="1"/>
    <col min="4868" max="4871" width="17.140625" style="44" customWidth="1"/>
    <col min="4872" max="4872" width="18.140625" style="44" customWidth="1"/>
    <col min="4873" max="4873" width="20.140625" style="44" customWidth="1"/>
    <col min="4874" max="5120" width="8.85546875" style="44"/>
    <col min="5121" max="5121" width="14" style="44" customWidth="1"/>
    <col min="5122" max="5122" width="33.28515625" style="44" customWidth="1"/>
    <col min="5123" max="5123" width="11.7109375" style="44" customWidth="1"/>
    <col min="5124" max="5127" width="17.140625" style="44" customWidth="1"/>
    <col min="5128" max="5128" width="18.140625" style="44" customWidth="1"/>
    <col min="5129" max="5129" width="20.140625" style="44" customWidth="1"/>
    <col min="5130" max="5376" width="8.85546875" style="44"/>
    <col min="5377" max="5377" width="14" style="44" customWidth="1"/>
    <col min="5378" max="5378" width="33.28515625" style="44" customWidth="1"/>
    <col min="5379" max="5379" width="11.7109375" style="44" customWidth="1"/>
    <col min="5380" max="5383" width="17.140625" style="44" customWidth="1"/>
    <col min="5384" max="5384" width="18.140625" style="44" customWidth="1"/>
    <col min="5385" max="5385" width="20.140625" style="44" customWidth="1"/>
    <col min="5386" max="5632" width="8.85546875" style="44"/>
    <col min="5633" max="5633" width="14" style="44" customWidth="1"/>
    <col min="5634" max="5634" width="33.28515625" style="44" customWidth="1"/>
    <col min="5635" max="5635" width="11.7109375" style="44" customWidth="1"/>
    <col min="5636" max="5639" width="17.140625" style="44" customWidth="1"/>
    <col min="5640" max="5640" width="18.140625" style="44" customWidth="1"/>
    <col min="5641" max="5641" width="20.140625" style="44" customWidth="1"/>
    <col min="5642" max="5888" width="8.85546875" style="44"/>
    <col min="5889" max="5889" width="14" style="44" customWidth="1"/>
    <col min="5890" max="5890" width="33.28515625" style="44" customWidth="1"/>
    <col min="5891" max="5891" width="11.7109375" style="44" customWidth="1"/>
    <col min="5892" max="5895" width="17.140625" style="44" customWidth="1"/>
    <col min="5896" max="5896" width="18.140625" style="44" customWidth="1"/>
    <col min="5897" max="5897" width="20.140625" style="44" customWidth="1"/>
    <col min="5898" max="6144" width="8.85546875" style="44"/>
    <col min="6145" max="6145" width="14" style="44" customWidth="1"/>
    <col min="6146" max="6146" width="33.28515625" style="44" customWidth="1"/>
    <col min="6147" max="6147" width="11.7109375" style="44" customWidth="1"/>
    <col min="6148" max="6151" width="17.140625" style="44" customWidth="1"/>
    <col min="6152" max="6152" width="18.140625" style="44" customWidth="1"/>
    <col min="6153" max="6153" width="20.140625" style="44" customWidth="1"/>
    <col min="6154" max="6400" width="8.85546875" style="44"/>
    <col min="6401" max="6401" width="14" style="44" customWidth="1"/>
    <col min="6402" max="6402" width="33.28515625" style="44" customWidth="1"/>
    <col min="6403" max="6403" width="11.7109375" style="44" customWidth="1"/>
    <col min="6404" max="6407" width="17.140625" style="44" customWidth="1"/>
    <col min="6408" max="6408" width="18.140625" style="44" customWidth="1"/>
    <col min="6409" max="6409" width="20.140625" style="44" customWidth="1"/>
    <col min="6410" max="6656" width="8.85546875" style="44"/>
    <col min="6657" max="6657" width="14" style="44" customWidth="1"/>
    <col min="6658" max="6658" width="33.28515625" style="44" customWidth="1"/>
    <col min="6659" max="6659" width="11.7109375" style="44" customWidth="1"/>
    <col min="6660" max="6663" width="17.140625" style="44" customWidth="1"/>
    <col min="6664" max="6664" width="18.140625" style="44" customWidth="1"/>
    <col min="6665" max="6665" width="20.140625" style="44" customWidth="1"/>
    <col min="6666" max="6912" width="8.85546875" style="44"/>
    <col min="6913" max="6913" width="14" style="44" customWidth="1"/>
    <col min="6914" max="6914" width="33.28515625" style="44" customWidth="1"/>
    <col min="6915" max="6915" width="11.7109375" style="44" customWidth="1"/>
    <col min="6916" max="6919" width="17.140625" style="44" customWidth="1"/>
    <col min="6920" max="6920" width="18.140625" style="44" customWidth="1"/>
    <col min="6921" max="6921" width="20.140625" style="44" customWidth="1"/>
    <col min="6922" max="7168" width="8.85546875" style="44"/>
    <col min="7169" max="7169" width="14" style="44" customWidth="1"/>
    <col min="7170" max="7170" width="33.28515625" style="44" customWidth="1"/>
    <col min="7171" max="7171" width="11.7109375" style="44" customWidth="1"/>
    <col min="7172" max="7175" width="17.140625" style="44" customWidth="1"/>
    <col min="7176" max="7176" width="18.140625" style="44" customWidth="1"/>
    <col min="7177" max="7177" width="20.140625" style="44" customWidth="1"/>
    <col min="7178" max="7424" width="8.85546875" style="44"/>
    <col min="7425" max="7425" width="14" style="44" customWidth="1"/>
    <col min="7426" max="7426" width="33.28515625" style="44" customWidth="1"/>
    <col min="7427" max="7427" width="11.7109375" style="44" customWidth="1"/>
    <col min="7428" max="7431" width="17.140625" style="44" customWidth="1"/>
    <col min="7432" max="7432" width="18.140625" style="44" customWidth="1"/>
    <col min="7433" max="7433" width="20.140625" style="44" customWidth="1"/>
    <col min="7434" max="7680" width="8.85546875" style="44"/>
    <col min="7681" max="7681" width="14" style="44" customWidth="1"/>
    <col min="7682" max="7682" width="33.28515625" style="44" customWidth="1"/>
    <col min="7683" max="7683" width="11.7109375" style="44" customWidth="1"/>
    <col min="7684" max="7687" width="17.140625" style="44" customWidth="1"/>
    <col min="7688" max="7688" width="18.140625" style="44" customWidth="1"/>
    <col min="7689" max="7689" width="20.140625" style="44" customWidth="1"/>
    <col min="7690" max="7936" width="8.85546875" style="44"/>
    <col min="7937" max="7937" width="14" style="44" customWidth="1"/>
    <col min="7938" max="7938" width="33.28515625" style="44" customWidth="1"/>
    <col min="7939" max="7939" width="11.7109375" style="44" customWidth="1"/>
    <col min="7940" max="7943" width="17.140625" style="44" customWidth="1"/>
    <col min="7944" max="7944" width="18.140625" style="44" customWidth="1"/>
    <col min="7945" max="7945" width="20.140625" style="44" customWidth="1"/>
    <col min="7946" max="8192" width="8.85546875" style="44"/>
    <col min="8193" max="8193" width="14" style="44" customWidth="1"/>
    <col min="8194" max="8194" width="33.28515625" style="44" customWidth="1"/>
    <col min="8195" max="8195" width="11.7109375" style="44" customWidth="1"/>
    <col min="8196" max="8199" width="17.140625" style="44" customWidth="1"/>
    <col min="8200" max="8200" width="18.140625" style="44" customWidth="1"/>
    <col min="8201" max="8201" width="20.140625" style="44" customWidth="1"/>
    <col min="8202" max="8448" width="8.85546875" style="44"/>
    <col min="8449" max="8449" width="14" style="44" customWidth="1"/>
    <col min="8450" max="8450" width="33.28515625" style="44" customWidth="1"/>
    <col min="8451" max="8451" width="11.7109375" style="44" customWidth="1"/>
    <col min="8452" max="8455" width="17.140625" style="44" customWidth="1"/>
    <col min="8456" max="8456" width="18.140625" style="44" customWidth="1"/>
    <col min="8457" max="8457" width="20.140625" style="44" customWidth="1"/>
    <col min="8458" max="8704" width="8.85546875" style="44"/>
    <col min="8705" max="8705" width="14" style="44" customWidth="1"/>
    <col min="8706" max="8706" width="33.28515625" style="44" customWidth="1"/>
    <col min="8707" max="8707" width="11.7109375" style="44" customWidth="1"/>
    <col min="8708" max="8711" width="17.140625" style="44" customWidth="1"/>
    <col min="8712" max="8712" width="18.140625" style="44" customWidth="1"/>
    <col min="8713" max="8713" width="20.140625" style="44" customWidth="1"/>
    <col min="8714" max="8960" width="8.85546875" style="44"/>
    <col min="8961" max="8961" width="14" style="44" customWidth="1"/>
    <col min="8962" max="8962" width="33.28515625" style="44" customWidth="1"/>
    <col min="8963" max="8963" width="11.7109375" style="44" customWidth="1"/>
    <col min="8964" max="8967" width="17.140625" style="44" customWidth="1"/>
    <col min="8968" max="8968" width="18.140625" style="44" customWidth="1"/>
    <col min="8969" max="8969" width="20.140625" style="44" customWidth="1"/>
    <col min="8970" max="9216" width="8.85546875" style="44"/>
    <col min="9217" max="9217" width="14" style="44" customWidth="1"/>
    <col min="9218" max="9218" width="33.28515625" style="44" customWidth="1"/>
    <col min="9219" max="9219" width="11.7109375" style="44" customWidth="1"/>
    <col min="9220" max="9223" width="17.140625" style="44" customWidth="1"/>
    <col min="9224" max="9224" width="18.140625" style="44" customWidth="1"/>
    <col min="9225" max="9225" width="20.140625" style="44" customWidth="1"/>
    <col min="9226" max="9472" width="8.85546875" style="44"/>
    <col min="9473" max="9473" width="14" style="44" customWidth="1"/>
    <col min="9474" max="9474" width="33.28515625" style="44" customWidth="1"/>
    <col min="9475" max="9475" width="11.7109375" style="44" customWidth="1"/>
    <col min="9476" max="9479" width="17.140625" style="44" customWidth="1"/>
    <col min="9480" max="9480" width="18.140625" style="44" customWidth="1"/>
    <col min="9481" max="9481" width="20.140625" style="44" customWidth="1"/>
    <col min="9482" max="9728" width="8.85546875" style="44"/>
    <col min="9729" max="9729" width="14" style="44" customWidth="1"/>
    <col min="9730" max="9730" width="33.28515625" style="44" customWidth="1"/>
    <col min="9731" max="9731" width="11.7109375" style="44" customWidth="1"/>
    <col min="9732" max="9735" width="17.140625" style="44" customWidth="1"/>
    <col min="9736" max="9736" width="18.140625" style="44" customWidth="1"/>
    <col min="9737" max="9737" width="20.140625" style="44" customWidth="1"/>
    <col min="9738" max="9984" width="8.85546875" style="44"/>
    <col min="9985" max="9985" width="14" style="44" customWidth="1"/>
    <col min="9986" max="9986" width="33.28515625" style="44" customWidth="1"/>
    <col min="9987" max="9987" width="11.7109375" style="44" customWidth="1"/>
    <col min="9988" max="9991" width="17.140625" style="44" customWidth="1"/>
    <col min="9992" max="9992" width="18.140625" style="44" customWidth="1"/>
    <col min="9993" max="9993" width="20.140625" style="44" customWidth="1"/>
    <col min="9994" max="10240" width="8.85546875" style="44"/>
    <col min="10241" max="10241" width="14" style="44" customWidth="1"/>
    <col min="10242" max="10242" width="33.28515625" style="44" customWidth="1"/>
    <col min="10243" max="10243" width="11.7109375" style="44" customWidth="1"/>
    <col min="10244" max="10247" width="17.140625" style="44" customWidth="1"/>
    <col min="10248" max="10248" width="18.140625" style="44" customWidth="1"/>
    <col min="10249" max="10249" width="20.140625" style="44" customWidth="1"/>
    <col min="10250" max="10496" width="8.85546875" style="44"/>
    <col min="10497" max="10497" width="14" style="44" customWidth="1"/>
    <col min="10498" max="10498" width="33.28515625" style="44" customWidth="1"/>
    <col min="10499" max="10499" width="11.7109375" style="44" customWidth="1"/>
    <col min="10500" max="10503" width="17.140625" style="44" customWidth="1"/>
    <col min="10504" max="10504" width="18.140625" style="44" customWidth="1"/>
    <col min="10505" max="10505" width="20.140625" style="44" customWidth="1"/>
    <col min="10506" max="10752" width="8.85546875" style="44"/>
    <col min="10753" max="10753" width="14" style="44" customWidth="1"/>
    <col min="10754" max="10754" width="33.28515625" style="44" customWidth="1"/>
    <col min="10755" max="10755" width="11.7109375" style="44" customWidth="1"/>
    <col min="10756" max="10759" width="17.140625" style="44" customWidth="1"/>
    <col min="10760" max="10760" width="18.140625" style="44" customWidth="1"/>
    <col min="10761" max="10761" width="20.140625" style="44" customWidth="1"/>
    <col min="10762" max="11008" width="8.85546875" style="44"/>
    <col min="11009" max="11009" width="14" style="44" customWidth="1"/>
    <col min="11010" max="11010" width="33.28515625" style="44" customWidth="1"/>
    <col min="11011" max="11011" width="11.7109375" style="44" customWidth="1"/>
    <col min="11012" max="11015" width="17.140625" style="44" customWidth="1"/>
    <col min="11016" max="11016" width="18.140625" style="44" customWidth="1"/>
    <col min="11017" max="11017" width="20.140625" style="44" customWidth="1"/>
    <col min="11018" max="11264" width="8.85546875" style="44"/>
    <col min="11265" max="11265" width="14" style="44" customWidth="1"/>
    <col min="11266" max="11266" width="33.28515625" style="44" customWidth="1"/>
    <col min="11267" max="11267" width="11.7109375" style="44" customWidth="1"/>
    <col min="11268" max="11271" width="17.140625" style="44" customWidth="1"/>
    <col min="11272" max="11272" width="18.140625" style="44" customWidth="1"/>
    <col min="11273" max="11273" width="20.140625" style="44" customWidth="1"/>
    <col min="11274" max="11520" width="8.85546875" style="44"/>
    <col min="11521" max="11521" width="14" style="44" customWidth="1"/>
    <col min="11522" max="11522" width="33.28515625" style="44" customWidth="1"/>
    <col min="11523" max="11523" width="11.7109375" style="44" customWidth="1"/>
    <col min="11524" max="11527" width="17.140625" style="44" customWidth="1"/>
    <col min="11528" max="11528" width="18.140625" style="44" customWidth="1"/>
    <col min="11529" max="11529" width="20.140625" style="44" customWidth="1"/>
    <col min="11530" max="11776" width="8.85546875" style="44"/>
    <col min="11777" max="11777" width="14" style="44" customWidth="1"/>
    <col min="11778" max="11778" width="33.28515625" style="44" customWidth="1"/>
    <col min="11779" max="11779" width="11.7109375" style="44" customWidth="1"/>
    <col min="11780" max="11783" width="17.140625" style="44" customWidth="1"/>
    <col min="11784" max="11784" width="18.140625" style="44" customWidth="1"/>
    <col min="11785" max="11785" width="20.140625" style="44" customWidth="1"/>
    <col min="11786" max="12032" width="8.85546875" style="44"/>
    <col min="12033" max="12033" width="14" style="44" customWidth="1"/>
    <col min="12034" max="12034" width="33.28515625" style="44" customWidth="1"/>
    <col min="12035" max="12035" width="11.7109375" style="44" customWidth="1"/>
    <col min="12036" max="12039" width="17.140625" style="44" customWidth="1"/>
    <col min="12040" max="12040" width="18.140625" style="44" customWidth="1"/>
    <col min="12041" max="12041" width="20.140625" style="44" customWidth="1"/>
    <col min="12042" max="12288" width="8.85546875" style="44"/>
    <col min="12289" max="12289" width="14" style="44" customWidth="1"/>
    <col min="12290" max="12290" width="33.28515625" style="44" customWidth="1"/>
    <col min="12291" max="12291" width="11.7109375" style="44" customWidth="1"/>
    <col min="12292" max="12295" width="17.140625" style="44" customWidth="1"/>
    <col min="12296" max="12296" width="18.140625" style="44" customWidth="1"/>
    <col min="12297" max="12297" width="20.140625" style="44" customWidth="1"/>
    <col min="12298" max="12544" width="8.85546875" style="44"/>
    <col min="12545" max="12545" width="14" style="44" customWidth="1"/>
    <col min="12546" max="12546" width="33.28515625" style="44" customWidth="1"/>
    <col min="12547" max="12547" width="11.7109375" style="44" customWidth="1"/>
    <col min="12548" max="12551" width="17.140625" style="44" customWidth="1"/>
    <col min="12552" max="12552" width="18.140625" style="44" customWidth="1"/>
    <col min="12553" max="12553" width="20.140625" style="44" customWidth="1"/>
    <col min="12554" max="12800" width="8.85546875" style="44"/>
    <col min="12801" max="12801" width="14" style="44" customWidth="1"/>
    <col min="12802" max="12802" width="33.28515625" style="44" customWidth="1"/>
    <col min="12803" max="12803" width="11.7109375" style="44" customWidth="1"/>
    <col min="12804" max="12807" width="17.140625" style="44" customWidth="1"/>
    <col min="12808" max="12808" width="18.140625" style="44" customWidth="1"/>
    <col min="12809" max="12809" width="20.140625" style="44" customWidth="1"/>
    <col min="12810" max="13056" width="8.85546875" style="44"/>
    <col min="13057" max="13057" width="14" style="44" customWidth="1"/>
    <col min="13058" max="13058" width="33.28515625" style="44" customWidth="1"/>
    <col min="13059" max="13059" width="11.7109375" style="44" customWidth="1"/>
    <col min="13060" max="13063" width="17.140625" style="44" customWidth="1"/>
    <col min="13064" max="13064" width="18.140625" style="44" customWidth="1"/>
    <col min="13065" max="13065" width="20.140625" style="44" customWidth="1"/>
    <col min="13066" max="13312" width="8.85546875" style="44"/>
    <col min="13313" max="13313" width="14" style="44" customWidth="1"/>
    <col min="13314" max="13314" width="33.28515625" style="44" customWidth="1"/>
    <col min="13315" max="13315" width="11.7109375" style="44" customWidth="1"/>
    <col min="13316" max="13319" width="17.140625" style="44" customWidth="1"/>
    <col min="13320" max="13320" width="18.140625" style="44" customWidth="1"/>
    <col min="13321" max="13321" width="20.140625" style="44" customWidth="1"/>
    <col min="13322" max="13568" width="8.85546875" style="44"/>
    <col min="13569" max="13569" width="14" style="44" customWidth="1"/>
    <col min="13570" max="13570" width="33.28515625" style="44" customWidth="1"/>
    <col min="13571" max="13571" width="11.7109375" style="44" customWidth="1"/>
    <col min="13572" max="13575" width="17.140625" style="44" customWidth="1"/>
    <col min="13576" max="13576" width="18.140625" style="44" customWidth="1"/>
    <col min="13577" max="13577" width="20.140625" style="44" customWidth="1"/>
    <col min="13578" max="13824" width="8.85546875" style="44"/>
    <col min="13825" max="13825" width="14" style="44" customWidth="1"/>
    <col min="13826" max="13826" width="33.28515625" style="44" customWidth="1"/>
    <col min="13827" max="13827" width="11.7109375" style="44" customWidth="1"/>
    <col min="13828" max="13831" width="17.140625" style="44" customWidth="1"/>
    <col min="13832" max="13832" width="18.140625" style="44" customWidth="1"/>
    <col min="13833" max="13833" width="20.140625" style="44" customWidth="1"/>
    <col min="13834" max="14080" width="8.85546875" style="44"/>
    <col min="14081" max="14081" width="14" style="44" customWidth="1"/>
    <col min="14082" max="14082" width="33.28515625" style="44" customWidth="1"/>
    <col min="14083" max="14083" width="11.7109375" style="44" customWidth="1"/>
    <col min="14084" max="14087" width="17.140625" style="44" customWidth="1"/>
    <col min="14088" max="14088" width="18.140625" style="44" customWidth="1"/>
    <col min="14089" max="14089" width="20.140625" style="44" customWidth="1"/>
    <col min="14090" max="14336" width="8.85546875" style="44"/>
    <col min="14337" max="14337" width="14" style="44" customWidth="1"/>
    <col min="14338" max="14338" width="33.28515625" style="44" customWidth="1"/>
    <col min="14339" max="14339" width="11.7109375" style="44" customWidth="1"/>
    <col min="14340" max="14343" width="17.140625" style="44" customWidth="1"/>
    <col min="14344" max="14344" width="18.140625" style="44" customWidth="1"/>
    <col min="14345" max="14345" width="20.140625" style="44" customWidth="1"/>
    <col min="14346" max="14592" width="8.85546875" style="44"/>
    <col min="14593" max="14593" width="14" style="44" customWidth="1"/>
    <col min="14594" max="14594" width="33.28515625" style="44" customWidth="1"/>
    <col min="14595" max="14595" width="11.7109375" style="44" customWidth="1"/>
    <col min="14596" max="14599" width="17.140625" style="44" customWidth="1"/>
    <col min="14600" max="14600" width="18.140625" style="44" customWidth="1"/>
    <col min="14601" max="14601" width="20.140625" style="44" customWidth="1"/>
    <col min="14602" max="14848" width="8.85546875" style="44"/>
    <col min="14849" max="14849" width="14" style="44" customWidth="1"/>
    <col min="14850" max="14850" width="33.28515625" style="44" customWidth="1"/>
    <col min="14851" max="14851" width="11.7109375" style="44" customWidth="1"/>
    <col min="14852" max="14855" width="17.140625" style="44" customWidth="1"/>
    <col min="14856" max="14856" width="18.140625" style="44" customWidth="1"/>
    <col min="14857" max="14857" width="20.140625" style="44" customWidth="1"/>
    <col min="14858" max="15104" width="8.85546875" style="44"/>
    <col min="15105" max="15105" width="14" style="44" customWidth="1"/>
    <col min="15106" max="15106" width="33.28515625" style="44" customWidth="1"/>
    <col min="15107" max="15107" width="11.7109375" style="44" customWidth="1"/>
    <col min="15108" max="15111" width="17.140625" style="44" customWidth="1"/>
    <col min="15112" max="15112" width="18.140625" style="44" customWidth="1"/>
    <col min="15113" max="15113" width="20.140625" style="44" customWidth="1"/>
    <col min="15114" max="15360" width="8.85546875" style="44"/>
    <col min="15361" max="15361" width="14" style="44" customWidth="1"/>
    <col min="15362" max="15362" width="33.28515625" style="44" customWidth="1"/>
    <col min="15363" max="15363" width="11.7109375" style="44" customWidth="1"/>
    <col min="15364" max="15367" width="17.140625" style="44" customWidth="1"/>
    <col min="15368" max="15368" width="18.140625" style="44" customWidth="1"/>
    <col min="15369" max="15369" width="20.140625" style="44" customWidth="1"/>
    <col min="15370" max="15616" width="8.85546875" style="44"/>
    <col min="15617" max="15617" width="14" style="44" customWidth="1"/>
    <col min="15618" max="15618" width="33.28515625" style="44" customWidth="1"/>
    <col min="15619" max="15619" width="11.7109375" style="44" customWidth="1"/>
    <col min="15620" max="15623" width="17.140625" style="44" customWidth="1"/>
    <col min="15624" max="15624" width="18.140625" style="44" customWidth="1"/>
    <col min="15625" max="15625" width="20.140625" style="44" customWidth="1"/>
    <col min="15626" max="15872" width="8.85546875" style="44"/>
    <col min="15873" max="15873" width="14" style="44" customWidth="1"/>
    <col min="15874" max="15874" width="33.28515625" style="44" customWidth="1"/>
    <col min="15875" max="15875" width="11.7109375" style="44" customWidth="1"/>
    <col min="15876" max="15879" width="17.140625" style="44" customWidth="1"/>
    <col min="15880" max="15880" width="18.140625" style="44" customWidth="1"/>
    <col min="15881" max="15881" width="20.140625" style="44" customWidth="1"/>
    <col min="15882" max="16128" width="8.85546875" style="44"/>
    <col min="16129" max="16129" width="14" style="44" customWidth="1"/>
    <col min="16130" max="16130" width="33.28515625" style="44" customWidth="1"/>
    <col min="16131" max="16131" width="11.7109375" style="44" customWidth="1"/>
    <col min="16132" max="16135" width="17.140625" style="44" customWidth="1"/>
    <col min="16136" max="16136" width="18.140625" style="44" customWidth="1"/>
    <col min="16137" max="16137" width="20.140625" style="44" customWidth="1"/>
    <col min="16138" max="16384" width="8.85546875" style="44"/>
  </cols>
  <sheetData>
    <row r="1" spans="1:34" s="48" customFormat="1" ht="96" customHeight="1" x14ac:dyDescent="0.25">
      <c r="A1" s="76" t="s">
        <v>0</v>
      </c>
      <c r="B1" s="76" t="s">
        <v>479</v>
      </c>
      <c r="C1" s="75" t="s">
        <v>478</v>
      </c>
      <c r="D1" s="79" t="s">
        <v>456</v>
      </c>
      <c r="E1" s="79" t="s">
        <v>480</v>
      </c>
      <c r="F1" s="79" t="s">
        <v>425</v>
      </c>
      <c r="G1" s="79" t="s">
        <v>800</v>
      </c>
      <c r="H1" s="70" t="s">
        <v>460</v>
      </c>
      <c r="I1" s="73" t="s">
        <v>638</v>
      </c>
      <c r="J1" s="44"/>
      <c r="K1" s="44"/>
      <c r="L1" s="44"/>
      <c r="M1" s="44"/>
      <c r="N1" s="44"/>
      <c r="O1" s="44"/>
      <c r="P1" s="44"/>
      <c r="Q1" s="44"/>
      <c r="R1" s="44"/>
      <c r="S1" s="44"/>
      <c r="T1" s="44"/>
      <c r="U1" s="44"/>
      <c r="V1" s="44"/>
      <c r="W1" s="44"/>
      <c r="X1" s="44"/>
      <c r="Y1" s="44"/>
      <c r="Z1" s="44"/>
      <c r="AA1" s="44"/>
      <c r="AB1" s="44"/>
      <c r="AC1" s="44"/>
      <c r="AD1" s="44"/>
      <c r="AE1" s="44"/>
      <c r="AF1" s="44"/>
      <c r="AG1" s="44"/>
      <c r="AH1" s="44"/>
    </row>
    <row r="2" spans="1:34" s="14" customFormat="1" ht="12.75" x14ac:dyDescent="0.2">
      <c r="A2" s="135">
        <v>1</v>
      </c>
      <c r="B2" s="159" t="s">
        <v>2786</v>
      </c>
      <c r="C2" s="191" t="s">
        <v>2</v>
      </c>
      <c r="D2" s="136" t="s">
        <v>422</v>
      </c>
      <c r="E2" s="136" t="s">
        <v>423</v>
      </c>
      <c r="F2" s="136" t="s">
        <v>426</v>
      </c>
      <c r="G2" s="136" t="s">
        <v>426</v>
      </c>
      <c r="H2" s="136" t="s">
        <v>461</v>
      </c>
      <c r="I2" s="137" t="s">
        <v>472</v>
      </c>
      <c r="J2" s="89"/>
      <c r="K2" s="89"/>
      <c r="L2" s="89"/>
      <c r="M2" s="89"/>
      <c r="N2" s="89"/>
      <c r="O2" s="89"/>
      <c r="P2" s="89"/>
      <c r="Q2" s="89"/>
      <c r="R2" s="89"/>
      <c r="S2" s="89"/>
      <c r="T2" s="89"/>
      <c r="U2" s="89"/>
      <c r="V2" s="89"/>
      <c r="W2" s="89"/>
      <c r="X2" s="89"/>
      <c r="Y2" s="89"/>
      <c r="Z2" s="89"/>
      <c r="AA2" s="89"/>
      <c r="AB2" s="89"/>
      <c r="AC2" s="89"/>
      <c r="AD2" s="89"/>
      <c r="AE2" s="89"/>
      <c r="AF2" s="89"/>
      <c r="AG2" s="89"/>
      <c r="AH2" s="89"/>
    </row>
    <row r="3" spans="1:34" s="14" customFormat="1" ht="25.5" x14ac:dyDescent="0.2">
      <c r="A3" s="135">
        <v>2</v>
      </c>
      <c r="B3" s="159" t="s">
        <v>318</v>
      </c>
      <c r="C3" s="160" t="s">
        <v>316</v>
      </c>
      <c r="D3" s="138" t="s">
        <v>513</v>
      </c>
      <c r="E3" s="138" t="s">
        <v>415</v>
      </c>
      <c r="F3" s="136" t="s">
        <v>514</v>
      </c>
      <c r="G3" s="136" t="s">
        <v>514</v>
      </c>
      <c r="H3" s="136" t="s">
        <v>469</v>
      </c>
      <c r="I3" s="139" t="s">
        <v>640</v>
      </c>
      <c r="J3" s="89"/>
      <c r="K3" s="89"/>
      <c r="L3" s="89"/>
      <c r="M3" s="89"/>
      <c r="N3" s="89"/>
      <c r="O3" s="89"/>
      <c r="P3" s="89"/>
      <c r="Q3" s="89"/>
      <c r="R3" s="89"/>
      <c r="S3" s="89"/>
      <c r="T3" s="89"/>
      <c r="U3" s="89"/>
      <c r="V3" s="89"/>
      <c r="W3" s="89"/>
      <c r="X3" s="89"/>
      <c r="Y3" s="89"/>
      <c r="Z3" s="89"/>
      <c r="AA3" s="89"/>
      <c r="AB3" s="89"/>
      <c r="AC3" s="89"/>
      <c r="AD3" s="89"/>
      <c r="AE3" s="89"/>
      <c r="AF3" s="89"/>
      <c r="AG3" s="89"/>
      <c r="AH3" s="89"/>
    </row>
    <row r="4" spans="1:34" s="14" customFormat="1" ht="12.75" x14ac:dyDescent="0.2">
      <c r="A4" s="135">
        <v>3</v>
      </c>
      <c r="B4" s="155" t="s">
        <v>319</v>
      </c>
      <c r="C4" s="160" t="s">
        <v>316</v>
      </c>
      <c r="D4" s="141" t="s">
        <v>410</v>
      </c>
      <c r="E4" s="141" t="s">
        <v>411</v>
      </c>
      <c r="F4" s="142" t="s">
        <v>453</v>
      </c>
      <c r="G4" s="142" t="s">
        <v>457</v>
      </c>
      <c r="H4" s="142" t="s">
        <v>461</v>
      </c>
      <c r="I4" s="137" t="s">
        <v>473</v>
      </c>
      <c r="J4" s="89"/>
      <c r="K4" s="89"/>
      <c r="L4" s="89"/>
      <c r="M4" s="89"/>
      <c r="N4" s="89"/>
      <c r="O4" s="89"/>
      <c r="P4" s="89"/>
      <c r="Q4" s="89"/>
      <c r="R4" s="89"/>
      <c r="S4" s="89"/>
      <c r="T4" s="89"/>
      <c r="U4" s="89"/>
      <c r="V4" s="89"/>
      <c r="W4" s="89"/>
      <c r="X4" s="89"/>
      <c r="Y4" s="89"/>
      <c r="Z4" s="89"/>
      <c r="AA4" s="89"/>
      <c r="AB4" s="89"/>
      <c r="AC4" s="89"/>
      <c r="AD4" s="89"/>
      <c r="AE4" s="89"/>
      <c r="AF4" s="89"/>
      <c r="AG4" s="89"/>
      <c r="AH4" s="89"/>
    </row>
    <row r="5" spans="1:34" s="14" customFormat="1" ht="14.45" customHeight="1" x14ac:dyDescent="0.2">
      <c r="A5" s="135">
        <v>4</v>
      </c>
      <c r="B5" s="156" t="s">
        <v>320</v>
      </c>
      <c r="C5" s="160" t="s">
        <v>316</v>
      </c>
      <c r="D5" s="141" t="s">
        <v>2</v>
      </c>
      <c r="E5" s="142" t="s">
        <v>417</v>
      </c>
      <c r="F5" s="142" t="s">
        <v>448</v>
      </c>
      <c r="G5" s="142" t="s">
        <v>449</v>
      </c>
      <c r="H5" s="142" t="s">
        <v>515</v>
      </c>
      <c r="I5" s="139" t="s">
        <v>908</v>
      </c>
      <c r="J5" s="89"/>
      <c r="K5" s="89"/>
      <c r="L5" s="89"/>
      <c r="M5" s="89"/>
      <c r="N5" s="89"/>
      <c r="O5" s="89"/>
      <c r="P5" s="89"/>
      <c r="Q5" s="89"/>
      <c r="R5" s="89"/>
      <c r="S5" s="89"/>
      <c r="T5" s="89"/>
      <c r="U5" s="89"/>
      <c r="V5" s="89"/>
      <c r="W5" s="89"/>
      <c r="X5" s="89"/>
      <c r="Y5" s="89"/>
      <c r="Z5" s="89"/>
      <c r="AA5" s="89"/>
      <c r="AB5" s="89"/>
      <c r="AC5" s="89"/>
      <c r="AD5" s="89"/>
      <c r="AE5" s="89"/>
      <c r="AF5" s="89"/>
      <c r="AG5" s="89"/>
      <c r="AH5" s="89"/>
    </row>
    <row r="6" spans="1:34" s="14" customFormat="1" ht="13.9" customHeight="1" x14ac:dyDescent="0.2">
      <c r="A6" s="135">
        <v>5</v>
      </c>
      <c r="B6" s="159" t="s">
        <v>399</v>
      </c>
      <c r="C6" s="160" t="s">
        <v>316</v>
      </c>
      <c r="D6" s="141" t="s">
        <v>2</v>
      </c>
      <c r="E6" s="142" t="s">
        <v>418</v>
      </c>
      <c r="F6" s="142" t="s">
        <v>448</v>
      </c>
      <c r="G6" s="142" t="s">
        <v>449</v>
      </c>
      <c r="H6" s="136" t="s">
        <v>515</v>
      </c>
      <c r="I6" s="139" t="s">
        <v>2708</v>
      </c>
      <c r="J6" s="89"/>
      <c r="K6" s="89"/>
      <c r="L6" s="89"/>
      <c r="M6" s="89"/>
      <c r="N6" s="89"/>
      <c r="O6" s="89"/>
      <c r="P6" s="89"/>
      <c r="Q6" s="89"/>
      <c r="R6" s="89"/>
      <c r="S6" s="89"/>
      <c r="T6" s="89"/>
      <c r="U6" s="89"/>
      <c r="V6" s="89"/>
      <c r="W6" s="89"/>
      <c r="X6" s="89"/>
      <c r="Y6" s="89"/>
      <c r="Z6" s="89"/>
      <c r="AA6" s="89"/>
      <c r="AB6" s="89"/>
      <c r="AC6" s="89"/>
      <c r="AD6" s="89"/>
      <c r="AE6" s="89"/>
      <c r="AF6" s="89"/>
      <c r="AG6" s="89"/>
      <c r="AH6" s="89"/>
    </row>
    <row r="7" spans="1:34" s="14" customFormat="1" ht="12.75" x14ac:dyDescent="0.2">
      <c r="A7" s="135">
        <v>6</v>
      </c>
      <c r="B7" s="158" t="s">
        <v>322</v>
      </c>
      <c r="C7" s="160" t="s">
        <v>316</v>
      </c>
      <c r="D7" s="138" t="s">
        <v>2</v>
      </c>
      <c r="E7" s="138" t="s">
        <v>2</v>
      </c>
      <c r="F7" s="136" t="s">
        <v>450</v>
      </c>
      <c r="G7" s="136" t="s">
        <v>428</v>
      </c>
      <c r="H7" s="136" t="s">
        <v>516</v>
      </c>
      <c r="I7" s="137" t="s">
        <v>2730</v>
      </c>
      <c r="J7" s="89"/>
      <c r="K7" s="89"/>
      <c r="L7" s="89"/>
      <c r="M7" s="89"/>
      <c r="N7" s="89"/>
      <c r="O7" s="89"/>
      <c r="P7" s="89"/>
      <c r="Q7" s="89"/>
      <c r="R7" s="89"/>
      <c r="S7" s="89"/>
      <c r="T7" s="89"/>
      <c r="U7" s="89"/>
      <c r="V7" s="89"/>
      <c r="W7" s="89"/>
      <c r="X7" s="89"/>
      <c r="Y7" s="89"/>
      <c r="Z7" s="89"/>
      <c r="AA7" s="89"/>
      <c r="AB7" s="89"/>
      <c r="AC7" s="89"/>
      <c r="AD7" s="89"/>
      <c r="AE7" s="89"/>
      <c r="AF7" s="89"/>
      <c r="AG7" s="89"/>
      <c r="AH7" s="89"/>
    </row>
    <row r="8" spans="1:34" s="14" customFormat="1" ht="12.75" x14ac:dyDescent="0.2">
      <c r="A8" s="135">
        <v>7</v>
      </c>
      <c r="B8" s="158" t="s">
        <v>672</v>
      </c>
      <c r="C8" s="160" t="s">
        <v>316</v>
      </c>
      <c r="D8" s="136" t="s">
        <v>559</v>
      </c>
      <c r="E8" s="136" t="s">
        <v>513</v>
      </c>
      <c r="F8" s="136" t="s">
        <v>560</v>
      </c>
      <c r="G8" s="136" t="s">
        <v>560</v>
      </c>
      <c r="H8" s="136" t="s">
        <v>611</v>
      </c>
      <c r="I8" s="137" t="s">
        <v>641</v>
      </c>
      <c r="J8" s="89"/>
      <c r="K8" s="89"/>
      <c r="L8" s="89"/>
      <c r="M8" s="89"/>
      <c r="N8" s="89"/>
      <c r="O8" s="89"/>
      <c r="P8" s="89"/>
      <c r="Q8" s="89"/>
      <c r="R8" s="89"/>
      <c r="S8" s="89"/>
      <c r="T8" s="89"/>
      <c r="U8" s="89"/>
      <c r="V8" s="89"/>
      <c r="W8" s="89"/>
      <c r="X8" s="89"/>
      <c r="Y8" s="89"/>
      <c r="Z8" s="89"/>
      <c r="AA8" s="89"/>
      <c r="AB8" s="89"/>
      <c r="AC8" s="89"/>
      <c r="AD8" s="89"/>
      <c r="AE8" s="89"/>
      <c r="AF8" s="89"/>
      <c r="AG8" s="89"/>
      <c r="AH8" s="89"/>
    </row>
    <row r="9" spans="1:34" s="14" customFormat="1" ht="25.5" x14ac:dyDescent="0.2">
      <c r="A9" s="135">
        <v>8</v>
      </c>
      <c r="B9" s="158" t="s">
        <v>673</v>
      </c>
      <c r="C9" s="160" t="s">
        <v>316</v>
      </c>
      <c r="D9" s="138" t="s">
        <v>2</v>
      </c>
      <c r="E9" s="138" t="s">
        <v>2</v>
      </c>
      <c r="F9" s="136" t="s">
        <v>560</v>
      </c>
      <c r="G9" s="136" t="s">
        <v>560</v>
      </c>
      <c r="H9" s="136" t="s">
        <v>612</v>
      </c>
      <c r="I9" s="137" t="s">
        <v>642</v>
      </c>
      <c r="J9" s="89"/>
      <c r="K9" s="89"/>
      <c r="L9" s="89"/>
      <c r="M9" s="89"/>
      <c r="N9" s="89"/>
      <c r="O9" s="89"/>
      <c r="P9" s="89"/>
      <c r="Q9" s="89"/>
      <c r="R9" s="89"/>
      <c r="S9" s="89"/>
      <c r="T9" s="89"/>
      <c r="U9" s="89"/>
      <c r="V9" s="89"/>
      <c r="W9" s="89"/>
      <c r="X9" s="89"/>
      <c r="Y9" s="89"/>
      <c r="Z9" s="89"/>
      <c r="AA9" s="89"/>
      <c r="AB9" s="89"/>
      <c r="AC9" s="89"/>
      <c r="AD9" s="89"/>
      <c r="AE9" s="89"/>
      <c r="AF9" s="89"/>
      <c r="AG9" s="89"/>
      <c r="AH9" s="89"/>
    </row>
    <row r="10" spans="1:34" s="14" customFormat="1" ht="38.25" x14ac:dyDescent="0.2">
      <c r="A10" s="135">
        <v>9</v>
      </c>
      <c r="B10" s="158" t="s">
        <v>2729</v>
      </c>
      <c r="C10" s="160" t="s">
        <v>316</v>
      </c>
      <c r="D10" s="138" t="s">
        <v>2</v>
      </c>
      <c r="E10" s="138" t="s">
        <v>2</v>
      </c>
      <c r="F10" s="136" t="s">
        <v>560</v>
      </c>
      <c r="G10" s="136" t="s">
        <v>560</v>
      </c>
      <c r="H10" s="136" t="s">
        <v>612</v>
      </c>
      <c r="I10" s="137" t="s">
        <v>642</v>
      </c>
      <c r="J10" s="89"/>
      <c r="K10" s="89"/>
      <c r="L10" s="89"/>
      <c r="M10" s="89"/>
      <c r="N10" s="89"/>
      <c r="O10" s="89"/>
      <c r="P10" s="89"/>
      <c r="Q10" s="89"/>
      <c r="R10" s="89"/>
      <c r="S10" s="89"/>
      <c r="T10" s="89"/>
      <c r="U10" s="89"/>
      <c r="V10" s="89"/>
      <c r="W10" s="89"/>
      <c r="X10" s="89"/>
      <c r="Y10" s="89"/>
      <c r="Z10" s="89"/>
      <c r="AA10" s="89"/>
      <c r="AB10" s="89"/>
      <c r="AC10" s="89"/>
      <c r="AD10" s="89"/>
      <c r="AE10" s="89"/>
      <c r="AF10" s="89"/>
      <c r="AG10" s="89"/>
      <c r="AH10" s="89"/>
    </row>
    <row r="11" spans="1:34" s="14" customFormat="1" ht="25.5" x14ac:dyDescent="0.2">
      <c r="A11" s="135">
        <v>10</v>
      </c>
      <c r="B11" s="158" t="s">
        <v>2731</v>
      </c>
      <c r="C11" s="160" t="s">
        <v>316</v>
      </c>
      <c r="D11" s="138" t="s">
        <v>2</v>
      </c>
      <c r="E11" s="138" t="s">
        <v>2</v>
      </c>
      <c r="F11" s="136" t="s">
        <v>561</v>
      </c>
      <c r="G11" s="136" t="s">
        <v>566</v>
      </c>
      <c r="H11" s="136" t="s">
        <v>461</v>
      </c>
      <c r="I11" s="137" t="s">
        <v>651</v>
      </c>
      <c r="J11" s="89"/>
      <c r="K11" s="89"/>
      <c r="L11" s="89"/>
      <c r="M11" s="89"/>
      <c r="N11" s="89"/>
      <c r="O11" s="89"/>
      <c r="P11" s="89"/>
      <c r="Q11" s="89"/>
      <c r="R11" s="89"/>
      <c r="S11" s="89"/>
      <c r="T11" s="89"/>
      <c r="U11" s="89"/>
      <c r="V11" s="89"/>
      <c r="W11" s="89"/>
      <c r="X11" s="89"/>
      <c r="Y11" s="89"/>
      <c r="Z11" s="89"/>
      <c r="AA11" s="89"/>
      <c r="AB11" s="89"/>
      <c r="AC11" s="89"/>
      <c r="AD11" s="89"/>
      <c r="AE11" s="89"/>
      <c r="AF11" s="89"/>
      <c r="AG11" s="89"/>
      <c r="AH11" s="89"/>
    </row>
    <row r="12" spans="1:34" s="14" customFormat="1" ht="38.25" x14ac:dyDescent="0.2">
      <c r="A12" s="135">
        <v>11</v>
      </c>
      <c r="B12" s="158" t="s">
        <v>679</v>
      </c>
      <c r="C12" s="160" t="s">
        <v>316</v>
      </c>
      <c r="D12" s="138" t="s">
        <v>2</v>
      </c>
      <c r="E12" s="138" t="s">
        <v>2</v>
      </c>
      <c r="F12" s="136" t="s">
        <v>561</v>
      </c>
      <c r="G12" s="136" t="s">
        <v>566</v>
      </c>
      <c r="H12" s="136" t="s">
        <v>612</v>
      </c>
      <c r="I12" s="137" t="s">
        <v>642</v>
      </c>
      <c r="J12" s="89"/>
      <c r="K12" s="89"/>
      <c r="L12" s="89"/>
      <c r="M12" s="89"/>
      <c r="N12" s="89"/>
      <c r="O12" s="89"/>
      <c r="P12" s="89"/>
      <c r="Q12" s="89"/>
      <c r="R12" s="89"/>
      <c r="S12" s="89"/>
      <c r="T12" s="89"/>
      <c r="U12" s="89"/>
      <c r="V12" s="89"/>
      <c r="W12" s="89"/>
      <c r="X12" s="89"/>
      <c r="Y12" s="89"/>
      <c r="Z12" s="89"/>
      <c r="AA12" s="89"/>
      <c r="AB12" s="89"/>
      <c r="AC12" s="89"/>
      <c r="AD12" s="89"/>
      <c r="AE12" s="89"/>
      <c r="AF12" s="89"/>
      <c r="AG12" s="89"/>
      <c r="AH12" s="89"/>
    </row>
    <row r="13" spans="1:34" s="14" customFormat="1" ht="12.75" x14ac:dyDescent="0.2">
      <c r="A13" s="135">
        <v>12</v>
      </c>
      <c r="B13" s="159" t="s">
        <v>5</v>
      </c>
      <c r="C13" s="160" t="s">
        <v>316</v>
      </c>
      <c r="D13" s="136" t="s">
        <v>412</v>
      </c>
      <c r="E13" s="136" t="s">
        <v>419</v>
      </c>
      <c r="F13" s="136" t="s">
        <v>429</v>
      </c>
      <c r="G13" s="136" t="s">
        <v>430</v>
      </c>
      <c r="H13" s="136" t="s">
        <v>463</v>
      </c>
      <c r="I13" s="139" t="s">
        <v>2707</v>
      </c>
      <c r="J13" s="89"/>
      <c r="K13" s="89"/>
      <c r="L13" s="89"/>
      <c r="M13" s="89"/>
      <c r="N13" s="89"/>
      <c r="O13" s="89"/>
      <c r="P13" s="89"/>
      <c r="Q13" s="89"/>
      <c r="R13" s="89"/>
      <c r="S13" s="89"/>
      <c r="T13" s="89"/>
      <c r="U13" s="89"/>
      <c r="V13" s="89"/>
      <c r="W13" s="89"/>
      <c r="X13" s="89"/>
      <c r="Y13" s="89"/>
      <c r="Z13" s="89"/>
      <c r="AA13" s="89"/>
      <c r="AB13" s="89"/>
      <c r="AC13" s="89"/>
      <c r="AD13" s="89"/>
      <c r="AE13" s="89"/>
      <c r="AF13" s="89"/>
      <c r="AG13" s="89"/>
      <c r="AH13" s="89"/>
    </row>
    <row r="14" spans="1:34" s="14" customFormat="1" ht="25.5" x14ac:dyDescent="0.2">
      <c r="A14" s="135">
        <v>13</v>
      </c>
      <c r="B14" s="159" t="s">
        <v>323</v>
      </c>
      <c r="C14" s="160" t="s">
        <v>316</v>
      </c>
      <c r="D14" s="136" t="s">
        <v>420</v>
      </c>
      <c r="E14" s="136" t="s">
        <v>421</v>
      </c>
      <c r="F14" s="136" t="s">
        <v>451</v>
      </c>
      <c r="G14" s="136" t="s">
        <v>452</v>
      </c>
      <c r="H14" s="136" t="s">
        <v>464</v>
      </c>
      <c r="I14" s="139" t="s">
        <v>852</v>
      </c>
      <c r="J14" s="89"/>
      <c r="K14" s="89"/>
      <c r="L14" s="89"/>
      <c r="M14" s="89"/>
      <c r="N14" s="89"/>
      <c r="O14" s="89"/>
      <c r="P14" s="89"/>
      <c r="Q14" s="89"/>
      <c r="R14" s="89"/>
      <c r="S14" s="89"/>
      <c r="T14" s="89"/>
      <c r="U14" s="89"/>
      <c r="V14" s="89"/>
      <c r="W14" s="89"/>
      <c r="X14" s="89"/>
      <c r="Y14" s="89"/>
      <c r="Z14" s="89"/>
      <c r="AA14" s="89"/>
      <c r="AB14" s="89"/>
      <c r="AC14" s="89"/>
      <c r="AD14" s="89"/>
      <c r="AE14" s="89"/>
      <c r="AF14" s="89"/>
      <c r="AG14" s="89"/>
      <c r="AH14" s="89"/>
    </row>
    <row r="15" spans="1:34" s="14" customFormat="1" ht="25.5" x14ac:dyDescent="0.2">
      <c r="A15" s="135">
        <v>14</v>
      </c>
      <c r="B15" s="159" t="s">
        <v>324</v>
      </c>
      <c r="C15" s="160" t="s">
        <v>316</v>
      </c>
      <c r="D15" s="138" t="s">
        <v>2</v>
      </c>
      <c r="E15" s="136" t="s">
        <v>517</v>
      </c>
      <c r="F15" s="136" t="s">
        <v>431</v>
      </c>
      <c r="G15" s="136" t="s">
        <v>427</v>
      </c>
      <c r="H15" s="136" t="s">
        <v>465</v>
      </c>
      <c r="I15" s="137" t="s">
        <v>474</v>
      </c>
      <c r="J15" s="89"/>
      <c r="K15" s="89"/>
      <c r="L15" s="89"/>
      <c r="M15" s="89"/>
      <c r="N15" s="89"/>
      <c r="O15" s="89"/>
      <c r="P15" s="89"/>
      <c r="Q15" s="89"/>
      <c r="R15" s="89"/>
      <c r="S15" s="89"/>
      <c r="T15" s="89"/>
      <c r="U15" s="89"/>
      <c r="V15" s="89"/>
      <c r="W15" s="89"/>
      <c r="X15" s="89"/>
      <c r="Y15" s="89"/>
      <c r="Z15" s="89"/>
      <c r="AA15" s="89"/>
      <c r="AB15" s="89"/>
      <c r="AC15" s="89"/>
      <c r="AD15" s="89"/>
      <c r="AE15" s="89"/>
      <c r="AF15" s="89"/>
      <c r="AG15" s="89"/>
      <c r="AH15" s="89"/>
    </row>
    <row r="16" spans="1:34" s="14" customFormat="1" ht="12.75" x14ac:dyDescent="0.2">
      <c r="A16" s="135">
        <v>15</v>
      </c>
      <c r="B16" s="158" t="s">
        <v>2746</v>
      </c>
      <c r="C16" s="160" t="s">
        <v>316</v>
      </c>
      <c r="D16" s="138" t="s">
        <v>2</v>
      </c>
      <c r="E16" s="138" t="s">
        <v>2</v>
      </c>
      <c r="F16" s="138" t="s">
        <v>2</v>
      </c>
      <c r="G16" s="138" t="s">
        <v>2</v>
      </c>
      <c r="H16" s="136" t="s">
        <v>2747</v>
      </c>
      <c r="I16" s="137" t="s">
        <v>2748</v>
      </c>
      <c r="J16" s="89"/>
      <c r="K16" s="89"/>
      <c r="L16" s="89"/>
      <c r="M16" s="89"/>
      <c r="N16" s="89"/>
      <c r="O16" s="89"/>
      <c r="P16" s="89"/>
      <c r="Q16" s="89"/>
      <c r="R16" s="89"/>
      <c r="S16" s="89"/>
      <c r="T16" s="89"/>
      <c r="U16" s="89"/>
      <c r="V16" s="89"/>
      <c r="W16" s="89"/>
      <c r="X16" s="89"/>
      <c r="Y16" s="89"/>
      <c r="Z16" s="89"/>
      <c r="AA16" s="89"/>
      <c r="AB16" s="89"/>
      <c r="AC16" s="89"/>
      <c r="AD16" s="89"/>
      <c r="AE16" s="89"/>
      <c r="AF16" s="89"/>
      <c r="AG16" s="89"/>
      <c r="AH16" s="89"/>
    </row>
    <row r="17" spans="1:34" s="14" customFormat="1" ht="38.25" x14ac:dyDescent="0.2">
      <c r="A17" s="135">
        <v>16</v>
      </c>
      <c r="B17" s="158" t="s">
        <v>326</v>
      </c>
      <c r="C17" s="160" t="s">
        <v>316</v>
      </c>
      <c r="D17" s="138" t="s">
        <v>2</v>
      </c>
      <c r="E17" s="138" t="s">
        <v>2</v>
      </c>
      <c r="F17" s="136" t="s">
        <v>432</v>
      </c>
      <c r="G17" s="136" t="s">
        <v>433</v>
      </c>
      <c r="H17" s="136" t="s">
        <v>466</v>
      </c>
      <c r="I17" s="139" t="s">
        <v>909</v>
      </c>
      <c r="J17" s="89"/>
      <c r="K17" s="89"/>
      <c r="L17" s="89"/>
      <c r="M17" s="89"/>
      <c r="N17" s="89"/>
      <c r="O17" s="89"/>
      <c r="P17" s="89"/>
      <c r="Q17" s="89"/>
      <c r="R17" s="89"/>
      <c r="S17" s="89"/>
      <c r="T17" s="89"/>
      <c r="U17" s="89"/>
      <c r="V17" s="89"/>
      <c r="W17" s="89"/>
      <c r="X17" s="89"/>
      <c r="Y17" s="89"/>
      <c r="Z17" s="89"/>
      <c r="AA17" s="89"/>
      <c r="AB17" s="89"/>
      <c r="AC17" s="89"/>
      <c r="AD17" s="89"/>
      <c r="AE17" s="89"/>
      <c r="AF17" s="89"/>
      <c r="AG17" s="89"/>
      <c r="AH17" s="89"/>
    </row>
    <row r="18" spans="1:34" s="14" customFormat="1" ht="25.5" x14ac:dyDescent="0.2">
      <c r="A18" s="135">
        <v>17</v>
      </c>
      <c r="B18" s="159" t="s">
        <v>689</v>
      </c>
      <c r="C18" s="160" t="s">
        <v>316</v>
      </c>
      <c r="D18" s="138" t="s">
        <v>2</v>
      </c>
      <c r="E18" s="138" t="s">
        <v>2</v>
      </c>
      <c r="F18" s="136" t="s">
        <v>434</v>
      </c>
      <c r="G18" s="136" t="s">
        <v>435</v>
      </c>
      <c r="H18" s="136" t="s">
        <v>467</v>
      </c>
      <c r="I18" s="137" t="s">
        <v>553</v>
      </c>
      <c r="J18" s="89"/>
      <c r="K18" s="89"/>
      <c r="L18" s="89"/>
      <c r="M18" s="89"/>
      <c r="N18" s="89"/>
      <c r="O18" s="89"/>
      <c r="P18" s="89"/>
      <c r="Q18" s="89"/>
      <c r="R18" s="89"/>
      <c r="S18" s="89"/>
      <c r="T18" s="89"/>
      <c r="U18" s="89"/>
      <c r="V18" s="89"/>
      <c r="W18" s="89"/>
      <c r="X18" s="89"/>
      <c r="Y18" s="89"/>
      <c r="Z18" s="89"/>
      <c r="AA18" s="89"/>
      <c r="AB18" s="89"/>
      <c r="AC18" s="89"/>
      <c r="AD18" s="89"/>
      <c r="AE18" s="89"/>
      <c r="AF18" s="89"/>
      <c r="AG18" s="89"/>
      <c r="AH18" s="89"/>
    </row>
    <row r="19" spans="1:34" s="14" customFormat="1" ht="12.75" x14ac:dyDescent="0.2">
      <c r="A19" s="135">
        <v>18</v>
      </c>
      <c r="B19" s="159" t="s">
        <v>327</v>
      </c>
      <c r="C19" s="160" t="s">
        <v>316</v>
      </c>
      <c r="D19" s="138" t="s">
        <v>2</v>
      </c>
      <c r="E19" s="138" t="s">
        <v>2</v>
      </c>
      <c r="F19" s="136" t="s">
        <v>434</v>
      </c>
      <c r="G19" s="136" t="s">
        <v>435</v>
      </c>
      <c r="H19" s="136" t="s">
        <v>467</v>
      </c>
      <c r="I19" s="137" t="s">
        <v>553</v>
      </c>
      <c r="J19" s="89"/>
      <c r="K19" s="89"/>
      <c r="L19" s="89"/>
      <c r="M19" s="89"/>
      <c r="N19" s="89"/>
      <c r="O19" s="89"/>
      <c r="P19" s="89"/>
      <c r="Q19" s="89"/>
      <c r="R19" s="89"/>
      <c r="S19" s="89"/>
      <c r="T19" s="89"/>
      <c r="U19" s="89"/>
      <c r="V19" s="89"/>
      <c r="W19" s="89"/>
      <c r="X19" s="89"/>
      <c r="Y19" s="89"/>
      <c r="Z19" s="89"/>
      <c r="AA19" s="89"/>
      <c r="AB19" s="89"/>
      <c r="AC19" s="89"/>
      <c r="AD19" s="89"/>
      <c r="AE19" s="89"/>
      <c r="AF19" s="89"/>
      <c r="AG19" s="89"/>
      <c r="AH19" s="89"/>
    </row>
    <row r="20" spans="1:34" s="14" customFormat="1" ht="12.75" x14ac:dyDescent="0.2">
      <c r="A20" s="135">
        <v>19</v>
      </c>
      <c r="B20" s="155" t="s">
        <v>596</v>
      </c>
      <c r="C20" s="160" t="s">
        <v>316</v>
      </c>
      <c r="D20" s="142" t="s">
        <v>562</v>
      </c>
      <c r="E20" s="142" t="s">
        <v>419</v>
      </c>
      <c r="F20" s="142" t="s">
        <v>563</v>
      </c>
      <c r="G20" s="142" t="s">
        <v>564</v>
      </c>
      <c r="H20" s="142" t="s">
        <v>2760</v>
      </c>
      <c r="I20" s="137" t="s">
        <v>2765</v>
      </c>
      <c r="J20" s="89"/>
      <c r="K20" s="89"/>
      <c r="L20" s="89"/>
      <c r="M20" s="89"/>
      <c r="N20" s="89"/>
      <c r="O20" s="89"/>
      <c r="P20" s="89"/>
      <c r="Q20" s="89"/>
      <c r="R20" s="89"/>
      <c r="S20" s="89"/>
      <c r="T20" s="89"/>
      <c r="U20" s="89"/>
      <c r="V20" s="89"/>
      <c r="W20" s="89"/>
      <c r="X20" s="89"/>
      <c r="Y20" s="89"/>
      <c r="Z20" s="89"/>
      <c r="AA20" s="89"/>
      <c r="AB20" s="89"/>
      <c r="AC20" s="89"/>
      <c r="AD20" s="89"/>
      <c r="AE20" s="89"/>
      <c r="AF20" s="89"/>
      <c r="AG20" s="89"/>
      <c r="AH20" s="89"/>
    </row>
    <row r="21" spans="1:34" s="14" customFormat="1" ht="25.5" x14ac:dyDescent="0.2">
      <c r="A21" s="135">
        <v>20</v>
      </c>
      <c r="B21" s="159" t="s">
        <v>597</v>
      </c>
      <c r="C21" s="160" t="s">
        <v>316</v>
      </c>
      <c r="D21" s="138" t="s">
        <v>2</v>
      </c>
      <c r="E21" s="138" t="s">
        <v>2</v>
      </c>
      <c r="F21" s="136" t="s">
        <v>566</v>
      </c>
      <c r="G21" s="136" t="s">
        <v>567</v>
      </c>
      <c r="H21" s="136" t="s">
        <v>568</v>
      </c>
      <c r="I21" s="137" t="s">
        <v>2776</v>
      </c>
      <c r="J21" s="89"/>
      <c r="K21" s="89"/>
      <c r="L21" s="89"/>
      <c r="M21" s="89"/>
      <c r="N21" s="89"/>
      <c r="O21" s="89"/>
      <c r="P21" s="89"/>
      <c r="Q21" s="89"/>
      <c r="R21" s="89"/>
      <c r="S21" s="89"/>
      <c r="T21" s="89"/>
      <c r="U21" s="89"/>
      <c r="V21" s="89"/>
      <c r="W21" s="89"/>
      <c r="X21" s="89"/>
      <c r="Y21" s="89"/>
      <c r="Z21" s="89"/>
      <c r="AA21" s="89"/>
      <c r="AB21" s="89"/>
      <c r="AC21" s="89"/>
      <c r="AD21" s="89"/>
      <c r="AE21" s="89"/>
      <c r="AF21" s="89"/>
      <c r="AG21" s="89"/>
      <c r="AH21" s="89"/>
    </row>
    <row r="22" spans="1:34" s="14" customFormat="1" ht="25.5" x14ac:dyDescent="0.2">
      <c r="A22" s="135">
        <v>21</v>
      </c>
      <c r="B22" s="159" t="s">
        <v>328</v>
      </c>
      <c r="C22" s="160" t="s">
        <v>316</v>
      </c>
      <c r="D22" s="138" t="s">
        <v>2</v>
      </c>
      <c r="E22" s="138" t="s">
        <v>2</v>
      </c>
      <c r="F22" s="136" t="s">
        <v>436</v>
      </c>
      <c r="G22" s="136" t="s">
        <v>437</v>
      </c>
      <c r="H22" s="136" t="s">
        <v>518</v>
      </c>
      <c r="I22" s="137" t="s">
        <v>2777</v>
      </c>
      <c r="J22" s="89"/>
      <c r="K22" s="89"/>
      <c r="L22" s="89"/>
      <c r="M22" s="89"/>
      <c r="N22" s="89"/>
      <c r="O22" s="89"/>
      <c r="P22" s="89"/>
      <c r="Q22" s="89"/>
      <c r="R22" s="89"/>
      <c r="S22" s="89"/>
      <c r="T22" s="89"/>
      <c r="U22" s="89"/>
      <c r="V22" s="89"/>
      <c r="W22" s="89"/>
      <c r="X22" s="89"/>
      <c r="Y22" s="89"/>
      <c r="Z22" s="89"/>
      <c r="AA22" s="89"/>
      <c r="AB22" s="89"/>
      <c r="AC22" s="89"/>
      <c r="AD22" s="89"/>
      <c r="AE22" s="89"/>
      <c r="AF22" s="89"/>
      <c r="AG22" s="89"/>
      <c r="AH22" s="89"/>
    </row>
    <row r="23" spans="1:34" s="14" customFormat="1" ht="12.75" x14ac:dyDescent="0.2">
      <c r="A23" s="135">
        <v>22</v>
      </c>
      <c r="B23" s="159" t="s">
        <v>7</v>
      </c>
      <c r="C23" s="157"/>
      <c r="D23" s="138" t="s">
        <v>413</v>
      </c>
      <c r="E23" s="136" t="s">
        <v>424</v>
      </c>
      <c r="F23" s="136" t="s">
        <v>8</v>
      </c>
      <c r="G23" s="136" t="s">
        <v>438</v>
      </c>
      <c r="H23" s="136" t="s">
        <v>545</v>
      </c>
      <c r="I23" s="137" t="s">
        <v>475</v>
      </c>
      <c r="J23" s="89"/>
      <c r="K23" s="89"/>
      <c r="L23" s="89"/>
      <c r="M23" s="89"/>
      <c r="N23" s="89"/>
      <c r="O23" s="89"/>
      <c r="P23" s="89"/>
      <c r="Q23" s="89"/>
      <c r="R23" s="89"/>
      <c r="S23" s="89"/>
      <c r="T23" s="89"/>
      <c r="U23" s="89"/>
      <c r="V23" s="89"/>
      <c r="W23" s="89"/>
      <c r="X23" s="89"/>
      <c r="Y23" s="89"/>
      <c r="Z23" s="89"/>
      <c r="AA23" s="89"/>
      <c r="AB23" s="89"/>
      <c r="AC23" s="89"/>
      <c r="AD23" s="89"/>
      <c r="AE23" s="89"/>
      <c r="AF23" s="89"/>
      <c r="AG23" s="89"/>
      <c r="AH23" s="89"/>
    </row>
    <row r="24" spans="1:34" s="14" customFormat="1" ht="14.45" customHeight="1" x14ac:dyDescent="0.2">
      <c r="A24" s="135">
        <v>23</v>
      </c>
      <c r="B24" s="156" t="s">
        <v>329</v>
      </c>
      <c r="C24" s="160" t="s">
        <v>316</v>
      </c>
      <c r="D24" s="141" t="s">
        <v>2</v>
      </c>
      <c r="E24" s="142" t="s">
        <v>414</v>
      </c>
      <c r="F24" s="142" t="s">
        <v>519</v>
      </c>
      <c r="G24" s="142" t="s">
        <v>439</v>
      </c>
      <c r="H24" s="142" t="s">
        <v>528</v>
      </c>
      <c r="I24" s="139" t="s">
        <v>910</v>
      </c>
      <c r="J24" s="89"/>
      <c r="K24" s="89"/>
      <c r="L24" s="89"/>
      <c r="M24" s="89"/>
      <c r="N24" s="89"/>
      <c r="O24" s="89"/>
      <c r="P24" s="89"/>
      <c r="Q24" s="89"/>
      <c r="R24" s="89"/>
      <c r="S24" s="89"/>
      <c r="T24" s="89"/>
      <c r="U24" s="89"/>
      <c r="V24" s="89"/>
      <c r="W24" s="89"/>
      <c r="X24" s="89"/>
      <c r="Y24" s="89"/>
      <c r="Z24" s="89"/>
      <c r="AA24" s="89"/>
      <c r="AB24" s="89"/>
      <c r="AC24" s="89"/>
      <c r="AD24" s="89"/>
      <c r="AE24" s="89"/>
      <c r="AF24" s="89"/>
      <c r="AG24" s="89"/>
      <c r="AH24" s="89"/>
    </row>
    <row r="25" spans="1:34" s="14" customFormat="1" ht="12.75" x14ac:dyDescent="0.2">
      <c r="A25" s="135">
        <v>24</v>
      </c>
      <c r="B25" s="159" t="s">
        <v>317</v>
      </c>
      <c r="C25" s="160" t="s">
        <v>316</v>
      </c>
      <c r="D25" s="138" t="s">
        <v>2</v>
      </c>
      <c r="E25" s="138" t="s">
        <v>2</v>
      </c>
      <c r="F25" s="136" t="s">
        <v>440</v>
      </c>
      <c r="G25" s="136" t="s">
        <v>439</v>
      </c>
      <c r="H25" s="136" t="s">
        <v>468</v>
      </c>
      <c r="I25" s="137" t="s">
        <v>636</v>
      </c>
      <c r="J25" s="89"/>
      <c r="K25" s="89"/>
      <c r="L25" s="89"/>
      <c r="M25" s="89"/>
      <c r="N25" s="89"/>
      <c r="O25" s="89"/>
      <c r="P25" s="89"/>
      <c r="Q25" s="89"/>
      <c r="R25" s="89"/>
      <c r="S25" s="89"/>
      <c r="T25" s="89"/>
      <c r="U25" s="89"/>
      <c r="V25" s="89"/>
      <c r="W25" s="89"/>
      <c r="X25" s="89"/>
      <c r="Y25" s="89"/>
      <c r="Z25" s="89"/>
      <c r="AA25" s="89"/>
      <c r="AB25" s="89"/>
      <c r="AC25" s="89"/>
      <c r="AD25" s="89"/>
      <c r="AE25" s="89"/>
      <c r="AF25" s="89"/>
      <c r="AG25" s="89"/>
      <c r="AH25" s="89"/>
    </row>
    <row r="26" spans="1:34" s="14" customFormat="1" ht="12.75" x14ac:dyDescent="0.2">
      <c r="A26" s="135">
        <v>25</v>
      </c>
      <c r="B26" s="159" t="s">
        <v>330</v>
      </c>
      <c r="C26" s="160" t="s">
        <v>316</v>
      </c>
      <c r="D26" s="138" t="s">
        <v>2</v>
      </c>
      <c r="E26" s="136" t="s">
        <v>415</v>
      </c>
      <c r="F26" s="136" t="s">
        <v>441</v>
      </c>
      <c r="G26" s="136" t="s">
        <v>442</v>
      </c>
      <c r="H26" s="136" t="s">
        <v>552</v>
      </c>
      <c r="I26" s="137" t="s">
        <v>476</v>
      </c>
      <c r="J26" s="89"/>
      <c r="K26" s="89"/>
      <c r="L26" s="89"/>
      <c r="M26" s="89"/>
      <c r="N26" s="89"/>
      <c r="O26" s="89"/>
      <c r="P26" s="89"/>
      <c r="Q26" s="89"/>
      <c r="R26" s="89"/>
      <c r="S26" s="89"/>
      <c r="T26" s="89"/>
      <c r="U26" s="89"/>
      <c r="V26" s="89"/>
      <c r="W26" s="89"/>
      <c r="X26" s="89"/>
      <c r="Y26" s="89"/>
      <c r="Z26" s="89"/>
      <c r="AA26" s="89"/>
      <c r="AB26" s="89"/>
      <c r="AC26" s="89"/>
      <c r="AD26" s="89"/>
      <c r="AE26" s="89"/>
      <c r="AF26" s="89"/>
      <c r="AG26" s="89"/>
      <c r="AH26" s="89"/>
    </row>
    <row r="27" spans="1:34" s="14" customFormat="1" ht="12.75" x14ac:dyDescent="0.2">
      <c r="A27" s="135">
        <v>26</v>
      </c>
      <c r="B27" s="159" t="s">
        <v>331</v>
      </c>
      <c r="C27" s="160" t="s">
        <v>316</v>
      </c>
      <c r="D27" s="138" t="s">
        <v>2</v>
      </c>
      <c r="E27" s="138" t="s">
        <v>2</v>
      </c>
      <c r="F27" s="136" t="s">
        <v>520</v>
      </c>
      <c r="G27" s="136" t="s">
        <v>443</v>
      </c>
      <c r="H27" s="136" t="s">
        <v>521</v>
      </c>
      <c r="I27" s="137" t="s">
        <v>635</v>
      </c>
      <c r="J27" s="89"/>
      <c r="K27" s="89"/>
      <c r="L27" s="89"/>
      <c r="M27" s="89"/>
      <c r="N27" s="89"/>
      <c r="O27" s="89"/>
      <c r="P27" s="89"/>
      <c r="Q27" s="89"/>
      <c r="R27" s="89"/>
      <c r="S27" s="89"/>
      <c r="T27" s="89"/>
      <c r="U27" s="89"/>
      <c r="V27" s="89"/>
      <c r="W27" s="89"/>
      <c r="X27" s="89"/>
      <c r="Y27" s="89"/>
      <c r="Z27" s="89"/>
      <c r="AA27" s="89"/>
      <c r="AB27" s="89"/>
      <c r="AC27" s="89"/>
      <c r="AD27" s="89"/>
      <c r="AE27" s="89"/>
      <c r="AF27" s="89"/>
      <c r="AG27" s="89"/>
      <c r="AH27" s="89"/>
    </row>
    <row r="28" spans="1:34" s="14" customFormat="1" ht="12.75" x14ac:dyDescent="0.2">
      <c r="A28" s="135">
        <v>27</v>
      </c>
      <c r="B28" s="159" t="s">
        <v>321</v>
      </c>
      <c r="C28" s="160" t="s">
        <v>316</v>
      </c>
      <c r="D28" s="138" t="s">
        <v>2</v>
      </c>
      <c r="E28" s="136" t="s">
        <v>416</v>
      </c>
      <c r="F28" s="136" t="s">
        <v>444</v>
      </c>
      <c r="G28" s="136" t="s">
        <v>445</v>
      </c>
      <c r="H28" s="136" t="s">
        <v>470</v>
      </c>
      <c r="I28" s="137" t="s">
        <v>634</v>
      </c>
      <c r="J28" s="89"/>
      <c r="K28" s="89"/>
      <c r="L28" s="89"/>
      <c r="M28" s="89"/>
      <c r="N28" s="89"/>
      <c r="O28" s="89"/>
      <c r="P28" s="89"/>
      <c r="Q28" s="89"/>
      <c r="R28" s="89"/>
      <c r="S28" s="89"/>
      <c r="T28" s="89"/>
      <c r="U28" s="89"/>
      <c r="V28" s="89"/>
      <c r="W28" s="89"/>
      <c r="X28" s="89"/>
      <c r="Y28" s="89"/>
      <c r="Z28" s="89"/>
      <c r="AA28" s="89"/>
      <c r="AB28" s="89"/>
      <c r="AC28" s="89"/>
      <c r="AD28" s="89"/>
      <c r="AE28" s="89"/>
      <c r="AF28" s="89"/>
      <c r="AG28" s="89"/>
      <c r="AH28" s="89"/>
    </row>
    <row r="29" spans="1:34" s="14" customFormat="1" ht="12.75" x14ac:dyDescent="0.2">
      <c r="A29" s="135">
        <v>28</v>
      </c>
      <c r="B29" s="159" t="s">
        <v>332</v>
      </c>
      <c r="C29" s="160" t="s">
        <v>316</v>
      </c>
      <c r="D29" s="138" t="s">
        <v>2</v>
      </c>
      <c r="E29" s="136" t="s">
        <v>414</v>
      </c>
      <c r="F29" s="136" t="s">
        <v>446</v>
      </c>
      <c r="G29" s="136" t="s">
        <v>439</v>
      </c>
      <c r="H29" s="136" t="s">
        <v>471</v>
      </c>
      <c r="I29" s="139" t="s">
        <v>477</v>
      </c>
      <c r="J29" s="89"/>
      <c r="K29" s="89"/>
      <c r="L29" s="89"/>
      <c r="M29" s="89"/>
      <c r="N29" s="89"/>
      <c r="O29" s="89"/>
      <c r="P29" s="89"/>
      <c r="Q29" s="89"/>
      <c r="R29" s="89"/>
      <c r="S29" s="89"/>
      <c r="T29" s="89"/>
      <c r="U29" s="89"/>
      <c r="V29" s="89"/>
      <c r="W29" s="89"/>
      <c r="X29" s="89"/>
      <c r="Y29" s="89"/>
      <c r="Z29" s="89"/>
      <c r="AA29" s="89"/>
      <c r="AB29" s="89"/>
      <c r="AC29" s="89"/>
      <c r="AD29" s="89"/>
      <c r="AE29" s="89"/>
      <c r="AF29" s="89"/>
      <c r="AG29" s="89"/>
      <c r="AH29" s="89"/>
    </row>
    <row r="30" spans="1:34" s="48" customFormat="1" ht="25.5" x14ac:dyDescent="0.25">
      <c r="A30" s="135">
        <v>29</v>
      </c>
      <c r="B30" s="454" t="s">
        <v>760</v>
      </c>
      <c r="C30" s="455" t="s">
        <v>316</v>
      </c>
      <c r="D30" s="138" t="s">
        <v>2</v>
      </c>
      <c r="E30" s="141" t="s">
        <v>439</v>
      </c>
      <c r="F30" s="142" t="s">
        <v>490</v>
      </c>
      <c r="G30" s="142" t="s">
        <v>801</v>
      </c>
      <c r="H30" s="142" t="s">
        <v>462</v>
      </c>
      <c r="I30" s="139" t="s">
        <v>2780</v>
      </c>
      <c r="J30" s="44"/>
      <c r="K30" s="44"/>
      <c r="L30" s="44"/>
      <c r="M30" s="44"/>
      <c r="N30" s="44"/>
      <c r="O30" s="44"/>
      <c r="P30" s="44"/>
      <c r="Q30" s="44"/>
      <c r="R30" s="44"/>
      <c r="S30" s="44"/>
      <c r="T30" s="44"/>
      <c r="U30" s="44"/>
      <c r="V30" s="44"/>
      <c r="W30" s="44"/>
      <c r="X30" s="44"/>
      <c r="Y30" s="44"/>
      <c r="Z30" s="44"/>
      <c r="AA30" s="44"/>
      <c r="AB30" s="44"/>
      <c r="AC30" s="44"/>
      <c r="AD30" s="44"/>
      <c r="AE30" s="44"/>
      <c r="AF30" s="44"/>
      <c r="AG30" s="44"/>
      <c r="AH30" s="44"/>
    </row>
    <row r="31" spans="1:34" s="48" customFormat="1" ht="25.5" x14ac:dyDescent="0.25">
      <c r="A31" s="135">
        <v>30</v>
      </c>
      <c r="B31" s="454" t="s">
        <v>803</v>
      </c>
      <c r="C31" s="455" t="s">
        <v>316</v>
      </c>
      <c r="D31" s="138" t="s">
        <v>2</v>
      </c>
      <c r="E31" s="141" t="s">
        <v>439</v>
      </c>
      <c r="F31" s="142" t="s">
        <v>490</v>
      </c>
      <c r="G31" s="142" t="s">
        <v>801</v>
      </c>
      <c r="H31" s="142" t="s">
        <v>462</v>
      </c>
      <c r="I31" s="139" t="s">
        <v>2780</v>
      </c>
      <c r="J31" s="44"/>
      <c r="K31" s="44"/>
      <c r="L31" s="44"/>
      <c r="M31" s="44"/>
      <c r="N31" s="44"/>
      <c r="O31" s="44"/>
      <c r="P31" s="44"/>
      <c r="Q31" s="44"/>
      <c r="R31" s="44"/>
      <c r="S31" s="44"/>
      <c r="T31" s="44"/>
      <c r="U31" s="44"/>
      <c r="V31" s="44"/>
      <c r="W31" s="44"/>
      <c r="X31" s="44"/>
      <c r="Y31" s="44"/>
      <c r="Z31" s="44"/>
      <c r="AA31" s="44"/>
      <c r="AB31" s="44"/>
      <c r="AC31" s="44"/>
      <c r="AD31" s="44"/>
      <c r="AE31" s="44"/>
      <c r="AF31" s="44"/>
      <c r="AG31" s="44"/>
      <c r="AH31" s="44"/>
    </row>
    <row r="32" spans="1:34" s="48" customFormat="1" x14ac:dyDescent="0.25">
      <c r="A32" s="135">
        <v>31</v>
      </c>
      <c r="B32" s="454" t="s">
        <v>761</v>
      </c>
      <c r="C32" s="455" t="s">
        <v>316</v>
      </c>
      <c r="D32" s="138" t="s">
        <v>2</v>
      </c>
      <c r="E32" s="138" t="s">
        <v>2</v>
      </c>
      <c r="F32" s="138" t="s">
        <v>2</v>
      </c>
      <c r="G32" s="142" t="s">
        <v>561</v>
      </c>
      <c r="H32" s="142" t="s">
        <v>845</v>
      </c>
      <c r="I32" s="137" t="s">
        <v>844</v>
      </c>
      <c r="J32" s="44"/>
      <c r="K32" s="44"/>
      <c r="L32" s="44"/>
      <c r="M32" s="44"/>
      <c r="N32" s="44"/>
      <c r="O32" s="44"/>
      <c r="P32" s="44"/>
      <c r="Q32" s="44"/>
      <c r="R32" s="44"/>
      <c r="S32" s="44"/>
      <c r="T32" s="44"/>
      <c r="U32" s="44"/>
      <c r="V32" s="44"/>
      <c r="W32" s="44"/>
      <c r="X32" s="44"/>
      <c r="Y32" s="44"/>
      <c r="Z32" s="44"/>
      <c r="AA32" s="44"/>
      <c r="AB32" s="44"/>
      <c r="AC32" s="44"/>
      <c r="AD32" s="44"/>
      <c r="AE32" s="44"/>
      <c r="AF32" s="44"/>
      <c r="AG32" s="44"/>
      <c r="AH32" s="44"/>
    </row>
    <row r="33" spans="1:34" s="48" customFormat="1" x14ac:dyDescent="0.25">
      <c r="A33" s="135">
        <v>32</v>
      </c>
      <c r="B33" s="454" t="s">
        <v>762</v>
      </c>
      <c r="C33" s="455" t="s">
        <v>316</v>
      </c>
      <c r="D33" s="138" t="s">
        <v>2</v>
      </c>
      <c r="E33" s="138" t="s">
        <v>2</v>
      </c>
      <c r="F33" s="138" t="s">
        <v>2</v>
      </c>
      <c r="G33" s="138" t="s">
        <v>2</v>
      </c>
      <c r="H33" s="142" t="s">
        <v>846</v>
      </c>
      <c r="I33" s="137" t="s">
        <v>847</v>
      </c>
      <c r="J33" s="44"/>
      <c r="K33" s="44"/>
      <c r="L33" s="44"/>
      <c r="M33" s="44"/>
      <c r="N33" s="44"/>
      <c r="O33" s="44"/>
      <c r="P33" s="44"/>
      <c r="Q33" s="44"/>
      <c r="R33" s="44"/>
      <c r="S33" s="44"/>
      <c r="T33" s="44"/>
      <c r="U33" s="44"/>
      <c r="V33" s="44"/>
      <c r="W33" s="44"/>
      <c r="X33" s="44"/>
      <c r="Y33" s="44"/>
      <c r="Z33" s="44"/>
      <c r="AA33" s="44"/>
      <c r="AB33" s="44"/>
      <c r="AC33" s="44"/>
      <c r="AD33" s="44"/>
      <c r="AE33" s="44"/>
      <c r="AF33" s="44"/>
      <c r="AG33" s="44"/>
      <c r="AH33" s="44"/>
    </row>
    <row r="34" spans="1:34" s="48" customFormat="1" x14ac:dyDescent="0.25">
      <c r="A34" s="135">
        <v>33</v>
      </c>
      <c r="B34" s="454" t="s">
        <v>763</v>
      </c>
      <c r="C34" s="191" t="s">
        <v>2</v>
      </c>
      <c r="D34" s="138" t="s">
        <v>2</v>
      </c>
      <c r="E34" s="138" t="s">
        <v>2</v>
      </c>
      <c r="F34" s="138" t="s">
        <v>2</v>
      </c>
      <c r="G34" s="138" t="s">
        <v>2</v>
      </c>
      <c r="H34" s="142" t="s">
        <v>854</v>
      </c>
      <c r="I34" s="137" t="s">
        <v>853</v>
      </c>
      <c r="J34" s="44"/>
      <c r="K34" s="44"/>
      <c r="L34" s="44"/>
      <c r="M34" s="44"/>
      <c r="N34" s="44"/>
      <c r="O34" s="44"/>
      <c r="P34" s="44"/>
      <c r="Q34" s="44"/>
      <c r="R34" s="44"/>
      <c r="S34" s="44"/>
      <c r="T34" s="44"/>
      <c r="U34" s="44"/>
      <c r="V34" s="44"/>
      <c r="W34" s="44"/>
      <c r="X34" s="44"/>
      <c r="Y34" s="44"/>
      <c r="Z34" s="44"/>
      <c r="AA34" s="44"/>
      <c r="AB34" s="44"/>
      <c r="AC34" s="44"/>
      <c r="AD34" s="44"/>
      <c r="AE34" s="44"/>
      <c r="AF34" s="44"/>
      <c r="AG34" s="44"/>
      <c r="AH34" s="44"/>
    </row>
    <row r="35" spans="1:34" x14ac:dyDescent="0.25">
      <c r="A35" s="140"/>
      <c r="B35" s="456" t="s">
        <v>652</v>
      </c>
      <c r="C35" s="191" t="s">
        <v>2</v>
      </c>
      <c r="D35" s="138" t="s">
        <v>2</v>
      </c>
      <c r="E35" s="138" t="s">
        <v>2</v>
      </c>
      <c r="F35" s="138" t="s">
        <v>2</v>
      </c>
      <c r="G35" s="138" t="s">
        <v>2</v>
      </c>
      <c r="H35" s="138" t="s">
        <v>2</v>
      </c>
      <c r="I35" s="138" t="s">
        <v>2</v>
      </c>
    </row>
    <row r="36" spans="1:34" x14ac:dyDescent="0.25">
      <c r="A36" s="78"/>
      <c r="B36" s="77"/>
      <c r="C36" s="72"/>
      <c r="D36" s="77"/>
      <c r="E36" s="77"/>
      <c r="F36" s="77"/>
      <c r="G36" s="69"/>
      <c r="H36" s="69"/>
    </row>
    <row r="37" spans="1:34" x14ac:dyDescent="0.25">
      <c r="A37" s="78"/>
      <c r="B37" s="68"/>
      <c r="C37" s="80"/>
      <c r="D37" s="69"/>
      <c r="E37" s="69"/>
      <c r="F37" s="69"/>
    </row>
    <row r="38" spans="1:34" x14ac:dyDescent="0.25">
      <c r="A38" s="453" t="s">
        <v>2739</v>
      </c>
      <c r="B38" s="71"/>
      <c r="C38" s="74"/>
      <c r="D38" s="69"/>
      <c r="E38" s="69"/>
      <c r="F38" s="69"/>
    </row>
    <row r="39" spans="1:34" s="89" customFormat="1" ht="12.75" x14ac:dyDescent="0.2">
      <c r="A39" s="451" t="s">
        <v>2738</v>
      </c>
      <c r="B39" s="457" t="s">
        <v>325</v>
      </c>
      <c r="C39" s="458" t="s">
        <v>316</v>
      </c>
      <c r="D39" s="452" t="s">
        <v>2</v>
      </c>
      <c r="E39" s="452" t="s">
        <v>2</v>
      </c>
      <c r="F39" s="452" t="s">
        <v>454</v>
      </c>
      <c r="G39" s="452" t="s">
        <v>458</v>
      </c>
      <c r="H39" s="459" t="s">
        <v>2</v>
      </c>
      <c r="I39" s="460" t="s">
        <v>2</v>
      </c>
    </row>
    <row r="40" spans="1:34" ht="25.5" x14ac:dyDescent="0.25">
      <c r="A40" s="474" t="s">
        <v>2781</v>
      </c>
      <c r="B40" s="470" t="s">
        <v>9</v>
      </c>
      <c r="C40" s="477" t="s">
        <v>316</v>
      </c>
      <c r="D40" s="476" t="s">
        <v>2</v>
      </c>
      <c r="E40" s="476" t="s">
        <v>2</v>
      </c>
      <c r="F40" s="476" t="s">
        <v>447</v>
      </c>
      <c r="G40" s="476" t="s">
        <v>445</v>
      </c>
      <c r="H40" s="476" t="s">
        <v>10</v>
      </c>
      <c r="I40" s="475" t="s">
        <v>2</v>
      </c>
    </row>
    <row r="41" spans="1:34" s="482" customFormat="1" ht="25.5" x14ac:dyDescent="0.2">
      <c r="A41" s="451" t="s">
        <v>2782</v>
      </c>
      <c r="B41" s="457" t="s">
        <v>11</v>
      </c>
      <c r="C41" s="458" t="s">
        <v>316</v>
      </c>
      <c r="D41" s="452" t="s">
        <v>2</v>
      </c>
      <c r="E41" s="452" t="s">
        <v>2</v>
      </c>
      <c r="F41" s="452" t="s">
        <v>455</v>
      </c>
      <c r="G41" s="452" t="s">
        <v>459</v>
      </c>
      <c r="H41" s="459" t="s">
        <v>10</v>
      </c>
      <c r="I41" s="460" t="s">
        <v>2</v>
      </c>
    </row>
    <row r="42" spans="1:34" s="481" customFormat="1" ht="38.25" x14ac:dyDescent="0.25">
      <c r="A42" s="474" t="s">
        <v>2783</v>
      </c>
      <c r="B42" s="470" t="s">
        <v>595</v>
      </c>
      <c r="C42" s="477" t="s">
        <v>316</v>
      </c>
      <c r="D42" s="476" t="s">
        <v>2</v>
      </c>
      <c r="E42" s="476" t="s">
        <v>2</v>
      </c>
      <c r="F42" s="476" t="s">
        <v>565</v>
      </c>
      <c r="G42" s="476" t="s">
        <v>444</v>
      </c>
      <c r="H42" s="476" t="s">
        <v>6</v>
      </c>
      <c r="I42" s="475" t="s">
        <v>2</v>
      </c>
    </row>
  </sheetData>
  <hyperlinks>
    <hyperlink ref="B2" location="'Table 1'!A1" display="Persons present 1801 to 1999 and usual residents 2001 to 2011"/>
    <hyperlink ref="B3" location="'Table 2'!A1" display="Age, sex and marital status - residents in households"/>
    <hyperlink ref="C3" location="'Table 2 Data'!A1" display="Link"/>
    <hyperlink ref="B4" location="'Table 3'!A1" display="Residents by single years of age &lt;21"/>
    <hyperlink ref="C4" location="'Table 3 Data'!A1" display="Link"/>
    <hyperlink ref="B5" location="'Table 4'!A1" display="Persons of pensionable age in households"/>
    <hyperlink ref="C5" location="'Table 4 Data'!A1" display="Link"/>
    <hyperlink ref="B6" location="'Table 5'!A1" display="Pensioner households"/>
    <hyperlink ref="C6" location="'Table 5 Data'!A1" display="Link"/>
    <hyperlink ref="B7" location="'Table 6'!A1" display="Migrants by Age"/>
    <hyperlink ref="C7" location="'Table 6 Data'!A1" display="Link"/>
    <hyperlink ref="B13" location="'Table 12'!A1" display="Tenure"/>
    <hyperlink ref="C13" location="'Table 12 Data'!A1" display="Link"/>
    <hyperlink ref="B14" location="'Table 13'!A1" display="Household Characteristics (Including Amenities)"/>
    <hyperlink ref="C14" location="'Table 13 Data'!A1" display="Link"/>
    <hyperlink ref="B15" location="'Table 14'!A1" display="Car Availability"/>
    <hyperlink ref="C15" location="'Table 14 Data'!A1" display="Link"/>
    <hyperlink ref="B16" location="'Table 15'!A1" display="Family Composition"/>
    <hyperlink ref="C16" location="'Table 15 Data'!A1" display="Link"/>
    <hyperlink ref="B17" location="'Table 16'!A1" display="Households with One Lone Parent and Child(ren) Under 16 - Economic Activity of the Lone Parent"/>
    <hyperlink ref="C17" location="'Table 16 Data'!A1" display="Link"/>
    <hyperlink ref="C18" location="'Table 17 Data'!A1" display="Link"/>
    <hyperlink ref="B19" location="'Table 18'!A1" display="Headship by Sex and Marital Status"/>
    <hyperlink ref="C19" location="'Table 18 Data'!A1" display="Link"/>
    <hyperlink ref="B22" location="'Table 21'!A1" display="Household Spaces, Occupancy, Type and Tenure"/>
    <hyperlink ref="C22" location="'Table 21 Data'!A1" display="Link"/>
    <hyperlink ref="B23" location="'Table 24'!A1" display="Dwellings"/>
    <hyperlink ref="B24" location="'Table 23'!A1" display="Economic Activity"/>
    <hyperlink ref="C24" location="'Table 23 Data'!A1" display="Link"/>
    <hyperlink ref="B25" location="'Table 24'!A1" display="Economic Activity, Full/Part Time by Sex"/>
    <hyperlink ref="C25" location="'Table 24 Data'!A1" display="Link"/>
    <hyperlink ref="B26" location="'Table 25'!A1" display="Means of Transport to Work"/>
    <hyperlink ref="C26" location="'Table 25 Data'!A1" display="Link"/>
    <hyperlink ref="B27" location="'Table 26'!A1" display="Employment by Industry"/>
    <hyperlink ref="C27" location="'Table 26 Data'!A1" display="Link"/>
    <hyperlink ref="B28" location="'Table 27'!A1" display="SEG of Residents/NS-Sec"/>
    <hyperlink ref="C28" location="'Table 27 Data'!A1" display="Link"/>
    <hyperlink ref="B29" location="'Table 28'!A1" display="Unemployment Rates"/>
    <hyperlink ref="C29" location="'Table 28 Data'!A1" display="Link"/>
    <hyperlink ref="B8" location="'Table 7'!A1" display="Communal Establishments"/>
    <hyperlink ref="C8" location="'Table 7 Data'!A1" display="Link"/>
    <hyperlink ref="B9" location="'Table 8'!A1" display="Persons Present and All Usual Residents in Medical and Care Establishments"/>
    <hyperlink ref="C9" location="'Table 8'!A1" display="Link"/>
    <hyperlink ref="B10" location="'Table 9'!A1" display="Persons Present and All Usual Residents in Communal Establishments Outside the Medical and Care Sector"/>
    <hyperlink ref="C10" location="'Table 9 Data'!A1" display="Link"/>
    <hyperlink ref="B11" location="'Table 10'!A1" display="Persons Present in Communal Establishment by Age"/>
    <hyperlink ref="C11" location="'Table 10'!A1" display="Link"/>
    <hyperlink ref="B12" location="'Table 11'!A1" display="Residents (Other Than Staff and Their Relatives) in Communal Establishments by Age"/>
    <hyperlink ref="C12" location="'Table 11 Data'!A1" display="Link"/>
    <hyperlink ref="B21" location="'Table 20'!A1" display="Household Spaces, Occupancy, Type and Number of Rooms"/>
    <hyperlink ref="C21" location="'Table 20 Data'!A1" display="Link"/>
    <hyperlink ref="B18" location="'Table 17'!A1" display="Household Representative Person (HRP) by Age and Sex"/>
    <hyperlink ref="B35" location="Glossary!A1" display="Glossary"/>
    <hyperlink ref="B30" location="'Table 29'!A1" display="Country of Birth by Sex (Europe)"/>
    <hyperlink ref="C30" location="'Table 29 Data'!A1" display="Link"/>
    <hyperlink ref="B31" location="'Table 30'!A1" display="Country of Birth by Sex (Rest of the World)"/>
    <hyperlink ref="C31" location="'Table 30 Data'!A1" display="Link"/>
    <hyperlink ref="B32" location="'Table 35'!A1" display="Ethnicity"/>
    <hyperlink ref="C32" location="'Table 35 Data'!A1" display="Link"/>
    <hyperlink ref="B33" location="'Table 32'!A1" display="Religion"/>
    <hyperlink ref="C33" location="'Table 32 Data'!A1" display="Link"/>
    <hyperlink ref="B34" location="'Table 33'!A1" display="Workday Population"/>
    <hyperlink ref="B39" location="'Table D1'!A1" display="Household Composition"/>
    <hyperlink ref="C39" location="'Table D1 Data'!A1" display="Link"/>
    <hyperlink ref="C42" location="'Table D4 Data'!A1" display="Link"/>
    <hyperlink ref="B40" location="'Table D2'!A1" display="Unemployment by SEG"/>
    <hyperlink ref="C40" location="'Table D2 Data'!A1" display="Link"/>
    <hyperlink ref="C41" location="'Table D3 Data'!A1" display="Link"/>
    <hyperlink ref="B41" location="'Table D3'!A1" display="Former industry of the unemployed"/>
    <hyperlink ref="B42" location="'Table D4'!A1" display="Birthplace of Head of Household"/>
    <hyperlink ref="B20" location="'Table 19'!A1" display="Household by Size and Rooms Occupied"/>
    <hyperlink ref="C20" location="'Table 19 Data'!A1" display="Link"/>
  </hyperlinks>
  <pageMargins left="0.25" right="0.25" top="0.75" bottom="0.75" header="0.3" footer="0.3"/>
  <pageSetup paperSize="8" scale="76" fitToWidth="0" orientation="landscape"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autoPageBreaks="0"/>
  </sheetPr>
  <dimension ref="A1:W95"/>
  <sheetViews>
    <sheetView zoomScaleNormal="100" workbookViewId="0">
      <pane xSplit="1" ySplit="3" topLeftCell="B4" activePane="bottomRight" state="frozen"/>
      <selection pane="topRight" activeCell="B1" sqref="B1"/>
      <selection pane="bottomLeft" activeCell="A6" sqref="A6"/>
      <selection pane="bottomRight"/>
    </sheetView>
  </sheetViews>
  <sheetFormatPr defaultColWidth="12.140625" defaultRowHeight="15" x14ac:dyDescent="0.25"/>
  <cols>
    <col min="1" max="1" width="23.7109375" style="3" customWidth="1"/>
    <col min="2" max="23" width="10.28515625" style="3" customWidth="1"/>
    <col min="24" max="24" width="10.140625" style="3" customWidth="1"/>
    <col min="25" max="101" width="11.140625" style="3" customWidth="1"/>
    <col min="102" max="236" width="12.140625" style="3"/>
    <col min="237" max="237" width="23.7109375" style="3" customWidth="1"/>
    <col min="238" max="259" width="10.28515625" style="3" customWidth="1"/>
    <col min="260" max="267" width="10.140625" style="3" customWidth="1"/>
    <col min="268" max="357" width="11.140625" style="3" customWidth="1"/>
    <col min="358" max="492" width="12.140625" style="3"/>
    <col min="493" max="493" width="23.7109375" style="3" customWidth="1"/>
    <col min="494" max="515" width="10.28515625" style="3" customWidth="1"/>
    <col min="516" max="523" width="10.140625" style="3" customWidth="1"/>
    <col min="524" max="613" width="11.140625" style="3" customWidth="1"/>
    <col min="614" max="748" width="12.140625" style="3"/>
    <col min="749" max="749" width="23.7109375" style="3" customWidth="1"/>
    <col min="750" max="771" width="10.28515625" style="3" customWidth="1"/>
    <col min="772" max="779" width="10.140625" style="3" customWidth="1"/>
    <col min="780" max="869" width="11.140625" style="3" customWidth="1"/>
    <col min="870" max="1004" width="12.140625" style="3"/>
    <col min="1005" max="1005" width="23.7109375" style="3" customWidth="1"/>
    <col min="1006" max="1027" width="10.28515625" style="3" customWidth="1"/>
    <col min="1028" max="1035" width="10.140625" style="3" customWidth="1"/>
    <col min="1036" max="1125" width="11.140625" style="3" customWidth="1"/>
    <col min="1126" max="1260" width="12.140625" style="3"/>
    <col min="1261" max="1261" width="23.7109375" style="3" customWidth="1"/>
    <col min="1262" max="1283" width="10.28515625" style="3" customWidth="1"/>
    <col min="1284" max="1291" width="10.140625" style="3" customWidth="1"/>
    <col min="1292" max="1381" width="11.140625" style="3" customWidth="1"/>
    <col min="1382" max="1516" width="12.140625" style="3"/>
    <col min="1517" max="1517" width="23.7109375" style="3" customWidth="1"/>
    <col min="1518" max="1539" width="10.28515625" style="3" customWidth="1"/>
    <col min="1540" max="1547" width="10.140625" style="3" customWidth="1"/>
    <col min="1548" max="1637" width="11.140625" style="3" customWidth="1"/>
    <col min="1638" max="1772" width="12.140625" style="3"/>
    <col min="1773" max="1773" width="23.7109375" style="3" customWidth="1"/>
    <col min="1774" max="1795" width="10.28515625" style="3" customWidth="1"/>
    <col min="1796" max="1803" width="10.140625" style="3" customWidth="1"/>
    <col min="1804" max="1893" width="11.140625" style="3" customWidth="1"/>
    <col min="1894" max="2028" width="12.140625" style="3"/>
    <col min="2029" max="2029" width="23.7109375" style="3" customWidth="1"/>
    <col min="2030" max="2051" width="10.28515625" style="3" customWidth="1"/>
    <col min="2052" max="2059" width="10.140625" style="3" customWidth="1"/>
    <col min="2060" max="2149" width="11.140625" style="3" customWidth="1"/>
    <col min="2150" max="2284" width="12.140625" style="3"/>
    <col min="2285" max="2285" width="23.7109375" style="3" customWidth="1"/>
    <col min="2286" max="2307" width="10.28515625" style="3" customWidth="1"/>
    <col min="2308" max="2315" width="10.140625" style="3" customWidth="1"/>
    <col min="2316" max="2405" width="11.140625" style="3" customWidth="1"/>
    <col min="2406" max="2540" width="12.140625" style="3"/>
    <col min="2541" max="2541" width="23.7109375" style="3" customWidth="1"/>
    <col min="2542" max="2563" width="10.28515625" style="3" customWidth="1"/>
    <col min="2564" max="2571" width="10.140625" style="3" customWidth="1"/>
    <col min="2572" max="2661" width="11.140625" style="3" customWidth="1"/>
    <col min="2662" max="2796" width="12.140625" style="3"/>
    <col min="2797" max="2797" width="23.7109375" style="3" customWidth="1"/>
    <col min="2798" max="2819" width="10.28515625" style="3" customWidth="1"/>
    <col min="2820" max="2827" width="10.140625" style="3" customWidth="1"/>
    <col min="2828" max="2917" width="11.140625" style="3" customWidth="1"/>
    <col min="2918" max="3052" width="12.140625" style="3"/>
    <col min="3053" max="3053" width="23.7109375" style="3" customWidth="1"/>
    <col min="3054" max="3075" width="10.28515625" style="3" customWidth="1"/>
    <col min="3076" max="3083" width="10.140625" style="3" customWidth="1"/>
    <col min="3084" max="3173" width="11.140625" style="3" customWidth="1"/>
    <col min="3174" max="3308" width="12.140625" style="3"/>
    <col min="3309" max="3309" width="23.7109375" style="3" customWidth="1"/>
    <col min="3310" max="3331" width="10.28515625" style="3" customWidth="1"/>
    <col min="3332" max="3339" width="10.140625" style="3" customWidth="1"/>
    <col min="3340" max="3429" width="11.140625" style="3" customWidth="1"/>
    <col min="3430" max="3564" width="12.140625" style="3"/>
    <col min="3565" max="3565" width="23.7109375" style="3" customWidth="1"/>
    <col min="3566" max="3587" width="10.28515625" style="3" customWidth="1"/>
    <col min="3588" max="3595" width="10.140625" style="3" customWidth="1"/>
    <col min="3596" max="3685" width="11.140625" style="3" customWidth="1"/>
    <col min="3686" max="3820" width="12.140625" style="3"/>
    <col min="3821" max="3821" width="23.7109375" style="3" customWidth="1"/>
    <col min="3822" max="3843" width="10.28515625" style="3" customWidth="1"/>
    <col min="3844" max="3851" width="10.140625" style="3" customWidth="1"/>
    <col min="3852" max="3941" width="11.140625" style="3" customWidth="1"/>
    <col min="3942" max="4076" width="12.140625" style="3"/>
    <col min="4077" max="4077" width="23.7109375" style="3" customWidth="1"/>
    <col min="4078" max="4099" width="10.28515625" style="3" customWidth="1"/>
    <col min="4100" max="4107" width="10.140625" style="3" customWidth="1"/>
    <col min="4108" max="4197" width="11.140625" style="3" customWidth="1"/>
    <col min="4198" max="4332" width="12.140625" style="3"/>
    <col min="4333" max="4333" width="23.7109375" style="3" customWidth="1"/>
    <col min="4334" max="4355" width="10.28515625" style="3" customWidth="1"/>
    <col min="4356" max="4363" width="10.140625" style="3" customWidth="1"/>
    <col min="4364" max="4453" width="11.140625" style="3" customWidth="1"/>
    <col min="4454" max="4588" width="12.140625" style="3"/>
    <col min="4589" max="4589" width="23.7109375" style="3" customWidth="1"/>
    <col min="4590" max="4611" width="10.28515625" style="3" customWidth="1"/>
    <col min="4612" max="4619" width="10.140625" style="3" customWidth="1"/>
    <col min="4620" max="4709" width="11.140625" style="3" customWidth="1"/>
    <col min="4710" max="4844" width="12.140625" style="3"/>
    <col min="4845" max="4845" width="23.7109375" style="3" customWidth="1"/>
    <col min="4846" max="4867" width="10.28515625" style="3" customWidth="1"/>
    <col min="4868" max="4875" width="10.140625" style="3" customWidth="1"/>
    <col min="4876" max="4965" width="11.140625" style="3" customWidth="1"/>
    <col min="4966" max="5100" width="12.140625" style="3"/>
    <col min="5101" max="5101" width="23.7109375" style="3" customWidth="1"/>
    <col min="5102" max="5123" width="10.28515625" style="3" customWidth="1"/>
    <col min="5124" max="5131" width="10.140625" style="3" customWidth="1"/>
    <col min="5132" max="5221" width="11.140625" style="3" customWidth="1"/>
    <col min="5222" max="5356" width="12.140625" style="3"/>
    <col min="5357" max="5357" width="23.7109375" style="3" customWidth="1"/>
    <col min="5358" max="5379" width="10.28515625" style="3" customWidth="1"/>
    <col min="5380" max="5387" width="10.140625" style="3" customWidth="1"/>
    <col min="5388" max="5477" width="11.140625" style="3" customWidth="1"/>
    <col min="5478" max="5612" width="12.140625" style="3"/>
    <col min="5613" max="5613" width="23.7109375" style="3" customWidth="1"/>
    <col min="5614" max="5635" width="10.28515625" style="3" customWidth="1"/>
    <col min="5636" max="5643" width="10.140625" style="3" customWidth="1"/>
    <col min="5644" max="5733" width="11.140625" style="3" customWidth="1"/>
    <col min="5734" max="5868" width="12.140625" style="3"/>
    <col min="5869" max="5869" width="23.7109375" style="3" customWidth="1"/>
    <col min="5870" max="5891" width="10.28515625" style="3" customWidth="1"/>
    <col min="5892" max="5899" width="10.140625" style="3" customWidth="1"/>
    <col min="5900" max="5989" width="11.140625" style="3" customWidth="1"/>
    <col min="5990" max="6124" width="12.140625" style="3"/>
    <col min="6125" max="6125" width="23.7109375" style="3" customWidth="1"/>
    <col min="6126" max="6147" width="10.28515625" style="3" customWidth="1"/>
    <col min="6148" max="6155" width="10.140625" style="3" customWidth="1"/>
    <col min="6156" max="6245" width="11.140625" style="3" customWidth="1"/>
    <col min="6246" max="6380" width="12.140625" style="3"/>
    <col min="6381" max="6381" width="23.7109375" style="3" customWidth="1"/>
    <col min="6382" max="6403" width="10.28515625" style="3" customWidth="1"/>
    <col min="6404" max="6411" width="10.140625" style="3" customWidth="1"/>
    <col min="6412" max="6501" width="11.140625" style="3" customWidth="1"/>
    <col min="6502" max="6636" width="12.140625" style="3"/>
    <col min="6637" max="6637" width="23.7109375" style="3" customWidth="1"/>
    <col min="6638" max="6659" width="10.28515625" style="3" customWidth="1"/>
    <col min="6660" max="6667" width="10.140625" style="3" customWidth="1"/>
    <col min="6668" max="6757" width="11.140625" style="3" customWidth="1"/>
    <col min="6758" max="6892" width="12.140625" style="3"/>
    <col min="6893" max="6893" width="23.7109375" style="3" customWidth="1"/>
    <col min="6894" max="6915" width="10.28515625" style="3" customWidth="1"/>
    <col min="6916" max="6923" width="10.140625" style="3" customWidth="1"/>
    <col min="6924" max="7013" width="11.140625" style="3" customWidth="1"/>
    <col min="7014" max="7148" width="12.140625" style="3"/>
    <col min="7149" max="7149" width="23.7109375" style="3" customWidth="1"/>
    <col min="7150" max="7171" width="10.28515625" style="3" customWidth="1"/>
    <col min="7172" max="7179" width="10.140625" style="3" customWidth="1"/>
    <col min="7180" max="7269" width="11.140625" style="3" customWidth="1"/>
    <col min="7270" max="7404" width="12.140625" style="3"/>
    <col min="7405" max="7405" width="23.7109375" style="3" customWidth="1"/>
    <col min="7406" max="7427" width="10.28515625" style="3" customWidth="1"/>
    <col min="7428" max="7435" width="10.140625" style="3" customWidth="1"/>
    <col min="7436" max="7525" width="11.140625" style="3" customWidth="1"/>
    <col min="7526" max="7660" width="12.140625" style="3"/>
    <col min="7661" max="7661" width="23.7109375" style="3" customWidth="1"/>
    <col min="7662" max="7683" width="10.28515625" style="3" customWidth="1"/>
    <col min="7684" max="7691" width="10.140625" style="3" customWidth="1"/>
    <col min="7692" max="7781" width="11.140625" style="3" customWidth="1"/>
    <col min="7782" max="7916" width="12.140625" style="3"/>
    <col min="7917" max="7917" width="23.7109375" style="3" customWidth="1"/>
    <col min="7918" max="7939" width="10.28515625" style="3" customWidth="1"/>
    <col min="7940" max="7947" width="10.140625" style="3" customWidth="1"/>
    <col min="7948" max="8037" width="11.140625" style="3" customWidth="1"/>
    <col min="8038" max="8172" width="12.140625" style="3"/>
    <col min="8173" max="8173" width="23.7109375" style="3" customWidth="1"/>
    <col min="8174" max="8195" width="10.28515625" style="3" customWidth="1"/>
    <col min="8196" max="8203" width="10.140625" style="3" customWidth="1"/>
    <col min="8204" max="8293" width="11.140625" style="3" customWidth="1"/>
    <col min="8294" max="8428" width="12.140625" style="3"/>
    <col min="8429" max="8429" width="23.7109375" style="3" customWidth="1"/>
    <col min="8430" max="8451" width="10.28515625" style="3" customWidth="1"/>
    <col min="8452" max="8459" width="10.140625" style="3" customWidth="1"/>
    <col min="8460" max="8549" width="11.140625" style="3" customWidth="1"/>
    <col min="8550" max="8684" width="12.140625" style="3"/>
    <col min="8685" max="8685" width="23.7109375" style="3" customWidth="1"/>
    <col min="8686" max="8707" width="10.28515625" style="3" customWidth="1"/>
    <col min="8708" max="8715" width="10.140625" style="3" customWidth="1"/>
    <col min="8716" max="8805" width="11.140625" style="3" customWidth="1"/>
    <col min="8806" max="8940" width="12.140625" style="3"/>
    <col min="8941" max="8941" width="23.7109375" style="3" customWidth="1"/>
    <col min="8942" max="8963" width="10.28515625" style="3" customWidth="1"/>
    <col min="8964" max="8971" width="10.140625" style="3" customWidth="1"/>
    <col min="8972" max="9061" width="11.140625" style="3" customWidth="1"/>
    <col min="9062" max="9196" width="12.140625" style="3"/>
    <col min="9197" max="9197" width="23.7109375" style="3" customWidth="1"/>
    <col min="9198" max="9219" width="10.28515625" style="3" customWidth="1"/>
    <col min="9220" max="9227" width="10.140625" style="3" customWidth="1"/>
    <col min="9228" max="9317" width="11.140625" style="3" customWidth="1"/>
    <col min="9318" max="9452" width="12.140625" style="3"/>
    <col min="9453" max="9453" width="23.7109375" style="3" customWidth="1"/>
    <col min="9454" max="9475" width="10.28515625" style="3" customWidth="1"/>
    <col min="9476" max="9483" width="10.140625" style="3" customWidth="1"/>
    <col min="9484" max="9573" width="11.140625" style="3" customWidth="1"/>
    <col min="9574" max="9708" width="12.140625" style="3"/>
    <col min="9709" max="9709" width="23.7109375" style="3" customWidth="1"/>
    <col min="9710" max="9731" width="10.28515625" style="3" customWidth="1"/>
    <col min="9732" max="9739" width="10.140625" style="3" customWidth="1"/>
    <col min="9740" max="9829" width="11.140625" style="3" customWidth="1"/>
    <col min="9830" max="9964" width="12.140625" style="3"/>
    <col min="9965" max="9965" width="23.7109375" style="3" customWidth="1"/>
    <col min="9966" max="9987" width="10.28515625" style="3" customWidth="1"/>
    <col min="9988" max="9995" width="10.140625" style="3" customWidth="1"/>
    <col min="9996" max="10085" width="11.140625" style="3" customWidth="1"/>
    <col min="10086" max="10220" width="12.140625" style="3"/>
    <col min="10221" max="10221" width="23.7109375" style="3" customWidth="1"/>
    <col min="10222" max="10243" width="10.28515625" style="3" customWidth="1"/>
    <col min="10244" max="10251" width="10.140625" style="3" customWidth="1"/>
    <col min="10252" max="10341" width="11.140625" style="3" customWidth="1"/>
    <col min="10342" max="10476" width="12.140625" style="3"/>
    <col min="10477" max="10477" width="23.7109375" style="3" customWidth="1"/>
    <col min="10478" max="10499" width="10.28515625" style="3" customWidth="1"/>
    <col min="10500" max="10507" width="10.140625" style="3" customWidth="1"/>
    <col min="10508" max="10597" width="11.140625" style="3" customWidth="1"/>
    <col min="10598" max="10732" width="12.140625" style="3"/>
    <col min="10733" max="10733" width="23.7109375" style="3" customWidth="1"/>
    <col min="10734" max="10755" width="10.28515625" style="3" customWidth="1"/>
    <col min="10756" max="10763" width="10.140625" style="3" customWidth="1"/>
    <col min="10764" max="10853" width="11.140625" style="3" customWidth="1"/>
    <col min="10854" max="10988" width="12.140625" style="3"/>
    <col min="10989" max="10989" width="23.7109375" style="3" customWidth="1"/>
    <col min="10990" max="11011" width="10.28515625" style="3" customWidth="1"/>
    <col min="11012" max="11019" width="10.140625" style="3" customWidth="1"/>
    <col min="11020" max="11109" width="11.140625" style="3" customWidth="1"/>
    <col min="11110" max="11244" width="12.140625" style="3"/>
    <col min="11245" max="11245" width="23.7109375" style="3" customWidth="1"/>
    <col min="11246" max="11267" width="10.28515625" style="3" customWidth="1"/>
    <col min="11268" max="11275" width="10.140625" style="3" customWidth="1"/>
    <col min="11276" max="11365" width="11.140625" style="3" customWidth="1"/>
    <col min="11366" max="11500" width="12.140625" style="3"/>
    <col min="11501" max="11501" width="23.7109375" style="3" customWidth="1"/>
    <col min="11502" max="11523" width="10.28515625" style="3" customWidth="1"/>
    <col min="11524" max="11531" width="10.140625" style="3" customWidth="1"/>
    <col min="11532" max="11621" width="11.140625" style="3" customWidth="1"/>
    <col min="11622" max="11756" width="12.140625" style="3"/>
    <col min="11757" max="11757" width="23.7109375" style="3" customWidth="1"/>
    <col min="11758" max="11779" width="10.28515625" style="3" customWidth="1"/>
    <col min="11780" max="11787" width="10.140625" style="3" customWidth="1"/>
    <col min="11788" max="11877" width="11.140625" style="3" customWidth="1"/>
    <col min="11878" max="12012" width="12.140625" style="3"/>
    <col min="12013" max="12013" width="23.7109375" style="3" customWidth="1"/>
    <col min="12014" max="12035" width="10.28515625" style="3" customWidth="1"/>
    <col min="12036" max="12043" width="10.140625" style="3" customWidth="1"/>
    <col min="12044" max="12133" width="11.140625" style="3" customWidth="1"/>
    <col min="12134" max="12268" width="12.140625" style="3"/>
    <col min="12269" max="12269" width="23.7109375" style="3" customWidth="1"/>
    <col min="12270" max="12291" width="10.28515625" style="3" customWidth="1"/>
    <col min="12292" max="12299" width="10.140625" style="3" customWidth="1"/>
    <col min="12300" max="12389" width="11.140625" style="3" customWidth="1"/>
    <col min="12390" max="12524" width="12.140625" style="3"/>
    <col min="12525" max="12525" width="23.7109375" style="3" customWidth="1"/>
    <col min="12526" max="12547" width="10.28515625" style="3" customWidth="1"/>
    <col min="12548" max="12555" width="10.140625" style="3" customWidth="1"/>
    <col min="12556" max="12645" width="11.140625" style="3" customWidth="1"/>
    <col min="12646" max="12780" width="12.140625" style="3"/>
    <col min="12781" max="12781" width="23.7109375" style="3" customWidth="1"/>
    <col min="12782" max="12803" width="10.28515625" style="3" customWidth="1"/>
    <col min="12804" max="12811" width="10.140625" style="3" customWidth="1"/>
    <col min="12812" max="12901" width="11.140625" style="3" customWidth="1"/>
    <col min="12902" max="13036" width="12.140625" style="3"/>
    <col min="13037" max="13037" width="23.7109375" style="3" customWidth="1"/>
    <col min="13038" max="13059" width="10.28515625" style="3" customWidth="1"/>
    <col min="13060" max="13067" width="10.140625" style="3" customWidth="1"/>
    <col min="13068" max="13157" width="11.140625" style="3" customWidth="1"/>
    <col min="13158" max="13292" width="12.140625" style="3"/>
    <col min="13293" max="13293" width="23.7109375" style="3" customWidth="1"/>
    <col min="13294" max="13315" width="10.28515625" style="3" customWidth="1"/>
    <col min="13316" max="13323" width="10.140625" style="3" customWidth="1"/>
    <col min="13324" max="13413" width="11.140625" style="3" customWidth="1"/>
    <col min="13414" max="13548" width="12.140625" style="3"/>
    <col min="13549" max="13549" width="23.7109375" style="3" customWidth="1"/>
    <col min="13550" max="13571" width="10.28515625" style="3" customWidth="1"/>
    <col min="13572" max="13579" width="10.140625" style="3" customWidth="1"/>
    <col min="13580" max="13669" width="11.140625" style="3" customWidth="1"/>
    <col min="13670" max="13804" width="12.140625" style="3"/>
    <col min="13805" max="13805" width="23.7109375" style="3" customWidth="1"/>
    <col min="13806" max="13827" width="10.28515625" style="3" customWidth="1"/>
    <col min="13828" max="13835" width="10.140625" style="3" customWidth="1"/>
    <col min="13836" max="13925" width="11.140625" style="3" customWidth="1"/>
    <col min="13926" max="14060" width="12.140625" style="3"/>
    <col min="14061" max="14061" width="23.7109375" style="3" customWidth="1"/>
    <col min="14062" max="14083" width="10.28515625" style="3" customWidth="1"/>
    <col min="14084" max="14091" width="10.140625" style="3" customWidth="1"/>
    <col min="14092" max="14181" width="11.140625" style="3" customWidth="1"/>
    <col min="14182" max="14316" width="12.140625" style="3"/>
    <col min="14317" max="14317" width="23.7109375" style="3" customWidth="1"/>
    <col min="14318" max="14339" width="10.28515625" style="3" customWidth="1"/>
    <col min="14340" max="14347" width="10.140625" style="3" customWidth="1"/>
    <col min="14348" max="14437" width="11.140625" style="3" customWidth="1"/>
    <col min="14438" max="14572" width="12.140625" style="3"/>
    <col min="14573" max="14573" width="23.7109375" style="3" customWidth="1"/>
    <col min="14574" max="14595" width="10.28515625" style="3" customWidth="1"/>
    <col min="14596" max="14603" width="10.140625" style="3" customWidth="1"/>
    <col min="14604" max="14693" width="11.140625" style="3" customWidth="1"/>
    <col min="14694" max="14828" width="12.140625" style="3"/>
    <col min="14829" max="14829" width="23.7109375" style="3" customWidth="1"/>
    <col min="14830" max="14851" width="10.28515625" style="3" customWidth="1"/>
    <col min="14852" max="14859" width="10.140625" style="3" customWidth="1"/>
    <col min="14860" max="14949" width="11.140625" style="3" customWidth="1"/>
    <col min="14950" max="15084" width="12.140625" style="3"/>
    <col min="15085" max="15085" width="23.7109375" style="3" customWidth="1"/>
    <col min="15086" max="15107" width="10.28515625" style="3" customWidth="1"/>
    <col min="15108" max="15115" width="10.140625" style="3" customWidth="1"/>
    <col min="15116" max="15205" width="11.140625" style="3" customWidth="1"/>
    <col min="15206" max="15340" width="12.140625" style="3"/>
    <col min="15341" max="15341" width="23.7109375" style="3" customWidth="1"/>
    <col min="15342" max="15363" width="10.28515625" style="3" customWidth="1"/>
    <col min="15364" max="15371" width="10.140625" style="3" customWidth="1"/>
    <col min="15372" max="15461" width="11.140625" style="3" customWidth="1"/>
    <col min="15462" max="15596" width="12.140625" style="3"/>
    <col min="15597" max="15597" width="23.7109375" style="3" customWidth="1"/>
    <col min="15598" max="15619" width="10.28515625" style="3" customWidth="1"/>
    <col min="15620" max="15627" width="10.140625" style="3" customWidth="1"/>
    <col min="15628" max="15717" width="11.140625" style="3" customWidth="1"/>
    <col min="15718" max="15852" width="12.140625" style="3"/>
    <col min="15853" max="15853" width="23.7109375" style="3" customWidth="1"/>
    <col min="15854" max="15875" width="10.28515625" style="3" customWidth="1"/>
    <col min="15876" max="15883" width="10.140625" style="3" customWidth="1"/>
    <col min="15884" max="15973" width="11.140625" style="3" customWidth="1"/>
    <col min="15974" max="16108" width="12.140625" style="3"/>
    <col min="16109" max="16109" width="23.7109375" style="3" customWidth="1"/>
    <col min="16110" max="16131" width="10.28515625" style="3" customWidth="1"/>
    <col min="16132" max="16139" width="10.140625" style="3" customWidth="1"/>
    <col min="16140" max="16229" width="11.140625" style="3" customWidth="1"/>
    <col min="16230" max="16384" width="12.140625" style="3"/>
  </cols>
  <sheetData>
    <row r="1" spans="1:23" ht="14.45" customHeight="1" x14ac:dyDescent="0.25">
      <c r="A1" s="2" t="s">
        <v>2785</v>
      </c>
      <c r="C1" s="4"/>
      <c r="D1" s="4"/>
      <c r="E1" s="4"/>
      <c r="F1" s="4"/>
      <c r="G1" s="4"/>
      <c r="H1" s="4"/>
      <c r="I1" s="4"/>
      <c r="J1" s="4"/>
      <c r="K1" s="4"/>
      <c r="L1" s="4"/>
      <c r="M1" s="165" t="s">
        <v>333</v>
      </c>
      <c r="N1" s="4"/>
      <c r="O1" s="4"/>
      <c r="P1" s="4"/>
      <c r="Q1" s="4"/>
      <c r="R1" s="4"/>
      <c r="S1" s="4"/>
      <c r="T1" s="4"/>
      <c r="U1" s="4"/>
      <c r="V1" s="4"/>
    </row>
    <row r="2" spans="1:23" ht="14.45" customHeight="1" x14ac:dyDescent="0.25">
      <c r="A2" s="4" t="s">
        <v>657</v>
      </c>
      <c r="B2" s="4"/>
      <c r="C2" s="4"/>
      <c r="D2" s="4"/>
      <c r="E2" s="4"/>
      <c r="F2" s="4"/>
      <c r="G2" s="4"/>
      <c r="H2" s="5"/>
      <c r="I2" s="4"/>
      <c r="J2" s="4"/>
      <c r="K2" s="4"/>
      <c r="L2" s="4"/>
      <c r="M2" s="4"/>
      <c r="N2" s="4"/>
      <c r="O2" s="4"/>
      <c r="P2" s="4"/>
      <c r="Q2" s="4"/>
      <c r="R2" s="4"/>
      <c r="S2" s="4"/>
      <c r="T2" s="4"/>
      <c r="U2" s="4"/>
      <c r="V2" s="4"/>
    </row>
    <row r="3" spans="1:23" s="88" customFormat="1" ht="12.75" x14ac:dyDescent="0.2">
      <c r="A3" s="84" t="s">
        <v>12</v>
      </c>
      <c r="B3" s="85" t="s">
        <v>13</v>
      </c>
      <c r="C3" s="85" t="s">
        <v>14</v>
      </c>
      <c r="D3" s="85" t="s">
        <v>15</v>
      </c>
      <c r="E3" s="85" t="s">
        <v>16</v>
      </c>
      <c r="F3" s="85" t="s">
        <v>17</v>
      </c>
      <c r="G3" s="85" t="s">
        <v>18</v>
      </c>
      <c r="H3" s="85" t="s">
        <v>19</v>
      </c>
      <c r="I3" s="85" t="s">
        <v>20</v>
      </c>
      <c r="J3" s="85" t="s">
        <v>21</v>
      </c>
      <c r="K3" s="85" t="s">
        <v>22</v>
      </c>
      <c r="L3" s="85" t="s">
        <v>23</v>
      </c>
      <c r="M3" s="85" t="s">
        <v>24</v>
      </c>
      <c r="N3" s="85" t="s">
        <v>25</v>
      </c>
      <c r="O3" s="85" t="s">
        <v>26</v>
      </c>
      <c r="P3" s="85" t="s">
        <v>655</v>
      </c>
      <c r="Q3" s="85" t="s">
        <v>27</v>
      </c>
      <c r="R3" s="85" t="s">
        <v>28</v>
      </c>
      <c r="S3" s="85" t="s">
        <v>29</v>
      </c>
      <c r="T3" s="85" t="s">
        <v>30</v>
      </c>
      <c r="U3" s="85" t="s">
        <v>4</v>
      </c>
      <c r="V3" s="86" t="s">
        <v>3</v>
      </c>
      <c r="W3" s="87" t="s">
        <v>1</v>
      </c>
    </row>
    <row r="4" spans="1:23" s="89" customFormat="1" ht="12.75" x14ac:dyDescent="0.2">
      <c r="A4" s="7" t="s">
        <v>31</v>
      </c>
      <c r="B4" s="15">
        <v>129000</v>
      </c>
      <c r="C4" s="15">
        <v>121000</v>
      </c>
      <c r="D4" s="15">
        <v>125000</v>
      </c>
      <c r="E4" s="15">
        <v>123000</v>
      </c>
      <c r="F4" s="15">
        <v>124000</v>
      </c>
      <c r="G4" s="15">
        <v>128000</v>
      </c>
      <c r="H4" s="15">
        <v>112000</v>
      </c>
      <c r="I4" s="15">
        <v>75000</v>
      </c>
      <c r="J4" s="15">
        <v>51000</v>
      </c>
      <c r="K4" s="15">
        <v>38000</v>
      </c>
      <c r="L4" s="15">
        <v>27000</v>
      </c>
      <c r="M4" s="15">
        <v>20000</v>
      </c>
      <c r="N4" s="15">
        <v>14000</v>
      </c>
      <c r="O4" s="15">
        <v>10999</v>
      </c>
      <c r="P4" s="15">
        <v>9000</v>
      </c>
      <c r="Q4" s="15">
        <v>5324</v>
      </c>
      <c r="R4" s="15">
        <v>4767</v>
      </c>
      <c r="S4" s="15">
        <v>4246</v>
      </c>
      <c r="T4" s="15">
        <v>4701</v>
      </c>
      <c r="U4" s="15">
        <v>4142</v>
      </c>
      <c r="V4" s="15">
        <v>7181</v>
      </c>
      <c r="W4" s="15">
        <v>7375</v>
      </c>
    </row>
    <row r="5" spans="1:23" s="89" customFormat="1" ht="12.75" x14ac:dyDescent="0.2">
      <c r="A5" s="7" t="s">
        <v>32</v>
      </c>
      <c r="B5" s="15">
        <v>3000</v>
      </c>
      <c r="C5" s="15">
        <v>4000</v>
      </c>
      <c r="D5" s="15">
        <v>5000</v>
      </c>
      <c r="E5" s="15">
        <v>6000</v>
      </c>
      <c r="F5" s="15">
        <v>7000</v>
      </c>
      <c r="G5" s="15">
        <v>8000</v>
      </c>
      <c r="H5" s="15">
        <v>8000</v>
      </c>
      <c r="I5" s="15">
        <v>10000</v>
      </c>
      <c r="J5" s="15">
        <v>13000</v>
      </c>
      <c r="K5" s="15">
        <v>19000</v>
      </c>
      <c r="L5" s="15">
        <v>27000</v>
      </c>
      <c r="M5" s="15">
        <v>39000</v>
      </c>
      <c r="N5" s="15">
        <v>44000</v>
      </c>
      <c r="O5" s="15">
        <v>138000</v>
      </c>
      <c r="P5" s="15">
        <v>184000</v>
      </c>
      <c r="Q5" s="15">
        <v>189430</v>
      </c>
      <c r="R5" s="15">
        <v>177092</v>
      </c>
      <c r="S5" s="15">
        <v>160798</v>
      </c>
      <c r="T5" s="15">
        <v>148979</v>
      </c>
      <c r="U5" s="15">
        <v>143681</v>
      </c>
      <c r="V5" s="15">
        <v>163944</v>
      </c>
      <c r="W5" s="15">
        <v>185911</v>
      </c>
    </row>
    <row r="6" spans="1:23" s="89" customFormat="1" ht="12.75" x14ac:dyDescent="0.2">
      <c r="A6" s="7" t="s">
        <v>33</v>
      </c>
      <c r="B6" s="15">
        <v>8000</v>
      </c>
      <c r="C6" s="15">
        <v>9000</v>
      </c>
      <c r="D6" s="15">
        <v>11000</v>
      </c>
      <c r="E6" s="15">
        <v>13000</v>
      </c>
      <c r="F6" s="15">
        <v>14000</v>
      </c>
      <c r="G6" s="15">
        <v>15000</v>
      </c>
      <c r="H6" s="15">
        <v>20000</v>
      </c>
      <c r="I6" s="15">
        <v>29000</v>
      </c>
      <c r="J6" s="15">
        <v>41000</v>
      </c>
      <c r="K6" s="15">
        <v>58000</v>
      </c>
      <c r="L6" s="15">
        <v>76000</v>
      </c>
      <c r="M6" s="15">
        <v>118000</v>
      </c>
      <c r="N6" s="15">
        <v>147000</v>
      </c>
      <c r="O6" s="15">
        <v>231081</v>
      </c>
      <c r="P6" s="15">
        <v>296000</v>
      </c>
      <c r="Q6" s="15">
        <v>320438</v>
      </c>
      <c r="R6" s="15">
        <v>318373</v>
      </c>
      <c r="S6" s="15">
        <v>306561</v>
      </c>
      <c r="T6" s="15">
        <v>290197</v>
      </c>
      <c r="U6" s="15">
        <v>293564</v>
      </c>
      <c r="V6" s="15">
        <v>314565</v>
      </c>
      <c r="W6" s="15">
        <v>356386</v>
      </c>
    </row>
    <row r="7" spans="1:23" s="89" customFormat="1" ht="12.75" x14ac:dyDescent="0.2">
      <c r="A7" s="7" t="s">
        <v>34</v>
      </c>
      <c r="B7" s="15">
        <v>5000</v>
      </c>
      <c r="C7" s="15">
        <v>6000</v>
      </c>
      <c r="D7" s="15">
        <v>7000</v>
      </c>
      <c r="E7" s="15">
        <v>9000</v>
      </c>
      <c r="F7" s="15">
        <v>11000</v>
      </c>
      <c r="G7" s="15">
        <v>12000</v>
      </c>
      <c r="H7" s="15">
        <v>15000</v>
      </c>
      <c r="I7" s="15">
        <v>22000</v>
      </c>
      <c r="J7" s="15">
        <v>29000</v>
      </c>
      <c r="K7" s="15">
        <v>37000</v>
      </c>
      <c r="L7" s="15">
        <v>54000</v>
      </c>
      <c r="M7" s="15">
        <v>60000</v>
      </c>
      <c r="N7" s="15">
        <v>76000</v>
      </c>
      <c r="O7" s="15">
        <v>95000</v>
      </c>
      <c r="P7" s="15">
        <v>179000</v>
      </c>
      <c r="Q7" s="15">
        <v>205400</v>
      </c>
      <c r="R7" s="15">
        <v>209893</v>
      </c>
      <c r="S7" s="15">
        <v>217076</v>
      </c>
      <c r="T7" s="15">
        <v>214355</v>
      </c>
      <c r="U7" s="15">
        <v>215615</v>
      </c>
      <c r="V7" s="15">
        <v>218301</v>
      </c>
      <c r="W7" s="15">
        <v>231997</v>
      </c>
    </row>
    <row r="8" spans="1:23" s="89" customFormat="1" ht="12.75" x14ac:dyDescent="0.2">
      <c r="A8" s="7" t="s">
        <v>35</v>
      </c>
      <c r="B8" s="15">
        <v>2000</v>
      </c>
      <c r="C8" s="15">
        <v>2000</v>
      </c>
      <c r="D8" s="15">
        <v>3000</v>
      </c>
      <c r="E8" s="15">
        <v>3000</v>
      </c>
      <c r="F8" s="15">
        <v>5000</v>
      </c>
      <c r="G8" s="15">
        <v>5000</v>
      </c>
      <c r="H8" s="15">
        <v>6000</v>
      </c>
      <c r="I8" s="15">
        <v>19000</v>
      </c>
      <c r="J8" s="15">
        <v>31000</v>
      </c>
      <c r="K8" s="15">
        <v>65000</v>
      </c>
      <c r="L8" s="15">
        <v>120000</v>
      </c>
      <c r="M8" s="15">
        <v>166000</v>
      </c>
      <c r="N8" s="15">
        <v>184000</v>
      </c>
      <c r="O8" s="15">
        <v>250824</v>
      </c>
      <c r="P8" s="15">
        <v>310000</v>
      </c>
      <c r="Q8" s="15">
        <v>311081</v>
      </c>
      <c r="R8" s="15">
        <v>295893</v>
      </c>
      <c r="S8" s="15">
        <v>280660</v>
      </c>
      <c r="T8" s="15">
        <v>251238</v>
      </c>
      <c r="U8" s="15">
        <v>243025</v>
      </c>
      <c r="V8" s="15">
        <v>263466</v>
      </c>
      <c r="W8" s="15">
        <v>311215</v>
      </c>
    </row>
    <row r="9" spans="1:23" s="89" customFormat="1" ht="12.75" x14ac:dyDescent="0.2">
      <c r="A9" s="7" t="s">
        <v>36</v>
      </c>
      <c r="B9" s="15">
        <v>8000</v>
      </c>
      <c r="C9" s="15">
        <v>9000</v>
      </c>
      <c r="D9" s="15">
        <v>11000</v>
      </c>
      <c r="E9" s="15">
        <v>12000</v>
      </c>
      <c r="F9" s="15">
        <v>14000</v>
      </c>
      <c r="G9" s="15">
        <v>16000</v>
      </c>
      <c r="H9" s="15">
        <v>22000</v>
      </c>
      <c r="I9" s="15">
        <v>42000</v>
      </c>
      <c r="J9" s="15">
        <v>62000</v>
      </c>
      <c r="K9" s="15">
        <v>83000</v>
      </c>
      <c r="L9" s="15">
        <v>100000</v>
      </c>
      <c r="M9" s="15">
        <v>116000</v>
      </c>
      <c r="N9" s="15">
        <v>127000</v>
      </c>
      <c r="O9" s="15">
        <v>165000</v>
      </c>
      <c r="P9" s="15">
        <v>237000</v>
      </c>
      <c r="Q9" s="15">
        <v>267771</v>
      </c>
      <c r="R9" s="15">
        <v>294440</v>
      </c>
      <c r="S9" s="15">
        <v>305373</v>
      </c>
      <c r="T9" s="15">
        <v>294526</v>
      </c>
      <c r="U9" s="15">
        <v>290609</v>
      </c>
      <c r="V9" s="15">
        <v>295535</v>
      </c>
      <c r="W9" s="15">
        <v>309392</v>
      </c>
    </row>
    <row r="10" spans="1:23" s="89" customFormat="1" ht="12.75" x14ac:dyDescent="0.2">
      <c r="A10" s="7" t="s">
        <v>37</v>
      </c>
      <c r="B10" s="15">
        <v>100000</v>
      </c>
      <c r="C10" s="15">
        <v>128000</v>
      </c>
      <c r="D10" s="15">
        <v>163000</v>
      </c>
      <c r="E10" s="15">
        <v>199000</v>
      </c>
      <c r="F10" s="15">
        <v>229000</v>
      </c>
      <c r="G10" s="15">
        <v>270000</v>
      </c>
      <c r="H10" s="15">
        <v>307000</v>
      </c>
      <c r="I10" s="15">
        <v>342000</v>
      </c>
      <c r="J10" s="15">
        <v>357000</v>
      </c>
      <c r="K10" s="15">
        <v>370000</v>
      </c>
      <c r="L10" s="15">
        <v>377000</v>
      </c>
      <c r="M10" s="15">
        <v>353000</v>
      </c>
      <c r="N10" s="15">
        <v>341000</v>
      </c>
      <c r="O10" s="15">
        <v>325940</v>
      </c>
      <c r="P10" s="15">
        <v>301000</v>
      </c>
      <c r="Q10" s="15">
        <v>258318</v>
      </c>
      <c r="R10" s="15">
        <v>245707</v>
      </c>
      <c r="S10" s="15">
        <v>206739</v>
      </c>
      <c r="T10" s="15">
        <v>161098</v>
      </c>
      <c r="U10" s="15">
        <v>170444</v>
      </c>
      <c r="V10" s="15">
        <v>198022</v>
      </c>
      <c r="W10" s="15">
        <v>220338</v>
      </c>
    </row>
    <row r="11" spans="1:23" s="89" customFormat="1" ht="12.75" x14ac:dyDescent="0.2">
      <c r="A11" s="7" t="s">
        <v>38</v>
      </c>
      <c r="B11" s="15">
        <v>8000</v>
      </c>
      <c r="C11" s="15">
        <v>10000</v>
      </c>
      <c r="D11" s="15">
        <v>12000</v>
      </c>
      <c r="E11" s="15">
        <v>15000</v>
      </c>
      <c r="F11" s="15">
        <v>20000</v>
      </c>
      <c r="G11" s="15">
        <v>23000</v>
      </c>
      <c r="H11" s="15">
        <v>33000</v>
      </c>
      <c r="I11" s="15">
        <v>60000</v>
      </c>
      <c r="J11" s="15">
        <v>85000</v>
      </c>
      <c r="K11" s="15">
        <v>110000</v>
      </c>
      <c r="L11" s="15">
        <v>143000</v>
      </c>
      <c r="M11" s="15">
        <v>190000</v>
      </c>
      <c r="N11" s="15">
        <v>213000</v>
      </c>
      <c r="O11" s="15">
        <v>272903</v>
      </c>
      <c r="P11" s="15">
        <v>297000</v>
      </c>
      <c r="Q11" s="15">
        <v>310433</v>
      </c>
      <c r="R11" s="15">
        <v>327427</v>
      </c>
      <c r="S11" s="15">
        <v>333868</v>
      </c>
      <c r="T11" s="15">
        <v>316306</v>
      </c>
      <c r="U11" s="15">
        <v>313510</v>
      </c>
      <c r="V11" s="15">
        <v>330584</v>
      </c>
      <c r="W11" s="15">
        <v>363378</v>
      </c>
    </row>
    <row r="12" spans="1:23" s="89" customFormat="1" ht="12.75" x14ac:dyDescent="0.2">
      <c r="A12" s="7" t="s">
        <v>39</v>
      </c>
      <c r="B12" s="15">
        <v>7000</v>
      </c>
      <c r="C12" s="15">
        <v>8000</v>
      </c>
      <c r="D12" s="15">
        <v>9000</v>
      </c>
      <c r="E12" s="15">
        <v>11000</v>
      </c>
      <c r="F12" s="15">
        <v>13000</v>
      </c>
      <c r="G12" s="15">
        <v>14000</v>
      </c>
      <c r="H12" s="15">
        <v>20000</v>
      </c>
      <c r="I12" s="15">
        <v>31000</v>
      </c>
      <c r="J12" s="15">
        <v>47000</v>
      </c>
      <c r="K12" s="15">
        <v>63000</v>
      </c>
      <c r="L12" s="15">
        <v>95000</v>
      </c>
      <c r="M12" s="15">
        <v>165000</v>
      </c>
      <c r="N12" s="15">
        <v>181000</v>
      </c>
      <c r="O12" s="15">
        <v>225618</v>
      </c>
      <c r="P12" s="15">
        <v>285000</v>
      </c>
      <c r="Q12" s="15">
        <v>310690</v>
      </c>
      <c r="R12" s="15">
        <v>301646</v>
      </c>
      <c r="S12" s="15">
        <v>301111</v>
      </c>
      <c r="T12" s="15">
        <v>278677</v>
      </c>
      <c r="U12" s="15">
        <v>275257</v>
      </c>
      <c r="V12" s="15">
        <v>300943</v>
      </c>
      <c r="W12" s="15">
        <v>338449</v>
      </c>
    </row>
    <row r="13" spans="1:23" s="89" customFormat="1" ht="12.75" x14ac:dyDescent="0.2">
      <c r="A13" s="7" t="s">
        <v>40</v>
      </c>
      <c r="B13" s="15">
        <v>11000</v>
      </c>
      <c r="C13" s="15">
        <v>13000</v>
      </c>
      <c r="D13" s="15">
        <v>16000</v>
      </c>
      <c r="E13" s="15">
        <v>17000</v>
      </c>
      <c r="F13" s="15">
        <v>18000</v>
      </c>
      <c r="G13" s="15">
        <v>19000</v>
      </c>
      <c r="H13" s="15">
        <v>23000</v>
      </c>
      <c r="I13" s="15">
        <v>30000</v>
      </c>
      <c r="J13" s="15">
        <v>42000</v>
      </c>
      <c r="K13" s="15">
        <v>68000</v>
      </c>
      <c r="L13" s="15">
        <v>105000</v>
      </c>
      <c r="M13" s="15">
        <v>155000</v>
      </c>
      <c r="N13" s="15">
        <v>167000</v>
      </c>
      <c r="O13" s="15">
        <v>201473</v>
      </c>
      <c r="P13" s="15">
        <v>272000</v>
      </c>
      <c r="Q13" s="15">
        <v>288112</v>
      </c>
      <c r="R13" s="15">
        <v>273857</v>
      </c>
      <c r="S13" s="15">
        <v>268000</v>
      </c>
      <c r="T13" s="15">
        <v>257154</v>
      </c>
      <c r="U13" s="15">
        <v>257417</v>
      </c>
      <c r="V13" s="15">
        <v>273565</v>
      </c>
      <c r="W13" s="15">
        <v>312466</v>
      </c>
    </row>
    <row r="14" spans="1:23" s="89" customFormat="1" ht="12.75" x14ac:dyDescent="0.2">
      <c r="A14" s="7" t="s">
        <v>41</v>
      </c>
      <c r="B14" s="15">
        <v>35000</v>
      </c>
      <c r="C14" s="15">
        <v>46000</v>
      </c>
      <c r="D14" s="15">
        <v>50000</v>
      </c>
      <c r="E14" s="15">
        <v>56000</v>
      </c>
      <c r="F14" s="15">
        <v>70000</v>
      </c>
      <c r="G14" s="15">
        <v>90000</v>
      </c>
      <c r="H14" s="15">
        <v>125000</v>
      </c>
      <c r="I14" s="15">
        <v>123000</v>
      </c>
      <c r="J14" s="15">
        <v>139000</v>
      </c>
      <c r="K14" s="15">
        <v>175000</v>
      </c>
      <c r="L14" s="15">
        <v>210000</v>
      </c>
      <c r="M14" s="15">
        <v>213000</v>
      </c>
      <c r="N14" s="15">
        <v>237000</v>
      </c>
      <c r="O14" s="15">
        <v>244000</v>
      </c>
      <c r="P14" s="15">
        <v>243000</v>
      </c>
      <c r="Q14" s="15">
        <v>235549</v>
      </c>
      <c r="R14" s="15">
        <v>229810</v>
      </c>
      <c r="S14" s="15">
        <v>217663</v>
      </c>
      <c r="T14" s="15">
        <v>209873</v>
      </c>
      <c r="U14" s="15">
        <v>207650</v>
      </c>
      <c r="V14" s="15">
        <v>214402</v>
      </c>
      <c r="W14" s="15">
        <v>254557</v>
      </c>
    </row>
    <row r="15" spans="1:23" s="89" customFormat="1" ht="12.75" x14ac:dyDescent="0.2">
      <c r="A15" s="7" t="s">
        <v>42</v>
      </c>
      <c r="B15" s="15">
        <v>50000</v>
      </c>
      <c r="C15" s="15">
        <v>64000</v>
      </c>
      <c r="D15" s="15">
        <v>80000</v>
      </c>
      <c r="E15" s="15">
        <v>105000</v>
      </c>
      <c r="F15" s="15">
        <v>128000</v>
      </c>
      <c r="G15" s="15">
        <v>170000</v>
      </c>
      <c r="H15" s="15">
        <v>218000</v>
      </c>
      <c r="I15" s="15">
        <v>261000</v>
      </c>
      <c r="J15" s="15">
        <v>329000</v>
      </c>
      <c r="K15" s="15">
        <v>372000</v>
      </c>
      <c r="L15" s="15">
        <v>389000</v>
      </c>
      <c r="M15" s="15">
        <v>385000</v>
      </c>
      <c r="N15" s="15">
        <v>379000</v>
      </c>
      <c r="O15" s="15">
        <v>363583</v>
      </c>
      <c r="P15" s="15">
        <v>332000</v>
      </c>
      <c r="Q15" s="15">
        <v>265349</v>
      </c>
      <c r="R15" s="15">
        <v>257522</v>
      </c>
      <c r="S15" s="15">
        <v>220280</v>
      </c>
      <c r="T15" s="15">
        <v>179529</v>
      </c>
      <c r="U15" s="15">
        <v>181248</v>
      </c>
      <c r="V15" s="15">
        <v>202825</v>
      </c>
      <c r="W15" s="15">
        <v>246270</v>
      </c>
    </row>
    <row r="16" spans="1:23" s="89" customFormat="1" ht="12.75" x14ac:dyDescent="0.2">
      <c r="A16" s="7" t="s">
        <v>43</v>
      </c>
      <c r="B16" s="15">
        <v>10000</v>
      </c>
      <c r="C16" s="15">
        <v>13000</v>
      </c>
      <c r="D16" s="15">
        <v>15000</v>
      </c>
      <c r="E16" s="15">
        <v>18000</v>
      </c>
      <c r="F16" s="15">
        <v>23000</v>
      </c>
      <c r="G16" s="15">
        <v>30000</v>
      </c>
      <c r="H16" s="15">
        <v>40000</v>
      </c>
      <c r="I16" s="15">
        <v>66000</v>
      </c>
      <c r="J16" s="15">
        <v>115000</v>
      </c>
      <c r="K16" s="15">
        <v>189000</v>
      </c>
      <c r="L16" s="15">
        <v>250000</v>
      </c>
      <c r="M16" s="15">
        <v>275000</v>
      </c>
      <c r="N16" s="15">
        <v>288000</v>
      </c>
      <c r="O16" s="15">
        <v>286451</v>
      </c>
      <c r="P16" s="15">
        <v>259000</v>
      </c>
      <c r="Q16" s="15">
        <v>241431</v>
      </c>
      <c r="R16" s="15">
        <v>222124</v>
      </c>
      <c r="S16" s="15">
        <v>187196</v>
      </c>
      <c r="T16" s="15">
        <v>144616</v>
      </c>
      <c r="U16" s="15">
        <v>148502</v>
      </c>
      <c r="V16" s="15">
        <v>165238</v>
      </c>
      <c r="W16" s="15">
        <v>182493</v>
      </c>
    </row>
    <row r="17" spans="1:23" s="89" customFormat="1" ht="12.75" x14ac:dyDescent="0.2">
      <c r="A17" s="7" t="s">
        <v>44</v>
      </c>
      <c r="B17" s="15">
        <v>6000</v>
      </c>
      <c r="C17" s="15">
        <v>7000</v>
      </c>
      <c r="D17" s="15">
        <v>9000</v>
      </c>
      <c r="E17" s="15">
        <v>10000</v>
      </c>
      <c r="F17" s="15">
        <v>13000</v>
      </c>
      <c r="G17" s="15">
        <v>14000</v>
      </c>
      <c r="H17" s="15">
        <v>21000</v>
      </c>
      <c r="I17" s="15">
        <v>37000</v>
      </c>
      <c r="J17" s="15">
        <v>73000</v>
      </c>
      <c r="K17" s="15">
        <v>142000</v>
      </c>
      <c r="L17" s="15">
        <v>209000</v>
      </c>
      <c r="M17" s="15">
        <v>271000</v>
      </c>
      <c r="N17" s="15">
        <v>285000</v>
      </c>
      <c r="O17" s="15">
        <v>307391</v>
      </c>
      <c r="P17" s="15">
        <v>292000</v>
      </c>
      <c r="Q17" s="15">
        <v>277316</v>
      </c>
      <c r="R17" s="15">
        <v>259156</v>
      </c>
      <c r="S17" s="15">
        <v>240075</v>
      </c>
      <c r="T17" s="15">
        <v>202650</v>
      </c>
      <c r="U17" s="15">
        <v>202204</v>
      </c>
      <c r="V17" s="15">
        <v>216505</v>
      </c>
      <c r="W17" s="15">
        <v>254926</v>
      </c>
    </row>
    <row r="18" spans="1:23" s="89" customFormat="1" ht="12.75" x14ac:dyDescent="0.2">
      <c r="A18" s="7" t="s">
        <v>45</v>
      </c>
      <c r="B18" s="15">
        <v>4000</v>
      </c>
      <c r="C18" s="15">
        <v>5000</v>
      </c>
      <c r="D18" s="15">
        <v>5000</v>
      </c>
      <c r="E18" s="15">
        <v>7000</v>
      </c>
      <c r="F18" s="15">
        <v>7000</v>
      </c>
      <c r="G18" s="15">
        <v>8000</v>
      </c>
      <c r="H18" s="15">
        <v>9000</v>
      </c>
      <c r="I18" s="15">
        <v>11000</v>
      </c>
      <c r="J18" s="15">
        <v>13000</v>
      </c>
      <c r="K18" s="15">
        <v>15000</v>
      </c>
      <c r="L18" s="15">
        <v>24000</v>
      </c>
      <c r="M18" s="15">
        <v>42000</v>
      </c>
      <c r="N18" s="15">
        <v>49000</v>
      </c>
      <c r="O18" s="15">
        <v>96656</v>
      </c>
      <c r="P18" s="15">
        <v>190000</v>
      </c>
      <c r="Q18" s="15">
        <v>219494</v>
      </c>
      <c r="R18" s="15">
        <v>209080</v>
      </c>
      <c r="S18" s="15">
        <v>203215</v>
      </c>
      <c r="T18" s="15">
        <v>196159</v>
      </c>
      <c r="U18" s="15">
        <v>200100</v>
      </c>
      <c r="V18" s="15">
        <v>206822</v>
      </c>
      <c r="W18" s="15">
        <v>239056</v>
      </c>
    </row>
    <row r="19" spans="1:23" s="89" customFormat="1" ht="12.75" x14ac:dyDescent="0.2">
      <c r="A19" s="7" t="s">
        <v>46</v>
      </c>
      <c r="B19" s="15">
        <v>6000</v>
      </c>
      <c r="C19" s="15">
        <v>7000</v>
      </c>
      <c r="D19" s="15">
        <v>8000</v>
      </c>
      <c r="E19" s="15">
        <v>9000</v>
      </c>
      <c r="F19" s="15">
        <v>11000</v>
      </c>
      <c r="G19" s="15">
        <v>11000</v>
      </c>
      <c r="H19" s="15">
        <v>12000</v>
      </c>
      <c r="I19" s="15">
        <v>15000</v>
      </c>
      <c r="J19" s="15">
        <v>16000</v>
      </c>
      <c r="K19" s="15">
        <v>20000</v>
      </c>
      <c r="L19" s="15">
        <v>26000</v>
      </c>
      <c r="M19" s="15">
        <v>33000</v>
      </c>
      <c r="N19" s="15">
        <v>38000</v>
      </c>
      <c r="O19" s="15">
        <v>77229</v>
      </c>
      <c r="P19" s="15">
        <v>139000</v>
      </c>
      <c r="Q19" s="15">
        <v>192094</v>
      </c>
      <c r="R19" s="15">
        <v>245598</v>
      </c>
      <c r="S19" s="15">
        <v>247696</v>
      </c>
      <c r="T19" s="15">
        <v>239788</v>
      </c>
      <c r="U19" s="15">
        <v>229492</v>
      </c>
      <c r="V19" s="15">
        <v>224262</v>
      </c>
      <c r="W19" s="15">
        <v>237232</v>
      </c>
    </row>
    <row r="20" spans="1:23" s="89" customFormat="1" ht="12.75" x14ac:dyDescent="0.2">
      <c r="A20" s="7" t="s">
        <v>47</v>
      </c>
      <c r="B20" s="15">
        <v>9000</v>
      </c>
      <c r="C20" s="15">
        <v>11000</v>
      </c>
      <c r="D20" s="15">
        <v>12000</v>
      </c>
      <c r="E20" s="15">
        <v>14000</v>
      </c>
      <c r="F20" s="15">
        <v>17000</v>
      </c>
      <c r="G20" s="15">
        <v>18000</v>
      </c>
      <c r="H20" s="15">
        <v>20000</v>
      </c>
      <c r="I20" s="15">
        <v>21000</v>
      </c>
      <c r="J20" s="15">
        <v>23000</v>
      </c>
      <c r="K20" s="15">
        <v>25000</v>
      </c>
      <c r="L20" s="15">
        <v>29000</v>
      </c>
      <c r="M20" s="15">
        <v>38000</v>
      </c>
      <c r="N20" s="15">
        <v>48000</v>
      </c>
      <c r="O20" s="15">
        <v>83957</v>
      </c>
      <c r="P20" s="15">
        <v>159000</v>
      </c>
      <c r="Q20" s="15">
        <v>210312</v>
      </c>
      <c r="R20" s="15">
        <v>228370</v>
      </c>
      <c r="S20" s="15">
        <v>234887</v>
      </c>
      <c r="T20" s="15">
        <v>226263</v>
      </c>
      <c r="U20" s="15">
        <v>231602</v>
      </c>
      <c r="V20" s="15">
        <v>243006</v>
      </c>
      <c r="W20" s="15">
        <v>273936</v>
      </c>
    </row>
    <row r="21" spans="1:23" s="89" customFormat="1" ht="12.75" x14ac:dyDescent="0.2">
      <c r="A21" s="7" t="s">
        <v>48</v>
      </c>
      <c r="B21" s="15">
        <v>14000</v>
      </c>
      <c r="C21" s="15">
        <v>16000</v>
      </c>
      <c r="D21" s="15">
        <v>19000</v>
      </c>
      <c r="E21" s="15">
        <v>22000</v>
      </c>
      <c r="F21" s="15">
        <v>25000</v>
      </c>
      <c r="G21" s="15">
        <v>27000</v>
      </c>
      <c r="H21" s="15">
        <v>32000</v>
      </c>
      <c r="I21" s="15">
        <v>41000</v>
      </c>
      <c r="J21" s="15">
        <v>55000</v>
      </c>
      <c r="K21" s="15">
        <v>68000</v>
      </c>
      <c r="L21" s="15">
        <v>85000</v>
      </c>
      <c r="M21" s="15">
        <v>109000</v>
      </c>
      <c r="N21" s="15">
        <v>117000</v>
      </c>
      <c r="O21" s="15">
        <v>155537</v>
      </c>
      <c r="P21" s="15">
        <v>196000</v>
      </c>
      <c r="Q21" s="15">
        <v>211075</v>
      </c>
      <c r="R21" s="15">
        <v>208893</v>
      </c>
      <c r="S21" s="15">
        <v>206957</v>
      </c>
      <c r="T21" s="15">
        <v>198938</v>
      </c>
      <c r="U21" s="15">
        <v>204397</v>
      </c>
      <c r="V21" s="15">
        <v>212352</v>
      </c>
      <c r="W21" s="15">
        <v>253957</v>
      </c>
    </row>
    <row r="22" spans="1:23" s="89" customFormat="1" ht="12.75" x14ac:dyDescent="0.2">
      <c r="A22" s="7" t="s">
        <v>49</v>
      </c>
      <c r="B22" s="15">
        <v>65000</v>
      </c>
      <c r="C22" s="15">
        <v>83000</v>
      </c>
      <c r="D22" s="15">
        <v>108000</v>
      </c>
      <c r="E22" s="15">
        <v>137000</v>
      </c>
      <c r="F22" s="15">
        <v>168000</v>
      </c>
      <c r="G22" s="15">
        <v>220000</v>
      </c>
      <c r="H22" s="15">
        <v>283000</v>
      </c>
      <c r="I22" s="15">
        <v>337000</v>
      </c>
      <c r="J22" s="15">
        <v>401000</v>
      </c>
      <c r="K22" s="15">
        <v>429000</v>
      </c>
      <c r="L22" s="15">
        <v>436000</v>
      </c>
      <c r="M22" s="15">
        <v>415000</v>
      </c>
      <c r="N22" s="15">
        <v>407000</v>
      </c>
      <c r="O22" s="15">
        <v>391683</v>
      </c>
      <c r="P22" s="15">
        <v>343000</v>
      </c>
      <c r="Q22" s="15">
        <v>271002</v>
      </c>
      <c r="R22" s="15">
        <v>261232.00000000003</v>
      </c>
      <c r="S22" s="15">
        <v>201875</v>
      </c>
      <c r="T22" s="15">
        <v>157522</v>
      </c>
      <c r="U22" s="15">
        <v>164686</v>
      </c>
      <c r="V22" s="15">
        <v>175789</v>
      </c>
      <c r="W22" s="15">
        <v>206125</v>
      </c>
    </row>
    <row r="23" spans="1:23" s="89" customFormat="1" ht="12.75" x14ac:dyDescent="0.2">
      <c r="A23" s="7" t="s">
        <v>50</v>
      </c>
      <c r="B23" s="15">
        <v>18000</v>
      </c>
      <c r="C23" s="15">
        <v>25000</v>
      </c>
      <c r="D23" s="15">
        <v>35000</v>
      </c>
      <c r="E23" s="15">
        <v>46000</v>
      </c>
      <c r="F23" s="15">
        <v>58000</v>
      </c>
      <c r="G23" s="15">
        <v>88000</v>
      </c>
      <c r="H23" s="15">
        <v>120000</v>
      </c>
      <c r="I23" s="15">
        <v>177000</v>
      </c>
      <c r="J23" s="15">
        <v>234000</v>
      </c>
      <c r="K23" s="15">
        <v>243000</v>
      </c>
      <c r="L23" s="15">
        <v>250000</v>
      </c>
      <c r="M23" s="15">
        <v>239000</v>
      </c>
      <c r="N23" s="15">
        <v>240000</v>
      </c>
      <c r="O23" s="15">
        <v>239708</v>
      </c>
      <c r="P23" s="15">
        <v>228000</v>
      </c>
      <c r="Q23" s="15">
        <v>219117</v>
      </c>
      <c r="R23" s="15">
        <v>218528</v>
      </c>
      <c r="S23" s="15">
        <v>188226</v>
      </c>
      <c r="T23" s="15">
        <v>125892</v>
      </c>
      <c r="U23" s="15">
        <v>138394</v>
      </c>
      <c r="V23" s="15">
        <v>158921</v>
      </c>
      <c r="W23" s="15">
        <v>158649</v>
      </c>
    </row>
    <row r="24" spans="1:23" s="89" customFormat="1" ht="12.75" x14ac:dyDescent="0.2">
      <c r="A24" s="7" t="s">
        <v>51</v>
      </c>
      <c r="B24" s="15">
        <v>5000</v>
      </c>
      <c r="C24" s="15">
        <v>5000</v>
      </c>
      <c r="D24" s="15">
        <v>6000</v>
      </c>
      <c r="E24" s="15">
        <v>8000</v>
      </c>
      <c r="F24" s="15">
        <v>10000</v>
      </c>
      <c r="G24" s="15">
        <v>12000</v>
      </c>
      <c r="H24" s="15">
        <v>18000</v>
      </c>
      <c r="I24" s="15">
        <v>27000</v>
      </c>
      <c r="J24" s="15">
        <v>36000</v>
      </c>
      <c r="K24" s="15">
        <v>45000</v>
      </c>
      <c r="L24" s="15">
        <v>56000</v>
      </c>
      <c r="M24" s="15">
        <v>68000</v>
      </c>
      <c r="N24" s="15">
        <v>74000</v>
      </c>
      <c r="O24" s="15">
        <v>93353</v>
      </c>
      <c r="P24" s="15">
        <v>129000</v>
      </c>
      <c r="Q24" s="15">
        <v>146615</v>
      </c>
      <c r="R24" s="15">
        <v>146010</v>
      </c>
      <c r="S24" s="15">
        <v>140527</v>
      </c>
      <c r="T24" s="15">
        <v>131236</v>
      </c>
      <c r="U24" s="15">
        <v>132996</v>
      </c>
      <c r="V24" s="15">
        <v>147271</v>
      </c>
      <c r="W24" s="15">
        <v>160060</v>
      </c>
    </row>
    <row r="25" spans="1:23" s="89" customFormat="1" ht="12.75" x14ac:dyDescent="0.2">
      <c r="A25" s="7" t="s">
        <v>52</v>
      </c>
      <c r="B25" s="15">
        <v>33000</v>
      </c>
      <c r="C25" s="15">
        <v>49000</v>
      </c>
      <c r="D25" s="15">
        <v>67000</v>
      </c>
      <c r="E25" s="15">
        <v>99000</v>
      </c>
      <c r="F25" s="15">
        <v>129000</v>
      </c>
      <c r="G25" s="15">
        <v>155000</v>
      </c>
      <c r="H25" s="15">
        <v>182000</v>
      </c>
      <c r="I25" s="15">
        <v>236000</v>
      </c>
      <c r="J25" s="15">
        <v>293000</v>
      </c>
      <c r="K25" s="15">
        <v>333000</v>
      </c>
      <c r="L25" s="15">
        <v>384000</v>
      </c>
      <c r="M25" s="15">
        <v>408000</v>
      </c>
      <c r="N25" s="15">
        <v>419000</v>
      </c>
      <c r="O25" s="15">
        <v>421000</v>
      </c>
      <c r="P25" s="15">
        <v>391000</v>
      </c>
      <c r="Q25" s="15">
        <v>346964</v>
      </c>
      <c r="R25" s="15">
        <v>341626</v>
      </c>
      <c r="S25" s="15">
        <v>307514</v>
      </c>
      <c r="T25" s="15">
        <v>244143</v>
      </c>
      <c r="U25" s="15">
        <v>244834</v>
      </c>
      <c r="V25" s="15">
        <v>266170</v>
      </c>
      <c r="W25" s="15">
        <v>303086</v>
      </c>
    </row>
    <row r="26" spans="1:23" s="89" customFormat="1" ht="12.75" x14ac:dyDescent="0.2">
      <c r="A26" s="7" t="s">
        <v>53</v>
      </c>
      <c r="B26" s="15">
        <v>16000</v>
      </c>
      <c r="C26" s="15">
        <v>20000</v>
      </c>
      <c r="D26" s="15">
        <v>24000</v>
      </c>
      <c r="E26" s="15">
        <v>26000</v>
      </c>
      <c r="F26" s="15">
        <v>34000</v>
      </c>
      <c r="G26" s="15">
        <v>44000</v>
      </c>
      <c r="H26" s="15">
        <v>67000</v>
      </c>
      <c r="I26" s="15">
        <v>101000</v>
      </c>
      <c r="J26" s="15">
        <v>145000</v>
      </c>
      <c r="K26" s="15">
        <v>191000</v>
      </c>
      <c r="L26" s="15">
        <v>238000</v>
      </c>
      <c r="M26" s="15">
        <v>270000</v>
      </c>
      <c r="N26" s="15">
        <v>287000</v>
      </c>
      <c r="O26" s="15">
        <v>326844</v>
      </c>
      <c r="P26" s="15">
        <v>325000</v>
      </c>
      <c r="Q26" s="15">
        <v>303071</v>
      </c>
      <c r="R26" s="15">
        <v>290582</v>
      </c>
      <c r="S26" s="15">
        <v>268474</v>
      </c>
      <c r="T26" s="15">
        <v>230488</v>
      </c>
      <c r="U26" s="15">
        <v>230983</v>
      </c>
      <c r="V26" s="15">
        <v>248917</v>
      </c>
      <c r="W26" s="15">
        <v>275885</v>
      </c>
    </row>
    <row r="27" spans="1:23" s="89" customFormat="1" ht="12.75" x14ac:dyDescent="0.2">
      <c r="A27" s="7" t="s">
        <v>54</v>
      </c>
      <c r="B27" s="15">
        <v>5000</v>
      </c>
      <c r="C27" s="15">
        <v>6000</v>
      </c>
      <c r="D27" s="15">
        <v>7000</v>
      </c>
      <c r="E27" s="15">
        <v>7000</v>
      </c>
      <c r="F27" s="15">
        <v>8000</v>
      </c>
      <c r="G27" s="15">
        <v>8000</v>
      </c>
      <c r="H27" s="15">
        <v>11000</v>
      </c>
      <c r="I27" s="15">
        <v>17000</v>
      </c>
      <c r="J27" s="15">
        <v>28000</v>
      </c>
      <c r="K27" s="15">
        <v>41000</v>
      </c>
      <c r="L27" s="15">
        <v>62000</v>
      </c>
      <c r="M27" s="15">
        <v>99000</v>
      </c>
      <c r="N27" s="15">
        <v>114000</v>
      </c>
      <c r="O27" s="15">
        <v>157614</v>
      </c>
      <c r="P27" s="15">
        <v>197000</v>
      </c>
      <c r="Q27" s="15">
        <v>200140</v>
      </c>
      <c r="R27" s="15">
        <v>189013</v>
      </c>
      <c r="S27" s="15">
        <v>177324</v>
      </c>
      <c r="T27" s="15">
        <v>165102</v>
      </c>
      <c r="U27" s="15">
        <v>168470</v>
      </c>
      <c r="V27" s="15">
        <v>187919</v>
      </c>
      <c r="W27" s="15">
        <v>199693</v>
      </c>
    </row>
    <row r="28" spans="1:23" s="89" customFormat="1" ht="12.75" x14ac:dyDescent="0.2">
      <c r="A28" s="7" t="s">
        <v>55</v>
      </c>
      <c r="B28" s="15">
        <v>8000</v>
      </c>
      <c r="C28" s="15">
        <v>10000</v>
      </c>
      <c r="D28" s="15">
        <v>12000</v>
      </c>
      <c r="E28" s="15">
        <v>14000</v>
      </c>
      <c r="F28" s="15">
        <v>15000</v>
      </c>
      <c r="G28" s="15">
        <v>22000</v>
      </c>
      <c r="H28" s="15">
        <v>43000</v>
      </c>
      <c r="I28" s="15">
        <v>70000</v>
      </c>
      <c r="J28" s="15">
        <v>142000</v>
      </c>
      <c r="K28" s="15">
        <v>240000</v>
      </c>
      <c r="L28" s="15">
        <v>366000</v>
      </c>
      <c r="M28" s="15">
        <v>427000</v>
      </c>
      <c r="N28" s="15">
        <v>448000</v>
      </c>
      <c r="O28" s="15">
        <v>440000</v>
      </c>
      <c r="P28" s="15">
        <v>381000</v>
      </c>
      <c r="Q28" s="15">
        <v>294017</v>
      </c>
      <c r="R28" s="15">
        <v>265388</v>
      </c>
      <c r="S28" s="15">
        <v>237392</v>
      </c>
      <c r="T28" s="15">
        <v>209128</v>
      </c>
      <c r="U28" s="15">
        <v>212170</v>
      </c>
      <c r="V28" s="15">
        <v>243884</v>
      </c>
      <c r="W28" s="15">
        <v>307984</v>
      </c>
    </row>
    <row r="29" spans="1:23" s="89" customFormat="1" ht="12.75" x14ac:dyDescent="0.2">
      <c r="A29" s="7" t="s">
        <v>56</v>
      </c>
      <c r="B29" s="15">
        <v>4000</v>
      </c>
      <c r="C29" s="15">
        <v>5000</v>
      </c>
      <c r="D29" s="15">
        <v>6000</v>
      </c>
      <c r="E29" s="15">
        <v>7000</v>
      </c>
      <c r="F29" s="15">
        <v>7000</v>
      </c>
      <c r="G29" s="15">
        <v>7000</v>
      </c>
      <c r="H29" s="15">
        <v>9000</v>
      </c>
      <c r="I29" s="15">
        <v>12000</v>
      </c>
      <c r="J29" s="15">
        <v>18000</v>
      </c>
      <c r="K29" s="15">
        <v>31000</v>
      </c>
      <c r="L29" s="15">
        <v>66000</v>
      </c>
      <c r="M29" s="15">
        <v>113000</v>
      </c>
      <c r="N29" s="15">
        <v>124000</v>
      </c>
      <c r="O29" s="15">
        <v>179000</v>
      </c>
      <c r="P29" s="15">
        <v>232000</v>
      </c>
      <c r="Q29" s="15">
        <v>256902</v>
      </c>
      <c r="R29" s="15">
        <v>250080</v>
      </c>
      <c r="S29" s="15">
        <v>239888</v>
      </c>
      <c r="T29" s="15">
        <v>224731</v>
      </c>
      <c r="U29" s="15">
        <v>226218</v>
      </c>
      <c r="V29" s="15">
        <v>238623</v>
      </c>
      <c r="W29" s="15">
        <v>278970</v>
      </c>
    </row>
    <row r="30" spans="1:23" s="89" customFormat="1" ht="12.75" x14ac:dyDescent="0.2">
      <c r="A30" s="7" t="s">
        <v>57</v>
      </c>
      <c r="B30" s="15">
        <v>15000</v>
      </c>
      <c r="C30" s="15">
        <v>17000</v>
      </c>
      <c r="D30" s="15">
        <v>20000</v>
      </c>
      <c r="E30" s="15">
        <v>22000</v>
      </c>
      <c r="F30" s="15">
        <v>25000</v>
      </c>
      <c r="G30" s="15">
        <v>28000</v>
      </c>
      <c r="H30" s="15">
        <v>34000</v>
      </c>
      <c r="I30" s="15">
        <v>48000</v>
      </c>
      <c r="J30" s="15">
        <v>61000</v>
      </c>
      <c r="K30" s="15">
        <v>77000</v>
      </c>
      <c r="L30" s="15">
        <v>95000</v>
      </c>
      <c r="M30" s="15">
        <v>124000</v>
      </c>
      <c r="N30" s="15">
        <v>141000</v>
      </c>
      <c r="O30" s="15">
        <v>161015</v>
      </c>
      <c r="P30" s="15">
        <v>178000</v>
      </c>
      <c r="Q30" s="15">
        <v>188100</v>
      </c>
      <c r="R30" s="15">
        <v>181052</v>
      </c>
      <c r="S30" s="15">
        <v>174631</v>
      </c>
      <c r="T30" s="15">
        <v>157304</v>
      </c>
      <c r="U30" s="15">
        <v>160732</v>
      </c>
      <c r="V30" s="15">
        <v>172330</v>
      </c>
      <c r="W30" s="15">
        <v>186990</v>
      </c>
    </row>
    <row r="31" spans="1:23" s="89" customFormat="1" ht="12.75" x14ac:dyDescent="0.2">
      <c r="A31" s="7" t="s">
        <v>58</v>
      </c>
      <c r="B31" s="15">
        <v>116000</v>
      </c>
      <c r="C31" s="15">
        <v>139000</v>
      </c>
      <c r="D31" s="15">
        <v>175000</v>
      </c>
      <c r="E31" s="15">
        <v>207000</v>
      </c>
      <c r="F31" s="15">
        <v>243000</v>
      </c>
      <c r="G31" s="15">
        <v>292000</v>
      </c>
      <c r="H31" s="15">
        <v>346000</v>
      </c>
      <c r="I31" s="15">
        <v>407000</v>
      </c>
      <c r="J31" s="15">
        <v>514000</v>
      </c>
      <c r="K31" s="15">
        <v>572000</v>
      </c>
      <c r="L31" s="15">
        <v>596000</v>
      </c>
      <c r="M31" s="15">
        <v>579000</v>
      </c>
      <c r="N31" s="15">
        <v>571000</v>
      </c>
      <c r="O31" s="15">
        <v>534531</v>
      </c>
      <c r="P31" s="15">
        <v>456000</v>
      </c>
      <c r="Q31" s="15">
        <v>337638</v>
      </c>
      <c r="R31" s="15">
        <v>313413</v>
      </c>
      <c r="S31" s="15">
        <v>262135</v>
      </c>
      <c r="T31" s="15">
        <v>209735</v>
      </c>
      <c r="U31" s="15">
        <v>218541</v>
      </c>
      <c r="V31" s="15">
        <v>244867</v>
      </c>
      <c r="W31" s="15">
        <v>288283</v>
      </c>
    </row>
    <row r="32" spans="1:23" s="89" customFormat="1" ht="12.75" x14ac:dyDescent="0.2">
      <c r="A32" s="7" t="s">
        <v>59</v>
      </c>
      <c r="B32" s="15">
        <v>5000</v>
      </c>
      <c r="C32" s="15">
        <v>5000</v>
      </c>
      <c r="D32" s="15">
        <v>6000</v>
      </c>
      <c r="E32" s="15">
        <v>7000</v>
      </c>
      <c r="F32" s="15">
        <v>8000</v>
      </c>
      <c r="G32" s="15">
        <v>8000</v>
      </c>
      <c r="H32" s="15">
        <v>11000</v>
      </c>
      <c r="I32" s="15">
        <v>16000</v>
      </c>
      <c r="J32" s="15">
        <v>24000</v>
      </c>
      <c r="K32" s="15">
        <v>30000</v>
      </c>
      <c r="L32" s="15">
        <v>38000</v>
      </c>
      <c r="M32" s="15">
        <v>54000</v>
      </c>
      <c r="N32" s="15">
        <v>60000</v>
      </c>
      <c r="O32" s="15">
        <v>103277</v>
      </c>
      <c r="P32" s="15">
        <v>167000</v>
      </c>
      <c r="Q32" s="15">
        <v>176151</v>
      </c>
      <c r="R32" s="15">
        <v>169095</v>
      </c>
      <c r="S32" s="15">
        <v>169493</v>
      </c>
      <c r="T32" s="15">
        <v>167547</v>
      </c>
      <c r="U32" s="15">
        <v>168880</v>
      </c>
      <c r="V32" s="15">
        <v>179767</v>
      </c>
      <c r="W32" s="15">
        <v>190146</v>
      </c>
    </row>
    <row r="33" spans="1:23" s="89" customFormat="1" ht="12.75" x14ac:dyDescent="0.2">
      <c r="A33" s="7" t="s">
        <v>60</v>
      </c>
      <c r="B33" s="15">
        <v>144000</v>
      </c>
      <c r="C33" s="15">
        <v>180000</v>
      </c>
      <c r="D33" s="15">
        <v>219000</v>
      </c>
      <c r="E33" s="15">
        <v>263000</v>
      </c>
      <c r="F33" s="15">
        <v>310000</v>
      </c>
      <c r="G33" s="15">
        <v>377000</v>
      </c>
      <c r="H33" s="15">
        <v>442000</v>
      </c>
      <c r="I33" s="15">
        <v>512000</v>
      </c>
      <c r="J33" s="15">
        <v>566000</v>
      </c>
      <c r="K33" s="15">
        <v>581000</v>
      </c>
      <c r="L33" s="15">
        <v>597000</v>
      </c>
      <c r="M33" s="15">
        <v>570000</v>
      </c>
      <c r="N33" s="15">
        <v>529000</v>
      </c>
      <c r="O33" s="15">
        <v>488521</v>
      </c>
      <c r="P33" s="15">
        <v>419000</v>
      </c>
      <c r="Q33" s="15">
        <v>230790</v>
      </c>
      <c r="R33" s="15">
        <v>205682</v>
      </c>
      <c r="S33" s="15">
        <v>165777</v>
      </c>
      <c r="T33" s="15">
        <v>139996</v>
      </c>
      <c r="U33" s="15">
        <v>161064</v>
      </c>
      <c r="V33" s="15">
        <v>196083</v>
      </c>
      <c r="W33" s="15">
        <v>254096</v>
      </c>
    </row>
    <row r="34" spans="1:23" s="89" customFormat="1" ht="12.75" x14ac:dyDescent="0.2">
      <c r="A34" s="7" t="s">
        <v>61</v>
      </c>
      <c r="B34" s="15">
        <v>8000</v>
      </c>
      <c r="C34" s="15">
        <v>9000</v>
      </c>
      <c r="D34" s="15">
        <v>11000</v>
      </c>
      <c r="E34" s="15">
        <v>11000</v>
      </c>
      <c r="F34" s="15">
        <v>12000</v>
      </c>
      <c r="G34" s="15">
        <v>13000</v>
      </c>
      <c r="H34" s="15">
        <v>17000</v>
      </c>
      <c r="I34" s="15">
        <v>28000</v>
      </c>
      <c r="J34" s="15">
        <v>54000</v>
      </c>
      <c r="K34" s="15">
        <v>112000</v>
      </c>
      <c r="L34" s="15">
        <v>198000</v>
      </c>
      <c r="M34" s="15">
        <v>258000</v>
      </c>
      <c r="N34" s="15">
        <v>267000</v>
      </c>
      <c r="O34" s="15">
        <v>283361</v>
      </c>
      <c r="P34" s="15">
        <v>286000</v>
      </c>
      <c r="Q34" s="15">
        <v>275468</v>
      </c>
      <c r="R34" s="15">
        <v>248591</v>
      </c>
      <c r="S34" s="15">
        <v>234682</v>
      </c>
      <c r="T34" s="15">
        <v>214595</v>
      </c>
      <c r="U34" s="15">
        <v>212033</v>
      </c>
      <c r="V34" s="15">
        <v>218335</v>
      </c>
      <c r="W34" s="15">
        <v>258249</v>
      </c>
    </row>
    <row r="35" spans="1:23" s="89" customFormat="1" ht="12.75" x14ac:dyDescent="0.2">
      <c r="A35" s="7" t="s">
        <v>62</v>
      </c>
      <c r="B35" s="15">
        <v>13000</v>
      </c>
      <c r="C35" s="15">
        <v>16000</v>
      </c>
      <c r="D35" s="15">
        <v>19000</v>
      </c>
      <c r="E35" s="15">
        <v>23000</v>
      </c>
      <c r="F35" s="15">
        <v>28000</v>
      </c>
      <c r="G35" s="15">
        <v>36000</v>
      </c>
      <c r="H35" s="15">
        <v>52000</v>
      </c>
      <c r="I35" s="15">
        <v>99000</v>
      </c>
      <c r="J35" s="15">
        <v>173000</v>
      </c>
      <c r="K35" s="15">
        <v>251000</v>
      </c>
      <c r="L35" s="15">
        <v>319000</v>
      </c>
      <c r="M35" s="15">
        <v>369000</v>
      </c>
      <c r="N35" s="15">
        <v>380000</v>
      </c>
      <c r="O35" s="15">
        <v>388000</v>
      </c>
      <c r="P35" s="15">
        <v>358000</v>
      </c>
      <c r="Q35" s="15">
        <v>330883</v>
      </c>
      <c r="R35" s="15">
        <v>335451</v>
      </c>
      <c r="S35" s="15">
        <v>302256</v>
      </c>
      <c r="T35" s="15">
        <v>252240</v>
      </c>
      <c r="U35" s="15">
        <v>252425</v>
      </c>
      <c r="V35" s="15">
        <v>260379.00000000003</v>
      </c>
      <c r="W35" s="15">
        <v>306995</v>
      </c>
    </row>
    <row r="36" spans="1:23" s="89" customFormat="1" ht="12.75" x14ac:dyDescent="0.2">
      <c r="A36" s="7" t="s">
        <v>63</v>
      </c>
      <c r="B36" s="15">
        <v>231000</v>
      </c>
      <c r="C36" s="15">
        <v>254000</v>
      </c>
      <c r="D36" s="15">
        <v>298000</v>
      </c>
      <c r="E36" s="15">
        <v>354000</v>
      </c>
      <c r="F36" s="15">
        <v>402000</v>
      </c>
      <c r="G36" s="15">
        <v>462000</v>
      </c>
      <c r="H36" s="15">
        <v>512000</v>
      </c>
      <c r="I36" s="15">
        <v>524000</v>
      </c>
      <c r="J36" s="15">
        <v>513000</v>
      </c>
      <c r="K36" s="15">
        <v>481000</v>
      </c>
      <c r="L36" s="15">
        <v>460000</v>
      </c>
      <c r="M36" s="15">
        <v>421000</v>
      </c>
      <c r="N36" s="15">
        <v>390000</v>
      </c>
      <c r="O36" s="15">
        <v>372129</v>
      </c>
      <c r="P36" s="15">
        <v>347000</v>
      </c>
      <c r="Q36" s="15">
        <v>300332</v>
      </c>
      <c r="R36" s="15">
        <v>271703</v>
      </c>
      <c r="S36" s="15">
        <v>239748</v>
      </c>
      <c r="T36" s="15">
        <v>163892</v>
      </c>
      <c r="U36" s="15">
        <v>174814</v>
      </c>
      <c r="V36" s="15">
        <v>181284</v>
      </c>
      <c r="W36" s="15">
        <v>219396</v>
      </c>
    </row>
    <row r="37" spans="1:23" s="89" customFormat="1" ht="12.75" x14ac:dyDescent="0.2">
      <c r="A37" s="7"/>
      <c r="B37" s="15"/>
      <c r="C37" s="15"/>
      <c r="D37" s="15"/>
      <c r="E37" s="15"/>
      <c r="F37" s="15"/>
      <c r="G37" s="15"/>
      <c r="H37" s="15"/>
      <c r="I37" s="15"/>
      <c r="J37" s="15"/>
      <c r="K37" s="15"/>
      <c r="L37" s="15"/>
      <c r="M37" s="15"/>
      <c r="N37" s="15"/>
      <c r="O37" s="15"/>
      <c r="P37" s="15"/>
      <c r="Q37" s="15"/>
      <c r="R37" s="15"/>
      <c r="S37" s="15"/>
      <c r="T37" s="15"/>
      <c r="U37" s="15"/>
      <c r="V37" s="15"/>
      <c r="W37" s="15"/>
    </row>
    <row r="38" spans="1:23" s="89" customFormat="1" ht="12.75" x14ac:dyDescent="0.2">
      <c r="A38" s="8" t="s">
        <v>64</v>
      </c>
      <c r="B38" s="311">
        <f t="shared" ref="B38:W38" si="0">SUM(B4,B10,B23,B36)</f>
        <v>478000</v>
      </c>
      <c r="C38" s="311">
        <f t="shared" si="0"/>
        <v>528000</v>
      </c>
      <c r="D38" s="311">
        <f t="shared" si="0"/>
        <v>621000</v>
      </c>
      <c r="E38" s="311">
        <f t="shared" si="0"/>
        <v>722000</v>
      </c>
      <c r="F38" s="311">
        <f t="shared" si="0"/>
        <v>813000</v>
      </c>
      <c r="G38" s="311">
        <f t="shared" si="0"/>
        <v>948000</v>
      </c>
      <c r="H38" s="311">
        <f t="shared" si="0"/>
        <v>1051000</v>
      </c>
      <c r="I38" s="311">
        <f t="shared" si="0"/>
        <v>1118000</v>
      </c>
      <c r="J38" s="311">
        <f t="shared" si="0"/>
        <v>1155000</v>
      </c>
      <c r="K38" s="311">
        <f t="shared" si="0"/>
        <v>1132000</v>
      </c>
      <c r="L38" s="311">
        <f t="shared" si="0"/>
        <v>1114000</v>
      </c>
      <c r="M38" s="311">
        <f t="shared" si="0"/>
        <v>1033000</v>
      </c>
      <c r="N38" s="311">
        <f t="shared" si="0"/>
        <v>985000</v>
      </c>
      <c r="O38" s="311">
        <f t="shared" si="0"/>
        <v>948776</v>
      </c>
      <c r="P38" s="311">
        <f t="shared" si="0"/>
        <v>885000</v>
      </c>
      <c r="Q38" s="311">
        <f>SUM(Q4,Q10,Q23,Q36)</f>
        <v>783091</v>
      </c>
      <c r="R38" s="311">
        <f t="shared" si="0"/>
        <v>740705</v>
      </c>
      <c r="S38" s="311">
        <f t="shared" si="0"/>
        <v>638959</v>
      </c>
      <c r="T38" s="311">
        <f t="shared" si="0"/>
        <v>455583</v>
      </c>
      <c r="U38" s="311">
        <f t="shared" si="0"/>
        <v>487794</v>
      </c>
      <c r="V38" s="311">
        <f t="shared" si="0"/>
        <v>545408</v>
      </c>
      <c r="W38" s="311">
        <f t="shared" si="0"/>
        <v>605758</v>
      </c>
    </row>
    <row r="39" spans="1:23" s="89" customFormat="1" ht="12.75" x14ac:dyDescent="0.2">
      <c r="A39" s="8" t="s">
        <v>65</v>
      </c>
      <c r="B39" s="311">
        <f t="shared" ref="B39:W39" si="1">B41-B40-B38</f>
        <v>438000</v>
      </c>
      <c r="C39" s="311">
        <f t="shared" si="1"/>
        <v>555000</v>
      </c>
      <c r="D39" s="311">
        <f t="shared" si="1"/>
        <v>690000</v>
      </c>
      <c r="E39" s="311">
        <f t="shared" si="1"/>
        <v>852000</v>
      </c>
      <c r="F39" s="311">
        <f t="shared" si="1"/>
        <v>1031000</v>
      </c>
      <c r="G39" s="311">
        <f t="shared" si="1"/>
        <v>1271000</v>
      </c>
      <c r="H39" s="311">
        <f t="shared" si="1"/>
        <v>1569000</v>
      </c>
      <c r="I39" s="311">
        <f t="shared" si="1"/>
        <v>1934000</v>
      </c>
      <c r="J39" s="311">
        <f t="shared" si="1"/>
        <v>2470000</v>
      </c>
      <c r="K39" s="311">
        <f t="shared" si="1"/>
        <v>2958000</v>
      </c>
      <c r="L39" s="311">
        <f t="shared" si="1"/>
        <v>3384000</v>
      </c>
      <c r="M39" s="311">
        <f t="shared" si="1"/>
        <v>3527000</v>
      </c>
      <c r="N39" s="311">
        <f t="shared" si="1"/>
        <v>3543000</v>
      </c>
      <c r="O39" s="311">
        <f t="shared" si="1"/>
        <v>3493436</v>
      </c>
      <c r="P39" s="311">
        <f t="shared" si="1"/>
        <v>3163000</v>
      </c>
      <c r="Q39" s="311">
        <f t="shared" si="1"/>
        <v>2548643</v>
      </c>
      <c r="R39" s="311">
        <f t="shared" si="1"/>
        <v>2420502</v>
      </c>
      <c r="S39" s="311">
        <f t="shared" si="1"/>
        <v>2105200</v>
      </c>
      <c r="T39" s="311">
        <f t="shared" si="1"/>
        <v>1772741</v>
      </c>
      <c r="U39" s="311">
        <f t="shared" si="1"/>
        <v>1809055</v>
      </c>
      <c r="V39" s="311">
        <f t="shared" si="1"/>
        <v>1992502</v>
      </c>
      <c r="W39" s="311">
        <f t="shared" si="1"/>
        <v>2372628</v>
      </c>
    </row>
    <row r="40" spans="1:23" s="89" customFormat="1" ht="12.75" x14ac:dyDescent="0.2">
      <c r="A40" s="8" t="s">
        <v>66</v>
      </c>
      <c r="B40" s="311">
        <f t="shared" ref="B40:W40" si="2">SUM(B5,B6,B7,B8,B9,B11,B12,B13,B14,B17,B18,B19,B20,B21,B23,B27,B29,B30,B32,B34)</f>
        <v>181000</v>
      </c>
      <c r="C40" s="311">
        <f t="shared" si="2"/>
        <v>220000</v>
      </c>
      <c r="D40" s="311">
        <f t="shared" si="2"/>
        <v>262000</v>
      </c>
      <c r="E40" s="311">
        <f t="shared" si="2"/>
        <v>304000</v>
      </c>
      <c r="F40" s="311">
        <f t="shared" si="2"/>
        <v>363000</v>
      </c>
      <c r="G40" s="311">
        <f t="shared" si="2"/>
        <v>432000</v>
      </c>
      <c r="H40" s="311">
        <f t="shared" si="2"/>
        <v>568000</v>
      </c>
      <c r="I40" s="311">
        <f t="shared" si="2"/>
        <v>789000</v>
      </c>
      <c r="J40" s="311">
        <f t="shared" si="2"/>
        <v>1088000</v>
      </c>
      <c r="K40" s="311">
        <f t="shared" si="2"/>
        <v>1482000</v>
      </c>
      <c r="L40" s="311">
        <f t="shared" si="2"/>
        <v>2012000</v>
      </c>
      <c r="M40" s="311">
        <f t="shared" si="2"/>
        <v>2602000</v>
      </c>
      <c r="N40" s="311">
        <f t="shared" si="2"/>
        <v>2859000</v>
      </c>
      <c r="O40" s="311">
        <f t="shared" si="2"/>
        <v>3668644</v>
      </c>
      <c r="P40" s="311">
        <f t="shared" si="2"/>
        <v>4567000</v>
      </c>
      <c r="Q40" s="311">
        <f t="shared" si="2"/>
        <v>4865073</v>
      </c>
      <c r="R40" s="311">
        <f t="shared" si="2"/>
        <v>4835887</v>
      </c>
      <c r="S40" s="311">
        <f t="shared" si="2"/>
        <v>4708184</v>
      </c>
      <c r="T40" s="311">
        <f t="shared" si="2"/>
        <v>4380274</v>
      </c>
      <c r="U40" s="311">
        <f t="shared" si="2"/>
        <v>4382850</v>
      </c>
      <c r="V40" s="311">
        <f t="shared" si="2"/>
        <v>4634147</v>
      </c>
      <c r="W40" s="311">
        <f t="shared" si="2"/>
        <v>5195555</v>
      </c>
    </row>
    <row r="41" spans="1:23" s="89" customFormat="1" ht="12.75" x14ac:dyDescent="0.2">
      <c r="A41" s="8" t="s">
        <v>67</v>
      </c>
      <c r="B41" s="15">
        <v>1097000</v>
      </c>
      <c r="C41" s="15">
        <v>1303000</v>
      </c>
      <c r="D41" s="15">
        <v>1573000</v>
      </c>
      <c r="E41" s="15">
        <v>1878000</v>
      </c>
      <c r="F41" s="15">
        <v>2207000</v>
      </c>
      <c r="G41" s="15">
        <v>2651000</v>
      </c>
      <c r="H41" s="15">
        <v>3188000</v>
      </c>
      <c r="I41" s="15">
        <v>3841000</v>
      </c>
      <c r="J41" s="15">
        <v>4713000</v>
      </c>
      <c r="K41" s="15">
        <v>5572000</v>
      </c>
      <c r="L41" s="15">
        <v>6510000</v>
      </c>
      <c r="M41" s="15">
        <v>7162000</v>
      </c>
      <c r="N41" s="15">
        <v>7387000</v>
      </c>
      <c r="O41" s="15">
        <v>8110856</v>
      </c>
      <c r="P41" s="15">
        <v>8615000</v>
      </c>
      <c r="Q41" s="15">
        <v>8196807</v>
      </c>
      <c r="R41" s="15">
        <v>7997094</v>
      </c>
      <c r="S41" s="15">
        <v>7452343</v>
      </c>
      <c r="T41" s="15">
        <v>6608598</v>
      </c>
      <c r="U41" s="15">
        <v>6679699</v>
      </c>
      <c r="V41" s="15">
        <v>7172057</v>
      </c>
      <c r="W41" s="15">
        <v>8173941</v>
      </c>
    </row>
    <row r="42" spans="1:23" s="89" customFormat="1" ht="12.75" x14ac:dyDescent="0.2">
      <c r="A42" s="4"/>
      <c r="B42" s="4"/>
      <c r="C42" s="4"/>
      <c r="D42" s="4"/>
      <c r="E42" s="4"/>
      <c r="F42" s="4"/>
      <c r="G42" s="4"/>
      <c r="H42" s="4"/>
      <c r="I42" s="4"/>
      <c r="J42" s="4"/>
      <c r="K42" s="4"/>
      <c r="L42" s="4"/>
      <c r="M42" s="4"/>
      <c r="N42" s="4"/>
      <c r="O42" s="4"/>
      <c r="P42" s="4"/>
      <c r="Q42" s="4"/>
      <c r="R42" s="4"/>
      <c r="S42" s="4"/>
      <c r="T42" s="4"/>
      <c r="U42" s="4"/>
      <c r="V42" s="4"/>
    </row>
    <row r="43" spans="1:23" s="89" customFormat="1" ht="12.75" x14ac:dyDescent="0.2">
      <c r="A43" s="82" t="s">
        <v>653</v>
      </c>
      <c r="B43" s="4"/>
      <c r="C43" s="4"/>
      <c r="D43" s="4"/>
      <c r="E43" s="4"/>
      <c r="F43" s="4"/>
      <c r="G43" s="4"/>
      <c r="H43" s="4"/>
      <c r="I43" s="4"/>
      <c r="J43" s="4"/>
      <c r="K43" s="4"/>
      <c r="L43" s="4"/>
      <c r="M43" s="4"/>
      <c r="N43" s="4"/>
      <c r="O43" s="4"/>
      <c r="P43" s="4"/>
      <c r="Q43" s="4"/>
      <c r="R43" s="4"/>
      <c r="S43" s="4"/>
      <c r="T43" s="4"/>
      <c r="U43" s="4"/>
      <c r="V43" s="4"/>
    </row>
    <row r="44" spans="1:23" s="89" customFormat="1" ht="12.75" x14ac:dyDescent="0.2">
      <c r="A44" s="192" t="s">
        <v>2715</v>
      </c>
      <c r="B44" s="4"/>
      <c r="C44" s="4"/>
      <c r="D44" s="4"/>
      <c r="E44" s="4"/>
      <c r="F44" s="4"/>
      <c r="G44" s="4"/>
      <c r="H44" s="4"/>
      <c r="I44" s="4"/>
      <c r="J44" s="4"/>
      <c r="K44" s="4"/>
      <c r="L44" s="4"/>
      <c r="M44" s="4"/>
      <c r="N44" s="4"/>
      <c r="O44" s="4"/>
      <c r="P44" s="4"/>
      <c r="Q44" s="4"/>
      <c r="R44" s="4"/>
      <c r="S44" s="4"/>
      <c r="T44" s="4"/>
      <c r="U44" s="4"/>
      <c r="V44" s="4"/>
    </row>
    <row r="45" spans="1:23" s="89" customFormat="1" ht="12.75" x14ac:dyDescent="0.2">
      <c r="A45" s="193"/>
      <c r="B45" s="4"/>
      <c r="C45" s="4"/>
      <c r="D45" s="4"/>
      <c r="E45" s="4"/>
      <c r="F45" s="4"/>
      <c r="G45" s="4"/>
      <c r="H45" s="4"/>
      <c r="I45" s="4"/>
      <c r="J45" s="4"/>
      <c r="K45" s="4"/>
      <c r="L45" s="4"/>
      <c r="M45" s="4"/>
      <c r="N45" s="4"/>
      <c r="O45" s="4"/>
      <c r="P45" s="4"/>
      <c r="Q45" s="4"/>
      <c r="R45" s="4"/>
      <c r="S45" s="4"/>
      <c r="T45" s="4"/>
      <c r="U45" s="4"/>
      <c r="V45" s="4"/>
    </row>
    <row r="46" spans="1:23" s="89" customFormat="1" ht="12.75" x14ac:dyDescent="0.2">
      <c r="A46" s="194" t="s">
        <v>654</v>
      </c>
      <c r="C46" s="4"/>
      <c r="D46" s="4"/>
      <c r="E46" s="4"/>
      <c r="F46" s="4"/>
      <c r="G46" s="4"/>
      <c r="H46" s="4"/>
      <c r="I46" s="4"/>
      <c r="J46" s="4"/>
      <c r="K46" s="4"/>
      <c r="L46" s="4"/>
      <c r="M46" s="4"/>
      <c r="N46" s="4"/>
      <c r="O46" s="4"/>
      <c r="P46" s="4"/>
      <c r="Q46" s="4"/>
      <c r="R46" s="4"/>
      <c r="S46" s="4"/>
      <c r="T46" s="4"/>
      <c r="U46" s="4"/>
      <c r="V46" s="4"/>
    </row>
    <row r="47" spans="1:23" s="89" customFormat="1" ht="12.75" x14ac:dyDescent="0.2">
      <c r="A47" s="195" t="s">
        <v>2714</v>
      </c>
    </row>
    <row r="48" spans="1:23" s="89" customFormat="1" ht="12.75" x14ac:dyDescent="0.2">
      <c r="A48" s="195" t="s">
        <v>2859</v>
      </c>
    </row>
    <row r="49" spans="1:1" s="89" customFormat="1" ht="12.75" x14ac:dyDescent="0.2"/>
    <row r="50" spans="1:1" s="89" customFormat="1" ht="12.75" x14ac:dyDescent="0.2">
      <c r="A50" s="196" t="s">
        <v>652</v>
      </c>
    </row>
    <row r="51" spans="1:1" s="89" customFormat="1" ht="12.75" x14ac:dyDescent="0.2">
      <c r="A51" s="195"/>
    </row>
    <row r="52" spans="1:1" s="89" customFormat="1" ht="12.75" x14ac:dyDescent="0.2">
      <c r="A52" s="195"/>
    </row>
    <row r="53" spans="1:1" s="89" customFormat="1" ht="12.75" x14ac:dyDescent="0.2">
      <c r="A53" s="195"/>
    </row>
    <row r="54" spans="1:1" s="89" customFormat="1" ht="12.75" x14ac:dyDescent="0.2">
      <c r="A54" s="195"/>
    </row>
    <row r="55" spans="1:1" s="89" customFormat="1" ht="12.75" x14ac:dyDescent="0.2">
      <c r="A55" s="195"/>
    </row>
    <row r="56" spans="1:1" s="89" customFormat="1" ht="12.75" x14ac:dyDescent="0.2">
      <c r="A56" s="195"/>
    </row>
    <row r="57" spans="1:1" s="89" customFormat="1" ht="12.75" x14ac:dyDescent="0.2">
      <c r="A57" s="195"/>
    </row>
    <row r="58" spans="1:1" s="89" customFormat="1" ht="12.75" x14ac:dyDescent="0.2">
      <c r="A58" s="195"/>
    </row>
    <row r="59" spans="1:1" s="89" customFormat="1" ht="12.75" x14ac:dyDescent="0.2">
      <c r="A59" s="195"/>
    </row>
    <row r="60" spans="1:1" s="89" customFormat="1" ht="12.75" x14ac:dyDescent="0.2">
      <c r="A60" s="195"/>
    </row>
    <row r="61" spans="1:1" s="89" customFormat="1" ht="12.75" x14ac:dyDescent="0.2"/>
    <row r="62" spans="1:1" s="89" customFormat="1" ht="12.75" x14ac:dyDescent="0.2"/>
    <row r="63" spans="1:1" s="89" customFormat="1" ht="12.75" x14ac:dyDescent="0.2"/>
    <row r="64" spans="1:1" s="89" customFormat="1" ht="12.75" x14ac:dyDescent="0.2"/>
    <row r="65" spans="1:1" s="89" customFormat="1" ht="12.75" x14ac:dyDescent="0.2"/>
    <row r="66" spans="1:1" s="89" customFormat="1" ht="12.75" x14ac:dyDescent="0.2"/>
    <row r="67" spans="1:1" s="89" customFormat="1" ht="12.75" x14ac:dyDescent="0.2"/>
    <row r="68" spans="1:1" s="89" customFormat="1" ht="12.75" x14ac:dyDescent="0.2"/>
    <row r="69" spans="1:1" s="89" customFormat="1" ht="12.75" x14ac:dyDescent="0.2"/>
    <row r="70" spans="1:1" s="89" customFormat="1" ht="12.75" x14ac:dyDescent="0.2"/>
    <row r="71" spans="1:1" s="89" customFormat="1" ht="12.75" x14ac:dyDescent="0.2"/>
    <row r="72" spans="1:1" s="89" customFormat="1" ht="12.75" x14ac:dyDescent="0.2"/>
    <row r="73" spans="1:1" s="89" customFormat="1" ht="12.75" x14ac:dyDescent="0.2"/>
    <row r="74" spans="1:1" s="89" customFormat="1" ht="12.75" x14ac:dyDescent="0.2"/>
    <row r="75" spans="1:1" s="89" customFormat="1" ht="12.75" x14ac:dyDescent="0.2"/>
    <row r="76" spans="1:1" s="89" customFormat="1" ht="12.75" x14ac:dyDescent="0.2"/>
    <row r="77" spans="1:1" s="89" customFormat="1" ht="12.75" x14ac:dyDescent="0.2"/>
    <row r="78" spans="1:1" s="89" customFormat="1" ht="12.75" x14ac:dyDescent="0.2">
      <c r="A78" s="4"/>
    </row>
    <row r="79" spans="1:1" s="89" customFormat="1" ht="12.75" x14ac:dyDescent="0.2">
      <c r="A79" s="4"/>
    </row>
    <row r="80" spans="1:1" s="89" customFormat="1" ht="12.75" x14ac:dyDescent="0.2">
      <c r="A80" s="4"/>
    </row>
    <row r="81" spans="1:1" s="89" customFormat="1" ht="12.75" x14ac:dyDescent="0.2">
      <c r="A81" s="4"/>
    </row>
    <row r="82" spans="1:1" s="89" customFormat="1" ht="12.75" x14ac:dyDescent="0.2">
      <c r="A82" s="4"/>
    </row>
    <row r="83" spans="1:1" s="89" customFormat="1" ht="12.75" x14ac:dyDescent="0.2">
      <c r="A83" s="4"/>
    </row>
    <row r="84" spans="1:1" s="89" customFormat="1" ht="12.75" x14ac:dyDescent="0.2"/>
    <row r="85" spans="1:1" s="89" customFormat="1" ht="12.75" x14ac:dyDescent="0.2">
      <c r="A85" s="9"/>
    </row>
    <row r="86" spans="1:1" s="89" customFormat="1" ht="12.75" x14ac:dyDescent="0.2"/>
    <row r="87" spans="1:1" s="89" customFormat="1" ht="12.75" x14ac:dyDescent="0.2"/>
    <row r="88" spans="1:1" s="89" customFormat="1" ht="12.75" x14ac:dyDescent="0.2"/>
    <row r="89" spans="1:1" s="89" customFormat="1" ht="12.75" x14ac:dyDescent="0.2"/>
    <row r="90" spans="1:1" s="89" customFormat="1" ht="12.75" x14ac:dyDescent="0.2"/>
    <row r="91" spans="1:1" s="89" customFormat="1" ht="12.75" x14ac:dyDescent="0.2"/>
    <row r="92" spans="1:1" s="89" customFormat="1" ht="12.75" x14ac:dyDescent="0.2"/>
    <row r="93" spans="1:1" s="89" customFormat="1" ht="12.75" x14ac:dyDescent="0.2"/>
    <row r="94" spans="1:1" s="89" customFormat="1" ht="12.75" x14ac:dyDescent="0.2"/>
    <row r="95" spans="1:1" s="89" customFormat="1" ht="12.75" x14ac:dyDescent="0.2"/>
  </sheetData>
  <hyperlinks>
    <hyperlink ref="M1" location="Contents!A1" display="Back"/>
    <hyperlink ref="A50" location="Glossary!A1" display="Definition Glossay"/>
  </hyperlinks>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autoPageBreaks="0"/>
  </sheetPr>
  <dimension ref="A1:AQ183"/>
  <sheetViews>
    <sheetView zoomScaleNormal="100" workbookViewId="0">
      <pane ySplit="3" topLeftCell="A4" activePane="bottomLeft" state="frozen"/>
      <selection pane="bottomLeft" activeCell="N66" sqref="N66"/>
    </sheetView>
  </sheetViews>
  <sheetFormatPr defaultRowHeight="15" x14ac:dyDescent="0.25"/>
  <cols>
    <col min="1" max="1" width="14.5703125" style="3" customWidth="1"/>
    <col min="2" max="23" width="8.85546875" style="3"/>
    <col min="24" max="93" width="0" style="3" hidden="1" customWidth="1"/>
    <col min="94" max="256" width="8.85546875" style="3"/>
    <col min="257" max="257" width="14.5703125" style="3" customWidth="1"/>
    <col min="258" max="279" width="8.85546875" style="3"/>
    <col min="280" max="349" width="0" style="3" hidden="1" customWidth="1"/>
    <col min="350" max="512" width="8.85546875" style="3"/>
    <col min="513" max="513" width="14.5703125" style="3" customWidth="1"/>
    <col min="514" max="535" width="8.85546875" style="3"/>
    <col min="536" max="605" width="0" style="3" hidden="1" customWidth="1"/>
    <col min="606" max="768" width="8.85546875" style="3"/>
    <col min="769" max="769" width="14.5703125" style="3" customWidth="1"/>
    <col min="770" max="791" width="8.85546875" style="3"/>
    <col min="792" max="861" width="0" style="3" hidden="1" customWidth="1"/>
    <col min="862" max="1024" width="8.85546875" style="3"/>
    <col min="1025" max="1025" width="14.5703125" style="3" customWidth="1"/>
    <col min="1026" max="1047" width="8.85546875" style="3"/>
    <col min="1048" max="1117" width="0" style="3" hidden="1" customWidth="1"/>
    <col min="1118" max="1280" width="8.85546875" style="3"/>
    <col min="1281" max="1281" width="14.5703125" style="3" customWidth="1"/>
    <col min="1282" max="1303" width="8.85546875" style="3"/>
    <col min="1304" max="1373" width="0" style="3" hidden="1" customWidth="1"/>
    <col min="1374" max="1536" width="8.85546875" style="3"/>
    <col min="1537" max="1537" width="14.5703125" style="3" customWidth="1"/>
    <col min="1538" max="1559" width="8.85546875" style="3"/>
    <col min="1560" max="1629" width="0" style="3" hidden="1" customWidth="1"/>
    <col min="1630" max="1792" width="8.85546875" style="3"/>
    <col min="1793" max="1793" width="14.5703125" style="3" customWidth="1"/>
    <col min="1794" max="1815" width="8.85546875" style="3"/>
    <col min="1816" max="1885" width="0" style="3" hidden="1" customWidth="1"/>
    <col min="1886" max="2048" width="8.85546875" style="3"/>
    <col min="2049" max="2049" width="14.5703125" style="3" customWidth="1"/>
    <col min="2050" max="2071" width="8.85546875" style="3"/>
    <col min="2072" max="2141" width="0" style="3" hidden="1" customWidth="1"/>
    <col min="2142" max="2304" width="8.85546875" style="3"/>
    <col min="2305" max="2305" width="14.5703125" style="3" customWidth="1"/>
    <col min="2306" max="2327" width="8.85546875" style="3"/>
    <col min="2328" max="2397" width="0" style="3" hidden="1" customWidth="1"/>
    <col min="2398" max="2560" width="8.85546875" style="3"/>
    <col min="2561" max="2561" width="14.5703125" style="3" customWidth="1"/>
    <col min="2562" max="2583" width="8.85546875" style="3"/>
    <col min="2584" max="2653" width="0" style="3" hidden="1" customWidth="1"/>
    <col min="2654" max="2816" width="8.85546875" style="3"/>
    <col min="2817" max="2817" width="14.5703125" style="3" customWidth="1"/>
    <col min="2818" max="2839" width="8.85546875" style="3"/>
    <col min="2840" max="2909" width="0" style="3" hidden="1" customWidth="1"/>
    <col min="2910" max="3072" width="8.85546875" style="3"/>
    <col min="3073" max="3073" width="14.5703125" style="3" customWidth="1"/>
    <col min="3074" max="3095" width="8.85546875" style="3"/>
    <col min="3096" max="3165" width="0" style="3" hidden="1" customWidth="1"/>
    <col min="3166" max="3328" width="8.85546875" style="3"/>
    <col min="3329" max="3329" width="14.5703125" style="3" customWidth="1"/>
    <col min="3330" max="3351" width="8.85546875" style="3"/>
    <col min="3352" max="3421" width="0" style="3" hidden="1" customWidth="1"/>
    <col min="3422" max="3584" width="8.85546875" style="3"/>
    <col min="3585" max="3585" width="14.5703125" style="3" customWidth="1"/>
    <col min="3586" max="3607" width="8.85546875" style="3"/>
    <col min="3608" max="3677" width="0" style="3" hidden="1" customWidth="1"/>
    <col min="3678" max="3840" width="8.85546875" style="3"/>
    <col min="3841" max="3841" width="14.5703125" style="3" customWidth="1"/>
    <col min="3842" max="3863" width="8.85546875" style="3"/>
    <col min="3864" max="3933" width="0" style="3" hidden="1" customWidth="1"/>
    <col min="3934" max="4096" width="8.85546875" style="3"/>
    <col min="4097" max="4097" width="14.5703125" style="3" customWidth="1"/>
    <col min="4098" max="4119" width="8.85546875" style="3"/>
    <col min="4120" max="4189" width="0" style="3" hidden="1" customWidth="1"/>
    <col min="4190" max="4352" width="8.85546875" style="3"/>
    <col min="4353" max="4353" width="14.5703125" style="3" customWidth="1"/>
    <col min="4354" max="4375" width="8.85546875" style="3"/>
    <col min="4376" max="4445" width="0" style="3" hidden="1" customWidth="1"/>
    <col min="4446" max="4608" width="8.85546875" style="3"/>
    <col min="4609" max="4609" width="14.5703125" style="3" customWidth="1"/>
    <col min="4610" max="4631" width="8.85546875" style="3"/>
    <col min="4632" max="4701" width="0" style="3" hidden="1" customWidth="1"/>
    <col min="4702" max="4864" width="8.85546875" style="3"/>
    <col min="4865" max="4865" width="14.5703125" style="3" customWidth="1"/>
    <col min="4866" max="4887" width="8.85546875" style="3"/>
    <col min="4888" max="4957" width="0" style="3" hidden="1" customWidth="1"/>
    <col min="4958" max="5120" width="8.85546875" style="3"/>
    <col min="5121" max="5121" width="14.5703125" style="3" customWidth="1"/>
    <col min="5122" max="5143" width="8.85546875" style="3"/>
    <col min="5144" max="5213" width="0" style="3" hidden="1" customWidth="1"/>
    <col min="5214" max="5376" width="8.85546875" style="3"/>
    <col min="5377" max="5377" width="14.5703125" style="3" customWidth="1"/>
    <col min="5378" max="5399" width="8.85546875" style="3"/>
    <col min="5400" max="5469" width="0" style="3" hidden="1" customWidth="1"/>
    <col min="5470" max="5632" width="8.85546875" style="3"/>
    <col min="5633" max="5633" width="14.5703125" style="3" customWidth="1"/>
    <col min="5634" max="5655" width="8.85546875" style="3"/>
    <col min="5656" max="5725" width="0" style="3" hidden="1" customWidth="1"/>
    <col min="5726" max="5888" width="8.85546875" style="3"/>
    <col min="5889" max="5889" width="14.5703125" style="3" customWidth="1"/>
    <col min="5890" max="5911" width="8.85546875" style="3"/>
    <col min="5912" max="5981" width="0" style="3" hidden="1" customWidth="1"/>
    <col min="5982" max="6144" width="8.85546875" style="3"/>
    <col min="6145" max="6145" width="14.5703125" style="3" customWidth="1"/>
    <col min="6146" max="6167" width="8.85546875" style="3"/>
    <col min="6168" max="6237" width="0" style="3" hidden="1" customWidth="1"/>
    <col min="6238" max="6400" width="8.85546875" style="3"/>
    <col min="6401" max="6401" width="14.5703125" style="3" customWidth="1"/>
    <col min="6402" max="6423" width="8.85546875" style="3"/>
    <col min="6424" max="6493" width="0" style="3" hidden="1" customWidth="1"/>
    <col min="6494" max="6656" width="8.85546875" style="3"/>
    <col min="6657" max="6657" width="14.5703125" style="3" customWidth="1"/>
    <col min="6658" max="6679" width="8.85546875" style="3"/>
    <col min="6680" max="6749" width="0" style="3" hidden="1" customWidth="1"/>
    <col min="6750" max="6912" width="8.85546875" style="3"/>
    <col min="6913" max="6913" width="14.5703125" style="3" customWidth="1"/>
    <col min="6914" max="6935" width="8.85546875" style="3"/>
    <col min="6936" max="7005" width="0" style="3" hidden="1" customWidth="1"/>
    <col min="7006" max="7168" width="8.85546875" style="3"/>
    <col min="7169" max="7169" width="14.5703125" style="3" customWidth="1"/>
    <col min="7170" max="7191" width="8.85546875" style="3"/>
    <col min="7192" max="7261" width="0" style="3" hidden="1" customWidth="1"/>
    <col min="7262" max="7424" width="8.85546875" style="3"/>
    <col min="7425" max="7425" width="14.5703125" style="3" customWidth="1"/>
    <col min="7426" max="7447" width="8.85546875" style="3"/>
    <col min="7448" max="7517" width="0" style="3" hidden="1" customWidth="1"/>
    <col min="7518" max="7680" width="8.85546875" style="3"/>
    <col min="7681" max="7681" width="14.5703125" style="3" customWidth="1"/>
    <col min="7682" max="7703" width="8.85546875" style="3"/>
    <col min="7704" max="7773" width="0" style="3" hidden="1" customWidth="1"/>
    <col min="7774" max="7936" width="8.85546875" style="3"/>
    <col min="7937" max="7937" width="14.5703125" style="3" customWidth="1"/>
    <col min="7938" max="7959" width="8.85546875" style="3"/>
    <col min="7960" max="8029" width="0" style="3" hidden="1" customWidth="1"/>
    <col min="8030" max="8192" width="8.85546875" style="3"/>
    <col min="8193" max="8193" width="14.5703125" style="3" customWidth="1"/>
    <col min="8194" max="8215" width="8.85546875" style="3"/>
    <col min="8216" max="8285" width="0" style="3" hidden="1" customWidth="1"/>
    <col min="8286" max="8448" width="8.85546875" style="3"/>
    <col min="8449" max="8449" width="14.5703125" style="3" customWidth="1"/>
    <col min="8450" max="8471" width="8.85546875" style="3"/>
    <col min="8472" max="8541" width="0" style="3" hidden="1" customWidth="1"/>
    <col min="8542" max="8704" width="8.85546875" style="3"/>
    <col min="8705" max="8705" width="14.5703125" style="3" customWidth="1"/>
    <col min="8706" max="8727" width="8.85546875" style="3"/>
    <col min="8728" max="8797" width="0" style="3" hidden="1" customWidth="1"/>
    <col min="8798" max="8960" width="8.85546875" style="3"/>
    <col min="8961" max="8961" width="14.5703125" style="3" customWidth="1"/>
    <col min="8962" max="8983" width="8.85546875" style="3"/>
    <col min="8984" max="9053" width="0" style="3" hidden="1" customWidth="1"/>
    <col min="9054" max="9216" width="8.85546875" style="3"/>
    <col min="9217" max="9217" width="14.5703125" style="3" customWidth="1"/>
    <col min="9218" max="9239" width="8.85546875" style="3"/>
    <col min="9240" max="9309" width="0" style="3" hidden="1" customWidth="1"/>
    <col min="9310" max="9472" width="8.85546875" style="3"/>
    <col min="9473" max="9473" width="14.5703125" style="3" customWidth="1"/>
    <col min="9474" max="9495" width="8.85546875" style="3"/>
    <col min="9496" max="9565" width="0" style="3" hidden="1" customWidth="1"/>
    <col min="9566" max="9728" width="8.85546875" style="3"/>
    <col min="9729" max="9729" width="14.5703125" style="3" customWidth="1"/>
    <col min="9730" max="9751" width="8.85546875" style="3"/>
    <col min="9752" max="9821" width="0" style="3" hidden="1" customWidth="1"/>
    <col min="9822" max="9984" width="8.85546875" style="3"/>
    <col min="9985" max="9985" width="14.5703125" style="3" customWidth="1"/>
    <col min="9986" max="10007" width="8.85546875" style="3"/>
    <col min="10008" max="10077" width="0" style="3" hidden="1" customWidth="1"/>
    <col min="10078" max="10240" width="8.85546875" style="3"/>
    <col min="10241" max="10241" width="14.5703125" style="3" customWidth="1"/>
    <col min="10242" max="10263" width="8.85546875" style="3"/>
    <col min="10264" max="10333" width="0" style="3" hidden="1" customWidth="1"/>
    <col min="10334" max="10496" width="8.85546875" style="3"/>
    <col min="10497" max="10497" width="14.5703125" style="3" customWidth="1"/>
    <col min="10498" max="10519" width="8.85546875" style="3"/>
    <col min="10520" max="10589" width="0" style="3" hidden="1" customWidth="1"/>
    <col min="10590" max="10752" width="8.85546875" style="3"/>
    <col min="10753" max="10753" width="14.5703125" style="3" customWidth="1"/>
    <col min="10754" max="10775" width="8.85546875" style="3"/>
    <col min="10776" max="10845" width="0" style="3" hidden="1" customWidth="1"/>
    <col min="10846" max="11008" width="8.85546875" style="3"/>
    <col min="11009" max="11009" width="14.5703125" style="3" customWidth="1"/>
    <col min="11010" max="11031" width="8.85546875" style="3"/>
    <col min="11032" max="11101" width="0" style="3" hidden="1" customWidth="1"/>
    <col min="11102" max="11264" width="8.85546875" style="3"/>
    <col min="11265" max="11265" width="14.5703125" style="3" customWidth="1"/>
    <col min="11266" max="11287" width="8.85546875" style="3"/>
    <col min="11288" max="11357" width="0" style="3" hidden="1" customWidth="1"/>
    <col min="11358" max="11520" width="8.85546875" style="3"/>
    <col min="11521" max="11521" width="14.5703125" style="3" customWidth="1"/>
    <col min="11522" max="11543" width="8.85546875" style="3"/>
    <col min="11544" max="11613" width="0" style="3" hidden="1" customWidth="1"/>
    <col min="11614" max="11776" width="8.85546875" style="3"/>
    <col min="11777" max="11777" width="14.5703125" style="3" customWidth="1"/>
    <col min="11778" max="11799" width="8.85546875" style="3"/>
    <col min="11800" max="11869" width="0" style="3" hidden="1" customWidth="1"/>
    <col min="11870" max="12032" width="8.85546875" style="3"/>
    <col min="12033" max="12033" width="14.5703125" style="3" customWidth="1"/>
    <col min="12034" max="12055" width="8.85546875" style="3"/>
    <col min="12056" max="12125" width="0" style="3" hidden="1" customWidth="1"/>
    <col min="12126" max="12288" width="8.85546875" style="3"/>
    <col min="12289" max="12289" width="14.5703125" style="3" customWidth="1"/>
    <col min="12290" max="12311" width="8.85546875" style="3"/>
    <col min="12312" max="12381" width="0" style="3" hidden="1" customWidth="1"/>
    <col min="12382" max="12544" width="8.85546875" style="3"/>
    <col min="12545" max="12545" width="14.5703125" style="3" customWidth="1"/>
    <col min="12546" max="12567" width="8.85546875" style="3"/>
    <col min="12568" max="12637" width="0" style="3" hidden="1" customWidth="1"/>
    <col min="12638" max="12800" width="8.85546875" style="3"/>
    <col min="12801" max="12801" width="14.5703125" style="3" customWidth="1"/>
    <col min="12802" max="12823" width="8.85546875" style="3"/>
    <col min="12824" max="12893" width="0" style="3" hidden="1" customWidth="1"/>
    <col min="12894" max="13056" width="8.85546875" style="3"/>
    <col min="13057" max="13057" width="14.5703125" style="3" customWidth="1"/>
    <col min="13058" max="13079" width="8.85546875" style="3"/>
    <col min="13080" max="13149" width="0" style="3" hidden="1" customWidth="1"/>
    <col min="13150" max="13312" width="8.85546875" style="3"/>
    <col min="13313" max="13313" width="14.5703125" style="3" customWidth="1"/>
    <col min="13314" max="13335" width="8.85546875" style="3"/>
    <col min="13336" max="13405" width="0" style="3" hidden="1" customWidth="1"/>
    <col min="13406" max="13568" width="8.85546875" style="3"/>
    <col min="13569" max="13569" width="14.5703125" style="3" customWidth="1"/>
    <col min="13570" max="13591" width="8.85546875" style="3"/>
    <col min="13592" max="13661" width="0" style="3" hidden="1" customWidth="1"/>
    <col min="13662" max="13824" width="8.85546875" style="3"/>
    <col min="13825" max="13825" width="14.5703125" style="3" customWidth="1"/>
    <col min="13826" max="13847" width="8.85546875" style="3"/>
    <col min="13848" max="13917" width="0" style="3" hidden="1" customWidth="1"/>
    <col min="13918" max="14080" width="8.85546875" style="3"/>
    <col min="14081" max="14081" width="14.5703125" style="3" customWidth="1"/>
    <col min="14082" max="14103" width="8.85546875" style="3"/>
    <col min="14104" max="14173" width="0" style="3" hidden="1" customWidth="1"/>
    <col min="14174" max="14336" width="8.85546875" style="3"/>
    <col min="14337" max="14337" width="14.5703125" style="3" customWidth="1"/>
    <col min="14338" max="14359" width="8.85546875" style="3"/>
    <col min="14360" max="14429" width="0" style="3" hidden="1" customWidth="1"/>
    <col min="14430" max="14592" width="8.85546875" style="3"/>
    <col min="14593" max="14593" width="14.5703125" style="3" customWidth="1"/>
    <col min="14594" max="14615" width="8.85546875" style="3"/>
    <col min="14616" max="14685" width="0" style="3" hidden="1" customWidth="1"/>
    <col min="14686" max="14848" width="8.85546875" style="3"/>
    <col min="14849" max="14849" width="14.5703125" style="3" customWidth="1"/>
    <col min="14850" max="14871" width="8.85546875" style="3"/>
    <col min="14872" max="14941" width="0" style="3" hidden="1" customWidth="1"/>
    <col min="14942" max="15104" width="8.85546875" style="3"/>
    <col min="15105" max="15105" width="14.5703125" style="3" customWidth="1"/>
    <col min="15106" max="15127" width="8.85546875" style="3"/>
    <col min="15128" max="15197" width="0" style="3" hidden="1" customWidth="1"/>
    <col min="15198" max="15360" width="8.85546875" style="3"/>
    <col min="15361" max="15361" width="14.5703125" style="3" customWidth="1"/>
    <col min="15362" max="15383" width="8.85546875" style="3"/>
    <col min="15384" max="15453" width="0" style="3" hidden="1" customWidth="1"/>
    <col min="15454" max="15616" width="8.85546875" style="3"/>
    <col min="15617" max="15617" width="14.5703125" style="3" customWidth="1"/>
    <col min="15618" max="15639" width="8.85546875" style="3"/>
    <col min="15640" max="15709" width="0" style="3" hidden="1" customWidth="1"/>
    <col min="15710" max="15872" width="8.85546875" style="3"/>
    <col min="15873" max="15873" width="14.5703125" style="3" customWidth="1"/>
    <col min="15874" max="15895" width="8.85546875" style="3"/>
    <col min="15896" max="15965" width="0" style="3" hidden="1" customWidth="1"/>
    <col min="15966" max="16128" width="8.85546875" style="3"/>
    <col min="16129" max="16129" width="14.5703125" style="3" customWidth="1"/>
    <col min="16130" max="16151" width="8.85546875" style="3"/>
    <col min="16152" max="16221" width="0" style="3" hidden="1" customWidth="1"/>
    <col min="16222" max="16384" width="8.85546875" style="3"/>
  </cols>
  <sheetData>
    <row r="1" spans="1:43" ht="14.45" x14ac:dyDescent="0.3">
      <c r="A1" s="2" t="s">
        <v>2866</v>
      </c>
      <c r="B1" s="10"/>
      <c r="C1" s="10"/>
      <c r="D1" s="10"/>
      <c r="E1" s="10"/>
      <c r="F1" s="10"/>
      <c r="G1" s="10"/>
      <c r="H1" s="10"/>
      <c r="I1" s="10"/>
      <c r="O1" s="11" t="s">
        <v>68</v>
      </c>
      <c r="Q1" s="512" t="s">
        <v>67</v>
      </c>
      <c r="R1" s="512"/>
      <c r="S1" s="512"/>
    </row>
    <row r="2" spans="1:43" ht="14.45" x14ac:dyDescent="0.3">
      <c r="A2" s="3" t="s">
        <v>656</v>
      </c>
      <c r="B2" s="10"/>
      <c r="C2" s="10"/>
      <c r="D2" s="10"/>
      <c r="E2" s="10"/>
      <c r="F2" s="10"/>
      <c r="G2" s="10"/>
      <c r="H2" s="10"/>
      <c r="I2" s="10"/>
      <c r="Q2" s="161" t="s">
        <v>481</v>
      </c>
      <c r="R2" s="163"/>
      <c r="S2" s="163"/>
    </row>
    <row r="3" spans="1:43" ht="14.45" x14ac:dyDescent="0.3">
      <c r="B3" s="10"/>
      <c r="C3" s="10"/>
      <c r="D3" s="10"/>
      <c r="E3" s="10"/>
      <c r="F3" s="10"/>
      <c r="G3" s="10"/>
      <c r="H3" s="10"/>
      <c r="I3" s="10"/>
      <c r="Q3" s="165" t="s">
        <v>333</v>
      </c>
      <c r="R3" s="163"/>
      <c r="S3" s="163"/>
    </row>
    <row r="4" spans="1:43" s="89" customFormat="1" ht="12.75" x14ac:dyDescent="0.2">
      <c r="A4" s="516" t="s">
        <v>69</v>
      </c>
      <c r="B4" s="513">
        <v>1961</v>
      </c>
      <c r="C4" s="514"/>
      <c r="D4" s="515"/>
      <c r="E4" s="513">
        <v>1971</v>
      </c>
      <c r="F4" s="514"/>
      <c r="G4" s="515"/>
      <c r="H4" s="513">
        <v>1981</v>
      </c>
      <c r="I4" s="514"/>
      <c r="J4" s="515"/>
      <c r="K4" s="513">
        <v>1991</v>
      </c>
      <c r="L4" s="514"/>
      <c r="M4" s="515"/>
      <c r="N4" s="513">
        <v>2001</v>
      </c>
      <c r="O4" s="514"/>
      <c r="P4" s="515"/>
      <c r="Q4" s="513">
        <v>2011</v>
      </c>
      <c r="R4" s="514"/>
      <c r="S4" s="515"/>
    </row>
    <row r="5" spans="1:43" s="89" customFormat="1" ht="12.75" x14ac:dyDescent="0.2">
      <c r="A5" s="517"/>
      <c r="B5" s="90" t="s">
        <v>70</v>
      </c>
      <c r="C5" s="91" t="s">
        <v>71</v>
      </c>
      <c r="D5" s="92" t="s">
        <v>72</v>
      </c>
      <c r="E5" s="90" t="s">
        <v>70</v>
      </c>
      <c r="F5" s="91" t="s">
        <v>71</v>
      </c>
      <c r="G5" s="92" t="s">
        <v>72</v>
      </c>
      <c r="H5" s="90" t="s">
        <v>70</v>
      </c>
      <c r="I5" s="91" t="s">
        <v>71</v>
      </c>
      <c r="J5" s="92" t="s">
        <v>72</v>
      </c>
      <c r="K5" s="90" t="s">
        <v>70</v>
      </c>
      <c r="L5" s="91" t="s">
        <v>71</v>
      </c>
      <c r="M5" s="92" t="s">
        <v>72</v>
      </c>
      <c r="N5" s="90" t="s">
        <v>70</v>
      </c>
      <c r="O5" s="91" t="s">
        <v>71</v>
      </c>
      <c r="P5" s="92" t="s">
        <v>72</v>
      </c>
      <c r="Q5" s="90" t="s">
        <v>70</v>
      </c>
      <c r="R5" s="91" t="s">
        <v>71</v>
      </c>
      <c r="S5" s="92" t="s">
        <v>72</v>
      </c>
    </row>
    <row r="6" spans="1:43" s="89" customFormat="1" ht="13.9" x14ac:dyDescent="0.3">
      <c r="A6" s="93" t="s">
        <v>73</v>
      </c>
      <c r="B6" s="94">
        <f>VLOOKUP($X6,'Table 2 Data'!$A$1:$U$816,Z$6,0)</f>
        <v>7997234</v>
      </c>
      <c r="C6" s="94">
        <f>VLOOKUP($X6,'Table 2 Data'!$A$1:$U$816,AA$6,0)</f>
        <v>3813033</v>
      </c>
      <c r="D6" s="94">
        <f>VLOOKUP($X6,'Table 2 Data'!$A$1:$U$816,AB$6,0)</f>
        <v>4184201</v>
      </c>
      <c r="E6" s="94">
        <f>VLOOKUP($X6,'Table 2 Data'!$A$1:$U$816,AC$6,0)</f>
        <v>7452355</v>
      </c>
      <c r="F6" s="94">
        <f>VLOOKUP($X6,'Table 2 Data'!$A$1:$U$816,AD$6,0)</f>
        <v>3578240</v>
      </c>
      <c r="G6" s="94">
        <f>VLOOKUP($X6,'Table 2 Data'!$A$1:$U$816,AE$6,0)</f>
        <v>3874110</v>
      </c>
      <c r="H6" s="94">
        <f>VLOOKUP($X6,'Table 2 Data'!$A$1:$U$816,AF$6,0)</f>
        <v>6608598</v>
      </c>
      <c r="I6" s="94">
        <f>VLOOKUP($X6,'Table 2 Data'!$A$1:$U$816,AG$6,0)</f>
        <v>3182562</v>
      </c>
      <c r="J6" s="94">
        <f>VLOOKUP($X6,'Table 2 Data'!$A$1:$U$816,AH$6,0)</f>
        <v>3426036</v>
      </c>
      <c r="K6" s="94">
        <f>VLOOKUP($X6,'Table 2 Data'!$A$1:$U$816,AI$6,0)</f>
        <v>6679699</v>
      </c>
      <c r="L6" s="94">
        <f>VLOOKUP($X6,'Table 2 Data'!$A$1:$U$816,AJ$6,0)</f>
        <v>3205596</v>
      </c>
      <c r="M6" s="94">
        <f>VLOOKUP($X6,'Table 2 Data'!$A$1:$U$816,AK$6,0)</f>
        <v>3474103</v>
      </c>
      <c r="N6" s="94">
        <f>VLOOKUP($X6,'Table 2 Data'!$A$1:$U$816,AL$6,0)</f>
        <v>7172091</v>
      </c>
      <c r="O6" s="94">
        <f>VLOOKUP($X6,'Table 2 Data'!$A$1:$U$816,AM$6,0)</f>
        <v>3468793</v>
      </c>
      <c r="P6" s="94">
        <f>VLOOKUP($X6,'Table 2 Data'!$A$1:$U$816,AN$6,0)</f>
        <v>3703298</v>
      </c>
      <c r="Q6" s="94">
        <f>VLOOKUP($X6,'Table 2 Data'!$A$1:$U$816,AO$6,0)</f>
        <v>8173941</v>
      </c>
      <c r="R6" s="94">
        <f>VLOOKUP($X6,'Table 2 Data'!$A$1:$U$816,AP$6,0)</f>
        <v>4033289</v>
      </c>
      <c r="S6" s="94">
        <f>VLOOKUP($X6,'Table 2 Data'!$A$1:$U$816,AQ$6,0)</f>
        <v>4140652</v>
      </c>
      <c r="X6" s="89" t="str">
        <f t="shared" ref="X6:X32" si="0">CONCATENATE($Q$1,A6)</f>
        <v>Greater LondonTotal</v>
      </c>
      <c r="Z6" s="89">
        <v>4</v>
      </c>
      <c r="AA6" s="89">
        <v>5</v>
      </c>
      <c r="AB6" s="89">
        <v>6</v>
      </c>
      <c r="AC6" s="89">
        <v>7</v>
      </c>
      <c r="AD6" s="89">
        <v>8</v>
      </c>
      <c r="AE6" s="89">
        <v>9</v>
      </c>
      <c r="AF6" s="89">
        <v>10</v>
      </c>
      <c r="AG6" s="89">
        <v>11</v>
      </c>
      <c r="AH6" s="89">
        <v>12</v>
      </c>
      <c r="AI6" s="89">
        <v>13</v>
      </c>
      <c r="AJ6" s="89">
        <v>14</v>
      </c>
      <c r="AK6" s="89">
        <v>15</v>
      </c>
      <c r="AL6" s="89">
        <v>16</v>
      </c>
      <c r="AM6" s="89">
        <v>17</v>
      </c>
      <c r="AN6" s="89">
        <v>18</v>
      </c>
      <c r="AO6" s="89">
        <v>19</v>
      </c>
      <c r="AP6" s="89">
        <v>20</v>
      </c>
      <c r="AQ6" s="89">
        <v>21</v>
      </c>
    </row>
    <row r="7" spans="1:43" s="89" customFormat="1" ht="13.9" x14ac:dyDescent="0.3">
      <c r="A7" s="20"/>
      <c r="B7" s="20"/>
      <c r="C7" s="20"/>
      <c r="D7" s="20"/>
      <c r="E7" s="20"/>
      <c r="F7" s="20"/>
      <c r="G7" s="20"/>
      <c r="H7" s="20"/>
      <c r="I7" s="20"/>
      <c r="J7" s="20"/>
      <c r="K7" s="20"/>
      <c r="L7" s="20"/>
      <c r="M7" s="20"/>
      <c r="N7" s="20"/>
      <c r="O7" s="20"/>
      <c r="P7" s="20"/>
      <c r="Q7" s="20"/>
      <c r="R7" s="20"/>
      <c r="S7" s="20"/>
      <c r="X7" s="89" t="str">
        <f t="shared" si="0"/>
        <v>Greater London</v>
      </c>
    </row>
    <row r="8" spans="1:43" s="89" customFormat="1" ht="13.9" x14ac:dyDescent="0.3">
      <c r="A8" s="93" t="s">
        <v>74</v>
      </c>
      <c r="B8" s="94">
        <f>VLOOKUP($X8,'Table 2 Data'!$A$1:$U$816,Z$6,0)</f>
        <v>549497</v>
      </c>
      <c r="C8" s="94">
        <f>VLOOKUP($X8,'Table 2 Data'!$A$1:$U$816,AA$6,0)</f>
        <v>281294</v>
      </c>
      <c r="D8" s="94">
        <f>VLOOKUP($X8,'Table 2 Data'!$A$1:$U$816,AB$6,0)</f>
        <v>268203</v>
      </c>
      <c r="E8" s="94">
        <f>VLOOKUP($X8,'Table 2 Data'!$A$1:$U$816,AC$6,0)</f>
        <v>535465</v>
      </c>
      <c r="F8" s="94">
        <f>VLOOKUP($X8,'Table 2 Data'!$A$1:$U$816,AD$6,0)</f>
        <v>274180</v>
      </c>
      <c r="G8" s="94">
        <f>VLOOKUP($X8,'Table 2 Data'!$A$1:$U$816,AE$6,0)</f>
        <v>261285</v>
      </c>
      <c r="H8" s="94">
        <f>VLOOKUP($X8,'Table 2 Data'!$A$1:$U$816,AF$6,0)</f>
        <v>382508</v>
      </c>
      <c r="I8" s="94">
        <f>VLOOKUP($X8,'Table 2 Data'!$A$1:$U$816,AG$6,0)</f>
        <v>195995</v>
      </c>
      <c r="J8" s="94">
        <f>VLOOKUP($X8,'Table 2 Data'!$A$1:$U$816,AH$6,0)</f>
        <v>186513</v>
      </c>
      <c r="K8" s="94">
        <f>VLOOKUP($X8,'Table 2 Data'!$A$1:$U$816,AI$6,0)</f>
        <v>461710</v>
      </c>
      <c r="L8" s="94">
        <f>VLOOKUP($X8,'Table 2 Data'!$A$1:$U$816,AJ$6,0)</f>
        <v>235501</v>
      </c>
      <c r="M8" s="94">
        <f>VLOOKUP($X8,'Table 2 Data'!$A$1:$U$816,AK$6,0)</f>
        <v>226209</v>
      </c>
      <c r="N8" s="94">
        <f>VLOOKUP($X8,'Table 2 Data'!$A$1:$U$816,AL$6,0)</f>
        <v>478187</v>
      </c>
      <c r="O8" s="94">
        <f>VLOOKUP($X8,'Table 2 Data'!$A$1:$U$816,AM$6,0)</f>
        <v>243740</v>
      </c>
      <c r="P8" s="94">
        <f>VLOOKUP($X8,'Table 2 Data'!$A$1:$U$816,AN$6,0)</f>
        <v>234447</v>
      </c>
      <c r="Q8" s="94">
        <f>VLOOKUP($X8,'Table 2 Data'!$A$1:$U$816,AO$6,0)</f>
        <v>591495</v>
      </c>
      <c r="R8" s="94">
        <f>VLOOKUP($X8,'Table 2 Data'!$A$1:$U$816,AP$6,0)</f>
        <v>302540</v>
      </c>
      <c r="S8" s="94">
        <f>VLOOKUP($X8,'Table 2 Data'!$A$1:$U$816,AQ$6,0)</f>
        <v>288955</v>
      </c>
      <c r="X8" s="89" t="str">
        <f t="shared" si="0"/>
        <v>Greater London0-4</v>
      </c>
    </row>
    <row r="9" spans="1:43" s="89" customFormat="1" ht="13.9" x14ac:dyDescent="0.3">
      <c r="A9" s="21" t="s">
        <v>75</v>
      </c>
      <c r="B9" s="20">
        <f>VLOOKUP($X9,'Table 2 Data'!$A$1:$U$816,Z$6,0)</f>
        <v>479163</v>
      </c>
      <c r="C9" s="20">
        <f>VLOOKUP($X9,'Table 2 Data'!$A$1:$U$816,AA$6,0)</f>
        <v>244311</v>
      </c>
      <c r="D9" s="20">
        <f>VLOOKUP($X9,'Table 2 Data'!$A$1:$U$816,AB$6,0)</f>
        <v>234852</v>
      </c>
      <c r="E9" s="20">
        <f>VLOOKUP($X9,'Table 2 Data'!$A$1:$U$816,AC$6,0)</f>
        <v>548890</v>
      </c>
      <c r="F9" s="20">
        <f>VLOOKUP($X9,'Table 2 Data'!$A$1:$U$816,AD$6,0)</f>
        <v>280740</v>
      </c>
      <c r="G9" s="20">
        <f>VLOOKUP($X9,'Table 2 Data'!$A$1:$U$816,AE$6,0)</f>
        <v>268145</v>
      </c>
      <c r="H9" s="20">
        <f>VLOOKUP($X9,'Table 2 Data'!$A$1:$U$816,AF$6,0)</f>
        <v>377263</v>
      </c>
      <c r="I9" s="20">
        <f>VLOOKUP($X9,'Table 2 Data'!$A$1:$U$816,AG$6,0)</f>
        <v>193025</v>
      </c>
      <c r="J9" s="20">
        <f>VLOOKUP($X9,'Table 2 Data'!$A$1:$U$816,AH$6,0)</f>
        <v>184238</v>
      </c>
      <c r="K9" s="20">
        <f>VLOOKUP($X9,'Table 2 Data'!$A$1:$U$816,AI$6,0)</f>
        <v>403784</v>
      </c>
      <c r="L9" s="20">
        <f>VLOOKUP($X9,'Table 2 Data'!$A$1:$U$816,AJ$6,0)</f>
        <v>206436</v>
      </c>
      <c r="M9" s="20">
        <f>VLOOKUP($X9,'Table 2 Data'!$A$1:$U$816,AK$6,0)</f>
        <v>197348</v>
      </c>
      <c r="N9" s="20">
        <f>VLOOKUP($X9,'Table 2 Data'!$A$1:$U$816,AL$6,0)</f>
        <v>451788</v>
      </c>
      <c r="O9" s="20">
        <f>VLOOKUP($X9,'Table 2 Data'!$A$1:$U$816,AM$6,0)</f>
        <v>230721</v>
      </c>
      <c r="P9" s="20">
        <f>VLOOKUP($X9,'Table 2 Data'!$A$1:$U$816,AN$6,0)</f>
        <v>221067</v>
      </c>
      <c r="Q9" s="20">
        <f>VLOOKUP($X9,'Table 2 Data'!$A$1:$U$816,AO$6,0)</f>
        <v>482809</v>
      </c>
      <c r="R9" s="20">
        <f>VLOOKUP($X9,'Table 2 Data'!$A$1:$U$816,AP$6,0)</f>
        <v>245848</v>
      </c>
      <c r="S9" s="20">
        <f>VLOOKUP($X9,'Table 2 Data'!$A$1:$U$816,AQ$6,0)</f>
        <v>236961</v>
      </c>
      <c r="X9" s="89" t="str">
        <f t="shared" si="0"/>
        <v>Greater London5-9</v>
      </c>
    </row>
    <row r="10" spans="1:43" s="89" customFormat="1" ht="13.9" x14ac:dyDescent="0.3">
      <c r="A10" s="95" t="s">
        <v>76</v>
      </c>
      <c r="B10" s="94">
        <f>VLOOKUP($X10,'Table 2 Data'!$A$1:$U$816,Z$6,0)</f>
        <v>584031</v>
      </c>
      <c r="C10" s="94">
        <f>VLOOKUP($X10,'Table 2 Data'!$A$1:$U$816,AA$6,0)</f>
        <v>298626</v>
      </c>
      <c r="D10" s="94">
        <f>VLOOKUP($X10,'Table 2 Data'!$A$1:$U$816,AB$6,0)</f>
        <v>285405</v>
      </c>
      <c r="E10" s="94">
        <f>VLOOKUP($X10,'Table 2 Data'!$A$1:$U$816,AC$6,0)</f>
        <v>486860</v>
      </c>
      <c r="F10" s="94">
        <f>VLOOKUP($X10,'Table 2 Data'!$A$1:$U$816,AD$6,0)</f>
        <v>248810</v>
      </c>
      <c r="G10" s="94">
        <f>VLOOKUP($X10,'Table 2 Data'!$A$1:$U$816,AE$6,0)</f>
        <v>238050</v>
      </c>
      <c r="H10" s="94">
        <f>VLOOKUP($X10,'Table 2 Data'!$A$1:$U$816,AF$6,0)</f>
        <v>459381</v>
      </c>
      <c r="I10" s="94">
        <f>VLOOKUP($X10,'Table 2 Data'!$A$1:$U$816,AG$6,0)</f>
        <v>234996</v>
      </c>
      <c r="J10" s="94">
        <f>VLOOKUP($X10,'Table 2 Data'!$A$1:$U$816,AH$6,0)</f>
        <v>224385</v>
      </c>
      <c r="K10" s="94">
        <f>VLOOKUP($X10,'Table 2 Data'!$A$1:$U$816,AI$6,0)</f>
        <v>368848</v>
      </c>
      <c r="L10" s="94">
        <f>VLOOKUP($X10,'Table 2 Data'!$A$1:$U$816,AJ$6,0)</f>
        <v>188917</v>
      </c>
      <c r="M10" s="94">
        <f>VLOOKUP($X10,'Table 2 Data'!$A$1:$U$816,AK$6,0)</f>
        <v>179931</v>
      </c>
      <c r="N10" s="94">
        <f>VLOOKUP($X10,'Table 2 Data'!$A$1:$U$816,AL$6,0)</f>
        <v>435402</v>
      </c>
      <c r="O10" s="94">
        <f>VLOOKUP($X10,'Table 2 Data'!$A$1:$U$816,AM$6,0)</f>
        <v>222100</v>
      </c>
      <c r="P10" s="94">
        <f>VLOOKUP($X10,'Table 2 Data'!$A$1:$U$816,AN$6,0)</f>
        <v>213302</v>
      </c>
      <c r="Q10" s="94">
        <f>VLOOKUP($X10,'Table 2 Data'!$A$1:$U$816,AO$6,0)</f>
        <v>456865</v>
      </c>
      <c r="R10" s="94">
        <f>VLOOKUP($X10,'Table 2 Data'!$A$1:$U$816,AP$6,0)</f>
        <v>233268</v>
      </c>
      <c r="S10" s="94">
        <f>VLOOKUP($X10,'Table 2 Data'!$A$1:$U$816,AQ$6,0)</f>
        <v>223597</v>
      </c>
      <c r="X10" s="89" t="str">
        <f t="shared" si="0"/>
        <v>Greater London10-14</v>
      </c>
    </row>
    <row r="11" spans="1:43" s="89" customFormat="1" ht="13.9" x14ac:dyDescent="0.3">
      <c r="A11" s="20" t="s">
        <v>77</v>
      </c>
      <c r="B11" s="20">
        <f>VLOOKUP($X11,'Table 2 Data'!$A$1:$U$816,Z$6,0)</f>
        <v>547279</v>
      </c>
      <c r="C11" s="20">
        <f>VLOOKUP($X11,'Table 2 Data'!$A$1:$U$816,AA$6,0)</f>
        <v>269351</v>
      </c>
      <c r="D11" s="20">
        <f>VLOOKUP($X11,'Table 2 Data'!$A$1:$U$816,AB$6,0)</f>
        <v>277928</v>
      </c>
      <c r="E11" s="20">
        <f>VLOOKUP($X11,'Table 2 Data'!$A$1:$U$816,AC$6,0)</f>
        <v>481720</v>
      </c>
      <c r="F11" s="20">
        <f>VLOOKUP($X11,'Table 2 Data'!$A$1:$U$816,AD$6,0)</f>
        <v>239720</v>
      </c>
      <c r="G11" s="20">
        <f>VLOOKUP($X11,'Table 2 Data'!$A$1:$U$816,AE$6,0)</f>
        <v>242015</v>
      </c>
      <c r="H11" s="20">
        <f>VLOOKUP($X11,'Table 2 Data'!$A$1:$U$816,AF$6,0)</f>
        <v>528333</v>
      </c>
      <c r="I11" s="20">
        <f>VLOOKUP($X11,'Table 2 Data'!$A$1:$U$816,AG$6,0)</f>
        <v>265546</v>
      </c>
      <c r="J11" s="20">
        <f>VLOOKUP($X11,'Table 2 Data'!$A$1:$U$816,AH$6,0)</f>
        <v>262787</v>
      </c>
      <c r="K11" s="20">
        <f>VLOOKUP($X11,'Table 2 Data'!$A$1:$U$816,AI$6,0)</f>
        <v>382682</v>
      </c>
      <c r="L11" s="20">
        <f>VLOOKUP($X11,'Table 2 Data'!$A$1:$U$816,AJ$6,0)</f>
        <v>193005</v>
      </c>
      <c r="M11" s="20">
        <f>VLOOKUP($X11,'Table 2 Data'!$A$1:$U$816,AK$6,0)</f>
        <v>189677</v>
      </c>
      <c r="N11" s="20">
        <f>VLOOKUP($X11,'Table 2 Data'!$A$1:$U$816,AL$6,0)</f>
        <v>416806</v>
      </c>
      <c r="O11" s="20">
        <f>VLOOKUP($X11,'Table 2 Data'!$A$1:$U$816,AM$6,0)</f>
        <v>212044</v>
      </c>
      <c r="P11" s="20">
        <f>VLOOKUP($X11,'Table 2 Data'!$A$1:$U$816,AN$6,0)</f>
        <v>204762</v>
      </c>
      <c r="Q11" s="20">
        <f>VLOOKUP($X11,'Table 2 Data'!$A$1:$U$816,AO$6,0)</f>
        <v>471659</v>
      </c>
      <c r="R11" s="20">
        <f>VLOOKUP($X11,'Table 2 Data'!$A$1:$U$816,AP$6,0)</f>
        <v>239896</v>
      </c>
      <c r="S11" s="20">
        <f>VLOOKUP($X11,'Table 2 Data'!$A$1:$U$816,AQ$6,0)</f>
        <v>231763</v>
      </c>
      <c r="X11" s="89" t="str">
        <f t="shared" si="0"/>
        <v>Greater London15-19</v>
      </c>
    </row>
    <row r="12" spans="1:43" s="89" customFormat="1" ht="13.9" x14ac:dyDescent="0.3">
      <c r="A12" s="93" t="s">
        <v>78</v>
      </c>
      <c r="B12" s="94">
        <f>VLOOKUP($X12,'Table 2 Data'!$A$1:$U$816,Z$6,0)</f>
        <v>558747</v>
      </c>
      <c r="C12" s="94">
        <f>VLOOKUP($X12,'Table 2 Data'!$A$1:$U$816,AA$6,0)</f>
        <v>268807</v>
      </c>
      <c r="D12" s="94">
        <f>VLOOKUP($X12,'Table 2 Data'!$A$1:$U$816,AB$6,0)</f>
        <v>289940</v>
      </c>
      <c r="E12" s="94">
        <f>VLOOKUP($X12,'Table 2 Data'!$A$1:$U$816,AC$6,0)</f>
        <v>658710</v>
      </c>
      <c r="F12" s="94">
        <f>VLOOKUP($X12,'Table 2 Data'!$A$1:$U$816,AD$6,0)</f>
        <v>322290</v>
      </c>
      <c r="G12" s="94">
        <f>VLOOKUP($X12,'Table 2 Data'!$A$1:$U$816,AE$6,0)</f>
        <v>336435</v>
      </c>
      <c r="H12" s="94">
        <f>VLOOKUP($X12,'Table 2 Data'!$A$1:$U$816,AF$6,0)</f>
        <v>571725</v>
      </c>
      <c r="I12" s="94">
        <f>VLOOKUP($X12,'Table 2 Data'!$A$1:$U$816,AG$6,0)</f>
        <v>280028</v>
      </c>
      <c r="J12" s="94">
        <f>VLOOKUP($X12,'Table 2 Data'!$A$1:$U$816,AH$6,0)</f>
        <v>291697</v>
      </c>
      <c r="K12" s="94">
        <f>VLOOKUP($X12,'Table 2 Data'!$A$1:$U$816,AI$6,0)</f>
        <v>580396</v>
      </c>
      <c r="L12" s="94">
        <f>VLOOKUP($X12,'Table 2 Data'!$A$1:$U$816,AJ$6,0)</f>
        <v>273863</v>
      </c>
      <c r="M12" s="94">
        <f>VLOOKUP($X12,'Table 2 Data'!$A$1:$U$816,AK$6,0)</f>
        <v>306533</v>
      </c>
      <c r="N12" s="94">
        <f>VLOOKUP($X12,'Table 2 Data'!$A$1:$U$816,AL$6,0)</f>
        <v>531004</v>
      </c>
      <c r="O12" s="94">
        <f>VLOOKUP($X12,'Table 2 Data'!$A$1:$U$816,AM$6,0)</f>
        <v>254024</v>
      </c>
      <c r="P12" s="94">
        <f>VLOOKUP($X12,'Table 2 Data'!$A$1:$U$816,AN$6,0)</f>
        <v>276980</v>
      </c>
      <c r="Q12" s="94">
        <f>VLOOKUP($X12,'Table 2 Data'!$A$1:$U$816,AO$6,0)</f>
        <v>629972</v>
      </c>
      <c r="R12" s="94">
        <f>VLOOKUP($X12,'Table 2 Data'!$A$1:$U$816,AP$6,0)</f>
        <v>310403</v>
      </c>
      <c r="S12" s="94">
        <f>VLOOKUP($X12,'Table 2 Data'!$A$1:$U$816,AQ$6,0)</f>
        <v>319569</v>
      </c>
      <c r="X12" s="89" t="str">
        <f t="shared" si="0"/>
        <v>Greater London20-24</v>
      </c>
    </row>
    <row r="13" spans="1:43" s="89" customFormat="1" ht="13.9" x14ac:dyDescent="0.3">
      <c r="A13" s="20"/>
      <c r="B13" s="20"/>
      <c r="C13" s="20"/>
      <c r="D13" s="20"/>
      <c r="E13" s="20"/>
      <c r="F13" s="20"/>
      <c r="G13" s="20"/>
      <c r="H13" s="20"/>
      <c r="I13" s="20"/>
      <c r="J13" s="20"/>
      <c r="K13" s="20"/>
      <c r="L13" s="20"/>
      <c r="M13" s="20"/>
      <c r="N13" s="20"/>
      <c r="O13" s="20"/>
      <c r="P13" s="20"/>
      <c r="Q13" s="20"/>
      <c r="R13" s="20"/>
      <c r="S13" s="20"/>
      <c r="X13" s="89" t="str">
        <f t="shared" si="0"/>
        <v>Greater London</v>
      </c>
    </row>
    <row r="14" spans="1:43" s="89" customFormat="1" ht="13.9" x14ac:dyDescent="0.3">
      <c r="A14" s="93" t="s">
        <v>79</v>
      </c>
      <c r="B14" s="94">
        <f>VLOOKUP($X14,'Table 2 Data'!$A$1:$U$816,Z$6,0)</f>
        <v>527750</v>
      </c>
      <c r="C14" s="94">
        <f>VLOOKUP($X14,'Table 2 Data'!$A$1:$U$816,AA$6,0)</f>
        <v>270367</v>
      </c>
      <c r="D14" s="94">
        <f>VLOOKUP($X14,'Table 2 Data'!$A$1:$U$816,AB$6,0)</f>
        <v>257383</v>
      </c>
      <c r="E14" s="94">
        <f>VLOOKUP($X14,'Table 2 Data'!$A$1:$U$816,AC$6,0)</f>
        <v>530205</v>
      </c>
      <c r="F14" s="94">
        <f>VLOOKUP($X14,'Table 2 Data'!$A$1:$U$816,AD$6,0)</f>
        <v>265840</v>
      </c>
      <c r="G14" s="94">
        <f>VLOOKUP($X14,'Table 2 Data'!$A$1:$U$816,AE$6,0)</f>
        <v>264380</v>
      </c>
      <c r="H14" s="94">
        <f>VLOOKUP($X14,'Table 2 Data'!$A$1:$U$816,AF$6,0)</f>
        <v>517472</v>
      </c>
      <c r="I14" s="94">
        <f>VLOOKUP($X14,'Table 2 Data'!$A$1:$U$816,AG$6,0)</f>
        <v>259179</v>
      </c>
      <c r="J14" s="94">
        <f>VLOOKUP($X14,'Table 2 Data'!$A$1:$U$816,AH$6,0)</f>
        <v>258293</v>
      </c>
      <c r="K14" s="94">
        <f>VLOOKUP($X14,'Table 2 Data'!$A$1:$U$816,AI$6,0)</f>
        <v>692913</v>
      </c>
      <c r="L14" s="94">
        <f>VLOOKUP($X14,'Table 2 Data'!$A$1:$U$816,AJ$6,0)</f>
        <v>333556</v>
      </c>
      <c r="M14" s="94">
        <f>VLOOKUP($X14,'Table 2 Data'!$A$1:$U$816,AK$6,0)</f>
        <v>359357</v>
      </c>
      <c r="N14" s="94">
        <f>VLOOKUP($X14,'Table 2 Data'!$A$1:$U$816,AL$6,0)</f>
        <v>692153</v>
      </c>
      <c r="O14" s="94">
        <f>VLOOKUP($X14,'Table 2 Data'!$A$1:$U$816,AM$6,0)</f>
        <v>331760</v>
      </c>
      <c r="P14" s="94">
        <f>VLOOKUP($X14,'Table 2 Data'!$A$1:$U$816,AN$6,0)</f>
        <v>360393</v>
      </c>
      <c r="Q14" s="94">
        <f>VLOOKUP($X14,'Table 2 Data'!$A$1:$U$816,AO$6,0)</f>
        <v>832966</v>
      </c>
      <c r="R14" s="94">
        <f>VLOOKUP($X14,'Table 2 Data'!$A$1:$U$816,AP$6,0)</f>
        <v>412188</v>
      </c>
      <c r="S14" s="94">
        <f>VLOOKUP($X14,'Table 2 Data'!$A$1:$U$816,AQ$6,0)</f>
        <v>420778</v>
      </c>
      <c r="X14" s="89" t="str">
        <f t="shared" si="0"/>
        <v>Greater London25-29</v>
      </c>
    </row>
    <row r="15" spans="1:43" s="89" customFormat="1" ht="13.9" x14ac:dyDescent="0.3">
      <c r="A15" s="20" t="s">
        <v>80</v>
      </c>
      <c r="B15" s="20">
        <f>VLOOKUP($X15,'Table 2 Data'!$A$1:$U$816,Z$6,0)</f>
        <v>520050</v>
      </c>
      <c r="C15" s="20">
        <f>VLOOKUP($X15,'Table 2 Data'!$A$1:$U$816,AA$6,0)</f>
        <v>261151</v>
      </c>
      <c r="D15" s="20">
        <f>VLOOKUP($X15,'Table 2 Data'!$A$1:$U$816,AB$6,0)</f>
        <v>258899</v>
      </c>
      <c r="E15" s="20">
        <f>VLOOKUP($X15,'Table 2 Data'!$A$1:$U$816,AC$6,0)</f>
        <v>449920</v>
      </c>
      <c r="F15" s="20">
        <f>VLOOKUP($X15,'Table 2 Data'!$A$1:$U$816,AD$6,0)</f>
        <v>230015</v>
      </c>
      <c r="G15" s="20">
        <f>VLOOKUP($X15,'Table 2 Data'!$A$1:$U$816,AE$6,0)</f>
        <v>219900</v>
      </c>
      <c r="H15" s="20">
        <f>VLOOKUP($X15,'Table 2 Data'!$A$1:$U$816,AF$6,0)</f>
        <v>508838</v>
      </c>
      <c r="I15" s="20">
        <f>VLOOKUP($X15,'Table 2 Data'!$A$1:$U$816,AG$6,0)</f>
        <v>254720</v>
      </c>
      <c r="J15" s="20">
        <f>VLOOKUP($X15,'Table 2 Data'!$A$1:$U$816,AH$6,0)</f>
        <v>254118</v>
      </c>
      <c r="K15" s="20">
        <f>VLOOKUP($X15,'Table 2 Data'!$A$1:$U$816,AI$6,0)</f>
        <v>569783</v>
      </c>
      <c r="L15" s="20">
        <f>VLOOKUP($X15,'Table 2 Data'!$A$1:$U$816,AJ$6,0)</f>
        <v>281541</v>
      </c>
      <c r="M15" s="20">
        <f>VLOOKUP($X15,'Table 2 Data'!$A$1:$U$816,AK$6,0)</f>
        <v>288242</v>
      </c>
      <c r="N15" s="20">
        <f>VLOOKUP($X15,'Table 2 Data'!$A$1:$U$816,AL$6,0)</f>
        <v>696005</v>
      </c>
      <c r="O15" s="20">
        <f>VLOOKUP($X15,'Table 2 Data'!$A$1:$U$816,AM$6,0)</f>
        <v>341087</v>
      </c>
      <c r="P15" s="20">
        <f>VLOOKUP($X15,'Table 2 Data'!$A$1:$U$816,AN$6,0)</f>
        <v>354918</v>
      </c>
      <c r="Q15" s="20">
        <f>VLOOKUP($X15,'Table 2 Data'!$A$1:$U$816,AO$6,0)</f>
        <v>796888</v>
      </c>
      <c r="R15" s="20">
        <f>VLOOKUP($X15,'Table 2 Data'!$A$1:$U$816,AP$6,0)</f>
        <v>403225</v>
      </c>
      <c r="S15" s="20">
        <f>VLOOKUP($X15,'Table 2 Data'!$A$1:$U$816,AQ$6,0)</f>
        <v>393663</v>
      </c>
      <c r="X15" s="89" t="str">
        <f t="shared" si="0"/>
        <v>Greater London30-34</v>
      </c>
    </row>
    <row r="16" spans="1:43" s="89" customFormat="1" ht="13.9" x14ac:dyDescent="0.3">
      <c r="A16" s="93" t="s">
        <v>81</v>
      </c>
      <c r="B16" s="94">
        <f>VLOOKUP($X16,'Table 2 Data'!$A$1:$U$816,Z$6,0)</f>
        <v>563316</v>
      </c>
      <c r="C16" s="94">
        <f>VLOOKUP($X16,'Table 2 Data'!$A$1:$U$816,AA$6,0)</f>
        <v>276819</v>
      </c>
      <c r="D16" s="94">
        <f>VLOOKUP($X16,'Table 2 Data'!$A$1:$U$816,AB$6,0)</f>
        <v>286497</v>
      </c>
      <c r="E16" s="94">
        <f>VLOOKUP($X16,'Table 2 Data'!$A$1:$U$816,AC$6,0)</f>
        <v>421160</v>
      </c>
      <c r="F16" s="94">
        <f>VLOOKUP($X16,'Table 2 Data'!$A$1:$U$816,AD$6,0)</f>
        <v>214005</v>
      </c>
      <c r="G16" s="94">
        <f>VLOOKUP($X16,'Table 2 Data'!$A$1:$U$816,AE$6,0)</f>
        <v>207160</v>
      </c>
      <c r="H16" s="94">
        <f>VLOOKUP($X16,'Table 2 Data'!$A$1:$U$816,AF$6,0)</f>
        <v>402469</v>
      </c>
      <c r="I16" s="94">
        <f>VLOOKUP($X16,'Table 2 Data'!$A$1:$U$816,AG$6,0)</f>
        <v>199039</v>
      </c>
      <c r="J16" s="94">
        <f>VLOOKUP($X16,'Table 2 Data'!$A$1:$U$816,AH$6,0)</f>
        <v>203430</v>
      </c>
      <c r="K16" s="94">
        <f>VLOOKUP($X16,'Table 2 Data'!$A$1:$U$816,AI$6,0)</f>
        <v>458393</v>
      </c>
      <c r="L16" s="94">
        <f>VLOOKUP($X16,'Table 2 Data'!$A$1:$U$816,AJ$6,0)</f>
        <v>226748</v>
      </c>
      <c r="M16" s="94">
        <f>VLOOKUP($X16,'Table 2 Data'!$A$1:$U$816,AK$6,0)</f>
        <v>231645</v>
      </c>
      <c r="N16" s="94">
        <f>VLOOKUP($X16,'Table 2 Data'!$A$1:$U$816,AL$6,0)</f>
        <v>633954</v>
      </c>
      <c r="O16" s="94">
        <f>VLOOKUP($X16,'Table 2 Data'!$A$1:$U$816,AM$6,0)</f>
        <v>311034</v>
      </c>
      <c r="P16" s="94">
        <f>VLOOKUP($X16,'Table 2 Data'!$A$1:$U$816,AN$6,0)</f>
        <v>322920</v>
      </c>
      <c r="Q16" s="94">
        <f>VLOOKUP($X16,'Table 2 Data'!$A$1:$U$816,AO$6,0)</f>
        <v>664046</v>
      </c>
      <c r="R16" s="94">
        <f>VLOOKUP($X16,'Table 2 Data'!$A$1:$U$816,AP$6,0)</f>
        <v>336264</v>
      </c>
      <c r="S16" s="94">
        <f>VLOOKUP($X16,'Table 2 Data'!$A$1:$U$816,AQ$6,0)</f>
        <v>327782</v>
      </c>
      <c r="X16" s="89" t="str">
        <f t="shared" si="0"/>
        <v>Greater London35-39</v>
      </c>
    </row>
    <row r="17" spans="1:24" s="89" customFormat="1" ht="13.9" x14ac:dyDescent="0.3">
      <c r="A17" s="20" t="s">
        <v>82</v>
      </c>
      <c r="B17" s="20">
        <f>VLOOKUP($X17,'Table 2 Data'!$A$1:$U$816,Z$6,0)</f>
        <v>539156</v>
      </c>
      <c r="C17" s="20">
        <f>VLOOKUP($X17,'Table 2 Data'!$A$1:$U$816,AA$6,0)</f>
        <v>260879</v>
      </c>
      <c r="D17" s="20">
        <f>VLOOKUP($X17,'Table 2 Data'!$A$1:$U$816,AB$6,0)</f>
        <v>278277</v>
      </c>
      <c r="E17" s="20">
        <f>VLOOKUP($X17,'Table 2 Data'!$A$1:$U$816,AC$6,0)</f>
        <v>445210</v>
      </c>
      <c r="F17" s="20">
        <f>VLOOKUP($X17,'Table 2 Data'!$A$1:$U$816,AD$6,0)</f>
        <v>220220</v>
      </c>
      <c r="G17" s="20">
        <f>VLOOKUP($X17,'Table 2 Data'!$A$1:$U$816,AE$6,0)</f>
        <v>224985</v>
      </c>
      <c r="H17" s="20">
        <f>VLOOKUP($X17,'Table 2 Data'!$A$1:$U$816,AF$6,0)</f>
        <v>373425</v>
      </c>
      <c r="I17" s="20">
        <f>VLOOKUP($X17,'Table 2 Data'!$A$1:$U$816,AG$6,0)</f>
        <v>185417</v>
      </c>
      <c r="J17" s="20">
        <f>VLOOKUP($X17,'Table 2 Data'!$A$1:$U$816,AH$6,0)</f>
        <v>188008</v>
      </c>
      <c r="K17" s="20">
        <f>VLOOKUP($X17,'Table 2 Data'!$A$1:$U$816,AI$6,0)</f>
        <v>455857</v>
      </c>
      <c r="L17" s="20">
        <f>VLOOKUP($X17,'Table 2 Data'!$A$1:$U$816,AJ$6,0)</f>
        <v>223979</v>
      </c>
      <c r="M17" s="20">
        <f>VLOOKUP($X17,'Table 2 Data'!$A$1:$U$816,AK$6,0)</f>
        <v>231878</v>
      </c>
      <c r="N17" s="20">
        <f>VLOOKUP($X17,'Table 2 Data'!$A$1:$U$816,AL$6,0)</f>
        <v>510977</v>
      </c>
      <c r="O17" s="20">
        <f>VLOOKUP($X17,'Table 2 Data'!$A$1:$U$816,AM$6,0)</f>
        <v>252639</v>
      </c>
      <c r="P17" s="20">
        <f>VLOOKUP($X17,'Table 2 Data'!$A$1:$U$816,AN$6,0)</f>
        <v>258338</v>
      </c>
      <c r="Q17" s="20">
        <f>VLOOKUP($X17,'Table 2 Data'!$A$1:$U$816,AO$6,0)</f>
        <v>610020</v>
      </c>
      <c r="R17" s="20">
        <f>VLOOKUP($X17,'Table 2 Data'!$A$1:$U$816,AP$6,0)</f>
        <v>304686</v>
      </c>
      <c r="S17" s="20">
        <f>VLOOKUP($X17,'Table 2 Data'!$A$1:$U$816,AQ$6,0)</f>
        <v>305334</v>
      </c>
      <c r="X17" s="89" t="str">
        <f t="shared" si="0"/>
        <v>Greater London40-44</v>
      </c>
    </row>
    <row r="18" spans="1:24" s="89" customFormat="1" ht="13.9" x14ac:dyDescent="0.3">
      <c r="A18" s="93" t="s">
        <v>83</v>
      </c>
      <c r="B18" s="94">
        <f>VLOOKUP($X18,'Table 2 Data'!$A$1:$U$816,Z$6,0)</f>
        <v>605699</v>
      </c>
      <c r="C18" s="94">
        <f>VLOOKUP($X18,'Table 2 Data'!$A$1:$U$816,AA$6,0)</f>
        <v>291951</v>
      </c>
      <c r="D18" s="94">
        <f>VLOOKUP($X18,'Table 2 Data'!$A$1:$U$816,AB$6,0)</f>
        <v>313748</v>
      </c>
      <c r="E18" s="94">
        <f>VLOOKUP($X18,'Table 2 Data'!$A$1:$U$816,AC$6,0)</f>
        <v>485280</v>
      </c>
      <c r="F18" s="94">
        <f>VLOOKUP($X18,'Table 2 Data'!$A$1:$U$816,AD$6,0)</f>
        <v>236330</v>
      </c>
      <c r="G18" s="94">
        <f>VLOOKUP($X18,'Table 2 Data'!$A$1:$U$816,AE$6,0)</f>
        <v>248955</v>
      </c>
      <c r="H18" s="94">
        <f>VLOOKUP($X18,'Table 2 Data'!$A$1:$U$816,AF$6,0)</f>
        <v>363601</v>
      </c>
      <c r="I18" s="94">
        <f>VLOOKUP($X18,'Table 2 Data'!$A$1:$U$816,AG$6,0)</f>
        <v>181575</v>
      </c>
      <c r="J18" s="94">
        <f>VLOOKUP($X18,'Table 2 Data'!$A$1:$U$816,AH$6,0)</f>
        <v>182026</v>
      </c>
      <c r="K18" s="94">
        <f>VLOOKUP($X18,'Table 2 Data'!$A$1:$U$816,AI$6,0)</f>
        <v>372547</v>
      </c>
      <c r="L18" s="94">
        <f>VLOOKUP($X18,'Table 2 Data'!$A$1:$U$816,AJ$6,0)</f>
        <v>181914</v>
      </c>
      <c r="M18" s="94">
        <f>VLOOKUP($X18,'Table 2 Data'!$A$1:$U$816,AK$6,0)</f>
        <v>190633</v>
      </c>
      <c r="N18" s="94">
        <f>VLOOKUP($X18,'Table 2 Data'!$A$1:$U$816,AL$6,0)</f>
        <v>417524</v>
      </c>
      <c r="O18" s="94">
        <f>VLOOKUP($X18,'Table 2 Data'!$A$1:$U$816,AM$6,0)</f>
        <v>203589</v>
      </c>
      <c r="P18" s="94">
        <f>VLOOKUP($X18,'Table 2 Data'!$A$1:$U$816,AN$6,0)</f>
        <v>213935</v>
      </c>
      <c r="Q18" s="94">
        <f>VLOOKUP($X18,'Table 2 Data'!$A$1:$U$816,AO$6,0)</f>
        <v>556656</v>
      </c>
      <c r="R18" s="94">
        <f>VLOOKUP($X18,'Table 2 Data'!$A$1:$U$816,AP$6,0)</f>
        <v>273747</v>
      </c>
      <c r="S18" s="94">
        <f>VLOOKUP($X18,'Table 2 Data'!$A$1:$U$816,AQ$6,0)</f>
        <v>282909</v>
      </c>
      <c r="X18" s="89" t="str">
        <f t="shared" si="0"/>
        <v>Greater London45-49</v>
      </c>
    </row>
    <row r="19" spans="1:24" s="89" customFormat="1" ht="13.9" x14ac:dyDescent="0.3">
      <c r="A19" s="20"/>
      <c r="B19" s="20"/>
      <c r="C19" s="20"/>
      <c r="D19" s="20"/>
      <c r="E19" s="20"/>
      <c r="F19" s="20"/>
      <c r="G19" s="20"/>
      <c r="H19" s="20"/>
      <c r="I19" s="20"/>
      <c r="J19" s="20"/>
      <c r="K19" s="20"/>
      <c r="L19" s="20"/>
      <c r="M19" s="20"/>
      <c r="N19" s="20"/>
      <c r="O19" s="20"/>
      <c r="P19" s="20"/>
      <c r="Q19" s="20"/>
      <c r="R19" s="20"/>
      <c r="S19" s="20"/>
      <c r="X19" s="89" t="str">
        <f t="shared" si="0"/>
        <v>Greater London</v>
      </c>
    </row>
    <row r="20" spans="1:24" s="89" customFormat="1" ht="13.9" x14ac:dyDescent="0.3">
      <c r="A20" s="93" t="s">
        <v>84</v>
      </c>
      <c r="B20" s="94">
        <f>VLOOKUP($X20,'Table 2 Data'!$A$1:$U$816,Z$6,0)</f>
        <v>612423</v>
      </c>
      <c r="C20" s="94">
        <f>VLOOKUP($X20,'Table 2 Data'!$A$1:$U$816,AA$6,0)</f>
        <v>297190</v>
      </c>
      <c r="D20" s="94">
        <f>VLOOKUP($X20,'Table 2 Data'!$A$1:$U$816,AB$6,0)</f>
        <v>315233</v>
      </c>
      <c r="E20" s="94">
        <f>VLOOKUP($X20,'Table 2 Data'!$A$1:$U$816,AC$6,0)</f>
        <v>463890</v>
      </c>
      <c r="F20" s="94">
        <f>VLOOKUP($X20,'Table 2 Data'!$A$1:$U$816,AD$6,0)</f>
        <v>223155</v>
      </c>
      <c r="G20" s="94">
        <f>VLOOKUP($X20,'Table 2 Data'!$A$1:$U$816,AE$6,0)</f>
        <v>240745</v>
      </c>
      <c r="H20" s="94">
        <f>VLOOKUP($X20,'Table 2 Data'!$A$1:$U$816,AF$6,0)</f>
        <v>380843</v>
      </c>
      <c r="I20" s="94">
        <f>VLOOKUP($X20,'Table 2 Data'!$A$1:$U$816,AG$6,0)</f>
        <v>186764</v>
      </c>
      <c r="J20" s="94">
        <f>VLOOKUP($X20,'Table 2 Data'!$A$1:$U$816,AH$6,0)</f>
        <v>194079</v>
      </c>
      <c r="K20" s="94">
        <f>VLOOKUP($X20,'Table 2 Data'!$A$1:$U$816,AI$6,0)</f>
        <v>341708</v>
      </c>
      <c r="L20" s="94">
        <f>VLOOKUP($X20,'Table 2 Data'!$A$1:$U$816,AJ$6,0)</f>
        <v>169493</v>
      </c>
      <c r="M20" s="94">
        <f>VLOOKUP($X20,'Table 2 Data'!$A$1:$U$816,AK$6,0)</f>
        <v>172215</v>
      </c>
      <c r="N20" s="94">
        <f>VLOOKUP($X20,'Table 2 Data'!$A$1:$U$816,AL$6,0)</f>
        <v>410815</v>
      </c>
      <c r="O20" s="94">
        <f>VLOOKUP($X20,'Table 2 Data'!$A$1:$U$816,AM$6,0)</f>
        <v>199509</v>
      </c>
      <c r="P20" s="94">
        <f>VLOOKUP($X20,'Table 2 Data'!$A$1:$U$816,AN$6,0)</f>
        <v>211306</v>
      </c>
      <c r="Q20" s="94">
        <f>VLOOKUP($X20,'Table 2 Data'!$A$1:$U$816,AO$6,0)</f>
        <v>461290</v>
      </c>
      <c r="R20" s="94">
        <f>VLOOKUP($X20,'Table 2 Data'!$A$1:$U$816,AP$6,0)</f>
        <v>228084</v>
      </c>
      <c r="S20" s="94">
        <f>VLOOKUP($X20,'Table 2 Data'!$A$1:$U$816,AQ$6,0)</f>
        <v>233206</v>
      </c>
      <c r="X20" s="89" t="str">
        <f t="shared" si="0"/>
        <v>Greater London50-54</v>
      </c>
    </row>
    <row r="21" spans="1:24" s="89" customFormat="1" ht="13.9" x14ac:dyDescent="0.3">
      <c r="A21" s="20" t="s">
        <v>85</v>
      </c>
      <c r="B21" s="20">
        <f>VLOOKUP($X21,'Table 2 Data'!$A$1:$U$816,Z$6,0)</f>
        <v>544300</v>
      </c>
      <c r="C21" s="20">
        <f>VLOOKUP($X21,'Table 2 Data'!$A$1:$U$816,AA$6,0)</f>
        <v>261162</v>
      </c>
      <c r="D21" s="20">
        <f>VLOOKUP($X21,'Table 2 Data'!$A$1:$U$816,AB$6,0)</f>
        <v>283138</v>
      </c>
      <c r="E21" s="20">
        <f>VLOOKUP($X21,'Table 2 Data'!$A$1:$U$816,AC$6,0)</f>
        <v>498815</v>
      </c>
      <c r="F21" s="20">
        <f>VLOOKUP($X21,'Table 2 Data'!$A$1:$U$816,AD$6,0)</f>
        <v>238915</v>
      </c>
      <c r="G21" s="20">
        <f>VLOOKUP($X21,'Table 2 Data'!$A$1:$U$816,AE$6,0)</f>
        <v>259900</v>
      </c>
      <c r="H21" s="20">
        <f>VLOOKUP($X21,'Table 2 Data'!$A$1:$U$816,AF$6,0)</f>
        <v>395813</v>
      </c>
      <c r="I21" s="20">
        <f>VLOOKUP($X21,'Table 2 Data'!$A$1:$U$816,AG$6,0)</f>
        <v>192345</v>
      </c>
      <c r="J21" s="20">
        <f>VLOOKUP($X21,'Table 2 Data'!$A$1:$U$816,AH$6,0)</f>
        <v>203468</v>
      </c>
      <c r="K21" s="20">
        <f>VLOOKUP($X21,'Table 2 Data'!$A$1:$U$816,AI$6,0)</f>
        <v>319856</v>
      </c>
      <c r="L21" s="20">
        <f>VLOOKUP($X21,'Table 2 Data'!$A$1:$U$816,AJ$6,0)</f>
        <v>159782</v>
      </c>
      <c r="M21" s="20">
        <f>VLOOKUP($X21,'Table 2 Data'!$A$1:$U$816,AK$6,0)</f>
        <v>160074</v>
      </c>
      <c r="N21" s="20">
        <f>VLOOKUP($X21,'Table 2 Data'!$A$1:$U$816,AL$6,0)</f>
        <v>323030</v>
      </c>
      <c r="O21" s="20">
        <f>VLOOKUP($X21,'Table 2 Data'!$A$1:$U$816,AM$6,0)</f>
        <v>155664</v>
      </c>
      <c r="P21" s="20">
        <f>VLOOKUP($X21,'Table 2 Data'!$A$1:$U$816,AN$6,0)</f>
        <v>167366</v>
      </c>
      <c r="Q21" s="20">
        <f>VLOOKUP($X21,'Table 2 Data'!$A$1:$U$816,AO$6,0)</f>
        <v>371936</v>
      </c>
      <c r="R21" s="20">
        <f>VLOOKUP($X21,'Table 2 Data'!$A$1:$U$816,AP$6,0)</f>
        <v>181543</v>
      </c>
      <c r="S21" s="20">
        <f>VLOOKUP($X21,'Table 2 Data'!$A$1:$U$816,AQ$6,0)</f>
        <v>190393</v>
      </c>
      <c r="X21" s="89" t="str">
        <f t="shared" si="0"/>
        <v>Greater London55-59</v>
      </c>
    </row>
    <row r="22" spans="1:24" s="89" customFormat="1" ht="13.9" x14ac:dyDescent="0.3">
      <c r="A22" s="93" t="s">
        <v>86</v>
      </c>
      <c r="B22" s="94">
        <f>VLOOKUP($X22,'Table 2 Data'!$A$1:$U$816,Z$6,0)</f>
        <v>434690</v>
      </c>
      <c r="C22" s="94">
        <f>VLOOKUP($X22,'Table 2 Data'!$A$1:$U$816,AA$6,0)</f>
        <v>193517</v>
      </c>
      <c r="D22" s="94">
        <f>VLOOKUP($X22,'Table 2 Data'!$A$1:$U$816,AB$6,0)</f>
        <v>241173</v>
      </c>
      <c r="E22" s="94">
        <f>VLOOKUP($X22,'Table 2 Data'!$A$1:$U$816,AC$6,0)</f>
        <v>467540</v>
      </c>
      <c r="F22" s="94">
        <f>VLOOKUP($X22,'Table 2 Data'!$A$1:$U$816,AD$6,0)</f>
        <v>222655</v>
      </c>
      <c r="G22" s="94">
        <f>VLOOKUP($X22,'Table 2 Data'!$A$1:$U$816,AE$6,0)</f>
        <v>244875</v>
      </c>
      <c r="H22" s="94">
        <f>VLOOKUP($X22,'Table 2 Data'!$A$1:$U$816,AF$6,0)</f>
        <v>348168</v>
      </c>
      <c r="I22" s="94">
        <f>VLOOKUP($X22,'Table 2 Data'!$A$1:$U$816,AG$6,0)</f>
        <v>165390</v>
      </c>
      <c r="J22" s="94">
        <f>VLOOKUP($X22,'Table 2 Data'!$A$1:$U$816,AH$6,0)</f>
        <v>182778</v>
      </c>
      <c r="K22" s="94">
        <f>VLOOKUP($X22,'Table 2 Data'!$A$1:$U$816,AI$6,0)</f>
        <v>307319</v>
      </c>
      <c r="L22" s="94">
        <f>VLOOKUP($X22,'Table 2 Data'!$A$1:$U$816,AJ$6,0)</f>
        <v>149664</v>
      </c>
      <c r="M22" s="94">
        <f>VLOOKUP($X22,'Table 2 Data'!$A$1:$U$816,AK$6,0)</f>
        <v>157655</v>
      </c>
      <c r="N22" s="94">
        <f>VLOOKUP($X22,'Table 2 Data'!$A$1:$U$816,AL$6,0)</f>
        <v>282856</v>
      </c>
      <c r="O22" s="94">
        <f>VLOOKUP($X22,'Table 2 Data'!$A$1:$U$816,AM$6,0)</f>
        <v>137288</v>
      </c>
      <c r="P22" s="94">
        <f>VLOOKUP($X22,'Table 2 Data'!$A$1:$U$816,AN$6,0)</f>
        <v>145568</v>
      </c>
      <c r="Q22" s="94">
        <f>VLOOKUP($X22,'Table 2 Data'!$A$1:$U$816,AO$6,0)</f>
        <v>342590</v>
      </c>
      <c r="R22" s="94">
        <f>VLOOKUP($X22,'Table 2 Data'!$A$1:$U$816,AP$6,0)</f>
        <v>165592</v>
      </c>
      <c r="S22" s="94">
        <f>VLOOKUP($X22,'Table 2 Data'!$A$1:$U$816,AQ$6,0)</f>
        <v>176998</v>
      </c>
      <c r="X22" s="89" t="str">
        <f t="shared" si="0"/>
        <v>Greater London60-64</v>
      </c>
    </row>
    <row r="23" spans="1:24" s="89" customFormat="1" ht="13.9" x14ac:dyDescent="0.3">
      <c r="A23" s="20" t="s">
        <v>87</v>
      </c>
      <c r="B23" s="20">
        <f>VLOOKUP($X23,'Table 2 Data'!$A$1:$U$816,Z$6,0)</f>
        <v>330637</v>
      </c>
      <c r="C23" s="20">
        <f>VLOOKUP($X23,'Table 2 Data'!$A$1:$U$816,AA$6,0)</f>
        <v>133430</v>
      </c>
      <c r="D23" s="20">
        <f>VLOOKUP($X23,'Table 2 Data'!$A$1:$U$816,AB$6,0)</f>
        <v>197207</v>
      </c>
      <c r="E23" s="20">
        <f>VLOOKUP($X23,'Table 2 Data'!$A$1:$U$816,AC$6,0)</f>
        <v>362970</v>
      </c>
      <c r="F23" s="20">
        <f>VLOOKUP($X23,'Table 2 Data'!$A$1:$U$816,AD$6,0)</f>
        <v>159995</v>
      </c>
      <c r="G23" s="20">
        <f>VLOOKUP($X23,'Table 2 Data'!$A$1:$U$816,AE$6,0)</f>
        <v>202970</v>
      </c>
      <c r="H23" s="20">
        <f>VLOOKUP($X23,'Table 2 Data'!$A$1:$U$816,AF$6,0)</f>
        <v>333250</v>
      </c>
      <c r="I23" s="20">
        <f>VLOOKUP($X23,'Table 2 Data'!$A$1:$U$816,AG$6,0)</f>
        <v>150262</v>
      </c>
      <c r="J23" s="20">
        <f>VLOOKUP($X23,'Table 2 Data'!$A$1:$U$816,AH$6,0)</f>
        <v>182988</v>
      </c>
      <c r="K23" s="20">
        <f>VLOOKUP($X23,'Table 2 Data'!$A$1:$U$816,AI$6,0)</f>
        <v>287294</v>
      </c>
      <c r="L23" s="20">
        <f>VLOOKUP($X23,'Table 2 Data'!$A$1:$U$816,AJ$6,0)</f>
        <v>132665</v>
      </c>
      <c r="M23" s="20">
        <f>VLOOKUP($X23,'Table 2 Data'!$A$1:$U$816,AK$6,0)</f>
        <v>154629</v>
      </c>
      <c r="N23" s="20">
        <f>VLOOKUP($X23,'Table 2 Data'!$A$1:$U$816,AL$6,0)</f>
        <v>247847</v>
      </c>
      <c r="O23" s="20">
        <f>VLOOKUP($X23,'Table 2 Data'!$A$1:$U$816,AM$6,0)</f>
        <v>119113</v>
      </c>
      <c r="P23" s="20">
        <f>VLOOKUP($X23,'Table 2 Data'!$A$1:$U$816,AN$6,0)</f>
        <v>128734</v>
      </c>
      <c r="Q23" s="20">
        <f>VLOOKUP($X23,'Table 2 Data'!$A$1:$U$816,AO$6,0)</f>
        <v>256772</v>
      </c>
      <c r="R23" s="20">
        <f>VLOOKUP($X23,'Table 2 Data'!$A$1:$U$816,AP$6,0)</f>
        <v>121114</v>
      </c>
      <c r="S23" s="20">
        <f>VLOOKUP($X23,'Table 2 Data'!$A$1:$U$816,AQ$6,0)</f>
        <v>135658</v>
      </c>
      <c r="X23" s="89" t="str">
        <f t="shared" si="0"/>
        <v>Greater London65-69</v>
      </c>
    </row>
    <row r="24" spans="1:24" s="89" customFormat="1" ht="13.9" x14ac:dyDescent="0.3">
      <c r="A24" s="93" t="s">
        <v>88</v>
      </c>
      <c r="B24" s="94">
        <f>VLOOKUP($X24,'Table 2 Data'!$A$1:$U$816,Z$6,0)</f>
        <v>257458</v>
      </c>
      <c r="C24" s="94">
        <f>VLOOKUP($X24,'Table 2 Data'!$A$1:$U$816,AA$6,0)</f>
        <v>95323</v>
      </c>
      <c r="D24" s="94">
        <f>VLOOKUP($X24,'Table 2 Data'!$A$1:$U$816,AB$6,0)</f>
        <v>162135</v>
      </c>
      <c r="E24" s="94">
        <f>VLOOKUP($X24,'Table 2 Data'!$A$1:$U$816,AC$6,0)</f>
        <v>259190</v>
      </c>
      <c r="F24" s="94">
        <f>VLOOKUP($X24,'Table 2 Data'!$A$1:$U$816,AD$6,0)</f>
        <v>97120</v>
      </c>
      <c r="G24" s="94">
        <f>VLOOKUP($X24,'Table 2 Data'!$A$1:$U$816,AE$6,0)</f>
        <v>162065</v>
      </c>
      <c r="H24" s="94">
        <f>VLOOKUP($X24,'Table 2 Data'!$A$1:$U$816,AF$6,0)</f>
        <v>282039</v>
      </c>
      <c r="I24" s="94">
        <f>VLOOKUP($X24,'Table 2 Data'!$A$1:$U$816,AG$6,0)</f>
        <v>118317</v>
      </c>
      <c r="J24" s="94">
        <f>VLOOKUP($X24,'Table 2 Data'!$A$1:$U$816,AH$6,0)</f>
        <v>163722</v>
      </c>
      <c r="K24" s="94">
        <f>VLOOKUP($X24,'Table 2 Data'!$A$1:$U$816,AI$6,0)</f>
        <v>234488</v>
      </c>
      <c r="L24" s="94">
        <f>VLOOKUP($X24,'Table 2 Data'!$A$1:$U$816,AJ$6,0)</f>
        <v>99706</v>
      </c>
      <c r="M24" s="94">
        <f>VLOOKUP($X24,'Table 2 Data'!$A$1:$U$816,AK$6,0)</f>
        <v>134782</v>
      </c>
      <c r="N24" s="94">
        <f>VLOOKUP($X24,'Table 2 Data'!$A$1:$U$816,AL$6,0)</f>
        <v>220220</v>
      </c>
      <c r="O24" s="94">
        <f>VLOOKUP($X24,'Table 2 Data'!$A$1:$U$816,AM$6,0)</f>
        <v>99788</v>
      </c>
      <c r="P24" s="94">
        <f>VLOOKUP($X24,'Table 2 Data'!$A$1:$U$816,AN$6,0)</f>
        <v>120432</v>
      </c>
      <c r="Q24" s="94">
        <f>VLOOKUP($X24,'Table 2 Data'!$A$1:$U$816,AO$6,0)</f>
        <v>216286</v>
      </c>
      <c r="R24" s="94">
        <f>VLOOKUP($X24,'Table 2 Data'!$A$1:$U$816,AP$6,0)</f>
        <v>100729</v>
      </c>
      <c r="S24" s="94">
        <f>VLOOKUP($X24,'Table 2 Data'!$A$1:$U$816,AQ$6,0)</f>
        <v>115557</v>
      </c>
      <c r="X24" s="89" t="str">
        <f t="shared" si="0"/>
        <v>Greater London70-74</v>
      </c>
    </row>
    <row r="25" spans="1:24" s="89" customFormat="1" ht="13.9" x14ac:dyDescent="0.3">
      <c r="A25" s="20"/>
      <c r="B25" s="20"/>
      <c r="C25" s="20"/>
      <c r="D25" s="20"/>
      <c r="E25" s="20"/>
      <c r="F25" s="20"/>
      <c r="G25" s="20"/>
      <c r="H25" s="20"/>
      <c r="I25" s="20"/>
      <c r="J25" s="20"/>
      <c r="K25" s="20"/>
      <c r="L25" s="20"/>
      <c r="M25" s="20"/>
      <c r="N25" s="20"/>
      <c r="O25" s="20"/>
      <c r="P25" s="20"/>
      <c r="Q25" s="20"/>
      <c r="R25" s="20"/>
      <c r="S25" s="20"/>
      <c r="X25" s="89" t="str">
        <f t="shared" si="0"/>
        <v>Greater London</v>
      </c>
    </row>
    <row r="26" spans="1:24" s="89" customFormat="1" ht="13.9" x14ac:dyDescent="0.3">
      <c r="A26" s="93" t="s">
        <v>89</v>
      </c>
      <c r="B26" s="94">
        <f>VLOOKUP($X26,'Table 2 Data'!$A$1:$U$816,Z$6,0)</f>
        <v>183004</v>
      </c>
      <c r="C26" s="94">
        <f>VLOOKUP($X26,'Table 2 Data'!$A$1:$U$816,AA$6,0)</f>
        <v>61770</v>
      </c>
      <c r="D26" s="94">
        <f>VLOOKUP($X26,'Table 2 Data'!$A$1:$U$816,AB$6,0)</f>
        <v>121234</v>
      </c>
      <c r="E26" s="94">
        <f>VLOOKUP($X26,'Table 2 Data'!$A$1:$U$816,AC$6,0)</f>
        <v>175675</v>
      </c>
      <c r="F26" s="94">
        <f>VLOOKUP($X26,'Table 2 Data'!$A$1:$U$816,AD$6,0)</f>
        <v>57140</v>
      </c>
      <c r="G26" s="94">
        <f>VLOOKUP($X26,'Table 2 Data'!$A$1:$U$816,AE$6,0)</f>
        <v>118550</v>
      </c>
      <c r="H26" s="94">
        <f>VLOOKUP($X26,'Table 2 Data'!$A$1:$U$816,AF$6,0)</f>
        <v>197834</v>
      </c>
      <c r="I26" s="94">
        <f>VLOOKUP($X26,'Table 2 Data'!$A$1:$U$816,AG$6,0)</f>
        <v>72132</v>
      </c>
      <c r="J26" s="94">
        <f>VLOOKUP($X26,'Table 2 Data'!$A$1:$U$816,AH$6,0)</f>
        <v>125702</v>
      </c>
      <c r="K26" s="94">
        <f>VLOOKUP($X26,'Table 2 Data'!$A$1:$U$816,AI$6,0)</f>
        <v>206003</v>
      </c>
      <c r="L26" s="94">
        <f>VLOOKUP($X26,'Table 2 Data'!$A$1:$U$816,AJ$6,0)</f>
        <v>79072</v>
      </c>
      <c r="M26" s="94">
        <f>VLOOKUP($X26,'Table 2 Data'!$A$1:$U$816,AK$6,0)</f>
        <v>126931</v>
      </c>
      <c r="N26" s="94">
        <f>VLOOKUP($X26,'Table 2 Data'!$A$1:$U$816,AL$6,0)</f>
        <v>185314</v>
      </c>
      <c r="O26" s="94">
        <f>VLOOKUP($X26,'Table 2 Data'!$A$1:$U$816,AM$6,0)</f>
        <v>76158</v>
      </c>
      <c r="P26" s="94">
        <f>VLOOKUP($X26,'Table 2 Data'!$A$1:$U$816,AN$6,0)</f>
        <v>109156</v>
      </c>
      <c r="Q26" s="94">
        <f>VLOOKUP($X26,'Table 2 Data'!$A$1:$U$816,AO$6,0)</f>
        <v>176831</v>
      </c>
      <c r="R26" s="94">
        <f>VLOOKUP($X26,'Table 2 Data'!$A$1:$U$816,AP$6,0)</f>
        <v>79533</v>
      </c>
      <c r="S26" s="94">
        <f>VLOOKUP($X26,'Table 2 Data'!$A$1:$U$816,AQ$6,0)</f>
        <v>97298</v>
      </c>
      <c r="X26" s="89" t="str">
        <f t="shared" si="0"/>
        <v>Greater London75-79</v>
      </c>
    </row>
    <row r="27" spans="1:24" s="89" customFormat="1" ht="13.9" x14ac:dyDescent="0.3">
      <c r="A27" s="20" t="s">
        <v>90</v>
      </c>
      <c r="B27" s="20">
        <f>VLOOKUP($X27,'Table 2 Data'!$A$1:$U$816,Z$6,0)</f>
        <v>104610</v>
      </c>
      <c r="C27" s="20">
        <f>VLOOKUP($X27,'Table 2 Data'!$A$1:$U$816,AA$6,0)</f>
        <v>32431</v>
      </c>
      <c r="D27" s="20">
        <f>VLOOKUP($X27,'Table 2 Data'!$A$1:$U$816,AB$6,0)</f>
        <v>72179</v>
      </c>
      <c r="E27" s="20">
        <f>VLOOKUP($X27,'Table 2 Data'!$A$1:$U$816,AC$6,0)</f>
        <v>110050</v>
      </c>
      <c r="F27" s="20">
        <f>VLOOKUP($X27,'Table 2 Data'!$A$1:$U$816,AD$6,0)</f>
        <v>30845</v>
      </c>
      <c r="G27" s="20">
        <f>VLOOKUP($X27,'Table 2 Data'!$A$1:$U$816,AE$6,0)</f>
        <v>79230</v>
      </c>
      <c r="H27" s="20">
        <f>VLOOKUP($X27,'Table 2 Data'!$A$1:$U$816,AF$6,0)</f>
        <v>112791</v>
      </c>
      <c r="I27" s="20">
        <f>VLOOKUP($X27,'Table 2 Data'!$A$1:$U$816,AG$6,0)</f>
        <v>32207</v>
      </c>
      <c r="J27" s="20">
        <f>VLOOKUP($X27,'Table 2 Data'!$A$1:$U$816,AH$6,0)</f>
        <v>80584</v>
      </c>
      <c r="K27" s="20">
        <f>VLOOKUP($X27,'Table 2 Data'!$A$1:$U$816,AI$6,0)</f>
        <v>140320</v>
      </c>
      <c r="L27" s="20">
        <f>VLOOKUP($X27,'Table 2 Data'!$A$1:$U$816,AJ$6,0)</f>
        <v>46795</v>
      </c>
      <c r="M27" s="20">
        <f>VLOOKUP($X27,'Table 2 Data'!$A$1:$U$816,AK$6,0)</f>
        <v>93525</v>
      </c>
      <c r="N27" s="20">
        <f>VLOOKUP($X27,'Table 2 Data'!$A$1:$U$816,AL$6,0)</f>
        <v>125239</v>
      </c>
      <c r="O27" s="20">
        <f>VLOOKUP($X27,'Table 2 Data'!$A$1:$U$816,AM$6,0)</f>
        <v>46706</v>
      </c>
      <c r="P27" s="20">
        <f>VLOOKUP($X27,'Table 2 Data'!$A$1:$U$816,AN$6,0)</f>
        <v>78533</v>
      </c>
      <c r="Q27" s="20">
        <f>VLOOKUP($X27,'Table 2 Data'!$A$1:$U$816,AO$6,0)</f>
        <v>131830</v>
      </c>
      <c r="R27" s="20">
        <f>VLOOKUP($X27,'Table 2 Data'!$A$1:$U$816,AP$6,0)</f>
        <v>54234</v>
      </c>
      <c r="S27" s="20">
        <f>VLOOKUP($X27,'Table 2 Data'!$A$1:$U$816,AQ$6,0)</f>
        <v>77596</v>
      </c>
      <c r="X27" s="89" t="str">
        <f t="shared" si="0"/>
        <v>Greater London80-84</v>
      </c>
    </row>
    <row r="28" spans="1:24" s="89" customFormat="1" ht="13.9" x14ac:dyDescent="0.3">
      <c r="A28" s="93" t="s">
        <v>91</v>
      </c>
      <c r="B28" s="94">
        <f>VLOOKUP($X28,'Table 2 Data'!$A$1:$U$816,Z$6,0)</f>
        <v>55424</v>
      </c>
      <c r="C28" s="94">
        <f>VLOOKUP($X28,'Table 2 Data'!$A$1:$U$816,AA$6,0)</f>
        <v>14654</v>
      </c>
      <c r="D28" s="94">
        <f>VLOOKUP($X28,'Table 2 Data'!$A$1:$U$816,AB$6,0)</f>
        <v>40770</v>
      </c>
      <c r="E28" s="94">
        <f>VLOOKUP($X28,'Table 2 Data'!$A$1:$U$816,AC$6,0)</f>
        <v>70745</v>
      </c>
      <c r="F28" s="94">
        <f>VLOOKUP($X28,'Table 2 Data'!$A$1:$U$816,AD$6,0)</f>
        <v>16295</v>
      </c>
      <c r="G28" s="94">
        <f>VLOOKUP($X28,'Table 2 Data'!$A$1:$U$816,AE$6,0)</f>
        <v>54450</v>
      </c>
      <c r="H28" s="94">
        <f>VLOOKUP($X28,'Table 2 Data'!$A$1:$U$816,AF$6,0)</f>
        <v>72845</v>
      </c>
      <c r="I28" s="94">
        <f>VLOOKUP($X28,'Table 2 Data'!$A$1:$U$816,AG$6,0)</f>
        <v>15625</v>
      </c>
      <c r="J28" s="94">
        <f>VLOOKUP($X28,'Table 2 Data'!$A$1:$U$816,AH$6,0)</f>
        <v>57220</v>
      </c>
      <c r="K28" s="94">
        <f>VLOOKUP($X28,'Table 2 Data'!$A$1:$U$816,AI$6,0)</f>
        <v>95798</v>
      </c>
      <c r="L28" s="94">
        <f>VLOOKUP($X28,'Table 2 Data'!$A$1:$U$816,AJ$6,0)</f>
        <v>22959</v>
      </c>
      <c r="M28" s="94">
        <f>VLOOKUP($X28,'Table 2 Data'!$A$1:$U$816,AK$6,0)</f>
        <v>72839</v>
      </c>
      <c r="N28" s="94">
        <f>VLOOKUP($X28,'Table 2 Data'!$A$1:$U$816,AL$6,0)</f>
        <v>112970</v>
      </c>
      <c r="O28" s="94">
        <f>VLOOKUP($X28,'Table 2 Data'!$A$1:$U$816,AM$6,0)</f>
        <v>31829</v>
      </c>
      <c r="P28" s="94">
        <f>VLOOKUP($X28,'Table 2 Data'!$A$1:$U$816,AN$6,0)</f>
        <v>81141</v>
      </c>
      <c r="Q28" s="94">
        <f>VLOOKUP($X28,'Table 2 Data'!$A$1:$U$816,AO$6,0)</f>
        <v>123030</v>
      </c>
      <c r="R28" s="94">
        <f>VLOOKUP($X28,'Table 2 Data'!$A$1:$U$816,AP$6,0)</f>
        <v>40350</v>
      </c>
      <c r="S28" s="94">
        <f>VLOOKUP($X28,'Table 2 Data'!$A$1:$U$816,AQ$6,0)</f>
        <v>82635</v>
      </c>
      <c r="X28" s="89" t="str">
        <f t="shared" si="0"/>
        <v>Greater London85 and over</v>
      </c>
    </row>
    <row r="29" spans="1:24" s="89" customFormat="1" ht="13.9" x14ac:dyDescent="0.3">
      <c r="A29" s="20"/>
      <c r="B29" s="20"/>
      <c r="C29" s="20"/>
      <c r="D29" s="20"/>
      <c r="E29" s="20"/>
      <c r="F29" s="20"/>
      <c r="G29" s="20"/>
      <c r="H29" s="20"/>
      <c r="I29" s="20"/>
      <c r="J29" s="20"/>
      <c r="K29" s="20"/>
      <c r="L29" s="20"/>
      <c r="M29" s="20"/>
      <c r="N29" s="20"/>
      <c r="O29" s="20"/>
      <c r="P29" s="20"/>
      <c r="Q29" s="20"/>
      <c r="R29" s="20"/>
      <c r="S29" s="20"/>
      <c r="X29" s="89" t="str">
        <f t="shared" si="0"/>
        <v>Greater London</v>
      </c>
    </row>
    <row r="30" spans="1:24" s="89" customFormat="1" ht="13.9" x14ac:dyDescent="0.3">
      <c r="A30" s="93" t="s">
        <v>524</v>
      </c>
      <c r="B30" s="94">
        <f>VLOOKUP($X30,'Table 2 Data'!$A$1:$U$816,Z$6,0)</f>
        <v>3911000</v>
      </c>
      <c r="C30" s="94">
        <f>VLOOKUP($X30,'Table 2 Data'!$A$1:$U$816,AA$6,0)</f>
        <v>1772666</v>
      </c>
      <c r="D30" s="94">
        <f>VLOOKUP($X30,'Table 2 Data'!$A$1:$U$816,AB$6,0)</f>
        <v>2138334</v>
      </c>
      <c r="E30" s="94">
        <f>VLOOKUP($X30,'Table 2 Data'!$A$1:$U$816,AC$6,0)</f>
        <v>3764150</v>
      </c>
      <c r="F30" s="94">
        <f>VLOOKUP($X30,'Table 2 Data'!$A$1:$U$816,AD$6,0)</f>
        <v>1735365</v>
      </c>
      <c r="G30" s="94">
        <f>VLOOKUP($X30,'Table 2 Data'!$A$1:$U$816,AE$6,0)</f>
        <v>2028785</v>
      </c>
      <c r="H30" s="94">
        <f>VLOOKUP($X30,'Table 2 Data'!$A$1:$U$816,AF$6,0)</f>
        <v>3577064</v>
      </c>
      <c r="I30" s="94">
        <f>VLOOKUP($X30,'Table 2 Data'!$A$1:$U$816,AG$6,0)</f>
        <v>1671944</v>
      </c>
      <c r="J30" s="94">
        <f>VLOOKUP($X30,'Table 2 Data'!$A$1:$U$816,AH$6,0)</f>
        <v>1905120</v>
      </c>
      <c r="K30" s="94">
        <f>VLOOKUP($X30,'Table 2 Data'!$A$1:$U$816,AI$6,0)</f>
        <v>3994894</v>
      </c>
      <c r="L30" s="94">
        <f>VLOOKUP($X30,'Table 2 Data'!$A$1:$U$816,AJ$6,0)</f>
        <v>1873984</v>
      </c>
      <c r="M30" s="94">
        <f>VLOOKUP($X30,'Table 2 Data'!$A$1:$U$816,AK$6,0)</f>
        <v>2120910</v>
      </c>
      <c r="N30" s="94">
        <f>VLOOKUP($X30,'Table 2 Data'!$A$1:$U$816,AL$6,0)</f>
        <v>4618060</v>
      </c>
      <c r="O30" s="94">
        <f>VLOOKUP($X30,'Table 2 Data'!$A$1:$U$816,AM$6,0)</f>
        <v>2207191</v>
      </c>
      <c r="P30" s="94">
        <f>VLOOKUP($X30,'Table 2 Data'!$A$1:$U$816,AN$6,0)</f>
        <v>2410869</v>
      </c>
      <c r="Q30" s="94" t="str">
        <f>VLOOKUP($X30,'Table 2 Data'!$A$1:$U$816,AO$6,0)</f>
        <v>N/A</v>
      </c>
      <c r="R30" s="94" t="str">
        <f>VLOOKUP($X30,'Table 2 Data'!$A$1:$U$816,AP$6,0)</f>
        <v>N/A</v>
      </c>
      <c r="S30" s="94" t="str">
        <f>VLOOKUP($X30,'Table 2 Data'!$A$1:$U$816,AQ$6,0)</f>
        <v>N/A</v>
      </c>
      <c r="X30" s="89" t="str">
        <f t="shared" si="0"/>
        <v>Greater LondonS.W.D* (all ages)</v>
      </c>
    </row>
    <row r="31" spans="1:24" s="89" customFormat="1" ht="12.75" x14ac:dyDescent="0.2">
      <c r="A31" s="22" t="s">
        <v>525</v>
      </c>
      <c r="B31" s="20">
        <f>VLOOKUP($X31,'Table 2 Data'!$A$1:$U$816,Z$6,0)</f>
        <v>2191047</v>
      </c>
      <c r="C31" s="20">
        <f>VLOOKUP($X31,'Table 2 Data'!$A$1:$U$816,AA$6,0)</f>
        <v>893980</v>
      </c>
      <c r="D31" s="20">
        <f>VLOOKUP($X31,'Table 2 Data'!$A$1:$U$816,AB$6,0)</f>
        <v>1297067</v>
      </c>
      <c r="E31" s="20">
        <f>VLOOKUP($X31,'Table 2 Data'!$A$1:$U$816,AC$6,0)</f>
        <v>2101815</v>
      </c>
      <c r="F31" s="20">
        <f>VLOOKUP($X31,'Table 2 Data'!$A$1:$U$816,AD$6,0)</f>
        <v>885075</v>
      </c>
      <c r="G31" s="20">
        <f>VLOOKUP($X31,'Table 2 Data'!$A$1:$U$816,AE$6,0)</f>
        <v>1216740</v>
      </c>
      <c r="H31" s="20">
        <f>VLOOKUP($X31,'Table 2 Data'!$A$1:$U$816,AF$6,0)</f>
        <v>2256949</v>
      </c>
      <c r="I31" s="20">
        <f>VLOOKUP($X31,'Table 2 Data'!$A$1:$U$816,AG$6,0)</f>
        <v>996573</v>
      </c>
      <c r="J31" s="20">
        <f>VLOOKUP($X31,'Table 2 Data'!$A$1:$U$816,AH$6,0)</f>
        <v>1260376</v>
      </c>
      <c r="K31" s="20">
        <f>VLOOKUP($X31,'Table 2 Data'!$A$1:$U$816,AI$6,0)</f>
        <v>2690847</v>
      </c>
      <c r="L31" s="20">
        <f>VLOOKUP($X31,'Table 2 Data'!$A$1:$U$816,AJ$6,0)</f>
        <v>1207422</v>
      </c>
      <c r="M31" s="20">
        <f>VLOOKUP($X31,'Table 2 Data'!$A$1:$U$816,AK$6,0)</f>
        <v>1483425</v>
      </c>
      <c r="N31" s="20">
        <f>VLOOKUP($X31,'Table 2 Data'!$A$1:$U$816,AL$6,0)</f>
        <v>3169899</v>
      </c>
      <c r="O31" s="20">
        <f>VLOOKUP($X31,'Table 2 Data'!$A$1:$U$816,AM$6,0)</f>
        <v>1468295</v>
      </c>
      <c r="P31" s="20">
        <f>VLOOKUP($X31,'Table 2 Data'!$A$1:$U$816,AN$6,0)</f>
        <v>1701604</v>
      </c>
      <c r="Q31" s="20">
        <f>VLOOKUP($X31,'Table 2 Data'!$A$1:$U$816,AO$6,0)</f>
        <v>3701903</v>
      </c>
      <c r="R31" s="20">
        <f>VLOOKUP($X31,'Table 2 Data'!$A$1:$U$816,AP$6,0)</f>
        <v>1779384</v>
      </c>
      <c r="S31" s="20">
        <f>VLOOKUP($X31,'Table 2 Data'!$A$1:$U$816,AQ$6,0)</f>
        <v>1922519</v>
      </c>
      <c r="X31" s="89" t="str">
        <f t="shared" si="0"/>
        <v>Greater LondonS.W.D* (16+)</v>
      </c>
    </row>
    <row r="32" spans="1:24" s="89" customFormat="1" ht="12.75" x14ac:dyDescent="0.2">
      <c r="A32" s="96" t="s">
        <v>94</v>
      </c>
      <c r="B32" s="94">
        <f>VLOOKUP($X32,'Table 2 Data'!$A$1:$U$816,Z$6,0)</f>
        <v>4086234</v>
      </c>
      <c r="C32" s="94">
        <f>VLOOKUP($X32,'Table 2 Data'!$A$1:$U$816,AA$6,0)</f>
        <v>2040367</v>
      </c>
      <c r="D32" s="94">
        <f>VLOOKUP($X32,'Table 2 Data'!$A$1:$U$816,AB$6,0)</f>
        <v>2045867</v>
      </c>
      <c r="E32" s="94">
        <f>VLOOKUP($X32,'Table 2 Data'!$A$1:$U$816,AC$6,0)</f>
        <v>3688215</v>
      </c>
      <c r="F32" s="94">
        <f>VLOOKUP($X32,'Table 2 Data'!$A$1:$U$816,AD$6,0)</f>
        <v>1842875</v>
      </c>
      <c r="G32" s="94">
        <f>VLOOKUP($X32,'Table 2 Data'!$A$1:$U$816,AE$6,0)</f>
        <v>1845325</v>
      </c>
      <c r="H32" s="94">
        <f>VLOOKUP($X32,'Table 2 Data'!$A$1:$U$816,AF$6,0)</f>
        <v>3031534</v>
      </c>
      <c r="I32" s="94">
        <f>VLOOKUP($X32,'Table 2 Data'!$A$1:$U$816,AG$6,0)</f>
        <v>1510618</v>
      </c>
      <c r="J32" s="94">
        <f>VLOOKUP($X32,'Table 2 Data'!$A$1:$U$816,AH$6,0)</f>
        <v>1520916</v>
      </c>
      <c r="K32" s="94">
        <f>VLOOKUP($X32,'Table 2 Data'!$A$1:$U$816,AI$6,0)</f>
        <v>2684805</v>
      </c>
      <c r="L32" s="94">
        <f>VLOOKUP($X32,'Table 2 Data'!$A$1:$U$816,AJ$6,0)</f>
        <v>1331612</v>
      </c>
      <c r="M32" s="94">
        <f>VLOOKUP($X32,'Table 2 Data'!$A$1:$U$816,AK$6,0)</f>
        <v>1353193</v>
      </c>
      <c r="N32" s="94">
        <f>VLOOKUP($X32,'Table 2 Data'!$A$1:$U$816,AL$6,0)</f>
        <v>2554033</v>
      </c>
      <c r="O32" s="94">
        <f>VLOOKUP($X32,'Table 2 Data'!$A$1:$U$816,AM$6,0)</f>
        <v>1261602</v>
      </c>
      <c r="P32" s="94">
        <f>VLOOKUP($X32,'Table 2 Data'!$A$1:$U$816,AN$6,0)</f>
        <v>1292431</v>
      </c>
      <c r="Q32" s="94">
        <f>VLOOKUP($X32,'Table 2 Data'!$A$1:$U$816,AO$6,0)</f>
        <v>2847270</v>
      </c>
      <c r="R32" s="94">
        <f>VLOOKUP($X32,'Table 2 Data'!$A$1:$U$816,AP$6,0)</f>
        <v>1423634</v>
      </c>
      <c r="S32" s="94">
        <f>VLOOKUP($X32,'Table 2 Data'!$A$1:$U$816,AQ$6,0)</f>
        <v>1423636</v>
      </c>
      <c r="X32" s="89" t="str">
        <f t="shared" si="0"/>
        <v>Greater LondonMarried</v>
      </c>
    </row>
    <row r="33" spans="1:19" s="89" customFormat="1" ht="12.75" x14ac:dyDescent="0.2"/>
    <row r="34" spans="1:19" s="89" customFormat="1" ht="12.75" x14ac:dyDescent="0.2"/>
    <row r="35" spans="1:19" s="89" customFormat="1" ht="12.75" x14ac:dyDescent="0.2">
      <c r="A35" s="516" t="s">
        <v>130</v>
      </c>
      <c r="B35" s="513">
        <v>1961</v>
      </c>
      <c r="C35" s="514"/>
      <c r="D35" s="515"/>
      <c r="E35" s="513">
        <v>1971</v>
      </c>
      <c r="F35" s="514"/>
      <c r="G35" s="515"/>
      <c r="H35" s="513">
        <v>1981</v>
      </c>
      <c r="I35" s="514"/>
      <c r="J35" s="515"/>
      <c r="K35" s="513">
        <v>1991</v>
      </c>
      <c r="L35" s="514"/>
      <c r="M35" s="515"/>
      <c r="N35" s="513">
        <v>2001</v>
      </c>
      <c r="O35" s="514"/>
      <c r="P35" s="515"/>
      <c r="Q35" s="513">
        <v>2011</v>
      </c>
      <c r="R35" s="514"/>
      <c r="S35" s="515"/>
    </row>
    <row r="36" spans="1:19" s="89" customFormat="1" ht="12.75" x14ac:dyDescent="0.2">
      <c r="A36" s="517"/>
      <c r="B36" s="90" t="s">
        <v>70</v>
      </c>
      <c r="C36" s="91" t="s">
        <v>71</v>
      </c>
      <c r="D36" s="92" t="s">
        <v>72</v>
      </c>
      <c r="E36" s="90" t="s">
        <v>70</v>
      </c>
      <c r="F36" s="91" t="s">
        <v>71</v>
      </c>
      <c r="G36" s="92" t="s">
        <v>72</v>
      </c>
      <c r="H36" s="90" t="s">
        <v>70</v>
      </c>
      <c r="I36" s="91" t="s">
        <v>71</v>
      </c>
      <c r="J36" s="92" t="s">
        <v>72</v>
      </c>
      <c r="K36" s="90" t="s">
        <v>70</v>
      </c>
      <c r="L36" s="91" t="s">
        <v>71</v>
      </c>
      <c r="M36" s="92" t="s">
        <v>72</v>
      </c>
      <c r="N36" s="90" t="s">
        <v>70</v>
      </c>
      <c r="O36" s="91" t="s">
        <v>71</v>
      </c>
      <c r="P36" s="92" t="s">
        <v>72</v>
      </c>
      <c r="Q36" s="90" t="s">
        <v>70</v>
      </c>
      <c r="R36" s="91" t="s">
        <v>71</v>
      </c>
      <c r="S36" s="92" t="s">
        <v>72</v>
      </c>
    </row>
    <row r="37" spans="1:19" s="89" customFormat="1" ht="12.75" x14ac:dyDescent="0.2">
      <c r="A37" s="93" t="s">
        <v>73</v>
      </c>
      <c r="B37" s="97">
        <v>100</v>
      </c>
      <c r="C37" s="98">
        <f>C6/B6</f>
        <v>0.47679397651738087</v>
      </c>
      <c r="D37" s="98">
        <f>D6/B6</f>
        <v>0.52320602348261913</v>
      </c>
      <c r="E37" s="97">
        <v>100</v>
      </c>
      <c r="F37" s="98">
        <f>F6/E6</f>
        <v>0.48014889253128706</v>
      </c>
      <c r="G37" s="98">
        <f>G6/E6</f>
        <v>0.51985043653985885</v>
      </c>
      <c r="H37" s="97">
        <v>100</v>
      </c>
      <c r="I37" s="98">
        <f>I6/H6</f>
        <v>0.48157899754229261</v>
      </c>
      <c r="J37" s="98">
        <f>J6/H6</f>
        <v>0.51842100245770739</v>
      </c>
      <c r="K37" s="97">
        <v>100</v>
      </c>
      <c r="L37" s="98">
        <f>L6/K6</f>
        <v>0.47990126501209113</v>
      </c>
      <c r="M37" s="98">
        <f>M6/K6</f>
        <v>0.52009873498790893</v>
      </c>
      <c r="N37" s="97">
        <v>100</v>
      </c>
      <c r="O37" s="98">
        <f>O6/N6</f>
        <v>0.48365155991467479</v>
      </c>
      <c r="P37" s="98">
        <f>P6/N6</f>
        <v>0.51634844008532521</v>
      </c>
      <c r="Q37" s="97">
        <v>100</v>
      </c>
      <c r="R37" s="98">
        <f>R6/Q6</f>
        <v>0.49343260490869706</v>
      </c>
      <c r="S37" s="98">
        <f>S6/Q6</f>
        <v>0.506567395091303</v>
      </c>
    </row>
    <row r="38" spans="1:19" s="89" customFormat="1" ht="12.75" x14ac:dyDescent="0.2">
      <c r="A38" s="20"/>
      <c r="B38" s="99"/>
      <c r="C38" s="99"/>
      <c r="D38" s="99"/>
      <c r="E38" s="99"/>
      <c r="F38" s="99"/>
      <c r="G38" s="99"/>
      <c r="H38" s="99"/>
      <c r="I38" s="99"/>
      <c r="J38" s="99"/>
      <c r="K38" s="99"/>
      <c r="L38" s="99"/>
      <c r="M38" s="99"/>
      <c r="N38" s="99"/>
      <c r="O38" s="99"/>
      <c r="P38" s="99"/>
      <c r="Q38" s="99"/>
      <c r="R38" s="99"/>
      <c r="S38" s="99"/>
    </row>
    <row r="39" spans="1:19" s="89" customFormat="1" ht="12.75" x14ac:dyDescent="0.2">
      <c r="A39" s="93" t="s">
        <v>74</v>
      </c>
      <c r="B39" s="98">
        <f t="shared" ref="B39:D43" si="1">B8/$B$6</f>
        <v>6.8710881787377984E-2</v>
      </c>
      <c r="C39" s="98">
        <f t="shared" si="1"/>
        <v>3.5173911379859583E-2</v>
      </c>
      <c r="D39" s="98">
        <f>D8/$B$6</f>
        <v>3.35369704075184E-2</v>
      </c>
      <c r="E39" s="98">
        <f t="shared" ref="E39:G43" si="2">E8/$E$6</f>
        <v>7.1851783764997776E-2</v>
      </c>
      <c r="F39" s="98">
        <f t="shared" si="2"/>
        <v>3.6791054639774945E-2</v>
      </c>
      <c r="G39" s="98">
        <f t="shared" si="2"/>
        <v>3.5060729125222831E-2</v>
      </c>
      <c r="H39" s="98">
        <f t="shared" ref="H39:J43" si="3">H8/$H$6</f>
        <v>5.7880355258407304E-2</v>
      </c>
      <c r="I39" s="98">
        <f t="shared" si="3"/>
        <v>2.9657576387608992E-2</v>
      </c>
      <c r="J39" s="98">
        <f t="shared" si="3"/>
        <v>2.8222778870798316E-2</v>
      </c>
      <c r="K39" s="98">
        <f>K8/$K$6</f>
        <v>6.9121378074071899E-2</v>
      </c>
      <c r="L39" s="98">
        <f t="shared" ref="K39:M43" si="4">L8/$K$6</f>
        <v>3.5256229360035536E-2</v>
      </c>
      <c r="M39" s="98">
        <f t="shared" si="4"/>
        <v>3.3865148714036369E-2</v>
      </c>
      <c r="N39" s="98">
        <f t="shared" ref="N39:P43" si="5">N8/$N$6</f>
        <v>6.6673303503817782E-2</v>
      </c>
      <c r="O39" s="98">
        <f t="shared" si="5"/>
        <v>3.3984510235578441E-2</v>
      </c>
      <c r="P39" s="98">
        <f t="shared" si="5"/>
        <v>3.2688793268239348E-2</v>
      </c>
      <c r="Q39" s="98">
        <f>Q8/$Q$6</f>
        <v>7.2363502501424953E-2</v>
      </c>
      <c r="R39" s="98">
        <f t="shared" ref="R39:S39" si="6">R8/$Q$6</f>
        <v>3.7012745748960019E-2</v>
      </c>
      <c r="S39" s="98">
        <f t="shared" si="6"/>
        <v>3.5350756752464935E-2</v>
      </c>
    </row>
    <row r="40" spans="1:19" s="89" customFormat="1" ht="12.75" x14ac:dyDescent="0.2">
      <c r="A40" s="21" t="s">
        <v>75</v>
      </c>
      <c r="B40" s="100">
        <f t="shared" si="1"/>
        <v>5.9916090988459257E-2</v>
      </c>
      <c r="C40" s="100">
        <f t="shared" si="1"/>
        <v>3.0549437468004561E-2</v>
      </c>
      <c r="D40" s="100">
        <f>D9/$B$6</f>
        <v>2.9366653520454696E-2</v>
      </c>
      <c r="E40" s="100">
        <f t="shared" si="2"/>
        <v>7.365322773807742E-2</v>
      </c>
      <c r="F40" s="100">
        <f t="shared" si="2"/>
        <v>3.7671313296266752E-2</v>
      </c>
      <c r="G40" s="100">
        <f t="shared" si="2"/>
        <v>3.5981243512956645E-2</v>
      </c>
      <c r="H40" s="100">
        <f t="shared" si="3"/>
        <v>5.7086692215202073E-2</v>
      </c>
      <c r="I40" s="100">
        <f t="shared" si="3"/>
        <v>2.9208161852181051E-2</v>
      </c>
      <c r="J40" s="100">
        <f t="shared" si="3"/>
        <v>2.7878530363021022E-2</v>
      </c>
      <c r="K40" s="100">
        <f t="shared" si="4"/>
        <v>6.0449430430922109E-2</v>
      </c>
      <c r="L40" s="100">
        <f t="shared" si="4"/>
        <v>3.0904985389311704E-2</v>
      </c>
      <c r="M40" s="100">
        <f t="shared" si="4"/>
        <v>2.9544445041610409E-2</v>
      </c>
      <c r="N40" s="100">
        <f t="shared" si="5"/>
        <v>6.2992508042633594E-2</v>
      </c>
      <c r="O40" s="100">
        <f t="shared" si="5"/>
        <v>3.216927950300686E-2</v>
      </c>
      <c r="P40" s="100">
        <f t="shared" si="5"/>
        <v>3.0823228539626726E-2</v>
      </c>
      <c r="Q40" s="100">
        <f t="shared" ref="Q40:S40" si="7">Q9/$Q$6</f>
        <v>5.9066856489421685E-2</v>
      </c>
      <c r="R40" s="100">
        <f t="shared" si="7"/>
        <v>3.0077046066273296E-2</v>
      </c>
      <c r="S40" s="100">
        <f t="shared" si="7"/>
        <v>2.8989810423148393E-2</v>
      </c>
    </row>
    <row r="41" spans="1:19" s="89" customFormat="1" ht="12.75" x14ac:dyDescent="0.2">
      <c r="A41" s="95" t="s">
        <v>76</v>
      </c>
      <c r="B41" s="98">
        <f t="shared" si="1"/>
        <v>7.3029124819906477E-2</v>
      </c>
      <c r="C41" s="98">
        <f t="shared" si="1"/>
        <v>3.7341160706314207E-2</v>
      </c>
      <c r="D41" s="98">
        <f t="shared" si="1"/>
        <v>3.5687964113592277E-2</v>
      </c>
      <c r="E41" s="98">
        <f t="shared" si="2"/>
        <v>6.5329684374939204E-2</v>
      </c>
      <c r="F41" s="98">
        <f t="shared" si="2"/>
        <v>3.3386761634409526E-2</v>
      </c>
      <c r="G41" s="98">
        <f t="shared" si="2"/>
        <v>3.1942922740529671E-2</v>
      </c>
      <c r="H41" s="98">
        <f t="shared" si="3"/>
        <v>6.9512625824721064E-2</v>
      </c>
      <c r="I41" s="98">
        <f t="shared" si="3"/>
        <v>3.555913069610226E-2</v>
      </c>
      <c r="J41" s="98">
        <f t="shared" si="3"/>
        <v>3.395349512861881E-2</v>
      </c>
      <c r="K41" s="98">
        <f t="shared" si="4"/>
        <v>5.5219254640066863E-2</v>
      </c>
      <c r="L41" s="98">
        <f t="shared" si="4"/>
        <v>2.8282262419309614E-2</v>
      </c>
      <c r="M41" s="98">
        <f t="shared" si="4"/>
        <v>2.6936992220757253E-2</v>
      </c>
      <c r="N41" s="98">
        <f t="shared" si="5"/>
        <v>6.070781868216675E-2</v>
      </c>
      <c r="O41" s="98">
        <f t="shared" si="5"/>
        <v>3.0967259060154146E-2</v>
      </c>
      <c r="P41" s="98">
        <f t="shared" si="5"/>
        <v>2.9740559622012604E-2</v>
      </c>
      <c r="Q41" s="98">
        <f t="shared" ref="Q41:S41" si="8">Q10/$Q$6</f>
        <v>5.5892867345139881E-2</v>
      </c>
      <c r="R41" s="98">
        <f t="shared" si="8"/>
        <v>2.8538008776916788E-2</v>
      </c>
      <c r="S41" s="98">
        <f t="shared" si="8"/>
        <v>2.7354858568223089E-2</v>
      </c>
    </row>
    <row r="42" spans="1:19" s="89" customFormat="1" ht="12.75" x14ac:dyDescent="0.2">
      <c r="A42" s="20" t="s">
        <v>77</v>
      </c>
      <c r="B42" s="100">
        <f t="shared" si="1"/>
        <v>6.8433535895035702E-2</v>
      </c>
      <c r="C42" s="100">
        <f t="shared" si="1"/>
        <v>3.3680520039803763E-2</v>
      </c>
      <c r="D42" s="100">
        <f t="shared" si="1"/>
        <v>3.4753015855231946E-2</v>
      </c>
      <c r="E42" s="100">
        <f t="shared" si="2"/>
        <v>6.4639969512992876E-2</v>
      </c>
      <c r="F42" s="100">
        <f t="shared" si="2"/>
        <v>3.2167012977776827E-2</v>
      </c>
      <c r="G42" s="100">
        <f t="shared" si="2"/>
        <v>3.2474969321778152E-2</v>
      </c>
      <c r="H42" s="100">
        <f t="shared" si="3"/>
        <v>7.9946306311868262E-2</v>
      </c>
      <c r="I42" s="100">
        <f t="shared" si="3"/>
        <v>4.0181896371968756E-2</v>
      </c>
      <c r="J42" s="100">
        <f t="shared" si="3"/>
        <v>3.9764409939899506E-2</v>
      </c>
      <c r="K42" s="100">
        <f t="shared" si="4"/>
        <v>5.7290306045227488E-2</v>
      </c>
      <c r="L42" s="100">
        <f t="shared" si="4"/>
        <v>2.8894266044023838E-2</v>
      </c>
      <c r="M42" s="100">
        <f t="shared" si="4"/>
        <v>2.8396040001203646E-2</v>
      </c>
      <c r="N42" s="100">
        <f t="shared" si="5"/>
        <v>5.8114990453969423E-2</v>
      </c>
      <c r="O42" s="100">
        <f t="shared" si="5"/>
        <v>2.956515749730448E-2</v>
      </c>
      <c r="P42" s="100">
        <f t="shared" si="5"/>
        <v>2.8549832956664939E-2</v>
      </c>
      <c r="Q42" s="100">
        <f t="shared" ref="Q42:S42" si="9">Q11/$Q$6</f>
        <v>5.770276541022256E-2</v>
      </c>
      <c r="R42" s="100">
        <f t="shared" si="9"/>
        <v>2.9348878343995875E-2</v>
      </c>
      <c r="S42" s="100">
        <f t="shared" si="9"/>
        <v>2.8353887066226682E-2</v>
      </c>
    </row>
    <row r="43" spans="1:19" s="89" customFormat="1" ht="12.75" x14ac:dyDescent="0.2">
      <c r="A43" s="93" t="s">
        <v>78</v>
      </c>
      <c r="B43" s="98">
        <f t="shared" si="1"/>
        <v>6.9867531699084953E-2</v>
      </c>
      <c r="C43" s="98">
        <f t="shared" si="1"/>
        <v>3.3612496520672025E-2</v>
      </c>
      <c r="D43" s="98">
        <f t="shared" si="1"/>
        <v>3.6255035178412935E-2</v>
      </c>
      <c r="E43" s="98">
        <f t="shared" si="2"/>
        <v>8.8389509088066795E-2</v>
      </c>
      <c r="F43" s="98">
        <f t="shared" si="2"/>
        <v>4.3246732073284215E-2</v>
      </c>
      <c r="G43" s="98">
        <f t="shared" si="2"/>
        <v>4.5144789801344676E-2</v>
      </c>
      <c r="H43" s="98">
        <f t="shared" si="3"/>
        <v>8.6512298069878063E-2</v>
      </c>
      <c r="I43" s="98">
        <f t="shared" si="3"/>
        <v>4.2373284015762493E-2</v>
      </c>
      <c r="J43" s="98">
        <f t="shared" si="3"/>
        <v>4.4139014054115563E-2</v>
      </c>
      <c r="K43" s="98">
        <f t="shared" si="4"/>
        <v>8.6889543974960542E-2</v>
      </c>
      <c r="L43" s="98">
        <f t="shared" si="4"/>
        <v>4.0999302513481523E-2</v>
      </c>
      <c r="M43" s="98">
        <f t="shared" si="4"/>
        <v>4.5890241461479027E-2</v>
      </c>
      <c r="N43" s="98">
        <f t="shared" si="5"/>
        <v>7.4037543583872545E-2</v>
      </c>
      <c r="O43" s="98">
        <f t="shared" si="5"/>
        <v>3.5418401690664549E-2</v>
      </c>
      <c r="P43" s="98">
        <f t="shared" si="5"/>
        <v>3.8619141893207989E-2</v>
      </c>
      <c r="Q43" s="98">
        <f t="shared" ref="Q43:S43" si="10">Q12/$Q$6</f>
        <v>7.7070778954729427E-2</v>
      </c>
      <c r="R43" s="98">
        <f t="shared" si="10"/>
        <v>3.7974705224811382E-2</v>
      </c>
      <c r="S43" s="98">
        <f t="shared" si="10"/>
        <v>3.9096073729918038E-2</v>
      </c>
    </row>
    <row r="44" spans="1:19" s="89" customFormat="1" ht="12.75" x14ac:dyDescent="0.2">
      <c r="A44" s="20"/>
      <c r="B44" s="99"/>
      <c r="C44" s="99"/>
      <c r="D44" s="99"/>
      <c r="E44" s="99"/>
      <c r="F44" s="99"/>
      <c r="G44" s="99"/>
      <c r="H44" s="99"/>
      <c r="I44" s="99"/>
      <c r="J44" s="99"/>
      <c r="K44" s="99"/>
      <c r="L44" s="99"/>
      <c r="M44" s="99"/>
      <c r="N44" s="99"/>
      <c r="O44" s="99"/>
      <c r="P44" s="99"/>
      <c r="Q44" s="99"/>
      <c r="R44" s="99"/>
      <c r="S44" s="99"/>
    </row>
    <row r="45" spans="1:19" s="89" customFormat="1" ht="12.75" x14ac:dyDescent="0.2">
      <c r="A45" s="93" t="s">
        <v>79</v>
      </c>
      <c r="B45" s="98">
        <f t="shared" ref="B45:D49" si="11">B14/$B$6</f>
        <v>6.5991566584146469E-2</v>
      </c>
      <c r="C45" s="98">
        <f t="shared" si="11"/>
        <v>3.3807563965240983E-2</v>
      </c>
      <c r="D45" s="98">
        <f t="shared" si="11"/>
        <v>3.2184002618905486E-2</v>
      </c>
      <c r="E45" s="98">
        <f t="shared" ref="E45:G49" si="12">E14/$E$6</f>
        <v>7.1145966610554653E-2</v>
      </c>
      <c r="F45" s="98">
        <f t="shared" si="12"/>
        <v>3.5671945311247247E-2</v>
      </c>
      <c r="G45" s="98">
        <f t="shared" si="12"/>
        <v>3.5476034085869503E-2</v>
      </c>
      <c r="H45" s="98">
        <f t="shared" ref="H45:J49" si="13">H14/$H$6</f>
        <v>7.8302841238035659E-2</v>
      </c>
      <c r="I45" s="98">
        <f t="shared" si="13"/>
        <v>3.921845450426853E-2</v>
      </c>
      <c r="J45" s="98">
        <f t="shared" si="13"/>
        <v>3.9084386733767129E-2</v>
      </c>
      <c r="K45" s="98">
        <f t="shared" ref="K45:M49" si="14">K14/$K$6</f>
        <v>0.10373416526702775</v>
      </c>
      <c r="L45" s="98">
        <f t="shared" si="14"/>
        <v>4.9935783034534942E-2</v>
      </c>
      <c r="M45" s="98">
        <f t="shared" si="14"/>
        <v>5.3798382232492808E-2</v>
      </c>
      <c r="N45" s="98">
        <f t="shared" ref="N45:P49" si="15">N14/$N$6</f>
        <v>9.6506444215501447E-2</v>
      </c>
      <c r="O45" s="98">
        <f t="shared" si="15"/>
        <v>4.6257081791070416E-2</v>
      </c>
      <c r="P45" s="98">
        <f t="shared" si="15"/>
        <v>5.0249362424431031E-2</v>
      </c>
      <c r="Q45" s="98">
        <f t="shared" ref="Q45:S45" si="16">Q14/$Q$6</f>
        <v>0.10190506635660815</v>
      </c>
      <c r="R45" s="98">
        <f t="shared" si="16"/>
        <v>5.0427082847796428E-2</v>
      </c>
      <c r="S45" s="98">
        <f t="shared" si="16"/>
        <v>5.147798350881172E-2</v>
      </c>
    </row>
    <row r="46" spans="1:19" s="89" customFormat="1" ht="12.75" x14ac:dyDescent="0.2">
      <c r="A46" s="20" t="s">
        <v>80</v>
      </c>
      <c r="B46" s="100">
        <f t="shared" si="11"/>
        <v>6.5028733684671478E-2</v>
      </c>
      <c r="C46" s="100">
        <f t="shared" si="11"/>
        <v>3.2655165523479746E-2</v>
      </c>
      <c r="D46" s="100">
        <f t="shared" si="11"/>
        <v>3.2373568161191732E-2</v>
      </c>
      <c r="E46" s="100">
        <f t="shared" si="12"/>
        <v>6.0372862001340517E-2</v>
      </c>
      <c r="F46" s="100">
        <f t="shared" si="12"/>
        <v>3.0864740072098013E-2</v>
      </c>
      <c r="G46" s="100">
        <f t="shared" si="12"/>
        <v>2.9507451000388468E-2</v>
      </c>
      <c r="H46" s="100">
        <f t="shared" si="13"/>
        <v>7.6996361406761318E-2</v>
      </c>
      <c r="I46" s="100">
        <f t="shared" si="13"/>
        <v>3.8543727429025038E-2</v>
      </c>
      <c r="J46" s="100">
        <f t="shared" si="13"/>
        <v>3.8452633977736274E-2</v>
      </c>
      <c r="K46" s="100">
        <f t="shared" si="14"/>
        <v>8.53006999267482E-2</v>
      </c>
      <c r="L46" s="100">
        <f t="shared" si="14"/>
        <v>4.2148755505300464E-2</v>
      </c>
      <c r="M46" s="100">
        <f t="shared" si="14"/>
        <v>4.3151944421447735E-2</v>
      </c>
      <c r="N46" s="100">
        <f t="shared" si="15"/>
        <v>9.7043526079075126E-2</v>
      </c>
      <c r="O46" s="100">
        <f t="shared" si="15"/>
        <v>4.7557539356374592E-2</v>
      </c>
      <c r="P46" s="100">
        <f t="shared" si="15"/>
        <v>4.9485986722700534E-2</v>
      </c>
      <c r="Q46" s="100">
        <f t="shared" ref="Q46:S46" si="17">Q15/$Q$6</f>
        <v>9.7491283580343924E-2</v>
      </c>
      <c r="R46" s="100">
        <f t="shared" si="17"/>
        <v>4.9330549364131698E-2</v>
      </c>
      <c r="S46" s="100">
        <f t="shared" si="17"/>
        <v>4.8160734216212225E-2</v>
      </c>
    </row>
    <row r="47" spans="1:19" s="89" customFormat="1" ht="12.75" x14ac:dyDescent="0.2">
      <c r="A47" s="93" t="s">
        <v>81</v>
      </c>
      <c r="B47" s="98">
        <f t="shared" si="11"/>
        <v>7.043885423385135E-2</v>
      </c>
      <c r="C47" s="98">
        <f t="shared" si="11"/>
        <v>3.4614342909060805E-2</v>
      </c>
      <c r="D47" s="98">
        <f t="shared" si="11"/>
        <v>3.5824511324790545E-2</v>
      </c>
      <c r="E47" s="98">
        <f t="shared" si="12"/>
        <v>5.6513679232940463E-2</v>
      </c>
      <c r="F47" s="98">
        <f t="shared" si="12"/>
        <v>2.8716425881483102E-2</v>
      </c>
      <c r="G47" s="98">
        <f t="shared" si="12"/>
        <v>2.779792428031139E-2</v>
      </c>
      <c r="H47" s="98">
        <f t="shared" si="13"/>
        <v>6.0900814363349078E-2</v>
      </c>
      <c r="I47" s="98">
        <f t="shared" si="13"/>
        <v>3.0118188456916276E-2</v>
      </c>
      <c r="J47" s="98">
        <f t="shared" si="13"/>
        <v>3.0782625906432801E-2</v>
      </c>
      <c r="K47" s="98">
        <f t="shared" si="14"/>
        <v>6.8624798812042281E-2</v>
      </c>
      <c r="L47" s="98">
        <f t="shared" si="14"/>
        <v>3.3945840972774373E-2</v>
      </c>
      <c r="M47" s="98">
        <f t="shared" si="14"/>
        <v>3.4678957839267908E-2</v>
      </c>
      <c r="N47" s="98">
        <f t="shared" si="15"/>
        <v>8.8391795363444214E-2</v>
      </c>
      <c r="O47" s="98">
        <f t="shared" si="15"/>
        <v>4.3367269043295742E-2</v>
      </c>
      <c r="P47" s="98">
        <f t="shared" si="15"/>
        <v>4.5024526320148472E-2</v>
      </c>
      <c r="Q47" s="98">
        <f t="shared" ref="Q47:S47" si="18">Q16/$Q$6</f>
        <v>8.1239392356759116E-2</v>
      </c>
      <c r="R47" s="98">
        <f t="shared" si="18"/>
        <v>4.1138540148503641E-2</v>
      </c>
      <c r="S47" s="98">
        <f t="shared" si="18"/>
        <v>4.0100852208255482E-2</v>
      </c>
    </row>
    <row r="48" spans="1:19" s="89" customFormat="1" ht="12.75" x14ac:dyDescent="0.2">
      <c r="A48" s="20" t="s">
        <v>82</v>
      </c>
      <c r="B48" s="100">
        <f t="shared" si="11"/>
        <v>6.7417809707706444E-2</v>
      </c>
      <c r="C48" s="100">
        <f t="shared" si="11"/>
        <v>3.2621153763913877E-2</v>
      </c>
      <c r="D48" s="100">
        <f t="shared" si="11"/>
        <v>3.4796655943792568E-2</v>
      </c>
      <c r="E48" s="100">
        <f t="shared" si="12"/>
        <v>5.9740847020841065E-2</v>
      </c>
      <c r="F48" s="100">
        <f t="shared" si="12"/>
        <v>2.9550390447046604E-2</v>
      </c>
      <c r="G48" s="100">
        <f t="shared" si="12"/>
        <v>3.0189785644940424E-2</v>
      </c>
      <c r="H48" s="100">
        <f t="shared" si="13"/>
        <v>5.6505933633729875E-2</v>
      </c>
      <c r="I48" s="100">
        <f t="shared" si="13"/>
        <v>2.8056934314963627E-2</v>
      </c>
      <c r="J48" s="100">
        <f t="shared" si="13"/>
        <v>2.8448999318766249E-2</v>
      </c>
      <c r="K48" s="100">
        <f t="shared" si="14"/>
        <v>6.8245140986143232E-2</v>
      </c>
      <c r="L48" s="100">
        <f t="shared" si="14"/>
        <v>3.3531301335584136E-2</v>
      </c>
      <c r="M48" s="100">
        <f t="shared" si="14"/>
        <v>3.4713839650559103E-2</v>
      </c>
      <c r="N48" s="100">
        <f t="shared" si="15"/>
        <v>7.1245191953085929E-2</v>
      </c>
      <c r="O48" s="100">
        <f t="shared" si="15"/>
        <v>3.5225292038263321E-2</v>
      </c>
      <c r="P48" s="100">
        <f t="shared" si="15"/>
        <v>3.6019899914822608E-2</v>
      </c>
      <c r="Q48" s="100">
        <f t="shared" ref="Q48:S48" si="19">Q17/$Q$6</f>
        <v>7.4629851133009156E-2</v>
      </c>
      <c r="R48" s="100">
        <f t="shared" si="19"/>
        <v>3.7275287404203189E-2</v>
      </c>
      <c r="S48" s="100">
        <f t="shared" si="19"/>
        <v>3.7354563728805967E-2</v>
      </c>
    </row>
    <row r="49" spans="1:19" s="89" customFormat="1" ht="12.75" x14ac:dyDescent="0.2">
      <c r="A49" s="93" t="s">
        <v>83</v>
      </c>
      <c r="B49" s="98">
        <f t="shared" si="11"/>
        <v>7.573856160767585E-2</v>
      </c>
      <c r="C49" s="98">
        <f t="shared" si="11"/>
        <v>3.6506497121379718E-2</v>
      </c>
      <c r="D49" s="98">
        <f t="shared" si="11"/>
        <v>3.9232064486296139E-2</v>
      </c>
      <c r="E49" s="98">
        <f t="shared" si="12"/>
        <v>6.5117670857064644E-2</v>
      </c>
      <c r="F49" s="98">
        <f t="shared" si="12"/>
        <v>3.1712123214742184E-2</v>
      </c>
      <c r="G49" s="98">
        <f t="shared" si="12"/>
        <v>3.3406218571176496E-2</v>
      </c>
      <c r="H49" s="98">
        <f t="shared" si="13"/>
        <v>5.5019385352233559E-2</v>
      </c>
      <c r="I49" s="98">
        <f t="shared" si="13"/>
        <v>2.7475570461389844E-2</v>
      </c>
      <c r="J49" s="98">
        <f t="shared" si="13"/>
        <v>2.7543814890843715E-2</v>
      </c>
      <c r="K49" s="98">
        <f t="shared" si="14"/>
        <v>5.5773022107732696E-2</v>
      </c>
      <c r="L49" s="98">
        <f t="shared" si="14"/>
        <v>2.7233861885093923E-2</v>
      </c>
      <c r="M49" s="98">
        <f t="shared" si="14"/>
        <v>2.8539160222638773E-2</v>
      </c>
      <c r="N49" s="98">
        <f t="shared" si="15"/>
        <v>5.8215100728643852E-2</v>
      </c>
      <c r="O49" s="98">
        <f t="shared" si="15"/>
        <v>2.8386282326869527E-2</v>
      </c>
      <c r="P49" s="98">
        <f t="shared" si="15"/>
        <v>2.9828818401774322E-2</v>
      </c>
      <c r="Q49" s="98">
        <f t="shared" ref="Q49:S49" si="20">Q18/$Q$6</f>
        <v>6.8101298993961418E-2</v>
      </c>
      <c r="R49" s="98">
        <f t="shared" si="20"/>
        <v>3.3490209924441586E-2</v>
      </c>
      <c r="S49" s="98">
        <f t="shared" si="20"/>
        <v>3.4611089069519832E-2</v>
      </c>
    </row>
    <row r="50" spans="1:19" s="89" customFormat="1" ht="12.75" x14ac:dyDescent="0.2">
      <c r="A50" s="20"/>
      <c r="B50" s="99"/>
      <c r="C50" s="99"/>
      <c r="D50" s="99"/>
      <c r="E50" s="99"/>
      <c r="F50" s="99"/>
      <c r="G50" s="99"/>
      <c r="H50" s="99"/>
      <c r="I50" s="99"/>
      <c r="J50" s="99"/>
      <c r="K50" s="99"/>
      <c r="L50" s="99"/>
      <c r="M50" s="99"/>
      <c r="N50" s="99"/>
      <c r="O50" s="99"/>
      <c r="P50" s="99"/>
      <c r="Q50" s="99"/>
      <c r="R50" s="99"/>
      <c r="S50" s="99"/>
    </row>
    <row r="51" spans="1:19" s="89" customFormat="1" ht="12.75" x14ac:dyDescent="0.2">
      <c r="A51" s="93" t="s">
        <v>84</v>
      </c>
      <c r="B51" s="98">
        <f t="shared" ref="B51:D55" si="21">B20/$B$6</f>
        <v>7.6579352311061555E-2</v>
      </c>
      <c r="C51" s="98">
        <f t="shared" si="21"/>
        <v>3.7161598622723807E-2</v>
      </c>
      <c r="D51" s="98">
        <f t="shared" si="21"/>
        <v>3.9417753688337741E-2</v>
      </c>
      <c r="E51" s="98">
        <f t="shared" ref="E51:G55" si="22">E20/$E$6</f>
        <v>6.2247437219509809E-2</v>
      </c>
      <c r="F51" s="98">
        <f t="shared" si="22"/>
        <v>2.9944225684364206E-2</v>
      </c>
      <c r="G51" s="98">
        <f t="shared" si="22"/>
        <v>3.2304553392853666E-2</v>
      </c>
      <c r="H51" s="98">
        <f t="shared" ref="H51:J55" si="23">H20/$H$6</f>
        <v>5.7628410746121947E-2</v>
      </c>
      <c r="I51" s="98">
        <f t="shared" si="23"/>
        <v>2.8260759695172864E-2</v>
      </c>
      <c r="J51" s="98">
        <f t="shared" si="23"/>
        <v>2.9367651050949083E-2</v>
      </c>
      <c r="K51" s="98">
        <f t="shared" ref="K51:M55" si="24">K20/$K$6</f>
        <v>5.1156197307693059E-2</v>
      </c>
      <c r="L51" s="98">
        <f t="shared" si="24"/>
        <v>2.5374346957849448E-2</v>
      </c>
      <c r="M51" s="98">
        <f t="shared" si="24"/>
        <v>2.5781850349843607E-2</v>
      </c>
      <c r="N51" s="98">
        <f t="shared" ref="N51:P55" si="25">N20/$N$6</f>
        <v>5.7279669206651174E-2</v>
      </c>
      <c r="O51" s="98">
        <f t="shared" si="25"/>
        <v>2.7817410571059402E-2</v>
      </c>
      <c r="P51" s="98">
        <f t="shared" si="25"/>
        <v>2.9462258635591768E-2</v>
      </c>
      <c r="Q51" s="98">
        <f t="shared" ref="Q51:S51" si="26">Q20/$Q$6</f>
        <v>5.643422187657092E-2</v>
      </c>
      <c r="R51" s="98">
        <f t="shared" si="26"/>
        <v>2.7903798180094523E-2</v>
      </c>
      <c r="S51" s="98">
        <f t="shared" si="26"/>
        <v>2.85304236964764E-2</v>
      </c>
    </row>
    <row r="52" spans="1:19" s="89" customFormat="1" ht="12.75" x14ac:dyDescent="0.2">
      <c r="A52" s="20" t="s">
        <v>85</v>
      </c>
      <c r="B52" s="100">
        <f t="shared" si="21"/>
        <v>6.8061032101849217E-2</v>
      </c>
      <c r="C52" s="100">
        <f t="shared" si="21"/>
        <v>3.2656540999050424E-2</v>
      </c>
      <c r="D52" s="100">
        <f t="shared" si="21"/>
        <v>3.5404491102798794E-2</v>
      </c>
      <c r="E52" s="100">
        <f t="shared" si="22"/>
        <v>6.6933875264933038E-2</v>
      </c>
      <c r="F52" s="100">
        <f t="shared" si="22"/>
        <v>3.2058993432277451E-2</v>
      </c>
      <c r="G52" s="100">
        <f t="shared" si="22"/>
        <v>3.4874881832655587E-2</v>
      </c>
      <c r="H52" s="100">
        <f t="shared" si="23"/>
        <v>5.9893641586309228E-2</v>
      </c>
      <c r="I52" s="100">
        <f t="shared" si="23"/>
        <v>2.9105265594911358E-2</v>
      </c>
      <c r="J52" s="100">
        <f t="shared" si="23"/>
        <v>3.0788375991397873E-2</v>
      </c>
      <c r="K52" s="100">
        <f t="shared" si="24"/>
        <v>4.788479241355037E-2</v>
      </c>
      <c r="L52" s="100">
        <f t="shared" si="24"/>
        <v>2.3920538934463963E-2</v>
      </c>
      <c r="M52" s="100">
        <f t="shared" si="24"/>
        <v>2.3964253479086407E-2</v>
      </c>
      <c r="N52" s="100">
        <f t="shared" si="25"/>
        <v>4.5039863548859041E-2</v>
      </c>
      <c r="O52" s="100">
        <f t="shared" si="25"/>
        <v>2.1704130636379264E-2</v>
      </c>
      <c r="P52" s="100">
        <f t="shared" si="25"/>
        <v>2.3335732912479777E-2</v>
      </c>
      <c r="Q52" s="100">
        <f t="shared" ref="Q52:S52" si="27">Q21/$Q$6</f>
        <v>4.5502652881884029E-2</v>
      </c>
      <c r="R52" s="100">
        <f t="shared" si="27"/>
        <v>2.2209971909510969E-2</v>
      </c>
      <c r="S52" s="100">
        <f t="shared" si="27"/>
        <v>2.3292680972373057E-2</v>
      </c>
    </row>
    <row r="53" spans="1:19" s="89" customFormat="1" ht="12.75" x14ac:dyDescent="0.2">
      <c r="A53" s="93" t="s">
        <v>86</v>
      </c>
      <c r="B53" s="98">
        <f t="shared" si="21"/>
        <v>5.4355043256205833E-2</v>
      </c>
      <c r="C53" s="98">
        <f t="shared" si="21"/>
        <v>2.4197991455545756E-2</v>
      </c>
      <c r="D53" s="98">
        <f t="shared" si="21"/>
        <v>3.0157051800660077E-2</v>
      </c>
      <c r="E53" s="98">
        <f t="shared" si="22"/>
        <v>6.2737215282954187E-2</v>
      </c>
      <c r="F53" s="98">
        <f t="shared" si="22"/>
        <v>2.9877132798960867E-2</v>
      </c>
      <c r="G53" s="98">
        <f t="shared" si="22"/>
        <v>3.285874062628525E-2</v>
      </c>
      <c r="H53" s="98">
        <f t="shared" si="23"/>
        <v>5.2684094266287645E-2</v>
      </c>
      <c r="I53" s="98">
        <f t="shared" si="23"/>
        <v>2.5026488220345675E-2</v>
      </c>
      <c r="J53" s="98">
        <f t="shared" si="23"/>
        <v>2.7657606045941967E-2</v>
      </c>
      <c r="K53" s="98">
        <f t="shared" si="24"/>
        <v>4.6007911434332596E-2</v>
      </c>
      <c r="L53" s="98">
        <f t="shared" si="24"/>
        <v>2.2405800021827332E-2</v>
      </c>
      <c r="M53" s="98">
        <f t="shared" si="24"/>
        <v>2.3602111412505265E-2</v>
      </c>
      <c r="N53" s="98">
        <f t="shared" si="25"/>
        <v>3.9438428765056106E-2</v>
      </c>
      <c r="O53" s="98">
        <f t="shared" si="25"/>
        <v>1.9141976865603073E-2</v>
      </c>
      <c r="P53" s="98">
        <f t="shared" si="25"/>
        <v>2.0296451899453033E-2</v>
      </c>
      <c r="Q53" s="98">
        <f t="shared" ref="Q53:S53" si="28">Q22/$Q$6</f>
        <v>4.1912463033437604E-2</v>
      </c>
      <c r="R53" s="98">
        <f t="shared" si="28"/>
        <v>2.0258526456210044E-2</v>
      </c>
      <c r="S53" s="98">
        <f t="shared" si="28"/>
        <v>2.1653936577227556E-2</v>
      </c>
    </row>
    <row r="54" spans="1:19" s="89" customFormat="1" ht="12.75" x14ac:dyDescent="0.2">
      <c r="A54" s="20" t="s">
        <v>87</v>
      </c>
      <c r="B54" s="100">
        <f t="shared" si="21"/>
        <v>4.1343919660222522E-2</v>
      </c>
      <c r="C54" s="100">
        <f t="shared" si="21"/>
        <v>1.6684518672330957E-2</v>
      </c>
      <c r="D54" s="100">
        <f t="shared" si="21"/>
        <v>2.4659400987891565E-2</v>
      </c>
      <c r="E54" s="100">
        <f t="shared" si="22"/>
        <v>4.8705409229699875E-2</v>
      </c>
      <c r="F54" s="100">
        <f t="shared" si="22"/>
        <v>2.146905240021443E-2</v>
      </c>
      <c r="G54" s="100">
        <f t="shared" si="22"/>
        <v>2.7235685900631412E-2</v>
      </c>
      <c r="H54" s="100">
        <f t="shared" si="23"/>
        <v>5.0426731963420984E-2</v>
      </c>
      <c r="I54" s="100">
        <f t="shared" si="23"/>
        <v>2.2737349132145729E-2</v>
      </c>
      <c r="J54" s="100">
        <f t="shared" si="23"/>
        <v>2.7689382831275255E-2</v>
      </c>
      <c r="K54" s="100">
        <f t="shared" si="24"/>
        <v>4.3010021858769384E-2</v>
      </c>
      <c r="L54" s="100">
        <f t="shared" si="24"/>
        <v>1.9860924871015893E-2</v>
      </c>
      <c r="M54" s="100">
        <f t="shared" si="24"/>
        <v>2.3149096987753491E-2</v>
      </c>
      <c r="N54" s="100">
        <f t="shared" si="25"/>
        <v>3.4557146583890246E-2</v>
      </c>
      <c r="O54" s="100">
        <f t="shared" si="25"/>
        <v>1.6607848394561642E-2</v>
      </c>
      <c r="P54" s="100">
        <f t="shared" si="25"/>
        <v>1.7949298189328607E-2</v>
      </c>
      <c r="Q54" s="100">
        <f t="shared" ref="Q54:S54" si="29">Q23/$Q$6</f>
        <v>3.1413488303867129E-2</v>
      </c>
      <c r="R54" s="100">
        <f t="shared" si="29"/>
        <v>1.4817087620280106E-2</v>
      </c>
      <c r="S54" s="100">
        <f t="shared" si="29"/>
        <v>1.6596400683587025E-2</v>
      </c>
    </row>
    <row r="55" spans="1:19" s="89" customFormat="1" ht="12.75" x14ac:dyDescent="0.2">
      <c r="A55" s="93" t="s">
        <v>88</v>
      </c>
      <c r="B55" s="98">
        <f t="shared" si="21"/>
        <v>3.2193380861432842E-2</v>
      </c>
      <c r="C55" s="98">
        <f t="shared" si="21"/>
        <v>1.1919496165799326E-2</v>
      </c>
      <c r="D55" s="98">
        <f t="shared" si="21"/>
        <v>2.0273884695633515E-2</v>
      </c>
      <c r="E55" s="98">
        <f t="shared" si="22"/>
        <v>3.4779609935382844E-2</v>
      </c>
      <c r="F55" s="98">
        <f t="shared" si="22"/>
        <v>1.3032122060744557E-2</v>
      </c>
      <c r="G55" s="98">
        <f t="shared" si="22"/>
        <v>2.1746816945784252E-2</v>
      </c>
      <c r="H55" s="98">
        <f t="shared" si="23"/>
        <v>4.2677584564835086E-2</v>
      </c>
      <c r="I55" s="98">
        <f t="shared" si="23"/>
        <v>1.7903494810850955E-2</v>
      </c>
      <c r="J55" s="98">
        <f t="shared" si="23"/>
        <v>2.4774089753984128E-2</v>
      </c>
      <c r="K55" s="98">
        <f t="shared" si="24"/>
        <v>3.5104575819958357E-2</v>
      </c>
      <c r="L55" s="98">
        <f t="shared" si="24"/>
        <v>1.4926720500429735E-2</v>
      </c>
      <c r="M55" s="98">
        <f t="shared" si="24"/>
        <v>2.017785531952862E-2</v>
      </c>
      <c r="N55" s="98">
        <f t="shared" si="25"/>
        <v>3.070513187855536E-2</v>
      </c>
      <c r="O55" s="98">
        <f t="shared" si="25"/>
        <v>1.3913376168818829E-2</v>
      </c>
      <c r="P55" s="98">
        <f t="shared" si="25"/>
        <v>1.6791755709736532E-2</v>
      </c>
      <c r="Q55" s="98">
        <f t="shared" ref="Q55:S55" si="30">Q24/$Q$6</f>
        <v>2.646043077629261E-2</v>
      </c>
      <c r="R55" s="98">
        <f t="shared" si="30"/>
        <v>1.2323186575484212E-2</v>
      </c>
      <c r="S55" s="98">
        <f t="shared" si="30"/>
        <v>1.4137244200808398E-2</v>
      </c>
    </row>
    <row r="56" spans="1:19" s="89" customFormat="1" ht="12.75" x14ac:dyDescent="0.2">
      <c r="A56" s="20"/>
      <c r="B56" s="99"/>
      <c r="C56" s="99"/>
      <c r="D56" s="99"/>
      <c r="E56" s="99"/>
      <c r="F56" s="99"/>
      <c r="G56" s="99"/>
      <c r="H56" s="99"/>
      <c r="I56" s="99"/>
      <c r="J56" s="99"/>
      <c r="K56" s="99"/>
      <c r="L56" s="99"/>
      <c r="M56" s="99"/>
      <c r="N56" s="99"/>
      <c r="O56" s="99"/>
      <c r="P56" s="99"/>
      <c r="Q56" s="99"/>
      <c r="R56" s="99"/>
      <c r="S56" s="99"/>
    </row>
    <row r="57" spans="1:19" s="89" customFormat="1" ht="12.75" x14ac:dyDescent="0.2">
      <c r="A57" s="93" t="s">
        <v>89</v>
      </c>
      <c r="B57" s="98">
        <f t="shared" ref="B57:D59" si="31">B26/$B$6</f>
        <v>2.2883411939678144E-2</v>
      </c>
      <c r="C57" s="98">
        <f t="shared" si="31"/>
        <v>7.7239205455286166E-3</v>
      </c>
      <c r="D57" s="98">
        <f t="shared" si="31"/>
        <v>1.5159491394149528E-2</v>
      </c>
      <c r="E57" s="98">
        <f t="shared" ref="E57:G59" si="32">E26/$E$6</f>
        <v>2.3573085286463138E-2</v>
      </c>
      <c r="F57" s="98">
        <f t="shared" si="32"/>
        <v>7.6673749438935747E-3</v>
      </c>
      <c r="G57" s="98">
        <f t="shared" si="32"/>
        <v>1.5907723129131662E-2</v>
      </c>
      <c r="H57" s="98">
        <f t="shared" ref="H57:J59" si="33">H26/$H$6</f>
        <v>2.9935850236313361E-2</v>
      </c>
      <c r="I57" s="98">
        <f t="shared" si="33"/>
        <v>1.0914871807908426E-2</v>
      </c>
      <c r="J57" s="98">
        <f t="shared" si="33"/>
        <v>1.9020978428404934E-2</v>
      </c>
      <c r="K57" s="98">
        <f t="shared" ref="K57:M59" si="34">K26/$K$6</f>
        <v>3.0840162109101024E-2</v>
      </c>
      <c r="L57" s="98">
        <f t="shared" si="34"/>
        <v>1.1837659152006699E-2</v>
      </c>
      <c r="M57" s="98">
        <f t="shared" si="34"/>
        <v>1.9002502957094325E-2</v>
      </c>
      <c r="N57" s="98">
        <f t="shared" ref="N57:P59" si="35">N26/$N$6</f>
        <v>2.5838210920636675E-2</v>
      </c>
      <c r="O57" s="98">
        <f t="shared" si="35"/>
        <v>1.0618660583085185E-2</v>
      </c>
      <c r="P57" s="98">
        <f t="shared" si="35"/>
        <v>1.521955033755149E-2</v>
      </c>
      <c r="Q57" s="98">
        <f t="shared" ref="Q57:S57" si="36">Q26/$Q$6</f>
        <v>2.1633505796041348E-2</v>
      </c>
      <c r="R57" s="98">
        <f t="shared" si="36"/>
        <v>9.7300677849277359E-3</v>
      </c>
      <c r="S57" s="98">
        <f t="shared" si="36"/>
        <v>1.1903438011113611E-2</v>
      </c>
    </row>
    <row r="58" spans="1:19" s="89" customFormat="1" ht="12.75" x14ac:dyDescent="0.2">
      <c r="A58" s="20" t="s">
        <v>90</v>
      </c>
      <c r="B58" s="100">
        <f t="shared" si="31"/>
        <v>1.3080772677153126E-2</v>
      </c>
      <c r="C58" s="100">
        <f t="shared" si="31"/>
        <v>4.055277112061495E-3</v>
      </c>
      <c r="D58" s="100">
        <f t="shared" si="31"/>
        <v>9.0254955650916312E-3</v>
      </c>
      <c r="E58" s="100">
        <f t="shared" si="32"/>
        <v>1.4767144077274901E-2</v>
      </c>
      <c r="F58" s="100">
        <f t="shared" si="32"/>
        <v>4.1389601005319791E-3</v>
      </c>
      <c r="G58" s="100">
        <f t="shared" si="32"/>
        <v>1.0631538621013089E-2</v>
      </c>
      <c r="H58" s="100">
        <f t="shared" si="33"/>
        <v>1.7067311402509278E-2</v>
      </c>
      <c r="I58" s="100">
        <f t="shared" si="33"/>
        <v>4.8734996439486859E-3</v>
      </c>
      <c r="J58" s="100">
        <f t="shared" si="33"/>
        <v>1.219381175856059E-2</v>
      </c>
      <c r="K58" s="100">
        <f t="shared" si="34"/>
        <v>2.1006934593909097E-2</v>
      </c>
      <c r="L58" s="100">
        <f t="shared" si="34"/>
        <v>7.0055551904359761E-3</v>
      </c>
      <c r="M58" s="100">
        <f t="shared" si="34"/>
        <v>1.4001379403473121E-2</v>
      </c>
      <c r="N58" s="100">
        <f t="shared" si="35"/>
        <v>1.7461992604388316E-2</v>
      </c>
      <c r="O58" s="100">
        <f t="shared" si="35"/>
        <v>6.5121873105067965E-3</v>
      </c>
      <c r="P58" s="100">
        <f t="shared" si="35"/>
        <v>1.094980529388152E-2</v>
      </c>
      <c r="Q58" s="100">
        <f t="shared" ref="Q58:S58" si="37">Q27/$Q$6</f>
        <v>1.6128083136396507E-2</v>
      </c>
      <c r="R58" s="100">
        <f t="shared" si="37"/>
        <v>6.6349879452274E-3</v>
      </c>
      <c r="S58" s="100">
        <f t="shared" si="37"/>
        <v>9.4930951911691066E-3</v>
      </c>
    </row>
    <row r="59" spans="1:19" s="89" customFormat="1" ht="12.75" x14ac:dyDescent="0.2">
      <c r="A59" s="93" t="s">
        <v>91</v>
      </c>
      <c r="B59" s="98">
        <f t="shared" si="31"/>
        <v>6.9303961844807841E-3</v>
      </c>
      <c r="C59" s="98">
        <f t="shared" si="31"/>
        <v>1.8323835466112408E-3</v>
      </c>
      <c r="D59" s="98">
        <f t="shared" si="31"/>
        <v>5.0980126378695435E-3</v>
      </c>
      <c r="E59" s="98">
        <f t="shared" si="32"/>
        <v>9.4929723557184275E-3</v>
      </c>
      <c r="F59" s="98">
        <f t="shared" si="32"/>
        <v>2.1865571352948161E-3</v>
      </c>
      <c r="G59" s="98">
        <f t="shared" si="32"/>
        <v>7.3064152204236109E-3</v>
      </c>
      <c r="H59" s="98">
        <f t="shared" si="33"/>
        <v>1.1022761560016209E-2</v>
      </c>
      <c r="I59" s="98">
        <f t="shared" si="33"/>
        <v>2.364344146822064E-3</v>
      </c>
      <c r="J59" s="98">
        <f t="shared" si="33"/>
        <v>8.6584174131941454E-3</v>
      </c>
      <c r="K59" s="98">
        <f t="shared" si="34"/>
        <v>1.4341664197743041E-2</v>
      </c>
      <c r="L59" s="98">
        <f t="shared" si="34"/>
        <v>3.437130924612022E-3</v>
      </c>
      <c r="M59" s="98">
        <f t="shared" si="34"/>
        <v>1.0904533273131021E-2</v>
      </c>
      <c r="N59" s="98">
        <f t="shared" si="35"/>
        <v>1.5751333885752426E-2</v>
      </c>
      <c r="O59" s="98">
        <f t="shared" si="35"/>
        <v>4.4378968420785512E-3</v>
      </c>
      <c r="P59" s="98">
        <f t="shared" si="35"/>
        <v>1.1313437043673874E-2</v>
      </c>
      <c r="Q59" s="98">
        <f t="shared" ref="Q59:S59" si="38">Q28/$Q$6</f>
        <v>1.5051491073889572E-2</v>
      </c>
      <c r="R59" s="98">
        <f t="shared" si="38"/>
        <v>4.9364192866085035E-3</v>
      </c>
      <c r="S59" s="98">
        <f t="shared" si="38"/>
        <v>1.010956648696143E-2</v>
      </c>
    </row>
    <row r="60" spans="1:19" s="89" customFormat="1" ht="12.75" x14ac:dyDescent="0.2">
      <c r="A60" s="20"/>
      <c r="B60" s="99"/>
      <c r="C60" s="99"/>
      <c r="D60" s="99"/>
      <c r="E60" s="99"/>
      <c r="F60" s="99"/>
      <c r="G60" s="99"/>
      <c r="H60" s="99"/>
      <c r="I60" s="99"/>
      <c r="J60" s="99"/>
      <c r="K60" s="99"/>
      <c r="L60" s="99"/>
      <c r="M60" s="99"/>
      <c r="N60" s="99"/>
      <c r="O60" s="99"/>
      <c r="P60" s="99"/>
      <c r="Q60" s="99"/>
      <c r="R60" s="99"/>
      <c r="S60" s="99"/>
    </row>
    <row r="61" spans="1:19" s="89" customFormat="1" ht="12.75" x14ac:dyDescent="0.2">
      <c r="A61" s="93" t="s">
        <v>524</v>
      </c>
      <c r="B61" s="98">
        <f t="shared" ref="B61:D63" si="39">B30/$B$6</f>
        <v>0.48904408699307783</v>
      </c>
      <c r="C61" s="98">
        <f t="shared" si="39"/>
        <v>0.22165988890658944</v>
      </c>
      <c r="D61" s="98">
        <f t="shared" si="39"/>
        <v>0.26738419808648839</v>
      </c>
      <c r="E61" s="98">
        <f t="shared" ref="E61:G63" si="40">E30/$E$6</f>
        <v>0.50509536918195652</v>
      </c>
      <c r="F61" s="98">
        <f t="shared" si="40"/>
        <v>0.23286129015593057</v>
      </c>
      <c r="G61" s="98">
        <f t="shared" si="40"/>
        <v>0.27223407902602598</v>
      </c>
      <c r="H61" s="98">
        <f t="shared" ref="H61:J63" si="41">H30/$H$6</f>
        <v>0.54127426119730693</v>
      </c>
      <c r="I61" s="98">
        <f t="shared" si="41"/>
        <v>0.25299526465371325</v>
      </c>
      <c r="J61" s="98">
        <f t="shared" si="41"/>
        <v>0.28827899654359368</v>
      </c>
      <c r="K61" s="98">
        <f t="shared" ref="K61:M63" si="42">K30/$K$6</f>
        <v>0.59806497268814063</v>
      </c>
      <c r="L61" s="98">
        <f t="shared" si="42"/>
        <v>0.28054916845803979</v>
      </c>
      <c r="M61" s="98">
        <f t="shared" si="42"/>
        <v>0.31751580423010078</v>
      </c>
      <c r="N61" s="98">
        <f t="shared" ref="N61:P63" si="43">N30/$N$6</f>
        <v>0.64389311290110518</v>
      </c>
      <c r="O61" s="98">
        <f t="shared" si="43"/>
        <v>0.30774721068095762</v>
      </c>
      <c r="P61" s="98">
        <f t="shared" si="43"/>
        <v>0.33614590222014751</v>
      </c>
      <c r="Q61" s="307" t="s">
        <v>2</v>
      </c>
      <c r="R61" s="307" t="s">
        <v>2</v>
      </c>
      <c r="S61" s="307" t="s">
        <v>2</v>
      </c>
    </row>
    <row r="62" spans="1:19" s="89" customFormat="1" ht="12.75" x14ac:dyDescent="0.2">
      <c r="A62" s="22" t="s">
        <v>525</v>
      </c>
      <c r="B62" s="100">
        <f t="shared" si="39"/>
        <v>0.27397560206441379</v>
      </c>
      <c r="C62" s="100">
        <f t="shared" si="39"/>
        <v>0.11178615006138372</v>
      </c>
      <c r="D62" s="100">
        <f t="shared" si="39"/>
        <v>0.16218945200303006</v>
      </c>
      <c r="E62" s="100">
        <f t="shared" si="40"/>
        <v>0.28203366586803769</v>
      </c>
      <c r="F62" s="100">
        <f t="shared" si="40"/>
        <v>0.11876447109672043</v>
      </c>
      <c r="G62" s="100">
        <f t="shared" si="40"/>
        <v>0.16326919477131727</v>
      </c>
      <c r="H62" s="100">
        <f t="shared" si="41"/>
        <v>0.3415170661008583</v>
      </c>
      <c r="I62" s="100">
        <f t="shared" si="41"/>
        <v>0.15079945852357793</v>
      </c>
      <c r="J62" s="100">
        <f t="shared" si="41"/>
        <v>0.19071760757728037</v>
      </c>
      <c r="K62" s="100">
        <f t="shared" si="42"/>
        <v>0.40283955908791697</v>
      </c>
      <c r="L62" s="100">
        <f t="shared" si="42"/>
        <v>0.18075994142849849</v>
      </c>
      <c r="M62" s="100">
        <f t="shared" si="42"/>
        <v>0.2220796176594185</v>
      </c>
      <c r="N62" s="100">
        <f t="shared" si="43"/>
        <v>0.44197696320361801</v>
      </c>
      <c r="O62" s="100">
        <f t="shared" si="43"/>
        <v>0.20472342026892854</v>
      </c>
      <c r="P62" s="100">
        <f t="shared" si="43"/>
        <v>0.23725354293468948</v>
      </c>
      <c r="Q62" s="100">
        <f t="shared" ref="Q62:S62" si="44">Q31/$Q$6</f>
        <v>0.45289083931484214</v>
      </c>
      <c r="R62" s="100">
        <f t="shared" si="44"/>
        <v>0.21768985119907275</v>
      </c>
      <c r="S62" s="100">
        <f t="shared" si="44"/>
        <v>0.23520098811576937</v>
      </c>
    </row>
    <row r="63" spans="1:19" s="89" customFormat="1" ht="12.75" x14ac:dyDescent="0.2">
      <c r="A63" s="96" t="s">
        <v>94</v>
      </c>
      <c r="B63" s="98">
        <f t="shared" si="39"/>
        <v>0.51095591300692211</v>
      </c>
      <c r="C63" s="98">
        <f t="shared" si="39"/>
        <v>0.25513408761079143</v>
      </c>
      <c r="D63" s="98">
        <f t="shared" si="39"/>
        <v>0.25582182539613069</v>
      </c>
      <c r="E63" s="98">
        <f t="shared" si="40"/>
        <v>0.49490597267575148</v>
      </c>
      <c r="F63" s="98">
        <f t="shared" si="40"/>
        <v>0.24728760237535652</v>
      </c>
      <c r="G63" s="98">
        <f t="shared" si="40"/>
        <v>0.24761635751383287</v>
      </c>
      <c r="H63" s="98">
        <f t="shared" si="41"/>
        <v>0.45872573880269307</v>
      </c>
      <c r="I63" s="98">
        <f t="shared" si="41"/>
        <v>0.22858373288857939</v>
      </c>
      <c r="J63" s="98">
        <f t="shared" si="41"/>
        <v>0.23014200591411371</v>
      </c>
      <c r="K63" s="98">
        <f t="shared" si="42"/>
        <v>0.40193502731185943</v>
      </c>
      <c r="L63" s="98">
        <f t="shared" si="42"/>
        <v>0.19935209655405131</v>
      </c>
      <c r="M63" s="98">
        <f t="shared" si="42"/>
        <v>0.20258293075780809</v>
      </c>
      <c r="N63" s="98">
        <f t="shared" si="43"/>
        <v>0.35610716595759867</v>
      </c>
      <c r="O63" s="98">
        <f t="shared" si="43"/>
        <v>0.1759043492337172</v>
      </c>
      <c r="P63" s="98">
        <f t="shared" si="43"/>
        <v>0.1802028167238815</v>
      </c>
      <c r="Q63" s="98">
        <f t="shared" ref="Q63:S63" si="45">Q32/$Q$6</f>
        <v>0.34833503202433197</v>
      </c>
      <c r="R63" s="98">
        <f t="shared" si="45"/>
        <v>0.17416739367215889</v>
      </c>
      <c r="S63" s="98">
        <f t="shared" si="45"/>
        <v>0.17416763835217308</v>
      </c>
    </row>
    <row r="65" spans="1:1" x14ac:dyDescent="0.25">
      <c r="A65" s="194" t="s">
        <v>653</v>
      </c>
    </row>
    <row r="66" spans="1:1" x14ac:dyDescent="0.25">
      <c r="A66" s="10" t="s">
        <v>660</v>
      </c>
    </row>
    <row r="67" spans="1:1" x14ac:dyDescent="0.25">
      <c r="A67" s="4" t="s">
        <v>666</v>
      </c>
    </row>
    <row r="68" spans="1:1" x14ac:dyDescent="0.25">
      <c r="A68" s="4"/>
    </row>
    <row r="69" spans="1:1" x14ac:dyDescent="0.25">
      <c r="A69" s="194" t="s">
        <v>654</v>
      </c>
    </row>
    <row r="70" spans="1:1" x14ac:dyDescent="0.25">
      <c r="A70" s="89" t="s">
        <v>2722</v>
      </c>
    </row>
    <row r="71" spans="1:1" x14ac:dyDescent="0.25">
      <c r="A71" s="89" t="s">
        <v>859</v>
      </c>
    </row>
    <row r="72" spans="1:1" x14ac:dyDescent="0.25">
      <c r="A72" s="89" t="s">
        <v>860</v>
      </c>
    </row>
    <row r="74" spans="1:1" x14ac:dyDescent="0.25">
      <c r="A74" s="196" t="s">
        <v>652</v>
      </c>
    </row>
    <row r="77" spans="1:1" x14ac:dyDescent="0.25">
      <c r="A77" s="101"/>
    </row>
    <row r="78" spans="1:1" x14ac:dyDescent="0.25">
      <c r="A78" s="101"/>
    </row>
    <row r="149" spans="1:1" ht="14.45" hidden="1" x14ac:dyDescent="0.3">
      <c r="A149" s="12" t="s">
        <v>31</v>
      </c>
    </row>
    <row r="150" spans="1:1" ht="14.45" hidden="1" x14ac:dyDescent="0.3">
      <c r="A150" s="12" t="s">
        <v>32</v>
      </c>
    </row>
    <row r="151" spans="1:1" ht="14.45" hidden="1" x14ac:dyDescent="0.3">
      <c r="A151" s="12" t="s">
        <v>33</v>
      </c>
    </row>
    <row r="152" spans="1:1" ht="14.45" hidden="1" x14ac:dyDescent="0.3">
      <c r="A152" s="12" t="s">
        <v>34</v>
      </c>
    </row>
    <row r="153" spans="1:1" ht="14.45" hidden="1" x14ac:dyDescent="0.3">
      <c r="A153" s="12" t="s">
        <v>35</v>
      </c>
    </row>
    <row r="154" spans="1:1" ht="14.45" hidden="1" x14ac:dyDescent="0.3">
      <c r="A154" s="12" t="s">
        <v>36</v>
      </c>
    </row>
    <row r="155" spans="1:1" ht="14.45" hidden="1" x14ac:dyDescent="0.3">
      <c r="A155" s="12" t="s">
        <v>37</v>
      </c>
    </row>
    <row r="156" spans="1:1" ht="14.45" hidden="1" x14ac:dyDescent="0.3">
      <c r="A156" s="12" t="s">
        <v>38</v>
      </c>
    </row>
    <row r="157" spans="1:1" ht="14.45" hidden="1" x14ac:dyDescent="0.3">
      <c r="A157" s="12" t="s">
        <v>39</v>
      </c>
    </row>
    <row r="158" spans="1:1" ht="14.45" hidden="1" x14ac:dyDescent="0.3">
      <c r="A158" s="12" t="s">
        <v>40</v>
      </c>
    </row>
    <row r="159" spans="1:1" ht="14.45" hidden="1" x14ac:dyDescent="0.3">
      <c r="A159" s="12" t="s">
        <v>41</v>
      </c>
    </row>
    <row r="160" spans="1:1" ht="14.45" hidden="1" x14ac:dyDescent="0.3">
      <c r="A160" s="12" t="s">
        <v>42</v>
      </c>
    </row>
    <row r="161" spans="1:1" ht="14.45" hidden="1" x14ac:dyDescent="0.3">
      <c r="A161" s="12" t="s">
        <v>43</v>
      </c>
    </row>
    <row r="162" spans="1:1" ht="14.45" hidden="1" x14ac:dyDescent="0.3">
      <c r="A162" s="12" t="s">
        <v>44</v>
      </c>
    </row>
    <row r="163" spans="1:1" ht="14.45" hidden="1" x14ac:dyDescent="0.3">
      <c r="A163" s="12" t="s">
        <v>45</v>
      </c>
    </row>
    <row r="164" spans="1:1" ht="14.45" hidden="1" x14ac:dyDescent="0.3">
      <c r="A164" s="12" t="s">
        <v>46</v>
      </c>
    </row>
    <row r="165" spans="1:1" ht="14.45" hidden="1" x14ac:dyDescent="0.3">
      <c r="A165" s="12" t="s">
        <v>47</v>
      </c>
    </row>
    <row r="166" spans="1:1" ht="14.45" hidden="1" x14ac:dyDescent="0.3">
      <c r="A166" s="12" t="s">
        <v>48</v>
      </c>
    </row>
    <row r="167" spans="1:1" ht="14.45" hidden="1" x14ac:dyDescent="0.3">
      <c r="A167" s="12" t="s">
        <v>49</v>
      </c>
    </row>
    <row r="168" spans="1:1" ht="14.45" hidden="1" x14ac:dyDescent="0.3">
      <c r="A168" s="12" t="s">
        <v>50</v>
      </c>
    </row>
    <row r="169" spans="1:1" ht="14.45" hidden="1" x14ac:dyDescent="0.3">
      <c r="A169" s="12" t="s">
        <v>51</v>
      </c>
    </row>
    <row r="170" spans="1:1" ht="14.45" hidden="1" x14ac:dyDescent="0.3">
      <c r="A170" s="12" t="s">
        <v>52</v>
      </c>
    </row>
    <row r="171" spans="1:1" ht="14.45" hidden="1" x14ac:dyDescent="0.3">
      <c r="A171" s="12" t="s">
        <v>53</v>
      </c>
    </row>
    <row r="172" spans="1:1" ht="14.45" hidden="1" x14ac:dyDescent="0.3">
      <c r="A172" s="12" t="s">
        <v>54</v>
      </c>
    </row>
    <row r="173" spans="1:1" ht="14.45" hidden="1" x14ac:dyDescent="0.3">
      <c r="A173" s="12" t="s">
        <v>55</v>
      </c>
    </row>
    <row r="174" spans="1:1" ht="14.45" hidden="1" x14ac:dyDescent="0.3">
      <c r="A174" s="12" t="s">
        <v>57</v>
      </c>
    </row>
    <row r="175" spans="1:1" ht="14.45" hidden="1" x14ac:dyDescent="0.3">
      <c r="A175" s="12" t="s">
        <v>58</v>
      </c>
    </row>
    <row r="176" spans="1:1" ht="14.45" hidden="1" x14ac:dyDescent="0.3">
      <c r="A176" s="12" t="s">
        <v>59</v>
      </c>
    </row>
    <row r="177" spans="1:1" ht="14.45" hidden="1" x14ac:dyDescent="0.3">
      <c r="A177" s="12" t="s">
        <v>60</v>
      </c>
    </row>
    <row r="178" spans="1:1" ht="14.45" hidden="1" x14ac:dyDescent="0.3">
      <c r="A178" s="12" t="s">
        <v>61</v>
      </c>
    </row>
    <row r="179" spans="1:1" ht="14.45" hidden="1" x14ac:dyDescent="0.3">
      <c r="A179" s="12" t="s">
        <v>63</v>
      </c>
    </row>
    <row r="180" spans="1:1" ht="14.45" hidden="1" x14ac:dyDescent="0.3">
      <c r="A180" s="13" t="s">
        <v>64</v>
      </c>
    </row>
    <row r="181" spans="1:1" ht="14.45" hidden="1" x14ac:dyDescent="0.3">
      <c r="A181" s="13" t="s">
        <v>65</v>
      </c>
    </row>
    <row r="182" spans="1:1" ht="14.45" hidden="1" x14ac:dyDescent="0.3">
      <c r="A182" s="13" t="s">
        <v>66</v>
      </c>
    </row>
    <row r="183" spans="1:1" ht="14.45" hidden="1" x14ac:dyDescent="0.3">
      <c r="A183" s="13" t="s">
        <v>67</v>
      </c>
    </row>
  </sheetData>
  <mergeCells count="15">
    <mergeCell ref="Q1:S1"/>
    <mergeCell ref="N4:P4"/>
    <mergeCell ref="Q4:S4"/>
    <mergeCell ref="A35:A36"/>
    <mergeCell ref="B35:D35"/>
    <mergeCell ref="E35:G35"/>
    <mergeCell ref="H35:J35"/>
    <mergeCell ref="K35:M35"/>
    <mergeCell ref="N35:P35"/>
    <mergeCell ref="Q35:S35"/>
    <mergeCell ref="A4:A5"/>
    <mergeCell ref="B4:D4"/>
    <mergeCell ref="E4:G4"/>
    <mergeCell ref="H4:J4"/>
    <mergeCell ref="K4:M4"/>
  </mergeCells>
  <dataValidations count="1">
    <dataValidation type="list" allowBlank="1" showInputMessage="1" showErrorMessage="1" sqref="WVT983041:WVU983041 JH2:JI2 TD2:TE2 ACZ2:ADA2 AMV2:AMW2 AWR2:AWS2 BGN2:BGO2 BQJ2:BQK2 CAF2:CAG2 CKB2:CKC2 CTX2:CTY2 DDT2:DDU2 DNP2:DNQ2 DXL2:DXM2 EHH2:EHI2 ERD2:ERE2 FAZ2:FBA2 FKV2:FKW2 FUR2:FUS2 GEN2:GEO2 GOJ2:GOK2 GYF2:GYG2 HIB2:HIC2 HRX2:HRY2 IBT2:IBU2 ILP2:ILQ2 IVL2:IVM2 JFH2:JFI2 JPD2:JPE2 JYZ2:JZA2 KIV2:KIW2 KSR2:KSS2 LCN2:LCO2 LMJ2:LMK2 LWF2:LWG2 MGB2:MGC2 MPX2:MPY2 MZT2:MZU2 NJP2:NJQ2 NTL2:NTM2 ODH2:ODI2 OND2:ONE2 OWZ2:OXA2 PGV2:PGW2 PQR2:PQS2 QAN2:QAO2 QKJ2:QKK2 QUF2:QUG2 REB2:REC2 RNX2:RNY2 RXT2:RXU2 SHP2:SHQ2 SRL2:SRM2 TBH2:TBI2 TLD2:TLE2 TUZ2:TVA2 UEV2:UEW2 UOR2:UOS2 UYN2:UYO2 VIJ2:VIK2 VSF2:VSG2 WCB2:WCC2 WLX2:WLY2 WVT2:WVU2 L65537:M65537 JH65537:JI65537 TD65537:TE65537 ACZ65537:ADA65537 AMV65537:AMW65537 AWR65537:AWS65537 BGN65537:BGO65537 BQJ65537:BQK65537 CAF65537:CAG65537 CKB65537:CKC65537 CTX65537:CTY65537 DDT65537:DDU65537 DNP65537:DNQ65537 DXL65537:DXM65537 EHH65537:EHI65537 ERD65537:ERE65537 FAZ65537:FBA65537 FKV65537:FKW65537 FUR65537:FUS65537 GEN65537:GEO65537 GOJ65537:GOK65537 GYF65537:GYG65537 HIB65537:HIC65537 HRX65537:HRY65537 IBT65537:IBU65537 ILP65537:ILQ65537 IVL65537:IVM65537 JFH65537:JFI65537 JPD65537:JPE65537 JYZ65537:JZA65537 KIV65537:KIW65537 KSR65537:KSS65537 LCN65537:LCO65537 LMJ65537:LMK65537 LWF65537:LWG65537 MGB65537:MGC65537 MPX65537:MPY65537 MZT65537:MZU65537 NJP65537:NJQ65537 NTL65537:NTM65537 ODH65537:ODI65537 OND65537:ONE65537 OWZ65537:OXA65537 PGV65537:PGW65537 PQR65537:PQS65537 QAN65537:QAO65537 QKJ65537:QKK65537 QUF65537:QUG65537 REB65537:REC65537 RNX65537:RNY65537 RXT65537:RXU65537 SHP65537:SHQ65537 SRL65537:SRM65537 TBH65537:TBI65537 TLD65537:TLE65537 TUZ65537:TVA65537 UEV65537:UEW65537 UOR65537:UOS65537 UYN65537:UYO65537 VIJ65537:VIK65537 VSF65537:VSG65537 WCB65537:WCC65537 WLX65537:WLY65537 WVT65537:WVU65537 L131073:M131073 JH131073:JI131073 TD131073:TE131073 ACZ131073:ADA131073 AMV131073:AMW131073 AWR131073:AWS131073 BGN131073:BGO131073 BQJ131073:BQK131073 CAF131073:CAG131073 CKB131073:CKC131073 CTX131073:CTY131073 DDT131073:DDU131073 DNP131073:DNQ131073 DXL131073:DXM131073 EHH131073:EHI131073 ERD131073:ERE131073 FAZ131073:FBA131073 FKV131073:FKW131073 FUR131073:FUS131073 GEN131073:GEO131073 GOJ131073:GOK131073 GYF131073:GYG131073 HIB131073:HIC131073 HRX131073:HRY131073 IBT131073:IBU131073 ILP131073:ILQ131073 IVL131073:IVM131073 JFH131073:JFI131073 JPD131073:JPE131073 JYZ131073:JZA131073 KIV131073:KIW131073 KSR131073:KSS131073 LCN131073:LCO131073 LMJ131073:LMK131073 LWF131073:LWG131073 MGB131073:MGC131073 MPX131073:MPY131073 MZT131073:MZU131073 NJP131073:NJQ131073 NTL131073:NTM131073 ODH131073:ODI131073 OND131073:ONE131073 OWZ131073:OXA131073 PGV131073:PGW131073 PQR131073:PQS131073 QAN131073:QAO131073 QKJ131073:QKK131073 QUF131073:QUG131073 REB131073:REC131073 RNX131073:RNY131073 RXT131073:RXU131073 SHP131073:SHQ131073 SRL131073:SRM131073 TBH131073:TBI131073 TLD131073:TLE131073 TUZ131073:TVA131073 UEV131073:UEW131073 UOR131073:UOS131073 UYN131073:UYO131073 VIJ131073:VIK131073 VSF131073:VSG131073 WCB131073:WCC131073 WLX131073:WLY131073 WVT131073:WVU131073 L196609:M196609 JH196609:JI196609 TD196609:TE196609 ACZ196609:ADA196609 AMV196609:AMW196609 AWR196609:AWS196609 BGN196609:BGO196609 BQJ196609:BQK196609 CAF196609:CAG196609 CKB196609:CKC196609 CTX196609:CTY196609 DDT196609:DDU196609 DNP196609:DNQ196609 DXL196609:DXM196609 EHH196609:EHI196609 ERD196609:ERE196609 FAZ196609:FBA196609 FKV196609:FKW196609 FUR196609:FUS196609 GEN196609:GEO196609 GOJ196609:GOK196609 GYF196609:GYG196609 HIB196609:HIC196609 HRX196609:HRY196609 IBT196609:IBU196609 ILP196609:ILQ196609 IVL196609:IVM196609 JFH196609:JFI196609 JPD196609:JPE196609 JYZ196609:JZA196609 KIV196609:KIW196609 KSR196609:KSS196609 LCN196609:LCO196609 LMJ196609:LMK196609 LWF196609:LWG196609 MGB196609:MGC196609 MPX196609:MPY196609 MZT196609:MZU196609 NJP196609:NJQ196609 NTL196609:NTM196609 ODH196609:ODI196609 OND196609:ONE196609 OWZ196609:OXA196609 PGV196609:PGW196609 PQR196609:PQS196609 QAN196609:QAO196609 QKJ196609:QKK196609 QUF196609:QUG196609 REB196609:REC196609 RNX196609:RNY196609 RXT196609:RXU196609 SHP196609:SHQ196609 SRL196609:SRM196609 TBH196609:TBI196609 TLD196609:TLE196609 TUZ196609:TVA196609 UEV196609:UEW196609 UOR196609:UOS196609 UYN196609:UYO196609 VIJ196609:VIK196609 VSF196609:VSG196609 WCB196609:WCC196609 WLX196609:WLY196609 WVT196609:WVU196609 L262145:M262145 JH262145:JI262145 TD262145:TE262145 ACZ262145:ADA262145 AMV262145:AMW262145 AWR262145:AWS262145 BGN262145:BGO262145 BQJ262145:BQK262145 CAF262145:CAG262145 CKB262145:CKC262145 CTX262145:CTY262145 DDT262145:DDU262145 DNP262145:DNQ262145 DXL262145:DXM262145 EHH262145:EHI262145 ERD262145:ERE262145 FAZ262145:FBA262145 FKV262145:FKW262145 FUR262145:FUS262145 GEN262145:GEO262145 GOJ262145:GOK262145 GYF262145:GYG262145 HIB262145:HIC262145 HRX262145:HRY262145 IBT262145:IBU262145 ILP262145:ILQ262145 IVL262145:IVM262145 JFH262145:JFI262145 JPD262145:JPE262145 JYZ262145:JZA262145 KIV262145:KIW262145 KSR262145:KSS262145 LCN262145:LCO262145 LMJ262145:LMK262145 LWF262145:LWG262145 MGB262145:MGC262145 MPX262145:MPY262145 MZT262145:MZU262145 NJP262145:NJQ262145 NTL262145:NTM262145 ODH262145:ODI262145 OND262145:ONE262145 OWZ262145:OXA262145 PGV262145:PGW262145 PQR262145:PQS262145 QAN262145:QAO262145 QKJ262145:QKK262145 QUF262145:QUG262145 REB262145:REC262145 RNX262145:RNY262145 RXT262145:RXU262145 SHP262145:SHQ262145 SRL262145:SRM262145 TBH262145:TBI262145 TLD262145:TLE262145 TUZ262145:TVA262145 UEV262145:UEW262145 UOR262145:UOS262145 UYN262145:UYO262145 VIJ262145:VIK262145 VSF262145:VSG262145 WCB262145:WCC262145 WLX262145:WLY262145 WVT262145:WVU262145 L327681:M327681 JH327681:JI327681 TD327681:TE327681 ACZ327681:ADA327681 AMV327681:AMW327681 AWR327681:AWS327681 BGN327681:BGO327681 BQJ327681:BQK327681 CAF327681:CAG327681 CKB327681:CKC327681 CTX327681:CTY327681 DDT327681:DDU327681 DNP327681:DNQ327681 DXL327681:DXM327681 EHH327681:EHI327681 ERD327681:ERE327681 FAZ327681:FBA327681 FKV327681:FKW327681 FUR327681:FUS327681 GEN327681:GEO327681 GOJ327681:GOK327681 GYF327681:GYG327681 HIB327681:HIC327681 HRX327681:HRY327681 IBT327681:IBU327681 ILP327681:ILQ327681 IVL327681:IVM327681 JFH327681:JFI327681 JPD327681:JPE327681 JYZ327681:JZA327681 KIV327681:KIW327681 KSR327681:KSS327681 LCN327681:LCO327681 LMJ327681:LMK327681 LWF327681:LWG327681 MGB327681:MGC327681 MPX327681:MPY327681 MZT327681:MZU327681 NJP327681:NJQ327681 NTL327681:NTM327681 ODH327681:ODI327681 OND327681:ONE327681 OWZ327681:OXA327681 PGV327681:PGW327681 PQR327681:PQS327681 QAN327681:QAO327681 QKJ327681:QKK327681 QUF327681:QUG327681 REB327681:REC327681 RNX327681:RNY327681 RXT327681:RXU327681 SHP327681:SHQ327681 SRL327681:SRM327681 TBH327681:TBI327681 TLD327681:TLE327681 TUZ327681:TVA327681 UEV327681:UEW327681 UOR327681:UOS327681 UYN327681:UYO327681 VIJ327681:VIK327681 VSF327681:VSG327681 WCB327681:WCC327681 WLX327681:WLY327681 WVT327681:WVU327681 L393217:M393217 JH393217:JI393217 TD393217:TE393217 ACZ393217:ADA393217 AMV393217:AMW393217 AWR393217:AWS393217 BGN393217:BGO393217 BQJ393217:BQK393217 CAF393217:CAG393217 CKB393217:CKC393217 CTX393217:CTY393217 DDT393217:DDU393217 DNP393217:DNQ393217 DXL393217:DXM393217 EHH393217:EHI393217 ERD393217:ERE393217 FAZ393217:FBA393217 FKV393217:FKW393217 FUR393217:FUS393217 GEN393217:GEO393217 GOJ393217:GOK393217 GYF393217:GYG393217 HIB393217:HIC393217 HRX393217:HRY393217 IBT393217:IBU393217 ILP393217:ILQ393217 IVL393217:IVM393217 JFH393217:JFI393217 JPD393217:JPE393217 JYZ393217:JZA393217 KIV393217:KIW393217 KSR393217:KSS393217 LCN393217:LCO393217 LMJ393217:LMK393217 LWF393217:LWG393217 MGB393217:MGC393217 MPX393217:MPY393217 MZT393217:MZU393217 NJP393217:NJQ393217 NTL393217:NTM393217 ODH393217:ODI393217 OND393217:ONE393217 OWZ393217:OXA393217 PGV393217:PGW393217 PQR393217:PQS393217 QAN393217:QAO393217 QKJ393217:QKK393217 QUF393217:QUG393217 REB393217:REC393217 RNX393217:RNY393217 RXT393217:RXU393217 SHP393217:SHQ393217 SRL393217:SRM393217 TBH393217:TBI393217 TLD393217:TLE393217 TUZ393217:TVA393217 UEV393217:UEW393217 UOR393217:UOS393217 UYN393217:UYO393217 VIJ393217:VIK393217 VSF393217:VSG393217 WCB393217:WCC393217 WLX393217:WLY393217 WVT393217:WVU393217 L458753:M458753 JH458753:JI458753 TD458753:TE458753 ACZ458753:ADA458753 AMV458753:AMW458753 AWR458753:AWS458753 BGN458753:BGO458753 BQJ458753:BQK458753 CAF458753:CAG458753 CKB458753:CKC458753 CTX458753:CTY458753 DDT458753:DDU458753 DNP458753:DNQ458753 DXL458753:DXM458753 EHH458753:EHI458753 ERD458753:ERE458753 FAZ458753:FBA458753 FKV458753:FKW458753 FUR458753:FUS458753 GEN458753:GEO458753 GOJ458753:GOK458753 GYF458753:GYG458753 HIB458753:HIC458753 HRX458753:HRY458753 IBT458753:IBU458753 ILP458753:ILQ458753 IVL458753:IVM458753 JFH458753:JFI458753 JPD458753:JPE458753 JYZ458753:JZA458753 KIV458753:KIW458753 KSR458753:KSS458753 LCN458753:LCO458753 LMJ458753:LMK458753 LWF458753:LWG458753 MGB458753:MGC458753 MPX458753:MPY458753 MZT458753:MZU458753 NJP458753:NJQ458753 NTL458753:NTM458753 ODH458753:ODI458753 OND458753:ONE458753 OWZ458753:OXA458753 PGV458753:PGW458753 PQR458753:PQS458753 QAN458753:QAO458753 QKJ458753:QKK458753 QUF458753:QUG458753 REB458753:REC458753 RNX458753:RNY458753 RXT458753:RXU458753 SHP458753:SHQ458753 SRL458753:SRM458753 TBH458753:TBI458753 TLD458753:TLE458753 TUZ458753:TVA458753 UEV458753:UEW458753 UOR458753:UOS458753 UYN458753:UYO458753 VIJ458753:VIK458753 VSF458753:VSG458753 WCB458753:WCC458753 WLX458753:WLY458753 WVT458753:WVU458753 L524289:M524289 JH524289:JI524289 TD524289:TE524289 ACZ524289:ADA524289 AMV524289:AMW524289 AWR524289:AWS524289 BGN524289:BGO524289 BQJ524289:BQK524289 CAF524289:CAG524289 CKB524289:CKC524289 CTX524289:CTY524289 DDT524289:DDU524289 DNP524289:DNQ524289 DXL524289:DXM524289 EHH524289:EHI524289 ERD524289:ERE524289 FAZ524289:FBA524289 FKV524289:FKW524289 FUR524289:FUS524289 GEN524289:GEO524289 GOJ524289:GOK524289 GYF524289:GYG524289 HIB524289:HIC524289 HRX524289:HRY524289 IBT524289:IBU524289 ILP524289:ILQ524289 IVL524289:IVM524289 JFH524289:JFI524289 JPD524289:JPE524289 JYZ524289:JZA524289 KIV524289:KIW524289 KSR524289:KSS524289 LCN524289:LCO524289 LMJ524289:LMK524289 LWF524289:LWG524289 MGB524289:MGC524289 MPX524289:MPY524289 MZT524289:MZU524289 NJP524289:NJQ524289 NTL524289:NTM524289 ODH524289:ODI524289 OND524289:ONE524289 OWZ524289:OXA524289 PGV524289:PGW524289 PQR524289:PQS524289 QAN524289:QAO524289 QKJ524289:QKK524289 QUF524289:QUG524289 REB524289:REC524289 RNX524289:RNY524289 RXT524289:RXU524289 SHP524289:SHQ524289 SRL524289:SRM524289 TBH524289:TBI524289 TLD524289:TLE524289 TUZ524289:TVA524289 UEV524289:UEW524289 UOR524289:UOS524289 UYN524289:UYO524289 VIJ524289:VIK524289 VSF524289:VSG524289 WCB524289:WCC524289 WLX524289:WLY524289 WVT524289:WVU524289 L589825:M589825 JH589825:JI589825 TD589825:TE589825 ACZ589825:ADA589825 AMV589825:AMW589825 AWR589825:AWS589825 BGN589825:BGO589825 BQJ589825:BQK589825 CAF589825:CAG589825 CKB589825:CKC589825 CTX589825:CTY589825 DDT589825:DDU589825 DNP589825:DNQ589825 DXL589825:DXM589825 EHH589825:EHI589825 ERD589825:ERE589825 FAZ589825:FBA589825 FKV589825:FKW589825 FUR589825:FUS589825 GEN589825:GEO589825 GOJ589825:GOK589825 GYF589825:GYG589825 HIB589825:HIC589825 HRX589825:HRY589825 IBT589825:IBU589825 ILP589825:ILQ589825 IVL589825:IVM589825 JFH589825:JFI589825 JPD589825:JPE589825 JYZ589825:JZA589825 KIV589825:KIW589825 KSR589825:KSS589825 LCN589825:LCO589825 LMJ589825:LMK589825 LWF589825:LWG589825 MGB589825:MGC589825 MPX589825:MPY589825 MZT589825:MZU589825 NJP589825:NJQ589825 NTL589825:NTM589825 ODH589825:ODI589825 OND589825:ONE589825 OWZ589825:OXA589825 PGV589825:PGW589825 PQR589825:PQS589825 QAN589825:QAO589825 QKJ589825:QKK589825 QUF589825:QUG589825 REB589825:REC589825 RNX589825:RNY589825 RXT589825:RXU589825 SHP589825:SHQ589825 SRL589825:SRM589825 TBH589825:TBI589825 TLD589825:TLE589825 TUZ589825:TVA589825 UEV589825:UEW589825 UOR589825:UOS589825 UYN589825:UYO589825 VIJ589825:VIK589825 VSF589825:VSG589825 WCB589825:WCC589825 WLX589825:WLY589825 WVT589825:WVU589825 L655361:M655361 JH655361:JI655361 TD655361:TE655361 ACZ655361:ADA655361 AMV655361:AMW655361 AWR655361:AWS655361 BGN655361:BGO655361 BQJ655361:BQK655361 CAF655361:CAG655361 CKB655361:CKC655361 CTX655361:CTY655361 DDT655361:DDU655361 DNP655361:DNQ655361 DXL655361:DXM655361 EHH655361:EHI655361 ERD655361:ERE655361 FAZ655361:FBA655361 FKV655361:FKW655361 FUR655361:FUS655361 GEN655361:GEO655361 GOJ655361:GOK655361 GYF655361:GYG655361 HIB655361:HIC655361 HRX655361:HRY655361 IBT655361:IBU655361 ILP655361:ILQ655361 IVL655361:IVM655361 JFH655361:JFI655361 JPD655361:JPE655361 JYZ655361:JZA655361 KIV655361:KIW655361 KSR655361:KSS655361 LCN655361:LCO655361 LMJ655361:LMK655361 LWF655361:LWG655361 MGB655361:MGC655361 MPX655361:MPY655361 MZT655361:MZU655361 NJP655361:NJQ655361 NTL655361:NTM655361 ODH655361:ODI655361 OND655361:ONE655361 OWZ655361:OXA655361 PGV655361:PGW655361 PQR655361:PQS655361 QAN655361:QAO655361 QKJ655361:QKK655361 QUF655361:QUG655361 REB655361:REC655361 RNX655361:RNY655361 RXT655361:RXU655361 SHP655361:SHQ655361 SRL655361:SRM655361 TBH655361:TBI655361 TLD655361:TLE655361 TUZ655361:TVA655361 UEV655361:UEW655361 UOR655361:UOS655361 UYN655361:UYO655361 VIJ655361:VIK655361 VSF655361:VSG655361 WCB655361:WCC655361 WLX655361:WLY655361 WVT655361:WVU655361 L720897:M720897 JH720897:JI720897 TD720897:TE720897 ACZ720897:ADA720897 AMV720897:AMW720897 AWR720897:AWS720897 BGN720897:BGO720897 BQJ720897:BQK720897 CAF720897:CAG720897 CKB720897:CKC720897 CTX720897:CTY720897 DDT720897:DDU720897 DNP720897:DNQ720897 DXL720897:DXM720897 EHH720897:EHI720897 ERD720897:ERE720897 FAZ720897:FBA720897 FKV720897:FKW720897 FUR720897:FUS720897 GEN720897:GEO720897 GOJ720897:GOK720897 GYF720897:GYG720897 HIB720897:HIC720897 HRX720897:HRY720897 IBT720897:IBU720897 ILP720897:ILQ720897 IVL720897:IVM720897 JFH720897:JFI720897 JPD720897:JPE720897 JYZ720897:JZA720897 KIV720897:KIW720897 KSR720897:KSS720897 LCN720897:LCO720897 LMJ720897:LMK720897 LWF720897:LWG720897 MGB720897:MGC720897 MPX720897:MPY720897 MZT720897:MZU720897 NJP720897:NJQ720897 NTL720897:NTM720897 ODH720897:ODI720897 OND720897:ONE720897 OWZ720897:OXA720897 PGV720897:PGW720897 PQR720897:PQS720897 QAN720897:QAO720897 QKJ720897:QKK720897 QUF720897:QUG720897 REB720897:REC720897 RNX720897:RNY720897 RXT720897:RXU720897 SHP720897:SHQ720897 SRL720897:SRM720897 TBH720897:TBI720897 TLD720897:TLE720897 TUZ720897:TVA720897 UEV720897:UEW720897 UOR720897:UOS720897 UYN720897:UYO720897 VIJ720897:VIK720897 VSF720897:VSG720897 WCB720897:WCC720897 WLX720897:WLY720897 WVT720897:WVU720897 L786433:M786433 JH786433:JI786433 TD786433:TE786433 ACZ786433:ADA786433 AMV786433:AMW786433 AWR786433:AWS786433 BGN786433:BGO786433 BQJ786433:BQK786433 CAF786433:CAG786433 CKB786433:CKC786433 CTX786433:CTY786433 DDT786433:DDU786433 DNP786433:DNQ786433 DXL786433:DXM786433 EHH786433:EHI786433 ERD786433:ERE786433 FAZ786433:FBA786433 FKV786433:FKW786433 FUR786433:FUS786433 GEN786433:GEO786433 GOJ786433:GOK786433 GYF786433:GYG786433 HIB786433:HIC786433 HRX786433:HRY786433 IBT786433:IBU786433 ILP786433:ILQ786433 IVL786433:IVM786433 JFH786433:JFI786433 JPD786433:JPE786433 JYZ786433:JZA786433 KIV786433:KIW786433 KSR786433:KSS786433 LCN786433:LCO786433 LMJ786433:LMK786433 LWF786433:LWG786433 MGB786433:MGC786433 MPX786433:MPY786433 MZT786433:MZU786433 NJP786433:NJQ786433 NTL786433:NTM786433 ODH786433:ODI786433 OND786433:ONE786433 OWZ786433:OXA786433 PGV786433:PGW786433 PQR786433:PQS786433 QAN786433:QAO786433 QKJ786433:QKK786433 QUF786433:QUG786433 REB786433:REC786433 RNX786433:RNY786433 RXT786433:RXU786433 SHP786433:SHQ786433 SRL786433:SRM786433 TBH786433:TBI786433 TLD786433:TLE786433 TUZ786433:TVA786433 UEV786433:UEW786433 UOR786433:UOS786433 UYN786433:UYO786433 VIJ786433:VIK786433 VSF786433:VSG786433 WCB786433:WCC786433 WLX786433:WLY786433 WVT786433:WVU786433 L851969:M851969 JH851969:JI851969 TD851969:TE851969 ACZ851969:ADA851969 AMV851969:AMW851969 AWR851969:AWS851969 BGN851969:BGO851969 BQJ851969:BQK851969 CAF851969:CAG851969 CKB851969:CKC851969 CTX851969:CTY851969 DDT851969:DDU851969 DNP851969:DNQ851969 DXL851969:DXM851969 EHH851969:EHI851969 ERD851969:ERE851969 FAZ851969:FBA851969 FKV851969:FKW851969 FUR851969:FUS851969 GEN851969:GEO851969 GOJ851969:GOK851969 GYF851969:GYG851969 HIB851969:HIC851969 HRX851969:HRY851969 IBT851969:IBU851969 ILP851969:ILQ851969 IVL851969:IVM851969 JFH851969:JFI851969 JPD851969:JPE851969 JYZ851969:JZA851969 KIV851969:KIW851969 KSR851969:KSS851969 LCN851969:LCO851969 LMJ851969:LMK851969 LWF851969:LWG851969 MGB851969:MGC851969 MPX851969:MPY851969 MZT851969:MZU851969 NJP851969:NJQ851969 NTL851969:NTM851969 ODH851969:ODI851969 OND851969:ONE851969 OWZ851969:OXA851969 PGV851969:PGW851969 PQR851969:PQS851969 QAN851969:QAO851969 QKJ851969:QKK851969 QUF851969:QUG851969 REB851969:REC851969 RNX851969:RNY851969 RXT851969:RXU851969 SHP851969:SHQ851969 SRL851969:SRM851969 TBH851969:TBI851969 TLD851969:TLE851969 TUZ851969:TVA851969 UEV851969:UEW851969 UOR851969:UOS851969 UYN851969:UYO851969 VIJ851969:VIK851969 VSF851969:VSG851969 WCB851969:WCC851969 WLX851969:WLY851969 WVT851969:WVU851969 L917505:M917505 JH917505:JI917505 TD917505:TE917505 ACZ917505:ADA917505 AMV917505:AMW917505 AWR917505:AWS917505 BGN917505:BGO917505 BQJ917505:BQK917505 CAF917505:CAG917505 CKB917505:CKC917505 CTX917505:CTY917505 DDT917505:DDU917505 DNP917505:DNQ917505 DXL917505:DXM917505 EHH917505:EHI917505 ERD917505:ERE917505 FAZ917505:FBA917505 FKV917505:FKW917505 FUR917505:FUS917505 GEN917505:GEO917505 GOJ917505:GOK917505 GYF917505:GYG917505 HIB917505:HIC917505 HRX917505:HRY917505 IBT917505:IBU917505 ILP917505:ILQ917505 IVL917505:IVM917505 JFH917505:JFI917505 JPD917505:JPE917505 JYZ917505:JZA917505 KIV917505:KIW917505 KSR917505:KSS917505 LCN917505:LCO917505 LMJ917505:LMK917505 LWF917505:LWG917505 MGB917505:MGC917505 MPX917505:MPY917505 MZT917505:MZU917505 NJP917505:NJQ917505 NTL917505:NTM917505 ODH917505:ODI917505 OND917505:ONE917505 OWZ917505:OXA917505 PGV917505:PGW917505 PQR917505:PQS917505 QAN917505:QAO917505 QKJ917505:QKK917505 QUF917505:QUG917505 REB917505:REC917505 RNX917505:RNY917505 RXT917505:RXU917505 SHP917505:SHQ917505 SRL917505:SRM917505 TBH917505:TBI917505 TLD917505:TLE917505 TUZ917505:TVA917505 UEV917505:UEW917505 UOR917505:UOS917505 UYN917505:UYO917505 VIJ917505:VIK917505 VSF917505:VSG917505 WCB917505:WCC917505 WLX917505:WLY917505 WVT917505:WVU917505 L983041:M983041 JH983041:JI983041 TD983041:TE983041 ACZ983041:ADA983041 AMV983041:AMW983041 AWR983041:AWS983041 BGN983041:BGO983041 BQJ983041:BQK983041 CAF983041:CAG983041 CKB983041:CKC983041 CTX983041:CTY983041 DDT983041:DDU983041 DNP983041:DNQ983041 DXL983041:DXM983041 EHH983041:EHI983041 ERD983041:ERE983041 FAZ983041:FBA983041 FKV983041:FKW983041 FUR983041:FUS983041 GEN983041:GEO983041 GOJ983041:GOK983041 GYF983041:GYG983041 HIB983041:HIC983041 HRX983041:HRY983041 IBT983041:IBU983041 ILP983041:ILQ983041 IVL983041:IVM983041 JFH983041:JFI983041 JPD983041:JPE983041 JYZ983041:JZA983041 KIV983041:KIW983041 KSR983041:KSS983041 LCN983041:LCO983041 LMJ983041:LMK983041 LWF983041:LWG983041 MGB983041:MGC983041 MPX983041:MPY983041 MZT983041:MZU983041 NJP983041:NJQ983041 NTL983041:NTM983041 ODH983041:ODI983041 OND983041:ONE983041 OWZ983041:OXA983041 PGV983041:PGW983041 PQR983041:PQS983041 QAN983041:QAO983041 QKJ983041:QKK983041 QUF983041:QUG983041 REB983041:REC983041 RNX983041:RNY983041 RXT983041:RXU983041 SHP983041:SHQ983041 SRL983041:SRM983041 TBH983041:TBI983041 TLD983041:TLE983041 TUZ983041:TVA983041 UEV983041:UEW983041 UOR983041:UOS983041 UYN983041:UYO983041 VIJ983041:VIK983041 VSF983041:VSG983041 WCB983041:WCC983041 WLX983041:WLY983041 Q1">
      <formula1>$A$149:$A$183</formula1>
    </dataValidation>
  </dataValidations>
  <hyperlinks>
    <hyperlink ref="Q3" location="Contents!A1" display="Back"/>
    <hyperlink ref="Q2" location="'Table 2 Data'!A1" display="Go to Data"/>
    <hyperlink ref="A74" location="Glossary!A1" display="Definition Glossay"/>
  </hyperlink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autoPageBreaks="0"/>
  </sheetPr>
  <dimension ref="A1:BA184"/>
  <sheetViews>
    <sheetView workbookViewId="0">
      <pane ySplit="3" topLeftCell="A4" activePane="bottomLeft" state="frozen"/>
      <selection pane="bottomLeft" activeCell="M25" sqref="M25"/>
    </sheetView>
  </sheetViews>
  <sheetFormatPr defaultRowHeight="15" x14ac:dyDescent="0.25"/>
  <cols>
    <col min="1" max="1" width="14.5703125" style="3" customWidth="1"/>
    <col min="2" max="23" width="8.85546875" style="3"/>
    <col min="24" max="53" width="0" style="3" hidden="1" customWidth="1"/>
    <col min="54" max="256" width="8.85546875" style="3"/>
    <col min="257" max="257" width="14.5703125" style="3" customWidth="1"/>
    <col min="258" max="279" width="8.85546875" style="3"/>
    <col min="280" max="309" width="0" style="3" hidden="1" customWidth="1"/>
    <col min="310" max="512" width="8.85546875" style="3"/>
    <col min="513" max="513" width="14.5703125" style="3" customWidth="1"/>
    <col min="514" max="535" width="8.85546875" style="3"/>
    <col min="536" max="565" width="0" style="3" hidden="1" customWidth="1"/>
    <col min="566" max="768" width="8.85546875" style="3"/>
    <col min="769" max="769" width="14.5703125" style="3" customWidth="1"/>
    <col min="770" max="791" width="8.85546875" style="3"/>
    <col min="792" max="821" width="0" style="3" hidden="1" customWidth="1"/>
    <col min="822" max="1024" width="8.85546875" style="3"/>
    <col min="1025" max="1025" width="14.5703125" style="3" customWidth="1"/>
    <col min="1026" max="1047" width="8.85546875" style="3"/>
    <col min="1048" max="1077" width="0" style="3" hidden="1" customWidth="1"/>
    <col min="1078" max="1280" width="8.85546875" style="3"/>
    <col min="1281" max="1281" width="14.5703125" style="3" customWidth="1"/>
    <col min="1282" max="1303" width="8.85546875" style="3"/>
    <col min="1304" max="1333" width="0" style="3" hidden="1" customWidth="1"/>
    <col min="1334" max="1536" width="8.85546875" style="3"/>
    <col min="1537" max="1537" width="14.5703125" style="3" customWidth="1"/>
    <col min="1538" max="1559" width="8.85546875" style="3"/>
    <col min="1560" max="1589" width="0" style="3" hidden="1" customWidth="1"/>
    <col min="1590" max="1792" width="8.85546875" style="3"/>
    <col min="1793" max="1793" width="14.5703125" style="3" customWidth="1"/>
    <col min="1794" max="1815" width="8.85546875" style="3"/>
    <col min="1816" max="1845" width="0" style="3" hidden="1" customWidth="1"/>
    <col min="1846" max="2048" width="8.85546875" style="3"/>
    <col min="2049" max="2049" width="14.5703125" style="3" customWidth="1"/>
    <col min="2050" max="2071" width="8.85546875" style="3"/>
    <col min="2072" max="2101" width="0" style="3" hidden="1" customWidth="1"/>
    <col min="2102" max="2304" width="8.85546875" style="3"/>
    <col min="2305" max="2305" width="14.5703125" style="3" customWidth="1"/>
    <col min="2306" max="2327" width="8.85546875" style="3"/>
    <col min="2328" max="2357" width="0" style="3" hidden="1" customWidth="1"/>
    <col min="2358" max="2560" width="8.85546875" style="3"/>
    <col min="2561" max="2561" width="14.5703125" style="3" customWidth="1"/>
    <col min="2562" max="2583" width="8.85546875" style="3"/>
    <col min="2584" max="2613" width="0" style="3" hidden="1" customWidth="1"/>
    <col min="2614" max="2816" width="8.85546875" style="3"/>
    <col min="2817" max="2817" width="14.5703125" style="3" customWidth="1"/>
    <col min="2818" max="2839" width="8.85546875" style="3"/>
    <col min="2840" max="2869" width="0" style="3" hidden="1" customWidth="1"/>
    <col min="2870" max="3072" width="8.85546875" style="3"/>
    <col min="3073" max="3073" width="14.5703125" style="3" customWidth="1"/>
    <col min="3074" max="3095" width="8.85546875" style="3"/>
    <col min="3096" max="3125" width="0" style="3" hidden="1" customWidth="1"/>
    <col min="3126" max="3328" width="8.85546875" style="3"/>
    <col min="3329" max="3329" width="14.5703125" style="3" customWidth="1"/>
    <col min="3330" max="3351" width="8.85546875" style="3"/>
    <col min="3352" max="3381" width="0" style="3" hidden="1" customWidth="1"/>
    <col min="3382" max="3584" width="8.85546875" style="3"/>
    <col min="3585" max="3585" width="14.5703125" style="3" customWidth="1"/>
    <col min="3586" max="3607" width="8.85546875" style="3"/>
    <col min="3608" max="3637" width="0" style="3" hidden="1" customWidth="1"/>
    <col min="3638" max="3840" width="8.85546875" style="3"/>
    <col min="3841" max="3841" width="14.5703125" style="3" customWidth="1"/>
    <col min="3842" max="3863" width="8.85546875" style="3"/>
    <col min="3864" max="3893" width="0" style="3" hidden="1" customWidth="1"/>
    <col min="3894" max="4096" width="8.85546875" style="3"/>
    <col min="4097" max="4097" width="14.5703125" style="3" customWidth="1"/>
    <col min="4098" max="4119" width="8.85546875" style="3"/>
    <col min="4120" max="4149" width="0" style="3" hidden="1" customWidth="1"/>
    <col min="4150" max="4352" width="8.85546875" style="3"/>
    <col min="4353" max="4353" width="14.5703125" style="3" customWidth="1"/>
    <col min="4354" max="4375" width="8.85546875" style="3"/>
    <col min="4376" max="4405" width="0" style="3" hidden="1" customWidth="1"/>
    <col min="4406" max="4608" width="8.85546875" style="3"/>
    <col min="4609" max="4609" width="14.5703125" style="3" customWidth="1"/>
    <col min="4610" max="4631" width="8.85546875" style="3"/>
    <col min="4632" max="4661" width="0" style="3" hidden="1" customWidth="1"/>
    <col min="4662" max="4864" width="8.85546875" style="3"/>
    <col min="4865" max="4865" width="14.5703125" style="3" customWidth="1"/>
    <col min="4866" max="4887" width="8.85546875" style="3"/>
    <col min="4888" max="4917" width="0" style="3" hidden="1" customWidth="1"/>
    <col min="4918" max="5120" width="8.85546875" style="3"/>
    <col min="5121" max="5121" width="14.5703125" style="3" customWidth="1"/>
    <col min="5122" max="5143" width="8.85546875" style="3"/>
    <col min="5144" max="5173" width="0" style="3" hidden="1" customWidth="1"/>
    <col min="5174" max="5376" width="8.85546875" style="3"/>
    <col min="5377" max="5377" width="14.5703125" style="3" customWidth="1"/>
    <col min="5378" max="5399" width="8.85546875" style="3"/>
    <col min="5400" max="5429" width="0" style="3" hidden="1" customWidth="1"/>
    <col min="5430" max="5632" width="8.85546875" style="3"/>
    <col min="5633" max="5633" width="14.5703125" style="3" customWidth="1"/>
    <col min="5634" max="5655" width="8.85546875" style="3"/>
    <col min="5656" max="5685" width="0" style="3" hidden="1" customWidth="1"/>
    <col min="5686" max="5888" width="8.85546875" style="3"/>
    <col min="5889" max="5889" width="14.5703125" style="3" customWidth="1"/>
    <col min="5890" max="5911" width="8.85546875" style="3"/>
    <col min="5912" max="5941" width="0" style="3" hidden="1" customWidth="1"/>
    <col min="5942" max="6144" width="8.85546875" style="3"/>
    <col min="6145" max="6145" width="14.5703125" style="3" customWidth="1"/>
    <col min="6146" max="6167" width="8.85546875" style="3"/>
    <col min="6168" max="6197" width="0" style="3" hidden="1" customWidth="1"/>
    <col min="6198" max="6400" width="8.85546875" style="3"/>
    <col min="6401" max="6401" width="14.5703125" style="3" customWidth="1"/>
    <col min="6402" max="6423" width="8.85546875" style="3"/>
    <col min="6424" max="6453" width="0" style="3" hidden="1" customWidth="1"/>
    <col min="6454" max="6656" width="8.85546875" style="3"/>
    <col min="6657" max="6657" width="14.5703125" style="3" customWidth="1"/>
    <col min="6658" max="6679" width="8.85546875" style="3"/>
    <col min="6680" max="6709" width="0" style="3" hidden="1" customWidth="1"/>
    <col min="6710" max="6912" width="8.85546875" style="3"/>
    <col min="6913" max="6913" width="14.5703125" style="3" customWidth="1"/>
    <col min="6914" max="6935" width="8.85546875" style="3"/>
    <col min="6936" max="6965" width="0" style="3" hidden="1" customWidth="1"/>
    <col min="6966" max="7168" width="8.85546875" style="3"/>
    <col min="7169" max="7169" width="14.5703125" style="3" customWidth="1"/>
    <col min="7170" max="7191" width="8.85546875" style="3"/>
    <col min="7192" max="7221" width="0" style="3" hidden="1" customWidth="1"/>
    <col min="7222" max="7424" width="8.85546875" style="3"/>
    <col min="7425" max="7425" width="14.5703125" style="3" customWidth="1"/>
    <col min="7426" max="7447" width="8.85546875" style="3"/>
    <col min="7448" max="7477" width="0" style="3" hidden="1" customWidth="1"/>
    <col min="7478" max="7680" width="8.85546875" style="3"/>
    <col min="7681" max="7681" width="14.5703125" style="3" customWidth="1"/>
    <col min="7682" max="7703" width="8.85546875" style="3"/>
    <col min="7704" max="7733" width="0" style="3" hidden="1" customWidth="1"/>
    <col min="7734" max="7936" width="8.85546875" style="3"/>
    <col min="7937" max="7937" width="14.5703125" style="3" customWidth="1"/>
    <col min="7938" max="7959" width="8.85546875" style="3"/>
    <col min="7960" max="7989" width="0" style="3" hidden="1" customWidth="1"/>
    <col min="7990" max="8192" width="8.85546875" style="3"/>
    <col min="8193" max="8193" width="14.5703125" style="3" customWidth="1"/>
    <col min="8194" max="8215" width="8.85546875" style="3"/>
    <col min="8216" max="8245" width="0" style="3" hidden="1" customWidth="1"/>
    <col min="8246" max="8448" width="8.85546875" style="3"/>
    <col min="8449" max="8449" width="14.5703125" style="3" customWidth="1"/>
    <col min="8450" max="8471" width="8.85546875" style="3"/>
    <col min="8472" max="8501" width="0" style="3" hidden="1" customWidth="1"/>
    <col min="8502" max="8704" width="8.85546875" style="3"/>
    <col min="8705" max="8705" width="14.5703125" style="3" customWidth="1"/>
    <col min="8706" max="8727" width="8.85546875" style="3"/>
    <col min="8728" max="8757" width="0" style="3" hidden="1" customWidth="1"/>
    <col min="8758" max="8960" width="8.85546875" style="3"/>
    <col min="8961" max="8961" width="14.5703125" style="3" customWidth="1"/>
    <col min="8962" max="8983" width="8.85546875" style="3"/>
    <col min="8984" max="9013" width="0" style="3" hidden="1" customWidth="1"/>
    <col min="9014" max="9216" width="8.85546875" style="3"/>
    <col min="9217" max="9217" width="14.5703125" style="3" customWidth="1"/>
    <col min="9218" max="9239" width="8.85546875" style="3"/>
    <col min="9240" max="9269" width="0" style="3" hidden="1" customWidth="1"/>
    <col min="9270" max="9472" width="8.85546875" style="3"/>
    <col min="9473" max="9473" width="14.5703125" style="3" customWidth="1"/>
    <col min="9474" max="9495" width="8.85546875" style="3"/>
    <col min="9496" max="9525" width="0" style="3" hidden="1" customWidth="1"/>
    <col min="9526" max="9728" width="8.85546875" style="3"/>
    <col min="9729" max="9729" width="14.5703125" style="3" customWidth="1"/>
    <col min="9730" max="9751" width="8.85546875" style="3"/>
    <col min="9752" max="9781" width="0" style="3" hidden="1" customWidth="1"/>
    <col min="9782" max="9984" width="8.85546875" style="3"/>
    <col min="9985" max="9985" width="14.5703125" style="3" customWidth="1"/>
    <col min="9986" max="10007" width="8.85546875" style="3"/>
    <col min="10008" max="10037" width="0" style="3" hidden="1" customWidth="1"/>
    <col min="10038" max="10240" width="8.85546875" style="3"/>
    <col min="10241" max="10241" width="14.5703125" style="3" customWidth="1"/>
    <col min="10242" max="10263" width="8.85546875" style="3"/>
    <col min="10264" max="10293" width="0" style="3" hidden="1" customWidth="1"/>
    <col min="10294" max="10496" width="8.85546875" style="3"/>
    <col min="10497" max="10497" width="14.5703125" style="3" customWidth="1"/>
    <col min="10498" max="10519" width="8.85546875" style="3"/>
    <col min="10520" max="10549" width="0" style="3" hidden="1" customWidth="1"/>
    <col min="10550" max="10752" width="8.85546875" style="3"/>
    <col min="10753" max="10753" width="14.5703125" style="3" customWidth="1"/>
    <col min="10754" max="10775" width="8.85546875" style="3"/>
    <col min="10776" max="10805" width="0" style="3" hidden="1" customWidth="1"/>
    <col min="10806" max="11008" width="8.85546875" style="3"/>
    <col min="11009" max="11009" width="14.5703125" style="3" customWidth="1"/>
    <col min="11010" max="11031" width="8.85546875" style="3"/>
    <col min="11032" max="11061" width="0" style="3" hidden="1" customWidth="1"/>
    <col min="11062" max="11264" width="8.85546875" style="3"/>
    <col min="11265" max="11265" width="14.5703125" style="3" customWidth="1"/>
    <col min="11266" max="11287" width="8.85546875" style="3"/>
    <col min="11288" max="11317" width="0" style="3" hidden="1" customWidth="1"/>
    <col min="11318" max="11520" width="8.85546875" style="3"/>
    <col min="11521" max="11521" width="14.5703125" style="3" customWidth="1"/>
    <col min="11522" max="11543" width="8.85546875" style="3"/>
    <col min="11544" max="11573" width="0" style="3" hidden="1" customWidth="1"/>
    <col min="11574" max="11776" width="8.85546875" style="3"/>
    <col min="11777" max="11777" width="14.5703125" style="3" customWidth="1"/>
    <col min="11778" max="11799" width="8.85546875" style="3"/>
    <col min="11800" max="11829" width="0" style="3" hidden="1" customWidth="1"/>
    <col min="11830" max="12032" width="8.85546875" style="3"/>
    <col min="12033" max="12033" width="14.5703125" style="3" customWidth="1"/>
    <col min="12034" max="12055" width="8.85546875" style="3"/>
    <col min="12056" max="12085" width="0" style="3" hidden="1" customWidth="1"/>
    <col min="12086" max="12288" width="8.85546875" style="3"/>
    <col min="12289" max="12289" width="14.5703125" style="3" customWidth="1"/>
    <col min="12290" max="12311" width="8.85546875" style="3"/>
    <col min="12312" max="12341" width="0" style="3" hidden="1" customWidth="1"/>
    <col min="12342" max="12544" width="8.85546875" style="3"/>
    <col min="12545" max="12545" width="14.5703125" style="3" customWidth="1"/>
    <col min="12546" max="12567" width="8.85546875" style="3"/>
    <col min="12568" max="12597" width="0" style="3" hidden="1" customWidth="1"/>
    <col min="12598" max="12800" width="8.85546875" style="3"/>
    <col min="12801" max="12801" width="14.5703125" style="3" customWidth="1"/>
    <col min="12802" max="12823" width="8.85546875" style="3"/>
    <col min="12824" max="12853" width="0" style="3" hidden="1" customWidth="1"/>
    <col min="12854" max="13056" width="8.85546875" style="3"/>
    <col min="13057" max="13057" width="14.5703125" style="3" customWidth="1"/>
    <col min="13058" max="13079" width="8.85546875" style="3"/>
    <col min="13080" max="13109" width="0" style="3" hidden="1" customWidth="1"/>
    <col min="13110" max="13312" width="8.85546875" style="3"/>
    <col min="13313" max="13313" width="14.5703125" style="3" customWidth="1"/>
    <col min="13314" max="13335" width="8.85546875" style="3"/>
    <col min="13336" max="13365" width="0" style="3" hidden="1" customWidth="1"/>
    <col min="13366" max="13568" width="8.85546875" style="3"/>
    <col min="13569" max="13569" width="14.5703125" style="3" customWidth="1"/>
    <col min="13570" max="13591" width="8.85546875" style="3"/>
    <col min="13592" max="13621" width="0" style="3" hidden="1" customWidth="1"/>
    <col min="13622" max="13824" width="8.85546875" style="3"/>
    <col min="13825" max="13825" width="14.5703125" style="3" customWidth="1"/>
    <col min="13826" max="13847" width="8.85546875" style="3"/>
    <col min="13848" max="13877" width="0" style="3" hidden="1" customWidth="1"/>
    <col min="13878" max="14080" width="8.85546875" style="3"/>
    <col min="14081" max="14081" width="14.5703125" style="3" customWidth="1"/>
    <col min="14082" max="14103" width="8.85546875" style="3"/>
    <col min="14104" max="14133" width="0" style="3" hidden="1" customWidth="1"/>
    <col min="14134" max="14336" width="8.85546875" style="3"/>
    <col min="14337" max="14337" width="14.5703125" style="3" customWidth="1"/>
    <col min="14338" max="14359" width="8.85546875" style="3"/>
    <col min="14360" max="14389" width="0" style="3" hidden="1" customWidth="1"/>
    <col min="14390" max="14592" width="8.85546875" style="3"/>
    <col min="14593" max="14593" width="14.5703125" style="3" customWidth="1"/>
    <col min="14594" max="14615" width="8.85546875" style="3"/>
    <col min="14616" max="14645" width="0" style="3" hidden="1" customWidth="1"/>
    <col min="14646" max="14848" width="8.85546875" style="3"/>
    <col min="14849" max="14849" width="14.5703125" style="3" customWidth="1"/>
    <col min="14850" max="14871" width="8.85546875" style="3"/>
    <col min="14872" max="14901" width="0" style="3" hidden="1" customWidth="1"/>
    <col min="14902" max="15104" width="8.85546875" style="3"/>
    <col min="15105" max="15105" width="14.5703125" style="3" customWidth="1"/>
    <col min="15106" max="15127" width="8.85546875" style="3"/>
    <col min="15128" max="15157" width="0" style="3" hidden="1" customWidth="1"/>
    <col min="15158" max="15360" width="8.85546875" style="3"/>
    <col min="15361" max="15361" width="14.5703125" style="3" customWidth="1"/>
    <col min="15362" max="15383" width="8.85546875" style="3"/>
    <col min="15384" max="15413" width="0" style="3" hidden="1" customWidth="1"/>
    <col min="15414" max="15616" width="8.85546875" style="3"/>
    <col min="15617" max="15617" width="14.5703125" style="3" customWidth="1"/>
    <col min="15618" max="15639" width="8.85546875" style="3"/>
    <col min="15640" max="15669" width="0" style="3" hidden="1" customWidth="1"/>
    <col min="15670" max="15872" width="8.85546875" style="3"/>
    <col min="15873" max="15873" width="14.5703125" style="3" customWidth="1"/>
    <col min="15874" max="15895" width="8.85546875" style="3"/>
    <col min="15896" max="15925" width="0" style="3" hidden="1" customWidth="1"/>
    <col min="15926" max="16128" width="8.85546875" style="3"/>
    <col min="16129" max="16129" width="14.5703125" style="3" customWidth="1"/>
    <col min="16130" max="16151" width="8.85546875" style="3"/>
    <col min="16152" max="16181" width="0" style="3" hidden="1" customWidth="1"/>
    <col min="16182" max="16384" width="8.85546875" style="3"/>
  </cols>
  <sheetData>
    <row r="1" spans="1:53" ht="14.45" x14ac:dyDescent="0.3">
      <c r="A1" s="16" t="s">
        <v>658</v>
      </c>
      <c r="B1" s="17"/>
      <c r="C1" s="17"/>
      <c r="D1" s="17"/>
      <c r="E1" s="17"/>
      <c r="F1" s="17"/>
      <c r="G1" s="17"/>
      <c r="H1" s="17"/>
      <c r="I1" s="17"/>
      <c r="O1" s="11" t="s">
        <v>68</v>
      </c>
      <c r="Q1" s="512" t="s">
        <v>67</v>
      </c>
      <c r="R1" s="512"/>
      <c r="S1" s="512"/>
    </row>
    <row r="2" spans="1:53" ht="14.45" x14ac:dyDescent="0.3">
      <c r="A2" s="197" t="s">
        <v>656</v>
      </c>
      <c r="B2" s="17"/>
      <c r="C2" s="17"/>
      <c r="D2" s="17"/>
      <c r="E2" s="17"/>
      <c r="F2" s="17"/>
      <c r="G2" s="17"/>
      <c r="H2" s="17"/>
      <c r="I2" s="17"/>
      <c r="Q2" s="161" t="s">
        <v>481</v>
      </c>
      <c r="R2" s="163"/>
      <c r="S2" s="163"/>
    </row>
    <row r="3" spans="1:53" ht="14.45" x14ac:dyDescent="0.3">
      <c r="A3" s="19"/>
      <c r="B3" s="17"/>
      <c r="C3" s="17"/>
      <c r="D3" s="17"/>
      <c r="E3" s="17"/>
      <c r="F3" s="17"/>
      <c r="G3" s="17"/>
      <c r="H3" s="17"/>
      <c r="I3" s="17"/>
      <c r="Q3" s="165" t="s">
        <v>333</v>
      </c>
      <c r="R3" s="163"/>
      <c r="S3" s="163"/>
    </row>
    <row r="4" spans="1:53" s="89" customFormat="1" ht="12.75" x14ac:dyDescent="0.2">
      <c r="A4" s="518" t="s">
        <v>69</v>
      </c>
      <c r="B4" s="513">
        <v>1961</v>
      </c>
      <c r="C4" s="514"/>
      <c r="D4" s="515"/>
      <c r="E4" s="513">
        <v>1971</v>
      </c>
      <c r="F4" s="514"/>
      <c r="G4" s="515"/>
      <c r="H4" s="513">
        <v>1981</v>
      </c>
      <c r="I4" s="514"/>
      <c r="J4" s="515"/>
      <c r="K4" s="513">
        <v>1991</v>
      </c>
      <c r="L4" s="514"/>
      <c r="M4" s="515"/>
      <c r="N4" s="513">
        <v>2001</v>
      </c>
      <c r="O4" s="514"/>
      <c r="P4" s="515"/>
      <c r="Q4" s="513">
        <v>2011</v>
      </c>
      <c r="R4" s="514"/>
      <c r="S4" s="515"/>
      <c r="AB4" s="14"/>
      <c r="AC4" s="14"/>
      <c r="AD4" s="14"/>
      <c r="AE4" s="14"/>
      <c r="AF4" s="14"/>
      <c r="AG4" s="14"/>
      <c r="AH4" s="14"/>
      <c r="AI4" s="14"/>
      <c r="AJ4" s="14"/>
      <c r="AK4" s="14"/>
      <c r="AL4" s="14"/>
      <c r="AM4" s="14"/>
      <c r="AN4" s="14"/>
      <c r="AO4" s="14"/>
      <c r="AP4" s="14"/>
      <c r="AQ4" s="14"/>
      <c r="AR4" s="14"/>
      <c r="AS4" s="14"/>
      <c r="AT4" s="14"/>
      <c r="AU4" s="14"/>
      <c r="AV4" s="14"/>
      <c r="AW4" s="14"/>
      <c r="AX4" s="14"/>
      <c r="AY4" s="14"/>
      <c r="AZ4" s="14"/>
      <c r="BA4" s="14"/>
    </row>
    <row r="5" spans="1:53" s="89" customFormat="1" ht="12.75" x14ac:dyDescent="0.2">
      <c r="A5" s="519"/>
      <c r="B5" s="90" t="s">
        <v>70</v>
      </c>
      <c r="C5" s="91" t="s">
        <v>71</v>
      </c>
      <c r="D5" s="92" t="s">
        <v>72</v>
      </c>
      <c r="E5" s="90" t="s">
        <v>70</v>
      </c>
      <c r="F5" s="91" t="s">
        <v>71</v>
      </c>
      <c r="G5" s="92" t="s">
        <v>72</v>
      </c>
      <c r="H5" s="90" t="s">
        <v>70</v>
      </c>
      <c r="I5" s="91" t="s">
        <v>71</v>
      </c>
      <c r="J5" s="92" t="s">
        <v>72</v>
      </c>
      <c r="K5" s="90" t="s">
        <v>70</v>
      </c>
      <c r="L5" s="91" t="s">
        <v>71</v>
      </c>
      <c r="M5" s="92" t="s">
        <v>72</v>
      </c>
      <c r="N5" s="90" t="s">
        <v>70</v>
      </c>
      <c r="O5" s="91" t="s">
        <v>71</v>
      </c>
      <c r="P5" s="92" t="s">
        <v>72</v>
      </c>
      <c r="Q5" s="90" t="s">
        <v>70</v>
      </c>
      <c r="R5" s="91" t="s">
        <v>71</v>
      </c>
      <c r="S5" s="92" t="s">
        <v>72</v>
      </c>
      <c r="AB5" s="14"/>
      <c r="AC5" s="14"/>
      <c r="AD5" s="14"/>
      <c r="AE5" s="14"/>
      <c r="AF5" s="14"/>
      <c r="AG5" s="14"/>
      <c r="AH5" s="14"/>
      <c r="AI5" s="14"/>
      <c r="AJ5" s="14"/>
      <c r="AK5" s="14"/>
      <c r="AL5" s="14"/>
      <c r="AM5" s="14"/>
      <c r="AN5" s="14"/>
      <c r="AO5" s="14"/>
      <c r="AP5" s="14"/>
      <c r="AQ5" s="14"/>
      <c r="AR5" s="14"/>
      <c r="AS5" s="14"/>
      <c r="AT5" s="14"/>
      <c r="AU5" s="14"/>
      <c r="AV5" s="14"/>
      <c r="AW5" s="14"/>
      <c r="AX5" s="14"/>
      <c r="AY5" s="14"/>
      <c r="AZ5" s="14"/>
      <c r="BA5" s="14"/>
    </row>
    <row r="6" spans="1:53" s="89" customFormat="1" ht="13.9" x14ac:dyDescent="0.3">
      <c r="A6" s="103" t="s">
        <v>95</v>
      </c>
      <c r="B6" s="104">
        <f>VLOOKUP($X6,'Table 3 Data'!$A$1:$U$816,Z$6,0)</f>
        <v>2262991</v>
      </c>
      <c r="C6" s="104">
        <f>VLOOKUP($X6,'Table 3 Data'!$A$1:$U$816,AA$6,0)</f>
        <v>1142011</v>
      </c>
      <c r="D6" s="104">
        <f>VLOOKUP($X6,'Table 3 Data'!$A$1:$U$816,AB$6,0)</f>
        <v>1120980</v>
      </c>
      <c r="E6" s="104">
        <f>VLOOKUP($X6,'Table 3 Data'!$A$1:$U$816,AC$6,0)</f>
        <v>2165710</v>
      </c>
      <c r="F6" s="104">
        <f>VLOOKUP($X6,'Table 3 Data'!$A$1:$U$816,AD$6,0)</f>
        <v>1097385</v>
      </c>
      <c r="G6" s="104">
        <f>VLOOKUP($X6,'Table 3 Data'!$A$1:$U$816,AE$6,0)</f>
        <v>1068325</v>
      </c>
      <c r="H6" s="104">
        <f>VLOOKUP($X6,'Table 3 Data'!$A$1:$U$816,AF$6,0)</f>
        <v>1840605</v>
      </c>
      <c r="I6" s="104">
        <f>VLOOKUP($X6,'Table 3 Data'!$A$1:$U$816,AG$6,0)</f>
        <v>935783</v>
      </c>
      <c r="J6" s="104">
        <f>VLOOKUP($X6,'Table 3 Data'!$A$1:$U$816,AH$6,0)</f>
        <v>904822</v>
      </c>
      <c r="K6" s="104">
        <f>VLOOKUP($X6,'Table 3 Data'!$A$1:$U$816,AI$6,0)</f>
        <v>1699284</v>
      </c>
      <c r="L6" s="104">
        <f>VLOOKUP($X6,'Table 3 Data'!$A$1:$U$816,AJ$6,0)</f>
        <v>863263</v>
      </c>
      <c r="M6" s="104">
        <f>VLOOKUP($X6,'Table 3 Data'!$A$1:$U$816,AK$6,0)</f>
        <v>836021</v>
      </c>
      <c r="N6" s="104">
        <f>VLOOKUP($X6,'Table 3 Data'!$A$1:$U$816,AL$6,0)</f>
        <v>1853983</v>
      </c>
      <c r="O6" s="104">
        <f>VLOOKUP($X6,'Table 3 Data'!$A$1:$U$816,AM$6,0)</f>
        <v>943473</v>
      </c>
      <c r="P6" s="104">
        <f>VLOOKUP($X6,'Table 3 Data'!$A$1:$U$816,AN$6,0)</f>
        <v>910510</v>
      </c>
      <c r="Q6" s="104">
        <f>VLOOKUP($X6,'Table 3 Data'!$A$1:$U$816,AO$6,0)</f>
        <v>2108360</v>
      </c>
      <c r="R6" s="104">
        <f>VLOOKUP($X6,'Table 3 Data'!$A$1:$U$816,AP$6,0)</f>
        <v>1074869</v>
      </c>
      <c r="S6" s="104">
        <f>VLOOKUP($X6,'Table 3 Data'!$A$1:$U$816,AQ$6,0)</f>
        <v>1033491</v>
      </c>
      <c r="X6" s="89" t="str">
        <f t="shared" ref="X6:X31" si="0">CONCATENATE($Q$1,A6)</f>
        <v>Greater London0-20</v>
      </c>
      <c r="Z6" s="89">
        <v>4</v>
      </c>
      <c r="AA6" s="89">
        <v>5</v>
      </c>
      <c r="AB6" s="14">
        <v>6</v>
      </c>
      <c r="AC6" s="14">
        <v>7</v>
      </c>
      <c r="AD6" s="14">
        <v>8</v>
      </c>
      <c r="AE6" s="14">
        <v>9</v>
      </c>
      <c r="AF6" s="14">
        <v>10</v>
      </c>
      <c r="AG6" s="14">
        <v>11</v>
      </c>
      <c r="AH6" s="14">
        <v>12</v>
      </c>
      <c r="AI6" s="14">
        <v>13</v>
      </c>
      <c r="AJ6" s="14">
        <v>14</v>
      </c>
      <c r="AK6" s="14">
        <v>15</v>
      </c>
      <c r="AL6" s="14">
        <v>16</v>
      </c>
      <c r="AM6" s="14">
        <v>17</v>
      </c>
      <c r="AN6" s="14">
        <v>18</v>
      </c>
      <c r="AO6" s="14">
        <v>19</v>
      </c>
      <c r="AP6" s="14">
        <v>20</v>
      </c>
      <c r="AQ6" s="14">
        <v>21</v>
      </c>
      <c r="AR6" s="14"/>
      <c r="AS6" s="14"/>
      <c r="AT6" s="14"/>
      <c r="AU6" s="14"/>
      <c r="AV6" s="14"/>
      <c r="AW6" s="14"/>
      <c r="AX6" s="14"/>
      <c r="AY6" s="14"/>
      <c r="AZ6" s="14"/>
      <c r="BA6" s="14"/>
    </row>
    <row r="7" spans="1:53" s="89" customFormat="1" ht="13.9" x14ac:dyDescent="0.3">
      <c r="A7" s="20"/>
      <c r="B7" s="20"/>
      <c r="C7" s="20"/>
      <c r="D7" s="20"/>
      <c r="E7" s="20"/>
      <c r="F7" s="20"/>
      <c r="G7" s="20"/>
      <c r="H7" s="20"/>
      <c r="I7" s="20"/>
      <c r="J7" s="20"/>
      <c r="K7" s="20"/>
      <c r="L7" s="20"/>
      <c r="M7" s="20"/>
      <c r="N7" s="20"/>
      <c r="O7" s="20"/>
      <c r="P7" s="20"/>
      <c r="Q7" s="20"/>
      <c r="R7" s="20"/>
      <c r="S7" s="20"/>
      <c r="X7" s="89" t="str">
        <f t="shared" si="0"/>
        <v>Greater London</v>
      </c>
      <c r="AB7" s="14"/>
      <c r="AC7" s="14"/>
      <c r="AD7" s="14"/>
      <c r="AE7" s="14"/>
      <c r="AF7" s="14"/>
      <c r="AG7" s="14"/>
      <c r="AH7" s="14"/>
      <c r="AI7" s="14"/>
      <c r="AJ7" s="14"/>
      <c r="AK7" s="14"/>
      <c r="AL7" s="14"/>
      <c r="AM7" s="14"/>
      <c r="AN7" s="14"/>
      <c r="AO7" s="14"/>
      <c r="AP7" s="14"/>
      <c r="AQ7" s="14"/>
      <c r="AR7" s="14"/>
      <c r="AS7" s="14"/>
      <c r="AT7" s="14"/>
      <c r="AU7" s="14"/>
      <c r="AV7" s="14"/>
      <c r="AW7" s="14"/>
      <c r="AX7" s="14"/>
      <c r="AY7" s="14"/>
      <c r="AZ7" s="14"/>
      <c r="BA7" s="14"/>
    </row>
    <row r="8" spans="1:53" s="89" customFormat="1" ht="13.9" x14ac:dyDescent="0.3">
      <c r="A8" s="93">
        <v>0</v>
      </c>
      <c r="B8" s="104">
        <f>VLOOKUP($X8,'Table 3 Data'!$A$1:$U$816,Z$6,0)</f>
        <v>122663</v>
      </c>
      <c r="C8" s="104">
        <f>VLOOKUP($X8,'Table 3 Data'!$A$1:$U$816,AA$6,0)</f>
        <v>62891</v>
      </c>
      <c r="D8" s="104">
        <f>VLOOKUP($X8,'Table 3 Data'!$A$1:$U$816,AB$6,0)</f>
        <v>59772</v>
      </c>
      <c r="E8" s="104">
        <f>VLOOKUP($X8,'Table 3 Data'!$A$1:$U$816,AC$6,0)</f>
        <v>107155</v>
      </c>
      <c r="F8" s="104">
        <f>VLOOKUP($X8,'Table 3 Data'!$A$1:$U$816,AD$6,0)</f>
        <v>54990</v>
      </c>
      <c r="G8" s="104">
        <f>VLOOKUP($X8,'Table 3 Data'!$A$1:$U$816,AE$6,0)</f>
        <v>52165</v>
      </c>
      <c r="H8" s="104">
        <f>VLOOKUP($X8,'Table 3 Data'!$A$1:$U$816,AF$6,0)</f>
        <v>84324</v>
      </c>
      <c r="I8" s="104">
        <f>VLOOKUP($X8,'Table 3 Data'!$A$1:$U$816,AG$6,0)</f>
        <v>43068</v>
      </c>
      <c r="J8" s="104">
        <f>VLOOKUP($X8,'Table 3 Data'!$A$1:$U$816,AH$6,0)</f>
        <v>41256</v>
      </c>
      <c r="K8" s="104">
        <f>VLOOKUP($X8,'Table 3 Data'!$A$1:$U$816,AI$6,0)</f>
        <v>96446</v>
      </c>
      <c r="L8" s="104">
        <f>VLOOKUP($X8,'Table 3 Data'!$A$1:$U$816,AJ$6,0)</f>
        <v>49200</v>
      </c>
      <c r="M8" s="104">
        <f>VLOOKUP($X8,'Table 3 Data'!$A$1:$U$816,AK$6,0)</f>
        <v>47246</v>
      </c>
      <c r="N8" s="104">
        <f>VLOOKUP($X8,'Table 3 Data'!$A$1:$U$816,AL$6,0)</f>
        <v>95714</v>
      </c>
      <c r="O8" s="104">
        <f>VLOOKUP($X8,'Table 3 Data'!$A$1:$U$816,AM$6,0)</f>
        <v>48951</v>
      </c>
      <c r="P8" s="104">
        <f>VLOOKUP($X8,'Table 3 Data'!$A$1:$U$816,AN$6,0)</f>
        <v>46763</v>
      </c>
      <c r="Q8" s="104">
        <f>VLOOKUP($X8,'Table 3 Data'!$A$1:$U$816,AO$6,0)</f>
        <v>124785</v>
      </c>
      <c r="R8" s="104">
        <f>VLOOKUP($X8,'Table 3 Data'!$A$1:$U$816,AP$6,0)</f>
        <v>64147</v>
      </c>
      <c r="S8" s="104">
        <f>VLOOKUP($X8,'Table 3 Data'!$A$1:$U$816,AQ$6,0)</f>
        <v>60638</v>
      </c>
      <c r="X8" s="89" t="str">
        <f t="shared" si="0"/>
        <v>Greater London0</v>
      </c>
      <c r="AB8" s="14"/>
      <c r="AC8" s="14"/>
      <c r="AD8" s="14"/>
      <c r="AE8" s="14"/>
      <c r="AF8" s="14"/>
      <c r="AG8" s="14"/>
      <c r="AH8" s="14"/>
      <c r="AI8" s="14"/>
      <c r="AJ8" s="14"/>
      <c r="AK8" s="14"/>
      <c r="AL8" s="14"/>
      <c r="AM8" s="14"/>
      <c r="AN8" s="14"/>
      <c r="AO8" s="14"/>
      <c r="AP8" s="14"/>
      <c r="AQ8" s="14"/>
      <c r="AR8" s="14"/>
      <c r="AS8" s="14"/>
      <c r="AT8" s="14"/>
      <c r="AU8" s="14"/>
      <c r="AV8" s="14"/>
      <c r="AW8" s="14"/>
      <c r="AX8" s="14"/>
      <c r="AY8" s="14"/>
      <c r="AZ8" s="14"/>
      <c r="BA8" s="14"/>
    </row>
    <row r="9" spans="1:53" s="89" customFormat="1" ht="13.9" x14ac:dyDescent="0.3">
      <c r="A9" s="21">
        <v>1</v>
      </c>
      <c r="B9" s="20">
        <f>VLOOKUP($X9,'Table 3 Data'!$A$1:$U$816,Z$6,0)</f>
        <v>111669</v>
      </c>
      <c r="C9" s="20">
        <f>VLOOKUP($X9,'Table 3 Data'!$A$1:$U$816,AA$6,0)</f>
        <v>57396</v>
      </c>
      <c r="D9" s="20">
        <f>VLOOKUP($X9,'Table 3 Data'!$A$1:$U$816,AB$6,0)</f>
        <v>54273</v>
      </c>
      <c r="E9" s="20">
        <f>VLOOKUP($X9,'Table 3 Data'!$A$1:$U$816,AC$6,0)</f>
        <v>103395</v>
      </c>
      <c r="F9" s="20">
        <f>VLOOKUP($X9,'Table 3 Data'!$A$1:$U$816,AD$6,0)</f>
        <v>52770</v>
      </c>
      <c r="G9" s="20">
        <f>VLOOKUP($X9,'Table 3 Data'!$A$1:$U$816,AE$6,0)</f>
        <v>50630</v>
      </c>
      <c r="H9" s="20">
        <f>VLOOKUP($X9,'Table 3 Data'!$A$1:$U$816,AF$6,0)</f>
        <v>82309</v>
      </c>
      <c r="I9" s="20">
        <f>VLOOKUP($X9,'Table 3 Data'!$A$1:$U$816,AG$6,0)</f>
        <v>42232</v>
      </c>
      <c r="J9" s="20">
        <f>VLOOKUP($X9,'Table 3 Data'!$A$1:$U$816,AH$6,0)</f>
        <v>40077</v>
      </c>
      <c r="K9" s="20">
        <f>VLOOKUP($X9,'Table 3 Data'!$A$1:$U$816,AI$6,0)</f>
        <v>94813</v>
      </c>
      <c r="L9" s="20">
        <f>VLOOKUP($X9,'Table 3 Data'!$A$1:$U$816,AJ$6,0)</f>
        <v>48204</v>
      </c>
      <c r="M9" s="20">
        <f>VLOOKUP($X9,'Table 3 Data'!$A$1:$U$816,AK$6,0)</f>
        <v>46609</v>
      </c>
      <c r="N9" s="20">
        <f>VLOOKUP($X9,'Table 3 Data'!$A$1:$U$816,AL$6,0)</f>
        <v>97055</v>
      </c>
      <c r="O9" s="20">
        <f>VLOOKUP($X9,'Table 3 Data'!$A$1:$U$816,AM$6,0)</f>
        <v>49677</v>
      </c>
      <c r="P9" s="20">
        <f>VLOOKUP($X9,'Table 3 Data'!$A$1:$U$816,AN$6,0)</f>
        <v>47378</v>
      </c>
      <c r="Q9" s="20">
        <f>VLOOKUP($X9,'Table 3 Data'!$A$1:$U$816,AO$6,0)</f>
        <v>121638</v>
      </c>
      <c r="R9" s="20">
        <f>VLOOKUP($X9,'Table 3 Data'!$A$1:$U$816,AP$6,0)</f>
        <v>62230</v>
      </c>
      <c r="S9" s="20">
        <f>VLOOKUP($X9,'Table 3 Data'!$A$1:$U$816,AQ$6,0)</f>
        <v>59408</v>
      </c>
      <c r="X9" s="89" t="str">
        <f t="shared" si="0"/>
        <v>Greater London1</v>
      </c>
      <c r="AB9" s="14"/>
      <c r="AC9" s="14"/>
      <c r="AD9" s="14"/>
      <c r="AE9" s="14"/>
      <c r="AF9" s="14"/>
      <c r="AG9" s="14"/>
      <c r="AH9" s="14"/>
      <c r="AI9" s="14"/>
      <c r="AJ9" s="14"/>
      <c r="AK9" s="14"/>
      <c r="AL9" s="14"/>
      <c r="AM9" s="14"/>
      <c r="AN9" s="14"/>
      <c r="AO9" s="14"/>
      <c r="AP9" s="14"/>
      <c r="AQ9" s="14"/>
      <c r="AR9" s="14"/>
      <c r="AS9" s="14"/>
      <c r="AT9" s="14"/>
      <c r="AU9" s="14"/>
      <c r="AV9" s="14"/>
      <c r="AW9" s="14"/>
      <c r="AX9" s="14"/>
      <c r="AY9" s="14"/>
      <c r="AZ9" s="14"/>
      <c r="BA9" s="14"/>
    </row>
    <row r="10" spans="1:53" s="89" customFormat="1" ht="13.9" x14ac:dyDescent="0.3">
      <c r="A10" s="95">
        <v>2</v>
      </c>
      <c r="B10" s="104">
        <f>VLOOKUP($X10,'Table 3 Data'!$A$1:$U$816,Z$6,0)</f>
        <v>110091</v>
      </c>
      <c r="C10" s="104">
        <f>VLOOKUP($X10,'Table 3 Data'!$A$1:$U$816,AA$6,0)</f>
        <v>56237</v>
      </c>
      <c r="D10" s="104">
        <f>VLOOKUP($X10,'Table 3 Data'!$A$1:$U$816,AB$6,0)</f>
        <v>53854</v>
      </c>
      <c r="E10" s="104">
        <f>VLOOKUP($X10,'Table 3 Data'!$A$1:$U$816,AC$6,0)</f>
        <v>106065</v>
      </c>
      <c r="F10" s="104">
        <f>VLOOKUP($X10,'Table 3 Data'!$A$1:$U$816,AD$6,0)</f>
        <v>54230</v>
      </c>
      <c r="G10" s="104">
        <f>VLOOKUP($X10,'Table 3 Data'!$A$1:$U$816,AE$6,0)</f>
        <v>51835</v>
      </c>
      <c r="H10" s="104">
        <f>VLOOKUP($X10,'Table 3 Data'!$A$1:$U$816,AF$6,0)</f>
        <v>75352</v>
      </c>
      <c r="I10" s="104">
        <f>VLOOKUP($X10,'Table 3 Data'!$A$1:$U$816,AG$6,0)</f>
        <v>38421</v>
      </c>
      <c r="J10" s="104">
        <f>VLOOKUP($X10,'Table 3 Data'!$A$1:$U$816,AH$6,0)</f>
        <v>36931</v>
      </c>
      <c r="K10" s="104">
        <f>VLOOKUP($X10,'Table 3 Data'!$A$1:$U$816,AI$6,0)</f>
        <v>91798</v>
      </c>
      <c r="L10" s="104">
        <f>VLOOKUP($X10,'Table 3 Data'!$A$1:$U$816,AJ$6,0)</f>
        <v>46810</v>
      </c>
      <c r="M10" s="104">
        <f>VLOOKUP($X10,'Table 3 Data'!$A$1:$U$816,AK$6,0)</f>
        <v>44988</v>
      </c>
      <c r="N10" s="104">
        <f>VLOOKUP($X10,'Table 3 Data'!$A$1:$U$816,AL$6,0)</f>
        <v>94853</v>
      </c>
      <c r="O10" s="104">
        <f>VLOOKUP($X10,'Table 3 Data'!$A$1:$U$816,AM$6,0)</f>
        <v>48423</v>
      </c>
      <c r="P10" s="104">
        <f>VLOOKUP($X10,'Table 3 Data'!$A$1:$U$816,AN$6,0)</f>
        <v>46430</v>
      </c>
      <c r="Q10" s="104">
        <f>VLOOKUP($X10,'Table 3 Data'!$A$1:$U$816,AO$6,0)</f>
        <v>117576</v>
      </c>
      <c r="R10" s="104">
        <f>VLOOKUP($X10,'Table 3 Data'!$A$1:$U$816,AP$6,0)</f>
        <v>59723</v>
      </c>
      <c r="S10" s="104">
        <f>VLOOKUP($X10,'Table 3 Data'!$A$1:$U$816,AQ$6,0)</f>
        <v>57853</v>
      </c>
      <c r="X10" s="89" t="str">
        <f t="shared" si="0"/>
        <v>Greater London2</v>
      </c>
      <c r="AB10" s="14"/>
      <c r="AC10" s="14"/>
      <c r="AD10" s="14"/>
      <c r="AE10" s="14"/>
      <c r="AF10" s="14"/>
      <c r="AG10" s="14"/>
      <c r="AH10" s="14"/>
      <c r="AI10" s="14"/>
      <c r="AJ10" s="14"/>
      <c r="AK10" s="14"/>
      <c r="AL10" s="14"/>
      <c r="AM10" s="14"/>
      <c r="AN10" s="14"/>
      <c r="AO10" s="14"/>
      <c r="AP10" s="14"/>
      <c r="AQ10" s="14"/>
      <c r="AR10" s="14"/>
      <c r="AS10" s="14"/>
      <c r="AT10" s="14"/>
      <c r="AU10" s="14"/>
      <c r="AV10" s="14"/>
      <c r="AW10" s="14"/>
      <c r="AX10" s="14"/>
      <c r="AY10" s="14"/>
      <c r="AZ10" s="14"/>
      <c r="BA10" s="14"/>
    </row>
    <row r="11" spans="1:53" s="89" customFormat="1" ht="13.9" x14ac:dyDescent="0.3">
      <c r="A11" s="20">
        <v>3</v>
      </c>
      <c r="B11" s="20">
        <f>VLOOKUP($X11,'Table 3 Data'!$A$1:$U$816,Z$6,0)</f>
        <v>104727</v>
      </c>
      <c r="C11" s="20">
        <f>VLOOKUP($X11,'Table 3 Data'!$A$1:$U$816,AA$6,0)</f>
        <v>53465</v>
      </c>
      <c r="D11" s="20">
        <f>VLOOKUP($X11,'Table 3 Data'!$A$1:$U$816,AB$6,0)</f>
        <v>51262</v>
      </c>
      <c r="E11" s="20">
        <f>VLOOKUP($X11,'Table 3 Data'!$A$1:$U$816,AC$6,0)</f>
        <v>107165</v>
      </c>
      <c r="F11" s="20">
        <f>VLOOKUP($X11,'Table 3 Data'!$A$1:$U$816,AD$6,0)</f>
        <v>54940</v>
      </c>
      <c r="G11" s="20">
        <f>VLOOKUP($X11,'Table 3 Data'!$A$1:$U$816,AE$6,0)</f>
        <v>52225</v>
      </c>
      <c r="H11" s="20">
        <f>VLOOKUP($X11,'Table 3 Data'!$A$1:$U$816,AF$6,0)</f>
        <v>70173</v>
      </c>
      <c r="I11" s="20">
        <f>VLOOKUP($X11,'Table 3 Data'!$A$1:$U$816,AG$6,0)</f>
        <v>36196</v>
      </c>
      <c r="J11" s="20">
        <f>VLOOKUP($X11,'Table 3 Data'!$A$1:$U$816,AH$6,0)</f>
        <v>33977</v>
      </c>
      <c r="K11" s="20">
        <f>VLOOKUP($X11,'Table 3 Data'!$A$1:$U$816,AI$6,0)</f>
        <v>90129</v>
      </c>
      <c r="L11" s="20">
        <f>VLOOKUP($X11,'Table 3 Data'!$A$1:$U$816,AJ$6,0)</f>
        <v>46168</v>
      </c>
      <c r="M11" s="20">
        <f>VLOOKUP($X11,'Table 3 Data'!$A$1:$U$816,AK$6,0)</f>
        <v>43961</v>
      </c>
      <c r="N11" s="20">
        <f>VLOOKUP($X11,'Table 3 Data'!$A$1:$U$816,AL$6,0)</f>
        <v>94785</v>
      </c>
      <c r="O11" s="20">
        <f>VLOOKUP($X11,'Table 3 Data'!$A$1:$U$816,AM$6,0)</f>
        <v>48243</v>
      </c>
      <c r="P11" s="20">
        <f>VLOOKUP($X11,'Table 3 Data'!$A$1:$U$816,AN$6,0)</f>
        <v>46542</v>
      </c>
      <c r="Q11" s="20">
        <f>VLOOKUP($X11,'Table 3 Data'!$A$1:$U$816,AO$6,0)</f>
        <v>116154</v>
      </c>
      <c r="R11" s="20">
        <f>VLOOKUP($X11,'Table 3 Data'!$A$1:$U$816,AP$6,0)</f>
        <v>59572</v>
      </c>
      <c r="S11" s="20">
        <f>VLOOKUP($X11,'Table 3 Data'!$A$1:$U$816,AQ$6,0)</f>
        <v>56582</v>
      </c>
      <c r="X11" s="89" t="str">
        <f t="shared" si="0"/>
        <v>Greater London3</v>
      </c>
      <c r="AB11" s="14"/>
      <c r="AC11" s="14"/>
      <c r="AD11" s="14"/>
      <c r="AE11" s="14"/>
      <c r="AF11" s="14"/>
      <c r="AG11" s="14"/>
      <c r="AH11" s="14"/>
      <c r="AI11" s="14"/>
      <c r="AJ11" s="14"/>
      <c r="AK11" s="14"/>
      <c r="AL11" s="14"/>
      <c r="AM11" s="14"/>
      <c r="AN11" s="14"/>
      <c r="AO11" s="14"/>
      <c r="AP11" s="14"/>
      <c r="AQ11" s="14"/>
      <c r="AR11" s="14"/>
      <c r="AS11" s="14"/>
      <c r="AT11" s="14"/>
      <c r="AU11" s="14"/>
      <c r="AV11" s="14"/>
      <c r="AW11" s="14"/>
      <c r="AX11" s="14"/>
      <c r="AY11" s="14"/>
      <c r="AZ11" s="14"/>
      <c r="BA11" s="14"/>
    </row>
    <row r="12" spans="1:53" s="89" customFormat="1" ht="13.9" x14ac:dyDescent="0.3">
      <c r="A12" s="93">
        <v>4</v>
      </c>
      <c r="B12" s="104">
        <f>VLOOKUP($X12,'Table 3 Data'!$A$1:$U$816,Z$6,0)</f>
        <v>100347</v>
      </c>
      <c r="C12" s="104">
        <f>VLOOKUP($X12,'Table 3 Data'!$A$1:$U$816,AA$6,0)</f>
        <v>51305</v>
      </c>
      <c r="D12" s="104">
        <f>VLOOKUP($X12,'Table 3 Data'!$A$1:$U$816,AB$6,0)</f>
        <v>49042</v>
      </c>
      <c r="E12" s="104">
        <f>VLOOKUP($X12,'Table 3 Data'!$A$1:$U$816,AC$6,0)</f>
        <v>111685</v>
      </c>
      <c r="F12" s="104">
        <f>VLOOKUP($X12,'Table 3 Data'!$A$1:$U$816,AD$6,0)</f>
        <v>57255</v>
      </c>
      <c r="G12" s="104">
        <f>VLOOKUP($X12,'Table 3 Data'!$A$1:$U$816,AE$6,0)</f>
        <v>54435</v>
      </c>
      <c r="H12" s="104">
        <f>VLOOKUP($X12,'Table 3 Data'!$A$1:$U$816,AF$6,0)</f>
        <v>69078</v>
      </c>
      <c r="I12" s="104">
        <f>VLOOKUP($X12,'Table 3 Data'!$A$1:$U$816,AG$6,0)</f>
        <v>35420</v>
      </c>
      <c r="J12" s="104">
        <f>VLOOKUP($X12,'Table 3 Data'!$A$1:$U$816,AH$6,0)</f>
        <v>33658</v>
      </c>
      <c r="K12" s="104">
        <f>VLOOKUP($X12,'Table 3 Data'!$A$1:$U$816,AI$6,0)</f>
        <v>85988</v>
      </c>
      <c r="L12" s="104">
        <f>VLOOKUP($X12,'Table 3 Data'!$A$1:$U$816,AJ$6,0)</f>
        <v>43760</v>
      </c>
      <c r="M12" s="104">
        <f>VLOOKUP($X12,'Table 3 Data'!$A$1:$U$816,AK$6,0)</f>
        <v>42228</v>
      </c>
      <c r="N12" s="104">
        <f>VLOOKUP($X12,'Table 3 Data'!$A$1:$U$816,AL$6,0)</f>
        <v>95097</v>
      </c>
      <c r="O12" s="104">
        <f>VLOOKUP($X12,'Table 3 Data'!$A$1:$U$816,AM$6,0)</f>
        <v>48086</v>
      </c>
      <c r="P12" s="104">
        <f>VLOOKUP($X12,'Table 3 Data'!$A$1:$U$816,AN$6,0)</f>
        <v>47011</v>
      </c>
      <c r="Q12" s="104">
        <f>VLOOKUP($X12,'Table 3 Data'!$A$1:$U$816,AO$6,0)</f>
        <v>111342</v>
      </c>
      <c r="R12" s="104">
        <f>VLOOKUP($X12,'Table 3 Data'!$A$1:$U$816,AP$6,0)</f>
        <v>56868</v>
      </c>
      <c r="S12" s="104">
        <f>VLOOKUP($X12,'Table 3 Data'!$A$1:$U$816,AQ$6,0)</f>
        <v>54474</v>
      </c>
      <c r="X12" s="89" t="str">
        <f t="shared" si="0"/>
        <v>Greater London4</v>
      </c>
      <c r="AB12" s="14"/>
      <c r="AC12" s="14"/>
      <c r="AD12" s="14"/>
      <c r="AE12" s="14"/>
      <c r="AF12" s="14"/>
      <c r="AG12" s="14"/>
      <c r="AH12" s="14"/>
      <c r="AI12" s="14"/>
      <c r="AJ12" s="14"/>
      <c r="AK12" s="14"/>
      <c r="AL12" s="14"/>
      <c r="AM12" s="14"/>
      <c r="AN12" s="14"/>
      <c r="AO12" s="14"/>
      <c r="AP12" s="14"/>
      <c r="AQ12" s="14"/>
      <c r="AR12" s="14"/>
      <c r="AS12" s="14"/>
      <c r="AT12" s="14"/>
      <c r="AU12" s="14"/>
      <c r="AV12" s="14"/>
      <c r="AW12" s="14"/>
      <c r="AX12" s="14"/>
      <c r="AY12" s="14"/>
      <c r="AZ12" s="14"/>
      <c r="BA12" s="14"/>
    </row>
    <row r="13" spans="1:53" s="89" customFormat="1" ht="13.9" x14ac:dyDescent="0.3">
      <c r="A13" s="20"/>
      <c r="B13" s="20"/>
      <c r="C13" s="20"/>
      <c r="D13" s="20"/>
      <c r="E13" s="20"/>
      <c r="F13" s="20"/>
      <c r="G13" s="20"/>
      <c r="H13" s="20"/>
      <c r="I13" s="20"/>
      <c r="J13" s="20"/>
      <c r="K13" s="20"/>
      <c r="L13" s="20"/>
      <c r="M13" s="20"/>
      <c r="N13" s="20"/>
      <c r="O13" s="20"/>
      <c r="P13" s="20"/>
      <c r="Q13" s="20"/>
      <c r="R13" s="20"/>
      <c r="S13" s="20"/>
      <c r="X13" s="89" t="str">
        <f t="shared" si="0"/>
        <v>Greater London</v>
      </c>
      <c r="AB13" s="14"/>
      <c r="AC13" s="14"/>
      <c r="AD13" s="14"/>
      <c r="AE13" s="14"/>
      <c r="AF13" s="14"/>
      <c r="AG13" s="14"/>
      <c r="AH13" s="14"/>
      <c r="AI13" s="14"/>
      <c r="AJ13" s="14"/>
      <c r="AK13" s="14"/>
      <c r="AL13" s="14"/>
      <c r="AM13" s="14"/>
      <c r="AN13" s="14"/>
      <c r="AO13" s="14"/>
      <c r="AP13" s="14"/>
      <c r="AQ13" s="14"/>
      <c r="AR13" s="14"/>
      <c r="AS13" s="14"/>
      <c r="AT13" s="14"/>
      <c r="AU13" s="14"/>
      <c r="AV13" s="14"/>
      <c r="AW13" s="14"/>
      <c r="AX13" s="14"/>
      <c r="AY13" s="14"/>
      <c r="AZ13" s="14"/>
      <c r="BA13" s="14"/>
    </row>
    <row r="14" spans="1:53" s="89" customFormat="1" ht="13.9" x14ac:dyDescent="0.3">
      <c r="A14" s="93">
        <v>5</v>
      </c>
      <c r="B14" s="104">
        <f>VLOOKUP($X14,'Table 3 Data'!$A$1:$U$816,Z$6,0)</f>
        <v>96641</v>
      </c>
      <c r="C14" s="104">
        <f>VLOOKUP($X14,'Table 3 Data'!$A$1:$U$816,AA$6,0)</f>
        <v>49509</v>
      </c>
      <c r="D14" s="104">
        <f>VLOOKUP($X14,'Table 3 Data'!$A$1:$U$816,AB$6,0)</f>
        <v>47132</v>
      </c>
      <c r="E14" s="104">
        <f>VLOOKUP($X14,'Table 3 Data'!$A$1:$U$816,AC$6,0)</f>
        <v>112625</v>
      </c>
      <c r="F14" s="104">
        <f>VLOOKUP($X14,'Table 3 Data'!$A$1:$U$816,AD$6,0)</f>
        <v>57670</v>
      </c>
      <c r="G14" s="104">
        <f>VLOOKUP($X14,'Table 3 Data'!$A$1:$U$816,AE$6,0)</f>
        <v>54960</v>
      </c>
      <c r="H14" s="104">
        <f>VLOOKUP($X14,'Table 3 Data'!$A$1:$U$816,AF$6,0)</f>
        <v>70493</v>
      </c>
      <c r="I14" s="104">
        <f>VLOOKUP($X14,'Table 3 Data'!$A$1:$U$816,AG$6,0)</f>
        <v>36020</v>
      </c>
      <c r="J14" s="104">
        <f>VLOOKUP($X14,'Table 3 Data'!$A$1:$U$816,AH$6,0)</f>
        <v>34473</v>
      </c>
      <c r="K14" s="104">
        <f>VLOOKUP($X14,'Table 3 Data'!$A$1:$U$816,AI$6,0)</f>
        <v>84856</v>
      </c>
      <c r="L14" s="104">
        <f>VLOOKUP($X14,'Table 3 Data'!$A$1:$U$816,AJ$6,0)</f>
        <v>43196</v>
      </c>
      <c r="M14" s="104">
        <f>VLOOKUP($X14,'Table 3 Data'!$A$1:$U$816,AK$6,0)</f>
        <v>41660</v>
      </c>
      <c r="N14" s="104">
        <f>VLOOKUP($X14,'Table 3 Data'!$A$1:$U$816,AL$6,0)</f>
        <v>91051</v>
      </c>
      <c r="O14" s="104">
        <f>VLOOKUP($X14,'Table 3 Data'!$A$1:$U$816,AM$6,0)</f>
        <v>46910</v>
      </c>
      <c r="P14" s="104">
        <f>VLOOKUP($X14,'Table 3 Data'!$A$1:$U$816,AN$6,0)</f>
        <v>44141</v>
      </c>
      <c r="Q14" s="104">
        <f>VLOOKUP($X14,'Table 3 Data'!$A$1:$U$816,AO$6,0)</f>
        <v>105945</v>
      </c>
      <c r="R14" s="104">
        <f>VLOOKUP($X14,'Table 3 Data'!$A$1:$U$816,AP$6,0)</f>
        <v>53834</v>
      </c>
      <c r="S14" s="104">
        <f>VLOOKUP($X14,'Table 3 Data'!$A$1:$U$816,AQ$6,0)</f>
        <v>52111</v>
      </c>
      <c r="X14" s="89" t="str">
        <f t="shared" si="0"/>
        <v>Greater London5</v>
      </c>
      <c r="AB14" s="14"/>
      <c r="AC14" s="14"/>
      <c r="AD14" s="14"/>
      <c r="AE14" s="14"/>
      <c r="AF14" s="14"/>
      <c r="AG14" s="14"/>
      <c r="AH14" s="14"/>
      <c r="AI14" s="14"/>
      <c r="AJ14" s="14"/>
      <c r="AK14" s="14"/>
      <c r="AL14" s="14"/>
      <c r="AM14" s="14"/>
      <c r="AN14" s="14"/>
      <c r="AO14" s="14"/>
      <c r="AP14" s="14"/>
      <c r="AQ14" s="14"/>
      <c r="AR14" s="14"/>
      <c r="AS14" s="14"/>
      <c r="AT14" s="14"/>
      <c r="AU14" s="14"/>
      <c r="AV14" s="14"/>
      <c r="AW14" s="14"/>
      <c r="AX14" s="14"/>
      <c r="AY14" s="14"/>
      <c r="AZ14" s="14"/>
      <c r="BA14" s="14"/>
    </row>
    <row r="15" spans="1:53" s="89" customFormat="1" ht="13.9" x14ac:dyDescent="0.3">
      <c r="A15" s="20">
        <v>6</v>
      </c>
      <c r="B15" s="20">
        <f>VLOOKUP($X15,'Table 3 Data'!$A$1:$U$816,Z$6,0)</f>
        <v>95093</v>
      </c>
      <c r="C15" s="20">
        <f>VLOOKUP($X15,'Table 3 Data'!$A$1:$U$816,AA$6,0)</f>
        <v>48635</v>
      </c>
      <c r="D15" s="20">
        <f>VLOOKUP($X15,'Table 3 Data'!$A$1:$U$816,AB$6,0)</f>
        <v>46458</v>
      </c>
      <c r="E15" s="20">
        <f>VLOOKUP($X15,'Table 3 Data'!$A$1:$U$816,AC$6,0)</f>
        <v>111860</v>
      </c>
      <c r="F15" s="20">
        <f>VLOOKUP($X15,'Table 3 Data'!$A$1:$U$816,AD$6,0)</f>
        <v>57170</v>
      </c>
      <c r="G15" s="20">
        <f>VLOOKUP($X15,'Table 3 Data'!$A$1:$U$816,AE$6,0)</f>
        <v>54690</v>
      </c>
      <c r="H15" s="20">
        <f>VLOOKUP($X15,'Table 3 Data'!$A$1:$U$816,AF$6,0)</f>
        <v>72098</v>
      </c>
      <c r="I15" s="20">
        <f>VLOOKUP($X15,'Table 3 Data'!$A$1:$U$816,AG$6,0)</f>
        <v>36900</v>
      </c>
      <c r="J15" s="20">
        <f>VLOOKUP($X15,'Table 3 Data'!$A$1:$U$816,AH$6,0)</f>
        <v>35198</v>
      </c>
      <c r="K15" s="20">
        <f>VLOOKUP($X15,'Table 3 Data'!$A$1:$U$816,AI$6,0)</f>
        <v>82172</v>
      </c>
      <c r="L15" s="20">
        <f>VLOOKUP($X15,'Table 3 Data'!$A$1:$U$816,AJ$6,0)</f>
        <v>42125</v>
      </c>
      <c r="M15" s="20">
        <f>VLOOKUP($X15,'Table 3 Data'!$A$1:$U$816,AK$6,0)</f>
        <v>40047</v>
      </c>
      <c r="N15" s="20">
        <f>VLOOKUP($X15,'Table 3 Data'!$A$1:$U$816,AL$6,0)</f>
        <v>89496</v>
      </c>
      <c r="O15" s="20">
        <f>VLOOKUP($X15,'Table 3 Data'!$A$1:$U$816,AM$6,0)</f>
        <v>45971</v>
      </c>
      <c r="P15" s="20">
        <f>VLOOKUP($X15,'Table 3 Data'!$A$1:$U$816,AN$6,0)</f>
        <v>43525</v>
      </c>
      <c r="Q15" s="20">
        <f>VLOOKUP($X15,'Table 3 Data'!$A$1:$U$816,AO$6,0)</f>
        <v>99271</v>
      </c>
      <c r="R15" s="20">
        <f>VLOOKUP($X15,'Table 3 Data'!$A$1:$U$816,AP$6,0)</f>
        <v>50857</v>
      </c>
      <c r="S15" s="20">
        <f>VLOOKUP($X15,'Table 3 Data'!$A$1:$U$816,AQ$6,0)</f>
        <v>48414</v>
      </c>
      <c r="X15" s="89" t="str">
        <f t="shared" si="0"/>
        <v>Greater London6</v>
      </c>
      <c r="AB15" s="14"/>
      <c r="AC15" s="14"/>
      <c r="AD15" s="14"/>
      <c r="AE15" s="14"/>
      <c r="AF15" s="14"/>
      <c r="AG15" s="14"/>
      <c r="AH15" s="14"/>
      <c r="AI15" s="14"/>
      <c r="AJ15" s="14"/>
      <c r="AK15" s="14"/>
      <c r="AL15" s="14"/>
      <c r="AM15" s="14"/>
      <c r="AN15" s="14"/>
      <c r="AO15" s="14"/>
      <c r="AP15" s="14"/>
      <c r="AQ15" s="14"/>
      <c r="AR15" s="14"/>
      <c r="AS15" s="14"/>
      <c r="AT15" s="14"/>
      <c r="AU15" s="14"/>
      <c r="AV15" s="14"/>
      <c r="AW15" s="14"/>
      <c r="AX15" s="14"/>
      <c r="AY15" s="14"/>
      <c r="AZ15" s="14"/>
      <c r="BA15" s="14"/>
    </row>
    <row r="16" spans="1:53" s="89" customFormat="1" ht="13.9" x14ac:dyDescent="0.3">
      <c r="A16" s="93">
        <v>7</v>
      </c>
      <c r="B16" s="104">
        <f>VLOOKUP($X16,'Table 3 Data'!$A$1:$U$816,Z$6,0)</f>
        <v>96158</v>
      </c>
      <c r="C16" s="104">
        <f>VLOOKUP($X16,'Table 3 Data'!$A$1:$U$816,AA$6,0)</f>
        <v>48893</v>
      </c>
      <c r="D16" s="104">
        <f>VLOOKUP($X16,'Table 3 Data'!$A$1:$U$816,AB$6,0)</f>
        <v>47265</v>
      </c>
      <c r="E16" s="104">
        <f>VLOOKUP($X16,'Table 3 Data'!$A$1:$U$816,AC$6,0)</f>
        <v>111315</v>
      </c>
      <c r="F16" s="104">
        <f>VLOOKUP($X16,'Table 3 Data'!$A$1:$U$816,AD$6,0)</f>
        <v>56775</v>
      </c>
      <c r="G16" s="104">
        <f>VLOOKUP($X16,'Table 3 Data'!$A$1:$U$816,AE$6,0)</f>
        <v>54540</v>
      </c>
      <c r="H16" s="104">
        <f>VLOOKUP($X16,'Table 3 Data'!$A$1:$U$816,AF$6,0)</f>
        <v>73393</v>
      </c>
      <c r="I16" s="104">
        <f>VLOOKUP($X16,'Table 3 Data'!$A$1:$U$816,AG$6,0)</f>
        <v>37466</v>
      </c>
      <c r="J16" s="104">
        <f>VLOOKUP($X16,'Table 3 Data'!$A$1:$U$816,AH$6,0)</f>
        <v>35927</v>
      </c>
      <c r="K16" s="104">
        <f>VLOOKUP($X16,'Table 3 Data'!$A$1:$U$816,AI$6,0)</f>
        <v>79042</v>
      </c>
      <c r="L16" s="104">
        <f>VLOOKUP($X16,'Table 3 Data'!$A$1:$U$816,AJ$6,0)</f>
        <v>40465</v>
      </c>
      <c r="M16" s="104">
        <f>VLOOKUP($X16,'Table 3 Data'!$A$1:$U$816,AK$6,0)</f>
        <v>38577</v>
      </c>
      <c r="N16" s="104">
        <f>VLOOKUP($X16,'Table 3 Data'!$A$1:$U$816,AL$6,0)</f>
        <v>90174</v>
      </c>
      <c r="O16" s="104">
        <f>VLOOKUP($X16,'Table 3 Data'!$A$1:$U$816,AM$6,0)</f>
        <v>46109</v>
      </c>
      <c r="P16" s="104">
        <f>VLOOKUP($X16,'Table 3 Data'!$A$1:$U$816,AN$6,0)</f>
        <v>44065</v>
      </c>
      <c r="Q16" s="104">
        <f>VLOOKUP($X16,'Table 3 Data'!$A$1:$U$816,AO$6,0)</f>
        <v>95879</v>
      </c>
      <c r="R16" s="104">
        <f>VLOOKUP($X16,'Table 3 Data'!$A$1:$U$816,AP$6,0)</f>
        <v>48649</v>
      </c>
      <c r="S16" s="104">
        <f>VLOOKUP($X16,'Table 3 Data'!$A$1:$U$816,AQ$6,0)</f>
        <v>47230</v>
      </c>
      <c r="X16" s="89" t="str">
        <f t="shared" si="0"/>
        <v>Greater London7</v>
      </c>
      <c r="AB16" s="14"/>
      <c r="AC16" s="14"/>
      <c r="AD16" s="14"/>
      <c r="AE16" s="14"/>
      <c r="AF16" s="14"/>
      <c r="AG16" s="14"/>
      <c r="AH16" s="14"/>
      <c r="AI16" s="14"/>
      <c r="AJ16" s="14"/>
      <c r="AK16" s="14"/>
      <c r="AL16" s="14"/>
      <c r="AM16" s="14"/>
      <c r="AN16" s="14"/>
      <c r="AO16" s="14"/>
      <c r="AP16" s="14"/>
      <c r="AQ16" s="14"/>
      <c r="AR16" s="14"/>
      <c r="AS16" s="14"/>
      <c r="AT16" s="14"/>
      <c r="AU16" s="14"/>
      <c r="AV16" s="14"/>
      <c r="AW16" s="14"/>
      <c r="AX16" s="14"/>
      <c r="AY16" s="14"/>
      <c r="AZ16" s="14"/>
      <c r="BA16" s="14"/>
    </row>
    <row r="17" spans="1:53" s="89" customFormat="1" ht="13.9" x14ac:dyDescent="0.3">
      <c r="A17" s="20">
        <v>8</v>
      </c>
      <c r="B17" s="20">
        <f>VLOOKUP($X17,'Table 3 Data'!$A$1:$U$816,Z$6,0)</f>
        <v>94590</v>
      </c>
      <c r="C17" s="20">
        <f>VLOOKUP($X17,'Table 3 Data'!$A$1:$U$816,AA$6,0)</f>
        <v>48277</v>
      </c>
      <c r="D17" s="20">
        <f>VLOOKUP($X17,'Table 3 Data'!$A$1:$U$816,AB$6,0)</f>
        <v>46313</v>
      </c>
      <c r="E17" s="20">
        <f>VLOOKUP($X17,'Table 3 Data'!$A$1:$U$816,AC$6,0)</f>
        <v>107930</v>
      </c>
      <c r="F17" s="20">
        <f>VLOOKUP($X17,'Table 3 Data'!$A$1:$U$816,AD$6,0)</f>
        <v>55110</v>
      </c>
      <c r="G17" s="20">
        <f>VLOOKUP($X17,'Table 3 Data'!$A$1:$U$816,AE$6,0)</f>
        <v>52820</v>
      </c>
      <c r="H17" s="20">
        <f>VLOOKUP($X17,'Table 3 Data'!$A$1:$U$816,AF$6,0)</f>
        <v>78154</v>
      </c>
      <c r="I17" s="20">
        <f>VLOOKUP($X17,'Table 3 Data'!$A$1:$U$816,AG$6,0)</f>
        <v>40052</v>
      </c>
      <c r="J17" s="20">
        <f>VLOOKUP($X17,'Table 3 Data'!$A$1:$U$816,AH$6,0)</f>
        <v>38102</v>
      </c>
      <c r="K17" s="20">
        <f>VLOOKUP($X17,'Table 3 Data'!$A$1:$U$816,AI$6,0)</f>
        <v>78147</v>
      </c>
      <c r="L17" s="20">
        <f>VLOOKUP($X17,'Table 3 Data'!$A$1:$U$816,AJ$6,0)</f>
        <v>39945</v>
      </c>
      <c r="M17" s="20">
        <f>VLOOKUP($X17,'Table 3 Data'!$A$1:$U$816,AK$6,0)</f>
        <v>38202</v>
      </c>
      <c r="N17" s="20">
        <f>VLOOKUP($X17,'Table 3 Data'!$A$1:$U$816,AL$6,0)</f>
        <v>90226</v>
      </c>
      <c r="O17" s="20">
        <f>VLOOKUP($X17,'Table 3 Data'!$A$1:$U$816,AM$6,0)</f>
        <v>45697</v>
      </c>
      <c r="P17" s="20">
        <f>VLOOKUP($X17,'Table 3 Data'!$A$1:$U$816,AN$6,0)</f>
        <v>44529</v>
      </c>
      <c r="Q17" s="20">
        <f>VLOOKUP($X17,'Table 3 Data'!$A$1:$U$816,AO$6,0)</f>
        <v>91736</v>
      </c>
      <c r="R17" s="20">
        <f>VLOOKUP($X17,'Table 3 Data'!$A$1:$U$816,AP$6,0)</f>
        <v>46557</v>
      </c>
      <c r="S17" s="20">
        <f>VLOOKUP($X17,'Table 3 Data'!$A$1:$U$816,AQ$6,0)</f>
        <v>45179</v>
      </c>
      <c r="X17" s="89" t="str">
        <f t="shared" si="0"/>
        <v>Greater London8</v>
      </c>
      <c r="AB17" s="14"/>
      <c r="AC17" s="14"/>
      <c r="AD17" s="14"/>
      <c r="AE17" s="14"/>
      <c r="AF17" s="14"/>
      <c r="AG17" s="14"/>
      <c r="AH17" s="14"/>
      <c r="AI17" s="14"/>
      <c r="AJ17" s="14"/>
      <c r="AK17" s="14"/>
      <c r="AL17" s="14"/>
      <c r="AM17" s="14"/>
      <c r="AN17" s="14"/>
      <c r="AO17" s="14"/>
      <c r="AP17" s="14"/>
      <c r="AQ17" s="14"/>
      <c r="AR17" s="14"/>
      <c r="AS17" s="14"/>
      <c r="AT17" s="14"/>
      <c r="AU17" s="14"/>
      <c r="AV17" s="14"/>
      <c r="AW17" s="14"/>
      <c r="AX17" s="14"/>
      <c r="AY17" s="14"/>
      <c r="AZ17" s="14"/>
      <c r="BA17" s="14"/>
    </row>
    <row r="18" spans="1:53" s="89" customFormat="1" ht="13.9" x14ac:dyDescent="0.3">
      <c r="A18" s="93">
        <v>9</v>
      </c>
      <c r="B18" s="104">
        <f>VLOOKUP($X18,'Table 3 Data'!$A$1:$U$816,Z$6,0)</f>
        <v>96681</v>
      </c>
      <c r="C18" s="104">
        <f>VLOOKUP($X18,'Table 3 Data'!$A$1:$U$816,AA$6,0)</f>
        <v>48997</v>
      </c>
      <c r="D18" s="104">
        <f>VLOOKUP($X18,'Table 3 Data'!$A$1:$U$816,AB$6,0)</f>
        <v>47684</v>
      </c>
      <c r="E18" s="104">
        <f>VLOOKUP($X18,'Table 3 Data'!$A$1:$U$816,AC$6,0)</f>
        <v>105160</v>
      </c>
      <c r="F18" s="104">
        <f>VLOOKUP($X18,'Table 3 Data'!$A$1:$U$816,AD$6,0)</f>
        <v>54010</v>
      </c>
      <c r="G18" s="104">
        <f>VLOOKUP($X18,'Table 3 Data'!$A$1:$U$816,AE$6,0)</f>
        <v>51145</v>
      </c>
      <c r="H18" s="104">
        <f>VLOOKUP($X18,'Table 3 Data'!$A$1:$U$816,AF$6,0)</f>
        <v>81986</v>
      </c>
      <c r="I18" s="104">
        <f>VLOOKUP($X18,'Table 3 Data'!$A$1:$U$816,AG$6,0)</f>
        <v>41939</v>
      </c>
      <c r="J18" s="104">
        <f>VLOOKUP($X18,'Table 3 Data'!$A$1:$U$816,AH$6,0)</f>
        <v>40047</v>
      </c>
      <c r="K18" s="104">
        <f>VLOOKUP($X18,'Table 3 Data'!$A$1:$U$816,AI$6,0)</f>
        <v>78089</v>
      </c>
      <c r="L18" s="104">
        <f>VLOOKUP($X18,'Table 3 Data'!$A$1:$U$816,AJ$6,0)</f>
        <v>39902</v>
      </c>
      <c r="M18" s="104">
        <f>VLOOKUP($X18,'Table 3 Data'!$A$1:$U$816,AK$6,0)</f>
        <v>38187</v>
      </c>
      <c r="N18" s="104">
        <f>VLOOKUP($X18,'Table 3 Data'!$A$1:$U$816,AL$6,0)</f>
        <v>90543</v>
      </c>
      <c r="O18" s="104">
        <f>VLOOKUP($X18,'Table 3 Data'!$A$1:$U$816,AM$6,0)</f>
        <v>45875</v>
      </c>
      <c r="P18" s="104">
        <f>VLOOKUP($X18,'Table 3 Data'!$A$1:$U$816,AN$6,0)</f>
        <v>44668</v>
      </c>
      <c r="Q18" s="104">
        <f>VLOOKUP($X18,'Table 3 Data'!$A$1:$U$816,AO$6,0)</f>
        <v>89978</v>
      </c>
      <c r="R18" s="104">
        <f>VLOOKUP($X18,'Table 3 Data'!$A$1:$U$816,AP$6,0)</f>
        <v>45951</v>
      </c>
      <c r="S18" s="104">
        <f>VLOOKUP($X18,'Table 3 Data'!$A$1:$U$816,AQ$6,0)</f>
        <v>44027</v>
      </c>
      <c r="X18" s="89" t="str">
        <f t="shared" si="0"/>
        <v>Greater London9</v>
      </c>
      <c r="AB18" s="14"/>
      <c r="AC18" s="14"/>
      <c r="AD18" s="14"/>
      <c r="AE18" s="14"/>
      <c r="AF18" s="14"/>
      <c r="AG18" s="14"/>
      <c r="AH18" s="14"/>
      <c r="AI18" s="14"/>
      <c r="AJ18" s="14"/>
      <c r="AK18" s="14"/>
      <c r="AL18" s="14"/>
      <c r="AM18" s="14"/>
      <c r="AN18" s="14"/>
      <c r="AO18" s="14"/>
      <c r="AP18" s="14"/>
      <c r="AQ18" s="14"/>
      <c r="AR18" s="14"/>
      <c r="AS18" s="14"/>
      <c r="AT18" s="14"/>
      <c r="AU18" s="14"/>
      <c r="AV18" s="14"/>
      <c r="AW18" s="14"/>
      <c r="AX18" s="14"/>
      <c r="AY18" s="14"/>
      <c r="AZ18" s="14"/>
      <c r="BA18" s="14"/>
    </row>
    <row r="19" spans="1:53" s="89" customFormat="1" ht="13.9" x14ac:dyDescent="0.3">
      <c r="A19" s="20"/>
      <c r="B19" s="20"/>
      <c r="C19" s="20"/>
      <c r="D19" s="20"/>
      <c r="E19" s="20"/>
      <c r="F19" s="20"/>
      <c r="G19" s="20"/>
      <c r="H19" s="20"/>
      <c r="I19" s="20"/>
      <c r="J19" s="20"/>
      <c r="K19" s="20"/>
      <c r="L19" s="20"/>
      <c r="M19" s="20"/>
      <c r="N19" s="20"/>
      <c r="O19" s="20"/>
      <c r="P19" s="20"/>
      <c r="Q19" s="20"/>
      <c r="R19" s="20"/>
      <c r="S19" s="20"/>
      <c r="X19" s="89" t="str">
        <f t="shared" si="0"/>
        <v>Greater London</v>
      </c>
      <c r="AB19" s="14"/>
      <c r="AC19" s="14"/>
      <c r="AD19" s="14"/>
      <c r="AE19" s="14"/>
      <c r="AF19" s="14"/>
      <c r="AG19" s="14"/>
      <c r="AH19" s="14"/>
      <c r="AI19" s="14"/>
      <c r="AJ19" s="14"/>
      <c r="AK19" s="14"/>
      <c r="AL19" s="14"/>
      <c r="AM19" s="14"/>
      <c r="AN19" s="14"/>
      <c r="AO19" s="14"/>
      <c r="AP19" s="14"/>
      <c r="AQ19" s="14"/>
      <c r="AR19" s="14"/>
      <c r="AS19" s="14"/>
      <c r="AT19" s="14"/>
      <c r="AU19" s="14"/>
      <c r="AV19" s="14"/>
      <c r="AW19" s="14"/>
      <c r="AX19" s="14"/>
      <c r="AY19" s="14"/>
      <c r="AZ19" s="14"/>
      <c r="BA19" s="14"/>
    </row>
    <row r="20" spans="1:53" s="89" customFormat="1" ht="13.9" x14ac:dyDescent="0.3">
      <c r="A20" s="93">
        <v>10</v>
      </c>
      <c r="B20" s="104">
        <f>VLOOKUP($X20,'Table 3 Data'!$A$1:$U$816,Z$6,0)</f>
        <v>98444</v>
      </c>
      <c r="C20" s="104">
        <f>VLOOKUP($X20,'Table 3 Data'!$A$1:$U$816,AA$6,0)</f>
        <v>50409</v>
      </c>
      <c r="D20" s="104">
        <f>VLOOKUP($X20,'Table 3 Data'!$A$1:$U$816,AB$6,0)</f>
        <v>48035</v>
      </c>
      <c r="E20" s="104">
        <f>VLOOKUP($X20,'Table 3 Data'!$A$1:$U$816,AC$6,0)</f>
        <v>102655</v>
      </c>
      <c r="F20" s="104">
        <f>VLOOKUP($X20,'Table 3 Data'!$A$1:$U$816,AD$6,0)</f>
        <v>52460</v>
      </c>
      <c r="G20" s="104">
        <f>VLOOKUP($X20,'Table 3 Data'!$A$1:$U$816,AE$6,0)</f>
        <v>50195</v>
      </c>
      <c r="H20" s="104">
        <f>VLOOKUP($X20,'Table 3 Data'!$A$1:$U$816,AF$6,0)</f>
        <v>86559</v>
      </c>
      <c r="I20" s="104">
        <f>VLOOKUP($X20,'Table 3 Data'!$A$1:$U$816,AG$6,0)</f>
        <v>44414</v>
      </c>
      <c r="J20" s="104">
        <f>VLOOKUP($X20,'Table 3 Data'!$A$1:$U$816,AH$6,0)</f>
        <v>42145</v>
      </c>
      <c r="K20" s="104">
        <f>VLOOKUP($X20,'Table 3 Data'!$A$1:$U$816,AI$6,0)</f>
        <v>79455</v>
      </c>
      <c r="L20" s="104">
        <f>VLOOKUP($X20,'Table 3 Data'!$A$1:$U$816,AJ$6,0)</f>
        <v>40514</v>
      </c>
      <c r="M20" s="104">
        <f>VLOOKUP($X20,'Table 3 Data'!$A$1:$U$816,AK$6,0)</f>
        <v>38941</v>
      </c>
      <c r="N20" s="104">
        <f>VLOOKUP($X20,'Table 3 Data'!$A$1:$U$816,AL$6,0)</f>
        <v>89144</v>
      </c>
      <c r="O20" s="104">
        <f>VLOOKUP($X20,'Table 3 Data'!$A$1:$U$816,AM$6,0)</f>
        <v>45518</v>
      </c>
      <c r="P20" s="104">
        <f>VLOOKUP($X20,'Table 3 Data'!$A$1:$U$816,AN$6,0)</f>
        <v>43626</v>
      </c>
      <c r="Q20" s="104">
        <f>VLOOKUP($X20,'Table 3 Data'!$A$1:$U$816,AO$6,0)</f>
        <v>91000</v>
      </c>
      <c r="R20" s="104">
        <f>VLOOKUP($X20,'Table 3 Data'!$A$1:$U$816,AP$6,0)</f>
        <v>46583</v>
      </c>
      <c r="S20" s="104">
        <f>VLOOKUP($X20,'Table 3 Data'!$A$1:$U$816,AQ$6,0)</f>
        <v>44417</v>
      </c>
      <c r="X20" s="89" t="str">
        <f t="shared" si="0"/>
        <v>Greater London10</v>
      </c>
      <c r="AB20" s="14"/>
      <c r="AC20" s="14"/>
      <c r="AD20" s="14"/>
      <c r="AE20" s="14"/>
      <c r="AF20" s="14"/>
      <c r="AG20" s="14"/>
      <c r="AH20" s="14"/>
      <c r="AI20" s="14"/>
      <c r="AJ20" s="14"/>
      <c r="AK20" s="14"/>
      <c r="AL20" s="14"/>
      <c r="AM20" s="14"/>
      <c r="AN20" s="14"/>
      <c r="AO20" s="14"/>
      <c r="AP20" s="14"/>
      <c r="AQ20" s="14"/>
      <c r="AR20" s="14"/>
      <c r="AS20" s="14"/>
      <c r="AT20" s="14"/>
      <c r="AU20" s="14"/>
      <c r="AV20" s="14"/>
      <c r="AW20" s="14"/>
      <c r="AX20" s="14"/>
      <c r="AY20" s="14"/>
      <c r="AZ20" s="14"/>
      <c r="BA20" s="14"/>
    </row>
    <row r="21" spans="1:53" s="89" customFormat="1" ht="13.9" x14ac:dyDescent="0.3">
      <c r="A21" s="20">
        <v>11</v>
      </c>
      <c r="B21" s="20">
        <f>VLOOKUP($X21,'Table 3 Data'!$A$1:$U$816,Z$6,0)</f>
        <v>103611</v>
      </c>
      <c r="C21" s="20">
        <f>VLOOKUP($X21,'Table 3 Data'!$A$1:$U$816,AA$6,0)</f>
        <v>53226</v>
      </c>
      <c r="D21" s="20">
        <f>VLOOKUP($X21,'Table 3 Data'!$A$1:$U$816,AB$6,0)</f>
        <v>50385</v>
      </c>
      <c r="E21" s="20">
        <f>VLOOKUP($X21,'Table 3 Data'!$A$1:$U$816,AC$6,0)</f>
        <v>98285</v>
      </c>
      <c r="F21" s="20">
        <f>VLOOKUP($X21,'Table 3 Data'!$A$1:$U$816,AD$6,0)</f>
        <v>50570</v>
      </c>
      <c r="G21" s="20">
        <f>VLOOKUP($X21,'Table 3 Data'!$A$1:$U$816,AE$6,0)</f>
        <v>47715</v>
      </c>
      <c r="H21" s="20">
        <f>VLOOKUP($X21,'Table 3 Data'!$A$1:$U$816,AF$6,0)</f>
        <v>87157</v>
      </c>
      <c r="I21" s="20">
        <f>VLOOKUP($X21,'Table 3 Data'!$A$1:$U$816,AG$6,0)</f>
        <v>44662</v>
      </c>
      <c r="J21" s="20">
        <f>VLOOKUP($X21,'Table 3 Data'!$A$1:$U$816,AH$6,0)</f>
        <v>42495</v>
      </c>
      <c r="K21" s="20">
        <f>VLOOKUP($X21,'Table 3 Data'!$A$1:$U$816,AI$6,0)</f>
        <v>78061</v>
      </c>
      <c r="L21" s="20">
        <f>VLOOKUP($X21,'Table 3 Data'!$A$1:$U$816,AJ$6,0)</f>
        <v>40175</v>
      </c>
      <c r="M21" s="20">
        <f>VLOOKUP($X21,'Table 3 Data'!$A$1:$U$816,AK$6,0)</f>
        <v>37886</v>
      </c>
      <c r="N21" s="20">
        <f>VLOOKUP($X21,'Table 3 Data'!$A$1:$U$816,AL$6,0)</f>
        <v>88267</v>
      </c>
      <c r="O21" s="20">
        <f>VLOOKUP($X21,'Table 3 Data'!$A$1:$U$816,AM$6,0)</f>
        <v>44918</v>
      </c>
      <c r="P21" s="20">
        <f>VLOOKUP($X21,'Table 3 Data'!$A$1:$U$816,AN$6,0)</f>
        <v>43349</v>
      </c>
      <c r="Q21" s="20">
        <f>VLOOKUP($X21,'Table 3 Data'!$A$1:$U$816,AO$6,0)</f>
        <v>91387</v>
      </c>
      <c r="R21" s="20">
        <f>VLOOKUP($X21,'Table 3 Data'!$A$1:$U$816,AP$6,0)</f>
        <v>46599</v>
      </c>
      <c r="S21" s="20">
        <f>VLOOKUP($X21,'Table 3 Data'!$A$1:$U$816,AQ$6,0)</f>
        <v>44788</v>
      </c>
      <c r="X21" s="89" t="str">
        <f t="shared" si="0"/>
        <v>Greater London11</v>
      </c>
      <c r="AB21" s="14"/>
      <c r="AC21" s="14"/>
      <c r="AD21" s="14"/>
      <c r="AE21" s="14"/>
      <c r="AF21" s="14"/>
      <c r="AG21" s="14"/>
      <c r="AH21" s="14"/>
      <c r="AI21" s="14"/>
      <c r="AJ21" s="14"/>
      <c r="AK21" s="14"/>
      <c r="AL21" s="14"/>
      <c r="AM21" s="14"/>
      <c r="AN21" s="14"/>
      <c r="AO21" s="14"/>
      <c r="AP21" s="14"/>
      <c r="AQ21" s="14"/>
      <c r="AR21" s="14"/>
      <c r="AS21" s="14"/>
      <c r="AT21" s="14"/>
      <c r="AU21" s="14"/>
      <c r="AV21" s="14"/>
      <c r="AW21" s="14"/>
      <c r="AX21" s="14"/>
      <c r="AY21" s="14"/>
      <c r="AZ21" s="14"/>
      <c r="BA21" s="14"/>
    </row>
    <row r="22" spans="1:53" s="89" customFormat="1" ht="13.9" x14ac:dyDescent="0.3">
      <c r="A22" s="93">
        <v>12</v>
      </c>
      <c r="B22" s="104">
        <f>VLOOKUP($X22,'Table 3 Data'!$A$1:$U$816,Z$6,0)</f>
        <v>112414</v>
      </c>
      <c r="C22" s="104">
        <f>VLOOKUP($X22,'Table 3 Data'!$A$1:$U$816,AA$6,0)</f>
        <v>57509</v>
      </c>
      <c r="D22" s="104">
        <f>VLOOKUP($X22,'Table 3 Data'!$A$1:$U$816,AB$6,0)</f>
        <v>54905</v>
      </c>
      <c r="E22" s="104">
        <f>VLOOKUP($X22,'Table 3 Data'!$A$1:$U$816,AC$6,0)</f>
        <v>97720</v>
      </c>
      <c r="F22" s="104">
        <f>VLOOKUP($X22,'Table 3 Data'!$A$1:$U$816,AD$6,0)</f>
        <v>49925</v>
      </c>
      <c r="G22" s="104">
        <f>VLOOKUP($X22,'Table 3 Data'!$A$1:$U$816,AE$6,0)</f>
        <v>47795</v>
      </c>
      <c r="H22" s="104">
        <f>VLOOKUP($X22,'Table 3 Data'!$A$1:$U$816,AF$6,0)</f>
        <v>91214</v>
      </c>
      <c r="I22" s="104">
        <f>VLOOKUP($X22,'Table 3 Data'!$A$1:$U$816,AG$6,0)</f>
        <v>46330</v>
      </c>
      <c r="J22" s="104">
        <f>VLOOKUP($X22,'Table 3 Data'!$A$1:$U$816,AH$6,0)</f>
        <v>44884</v>
      </c>
      <c r="K22" s="104">
        <f>VLOOKUP($X22,'Table 3 Data'!$A$1:$U$816,AI$6,0)</f>
        <v>73038</v>
      </c>
      <c r="L22" s="104">
        <f>VLOOKUP($X22,'Table 3 Data'!$A$1:$U$816,AJ$6,0)</f>
        <v>37314</v>
      </c>
      <c r="M22" s="104">
        <f>VLOOKUP($X22,'Table 3 Data'!$A$1:$U$816,AK$6,0)</f>
        <v>35724</v>
      </c>
      <c r="N22" s="104">
        <f>VLOOKUP($X22,'Table 3 Data'!$A$1:$U$816,AL$6,0)</f>
        <v>86226</v>
      </c>
      <c r="O22" s="104">
        <f>VLOOKUP($X22,'Table 3 Data'!$A$1:$U$816,AM$6,0)</f>
        <v>44086</v>
      </c>
      <c r="P22" s="104">
        <f>VLOOKUP($X22,'Table 3 Data'!$A$1:$U$816,AN$6,0)</f>
        <v>42140</v>
      </c>
      <c r="Q22" s="104">
        <f>VLOOKUP($X22,'Table 3 Data'!$A$1:$U$816,AO$6,0)</f>
        <v>90730</v>
      </c>
      <c r="R22" s="104">
        <f>VLOOKUP($X22,'Table 3 Data'!$A$1:$U$816,AP$6,0)</f>
        <v>46443</v>
      </c>
      <c r="S22" s="104">
        <f>VLOOKUP($X22,'Table 3 Data'!$A$1:$U$816,AQ$6,0)</f>
        <v>44287</v>
      </c>
      <c r="X22" s="89" t="str">
        <f t="shared" si="0"/>
        <v>Greater London12</v>
      </c>
      <c r="AB22" s="14"/>
      <c r="AC22" s="14"/>
      <c r="AD22" s="14"/>
      <c r="AE22" s="14"/>
      <c r="AF22" s="14"/>
      <c r="AG22" s="14"/>
      <c r="AH22" s="14"/>
      <c r="AI22" s="14"/>
      <c r="AJ22" s="14"/>
      <c r="AK22" s="14"/>
      <c r="AL22" s="14"/>
      <c r="AM22" s="14"/>
      <c r="AN22" s="14"/>
      <c r="AO22" s="14"/>
      <c r="AP22" s="14"/>
      <c r="AQ22" s="14"/>
      <c r="AR22" s="14"/>
      <c r="AS22" s="14"/>
      <c r="AT22" s="14"/>
      <c r="AU22" s="14"/>
      <c r="AV22" s="14"/>
      <c r="AW22" s="14"/>
      <c r="AX22" s="14"/>
      <c r="AY22" s="14"/>
      <c r="AZ22" s="14"/>
      <c r="BA22" s="14"/>
    </row>
    <row r="23" spans="1:53" s="89" customFormat="1" ht="13.9" x14ac:dyDescent="0.3">
      <c r="A23" s="20">
        <v>13</v>
      </c>
      <c r="B23" s="20">
        <f>VLOOKUP($X23,'Table 3 Data'!$A$1:$U$816,Z$6,0)</f>
        <v>128341</v>
      </c>
      <c r="C23" s="20">
        <f>VLOOKUP($X23,'Table 3 Data'!$A$1:$U$816,AA$6,0)</f>
        <v>65443</v>
      </c>
      <c r="D23" s="20">
        <f>VLOOKUP($X23,'Table 3 Data'!$A$1:$U$816,AB$6,0)</f>
        <v>62898</v>
      </c>
      <c r="E23" s="20">
        <f>VLOOKUP($X23,'Table 3 Data'!$A$1:$U$816,AC$6,0)</f>
        <v>95245</v>
      </c>
      <c r="F23" s="20">
        <f>VLOOKUP($X23,'Table 3 Data'!$A$1:$U$816,AD$6,0)</f>
        <v>48530</v>
      </c>
      <c r="G23" s="20">
        <f>VLOOKUP($X23,'Table 3 Data'!$A$1:$U$816,AE$6,0)</f>
        <v>46710</v>
      </c>
      <c r="H23" s="20">
        <f>VLOOKUP($X23,'Table 3 Data'!$A$1:$U$816,AF$6,0)</f>
        <v>93960</v>
      </c>
      <c r="I23" s="20">
        <f>VLOOKUP($X23,'Table 3 Data'!$A$1:$U$816,AG$6,0)</f>
        <v>48046</v>
      </c>
      <c r="J23" s="20">
        <f>VLOOKUP($X23,'Table 3 Data'!$A$1:$U$816,AH$6,0)</f>
        <v>45914</v>
      </c>
      <c r="K23" s="20">
        <f>VLOOKUP($X23,'Table 3 Data'!$A$1:$U$816,AI$6,0)</f>
        <v>69019</v>
      </c>
      <c r="L23" s="20">
        <f>VLOOKUP($X23,'Table 3 Data'!$A$1:$U$816,AJ$6,0)</f>
        <v>35433</v>
      </c>
      <c r="M23" s="20">
        <f>VLOOKUP($X23,'Table 3 Data'!$A$1:$U$816,AK$6,0)</f>
        <v>33586</v>
      </c>
      <c r="N23" s="20">
        <f>VLOOKUP($X23,'Table 3 Data'!$A$1:$U$816,AL$6,0)</f>
        <v>87170</v>
      </c>
      <c r="O23" s="20">
        <f>VLOOKUP($X23,'Table 3 Data'!$A$1:$U$816,AM$6,0)</f>
        <v>44474</v>
      </c>
      <c r="P23" s="20">
        <f>VLOOKUP($X23,'Table 3 Data'!$A$1:$U$816,AN$6,0)</f>
        <v>42696</v>
      </c>
      <c r="Q23" s="20">
        <f>VLOOKUP($X23,'Table 3 Data'!$A$1:$U$816,AO$6,0)</f>
        <v>91820</v>
      </c>
      <c r="R23" s="20">
        <f>VLOOKUP($X23,'Table 3 Data'!$A$1:$U$816,AP$6,0)</f>
        <v>46935</v>
      </c>
      <c r="S23" s="20">
        <f>VLOOKUP($X23,'Table 3 Data'!$A$1:$U$816,AQ$6,0)</f>
        <v>44885</v>
      </c>
      <c r="X23" s="89" t="str">
        <f t="shared" si="0"/>
        <v>Greater London13</v>
      </c>
      <c r="AB23" s="14"/>
      <c r="AC23" s="14"/>
      <c r="AD23" s="14"/>
      <c r="AE23" s="14"/>
      <c r="AF23" s="14"/>
      <c r="AG23" s="14"/>
      <c r="AH23" s="14"/>
      <c r="AI23" s="14"/>
      <c r="AJ23" s="14"/>
      <c r="AK23" s="14"/>
      <c r="AL23" s="14"/>
      <c r="AM23" s="14"/>
      <c r="AN23" s="14"/>
      <c r="AO23" s="14"/>
      <c r="AP23" s="14"/>
      <c r="AQ23" s="14"/>
      <c r="AR23" s="14"/>
      <c r="AS23" s="14"/>
      <c r="AT23" s="14"/>
      <c r="AU23" s="14"/>
      <c r="AV23" s="14"/>
      <c r="AW23" s="14"/>
      <c r="AX23" s="14"/>
      <c r="AY23" s="14"/>
      <c r="AZ23" s="14"/>
      <c r="BA23" s="14"/>
    </row>
    <row r="24" spans="1:53" s="89" customFormat="1" ht="13.9" x14ac:dyDescent="0.3">
      <c r="A24" s="93">
        <v>14</v>
      </c>
      <c r="B24" s="104">
        <f>VLOOKUP($X24,'Table 3 Data'!$A$1:$U$816,Z$6,0)</f>
        <v>141221</v>
      </c>
      <c r="C24" s="104">
        <f>VLOOKUP($X24,'Table 3 Data'!$A$1:$U$816,AA$6,0)</f>
        <v>72039</v>
      </c>
      <c r="D24" s="104">
        <f>VLOOKUP($X24,'Table 3 Data'!$A$1:$U$816,AB$6,0)</f>
        <v>69182</v>
      </c>
      <c r="E24" s="104">
        <f>VLOOKUP($X24,'Table 3 Data'!$A$1:$U$816,AC$6,0)</f>
        <v>92965</v>
      </c>
      <c r="F24" s="104">
        <f>VLOOKUP($X24,'Table 3 Data'!$A$1:$U$816,AD$6,0)</f>
        <v>47320</v>
      </c>
      <c r="G24" s="104">
        <f>VLOOKUP($X24,'Table 3 Data'!$A$1:$U$816,AE$6,0)</f>
        <v>45645</v>
      </c>
      <c r="H24" s="104">
        <f>VLOOKUP($X24,'Table 3 Data'!$A$1:$U$816,AF$6,0)</f>
        <v>98501</v>
      </c>
      <c r="I24" s="104">
        <f>VLOOKUP($X24,'Table 3 Data'!$A$1:$U$816,AG$6,0)</f>
        <v>50445</v>
      </c>
      <c r="J24" s="104">
        <f>VLOOKUP($X24,'Table 3 Data'!$A$1:$U$816,AH$6,0)</f>
        <v>48056</v>
      </c>
      <c r="K24" s="104">
        <f>VLOOKUP($X24,'Table 3 Data'!$A$1:$U$816,AI$6,0)</f>
        <v>67866</v>
      </c>
      <c r="L24" s="104">
        <f>VLOOKUP($X24,'Table 3 Data'!$A$1:$U$816,AJ$6,0)</f>
        <v>34718</v>
      </c>
      <c r="M24" s="104">
        <f>VLOOKUP($X24,'Table 3 Data'!$A$1:$U$816,AK$6,0)</f>
        <v>33148</v>
      </c>
      <c r="N24" s="104">
        <f>VLOOKUP($X24,'Table 3 Data'!$A$1:$U$816,AL$6,0)</f>
        <v>83842</v>
      </c>
      <c r="O24" s="104">
        <f>VLOOKUP($X24,'Table 3 Data'!$A$1:$U$816,AM$6,0)</f>
        <v>42661</v>
      </c>
      <c r="P24" s="104">
        <f>VLOOKUP($X24,'Table 3 Data'!$A$1:$U$816,AN$6,0)</f>
        <v>41181</v>
      </c>
      <c r="Q24" s="104">
        <f>VLOOKUP($X24,'Table 3 Data'!$A$1:$U$816,AO$6,0)</f>
        <v>91928</v>
      </c>
      <c r="R24" s="104">
        <f>VLOOKUP($X24,'Table 3 Data'!$A$1:$U$816,AP$6,0)</f>
        <v>46708</v>
      </c>
      <c r="S24" s="104">
        <f>VLOOKUP($X24,'Table 3 Data'!$A$1:$U$816,AQ$6,0)</f>
        <v>45220</v>
      </c>
      <c r="X24" s="89" t="str">
        <f t="shared" si="0"/>
        <v>Greater London14</v>
      </c>
      <c r="AB24" s="14"/>
      <c r="AC24" s="14"/>
      <c r="AD24" s="14"/>
      <c r="AE24" s="14"/>
      <c r="AF24" s="14"/>
      <c r="AG24" s="14"/>
      <c r="AH24" s="14"/>
      <c r="AI24" s="14"/>
      <c r="AJ24" s="14"/>
      <c r="AK24" s="14"/>
      <c r="AL24" s="14"/>
      <c r="AM24" s="14"/>
      <c r="AN24" s="14"/>
      <c r="AO24" s="14"/>
      <c r="AP24" s="14"/>
      <c r="AQ24" s="14"/>
      <c r="AR24" s="14"/>
      <c r="AS24" s="14"/>
      <c r="AT24" s="14"/>
      <c r="AU24" s="14"/>
      <c r="AV24" s="14"/>
      <c r="AW24" s="14"/>
      <c r="AX24" s="14"/>
      <c r="AY24" s="14"/>
      <c r="AZ24" s="14"/>
      <c r="BA24" s="14"/>
    </row>
    <row r="25" spans="1:53" s="89" customFormat="1" ht="13.9" x14ac:dyDescent="0.3">
      <c r="A25" s="20"/>
      <c r="B25" s="20"/>
      <c r="C25" s="20"/>
      <c r="D25" s="20"/>
      <c r="E25" s="20"/>
      <c r="F25" s="20"/>
      <c r="G25" s="20"/>
      <c r="H25" s="20"/>
      <c r="I25" s="20"/>
      <c r="J25" s="20"/>
      <c r="K25" s="20"/>
      <c r="L25" s="20"/>
      <c r="M25" s="20"/>
      <c r="N25" s="20"/>
      <c r="O25" s="20"/>
      <c r="P25" s="20"/>
      <c r="Q25" s="20"/>
      <c r="R25" s="20"/>
      <c r="S25" s="20"/>
      <c r="X25" s="89" t="str">
        <f t="shared" si="0"/>
        <v>Greater London</v>
      </c>
      <c r="AB25" s="14"/>
      <c r="AC25" s="14"/>
      <c r="AD25" s="14"/>
      <c r="AE25" s="14"/>
      <c r="AF25" s="14"/>
      <c r="AG25" s="14"/>
      <c r="AH25" s="14"/>
      <c r="AI25" s="14"/>
      <c r="AJ25" s="14"/>
      <c r="AK25" s="14"/>
      <c r="AL25" s="14"/>
      <c r="AM25" s="14"/>
      <c r="AN25" s="14"/>
      <c r="AO25" s="14"/>
      <c r="AP25" s="14"/>
      <c r="AQ25" s="14"/>
      <c r="AR25" s="14"/>
      <c r="AS25" s="14"/>
      <c r="AT25" s="14"/>
      <c r="AU25" s="14"/>
      <c r="AV25" s="14"/>
      <c r="AW25" s="14"/>
      <c r="AX25" s="14"/>
      <c r="AY25" s="14"/>
      <c r="AZ25" s="14"/>
      <c r="BA25" s="14"/>
    </row>
    <row r="26" spans="1:53" s="89" customFormat="1" ht="13.9" x14ac:dyDescent="0.3">
      <c r="A26" s="93">
        <v>15</v>
      </c>
      <c r="B26" s="104">
        <f>VLOOKUP($X26,'Table 3 Data'!$A$1:$U$816,Z$6,0)</f>
        <v>107262</v>
      </c>
      <c r="C26" s="104">
        <f>VLOOKUP($X26,'Table 3 Data'!$A$1:$U$816,AA$6,0)</f>
        <v>54455</v>
      </c>
      <c r="D26" s="104">
        <f>VLOOKUP($X26,'Table 3 Data'!$A$1:$U$816,AB$6,0)</f>
        <v>52807</v>
      </c>
      <c r="E26" s="104">
        <f>VLOOKUP($X26,'Table 3 Data'!$A$1:$U$816,AC$6,0)</f>
        <v>91110</v>
      </c>
      <c r="F26" s="104">
        <f>VLOOKUP($X26,'Table 3 Data'!$A$1:$U$816,AD$6,0)</f>
        <v>46565</v>
      </c>
      <c r="G26" s="104">
        <f>VLOOKUP($X26,'Table 3 Data'!$A$1:$U$816,AE$6,0)</f>
        <v>44540</v>
      </c>
      <c r="H26" s="104">
        <f>VLOOKUP($X26,'Table 3 Data'!$A$1:$U$816,AF$6,0)</f>
        <v>100295</v>
      </c>
      <c r="I26" s="104">
        <f>VLOOKUP($X26,'Table 3 Data'!$A$1:$U$816,AG$6,0)</f>
        <v>51002</v>
      </c>
      <c r="J26" s="104">
        <f>VLOOKUP($X26,'Table 3 Data'!$A$1:$U$816,AH$6,0)</f>
        <v>49293</v>
      </c>
      <c r="K26" s="104">
        <f>VLOOKUP($X26,'Table 3 Data'!$A$1:$U$816,AI$6,0)</f>
        <v>69241</v>
      </c>
      <c r="L26" s="104">
        <f>VLOOKUP($X26,'Table 3 Data'!$A$1:$U$816,AJ$6,0)</f>
        <v>35473</v>
      </c>
      <c r="M26" s="104">
        <f>VLOOKUP($X26,'Table 3 Data'!$A$1:$U$816,AK$6,0)</f>
        <v>33768</v>
      </c>
      <c r="N26" s="104">
        <f>VLOOKUP($X26,'Table 3 Data'!$A$1:$U$816,AL$6,0)</f>
        <v>82498</v>
      </c>
      <c r="O26" s="104">
        <f>VLOOKUP($X26,'Table 3 Data'!$A$1:$U$816,AM$6,0)</f>
        <v>42134</v>
      </c>
      <c r="P26" s="104">
        <f>VLOOKUP($X26,'Table 3 Data'!$A$1:$U$816,AN$6,0)</f>
        <v>40364</v>
      </c>
      <c r="Q26" s="104">
        <f>VLOOKUP($X26,'Table 3 Data'!$A$1:$U$816,AO$6,0)</f>
        <v>93599</v>
      </c>
      <c r="R26" s="104">
        <f>VLOOKUP($X26,'Table 3 Data'!$A$1:$U$816,AP$6,0)</f>
        <v>48615</v>
      </c>
      <c r="S26" s="104">
        <f>VLOOKUP($X26,'Table 3 Data'!$A$1:$U$816,AQ$6,0)</f>
        <v>44984</v>
      </c>
      <c r="X26" s="89" t="str">
        <f t="shared" si="0"/>
        <v>Greater London15</v>
      </c>
      <c r="AB26" s="14"/>
      <c r="AC26" s="14"/>
      <c r="AD26" s="14"/>
      <c r="AE26" s="14"/>
      <c r="AF26" s="14"/>
      <c r="AG26" s="14"/>
      <c r="AH26" s="14"/>
      <c r="AI26" s="14"/>
      <c r="AJ26" s="14"/>
      <c r="AK26" s="14"/>
      <c r="AL26" s="14"/>
      <c r="AM26" s="14"/>
      <c r="AN26" s="14"/>
      <c r="AO26" s="14"/>
      <c r="AP26" s="14"/>
      <c r="AQ26" s="14"/>
      <c r="AR26" s="14"/>
      <c r="AS26" s="14"/>
      <c r="AT26" s="14"/>
      <c r="AU26" s="14"/>
      <c r="AV26" s="14"/>
      <c r="AW26" s="14"/>
      <c r="AX26" s="14"/>
      <c r="AY26" s="14"/>
      <c r="AZ26" s="14"/>
      <c r="BA26" s="14"/>
    </row>
    <row r="27" spans="1:53" s="89" customFormat="1" ht="13.9" x14ac:dyDescent="0.3">
      <c r="A27" s="20">
        <v>16</v>
      </c>
      <c r="B27" s="20">
        <f>VLOOKUP($X27,'Table 3 Data'!$A$1:$U$816,Z$6,0)</f>
        <v>111304</v>
      </c>
      <c r="C27" s="20">
        <f>VLOOKUP($X27,'Table 3 Data'!$A$1:$U$816,AA$6,0)</f>
        <v>56210</v>
      </c>
      <c r="D27" s="20">
        <f>VLOOKUP($X27,'Table 3 Data'!$A$1:$U$816,AB$6,0)</f>
        <v>55094</v>
      </c>
      <c r="E27" s="20">
        <f>VLOOKUP($X27,'Table 3 Data'!$A$1:$U$816,AC$6,0)</f>
        <v>91560</v>
      </c>
      <c r="F27" s="20">
        <f>VLOOKUP($X27,'Table 3 Data'!$A$1:$U$816,AD$6,0)</f>
        <v>46785</v>
      </c>
      <c r="G27" s="20">
        <f>VLOOKUP($X27,'Table 3 Data'!$A$1:$U$816,AE$6,0)</f>
        <v>44775</v>
      </c>
      <c r="H27" s="20">
        <f>VLOOKUP($X27,'Table 3 Data'!$A$1:$U$816,AF$6,0)</f>
        <v>103405</v>
      </c>
      <c r="I27" s="20">
        <f>VLOOKUP($X27,'Table 3 Data'!$A$1:$U$816,AG$6,0)</f>
        <v>52784</v>
      </c>
      <c r="J27" s="20">
        <f>VLOOKUP($X27,'Table 3 Data'!$A$1:$U$816,AH$6,0)</f>
        <v>50621</v>
      </c>
      <c r="K27" s="20">
        <f>VLOOKUP($X27,'Table 3 Data'!$A$1:$U$816,AI$6,0)</f>
        <v>72382</v>
      </c>
      <c r="L27" s="20">
        <f>VLOOKUP($X27,'Table 3 Data'!$A$1:$U$816,AJ$6,0)</f>
        <v>37214</v>
      </c>
      <c r="M27" s="20">
        <f>VLOOKUP($X27,'Table 3 Data'!$A$1:$U$816,AK$6,0)</f>
        <v>35168</v>
      </c>
      <c r="N27" s="20">
        <f>VLOOKUP($X27,'Table 3 Data'!$A$1:$U$816,AL$6,0)</f>
        <v>86559</v>
      </c>
      <c r="O27" s="20">
        <f>VLOOKUP($X27,'Table 3 Data'!$A$1:$U$816,AM$6,0)</f>
        <v>44595</v>
      </c>
      <c r="P27" s="20">
        <f>VLOOKUP($X27,'Table 3 Data'!$A$1:$U$816,AN$6,0)</f>
        <v>41964</v>
      </c>
      <c r="Q27" s="20">
        <f>VLOOKUP($X27,'Table 3 Data'!$A$1:$U$816,AO$6,0)</f>
        <v>92326</v>
      </c>
      <c r="R27" s="20">
        <f>VLOOKUP($X27,'Table 3 Data'!$A$1:$U$816,AP$6,0)</f>
        <v>47078</v>
      </c>
      <c r="S27" s="20">
        <f>VLOOKUP($X27,'Table 3 Data'!$A$1:$U$816,AQ$6,0)</f>
        <v>45248</v>
      </c>
      <c r="X27" s="89" t="str">
        <f t="shared" si="0"/>
        <v>Greater London16</v>
      </c>
      <c r="AB27" s="14"/>
      <c r="AC27" s="14"/>
      <c r="AD27" s="14"/>
      <c r="AE27" s="14"/>
      <c r="AF27" s="14"/>
      <c r="AG27" s="14"/>
      <c r="AH27" s="14"/>
      <c r="AI27" s="14"/>
      <c r="AJ27" s="14"/>
      <c r="AK27" s="14"/>
      <c r="AL27" s="14"/>
      <c r="AM27" s="14"/>
      <c r="AN27" s="14"/>
      <c r="AO27" s="14"/>
      <c r="AP27" s="14"/>
      <c r="AQ27" s="14"/>
      <c r="AR27" s="14"/>
      <c r="AS27" s="14"/>
      <c r="AT27" s="14"/>
      <c r="AU27" s="14"/>
      <c r="AV27" s="14"/>
      <c r="AW27" s="14"/>
      <c r="AX27" s="14"/>
      <c r="AY27" s="14"/>
      <c r="AZ27" s="14"/>
      <c r="BA27" s="14"/>
    </row>
    <row r="28" spans="1:53" s="89" customFormat="1" ht="13.9" x14ac:dyDescent="0.3">
      <c r="A28" s="93">
        <v>17</v>
      </c>
      <c r="B28" s="104">
        <f>VLOOKUP($X28,'Table 3 Data'!$A$1:$U$816,Z$6,0)</f>
        <v>110745</v>
      </c>
      <c r="C28" s="104">
        <f>VLOOKUP($X28,'Table 3 Data'!$A$1:$U$816,AA$6,0)</f>
        <v>55085</v>
      </c>
      <c r="D28" s="104">
        <f>VLOOKUP($X28,'Table 3 Data'!$A$1:$U$816,AB$6,0)</f>
        <v>55660</v>
      </c>
      <c r="E28" s="104">
        <f>VLOOKUP($X28,'Table 3 Data'!$A$1:$U$816,AC$6,0)</f>
        <v>94290</v>
      </c>
      <c r="F28" s="104">
        <f>VLOOKUP($X28,'Table 3 Data'!$A$1:$U$816,AD$6,0)</f>
        <v>47490</v>
      </c>
      <c r="G28" s="104">
        <f>VLOOKUP($X28,'Table 3 Data'!$A$1:$U$816,AE$6,0)</f>
        <v>46805</v>
      </c>
      <c r="H28" s="104">
        <f>VLOOKUP($X28,'Table 3 Data'!$A$1:$U$816,AF$6,0)</f>
        <v>104386</v>
      </c>
      <c r="I28" s="104">
        <f>VLOOKUP($X28,'Table 3 Data'!$A$1:$U$816,AG$6,0)</f>
        <v>52801</v>
      </c>
      <c r="J28" s="104">
        <f>VLOOKUP($X28,'Table 3 Data'!$A$1:$U$816,AH$6,0)</f>
        <v>51585</v>
      </c>
      <c r="K28" s="104">
        <f>VLOOKUP($X28,'Table 3 Data'!$A$1:$U$816,AI$6,0)</f>
        <v>73339</v>
      </c>
      <c r="L28" s="104">
        <f>VLOOKUP($X28,'Table 3 Data'!$A$1:$U$816,AJ$6,0)</f>
        <v>37379</v>
      </c>
      <c r="M28" s="104">
        <f>VLOOKUP($X28,'Table 3 Data'!$A$1:$U$816,AK$6,0)</f>
        <v>35960</v>
      </c>
      <c r="N28" s="104">
        <f>VLOOKUP($X28,'Table 3 Data'!$A$1:$U$816,AL$6,0)</f>
        <v>82384</v>
      </c>
      <c r="O28" s="104">
        <f>VLOOKUP($X28,'Table 3 Data'!$A$1:$U$816,AM$6,0)</f>
        <v>42424</v>
      </c>
      <c r="P28" s="104">
        <f>VLOOKUP($X28,'Table 3 Data'!$A$1:$U$816,AN$6,0)</f>
        <v>39960</v>
      </c>
      <c r="Q28" s="104">
        <f>VLOOKUP($X28,'Table 3 Data'!$A$1:$U$816,AO$6,0)</f>
        <v>94300</v>
      </c>
      <c r="R28" s="104">
        <f>VLOOKUP($X28,'Table 3 Data'!$A$1:$U$816,AP$6,0)</f>
        <v>48533</v>
      </c>
      <c r="S28" s="104">
        <f>VLOOKUP($X28,'Table 3 Data'!$A$1:$U$816,AQ$6,0)</f>
        <v>45767</v>
      </c>
      <c r="X28" s="89" t="str">
        <f t="shared" si="0"/>
        <v>Greater London17</v>
      </c>
      <c r="AB28" s="14"/>
      <c r="AC28" s="14"/>
      <c r="AD28" s="14"/>
      <c r="AE28" s="14"/>
      <c r="AF28" s="14"/>
      <c r="AG28" s="14"/>
      <c r="AH28" s="14"/>
      <c r="AI28" s="14"/>
      <c r="AJ28" s="14"/>
      <c r="AK28" s="14"/>
      <c r="AL28" s="14"/>
      <c r="AM28" s="14"/>
      <c r="AN28" s="14"/>
      <c r="AO28" s="14"/>
      <c r="AP28" s="14"/>
      <c r="AQ28" s="14"/>
      <c r="AR28" s="14"/>
      <c r="AS28" s="14"/>
      <c r="AT28" s="14"/>
      <c r="AU28" s="14"/>
      <c r="AV28" s="14"/>
      <c r="AW28" s="14"/>
      <c r="AX28" s="14"/>
      <c r="AY28" s="14"/>
      <c r="AZ28" s="14"/>
      <c r="BA28" s="14"/>
    </row>
    <row r="29" spans="1:53" s="89" customFormat="1" ht="13.9" x14ac:dyDescent="0.3">
      <c r="A29" s="20">
        <v>18</v>
      </c>
      <c r="B29" s="20">
        <f>VLOOKUP($X29,'Table 3 Data'!$A$1:$U$816,Z$6,0)</f>
        <v>114068</v>
      </c>
      <c r="C29" s="20">
        <f>VLOOKUP($X29,'Table 3 Data'!$A$1:$U$816,AA$6,0)</f>
        <v>54863</v>
      </c>
      <c r="D29" s="20">
        <f>VLOOKUP($X29,'Table 3 Data'!$A$1:$U$816,AB$6,0)</f>
        <v>59205</v>
      </c>
      <c r="E29" s="20">
        <f>VLOOKUP($X29,'Table 3 Data'!$A$1:$U$816,AC$6,0)</f>
        <v>98690</v>
      </c>
      <c r="F29" s="20">
        <f>VLOOKUP($X29,'Table 3 Data'!$A$1:$U$816,AD$6,0)</f>
        <v>48385</v>
      </c>
      <c r="G29" s="20">
        <f>VLOOKUP($X29,'Table 3 Data'!$A$1:$U$816,AE$6,0)</f>
        <v>50305</v>
      </c>
      <c r="H29" s="20">
        <f>VLOOKUP($X29,'Table 3 Data'!$A$1:$U$816,AF$6,0)</f>
        <v>104123</v>
      </c>
      <c r="I29" s="20">
        <f>VLOOKUP($X29,'Table 3 Data'!$A$1:$U$816,AG$6,0)</f>
        <v>52130</v>
      </c>
      <c r="J29" s="20">
        <f>VLOOKUP($X29,'Table 3 Data'!$A$1:$U$816,AH$6,0)</f>
        <v>51993</v>
      </c>
      <c r="K29" s="20">
        <f>VLOOKUP($X29,'Table 3 Data'!$A$1:$U$816,AI$6,0)</f>
        <v>77713</v>
      </c>
      <c r="L29" s="20">
        <f>VLOOKUP($X29,'Table 3 Data'!$A$1:$U$816,AJ$6,0)</f>
        <v>39239</v>
      </c>
      <c r="M29" s="20">
        <f>VLOOKUP($X29,'Table 3 Data'!$A$1:$U$816,AK$6,0)</f>
        <v>38474</v>
      </c>
      <c r="N29" s="20">
        <f>VLOOKUP($X29,'Table 3 Data'!$A$1:$U$816,AL$6,0)</f>
        <v>78551</v>
      </c>
      <c r="O29" s="20">
        <f>VLOOKUP($X29,'Table 3 Data'!$A$1:$U$816,AM$6,0)</f>
        <v>40115</v>
      </c>
      <c r="P29" s="20">
        <f>VLOOKUP($X29,'Table 3 Data'!$A$1:$U$816,AN$6,0)</f>
        <v>38436</v>
      </c>
      <c r="Q29" s="20">
        <f>VLOOKUP($X29,'Table 3 Data'!$A$1:$U$816,AO$6,0)</f>
        <v>94749</v>
      </c>
      <c r="R29" s="20">
        <f>VLOOKUP($X29,'Table 3 Data'!$A$1:$U$816,AP$6,0)</f>
        <v>47833</v>
      </c>
      <c r="S29" s="20">
        <f>VLOOKUP($X29,'Table 3 Data'!$A$1:$U$816,AQ$6,0)</f>
        <v>46916</v>
      </c>
      <c r="X29" s="89" t="str">
        <f t="shared" si="0"/>
        <v>Greater London18</v>
      </c>
      <c r="AB29" s="14"/>
      <c r="AC29" s="14"/>
      <c r="AD29" s="14"/>
      <c r="AE29" s="14"/>
      <c r="AF29" s="14"/>
      <c r="AG29" s="14"/>
      <c r="AH29" s="14"/>
      <c r="AI29" s="14"/>
      <c r="AJ29" s="14"/>
      <c r="AK29" s="14"/>
      <c r="AL29" s="14"/>
      <c r="AM29" s="14"/>
      <c r="AN29" s="14"/>
      <c r="AO29" s="14"/>
      <c r="AP29" s="14"/>
      <c r="AQ29" s="14"/>
      <c r="AR29" s="14"/>
      <c r="AS29" s="14"/>
      <c r="AT29" s="14"/>
      <c r="AU29" s="14"/>
      <c r="AV29" s="14"/>
      <c r="AW29" s="14"/>
      <c r="AX29" s="14"/>
      <c r="AY29" s="14"/>
      <c r="AZ29" s="14"/>
      <c r="BA29" s="14"/>
    </row>
    <row r="30" spans="1:53" s="89" customFormat="1" ht="13.9" x14ac:dyDescent="0.3">
      <c r="A30" s="93">
        <v>19</v>
      </c>
      <c r="B30" s="104">
        <f>VLOOKUP($X30,'Table 3 Data'!$A$1:$U$816,Z$6,0)</f>
        <v>103900</v>
      </c>
      <c r="C30" s="104">
        <f>VLOOKUP($X30,'Table 3 Data'!$A$1:$U$816,AA$6,0)</f>
        <v>48738</v>
      </c>
      <c r="D30" s="104">
        <f>VLOOKUP($X30,'Table 3 Data'!$A$1:$U$816,AB$6,0)</f>
        <v>55162</v>
      </c>
      <c r="E30" s="104">
        <f>VLOOKUP($X30,'Table 3 Data'!$A$1:$U$816,AC$6,0)</f>
        <v>106085</v>
      </c>
      <c r="F30" s="104">
        <f>VLOOKUP($X30,'Table 3 Data'!$A$1:$U$816,AD$6,0)</f>
        <v>50500</v>
      </c>
      <c r="G30" s="104">
        <f>VLOOKUP($X30,'Table 3 Data'!$A$1:$U$816,AE$6,0)</f>
        <v>55585</v>
      </c>
      <c r="H30" s="104">
        <f>VLOOKUP($X30,'Table 3 Data'!$A$1:$U$816,AF$6,0)</f>
        <v>105510</v>
      </c>
      <c r="I30" s="104">
        <f>VLOOKUP($X30,'Table 3 Data'!$A$1:$U$816,AG$6,0)</f>
        <v>52357</v>
      </c>
      <c r="J30" s="104">
        <f>VLOOKUP($X30,'Table 3 Data'!$A$1:$U$816,AH$6,0)</f>
        <v>53153</v>
      </c>
      <c r="K30" s="104">
        <f>VLOOKUP($X30,'Table 3 Data'!$A$1:$U$816,AI$6,0)</f>
        <v>84252</v>
      </c>
      <c r="L30" s="104">
        <f>VLOOKUP($X30,'Table 3 Data'!$A$1:$U$816,AJ$6,0)</f>
        <v>41238</v>
      </c>
      <c r="M30" s="104">
        <f>VLOOKUP($X30,'Table 3 Data'!$A$1:$U$816,AK$6,0)</f>
        <v>43014</v>
      </c>
      <c r="N30" s="104">
        <f>VLOOKUP($X30,'Table 3 Data'!$A$1:$U$816,AL$6,0)</f>
        <v>74172</v>
      </c>
      <c r="O30" s="104">
        <f>VLOOKUP($X30,'Table 3 Data'!$A$1:$U$816,AM$6,0)</f>
        <v>36594</v>
      </c>
      <c r="P30" s="104">
        <f>VLOOKUP($X30,'Table 3 Data'!$A$1:$U$816,AN$6,0)</f>
        <v>37578</v>
      </c>
      <c r="Q30" s="104">
        <f>VLOOKUP($X30,'Table 3 Data'!$A$1:$U$816,AO$6,0)</f>
        <v>96685</v>
      </c>
      <c r="R30" s="104">
        <f>VLOOKUP($X30,'Table 3 Data'!$A$1:$U$816,AP$6,0)</f>
        <v>47837</v>
      </c>
      <c r="S30" s="104">
        <f>VLOOKUP($X30,'Table 3 Data'!$A$1:$U$816,AQ$6,0)</f>
        <v>48848</v>
      </c>
      <c r="X30" s="89" t="str">
        <f t="shared" si="0"/>
        <v>Greater London19</v>
      </c>
      <c r="AB30" s="14"/>
      <c r="AC30" s="14"/>
      <c r="AD30" s="14"/>
      <c r="AE30" s="14"/>
      <c r="AF30" s="14"/>
      <c r="AG30" s="14"/>
      <c r="AH30" s="14"/>
      <c r="AI30" s="14"/>
      <c r="AJ30" s="14"/>
      <c r="AK30" s="14"/>
      <c r="AL30" s="14"/>
      <c r="AM30" s="14"/>
      <c r="AN30" s="14"/>
      <c r="AO30" s="14"/>
      <c r="AP30" s="14"/>
      <c r="AQ30" s="14"/>
      <c r="AR30" s="14"/>
      <c r="AS30" s="14"/>
      <c r="AT30" s="14"/>
      <c r="AU30" s="14"/>
      <c r="AV30" s="14"/>
      <c r="AW30" s="14"/>
      <c r="AX30" s="14"/>
      <c r="AY30" s="14"/>
      <c r="AZ30" s="14"/>
      <c r="BA30" s="14"/>
    </row>
    <row r="31" spans="1:53" s="89" customFormat="1" ht="12.75" x14ac:dyDescent="0.2">
      <c r="A31" s="22">
        <v>20</v>
      </c>
      <c r="B31" s="20">
        <f>VLOOKUP($X31,'Table 3 Data'!$A$1:$U$816,Z$6,0)</f>
        <v>103021</v>
      </c>
      <c r="C31" s="20">
        <f>VLOOKUP($X31,'Table 3 Data'!$A$1:$U$816,AA$6,0)</f>
        <v>48429</v>
      </c>
      <c r="D31" s="20">
        <f>VLOOKUP($X31,'Table 3 Data'!$A$1:$U$816,AB$6,0)</f>
        <v>54592</v>
      </c>
      <c r="E31" s="20">
        <f>VLOOKUP($X31,'Table 3 Data'!$A$1:$U$816,AC$6,0)</f>
        <v>112750</v>
      </c>
      <c r="F31" s="20">
        <f>VLOOKUP($X31,'Table 3 Data'!$A$1:$U$816,AD$6,0)</f>
        <v>53935</v>
      </c>
      <c r="G31" s="20">
        <f>VLOOKUP($X31,'Table 3 Data'!$A$1:$U$816,AE$6,0)</f>
        <v>58810</v>
      </c>
      <c r="H31" s="20">
        <f>VLOOKUP($X31,'Table 3 Data'!$A$1:$U$816,AF$6,0)</f>
        <v>108135</v>
      </c>
      <c r="I31" s="20">
        <f>VLOOKUP($X31,'Table 3 Data'!$A$1:$U$816,AG$6,0)</f>
        <v>53098</v>
      </c>
      <c r="J31" s="20">
        <f>VLOOKUP($X31,'Table 3 Data'!$A$1:$U$816,AH$6,0)</f>
        <v>55037</v>
      </c>
      <c r="K31" s="20">
        <f>VLOOKUP($X31,'Table 3 Data'!$A$1:$U$816,AI$6,0)</f>
        <v>93438</v>
      </c>
      <c r="L31" s="20">
        <f>VLOOKUP($X31,'Table 3 Data'!$A$1:$U$816,AJ$6,0)</f>
        <v>44791</v>
      </c>
      <c r="M31" s="20">
        <f>VLOOKUP($X31,'Table 3 Data'!$A$1:$U$816,AK$6,0)</f>
        <v>48647</v>
      </c>
      <c r="N31" s="20">
        <f>VLOOKUP($X31,'Table 3 Data'!$A$1:$U$816,AL$6,0)</f>
        <v>86176</v>
      </c>
      <c r="O31" s="20">
        <f>VLOOKUP($X31,'Table 3 Data'!$A$1:$U$816,AM$6,0)</f>
        <v>42012</v>
      </c>
      <c r="P31" s="20">
        <f>VLOOKUP($X31,'Table 3 Data'!$A$1:$U$816,AN$6,0)</f>
        <v>44164</v>
      </c>
      <c r="Q31" s="20">
        <f>VLOOKUP($X31,'Table 3 Data'!$A$1:$U$816,AO$6,0)</f>
        <v>105532</v>
      </c>
      <c r="R31" s="20">
        <f>VLOOKUP($X31,'Table 3 Data'!$A$1:$U$816,AP$6,0)</f>
        <v>53317</v>
      </c>
      <c r="S31" s="20">
        <f>VLOOKUP($X31,'Table 3 Data'!$A$1:$U$816,AQ$6,0)</f>
        <v>52215</v>
      </c>
      <c r="X31" s="89" t="str">
        <f t="shared" si="0"/>
        <v>Greater London20</v>
      </c>
      <c r="AB31" s="14"/>
      <c r="AC31" s="14"/>
      <c r="AD31" s="14"/>
      <c r="AE31" s="14"/>
      <c r="AF31" s="14"/>
      <c r="AG31" s="14"/>
      <c r="AH31" s="14"/>
      <c r="AI31" s="14"/>
      <c r="AJ31" s="14"/>
      <c r="AK31" s="14"/>
      <c r="AL31" s="14"/>
      <c r="AM31" s="14"/>
      <c r="AN31" s="14"/>
      <c r="AO31" s="14"/>
      <c r="AP31" s="14"/>
      <c r="AQ31" s="14"/>
      <c r="AR31" s="14"/>
      <c r="AS31" s="14"/>
      <c r="AT31" s="14"/>
      <c r="AU31" s="14"/>
      <c r="AV31" s="14"/>
      <c r="AW31" s="14"/>
      <c r="AX31" s="14"/>
      <c r="AY31" s="14"/>
      <c r="AZ31" s="14"/>
      <c r="BA31" s="14"/>
    </row>
    <row r="32" spans="1:53" s="89" customFormat="1" ht="12.75" x14ac:dyDescent="0.2"/>
    <row r="33" spans="1:53" s="89" customFormat="1" ht="12.75" x14ac:dyDescent="0.2"/>
    <row r="34" spans="1:53" s="89" customFormat="1" ht="12.75" x14ac:dyDescent="0.2"/>
    <row r="35" spans="1:53" s="89" customFormat="1" ht="12.75" x14ac:dyDescent="0.2">
      <c r="A35" s="518" t="s">
        <v>130</v>
      </c>
      <c r="B35" s="513">
        <v>1961</v>
      </c>
      <c r="C35" s="514"/>
      <c r="D35" s="515"/>
      <c r="E35" s="513">
        <v>1971</v>
      </c>
      <c r="F35" s="514"/>
      <c r="G35" s="515"/>
      <c r="H35" s="513">
        <v>1981</v>
      </c>
      <c r="I35" s="514"/>
      <c r="J35" s="515"/>
      <c r="K35" s="513">
        <v>1991</v>
      </c>
      <c r="L35" s="514"/>
      <c r="M35" s="515"/>
      <c r="N35" s="513">
        <v>2001</v>
      </c>
      <c r="O35" s="514"/>
      <c r="P35" s="515"/>
      <c r="Q35" s="513">
        <v>2011</v>
      </c>
      <c r="R35" s="514"/>
      <c r="S35" s="515"/>
      <c r="AB35" s="14"/>
      <c r="AC35" s="14"/>
      <c r="AD35" s="14"/>
      <c r="AE35" s="14"/>
      <c r="AF35" s="14"/>
      <c r="AG35" s="14"/>
      <c r="AH35" s="14"/>
      <c r="AI35" s="14"/>
      <c r="AJ35" s="14"/>
      <c r="AK35" s="14"/>
      <c r="AL35" s="14"/>
      <c r="AM35" s="14"/>
      <c r="AN35" s="14"/>
      <c r="AO35" s="14"/>
      <c r="AP35" s="14"/>
      <c r="AQ35" s="14"/>
      <c r="AR35" s="14"/>
      <c r="AS35" s="14"/>
      <c r="AT35" s="14"/>
      <c r="AU35" s="14"/>
      <c r="AV35" s="14"/>
      <c r="AW35" s="14"/>
      <c r="AX35" s="14"/>
      <c r="AY35" s="14"/>
      <c r="AZ35" s="14"/>
      <c r="BA35" s="14"/>
    </row>
    <row r="36" spans="1:53" s="89" customFormat="1" ht="12.75" x14ac:dyDescent="0.2">
      <c r="A36" s="519"/>
      <c r="B36" s="90" t="s">
        <v>70</v>
      </c>
      <c r="C36" s="91" t="s">
        <v>71</v>
      </c>
      <c r="D36" s="92" t="s">
        <v>72</v>
      </c>
      <c r="E36" s="90" t="s">
        <v>70</v>
      </c>
      <c r="F36" s="91" t="s">
        <v>71</v>
      </c>
      <c r="G36" s="92" t="s">
        <v>72</v>
      </c>
      <c r="H36" s="90" t="s">
        <v>70</v>
      </c>
      <c r="I36" s="91" t="s">
        <v>71</v>
      </c>
      <c r="J36" s="92" t="s">
        <v>72</v>
      </c>
      <c r="K36" s="90" t="s">
        <v>70</v>
      </c>
      <c r="L36" s="91" t="s">
        <v>71</v>
      </c>
      <c r="M36" s="92" t="s">
        <v>72</v>
      </c>
      <c r="N36" s="90" t="s">
        <v>70</v>
      </c>
      <c r="O36" s="91" t="s">
        <v>71</v>
      </c>
      <c r="P36" s="92" t="s">
        <v>72</v>
      </c>
      <c r="Q36" s="90" t="s">
        <v>70</v>
      </c>
      <c r="R36" s="91" t="s">
        <v>71</v>
      </c>
      <c r="S36" s="92" t="s">
        <v>72</v>
      </c>
      <c r="AB36" s="14"/>
      <c r="AC36" s="14"/>
      <c r="AD36" s="14"/>
      <c r="AE36" s="14"/>
      <c r="AF36" s="14"/>
      <c r="AG36" s="14"/>
      <c r="AH36" s="14"/>
      <c r="AI36" s="14"/>
      <c r="AJ36" s="14"/>
      <c r="AK36" s="14"/>
      <c r="AL36" s="14"/>
      <c r="AM36" s="14"/>
      <c r="AN36" s="14"/>
      <c r="AO36" s="14"/>
      <c r="AP36" s="14"/>
      <c r="AQ36" s="14"/>
      <c r="AR36" s="14"/>
      <c r="AS36" s="14"/>
      <c r="AT36" s="14"/>
      <c r="AU36" s="14"/>
      <c r="AV36" s="14"/>
      <c r="AW36" s="14"/>
      <c r="AX36" s="14"/>
      <c r="AY36" s="14"/>
      <c r="AZ36" s="14"/>
      <c r="BA36" s="14"/>
    </row>
    <row r="37" spans="1:53" s="89" customFormat="1" ht="12.75" x14ac:dyDescent="0.2">
      <c r="A37" s="103" t="s">
        <v>95</v>
      </c>
      <c r="B37" s="105">
        <v>1</v>
      </c>
      <c r="C37" s="106">
        <f>(C6/$B$6)</f>
        <v>0.50464672638998564</v>
      </c>
      <c r="D37" s="106">
        <f>(D6/$B$6)</f>
        <v>0.49535327361001436</v>
      </c>
      <c r="E37" s="105">
        <v>1</v>
      </c>
      <c r="F37" s="106">
        <f>(F6/$E$6)</f>
        <v>0.50670911617898984</v>
      </c>
      <c r="G37" s="106">
        <f>(G6/$E$6)*1</f>
        <v>0.49329088382101022</v>
      </c>
      <c r="H37" s="105">
        <v>1</v>
      </c>
      <c r="I37" s="106">
        <f>(I6/$H$6)*1</f>
        <v>0.50841054979205202</v>
      </c>
      <c r="J37" s="106">
        <f>(J6/$H$6)*1</f>
        <v>0.49158945020794792</v>
      </c>
      <c r="K37" s="105">
        <v>1</v>
      </c>
      <c r="L37" s="106">
        <f>(L6/$K$6)*1</f>
        <v>0.50801572897761649</v>
      </c>
      <c r="M37" s="106">
        <f>(M6/$K$6)*1</f>
        <v>0.49198427102238357</v>
      </c>
      <c r="N37" s="105">
        <v>1</v>
      </c>
      <c r="O37" s="106">
        <f>(O6/$N$6)*1</f>
        <v>0.50888977946399727</v>
      </c>
      <c r="P37" s="106">
        <f>(P6/$N$6)*1</f>
        <v>0.49111022053600278</v>
      </c>
      <c r="Q37" s="105">
        <v>1</v>
      </c>
      <c r="R37" s="106">
        <f>(R6/$Q$6)*1</f>
        <v>0.50981284031190122</v>
      </c>
      <c r="S37" s="106">
        <f>(S6/$Q$6)*1</f>
        <v>0.49018715968809878</v>
      </c>
      <c r="AB37" s="14"/>
      <c r="AC37" s="14"/>
      <c r="AD37" s="14"/>
      <c r="AE37" s="14"/>
      <c r="AF37" s="14"/>
      <c r="AG37" s="14"/>
      <c r="AH37" s="14"/>
      <c r="AI37" s="14"/>
      <c r="AJ37" s="14"/>
      <c r="AK37" s="14"/>
      <c r="AL37" s="14"/>
      <c r="AM37" s="14"/>
      <c r="AN37" s="14"/>
      <c r="AO37" s="14"/>
      <c r="AP37" s="14"/>
      <c r="AQ37" s="14"/>
      <c r="AR37" s="14"/>
      <c r="AS37" s="14"/>
      <c r="AT37" s="14"/>
      <c r="AU37" s="14"/>
      <c r="AV37" s="14"/>
      <c r="AW37" s="14"/>
      <c r="AX37" s="14"/>
      <c r="AY37" s="14"/>
      <c r="AZ37" s="14"/>
      <c r="BA37" s="14"/>
    </row>
    <row r="38" spans="1:53" s="89" customFormat="1" ht="12.75" x14ac:dyDescent="0.2">
      <c r="A38" s="20"/>
      <c r="B38" s="107"/>
      <c r="C38" s="108"/>
      <c r="D38" s="109"/>
      <c r="E38" s="107"/>
      <c r="F38" s="108"/>
      <c r="G38" s="109"/>
      <c r="H38" s="107"/>
      <c r="I38" s="108"/>
      <c r="J38" s="109"/>
      <c r="K38" s="107"/>
      <c r="L38" s="108"/>
      <c r="M38" s="109"/>
      <c r="N38" s="107"/>
      <c r="O38" s="108"/>
      <c r="P38" s="109"/>
      <c r="Q38" s="107"/>
      <c r="R38" s="108"/>
      <c r="S38" s="109"/>
      <c r="AB38" s="14"/>
      <c r="AC38" s="14"/>
      <c r="AD38" s="14"/>
      <c r="AE38" s="14"/>
      <c r="AF38" s="14"/>
      <c r="AG38" s="14"/>
      <c r="AH38" s="14"/>
      <c r="AI38" s="14"/>
      <c r="AJ38" s="14"/>
      <c r="AK38" s="14"/>
      <c r="AL38" s="14"/>
      <c r="AM38" s="14"/>
      <c r="AN38" s="14"/>
      <c r="AO38" s="14"/>
      <c r="AP38" s="14"/>
      <c r="AQ38" s="14"/>
      <c r="AR38" s="14"/>
      <c r="AS38" s="14"/>
      <c r="AT38" s="14"/>
      <c r="AU38" s="14"/>
      <c r="AV38" s="14"/>
      <c r="AW38" s="14"/>
      <c r="AX38" s="14"/>
      <c r="AY38" s="14"/>
      <c r="AZ38" s="14"/>
      <c r="BA38" s="14"/>
    </row>
    <row r="39" spans="1:53" s="89" customFormat="1" ht="12.75" x14ac:dyDescent="0.2">
      <c r="A39" s="93">
        <v>0</v>
      </c>
      <c r="B39" s="106">
        <f>(B8/$B$6)</f>
        <v>5.4203927457068986E-2</v>
      </c>
      <c r="C39" s="106">
        <f t="shared" ref="C39:D39" si="1">(C8/$B$6)</f>
        <v>2.7791095943377593E-2</v>
      </c>
      <c r="D39" s="106">
        <f t="shared" si="1"/>
        <v>2.6412831513691393E-2</v>
      </c>
      <c r="E39" s="106">
        <f>E8/$E$6</f>
        <v>4.9478000286280251E-2</v>
      </c>
      <c r="F39" s="106">
        <f t="shared" ref="F39:G39" si="2">F8/$E$6</f>
        <v>2.5391211196328225E-2</v>
      </c>
      <c r="G39" s="106">
        <f t="shared" si="2"/>
        <v>2.4086789089952026E-2</v>
      </c>
      <c r="H39" s="106">
        <f t="shared" ref="H39:J43" si="3">(H8/$H$6)*1</f>
        <v>4.5813197291108089E-2</v>
      </c>
      <c r="I39" s="106">
        <f t="shared" si="3"/>
        <v>2.3398828102716228E-2</v>
      </c>
      <c r="J39" s="106">
        <f t="shared" si="3"/>
        <v>2.2414369188391861E-2</v>
      </c>
      <c r="K39" s="106">
        <f t="shared" ref="K39:M43" si="4">(K8/$K$6)*1</f>
        <v>5.6756845824476661E-2</v>
      </c>
      <c r="L39" s="106">
        <f t="shared" si="4"/>
        <v>2.895337094917624E-2</v>
      </c>
      <c r="M39" s="106">
        <f t="shared" si="4"/>
        <v>2.7803474875300421E-2</v>
      </c>
      <c r="N39" s="106">
        <f t="shared" ref="N39:P43" si="5">(N8/$N$6)*1</f>
        <v>5.1626147596822623E-2</v>
      </c>
      <c r="O39" s="106">
        <f t="shared" si="5"/>
        <v>2.6403154721483423E-2</v>
      </c>
      <c r="P39" s="106">
        <f t="shared" si="5"/>
        <v>2.5222992875339204E-2</v>
      </c>
      <c r="Q39" s="106">
        <f t="shared" ref="Q39:S43" si="6">(Q8/$Q$6)*1</f>
        <v>5.9185812669563076E-2</v>
      </c>
      <c r="R39" s="106">
        <f t="shared" si="6"/>
        <v>3.0425069722438292E-2</v>
      </c>
      <c r="S39" s="106">
        <f t="shared" si="6"/>
        <v>2.876074294712478E-2</v>
      </c>
      <c r="AB39" s="14"/>
      <c r="AC39" s="14"/>
      <c r="AD39" s="14"/>
      <c r="AE39" s="14"/>
      <c r="AF39" s="14"/>
      <c r="AG39" s="14"/>
      <c r="AH39" s="14"/>
      <c r="AI39" s="14"/>
      <c r="AJ39" s="14"/>
      <c r="AK39" s="14"/>
      <c r="AL39" s="14"/>
      <c r="AM39" s="14"/>
      <c r="AN39" s="14"/>
      <c r="AO39" s="14"/>
      <c r="AP39" s="14"/>
      <c r="AQ39" s="14"/>
      <c r="AR39" s="14"/>
      <c r="AS39" s="14"/>
      <c r="AT39" s="14"/>
      <c r="AU39" s="14"/>
      <c r="AV39" s="14"/>
      <c r="AW39" s="14"/>
      <c r="AX39" s="14"/>
      <c r="AY39" s="14"/>
      <c r="AZ39" s="14"/>
      <c r="BA39" s="14"/>
    </row>
    <row r="40" spans="1:53" s="89" customFormat="1" ht="12.75" x14ac:dyDescent="0.2">
      <c r="A40" s="21">
        <v>1</v>
      </c>
      <c r="B40" s="107">
        <f t="shared" ref="B40:D40" si="7">(B9/$B$6)</f>
        <v>4.9345755241624913E-2</v>
      </c>
      <c r="C40" s="107">
        <f t="shared" si="7"/>
        <v>2.5362893621759874E-2</v>
      </c>
      <c r="D40" s="107">
        <f t="shared" si="7"/>
        <v>2.3982861619865035E-2</v>
      </c>
      <c r="E40" s="107">
        <f t="shared" ref="E40:G40" si="8">E9/$E$6</f>
        <v>4.774184909336892E-2</v>
      </c>
      <c r="F40" s="107">
        <f t="shared" si="8"/>
        <v>2.4366143204768875E-2</v>
      </c>
      <c r="G40" s="107">
        <f t="shared" si="8"/>
        <v>2.3378014600292745E-2</v>
      </c>
      <c r="H40" s="107">
        <f t="shared" si="3"/>
        <v>4.4718448553600583E-2</v>
      </c>
      <c r="I40" s="107">
        <f t="shared" si="3"/>
        <v>2.294462961906547E-2</v>
      </c>
      <c r="J40" s="107">
        <f t="shared" si="3"/>
        <v>2.1773818934535113E-2</v>
      </c>
      <c r="K40" s="107">
        <f t="shared" si="4"/>
        <v>5.5795852841549733E-2</v>
      </c>
      <c r="L40" s="107">
        <f t="shared" si="4"/>
        <v>2.8367241732400236E-2</v>
      </c>
      <c r="M40" s="107">
        <f t="shared" si="4"/>
        <v>2.7428611109149501E-2</v>
      </c>
      <c r="N40" s="107">
        <f t="shared" si="5"/>
        <v>5.2349455199966775E-2</v>
      </c>
      <c r="O40" s="107">
        <f t="shared" si="5"/>
        <v>2.6794744072626341E-2</v>
      </c>
      <c r="P40" s="107">
        <f t="shared" si="5"/>
        <v>2.5554711127340434E-2</v>
      </c>
      <c r="Q40" s="107">
        <f t="shared" si="6"/>
        <v>5.7693183327325502E-2</v>
      </c>
      <c r="R40" s="107">
        <f t="shared" si="6"/>
        <v>2.9515832210817886E-2</v>
      </c>
      <c r="S40" s="107">
        <f t="shared" si="6"/>
        <v>2.8177351116507616E-2</v>
      </c>
      <c r="AB40" s="14"/>
      <c r="AC40" s="14"/>
      <c r="AD40" s="14"/>
      <c r="AE40" s="14"/>
      <c r="AF40" s="14"/>
      <c r="AG40" s="14"/>
      <c r="AH40" s="14"/>
      <c r="AI40" s="14"/>
      <c r="AJ40" s="14"/>
      <c r="AK40" s="14"/>
      <c r="AL40" s="14"/>
      <c r="AM40" s="14"/>
      <c r="AN40" s="14"/>
      <c r="AO40" s="14"/>
      <c r="AP40" s="14"/>
      <c r="AQ40" s="14"/>
      <c r="AR40" s="14"/>
      <c r="AS40" s="14"/>
      <c r="AT40" s="14"/>
      <c r="AU40" s="14"/>
      <c r="AV40" s="14"/>
      <c r="AW40" s="14"/>
      <c r="AX40" s="14"/>
      <c r="AY40" s="14"/>
      <c r="AZ40" s="14"/>
      <c r="BA40" s="14"/>
    </row>
    <row r="41" spans="1:53" s="89" customFormat="1" ht="12.75" x14ac:dyDescent="0.2">
      <c r="A41" s="95">
        <v>2</v>
      </c>
      <c r="B41" s="106">
        <f t="shared" ref="B41:D41" si="9">(B10/$B$6)</f>
        <v>4.8648448005316855E-2</v>
      </c>
      <c r="C41" s="106">
        <f t="shared" si="9"/>
        <v>2.4850739574306748E-2</v>
      </c>
      <c r="D41" s="106">
        <f t="shared" si="9"/>
        <v>2.379770843101011E-2</v>
      </c>
      <c r="E41" s="106">
        <f t="shared" ref="E41:G41" si="10">E10/$E$6</f>
        <v>4.8974701137271377E-2</v>
      </c>
      <c r="F41" s="106">
        <f t="shared" si="10"/>
        <v>2.5040287019037637E-2</v>
      </c>
      <c r="G41" s="106">
        <f t="shared" si="10"/>
        <v>2.3934414118233743E-2</v>
      </c>
      <c r="H41" s="106">
        <f t="shared" si="3"/>
        <v>4.0938713086186337E-2</v>
      </c>
      <c r="I41" s="106">
        <f t="shared" si="3"/>
        <v>2.087411476117907E-2</v>
      </c>
      <c r="J41" s="106">
        <f t="shared" si="3"/>
        <v>2.0064598325007267E-2</v>
      </c>
      <c r="K41" s="106">
        <f t="shared" si="4"/>
        <v>5.4021576146188632E-2</v>
      </c>
      <c r="L41" s="106">
        <f t="shared" si="4"/>
        <v>2.7546896222173576E-2</v>
      </c>
      <c r="M41" s="106">
        <f t="shared" si="4"/>
        <v>2.6474679924015056E-2</v>
      </c>
      <c r="N41" s="106">
        <f t="shared" si="5"/>
        <v>5.1161742044020901E-2</v>
      </c>
      <c r="O41" s="106">
        <f t="shared" si="5"/>
        <v>2.6118362466106756E-2</v>
      </c>
      <c r="P41" s="106">
        <f t="shared" si="5"/>
        <v>2.5043379577914145E-2</v>
      </c>
      <c r="Q41" s="106">
        <f t="shared" si="6"/>
        <v>5.5766567379384922E-2</v>
      </c>
      <c r="R41" s="106">
        <f t="shared" si="6"/>
        <v>2.8326756341421767E-2</v>
      </c>
      <c r="S41" s="106">
        <f t="shared" si="6"/>
        <v>2.7439811037963155E-2</v>
      </c>
      <c r="AB41" s="14"/>
      <c r="AC41" s="14"/>
      <c r="AD41" s="14"/>
      <c r="AE41" s="14"/>
      <c r="AF41" s="14"/>
      <c r="AG41" s="14"/>
      <c r="AH41" s="14"/>
      <c r="AI41" s="14"/>
      <c r="AJ41" s="14"/>
      <c r="AK41" s="14"/>
      <c r="AL41" s="14"/>
      <c r="AM41" s="14"/>
      <c r="AN41" s="14"/>
      <c r="AO41" s="14"/>
      <c r="AP41" s="14"/>
      <c r="AQ41" s="14"/>
      <c r="AR41" s="14"/>
      <c r="AS41" s="14"/>
      <c r="AT41" s="14"/>
      <c r="AU41" s="14"/>
      <c r="AV41" s="14"/>
      <c r="AW41" s="14"/>
      <c r="AX41" s="14"/>
      <c r="AY41" s="14"/>
      <c r="AZ41" s="14"/>
      <c r="BA41" s="14"/>
    </row>
    <row r="42" spans="1:53" s="89" customFormat="1" ht="12.75" x14ac:dyDescent="0.2">
      <c r="A42" s="20">
        <v>3</v>
      </c>
      <c r="B42" s="107">
        <f t="shared" ref="B42:D42" si="11">(B11/$B$6)</f>
        <v>4.6278133673532063E-2</v>
      </c>
      <c r="C42" s="107">
        <f t="shared" si="11"/>
        <v>2.3625812033719974E-2</v>
      </c>
      <c r="D42" s="107">
        <f t="shared" si="11"/>
        <v>2.2652321639812088E-2</v>
      </c>
      <c r="E42" s="107">
        <f t="shared" ref="E42:G42" si="12">E11/$E$6</f>
        <v>4.9482617709665652E-2</v>
      </c>
      <c r="F42" s="107">
        <f t="shared" si="12"/>
        <v>2.5368124079401214E-2</v>
      </c>
      <c r="G42" s="107">
        <f t="shared" si="12"/>
        <v>2.4114493630264439E-2</v>
      </c>
      <c r="H42" s="107">
        <f t="shared" si="3"/>
        <v>3.8124964345962332E-2</v>
      </c>
      <c r="I42" s="107">
        <f t="shared" si="3"/>
        <v>1.9665273103137284E-2</v>
      </c>
      <c r="J42" s="107">
        <f t="shared" si="3"/>
        <v>1.8459691242825049E-2</v>
      </c>
      <c r="K42" s="107">
        <f t="shared" si="4"/>
        <v>5.3039397769884256E-2</v>
      </c>
      <c r="L42" s="107">
        <f t="shared" si="4"/>
        <v>2.7169090040275786E-2</v>
      </c>
      <c r="M42" s="107">
        <f t="shared" si="4"/>
        <v>2.5870307729608469E-2</v>
      </c>
      <c r="N42" s="107">
        <f t="shared" si="5"/>
        <v>5.1125064253555723E-2</v>
      </c>
      <c r="O42" s="107">
        <f t="shared" si="5"/>
        <v>2.6021274197228345E-2</v>
      </c>
      <c r="P42" s="107">
        <f t="shared" si="5"/>
        <v>2.5103790056327378E-2</v>
      </c>
      <c r="Q42" s="107">
        <f t="shared" si="6"/>
        <v>5.5092109506915329E-2</v>
      </c>
      <c r="R42" s="107">
        <f t="shared" si="6"/>
        <v>2.8255136693923238E-2</v>
      </c>
      <c r="S42" s="107">
        <f t="shared" si="6"/>
        <v>2.6836972812992087E-2</v>
      </c>
      <c r="AB42" s="14"/>
      <c r="AC42" s="14"/>
      <c r="AD42" s="14"/>
      <c r="AE42" s="14"/>
      <c r="AF42" s="14"/>
      <c r="AG42" s="14"/>
      <c r="AH42" s="14"/>
      <c r="AI42" s="14"/>
      <c r="AJ42" s="14"/>
      <c r="AK42" s="14"/>
      <c r="AL42" s="14"/>
      <c r="AM42" s="14"/>
      <c r="AN42" s="14"/>
      <c r="AO42" s="14"/>
      <c r="AP42" s="14"/>
      <c r="AQ42" s="14"/>
      <c r="AR42" s="14"/>
      <c r="AS42" s="14"/>
      <c r="AT42" s="14"/>
      <c r="AU42" s="14"/>
      <c r="AV42" s="14"/>
      <c r="AW42" s="14"/>
      <c r="AX42" s="14"/>
      <c r="AY42" s="14"/>
      <c r="AZ42" s="14"/>
      <c r="BA42" s="14"/>
    </row>
    <row r="43" spans="1:53" s="89" customFormat="1" ht="12.75" x14ac:dyDescent="0.2">
      <c r="A43" s="93">
        <v>4</v>
      </c>
      <c r="B43" s="106">
        <f t="shared" ref="B43:D43" si="13">(B12/$B$6)</f>
        <v>4.4342642105072445E-2</v>
      </c>
      <c r="C43" s="106">
        <f t="shared" si="13"/>
        <v>2.2671323041054958E-2</v>
      </c>
      <c r="D43" s="106">
        <f t="shared" si="13"/>
        <v>2.1671319064017487E-2</v>
      </c>
      <c r="E43" s="106">
        <f t="shared" ref="E43:G43" si="14">E12/$E$6</f>
        <v>5.1569693079867571E-2</v>
      </c>
      <c r="F43" s="106">
        <f t="shared" si="14"/>
        <v>2.6437057593121885E-2</v>
      </c>
      <c r="G43" s="106">
        <f t="shared" si="14"/>
        <v>2.5134944198438387E-2</v>
      </c>
      <c r="H43" s="106">
        <f t="shared" si="3"/>
        <v>3.7530051260319296E-2</v>
      </c>
      <c r="I43" s="106">
        <f t="shared" si="3"/>
        <v>1.9243672596782037E-2</v>
      </c>
      <c r="J43" s="106">
        <f t="shared" si="3"/>
        <v>1.8286378663537262E-2</v>
      </c>
      <c r="K43" s="106">
        <f t="shared" si="4"/>
        <v>5.0602489048328592E-2</v>
      </c>
      <c r="L43" s="106">
        <f t="shared" si="4"/>
        <v>2.5752022616584398E-2</v>
      </c>
      <c r="M43" s="106">
        <f t="shared" si="4"/>
        <v>2.4850466431744194E-2</v>
      </c>
      <c r="N43" s="106">
        <f t="shared" si="5"/>
        <v>5.1293350586278298E-2</v>
      </c>
      <c r="O43" s="106">
        <f t="shared" si="5"/>
        <v>2.5936591651595512E-2</v>
      </c>
      <c r="P43" s="106">
        <f t="shared" si="5"/>
        <v>2.535675893468279E-2</v>
      </c>
      <c r="Q43" s="106">
        <f t="shared" si="6"/>
        <v>5.2809766832988672E-2</v>
      </c>
      <c r="R43" s="106">
        <f t="shared" si="6"/>
        <v>2.6972623271168113E-2</v>
      </c>
      <c r="S43" s="106">
        <f t="shared" si="6"/>
        <v>2.5837143561820562E-2</v>
      </c>
      <c r="AB43" s="14"/>
      <c r="AC43" s="14"/>
      <c r="AD43" s="14"/>
      <c r="AE43" s="14"/>
      <c r="AF43" s="14"/>
      <c r="AG43" s="14"/>
      <c r="AH43" s="14"/>
      <c r="AI43" s="14"/>
      <c r="AJ43" s="14"/>
      <c r="AK43" s="14"/>
      <c r="AL43" s="14"/>
      <c r="AM43" s="14"/>
      <c r="AN43" s="14"/>
      <c r="AO43" s="14"/>
      <c r="AP43" s="14"/>
      <c r="AQ43" s="14"/>
      <c r="AR43" s="14"/>
      <c r="AS43" s="14"/>
      <c r="AT43" s="14"/>
      <c r="AU43" s="14"/>
      <c r="AV43" s="14"/>
      <c r="AW43" s="14"/>
      <c r="AX43" s="14"/>
      <c r="AY43" s="14"/>
      <c r="AZ43" s="14"/>
      <c r="BA43" s="14"/>
    </row>
    <row r="44" spans="1:53" s="89" customFormat="1" ht="12.75" x14ac:dyDescent="0.2">
      <c r="A44" s="20"/>
      <c r="B44" s="20"/>
      <c r="C44" s="20"/>
      <c r="D44" s="20"/>
      <c r="E44" s="20"/>
      <c r="F44" s="20"/>
      <c r="G44" s="20"/>
      <c r="H44" s="107"/>
      <c r="I44" s="107"/>
      <c r="J44" s="107"/>
      <c r="K44" s="107"/>
      <c r="L44" s="107"/>
      <c r="M44" s="107"/>
      <c r="N44" s="107"/>
      <c r="O44" s="107"/>
      <c r="P44" s="107"/>
      <c r="Q44" s="107"/>
      <c r="R44" s="107"/>
      <c r="S44" s="107"/>
      <c r="AB44" s="14"/>
      <c r="AC44" s="14"/>
      <c r="AD44" s="14"/>
      <c r="AE44" s="14"/>
      <c r="AF44" s="14"/>
      <c r="AG44" s="14"/>
      <c r="AH44" s="14"/>
      <c r="AI44" s="14"/>
      <c r="AJ44" s="14"/>
      <c r="AK44" s="14"/>
      <c r="AL44" s="14"/>
      <c r="AM44" s="14"/>
      <c r="AN44" s="14"/>
      <c r="AO44" s="14"/>
      <c r="AP44" s="14"/>
      <c r="AQ44" s="14"/>
      <c r="AR44" s="14"/>
      <c r="AS44" s="14"/>
      <c r="AT44" s="14"/>
      <c r="AU44" s="14"/>
      <c r="AV44" s="14"/>
      <c r="AW44" s="14"/>
      <c r="AX44" s="14"/>
      <c r="AY44" s="14"/>
      <c r="AZ44" s="14"/>
      <c r="BA44" s="14"/>
    </row>
    <row r="45" spans="1:53" s="89" customFormat="1" ht="12.75" x14ac:dyDescent="0.2">
      <c r="A45" s="93">
        <v>5</v>
      </c>
      <c r="B45" s="106">
        <f t="shared" ref="B45:D45" si="15">(B14/$B$6)</f>
        <v>4.2704986453768488E-2</v>
      </c>
      <c r="C45" s="106">
        <f t="shared" si="15"/>
        <v>2.1877683119376084E-2</v>
      </c>
      <c r="D45" s="106">
        <f t="shared" si="15"/>
        <v>2.0827303334392405E-2</v>
      </c>
      <c r="E45" s="106">
        <f t="shared" ref="E45:G45" si="16">E14/$E$6</f>
        <v>5.2003730878095407E-2</v>
      </c>
      <c r="F45" s="106">
        <f t="shared" si="16"/>
        <v>2.6628680663616087E-2</v>
      </c>
      <c r="G45" s="106">
        <f t="shared" si="16"/>
        <v>2.5377358926172017E-2</v>
      </c>
      <c r="H45" s="106">
        <f t="shared" ref="H45:J49" si="17">(H14/$H$6)*1</f>
        <v>3.8298820224871716E-2</v>
      </c>
      <c r="I45" s="106">
        <f t="shared" si="17"/>
        <v>1.9569652369737123E-2</v>
      </c>
      <c r="J45" s="106">
        <f t="shared" si="17"/>
        <v>1.872916785513459E-2</v>
      </c>
      <c r="K45" s="106">
        <f t="shared" ref="K45:M49" si="18">(K14/$K$6)*1</f>
        <v>4.9936326123237784E-2</v>
      </c>
      <c r="L45" s="106">
        <f t="shared" si="18"/>
        <v>2.5420118120337742E-2</v>
      </c>
      <c r="M45" s="106">
        <f t="shared" si="18"/>
        <v>2.4516208002900046E-2</v>
      </c>
      <c r="N45" s="106">
        <f t="shared" ref="N45:P49" si="19">(N14/$N$6)*1</f>
        <v>4.9111022053600274E-2</v>
      </c>
      <c r="O45" s="106">
        <f t="shared" si="19"/>
        <v>2.5302281628256571E-2</v>
      </c>
      <c r="P45" s="106">
        <f t="shared" si="19"/>
        <v>2.3808740425343707E-2</v>
      </c>
      <c r="Q45" s="106">
        <f t="shared" ref="Q45:S49" si="20">(Q14/$Q$6)*1</f>
        <v>5.024995731279288E-2</v>
      </c>
      <c r="R45" s="106">
        <f t="shared" si="20"/>
        <v>2.5533590088979111E-2</v>
      </c>
      <c r="S45" s="106">
        <f t="shared" si="20"/>
        <v>2.4716367223813769E-2</v>
      </c>
      <c r="AB45" s="14"/>
      <c r="AC45" s="14"/>
      <c r="AD45" s="14"/>
      <c r="AE45" s="14"/>
      <c r="AF45" s="14"/>
      <c r="AG45" s="14"/>
      <c r="AH45" s="14"/>
      <c r="AI45" s="14"/>
      <c r="AJ45" s="14"/>
      <c r="AK45" s="14"/>
      <c r="AL45" s="14"/>
      <c r="AM45" s="14"/>
      <c r="AN45" s="14"/>
      <c r="AO45" s="14"/>
      <c r="AP45" s="14"/>
      <c r="AQ45" s="14"/>
      <c r="AR45" s="14"/>
      <c r="AS45" s="14"/>
      <c r="AT45" s="14"/>
      <c r="AU45" s="14"/>
      <c r="AV45" s="14"/>
      <c r="AW45" s="14"/>
      <c r="AX45" s="14"/>
      <c r="AY45" s="14"/>
      <c r="AZ45" s="14"/>
      <c r="BA45" s="14"/>
    </row>
    <row r="46" spans="1:53" s="89" customFormat="1" ht="12.75" x14ac:dyDescent="0.2">
      <c r="A46" s="20">
        <v>6</v>
      </c>
      <c r="B46" s="107">
        <f t="shared" ref="B46:D46" si="21">(B15/$B$6)</f>
        <v>4.2020936009025227E-2</v>
      </c>
      <c r="C46" s="107">
        <f t="shared" si="21"/>
        <v>2.1491468591788479E-2</v>
      </c>
      <c r="D46" s="107">
        <f t="shared" si="21"/>
        <v>2.0529467417236744E-2</v>
      </c>
      <c r="E46" s="107">
        <f t="shared" ref="E46:G46" si="22">E15/$E$6</f>
        <v>5.1650497989112115E-2</v>
      </c>
      <c r="F46" s="107">
        <f t="shared" si="22"/>
        <v>2.6397809494345965E-2</v>
      </c>
      <c r="G46" s="107">
        <f t="shared" si="22"/>
        <v>2.525268849476615E-2</v>
      </c>
      <c r="H46" s="107">
        <f t="shared" si="17"/>
        <v>3.9170816117526576E-2</v>
      </c>
      <c r="I46" s="107">
        <f t="shared" si="17"/>
        <v>2.0047756036737922E-2</v>
      </c>
      <c r="J46" s="107">
        <f t="shared" si="17"/>
        <v>1.9123060080788654E-2</v>
      </c>
      <c r="K46" s="107">
        <f t="shared" si="18"/>
        <v>4.8356837350319308E-2</v>
      </c>
      <c r="L46" s="107">
        <f t="shared" si="18"/>
        <v>2.4789852667358721E-2</v>
      </c>
      <c r="M46" s="107">
        <f t="shared" si="18"/>
        <v>2.3566984682960587E-2</v>
      </c>
      <c r="N46" s="107">
        <f t="shared" si="19"/>
        <v>4.8272287286345125E-2</v>
      </c>
      <c r="O46" s="107">
        <f t="shared" si="19"/>
        <v>2.4795804492274202E-2</v>
      </c>
      <c r="P46" s="107">
        <f t="shared" si="19"/>
        <v>2.3476482794070927E-2</v>
      </c>
      <c r="Q46" s="107">
        <f t="shared" si="20"/>
        <v>4.7084463753818133E-2</v>
      </c>
      <c r="R46" s="107">
        <f t="shared" si="20"/>
        <v>2.4121592137965053E-2</v>
      </c>
      <c r="S46" s="107">
        <f t="shared" si="20"/>
        <v>2.296287161585308E-2</v>
      </c>
      <c r="AB46" s="14"/>
      <c r="AC46" s="14"/>
      <c r="AD46" s="14"/>
      <c r="AE46" s="14"/>
      <c r="AF46" s="14"/>
      <c r="AG46" s="14"/>
      <c r="AH46" s="14"/>
      <c r="AI46" s="14"/>
      <c r="AJ46" s="14"/>
      <c r="AK46" s="14"/>
      <c r="AL46" s="14"/>
      <c r="AM46" s="14"/>
      <c r="AN46" s="14"/>
      <c r="AO46" s="14"/>
      <c r="AP46" s="14"/>
      <c r="AQ46" s="14"/>
      <c r="AR46" s="14"/>
      <c r="AS46" s="14"/>
      <c r="AT46" s="14"/>
      <c r="AU46" s="14"/>
      <c r="AV46" s="14"/>
      <c r="AW46" s="14"/>
      <c r="AX46" s="14"/>
      <c r="AY46" s="14"/>
      <c r="AZ46" s="14"/>
      <c r="BA46" s="14"/>
    </row>
    <row r="47" spans="1:53" s="89" customFormat="1" ht="12.75" x14ac:dyDescent="0.2">
      <c r="A47" s="93">
        <v>7</v>
      </c>
      <c r="B47" s="106">
        <f t="shared" ref="B47:D47" si="23">(B16/$B$6)</f>
        <v>4.2491552109575337E-2</v>
      </c>
      <c r="C47" s="106">
        <f t="shared" si="23"/>
        <v>2.1605476999245688E-2</v>
      </c>
      <c r="D47" s="106">
        <f t="shared" si="23"/>
        <v>2.0886075110329649E-2</v>
      </c>
      <c r="E47" s="106">
        <f t="shared" ref="E47:G47" si="24">E16/$E$6</f>
        <v>5.1398848414607679E-2</v>
      </c>
      <c r="F47" s="106">
        <f t="shared" si="24"/>
        <v>2.6215421270622569E-2</v>
      </c>
      <c r="G47" s="106">
        <f t="shared" si="24"/>
        <v>2.5183427143985113E-2</v>
      </c>
      <c r="H47" s="106">
        <f t="shared" si="17"/>
        <v>3.9874389127487975E-2</v>
      </c>
      <c r="I47" s="106">
        <f t="shared" si="17"/>
        <v>2.0355263622558888E-2</v>
      </c>
      <c r="J47" s="106">
        <f t="shared" si="17"/>
        <v>1.9519125504929086E-2</v>
      </c>
      <c r="K47" s="106">
        <f t="shared" si="18"/>
        <v>4.6514885092780255E-2</v>
      </c>
      <c r="L47" s="106">
        <f t="shared" si="18"/>
        <v>2.381297063939871E-2</v>
      </c>
      <c r="M47" s="106">
        <f t="shared" si="18"/>
        <v>2.2701914453381541E-2</v>
      </c>
      <c r="N47" s="106">
        <f t="shared" si="19"/>
        <v>4.8637986432453803E-2</v>
      </c>
      <c r="O47" s="106">
        <f t="shared" si="19"/>
        <v>2.4870238831747649E-2</v>
      </c>
      <c r="P47" s="106">
        <f t="shared" si="19"/>
        <v>2.3767747600706154E-2</v>
      </c>
      <c r="Q47" s="106">
        <f t="shared" si="20"/>
        <v>4.547563034775845E-2</v>
      </c>
      <c r="R47" s="106">
        <f t="shared" si="20"/>
        <v>2.3074332656662051E-2</v>
      </c>
      <c r="S47" s="106">
        <f t="shared" si="20"/>
        <v>2.2401297691096396E-2</v>
      </c>
      <c r="AB47" s="14"/>
      <c r="AC47" s="14"/>
      <c r="AD47" s="14"/>
      <c r="AE47" s="14"/>
      <c r="AF47" s="14"/>
      <c r="AG47" s="14"/>
      <c r="AH47" s="14"/>
      <c r="AI47" s="14"/>
      <c r="AJ47" s="14"/>
      <c r="AK47" s="14"/>
      <c r="AL47" s="14"/>
      <c r="AM47" s="14"/>
      <c r="AN47" s="14"/>
      <c r="AO47" s="14"/>
      <c r="AP47" s="14"/>
      <c r="AQ47" s="14"/>
      <c r="AR47" s="14"/>
      <c r="AS47" s="14"/>
      <c r="AT47" s="14"/>
      <c r="AU47" s="14"/>
      <c r="AV47" s="14"/>
      <c r="AW47" s="14"/>
      <c r="AX47" s="14"/>
      <c r="AY47" s="14"/>
      <c r="AZ47" s="14"/>
      <c r="BA47" s="14"/>
    </row>
    <row r="48" spans="1:53" s="89" customFormat="1" ht="12.75" x14ac:dyDescent="0.2">
      <c r="A48" s="20">
        <v>8</v>
      </c>
      <c r="B48" s="107">
        <f t="shared" ref="B48:D48" si="25">(B17/$B$6)</f>
        <v>4.1798663803788882E-2</v>
      </c>
      <c r="C48" s="107">
        <f t="shared" si="25"/>
        <v>2.1333270879115296E-2</v>
      </c>
      <c r="D48" s="107">
        <f t="shared" si="25"/>
        <v>2.0465392924673583E-2</v>
      </c>
      <c r="E48" s="107">
        <f t="shared" ref="E48:G48" si="26">E17/$E$6</f>
        <v>4.9835850598648944E-2</v>
      </c>
      <c r="F48" s="107">
        <f t="shared" si="26"/>
        <v>2.5446620276953054E-2</v>
      </c>
      <c r="G48" s="107">
        <f t="shared" si="26"/>
        <v>2.4389230321695887E-2</v>
      </c>
      <c r="H48" s="107">
        <f t="shared" si="17"/>
        <v>4.2461038625886599E-2</v>
      </c>
      <c r="I48" s="107">
        <f t="shared" si="17"/>
        <v>2.1760236443995318E-2</v>
      </c>
      <c r="J48" s="107">
        <f t="shared" si="17"/>
        <v>2.0700802181891281E-2</v>
      </c>
      <c r="K48" s="107">
        <f t="shared" si="18"/>
        <v>4.5988192674090968E-2</v>
      </c>
      <c r="L48" s="107">
        <f t="shared" si="18"/>
        <v>2.3506959401724491E-2</v>
      </c>
      <c r="M48" s="107">
        <f t="shared" si="18"/>
        <v>2.248123327236648E-2</v>
      </c>
      <c r="N48" s="107">
        <f t="shared" si="19"/>
        <v>4.8666034154574232E-2</v>
      </c>
      <c r="O48" s="107">
        <f t="shared" si="19"/>
        <v>2.4648014571870401E-2</v>
      </c>
      <c r="P48" s="107">
        <f t="shared" si="19"/>
        <v>2.4018019582703831E-2</v>
      </c>
      <c r="Q48" s="107">
        <f t="shared" si="20"/>
        <v>4.3510595913411373E-2</v>
      </c>
      <c r="R48" s="107">
        <f t="shared" si="20"/>
        <v>2.2082092242311561E-2</v>
      </c>
      <c r="S48" s="107">
        <f t="shared" si="20"/>
        <v>2.1428503671099813E-2</v>
      </c>
      <c r="AB48" s="14"/>
      <c r="AC48" s="14"/>
      <c r="AD48" s="14"/>
      <c r="AE48" s="14"/>
      <c r="AF48" s="14"/>
      <c r="AG48" s="14"/>
      <c r="AH48" s="14"/>
      <c r="AI48" s="14"/>
      <c r="AJ48" s="14"/>
      <c r="AK48" s="14"/>
      <c r="AL48" s="14"/>
      <c r="AM48" s="14"/>
      <c r="AN48" s="14"/>
      <c r="AO48" s="14"/>
      <c r="AP48" s="14"/>
      <c r="AQ48" s="14"/>
      <c r="AR48" s="14"/>
      <c r="AS48" s="14"/>
      <c r="AT48" s="14"/>
      <c r="AU48" s="14"/>
      <c r="AV48" s="14"/>
      <c r="AW48" s="14"/>
      <c r="AX48" s="14"/>
      <c r="AY48" s="14"/>
      <c r="AZ48" s="14"/>
      <c r="BA48" s="14"/>
    </row>
    <row r="49" spans="1:53" s="89" customFormat="1" ht="12.75" x14ac:dyDescent="0.2">
      <c r="A49" s="93">
        <v>9</v>
      </c>
      <c r="B49" s="106">
        <f t="shared" ref="B49:D49" si="27">(B18/$B$6)</f>
        <v>4.2722662175854874E-2</v>
      </c>
      <c r="C49" s="106">
        <f t="shared" si="27"/>
        <v>2.16514338766703E-2</v>
      </c>
      <c r="D49" s="106">
        <f t="shared" si="27"/>
        <v>2.1071228299184574E-2</v>
      </c>
      <c r="E49" s="106">
        <f t="shared" ref="E49:G49" si="28">E18/$E$6</f>
        <v>4.8556824320892457E-2</v>
      </c>
      <c r="F49" s="106">
        <f t="shared" si="28"/>
        <v>2.4938703704558782E-2</v>
      </c>
      <c r="G49" s="106">
        <f t="shared" si="28"/>
        <v>2.3615811904640974E-2</v>
      </c>
      <c r="H49" s="106">
        <f t="shared" si="17"/>
        <v>4.4542962775826429E-2</v>
      </c>
      <c r="I49" s="106">
        <f t="shared" si="17"/>
        <v>2.2785442829939068E-2</v>
      </c>
      <c r="J49" s="106">
        <f t="shared" si="17"/>
        <v>2.1757519945887357E-2</v>
      </c>
      <c r="K49" s="106">
        <f t="shared" si="18"/>
        <v>4.5954060651427306E-2</v>
      </c>
      <c r="L49" s="106">
        <f t="shared" si="18"/>
        <v>2.3481654626301432E-2</v>
      </c>
      <c r="M49" s="106">
        <f t="shared" si="18"/>
        <v>2.2472406025125877E-2</v>
      </c>
      <c r="N49" s="106">
        <f t="shared" si="19"/>
        <v>4.8837017383654542E-2</v>
      </c>
      <c r="O49" s="106">
        <f t="shared" si="19"/>
        <v>2.4744024082205714E-2</v>
      </c>
      <c r="P49" s="106">
        <f t="shared" si="19"/>
        <v>2.4092993301448828E-2</v>
      </c>
      <c r="Q49" s="106">
        <f t="shared" si="20"/>
        <v>4.2676772467700012E-2</v>
      </c>
      <c r="R49" s="106">
        <f t="shared" si="20"/>
        <v>2.1794665047714813E-2</v>
      </c>
      <c r="S49" s="106">
        <f t="shared" si="20"/>
        <v>2.0882107419985203E-2</v>
      </c>
      <c r="AB49" s="14"/>
      <c r="AC49" s="14"/>
      <c r="AD49" s="14"/>
      <c r="AE49" s="14"/>
      <c r="AF49" s="14"/>
      <c r="AG49" s="14"/>
      <c r="AH49" s="14"/>
      <c r="AI49" s="14"/>
      <c r="AJ49" s="14"/>
      <c r="AK49" s="14"/>
      <c r="AL49" s="14"/>
      <c r="AM49" s="14"/>
      <c r="AN49" s="14"/>
      <c r="AO49" s="14"/>
      <c r="AP49" s="14"/>
      <c r="AQ49" s="14"/>
      <c r="AR49" s="14"/>
      <c r="AS49" s="14"/>
      <c r="AT49" s="14"/>
      <c r="AU49" s="14"/>
      <c r="AV49" s="14"/>
      <c r="AW49" s="14"/>
      <c r="AX49" s="14"/>
      <c r="AY49" s="14"/>
      <c r="AZ49" s="14"/>
      <c r="BA49" s="14"/>
    </row>
    <row r="50" spans="1:53" s="89" customFormat="1" ht="12.75" x14ac:dyDescent="0.2">
      <c r="A50" s="20"/>
      <c r="B50" s="20"/>
      <c r="C50" s="20"/>
      <c r="D50" s="20"/>
      <c r="E50" s="20"/>
      <c r="F50" s="20"/>
      <c r="G50" s="20"/>
      <c r="H50" s="107"/>
      <c r="I50" s="107"/>
      <c r="J50" s="107"/>
      <c r="K50" s="107"/>
      <c r="L50" s="107"/>
      <c r="M50" s="107"/>
      <c r="N50" s="107"/>
      <c r="O50" s="107"/>
      <c r="P50" s="107"/>
      <c r="Q50" s="107"/>
      <c r="R50" s="107"/>
      <c r="S50" s="107"/>
      <c r="AB50" s="14"/>
      <c r="AC50" s="14"/>
      <c r="AD50" s="14"/>
      <c r="AE50" s="14"/>
      <c r="AF50" s="14"/>
      <c r="AG50" s="14"/>
      <c r="AH50" s="14"/>
      <c r="AI50" s="14"/>
      <c r="AJ50" s="14"/>
      <c r="AK50" s="14"/>
      <c r="AL50" s="14"/>
      <c r="AM50" s="14"/>
      <c r="AN50" s="14"/>
      <c r="AO50" s="14"/>
      <c r="AP50" s="14"/>
      <c r="AQ50" s="14"/>
      <c r="AR50" s="14"/>
      <c r="AS50" s="14"/>
      <c r="AT50" s="14"/>
      <c r="AU50" s="14"/>
      <c r="AV50" s="14"/>
      <c r="AW50" s="14"/>
      <c r="AX50" s="14"/>
      <c r="AY50" s="14"/>
      <c r="AZ50" s="14"/>
      <c r="BA50" s="14"/>
    </row>
    <row r="51" spans="1:53" s="89" customFormat="1" ht="12.75" x14ac:dyDescent="0.2">
      <c r="A51" s="93">
        <v>10</v>
      </c>
      <c r="B51" s="106">
        <f t="shared" ref="B51:D51" si="29">(B20/$B$6)</f>
        <v>4.3501719626812478E-2</v>
      </c>
      <c r="C51" s="106">
        <f t="shared" si="29"/>
        <v>2.227538686631984E-2</v>
      </c>
      <c r="D51" s="106">
        <f t="shared" si="29"/>
        <v>2.1226332760492642E-2</v>
      </c>
      <c r="E51" s="106">
        <f t="shared" ref="E51:G51" si="30">E20/$E$6</f>
        <v>4.7400159762849135E-2</v>
      </c>
      <c r="F51" s="106">
        <f t="shared" si="30"/>
        <v>2.4223003079821399E-2</v>
      </c>
      <c r="G51" s="106">
        <f t="shared" si="30"/>
        <v>2.3177156683027736E-2</v>
      </c>
      <c r="H51" s="106">
        <f t="shared" ref="H51:J55" si="31">(H20/$H$6)*1</f>
        <v>4.7027471945365787E-2</v>
      </c>
      <c r="I51" s="106">
        <f t="shared" si="31"/>
        <v>2.4130109393378809E-2</v>
      </c>
      <c r="J51" s="106">
        <f t="shared" si="31"/>
        <v>2.2897362551986981E-2</v>
      </c>
      <c r="K51" s="106">
        <f t="shared" ref="K51:M55" si="32">(K20/$K$6)*1</f>
        <v>4.6757928633471509E-2</v>
      </c>
      <c r="L51" s="106">
        <f t="shared" si="32"/>
        <v>2.3841806313718013E-2</v>
      </c>
      <c r="M51" s="106">
        <f t="shared" si="32"/>
        <v>2.2916122319753495E-2</v>
      </c>
      <c r="N51" s="106">
        <f t="shared" ref="N51:P55" si="33">(N20/$N$6)*1</f>
        <v>4.8082425782760681E-2</v>
      </c>
      <c r="O51" s="106">
        <f t="shared" si="33"/>
        <v>2.4551465682263539E-2</v>
      </c>
      <c r="P51" s="106">
        <f t="shared" si="33"/>
        <v>2.3530960100497145E-2</v>
      </c>
      <c r="Q51" s="106">
        <f t="shared" ref="Q51:S55" si="34">(Q20/$Q$6)*1</f>
        <v>4.3161509419643702E-2</v>
      </c>
      <c r="R51" s="106">
        <f t="shared" si="34"/>
        <v>2.2094424102145745E-2</v>
      </c>
      <c r="S51" s="106">
        <f t="shared" si="34"/>
        <v>2.1067085317497961E-2</v>
      </c>
      <c r="AB51" s="14"/>
      <c r="AC51" s="14"/>
      <c r="AD51" s="14"/>
      <c r="AE51" s="14"/>
      <c r="AF51" s="14"/>
      <c r="AG51" s="14"/>
      <c r="AH51" s="14"/>
      <c r="AI51" s="14"/>
      <c r="AJ51" s="14"/>
      <c r="AK51" s="14"/>
      <c r="AL51" s="14"/>
      <c r="AM51" s="14"/>
      <c r="AN51" s="14"/>
      <c r="AO51" s="14"/>
      <c r="AP51" s="14"/>
      <c r="AQ51" s="14"/>
      <c r="AR51" s="14"/>
      <c r="AS51" s="14"/>
      <c r="AT51" s="14"/>
      <c r="AU51" s="14"/>
      <c r="AV51" s="14"/>
      <c r="AW51" s="14"/>
      <c r="AX51" s="14"/>
      <c r="AY51" s="14"/>
      <c r="AZ51" s="14"/>
      <c r="BA51" s="14"/>
    </row>
    <row r="52" spans="1:53" s="89" customFormat="1" ht="12.75" x14ac:dyDescent="0.2">
      <c r="A52" s="20">
        <v>11</v>
      </c>
      <c r="B52" s="107">
        <f t="shared" ref="B52:D52" si="35">(B21/$B$6)</f>
        <v>4.5784981027321807E-2</v>
      </c>
      <c r="C52" s="107">
        <f t="shared" si="35"/>
        <v>2.3520199594253801E-2</v>
      </c>
      <c r="D52" s="107">
        <f t="shared" si="35"/>
        <v>2.2264781433068006E-2</v>
      </c>
      <c r="E52" s="107">
        <f t="shared" ref="E52:G52" si="36">E21/$E$6</f>
        <v>4.5382345743428254E-2</v>
      </c>
      <c r="F52" s="107">
        <f t="shared" si="36"/>
        <v>2.3350310059980329E-2</v>
      </c>
      <c r="G52" s="107">
        <f t="shared" si="36"/>
        <v>2.2032035683447922E-2</v>
      </c>
      <c r="H52" s="107">
        <f t="shared" si="31"/>
        <v>4.7352365119077693E-2</v>
      </c>
      <c r="I52" s="107">
        <f t="shared" si="31"/>
        <v>2.4264847699533576E-2</v>
      </c>
      <c r="J52" s="107">
        <f t="shared" si="31"/>
        <v>2.3087517419544117E-2</v>
      </c>
      <c r="K52" s="107">
        <f t="shared" si="32"/>
        <v>4.5937583123244849E-2</v>
      </c>
      <c r="L52" s="107">
        <f t="shared" si="32"/>
        <v>2.3642310526080398E-2</v>
      </c>
      <c r="M52" s="107">
        <f t="shared" si="32"/>
        <v>2.2295272597164451E-2</v>
      </c>
      <c r="N52" s="107">
        <f t="shared" si="33"/>
        <v>4.760939016161421E-2</v>
      </c>
      <c r="O52" s="107">
        <f t="shared" si="33"/>
        <v>2.4227838119335505E-2</v>
      </c>
      <c r="P52" s="107">
        <f t="shared" si="33"/>
        <v>2.3381552042278705E-2</v>
      </c>
      <c r="Q52" s="107">
        <f t="shared" si="34"/>
        <v>4.3345064410252515E-2</v>
      </c>
      <c r="R52" s="107">
        <f t="shared" si="34"/>
        <v>2.210201293896678E-2</v>
      </c>
      <c r="S52" s="107">
        <f t="shared" si="34"/>
        <v>2.1243051471285739E-2</v>
      </c>
      <c r="AB52" s="14"/>
      <c r="AC52" s="14"/>
      <c r="AD52" s="14"/>
      <c r="AE52" s="14"/>
      <c r="AF52" s="14"/>
      <c r="AG52" s="14"/>
      <c r="AH52" s="14"/>
      <c r="AI52" s="14"/>
      <c r="AJ52" s="14"/>
      <c r="AK52" s="14"/>
      <c r="AL52" s="14"/>
      <c r="AM52" s="14"/>
      <c r="AN52" s="14"/>
      <c r="AO52" s="14"/>
      <c r="AP52" s="14"/>
      <c r="AQ52" s="14"/>
      <c r="AR52" s="14"/>
      <c r="AS52" s="14"/>
      <c r="AT52" s="14"/>
      <c r="AU52" s="14"/>
      <c r="AV52" s="14"/>
      <c r="AW52" s="14"/>
      <c r="AX52" s="14"/>
      <c r="AY52" s="14"/>
      <c r="AZ52" s="14"/>
      <c r="BA52" s="14"/>
    </row>
    <row r="53" spans="1:53" s="89" customFormat="1" ht="12.75" x14ac:dyDescent="0.2">
      <c r="A53" s="93">
        <v>12</v>
      </c>
      <c r="B53" s="106">
        <f t="shared" ref="B53:D53" si="37">(B22/$B$6)</f>
        <v>4.9674965565483911E-2</v>
      </c>
      <c r="C53" s="106">
        <f t="shared" si="37"/>
        <v>2.5412827536653925E-2</v>
      </c>
      <c r="D53" s="106">
        <f t="shared" si="37"/>
        <v>2.4262138028829986E-2</v>
      </c>
      <c r="E53" s="106">
        <f t="shared" ref="E53:G53" si="38">E22/$E$6</f>
        <v>4.5121461322153014E-2</v>
      </c>
      <c r="F53" s="106">
        <f t="shared" si="38"/>
        <v>2.305248625162187E-2</v>
      </c>
      <c r="G53" s="106">
        <f t="shared" si="38"/>
        <v>2.2068975070531141E-2</v>
      </c>
      <c r="H53" s="106">
        <f t="shared" si="31"/>
        <v>4.9556531683875679E-2</v>
      </c>
      <c r="I53" s="106">
        <f t="shared" si="31"/>
        <v>2.5171071468348721E-2</v>
      </c>
      <c r="J53" s="106">
        <f t="shared" si="31"/>
        <v>2.4385460215526959E-2</v>
      </c>
      <c r="K53" s="106">
        <f t="shared" si="32"/>
        <v>4.2981632263941756E-2</v>
      </c>
      <c r="L53" s="106">
        <f t="shared" si="32"/>
        <v>2.1958660235722811E-2</v>
      </c>
      <c r="M53" s="106">
        <f t="shared" si="32"/>
        <v>2.1022972028218945E-2</v>
      </c>
      <c r="N53" s="106">
        <f t="shared" si="33"/>
        <v>4.6508517068387357E-2</v>
      </c>
      <c r="O53" s="106">
        <f t="shared" si="33"/>
        <v>2.3779074565408637E-2</v>
      </c>
      <c r="P53" s="106">
        <f t="shared" si="33"/>
        <v>2.2729442502978724E-2</v>
      </c>
      <c r="Q53" s="106">
        <f t="shared" si="34"/>
        <v>4.3033447798288715E-2</v>
      </c>
      <c r="R53" s="106">
        <f t="shared" si="34"/>
        <v>2.2028021779961677E-2</v>
      </c>
      <c r="S53" s="106">
        <f t="shared" si="34"/>
        <v>2.1005426018327042E-2</v>
      </c>
      <c r="AB53" s="14"/>
      <c r="AC53" s="14"/>
      <c r="AD53" s="14"/>
      <c r="AE53" s="14"/>
      <c r="AF53" s="14"/>
      <c r="AG53" s="14"/>
      <c r="AH53" s="14"/>
      <c r="AI53" s="14"/>
      <c r="AJ53" s="14"/>
      <c r="AK53" s="14"/>
      <c r="AL53" s="14"/>
      <c r="AM53" s="14"/>
      <c r="AN53" s="14"/>
      <c r="AO53" s="14"/>
      <c r="AP53" s="14"/>
      <c r="AQ53" s="14"/>
      <c r="AR53" s="14"/>
      <c r="AS53" s="14"/>
      <c r="AT53" s="14"/>
      <c r="AU53" s="14"/>
      <c r="AV53" s="14"/>
      <c r="AW53" s="14"/>
      <c r="AX53" s="14"/>
      <c r="AY53" s="14"/>
      <c r="AZ53" s="14"/>
      <c r="BA53" s="14"/>
    </row>
    <row r="54" spans="1:53" s="89" customFormat="1" ht="12.75" x14ac:dyDescent="0.2">
      <c r="A54" s="20">
        <v>13</v>
      </c>
      <c r="B54" s="107">
        <f t="shared" ref="B54:D54" si="39">(B23/$B$6)</f>
        <v>5.6712996207231935E-2</v>
      </c>
      <c r="C54" s="107">
        <f t="shared" si="39"/>
        <v>2.8918807012489223E-2</v>
      </c>
      <c r="D54" s="107">
        <f t="shared" si="39"/>
        <v>2.7794189194742708E-2</v>
      </c>
      <c r="E54" s="107">
        <f t="shared" ref="E54:G54" si="40">E23/$E$6</f>
        <v>4.3978649034265897E-2</v>
      </c>
      <c r="F54" s="107">
        <f t="shared" si="40"/>
        <v>2.2408355689358225E-2</v>
      </c>
      <c r="G54" s="107">
        <f t="shared" si="40"/>
        <v>2.1567984633214972E-2</v>
      </c>
      <c r="H54" s="107">
        <f t="shared" si="31"/>
        <v>5.1048432444766804E-2</v>
      </c>
      <c r="I54" s="107">
        <f t="shared" si="31"/>
        <v>2.6103373619000274E-2</v>
      </c>
      <c r="J54" s="107">
        <f t="shared" si="31"/>
        <v>2.4945058825766527E-2</v>
      </c>
      <c r="K54" s="107">
        <f t="shared" si="32"/>
        <v>4.0616518486609653E-2</v>
      </c>
      <c r="L54" s="107">
        <f t="shared" si="32"/>
        <v>2.0851723431751255E-2</v>
      </c>
      <c r="M54" s="107">
        <f t="shared" si="32"/>
        <v>1.9764795054858401E-2</v>
      </c>
      <c r="N54" s="107">
        <f t="shared" si="33"/>
        <v>4.7017691100727461E-2</v>
      </c>
      <c r="O54" s="107">
        <f t="shared" si="33"/>
        <v>2.3988353722768762E-2</v>
      </c>
      <c r="P54" s="107">
        <f t="shared" si="33"/>
        <v>2.3029337377958696E-2</v>
      </c>
      <c r="Q54" s="107">
        <f t="shared" si="34"/>
        <v>4.3550437306721812E-2</v>
      </c>
      <c r="R54" s="107">
        <f t="shared" si="34"/>
        <v>2.2261378512208541E-2</v>
      </c>
      <c r="S54" s="107">
        <f t="shared" si="34"/>
        <v>2.1289058794513271E-2</v>
      </c>
      <c r="AB54" s="14"/>
      <c r="AC54" s="14"/>
      <c r="AD54" s="14"/>
      <c r="AE54" s="14"/>
      <c r="AF54" s="14"/>
      <c r="AG54" s="14"/>
      <c r="AH54" s="14"/>
      <c r="AI54" s="14"/>
      <c r="AJ54" s="14"/>
      <c r="AK54" s="14"/>
      <c r="AL54" s="14"/>
      <c r="AM54" s="14"/>
      <c r="AN54" s="14"/>
      <c r="AO54" s="14"/>
      <c r="AP54" s="14"/>
      <c r="AQ54" s="14"/>
      <c r="AR54" s="14"/>
      <c r="AS54" s="14"/>
      <c r="AT54" s="14"/>
      <c r="AU54" s="14"/>
      <c r="AV54" s="14"/>
      <c r="AW54" s="14"/>
      <c r="AX54" s="14"/>
      <c r="AY54" s="14"/>
      <c r="AZ54" s="14"/>
      <c r="BA54" s="14"/>
    </row>
    <row r="55" spans="1:53" s="89" customFormat="1" ht="12.75" x14ac:dyDescent="0.2">
      <c r="A55" s="93">
        <v>14</v>
      </c>
      <c r="B55" s="106">
        <f t="shared" ref="B55:D55" si="41">(B24/$B$6)</f>
        <v>6.240457871904926E-2</v>
      </c>
      <c r="C55" s="106">
        <f t="shared" si="41"/>
        <v>3.1833533584534807E-2</v>
      </c>
      <c r="D55" s="106">
        <f t="shared" si="41"/>
        <v>3.0571045134514453E-2</v>
      </c>
      <c r="E55" s="106">
        <f t="shared" ref="E55:G55" si="42">E24/$E$6</f>
        <v>4.2925876502394135E-2</v>
      </c>
      <c r="F55" s="106">
        <f t="shared" si="42"/>
        <v>2.1849647459724526E-2</v>
      </c>
      <c r="G55" s="106">
        <f t="shared" si="42"/>
        <v>2.1076229042669609E-2</v>
      </c>
      <c r="H55" s="106">
        <f t="shared" si="31"/>
        <v>5.351555602641523E-2</v>
      </c>
      <c r="I55" s="106">
        <f t="shared" si="31"/>
        <v>2.7406749411199034E-2</v>
      </c>
      <c r="J55" s="106">
        <f t="shared" si="31"/>
        <v>2.6108806615216192E-2</v>
      </c>
      <c r="K55" s="106">
        <f t="shared" si="32"/>
        <v>3.9937997415382009E-2</v>
      </c>
      <c r="L55" s="106">
        <f t="shared" si="32"/>
        <v>2.0430957979949201E-2</v>
      </c>
      <c r="M55" s="106">
        <f t="shared" si="32"/>
        <v>1.9507039435432805E-2</v>
      </c>
      <c r="N55" s="106">
        <f t="shared" si="33"/>
        <v>4.5222636885019984E-2</v>
      </c>
      <c r="O55" s="106">
        <f t="shared" si="33"/>
        <v>2.3010459103454561E-2</v>
      </c>
      <c r="P55" s="106">
        <f t="shared" si="33"/>
        <v>2.221217778156542E-2</v>
      </c>
      <c r="Q55" s="106">
        <f t="shared" si="34"/>
        <v>4.3601661955263805E-2</v>
      </c>
      <c r="R55" s="106">
        <f t="shared" si="34"/>
        <v>2.215371188981009E-2</v>
      </c>
      <c r="S55" s="106">
        <f t="shared" si="34"/>
        <v>2.1447950065453719E-2</v>
      </c>
      <c r="AB55" s="14"/>
      <c r="AC55" s="14"/>
      <c r="AD55" s="14"/>
      <c r="AE55" s="14"/>
      <c r="AF55" s="14"/>
      <c r="AG55" s="14"/>
      <c r="AH55" s="14"/>
      <c r="AI55" s="14"/>
      <c r="AJ55" s="14"/>
      <c r="AK55" s="14"/>
      <c r="AL55" s="14"/>
      <c r="AM55" s="14"/>
      <c r="AN55" s="14"/>
      <c r="AO55" s="14"/>
      <c r="AP55" s="14"/>
      <c r="AQ55" s="14"/>
      <c r="AR55" s="14"/>
      <c r="AS55" s="14"/>
      <c r="AT55" s="14"/>
      <c r="AU55" s="14"/>
      <c r="AV55" s="14"/>
      <c r="AW55" s="14"/>
      <c r="AX55" s="14"/>
      <c r="AY55" s="14"/>
      <c r="AZ55" s="14"/>
      <c r="BA55" s="14"/>
    </row>
    <row r="56" spans="1:53" s="89" customFormat="1" ht="12.75" x14ac:dyDescent="0.2">
      <c r="A56" s="20"/>
      <c r="B56" s="20"/>
      <c r="C56" s="20"/>
      <c r="D56" s="20"/>
      <c r="E56" s="20"/>
      <c r="F56" s="20"/>
      <c r="G56" s="20"/>
      <c r="H56" s="20"/>
      <c r="I56" s="107"/>
      <c r="J56" s="107"/>
      <c r="K56" s="107"/>
      <c r="L56" s="107"/>
      <c r="M56" s="107"/>
      <c r="N56" s="107"/>
      <c r="O56" s="107"/>
      <c r="P56" s="107"/>
      <c r="Q56" s="107"/>
      <c r="R56" s="107"/>
      <c r="S56" s="107"/>
      <c r="AB56" s="14"/>
      <c r="AC56" s="14"/>
      <c r="AD56" s="14"/>
      <c r="AE56" s="14"/>
      <c r="AF56" s="14"/>
      <c r="AG56" s="14"/>
      <c r="AH56" s="14"/>
      <c r="AI56" s="14"/>
      <c r="AJ56" s="14"/>
      <c r="AK56" s="14"/>
      <c r="AL56" s="14"/>
      <c r="AM56" s="14"/>
      <c r="AN56" s="14"/>
      <c r="AO56" s="14"/>
      <c r="AP56" s="14"/>
      <c r="AQ56" s="14"/>
      <c r="AR56" s="14"/>
      <c r="AS56" s="14"/>
      <c r="AT56" s="14"/>
      <c r="AU56" s="14"/>
      <c r="AV56" s="14"/>
      <c r="AW56" s="14"/>
      <c r="AX56" s="14"/>
      <c r="AY56" s="14"/>
      <c r="AZ56" s="14"/>
      <c r="BA56" s="14"/>
    </row>
    <row r="57" spans="1:53" s="89" customFormat="1" ht="12.75" x14ac:dyDescent="0.2">
      <c r="A57" s="93">
        <v>15</v>
      </c>
      <c r="B57" s="106">
        <f t="shared" ref="B57:D57" si="43">(B26/$B$6)</f>
        <v>4.7398332560756984E-2</v>
      </c>
      <c r="C57" s="106">
        <f t="shared" si="43"/>
        <v>2.4063286155358108E-2</v>
      </c>
      <c r="D57" s="106">
        <f t="shared" si="43"/>
        <v>2.3335046405398872E-2</v>
      </c>
      <c r="E57" s="106">
        <f t="shared" ref="E57:G57" si="44">E26/$E$6</f>
        <v>4.2069344464401977E-2</v>
      </c>
      <c r="F57" s="106">
        <f t="shared" si="44"/>
        <v>2.1501031994126639E-2</v>
      </c>
      <c r="G57" s="106">
        <f t="shared" si="44"/>
        <v>2.0566003758582637E-2</v>
      </c>
      <c r="H57" s="106">
        <f t="shared" ref="H57:J62" si="45">(H26/$H$6)*1</f>
        <v>5.449023554755094E-2</v>
      </c>
      <c r="I57" s="106">
        <f t="shared" si="45"/>
        <v>2.7709367300425676E-2</v>
      </c>
      <c r="J57" s="106">
        <f t="shared" si="45"/>
        <v>2.6780868247125268E-2</v>
      </c>
      <c r="K57" s="106">
        <f t="shared" ref="K57:M62" si="46">(K26/$K$6)*1</f>
        <v>4.0747161745770574E-2</v>
      </c>
      <c r="L57" s="106">
        <f t="shared" si="46"/>
        <v>2.0875262757726196E-2</v>
      </c>
      <c r="M57" s="106">
        <f t="shared" si="46"/>
        <v>1.9871898988044378E-2</v>
      </c>
      <c r="N57" s="106">
        <f t="shared" ref="N57:P62" si="47">(N26/$N$6)*1</f>
        <v>4.4497711144061189E-2</v>
      </c>
      <c r="O57" s="106">
        <f t="shared" si="47"/>
        <v>2.272620622734944E-2</v>
      </c>
      <c r="P57" s="106">
        <f t="shared" si="47"/>
        <v>2.1771504916711749E-2</v>
      </c>
      <c r="Q57" s="106">
        <f t="shared" ref="Q57:S62" si="48">(Q26/$Q$6)*1</f>
        <v>4.4394221100760779E-2</v>
      </c>
      <c r="R57" s="106">
        <f t="shared" si="48"/>
        <v>2.3058206378417347E-2</v>
      </c>
      <c r="S57" s="106">
        <f t="shared" si="48"/>
        <v>2.1336014722343432E-2</v>
      </c>
      <c r="AB57" s="14"/>
      <c r="AC57" s="14"/>
      <c r="AD57" s="14"/>
      <c r="AE57" s="14"/>
      <c r="AF57" s="14"/>
      <c r="AG57" s="14"/>
      <c r="AH57" s="14"/>
      <c r="AI57" s="14"/>
      <c r="AJ57" s="14"/>
      <c r="AK57" s="14"/>
      <c r="AL57" s="14"/>
      <c r="AM57" s="14"/>
      <c r="AN57" s="14"/>
      <c r="AO57" s="14"/>
      <c r="AP57" s="14"/>
      <c r="AQ57" s="14"/>
      <c r="AR57" s="14"/>
      <c r="AS57" s="14"/>
      <c r="AT57" s="14"/>
      <c r="AU57" s="14"/>
      <c r="AV57" s="14"/>
      <c r="AW57" s="14"/>
      <c r="AX57" s="14"/>
      <c r="AY57" s="14"/>
      <c r="AZ57" s="14"/>
      <c r="BA57" s="14"/>
    </row>
    <row r="58" spans="1:53" s="89" customFormat="1" ht="12.75" x14ac:dyDescent="0.2">
      <c r="A58" s="20">
        <v>16</v>
      </c>
      <c r="B58" s="107">
        <f t="shared" ref="B58:D58" si="49">(B27/$B$6)</f>
        <v>4.9184464277586611E-2</v>
      </c>
      <c r="C58" s="107">
        <f t="shared" si="49"/>
        <v>2.4838808461898433E-2</v>
      </c>
      <c r="D58" s="107">
        <f t="shared" si="49"/>
        <v>2.4345655815688174E-2</v>
      </c>
      <c r="E58" s="107">
        <f t="shared" ref="E58:G58" si="50">E27/$E$6</f>
        <v>4.2277128516745088E-2</v>
      </c>
      <c r="F58" s="107">
        <f t="shared" si="50"/>
        <v>2.160261530860549E-2</v>
      </c>
      <c r="G58" s="107">
        <f t="shared" si="50"/>
        <v>2.0674513208139594E-2</v>
      </c>
      <c r="H58" s="107">
        <f t="shared" si="45"/>
        <v>5.6179897370701483E-2</v>
      </c>
      <c r="I58" s="107">
        <f t="shared" si="45"/>
        <v>2.8677527226102287E-2</v>
      </c>
      <c r="J58" s="107">
        <f t="shared" si="45"/>
        <v>2.7502370144599195E-2</v>
      </c>
      <c r="K58" s="107">
        <f t="shared" si="46"/>
        <v>4.2595587317952738E-2</v>
      </c>
      <c r="L58" s="107">
        <f t="shared" si="46"/>
        <v>2.189981192078546E-2</v>
      </c>
      <c r="M58" s="107">
        <f t="shared" si="46"/>
        <v>2.0695775397167278E-2</v>
      </c>
      <c r="N58" s="107">
        <f t="shared" si="47"/>
        <v>4.6688130365812416E-2</v>
      </c>
      <c r="O58" s="107">
        <f t="shared" si="47"/>
        <v>2.4053618614625915E-2</v>
      </c>
      <c r="P58" s="107">
        <f t="shared" si="47"/>
        <v>2.2634511751186498E-2</v>
      </c>
      <c r="Q58" s="107">
        <f t="shared" si="48"/>
        <v>4.3790434271187083E-2</v>
      </c>
      <c r="R58" s="107">
        <f t="shared" si="48"/>
        <v>2.2329203741296554E-2</v>
      </c>
      <c r="S58" s="107">
        <f t="shared" si="48"/>
        <v>2.1461230529890532E-2</v>
      </c>
      <c r="AB58" s="14"/>
      <c r="AC58" s="14"/>
      <c r="AD58" s="14"/>
      <c r="AE58" s="14"/>
      <c r="AF58" s="14"/>
      <c r="AG58" s="14"/>
      <c r="AH58" s="14"/>
      <c r="AI58" s="14"/>
      <c r="AJ58" s="14"/>
      <c r="AK58" s="14"/>
      <c r="AL58" s="14"/>
      <c r="AM58" s="14"/>
      <c r="AN58" s="14"/>
      <c r="AO58" s="14"/>
      <c r="AP58" s="14"/>
      <c r="AQ58" s="14"/>
      <c r="AR58" s="14"/>
      <c r="AS58" s="14"/>
      <c r="AT58" s="14"/>
      <c r="AU58" s="14"/>
      <c r="AV58" s="14"/>
      <c r="AW58" s="14"/>
      <c r="AX58" s="14"/>
      <c r="AY58" s="14"/>
      <c r="AZ58" s="14"/>
      <c r="BA58" s="14"/>
    </row>
    <row r="59" spans="1:53" s="89" customFormat="1" ht="12.75" x14ac:dyDescent="0.2">
      <c r="A59" s="93">
        <v>17</v>
      </c>
      <c r="B59" s="106">
        <f t="shared" ref="B59:D59" si="51">(B28/$B$6)</f>
        <v>4.8937446061429322E-2</v>
      </c>
      <c r="C59" s="106">
        <f t="shared" si="51"/>
        <v>2.4341678778218738E-2</v>
      </c>
      <c r="D59" s="106">
        <f t="shared" si="51"/>
        <v>2.4595767283210584E-2</v>
      </c>
      <c r="E59" s="106">
        <f t="shared" ref="E59:G59" si="52">E28/$E$6</f>
        <v>4.3537685100959962E-2</v>
      </c>
      <c r="F59" s="106">
        <f t="shared" si="52"/>
        <v>2.1928143657276366E-2</v>
      </c>
      <c r="G59" s="106">
        <f t="shared" si="52"/>
        <v>2.1611850155376297E-2</v>
      </c>
      <c r="H59" s="106">
        <f t="shared" si="45"/>
        <v>5.6712874299483053E-2</v>
      </c>
      <c r="I59" s="106">
        <f t="shared" si="45"/>
        <v>2.8686763319669347E-2</v>
      </c>
      <c r="J59" s="106">
        <f t="shared" si="45"/>
        <v>2.8026110979813702E-2</v>
      </c>
      <c r="K59" s="106">
        <f t="shared" si="46"/>
        <v>4.3158765691903175E-2</v>
      </c>
      <c r="L59" s="106">
        <f t="shared" si="46"/>
        <v>2.1996911640432087E-2</v>
      </c>
      <c r="M59" s="106">
        <f t="shared" si="46"/>
        <v>2.1161854051471089E-2</v>
      </c>
      <c r="N59" s="106">
        <f t="shared" si="47"/>
        <v>4.4436221907104868E-2</v>
      </c>
      <c r="O59" s="106">
        <f t="shared" si="47"/>
        <v>2.288262621609799E-2</v>
      </c>
      <c r="P59" s="106">
        <f t="shared" si="47"/>
        <v>2.1553595691006875E-2</v>
      </c>
      <c r="Q59" s="106">
        <f t="shared" si="48"/>
        <v>4.4726707013982431E-2</v>
      </c>
      <c r="R59" s="106">
        <f t="shared" si="48"/>
        <v>2.3019313589709538E-2</v>
      </c>
      <c r="S59" s="106">
        <f t="shared" si="48"/>
        <v>2.1707393424272893E-2</v>
      </c>
      <c r="AB59" s="14"/>
      <c r="AC59" s="14"/>
      <c r="AD59" s="14"/>
      <c r="AE59" s="14"/>
      <c r="AF59" s="14"/>
      <c r="AG59" s="14"/>
      <c r="AH59" s="14"/>
      <c r="AI59" s="14"/>
      <c r="AJ59" s="14"/>
      <c r="AK59" s="14"/>
      <c r="AL59" s="14"/>
      <c r="AM59" s="14"/>
      <c r="AN59" s="14"/>
      <c r="AO59" s="14"/>
      <c r="AP59" s="14"/>
      <c r="AQ59" s="14"/>
      <c r="AR59" s="14"/>
      <c r="AS59" s="14"/>
      <c r="AT59" s="14"/>
      <c r="AU59" s="14"/>
      <c r="AV59" s="14"/>
      <c r="AW59" s="14"/>
      <c r="AX59" s="14"/>
      <c r="AY59" s="14"/>
      <c r="AZ59" s="14"/>
      <c r="BA59" s="14"/>
    </row>
    <row r="60" spans="1:53" s="89" customFormat="1" ht="12.75" x14ac:dyDescent="0.2">
      <c r="A60" s="20">
        <v>18</v>
      </c>
      <c r="B60" s="107">
        <f t="shared" ref="B60:D60" si="53">(B29/$B$6)</f>
        <v>5.0405856673756105E-2</v>
      </c>
      <c r="C60" s="107">
        <f t="shared" si="53"/>
        <v>2.4243578520639276E-2</v>
      </c>
      <c r="D60" s="107">
        <f t="shared" si="53"/>
        <v>2.6162278153116825E-2</v>
      </c>
      <c r="E60" s="107">
        <f t="shared" ref="E60:G60" si="54">E29/$E$6</f>
        <v>4.5569351390537055E-2</v>
      </c>
      <c r="F60" s="107">
        <f t="shared" si="54"/>
        <v>2.2341403050269888E-2</v>
      </c>
      <c r="G60" s="107">
        <f t="shared" si="54"/>
        <v>2.3227948340267163E-2</v>
      </c>
      <c r="H60" s="107">
        <f t="shared" si="45"/>
        <v>5.6569986499004403E-2</v>
      </c>
      <c r="I60" s="107">
        <f t="shared" si="45"/>
        <v>2.8322209273581242E-2</v>
      </c>
      <c r="J60" s="107">
        <f t="shared" si="45"/>
        <v>2.8247777225423161E-2</v>
      </c>
      <c r="K60" s="107">
        <f t="shared" si="46"/>
        <v>4.5732790987262871E-2</v>
      </c>
      <c r="L60" s="107">
        <f t="shared" si="46"/>
        <v>2.3091490298266799E-2</v>
      </c>
      <c r="M60" s="107">
        <f t="shared" si="46"/>
        <v>2.2641300688996072E-2</v>
      </c>
      <c r="N60" s="107">
        <f t="shared" si="47"/>
        <v>4.2368781159266296E-2</v>
      </c>
      <c r="O60" s="107">
        <f t="shared" si="47"/>
        <v>2.1637199478096617E-2</v>
      </c>
      <c r="P60" s="107">
        <f t="shared" si="47"/>
        <v>2.0731581681169675E-2</v>
      </c>
      <c r="Q60" s="107">
        <f t="shared" si="48"/>
        <v>4.493966874727276E-2</v>
      </c>
      <c r="R60" s="107">
        <f t="shared" si="48"/>
        <v>2.2687301978789202E-2</v>
      </c>
      <c r="S60" s="107">
        <f t="shared" si="48"/>
        <v>2.2252366768483561E-2</v>
      </c>
      <c r="AB60" s="14"/>
      <c r="AC60" s="14"/>
      <c r="AD60" s="14"/>
      <c r="AE60" s="14"/>
      <c r="AF60" s="14"/>
      <c r="AG60" s="14"/>
      <c r="AH60" s="14"/>
      <c r="AI60" s="14"/>
      <c r="AJ60" s="14"/>
      <c r="AK60" s="14"/>
      <c r="AL60" s="14"/>
      <c r="AM60" s="14"/>
      <c r="AN60" s="14"/>
      <c r="AO60" s="14"/>
      <c r="AP60" s="14"/>
      <c r="AQ60" s="14"/>
      <c r="AR60" s="14"/>
      <c r="AS60" s="14"/>
      <c r="AT60" s="14"/>
      <c r="AU60" s="14"/>
      <c r="AV60" s="14"/>
      <c r="AW60" s="14"/>
      <c r="AX60" s="14"/>
      <c r="AY60" s="14"/>
      <c r="AZ60" s="14"/>
      <c r="BA60" s="14"/>
    </row>
    <row r="61" spans="1:53" s="89" customFormat="1" ht="12.75" x14ac:dyDescent="0.2">
      <c r="A61" s="93">
        <v>19</v>
      </c>
      <c r="B61" s="106">
        <f t="shared" ref="B61:D61" si="55">(B30/$B$6)</f>
        <v>4.5912688119395965E-2</v>
      </c>
      <c r="C61" s="106">
        <f t="shared" si="55"/>
        <v>2.1536983576160931E-2</v>
      </c>
      <c r="D61" s="106">
        <f t="shared" si="55"/>
        <v>2.4375704543235038E-2</v>
      </c>
      <c r="E61" s="106">
        <f t="shared" ref="E61:G61" si="56">E30/$E$6</f>
        <v>4.8983935984042187E-2</v>
      </c>
      <c r="F61" s="106">
        <f t="shared" si="56"/>
        <v>2.3317988096282511E-2</v>
      </c>
      <c r="G61" s="106">
        <f t="shared" si="56"/>
        <v>2.5665947887759673E-2</v>
      </c>
      <c r="H61" s="106">
        <f t="shared" si="45"/>
        <v>5.7323543074152251E-2</v>
      </c>
      <c r="I61" s="106">
        <f t="shared" si="45"/>
        <v>2.8445538287682582E-2</v>
      </c>
      <c r="J61" s="106">
        <f t="shared" si="45"/>
        <v>2.8878004786469666E-2</v>
      </c>
      <c r="K61" s="106">
        <f t="shared" si="46"/>
        <v>4.9580882301016191E-2</v>
      </c>
      <c r="L61" s="106">
        <f t="shared" si="46"/>
        <v>2.4267868113864426E-2</v>
      </c>
      <c r="M61" s="106">
        <f t="shared" si="46"/>
        <v>2.5313014187151765E-2</v>
      </c>
      <c r="N61" s="106">
        <f t="shared" si="47"/>
        <v>4.0006839329163213E-2</v>
      </c>
      <c r="O61" s="106">
        <f t="shared" si="47"/>
        <v>1.973804506298062E-2</v>
      </c>
      <c r="P61" s="106">
        <f t="shared" si="47"/>
        <v>2.0268794266182593E-2</v>
      </c>
      <c r="Q61" s="106">
        <f t="shared" si="48"/>
        <v>4.5857918002618146E-2</v>
      </c>
      <c r="R61" s="106">
        <f t="shared" si="48"/>
        <v>2.268919918799446E-2</v>
      </c>
      <c r="S61" s="106">
        <f t="shared" si="48"/>
        <v>2.3168718814623689E-2</v>
      </c>
      <c r="AB61" s="14"/>
      <c r="AC61" s="14"/>
      <c r="AD61" s="14"/>
      <c r="AE61" s="14"/>
      <c r="AF61" s="14"/>
      <c r="AG61" s="14"/>
      <c r="AH61" s="14"/>
      <c r="AI61" s="14"/>
      <c r="AJ61" s="14"/>
      <c r="AK61" s="14"/>
      <c r="AL61" s="14"/>
      <c r="AM61" s="14"/>
      <c r="AN61" s="14"/>
      <c r="AO61" s="14"/>
      <c r="AP61" s="14"/>
      <c r="AQ61" s="14"/>
      <c r="AR61" s="14"/>
      <c r="AS61" s="14"/>
      <c r="AT61" s="14"/>
      <c r="AU61" s="14"/>
      <c r="AV61" s="14"/>
      <c r="AW61" s="14"/>
      <c r="AX61" s="14"/>
      <c r="AY61" s="14"/>
      <c r="AZ61" s="14"/>
      <c r="BA61" s="14"/>
    </row>
    <row r="62" spans="1:53" s="89" customFormat="1" ht="12.75" x14ac:dyDescent="0.2">
      <c r="A62" s="22">
        <v>20</v>
      </c>
      <c r="B62" s="107">
        <f t="shared" ref="B62:D62" si="57">(B31/$B$6)</f>
        <v>4.5524264126547566E-2</v>
      </c>
      <c r="C62" s="107">
        <f t="shared" si="57"/>
        <v>2.1400438623043572E-2</v>
      </c>
      <c r="D62" s="107">
        <f t="shared" si="57"/>
        <v>2.412382550350399E-2</v>
      </c>
      <c r="E62" s="107">
        <f t="shared" ref="E62:G62" si="58">E31/$E$6</f>
        <v>5.2061448670412937E-2</v>
      </c>
      <c r="F62" s="107">
        <f t="shared" si="58"/>
        <v>2.4904073029168264E-2</v>
      </c>
      <c r="G62" s="107">
        <f t="shared" si="58"/>
        <v>2.7155066929551972E-2</v>
      </c>
      <c r="H62" s="107">
        <f t="shared" si="45"/>
        <v>5.8749704580830758E-2</v>
      </c>
      <c r="I62" s="107">
        <f t="shared" si="45"/>
        <v>2.8848123307282116E-2</v>
      </c>
      <c r="J62" s="107">
        <f t="shared" si="45"/>
        <v>2.9901581273548642E-2</v>
      </c>
      <c r="K62" s="107">
        <f t="shared" si="46"/>
        <v>5.4986688511161175E-2</v>
      </c>
      <c r="L62" s="107">
        <f t="shared" si="46"/>
        <v>2.6358748743588477E-2</v>
      </c>
      <c r="M62" s="107">
        <f t="shared" si="46"/>
        <v>2.8627939767572694E-2</v>
      </c>
      <c r="N62" s="107">
        <f t="shared" si="47"/>
        <v>4.6481548104810019E-2</v>
      </c>
      <c r="O62" s="107">
        <f t="shared" si="47"/>
        <v>2.2660401956220742E-2</v>
      </c>
      <c r="P62" s="107">
        <f t="shared" si="47"/>
        <v>2.3821146148589281E-2</v>
      </c>
      <c r="Q62" s="107">
        <f t="shared" si="48"/>
        <v>5.0054070462349887E-2</v>
      </c>
      <c r="R62" s="107">
        <f t="shared" si="48"/>
        <v>2.5288375799199379E-2</v>
      </c>
      <c r="S62" s="107">
        <f t="shared" si="48"/>
        <v>2.4765694663150505E-2</v>
      </c>
      <c r="AB62" s="14"/>
      <c r="AC62" s="14"/>
      <c r="AD62" s="14"/>
      <c r="AE62" s="14"/>
      <c r="AF62" s="14"/>
      <c r="AG62" s="14"/>
      <c r="AH62" s="14"/>
      <c r="AI62" s="14"/>
      <c r="AJ62" s="14"/>
      <c r="AK62" s="14"/>
      <c r="AL62" s="14"/>
      <c r="AM62" s="14"/>
      <c r="AN62" s="14"/>
      <c r="AO62" s="14"/>
      <c r="AP62" s="14"/>
      <c r="AQ62" s="14"/>
      <c r="AR62" s="14"/>
      <c r="AS62" s="14"/>
      <c r="AT62" s="14"/>
      <c r="AU62" s="14"/>
      <c r="AV62" s="14"/>
      <c r="AW62" s="14"/>
      <c r="AX62" s="14"/>
      <c r="AY62" s="14"/>
      <c r="AZ62" s="14"/>
      <c r="BA62" s="14"/>
    </row>
    <row r="64" spans="1:53" x14ac:dyDescent="0.25">
      <c r="A64" s="194" t="s">
        <v>653</v>
      </c>
    </row>
    <row r="65" spans="1:1" x14ac:dyDescent="0.25">
      <c r="A65" s="89" t="s">
        <v>661</v>
      </c>
    </row>
    <row r="66" spans="1:1" x14ac:dyDescent="0.25">
      <c r="A66" s="89" t="s">
        <v>667</v>
      </c>
    </row>
    <row r="67" spans="1:1" x14ac:dyDescent="0.25">
      <c r="A67" s="89"/>
    </row>
    <row r="68" spans="1:1" x14ac:dyDescent="0.25">
      <c r="A68" s="194" t="s">
        <v>654</v>
      </c>
    </row>
    <row r="69" spans="1:1" x14ac:dyDescent="0.25">
      <c r="A69" s="89" t="s">
        <v>2722</v>
      </c>
    </row>
    <row r="70" spans="1:1" x14ac:dyDescent="0.25">
      <c r="A70" s="19"/>
    </row>
    <row r="71" spans="1:1" x14ac:dyDescent="0.25">
      <c r="A71" s="196" t="s">
        <v>652</v>
      </c>
    </row>
    <row r="150" spans="1:1" ht="14.45" hidden="1" x14ac:dyDescent="0.3">
      <c r="A150" s="12" t="s">
        <v>31</v>
      </c>
    </row>
    <row r="151" spans="1:1" ht="14.45" hidden="1" x14ac:dyDescent="0.3">
      <c r="A151" s="12" t="s">
        <v>32</v>
      </c>
    </row>
    <row r="152" spans="1:1" ht="14.45" hidden="1" x14ac:dyDescent="0.3">
      <c r="A152" s="12" t="s">
        <v>33</v>
      </c>
    </row>
    <row r="153" spans="1:1" ht="14.45" hidden="1" x14ac:dyDescent="0.3">
      <c r="A153" s="12" t="s">
        <v>34</v>
      </c>
    </row>
    <row r="154" spans="1:1" ht="14.45" hidden="1" x14ac:dyDescent="0.3">
      <c r="A154" s="12" t="s">
        <v>35</v>
      </c>
    </row>
    <row r="155" spans="1:1" ht="14.45" hidden="1" x14ac:dyDescent="0.3">
      <c r="A155" s="12" t="s">
        <v>36</v>
      </c>
    </row>
    <row r="156" spans="1:1" ht="14.45" hidden="1" x14ac:dyDescent="0.3">
      <c r="A156" s="12" t="s">
        <v>37</v>
      </c>
    </row>
    <row r="157" spans="1:1" ht="14.45" hidden="1" x14ac:dyDescent="0.3">
      <c r="A157" s="12" t="s">
        <v>38</v>
      </c>
    </row>
    <row r="158" spans="1:1" ht="14.45" hidden="1" x14ac:dyDescent="0.3">
      <c r="A158" s="12" t="s">
        <v>39</v>
      </c>
    </row>
    <row r="159" spans="1:1" ht="14.45" hidden="1" x14ac:dyDescent="0.3">
      <c r="A159" s="12" t="s">
        <v>40</v>
      </c>
    </row>
    <row r="160" spans="1:1" ht="14.45" hidden="1" x14ac:dyDescent="0.3">
      <c r="A160" s="12" t="s">
        <v>41</v>
      </c>
    </row>
    <row r="161" spans="1:1" ht="14.45" hidden="1" x14ac:dyDescent="0.3">
      <c r="A161" s="12" t="s">
        <v>42</v>
      </c>
    </row>
    <row r="162" spans="1:1" ht="14.45" hidden="1" x14ac:dyDescent="0.3">
      <c r="A162" s="12" t="s">
        <v>43</v>
      </c>
    </row>
    <row r="163" spans="1:1" ht="14.45" hidden="1" x14ac:dyDescent="0.3">
      <c r="A163" s="12" t="s">
        <v>44</v>
      </c>
    </row>
    <row r="164" spans="1:1" ht="14.45" hidden="1" x14ac:dyDescent="0.3">
      <c r="A164" s="12" t="s">
        <v>45</v>
      </c>
    </row>
    <row r="165" spans="1:1" ht="14.45" hidden="1" x14ac:dyDescent="0.3">
      <c r="A165" s="12" t="s">
        <v>46</v>
      </c>
    </row>
    <row r="166" spans="1:1" ht="14.45" hidden="1" x14ac:dyDescent="0.3">
      <c r="A166" s="12" t="s">
        <v>47</v>
      </c>
    </row>
    <row r="167" spans="1:1" ht="14.45" hidden="1" x14ac:dyDescent="0.3">
      <c r="A167" s="12" t="s">
        <v>48</v>
      </c>
    </row>
    <row r="168" spans="1:1" ht="14.45" hidden="1" x14ac:dyDescent="0.3">
      <c r="A168" s="12" t="s">
        <v>49</v>
      </c>
    </row>
    <row r="169" spans="1:1" ht="14.45" hidden="1" x14ac:dyDescent="0.3">
      <c r="A169" s="12" t="s">
        <v>50</v>
      </c>
    </row>
    <row r="170" spans="1:1" ht="14.45" hidden="1" x14ac:dyDescent="0.3">
      <c r="A170" s="12" t="s">
        <v>51</v>
      </c>
    </row>
    <row r="171" spans="1:1" ht="14.45" hidden="1" x14ac:dyDescent="0.3">
      <c r="A171" s="12" t="s">
        <v>52</v>
      </c>
    </row>
    <row r="172" spans="1:1" ht="14.45" hidden="1" x14ac:dyDescent="0.3">
      <c r="A172" s="12" t="s">
        <v>53</v>
      </c>
    </row>
    <row r="173" spans="1:1" ht="14.45" hidden="1" x14ac:dyDescent="0.3">
      <c r="A173" s="12" t="s">
        <v>54</v>
      </c>
    </row>
    <row r="174" spans="1:1" ht="14.45" hidden="1" x14ac:dyDescent="0.3">
      <c r="A174" s="12" t="s">
        <v>55</v>
      </c>
    </row>
    <row r="175" spans="1:1" ht="14.45" hidden="1" x14ac:dyDescent="0.3">
      <c r="A175" s="12" t="s">
        <v>57</v>
      </c>
    </row>
    <row r="176" spans="1:1" ht="14.45" hidden="1" x14ac:dyDescent="0.3">
      <c r="A176" s="12" t="s">
        <v>58</v>
      </c>
    </row>
    <row r="177" spans="1:1" ht="14.45" hidden="1" x14ac:dyDescent="0.3">
      <c r="A177" s="12" t="s">
        <v>59</v>
      </c>
    </row>
    <row r="178" spans="1:1" ht="14.45" hidden="1" x14ac:dyDescent="0.3">
      <c r="A178" s="12" t="s">
        <v>60</v>
      </c>
    </row>
    <row r="179" spans="1:1" ht="14.45" hidden="1" x14ac:dyDescent="0.3">
      <c r="A179" s="12" t="s">
        <v>61</v>
      </c>
    </row>
    <row r="180" spans="1:1" ht="14.45" hidden="1" x14ac:dyDescent="0.3">
      <c r="A180" s="12" t="s">
        <v>63</v>
      </c>
    </row>
    <row r="181" spans="1:1" ht="14.45" hidden="1" x14ac:dyDescent="0.3">
      <c r="A181" s="13" t="s">
        <v>64</v>
      </c>
    </row>
    <row r="182" spans="1:1" ht="14.45" hidden="1" x14ac:dyDescent="0.3">
      <c r="A182" s="13" t="s">
        <v>65</v>
      </c>
    </row>
    <row r="183" spans="1:1" ht="14.45" hidden="1" x14ac:dyDescent="0.3">
      <c r="A183" s="13" t="s">
        <v>66</v>
      </c>
    </row>
    <row r="184" spans="1:1" ht="14.45" hidden="1" x14ac:dyDescent="0.3">
      <c r="A184" s="13" t="s">
        <v>67</v>
      </c>
    </row>
  </sheetData>
  <mergeCells count="15">
    <mergeCell ref="Q1:S1"/>
    <mergeCell ref="N4:P4"/>
    <mergeCell ref="Q4:S4"/>
    <mergeCell ref="A35:A36"/>
    <mergeCell ref="B35:D35"/>
    <mergeCell ref="E35:G35"/>
    <mergeCell ref="H35:J35"/>
    <mergeCell ref="K35:M35"/>
    <mergeCell ref="N35:P35"/>
    <mergeCell ref="Q35:S35"/>
    <mergeCell ref="A4:A5"/>
    <mergeCell ref="B4:D4"/>
    <mergeCell ref="E4:G4"/>
    <mergeCell ref="H4:J4"/>
    <mergeCell ref="K4:M4"/>
  </mergeCells>
  <dataValidations count="1">
    <dataValidation type="list" allowBlank="1" showInputMessage="1" showErrorMessage="1" sqref="WVT983042:WVU983042 JH2:JI2 TD2:TE2 ACZ2:ADA2 AMV2:AMW2 AWR2:AWS2 BGN2:BGO2 BQJ2:BQK2 CAF2:CAG2 CKB2:CKC2 CTX2:CTY2 DDT2:DDU2 DNP2:DNQ2 DXL2:DXM2 EHH2:EHI2 ERD2:ERE2 FAZ2:FBA2 FKV2:FKW2 FUR2:FUS2 GEN2:GEO2 GOJ2:GOK2 GYF2:GYG2 HIB2:HIC2 HRX2:HRY2 IBT2:IBU2 ILP2:ILQ2 IVL2:IVM2 JFH2:JFI2 JPD2:JPE2 JYZ2:JZA2 KIV2:KIW2 KSR2:KSS2 LCN2:LCO2 LMJ2:LMK2 LWF2:LWG2 MGB2:MGC2 MPX2:MPY2 MZT2:MZU2 NJP2:NJQ2 NTL2:NTM2 ODH2:ODI2 OND2:ONE2 OWZ2:OXA2 PGV2:PGW2 PQR2:PQS2 QAN2:QAO2 QKJ2:QKK2 QUF2:QUG2 REB2:REC2 RNX2:RNY2 RXT2:RXU2 SHP2:SHQ2 SRL2:SRM2 TBH2:TBI2 TLD2:TLE2 TUZ2:TVA2 UEV2:UEW2 UOR2:UOS2 UYN2:UYO2 VIJ2:VIK2 VSF2:VSG2 WCB2:WCC2 WLX2:WLY2 WVT2:WVU2 L65538:M65538 JH65538:JI65538 TD65538:TE65538 ACZ65538:ADA65538 AMV65538:AMW65538 AWR65538:AWS65538 BGN65538:BGO65538 BQJ65538:BQK65538 CAF65538:CAG65538 CKB65538:CKC65538 CTX65538:CTY65538 DDT65538:DDU65538 DNP65538:DNQ65538 DXL65538:DXM65538 EHH65538:EHI65538 ERD65538:ERE65538 FAZ65538:FBA65538 FKV65538:FKW65538 FUR65538:FUS65538 GEN65538:GEO65538 GOJ65538:GOK65538 GYF65538:GYG65538 HIB65538:HIC65538 HRX65538:HRY65538 IBT65538:IBU65538 ILP65538:ILQ65538 IVL65538:IVM65538 JFH65538:JFI65538 JPD65538:JPE65538 JYZ65538:JZA65538 KIV65538:KIW65538 KSR65538:KSS65538 LCN65538:LCO65538 LMJ65538:LMK65538 LWF65538:LWG65538 MGB65538:MGC65538 MPX65538:MPY65538 MZT65538:MZU65538 NJP65538:NJQ65538 NTL65538:NTM65538 ODH65538:ODI65538 OND65538:ONE65538 OWZ65538:OXA65538 PGV65538:PGW65538 PQR65538:PQS65538 QAN65538:QAO65538 QKJ65538:QKK65538 QUF65538:QUG65538 REB65538:REC65538 RNX65538:RNY65538 RXT65538:RXU65538 SHP65538:SHQ65538 SRL65538:SRM65538 TBH65538:TBI65538 TLD65538:TLE65538 TUZ65538:TVA65538 UEV65538:UEW65538 UOR65538:UOS65538 UYN65538:UYO65538 VIJ65538:VIK65538 VSF65538:VSG65538 WCB65538:WCC65538 WLX65538:WLY65538 WVT65538:WVU65538 L131074:M131074 JH131074:JI131074 TD131074:TE131074 ACZ131074:ADA131074 AMV131074:AMW131074 AWR131074:AWS131074 BGN131074:BGO131074 BQJ131074:BQK131074 CAF131074:CAG131074 CKB131074:CKC131074 CTX131074:CTY131074 DDT131074:DDU131074 DNP131074:DNQ131074 DXL131074:DXM131074 EHH131074:EHI131074 ERD131074:ERE131074 FAZ131074:FBA131074 FKV131074:FKW131074 FUR131074:FUS131074 GEN131074:GEO131074 GOJ131074:GOK131074 GYF131074:GYG131074 HIB131074:HIC131074 HRX131074:HRY131074 IBT131074:IBU131074 ILP131074:ILQ131074 IVL131074:IVM131074 JFH131074:JFI131074 JPD131074:JPE131074 JYZ131074:JZA131074 KIV131074:KIW131074 KSR131074:KSS131074 LCN131074:LCO131074 LMJ131074:LMK131074 LWF131074:LWG131074 MGB131074:MGC131074 MPX131074:MPY131074 MZT131074:MZU131074 NJP131074:NJQ131074 NTL131074:NTM131074 ODH131074:ODI131074 OND131074:ONE131074 OWZ131074:OXA131074 PGV131074:PGW131074 PQR131074:PQS131074 QAN131074:QAO131074 QKJ131074:QKK131074 QUF131074:QUG131074 REB131074:REC131074 RNX131074:RNY131074 RXT131074:RXU131074 SHP131074:SHQ131074 SRL131074:SRM131074 TBH131074:TBI131074 TLD131074:TLE131074 TUZ131074:TVA131074 UEV131074:UEW131074 UOR131074:UOS131074 UYN131074:UYO131074 VIJ131074:VIK131074 VSF131074:VSG131074 WCB131074:WCC131074 WLX131074:WLY131074 WVT131074:WVU131074 L196610:M196610 JH196610:JI196610 TD196610:TE196610 ACZ196610:ADA196610 AMV196610:AMW196610 AWR196610:AWS196610 BGN196610:BGO196610 BQJ196610:BQK196610 CAF196610:CAG196610 CKB196610:CKC196610 CTX196610:CTY196610 DDT196610:DDU196610 DNP196610:DNQ196610 DXL196610:DXM196610 EHH196610:EHI196610 ERD196610:ERE196610 FAZ196610:FBA196610 FKV196610:FKW196610 FUR196610:FUS196610 GEN196610:GEO196610 GOJ196610:GOK196610 GYF196610:GYG196610 HIB196610:HIC196610 HRX196610:HRY196610 IBT196610:IBU196610 ILP196610:ILQ196610 IVL196610:IVM196610 JFH196610:JFI196610 JPD196610:JPE196610 JYZ196610:JZA196610 KIV196610:KIW196610 KSR196610:KSS196610 LCN196610:LCO196610 LMJ196610:LMK196610 LWF196610:LWG196610 MGB196610:MGC196610 MPX196610:MPY196610 MZT196610:MZU196610 NJP196610:NJQ196610 NTL196610:NTM196610 ODH196610:ODI196610 OND196610:ONE196610 OWZ196610:OXA196610 PGV196610:PGW196610 PQR196610:PQS196610 QAN196610:QAO196610 QKJ196610:QKK196610 QUF196610:QUG196610 REB196610:REC196610 RNX196610:RNY196610 RXT196610:RXU196610 SHP196610:SHQ196610 SRL196610:SRM196610 TBH196610:TBI196610 TLD196610:TLE196610 TUZ196610:TVA196610 UEV196610:UEW196610 UOR196610:UOS196610 UYN196610:UYO196610 VIJ196610:VIK196610 VSF196610:VSG196610 WCB196610:WCC196610 WLX196610:WLY196610 WVT196610:WVU196610 L262146:M262146 JH262146:JI262146 TD262146:TE262146 ACZ262146:ADA262146 AMV262146:AMW262146 AWR262146:AWS262146 BGN262146:BGO262146 BQJ262146:BQK262146 CAF262146:CAG262146 CKB262146:CKC262146 CTX262146:CTY262146 DDT262146:DDU262146 DNP262146:DNQ262146 DXL262146:DXM262146 EHH262146:EHI262146 ERD262146:ERE262146 FAZ262146:FBA262146 FKV262146:FKW262146 FUR262146:FUS262146 GEN262146:GEO262146 GOJ262146:GOK262146 GYF262146:GYG262146 HIB262146:HIC262146 HRX262146:HRY262146 IBT262146:IBU262146 ILP262146:ILQ262146 IVL262146:IVM262146 JFH262146:JFI262146 JPD262146:JPE262146 JYZ262146:JZA262146 KIV262146:KIW262146 KSR262146:KSS262146 LCN262146:LCO262146 LMJ262146:LMK262146 LWF262146:LWG262146 MGB262146:MGC262146 MPX262146:MPY262146 MZT262146:MZU262146 NJP262146:NJQ262146 NTL262146:NTM262146 ODH262146:ODI262146 OND262146:ONE262146 OWZ262146:OXA262146 PGV262146:PGW262146 PQR262146:PQS262146 QAN262146:QAO262146 QKJ262146:QKK262146 QUF262146:QUG262146 REB262146:REC262146 RNX262146:RNY262146 RXT262146:RXU262146 SHP262146:SHQ262146 SRL262146:SRM262146 TBH262146:TBI262146 TLD262146:TLE262146 TUZ262146:TVA262146 UEV262146:UEW262146 UOR262146:UOS262146 UYN262146:UYO262146 VIJ262146:VIK262146 VSF262146:VSG262146 WCB262146:WCC262146 WLX262146:WLY262146 WVT262146:WVU262146 L327682:M327682 JH327682:JI327682 TD327682:TE327682 ACZ327682:ADA327682 AMV327682:AMW327682 AWR327682:AWS327682 BGN327682:BGO327682 BQJ327682:BQK327682 CAF327682:CAG327682 CKB327682:CKC327682 CTX327682:CTY327682 DDT327682:DDU327682 DNP327682:DNQ327682 DXL327682:DXM327682 EHH327682:EHI327682 ERD327682:ERE327682 FAZ327682:FBA327682 FKV327682:FKW327682 FUR327682:FUS327682 GEN327682:GEO327682 GOJ327682:GOK327682 GYF327682:GYG327682 HIB327682:HIC327682 HRX327682:HRY327682 IBT327682:IBU327682 ILP327682:ILQ327682 IVL327682:IVM327682 JFH327682:JFI327682 JPD327682:JPE327682 JYZ327682:JZA327682 KIV327682:KIW327682 KSR327682:KSS327682 LCN327682:LCO327682 LMJ327682:LMK327682 LWF327682:LWG327682 MGB327682:MGC327682 MPX327682:MPY327682 MZT327682:MZU327682 NJP327682:NJQ327682 NTL327682:NTM327682 ODH327682:ODI327682 OND327682:ONE327682 OWZ327682:OXA327682 PGV327682:PGW327682 PQR327682:PQS327682 QAN327682:QAO327682 QKJ327682:QKK327682 QUF327682:QUG327682 REB327682:REC327682 RNX327682:RNY327682 RXT327682:RXU327682 SHP327682:SHQ327682 SRL327682:SRM327682 TBH327682:TBI327682 TLD327682:TLE327682 TUZ327682:TVA327682 UEV327682:UEW327682 UOR327682:UOS327682 UYN327682:UYO327682 VIJ327682:VIK327682 VSF327682:VSG327682 WCB327682:WCC327682 WLX327682:WLY327682 WVT327682:WVU327682 L393218:M393218 JH393218:JI393218 TD393218:TE393218 ACZ393218:ADA393218 AMV393218:AMW393218 AWR393218:AWS393218 BGN393218:BGO393218 BQJ393218:BQK393218 CAF393218:CAG393218 CKB393218:CKC393218 CTX393218:CTY393218 DDT393218:DDU393218 DNP393218:DNQ393218 DXL393218:DXM393218 EHH393218:EHI393218 ERD393218:ERE393218 FAZ393218:FBA393218 FKV393218:FKW393218 FUR393218:FUS393218 GEN393218:GEO393218 GOJ393218:GOK393218 GYF393218:GYG393218 HIB393218:HIC393218 HRX393218:HRY393218 IBT393218:IBU393218 ILP393218:ILQ393218 IVL393218:IVM393218 JFH393218:JFI393218 JPD393218:JPE393218 JYZ393218:JZA393218 KIV393218:KIW393218 KSR393218:KSS393218 LCN393218:LCO393218 LMJ393218:LMK393218 LWF393218:LWG393218 MGB393218:MGC393218 MPX393218:MPY393218 MZT393218:MZU393218 NJP393218:NJQ393218 NTL393218:NTM393218 ODH393218:ODI393218 OND393218:ONE393218 OWZ393218:OXA393218 PGV393218:PGW393218 PQR393218:PQS393218 QAN393218:QAO393218 QKJ393218:QKK393218 QUF393218:QUG393218 REB393218:REC393218 RNX393218:RNY393218 RXT393218:RXU393218 SHP393218:SHQ393218 SRL393218:SRM393218 TBH393218:TBI393218 TLD393218:TLE393218 TUZ393218:TVA393218 UEV393218:UEW393218 UOR393218:UOS393218 UYN393218:UYO393218 VIJ393218:VIK393218 VSF393218:VSG393218 WCB393218:WCC393218 WLX393218:WLY393218 WVT393218:WVU393218 L458754:M458754 JH458754:JI458754 TD458754:TE458754 ACZ458754:ADA458754 AMV458754:AMW458754 AWR458754:AWS458754 BGN458754:BGO458754 BQJ458754:BQK458754 CAF458754:CAG458754 CKB458754:CKC458754 CTX458754:CTY458754 DDT458754:DDU458754 DNP458754:DNQ458754 DXL458754:DXM458754 EHH458754:EHI458754 ERD458754:ERE458754 FAZ458754:FBA458754 FKV458754:FKW458754 FUR458754:FUS458754 GEN458754:GEO458754 GOJ458754:GOK458754 GYF458754:GYG458754 HIB458754:HIC458754 HRX458754:HRY458754 IBT458754:IBU458754 ILP458754:ILQ458754 IVL458754:IVM458754 JFH458754:JFI458754 JPD458754:JPE458754 JYZ458754:JZA458754 KIV458754:KIW458754 KSR458754:KSS458754 LCN458754:LCO458754 LMJ458754:LMK458754 LWF458754:LWG458754 MGB458754:MGC458754 MPX458754:MPY458754 MZT458754:MZU458754 NJP458754:NJQ458754 NTL458754:NTM458754 ODH458754:ODI458754 OND458754:ONE458754 OWZ458754:OXA458754 PGV458754:PGW458754 PQR458754:PQS458754 QAN458754:QAO458754 QKJ458754:QKK458754 QUF458754:QUG458754 REB458754:REC458754 RNX458754:RNY458754 RXT458754:RXU458754 SHP458754:SHQ458754 SRL458754:SRM458754 TBH458754:TBI458754 TLD458754:TLE458754 TUZ458754:TVA458754 UEV458754:UEW458754 UOR458754:UOS458754 UYN458754:UYO458754 VIJ458754:VIK458754 VSF458754:VSG458754 WCB458754:WCC458754 WLX458754:WLY458754 WVT458754:WVU458754 L524290:M524290 JH524290:JI524290 TD524290:TE524290 ACZ524290:ADA524290 AMV524290:AMW524290 AWR524290:AWS524290 BGN524290:BGO524290 BQJ524290:BQK524290 CAF524290:CAG524290 CKB524290:CKC524290 CTX524290:CTY524290 DDT524290:DDU524290 DNP524290:DNQ524290 DXL524290:DXM524290 EHH524290:EHI524290 ERD524290:ERE524290 FAZ524290:FBA524290 FKV524290:FKW524290 FUR524290:FUS524290 GEN524290:GEO524290 GOJ524290:GOK524290 GYF524290:GYG524290 HIB524290:HIC524290 HRX524290:HRY524290 IBT524290:IBU524290 ILP524290:ILQ524290 IVL524290:IVM524290 JFH524290:JFI524290 JPD524290:JPE524290 JYZ524290:JZA524290 KIV524290:KIW524290 KSR524290:KSS524290 LCN524290:LCO524290 LMJ524290:LMK524290 LWF524290:LWG524290 MGB524290:MGC524290 MPX524290:MPY524290 MZT524290:MZU524290 NJP524290:NJQ524290 NTL524290:NTM524290 ODH524290:ODI524290 OND524290:ONE524290 OWZ524290:OXA524290 PGV524290:PGW524290 PQR524290:PQS524290 QAN524290:QAO524290 QKJ524290:QKK524290 QUF524290:QUG524290 REB524290:REC524290 RNX524290:RNY524290 RXT524290:RXU524290 SHP524290:SHQ524290 SRL524290:SRM524290 TBH524290:TBI524290 TLD524290:TLE524290 TUZ524290:TVA524290 UEV524290:UEW524290 UOR524290:UOS524290 UYN524290:UYO524290 VIJ524290:VIK524290 VSF524290:VSG524290 WCB524290:WCC524290 WLX524290:WLY524290 WVT524290:WVU524290 L589826:M589826 JH589826:JI589826 TD589826:TE589826 ACZ589826:ADA589826 AMV589826:AMW589826 AWR589826:AWS589826 BGN589826:BGO589826 BQJ589826:BQK589826 CAF589826:CAG589826 CKB589826:CKC589826 CTX589826:CTY589826 DDT589826:DDU589826 DNP589826:DNQ589826 DXL589826:DXM589826 EHH589826:EHI589826 ERD589826:ERE589826 FAZ589826:FBA589826 FKV589826:FKW589826 FUR589826:FUS589826 GEN589826:GEO589826 GOJ589826:GOK589826 GYF589826:GYG589826 HIB589826:HIC589826 HRX589826:HRY589826 IBT589826:IBU589826 ILP589826:ILQ589826 IVL589826:IVM589826 JFH589826:JFI589826 JPD589826:JPE589826 JYZ589826:JZA589826 KIV589826:KIW589826 KSR589826:KSS589826 LCN589826:LCO589826 LMJ589826:LMK589826 LWF589826:LWG589826 MGB589826:MGC589826 MPX589826:MPY589826 MZT589826:MZU589826 NJP589826:NJQ589826 NTL589826:NTM589826 ODH589826:ODI589826 OND589826:ONE589826 OWZ589826:OXA589826 PGV589826:PGW589826 PQR589826:PQS589826 QAN589826:QAO589826 QKJ589826:QKK589826 QUF589826:QUG589826 REB589826:REC589826 RNX589826:RNY589826 RXT589826:RXU589826 SHP589826:SHQ589826 SRL589826:SRM589826 TBH589826:TBI589826 TLD589826:TLE589826 TUZ589826:TVA589826 UEV589826:UEW589826 UOR589826:UOS589826 UYN589826:UYO589826 VIJ589826:VIK589826 VSF589826:VSG589826 WCB589826:WCC589826 WLX589826:WLY589826 WVT589826:WVU589826 L655362:M655362 JH655362:JI655362 TD655362:TE655362 ACZ655362:ADA655362 AMV655362:AMW655362 AWR655362:AWS655362 BGN655362:BGO655362 BQJ655362:BQK655362 CAF655362:CAG655362 CKB655362:CKC655362 CTX655362:CTY655362 DDT655362:DDU655362 DNP655362:DNQ655362 DXL655362:DXM655362 EHH655362:EHI655362 ERD655362:ERE655362 FAZ655362:FBA655362 FKV655362:FKW655362 FUR655362:FUS655362 GEN655362:GEO655362 GOJ655362:GOK655362 GYF655362:GYG655362 HIB655362:HIC655362 HRX655362:HRY655362 IBT655362:IBU655362 ILP655362:ILQ655362 IVL655362:IVM655362 JFH655362:JFI655362 JPD655362:JPE655362 JYZ655362:JZA655362 KIV655362:KIW655362 KSR655362:KSS655362 LCN655362:LCO655362 LMJ655362:LMK655362 LWF655362:LWG655362 MGB655362:MGC655362 MPX655362:MPY655362 MZT655362:MZU655362 NJP655362:NJQ655362 NTL655362:NTM655362 ODH655362:ODI655362 OND655362:ONE655362 OWZ655362:OXA655362 PGV655362:PGW655362 PQR655362:PQS655362 QAN655362:QAO655362 QKJ655362:QKK655362 QUF655362:QUG655362 REB655362:REC655362 RNX655362:RNY655362 RXT655362:RXU655362 SHP655362:SHQ655362 SRL655362:SRM655362 TBH655362:TBI655362 TLD655362:TLE655362 TUZ655362:TVA655362 UEV655362:UEW655362 UOR655362:UOS655362 UYN655362:UYO655362 VIJ655362:VIK655362 VSF655362:VSG655362 WCB655362:WCC655362 WLX655362:WLY655362 WVT655362:WVU655362 L720898:M720898 JH720898:JI720898 TD720898:TE720898 ACZ720898:ADA720898 AMV720898:AMW720898 AWR720898:AWS720898 BGN720898:BGO720898 BQJ720898:BQK720898 CAF720898:CAG720898 CKB720898:CKC720898 CTX720898:CTY720898 DDT720898:DDU720898 DNP720898:DNQ720898 DXL720898:DXM720898 EHH720898:EHI720898 ERD720898:ERE720898 FAZ720898:FBA720898 FKV720898:FKW720898 FUR720898:FUS720898 GEN720898:GEO720898 GOJ720898:GOK720898 GYF720898:GYG720898 HIB720898:HIC720898 HRX720898:HRY720898 IBT720898:IBU720898 ILP720898:ILQ720898 IVL720898:IVM720898 JFH720898:JFI720898 JPD720898:JPE720898 JYZ720898:JZA720898 KIV720898:KIW720898 KSR720898:KSS720898 LCN720898:LCO720898 LMJ720898:LMK720898 LWF720898:LWG720898 MGB720898:MGC720898 MPX720898:MPY720898 MZT720898:MZU720898 NJP720898:NJQ720898 NTL720898:NTM720898 ODH720898:ODI720898 OND720898:ONE720898 OWZ720898:OXA720898 PGV720898:PGW720898 PQR720898:PQS720898 QAN720898:QAO720898 QKJ720898:QKK720898 QUF720898:QUG720898 REB720898:REC720898 RNX720898:RNY720898 RXT720898:RXU720898 SHP720898:SHQ720898 SRL720898:SRM720898 TBH720898:TBI720898 TLD720898:TLE720898 TUZ720898:TVA720898 UEV720898:UEW720898 UOR720898:UOS720898 UYN720898:UYO720898 VIJ720898:VIK720898 VSF720898:VSG720898 WCB720898:WCC720898 WLX720898:WLY720898 WVT720898:WVU720898 L786434:M786434 JH786434:JI786434 TD786434:TE786434 ACZ786434:ADA786434 AMV786434:AMW786434 AWR786434:AWS786434 BGN786434:BGO786434 BQJ786434:BQK786434 CAF786434:CAG786434 CKB786434:CKC786434 CTX786434:CTY786434 DDT786434:DDU786434 DNP786434:DNQ786434 DXL786434:DXM786434 EHH786434:EHI786434 ERD786434:ERE786434 FAZ786434:FBA786434 FKV786434:FKW786434 FUR786434:FUS786434 GEN786434:GEO786434 GOJ786434:GOK786434 GYF786434:GYG786434 HIB786434:HIC786434 HRX786434:HRY786434 IBT786434:IBU786434 ILP786434:ILQ786434 IVL786434:IVM786434 JFH786434:JFI786434 JPD786434:JPE786434 JYZ786434:JZA786434 KIV786434:KIW786434 KSR786434:KSS786434 LCN786434:LCO786434 LMJ786434:LMK786434 LWF786434:LWG786434 MGB786434:MGC786434 MPX786434:MPY786434 MZT786434:MZU786434 NJP786434:NJQ786434 NTL786434:NTM786434 ODH786434:ODI786434 OND786434:ONE786434 OWZ786434:OXA786434 PGV786434:PGW786434 PQR786434:PQS786434 QAN786434:QAO786434 QKJ786434:QKK786434 QUF786434:QUG786434 REB786434:REC786434 RNX786434:RNY786434 RXT786434:RXU786434 SHP786434:SHQ786434 SRL786434:SRM786434 TBH786434:TBI786434 TLD786434:TLE786434 TUZ786434:TVA786434 UEV786434:UEW786434 UOR786434:UOS786434 UYN786434:UYO786434 VIJ786434:VIK786434 VSF786434:VSG786434 WCB786434:WCC786434 WLX786434:WLY786434 WVT786434:WVU786434 L851970:M851970 JH851970:JI851970 TD851970:TE851970 ACZ851970:ADA851970 AMV851970:AMW851970 AWR851970:AWS851970 BGN851970:BGO851970 BQJ851970:BQK851970 CAF851970:CAG851970 CKB851970:CKC851970 CTX851970:CTY851970 DDT851970:DDU851970 DNP851970:DNQ851970 DXL851970:DXM851970 EHH851970:EHI851970 ERD851970:ERE851970 FAZ851970:FBA851970 FKV851970:FKW851970 FUR851970:FUS851970 GEN851970:GEO851970 GOJ851970:GOK851970 GYF851970:GYG851970 HIB851970:HIC851970 HRX851970:HRY851970 IBT851970:IBU851970 ILP851970:ILQ851970 IVL851970:IVM851970 JFH851970:JFI851970 JPD851970:JPE851970 JYZ851970:JZA851970 KIV851970:KIW851970 KSR851970:KSS851970 LCN851970:LCO851970 LMJ851970:LMK851970 LWF851970:LWG851970 MGB851970:MGC851970 MPX851970:MPY851970 MZT851970:MZU851970 NJP851970:NJQ851970 NTL851970:NTM851970 ODH851970:ODI851970 OND851970:ONE851970 OWZ851970:OXA851970 PGV851970:PGW851970 PQR851970:PQS851970 QAN851970:QAO851970 QKJ851970:QKK851970 QUF851970:QUG851970 REB851970:REC851970 RNX851970:RNY851970 RXT851970:RXU851970 SHP851970:SHQ851970 SRL851970:SRM851970 TBH851970:TBI851970 TLD851970:TLE851970 TUZ851970:TVA851970 UEV851970:UEW851970 UOR851970:UOS851970 UYN851970:UYO851970 VIJ851970:VIK851970 VSF851970:VSG851970 WCB851970:WCC851970 WLX851970:WLY851970 WVT851970:WVU851970 L917506:M917506 JH917506:JI917506 TD917506:TE917506 ACZ917506:ADA917506 AMV917506:AMW917506 AWR917506:AWS917506 BGN917506:BGO917506 BQJ917506:BQK917506 CAF917506:CAG917506 CKB917506:CKC917506 CTX917506:CTY917506 DDT917506:DDU917506 DNP917506:DNQ917506 DXL917506:DXM917506 EHH917506:EHI917506 ERD917506:ERE917506 FAZ917506:FBA917506 FKV917506:FKW917506 FUR917506:FUS917506 GEN917506:GEO917506 GOJ917506:GOK917506 GYF917506:GYG917506 HIB917506:HIC917506 HRX917506:HRY917506 IBT917506:IBU917506 ILP917506:ILQ917506 IVL917506:IVM917506 JFH917506:JFI917506 JPD917506:JPE917506 JYZ917506:JZA917506 KIV917506:KIW917506 KSR917506:KSS917506 LCN917506:LCO917506 LMJ917506:LMK917506 LWF917506:LWG917506 MGB917506:MGC917506 MPX917506:MPY917506 MZT917506:MZU917506 NJP917506:NJQ917506 NTL917506:NTM917506 ODH917506:ODI917506 OND917506:ONE917506 OWZ917506:OXA917506 PGV917506:PGW917506 PQR917506:PQS917506 QAN917506:QAO917506 QKJ917506:QKK917506 QUF917506:QUG917506 REB917506:REC917506 RNX917506:RNY917506 RXT917506:RXU917506 SHP917506:SHQ917506 SRL917506:SRM917506 TBH917506:TBI917506 TLD917506:TLE917506 TUZ917506:TVA917506 UEV917506:UEW917506 UOR917506:UOS917506 UYN917506:UYO917506 VIJ917506:VIK917506 VSF917506:VSG917506 WCB917506:WCC917506 WLX917506:WLY917506 WVT917506:WVU917506 L983042:M983042 JH983042:JI983042 TD983042:TE983042 ACZ983042:ADA983042 AMV983042:AMW983042 AWR983042:AWS983042 BGN983042:BGO983042 BQJ983042:BQK983042 CAF983042:CAG983042 CKB983042:CKC983042 CTX983042:CTY983042 DDT983042:DDU983042 DNP983042:DNQ983042 DXL983042:DXM983042 EHH983042:EHI983042 ERD983042:ERE983042 FAZ983042:FBA983042 FKV983042:FKW983042 FUR983042:FUS983042 GEN983042:GEO983042 GOJ983042:GOK983042 GYF983042:GYG983042 HIB983042:HIC983042 HRX983042:HRY983042 IBT983042:IBU983042 ILP983042:ILQ983042 IVL983042:IVM983042 JFH983042:JFI983042 JPD983042:JPE983042 JYZ983042:JZA983042 KIV983042:KIW983042 KSR983042:KSS983042 LCN983042:LCO983042 LMJ983042:LMK983042 LWF983042:LWG983042 MGB983042:MGC983042 MPX983042:MPY983042 MZT983042:MZU983042 NJP983042:NJQ983042 NTL983042:NTM983042 ODH983042:ODI983042 OND983042:ONE983042 OWZ983042:OXA983042 PGV983042:PGW983042 PQR983042:PQS983042 QAN983042:QAO983042 QKJ983042:QKK983042 QUF983042:QUG983042 REB983042:REC983042 RNX983042:RNY983042 RXT983042:RXU983042 SHP983042:SHQ983042 SRL983042:SRM983042 TBH983042:TBI983042 TLD983042:TLE983042 TUZ983042:TVA983042 UEV983042:UEW983042 UOR983042:UOS983042 UYN983042:UYO983042 VIJ983042:VIK983042 VSF983042:VSG983042 WCB983042:WCC983042 WLX983042:WLY983042 Q1">
      <formula1>$A$150:$A$184</formula1>
    </dataValidation>
  </dataValidations>
  <hyperlinks>
    <hyperlink ref="Q3" location="Contents!A1" display="Back"/>
    <hyperlink ref="Q2" location="'Table 3 Data'!A1" display="Go to Data"/>
    <hyperlink ref="A71" location="Glossary!A1" display="Definition Glossay"/>
  </hyperlink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autoPageBreaks="0"/>
  </sheetPr>
  <dimension ref="A1:AA135"/>
  <sheetViews>
    <sheetView workbookViewId="0">
      <pane ySplit="3" topLeftCell="A4" activePane="bottomLeft" state="frozen"/>
      <selection pane="bottomLeft" activeCell="D11" sqref="D11"/>
    </sheetView>
  </sheetViews>
  <sheetFormatPr defaultRowHeight="15" x14ac:dyDescent="0.25"/>
  <cols>
    <col min="1" max="1" width="8.85546875" style="1"/>
    <col min="2" max="2" width="10.140625" style="1" customWidth="1"/>
    <col min="3" max="3" width="10.85546875" style="1" customWidth="1"/>
    <col min="4" max="4" width="14.5703125" style="1" customWidth="1"/>
    <col min="5" max="5" width="11.7109375" style="1" customWidth="1"/>
    <col min="6" max="7" width="10.28515625" style="1" customWidth="1"/>
    <col min="8" max="8" width="14.28515625" style="1" customWidth="1"/>
    <col min="9" max="9" width="22.7109375" style="1" customWidth="1"/>
    <col min="10" max="19" width="8.85546875" style="1"/>
    <col min="20" max="27" width="0" style="1" hidden="1" customWidth="1"/>
    <col min="28" max="257" width="8.85546875" style="1"/>
    <col min="258" max="258" width="10.140625" style="1" customWidth="1"/>
    <col min="259" max="259" width="10.85546875" style="1" customWidth="1"/>
    <col min="260" max="260" width="14.5703125" style="1" customWidth="1"/>
    <col min="261" max="261" width="11.7109375" style="1" customWidth="1"/>
    <col min="262" max="263" width="10.28515625" style="1" customWidth="1"/>
    <col min="264" max="264" width="14.28515625" style="1" customWidth="1"/>
    <col min="265" max="265" width="22.7109375" style="1" customWidth="1"/>
    <col min="266" max="513" width="8.85546875" style="1"/>
    <col min="514" max="514" width="10.140625" style="1" customWidth="1"/>
    <col min="515" max="515" width="10.85546875" style="1" customWidth="1"/>
    <col min="516" max="516" width="14.5703125" style="1" customWidth="1"/>
    <col min="517" max="517" width="11.7109375" style="1" customWidth="1"/>
    <col min="518" max="519" width="10.28515625" style="1" customWidth="1"/>
    <col min="520" max="520" width="14.28515625" style="1" customWidth="1"/>
    <col min="521" max="521" width="22.7109375" style="1" customWidth="1"/>
    <col min="522" max="769" width="8.85546875" style="1"/>
    <col min="770" max="770" width="10.140625" style="1" customWidth="1"/>
    <col min="771" max="771" width="10.85546875" style="1" customWidth="1"/>
    <col min="772" max="772" width="14.5703125" style="1" customWidth="1"/>
    <col min="773" max="773" width="11.7109375" style="1" customWidth="1"/>
    <col min="774" max="775" width="10.28515625" style="1" customWidth="1"/>
    <col min="776" max="776" width="14.28515625" style="1" customWidth="1"/>
    <col min="777" max="777" width="22.7109375" style="1" customWidth="1"/>
    <col min="778" max="1025" width="8.85546875" style="1"/>
    <col min="1026" max="1026" width="10.140625" style="1" customWidth="1"/>
    <col min="1027" max="1027" width="10.85546875" style="1" customWidth="1"/>
    <col min="1028" max="1028" width="14.5703125" style="1" customWidth="1"/>
    <col min="1029" max="1029" width="11.7109375" style="1" customWidth="1"/>
    <col min="1030" max="1031" width="10.28515625" style="1" customWidth="1"/>
    <col min="1032" max="1032" width="14.28515625" style="1" customWidth="1"/>
    <col min="1033" max="1033" width="22.7109375" style="1" customWidth="1"/>
    <col min="1034" max="1281" width="8.85546875" style="1"/>
    <col min="1282" max="1282" width="10.140625" style="1" customWidth="1"/>
    <col min="1283" max="1283" width="10.85546875" style="1" customWidth="1"/>
    <col min="1284" max="1284" width="14.5703125" style="1" customWidth="1"/>
    <col min="1285" max="1285" width="11.7109375" style="1" customWidth="1"/>
    <col min="1286" max="1287" width="10.28515625" style="1" customWidth="1"/>
    <col min="1288" max="1288" width="14.28515625" style="1" customWidth="1"/>
    <col min="1289" max="1289" width="22.7109375" style="1" customWidth="1"/>
    <col min="1290" max="1537" width="8.85546875" style="1"/>
    <col min="1538" max="1538" width="10.140625" style="1" customWidth="1"/>
    <col min="1539" max="1539" width="10.85546875" style="1" customWidth="1"/>
    <col min="1540" max="1540" width="14.5703125" style="1" customWidth="1"/>
    <col min="1541" max="1541" width="11.7109375" style="1" customWidth="1"/>
    <col min="1542" max="1543" width="10.28515625" style="1" customWidth="1"/>
    <col min="1544" max="1544" width="14.28515625" style="1" customWidth="1"/>
    <col min="1545" max="1545" width="22.7109375" style="1" customWidth="1"/>
    <col min="1546" max="1793" width="8.85546875" style="1"/>
    <col min="1794" max="1794" width="10.140625" style="1" customWidth="1"/>
    <col min="1795" max="1795" width="10.85546875" style="1" customWidth="1"/>
    <col min="1796" max="1796" width="14.5703125" style="1" customWidth="1"/>
    <col min="1797" max="1797" width="11.7109375" style="1" customWidth="1"/>
    <col min="1798" max="1799" width="10.28515625" style="1" customWidth="1"/>
    <col min="1800" max="1800" width="14.28515625" style="1" customWidth="1"/>
    <col min="1801" max="1801" width="22.7109375" style="1" customWidth="1"/>
    <col min="1802" max="2049" width="8.85546875" style="1"/>
    <col min="2050" max="2050" width="10.140625" style="1" customWidth="1"/>
    <col min="2051" max="2051" width="10.85546875" style="1" customWidth="1"/>
    <col min="2052" max="2052" width="14.5703125" style="1" customWidth="1"/>
    <col min="2053" max="2053" width="11.7109375" style="1" customWidth="1"/>
    <col min="2054" max="2055" width="10.28515625" style="1" customWidth="1"/>
    <col min="2056" max="2056" width="14.28515625" style="1" customWidth="1"/>
    <col min="2057" max="2057" width="22.7109375" style="1" customWidth="1"/>
    <col min="2058" max="2305" width="8.85546875" style="1"/>
    <col min="2306" max="2306" width="10.140625" style="1" customWidth="1"/>
    <col min="2307" max="2307" width="10.85546875" style="1" customWidth="1"/>
    <col min="2308" max="2308" width="14.5703125" style="1" customWidth="1"/>
    <col min="2309" max="2309" width="11.7109375" style="1" customWidth="1"/>
    <col min="2310" max="2311" width="10.28515625" style="1" customWidth="1"/>
    <col min="2312" max="2312" width="14.28515625" style="1" customWidth="1"/>
    <col min="2313" max="2313" width="22.7109375" style="1" customWidth="1"/>
    <col min="2314" max="2561" width="8.85546875" style="1"/>
    <col min="2562" max="2562" width="10.140625" style="1" customWidth="1"/>
    <col min="2563" max="2563" width="10.85546875" style="1" customWidth="1"/>
    <col min="2564" max="2564" width="14.5703125" style="1" customWidth="1"/>
    <col min="2565" max="2565" width="11.7109375" style="1" customWidth="1"/>
    <col min="2566" max="2567" width="10.28515625" style="1" customWidth="1"/>
    <col min="2568" max="2568" width="14.28515625" style="1" customWidth="1"/>
    <col min="2569" max="2569" width="22.7109375" style="1" customWidth="1"/>
    <col min="2570" max="2817" width="8.85546875" style="1"/>
    <col min="2818" max="2818" width="10.140625" style="1" customWidth="1"/>
    <col min="2819" max="2819" width="10.85546875" style="1" customWidth="1"/>
    <col min="2820" max="2820" width="14.5703125" style="1" customWidth="1"/>
    <col min="2821" max="2821" width="11.7109375" style="1" customWidth="1"/>
    <col min="2822" max="2823" width="10.28515625" style="1" customWidth="1"/>
    <col min="2824" max="2824" width="14.28515625" style="1" customWidth="1"/>
    <col min="2825" max="2825" width="22.7109375" style="1" customWidth="1"/>
    <col min="2826" max="3073" width="8.85546875" style="1"/>
    <col min="3074" max="3074" width="10.140625" style="1" customWidth="1"/>
    <col min="3075" max="3075" width="10.85546875" style="1" customWidth="1"/>
    <col min="3076" max="3076" width="14.5703125" style="1" customWidth="1"/>
    <col min="3077" max="3077" width="11.7109375" style="1" customWidth="1"/>
    <col min="3078" max="3079" width="10.28515625" style="1" customWidth="1"/>
    <col min="3080" max="3080" width="14.28515625" style="1" customWidth="1"/>
    <col min="3081" max="3081" width="22.7109375" style="1" customWidth="1"/>
    <col min="3082" max="3329" width="8.85546875" style="1"/>
    <col min="3330" max="3330" width="10.140625" style="1" customWidth="1"/>
    <col min="3331" max="3331" width="10.85546875" style="1" customWidth="1"/>
    <col min="3332" max="3332" width="14.5703125" style="1" customWidth="1"/>
    <col min="3333" max="3333" width="11.7109375" style="1" customWidth="1"/>
    <col min="3334" max="3335" width="10.28515625" style="1" customWidth="1"/>
    <col min="3336" max="3336" width="14.28515625" style="1" customWidth="1"/>
    <col min="3337" max="3337" width="22.7109375" style="1" customWidth="1"/>
    <col min="3338" max="3585" width="8.85546875" style="1"/>
    <col min="3586" max="3586" width="10.140625" style="1" customWidth="1"/>
    <col min="3587" max="3587" width="10.85546875" style="1" customWidth="1"/>
    <col min="3588" max="3588" width="14.5703125" style="1" customWidth="1"/>
    <col min="3589" max="3589" width="11.7109375" style="1" customWidth="1"/>
    <col min="3590" max="3591" width="10.28515625" style="1" customWidth="1"/>
    <col min="3592" max="3592" width="14.28515625" style="1" customWidth="1"/>
    <col min="3593" max="3593" width="22.7109375" style="1" customWidth="1"/>
    <col min="3594" max="3841" width="8.85546875" style="1"/>
    <col min="3842" max="3842" width="10.140625" style="1" customWidth="1"/>
    <col min="3843" max="3843" width="10.85546875" style="1" customWidth="1"/>
    <col min="3844" max="3844" width="14.5703125" style="1" customWidth="1"/>
    <col min="3845" max="3845" width="11.7109375" style="1" customWidth="1"/>
    <col min="3846" max="3847" width="10.28515625" style="1" customWidth="1"/>
    <col min="3848" max="3848" width="14.28515625" style="1" customWidth="1"/>
    <col min="3849" max="3849" width="22.7109375" style="1" customWidth="1"/>
    <col min="3850" max="4097" width="8.85546875" style="1"/>
    <col min="4098" max="4098" width="10.140625" style="1" customWidth="1"/>
    <col min="4099" max="4099" width="10.85546875" style="1" customWidth="1"/>
    <col min="4100" max="4100" width="14.5703125" style="1" customWidth="1"/>
    <col min="4101" max="4101" width="11.7109375" style="1" customWidth="1"/>
    <col min="4102" max="4103" width="10.28515625" style="1" customWidth="1"/>
    <col min="4104" max="4104" width="14.28515625" style="1" customWidth="1"/>
    <col min="4105" max="4105" width="22.7109375" style="1" customWidth="1"/>
    <col min="4106" max="4353" width="8.85546875" style="1"/>
    <col min="4354" max="4354" width="10.140625" style="1" customWidth="1"/>
    <col min="4355" max="4355" width="10.85546875" style="1" customWidth="1"/>
    <col min="4356" max="4356" width="14.5703125" style="1" customWidth="1"/>
    <col min="4357" max="4357" width="11.7109375" style="1" customWidth="1"/>
    <col min="4358" max="4359" width="10.28515625" style="1" customWidth="1"/>
    <col min="4360" max="4360" width="14.28515625" style="1" customWidth="1"/>
    <col min="4361" max="4361" width="22.7109375" style="1" customWidth="1"/>
    <col min="4362" max="4609" width="8.85546875" style="1"/>
    <col min="4610" max="4610" width="10.140625" style="1" customWidth="1"/>
    <col min="4611" max="4611" width="10.85546875" style="1" customWidth="1"/>
    <col min="4612" max="4612" width="14.5703125" style="1" customWidth="1"/>
    <col min="4613" max="4613" width="11.7109375" style="1" customWidth="1"/>
    <col min="4614" max="4615" width="10.28515625" style="1" customWidth="1"/>
    <col min="4616" max="4616" width="14.28515625" style="1" customWidth="1"/>
    <col min="4617" max="4617" width="22.7109375" style="1" customWidth="1"/>
    <col min="4618" max="4865" width="8.85546875" style="1"/>
    <col min="4866" max="4866" width="10.140625" style="1" customWidth="1"/>
    <col min="4867" max="4867" width="10.85546875" style="1" customWidth="1"/>
    <col min="4868" max="4868" width="14.5703125" style="1" customWidth="1"/>
    <col min="4869" max="4869" width="11.7109375" style="1" customWidth="1"/>
    <col min="4870" max="4871" width="10.28515625" style="1" customWidth="1"/>
    <col min="4872" max="4872" width="14.28515625" style="1" customWidth="1"/>
    <col min="4873" max="4873" width="22.7109375" style="1" customWidth="1"/>
    <col min="4874" max="5121" width="8.85546875" style="1"/>
    <col min="5122" max="5122" width="10.140625" style="1" customWidth="1"/>
    <col min="5123" max="5123" width="10.85546875" style="1" customWidth="1"/>
    <col min="5124" max="5124" width="14.5703125" style="1" customWidth="1"/>
    <col min="5125" max="5125" width="11.7109375" style="1" customWidth="1"/>
    <col min="5126" max="5127" width="10.28515625" style="1" customWidth="1"/>
    <col min="5128" max="5128" width="14.28515625" style="1" customWidth="1"/>
    <col min="5129" max="5129" width="22.7109375" style="1" customWidth="1"/>
    <col min="5130" max="5377" width="8.85546875" style="1"/>
    <col min="5378" max="5378" width="10.140625" style="1" customWidth="1"/>
    <col min="5379" max="5379" width="10.85546875" style="1" customWidth="1"/>
    <col min="5380" max="5380" width="14.5703125" style="1" customWidth="1"/>
    <col min="5381" max="5381" width="11.7109375" style="1" customWidth="1"/>
    <col min="5382" max="5383" width="10.28515625" style="1" customWidth="1"/>
    <col min="5384" max="5384" width="14.28515625" style="1" customWidth="1"/>
    <col min="5385" max="5385" width="22.7109375" style="1" customWidth="1"/>
    <col min="5386" max="5633" width="8.85546875" style="1"/>
    <col min="5634" max="5634" width="10.140625" style="1" customWidth="1"/>
    <col min="5635" max="5635" width="10.85546875" style="1" customWidth="1"/>
    <col min="5636" max="5636" width="14.5703125" style="1" customWidth="1"/>
    <col min="5637" max="5637" width="11.7109375" style="1" customWidth="1"/>
    <col min="5638" max="5639" width="10.28515625" style="1" customWidth="1"/>
    <col min="5640" max="5640" width="14.28515625" style="1" customWidth="1"/>
    <col min="5641" max="5641" width="22.7109375" style="1" customWidth="1"/>
    <col min="5642" max="5889" width="8.85546875" style="1"/>
    <col min="5890" max="5890" width="10.140625" style="1" customWidth="1"/>
    <col min="5891" max="5891" width="10.85546875" style="1" customWidth="1"/>
    <col min="5892" max="5892" width="14.5703125" style="1" customWidth="1"/>
    <col min="5893" max="5893" width="11.7109375" style="1" customWidth="1"/>
    <col min="5894" max="5895" width="10.28515625" style="1" customWidth="1"/>
    <col min="5896" max="5896" width="14.28515625" style="1" customWidth="1"/>
    <col min="5897" max="5897" width="22.7109375" style="1" customWidth="1"/>
    <col min="5898" max="6145" width="8.85546875" style="1"/>
    <col min="6146" max="6146" width="10.140625" style="1" customWidth="1"/>
    <col min="6147" max="6147" width="10.85546875" style="1" customWidth="1"/>
    <col min="6148" max="6148" width="14.5703125" style="1" customWidth="1"/>
    <col min="6149" max="6149" width="11.7109375" style="1" customWidth="1"/>
    <col min="6150" max="6151" width="10.28515625" style="1" customWidth="1"/>
    <col min="6152" max="6152" width="14.28515625" style="1" customWidth="1"/>
    <col min="6153" max="6153" width="22.7109375" style="1" customWidth="1"/>
    <col min="6154" max="6401" width="8.85546875" style="1"/>
    <col min="6402" max="6402" width="10.140625" style="1" customWidth="1"/>
    <col min="6403" max="6403" width="10.85546875" style="1" customWidth="1"/>
    <col min="6404" max="6404" width="14.5703125" style="1" customWidth="1"/>
    <col min="6405" max="6405" width="11.7109375" style="1" customWidth="1"/>
    <col min="6406" max="6407" width="10.28515625" style="1" customWidth="1"/>
    <col min="6408" max="6408" width="14.28515625" style="1" customWidth="1"/>
    <col min="6409" max="6409" width="22.7109375" style="1" customWidth="1"/>
    <col min="6410" max="6657" width="8.85546875" style="1"/>
    <col min="6658" max="6658" width="10.140625" style="1" customWidth="1"/>
    <col min="6659" max="6659" width="10.85546875" style="1" customWidth="1"/>
    <col min="6660" max="6660" width="14.5703125" style="1" customWidth="1"/>
    <col min="6661" max="6661" width="11.7109375" style="1" customWidth="1"/>
    <col min="6662" max="6663" width="10.28515625" style="1" customWidth="1"/>
    <col min="6664" max="6664" width="14.28515625" style="1" customWidth="1"/>
    <col min="6665" max="6665" width="22.7109375" style="1" customWidth="1"/>
    <col min="6666" max="6913" width="8.85546875" style="1"/>
    <col min="6914" max="6914" width="10.140625" style="1" customWidth="1"/>
    <col min="6915" max="6915" width="10.85546875" style="1" customWidth="1"/>
    <col min="6916" max="6916" width="14.5703125" style="1" customWidth="1"/>
    <col min="6917" max="6917" width="11.7109375" style="1" customWidth="1"/>
    <col min="6918" max="6919" width="10.28515625" style="1" customWidth="1"/>
    <col min="6920" max="6920" width="14.28515625" style="1" customWidth="1"/>
    <col min="6921" max="6921" width="22.7109375" style="1" customWidth="1"/>
    <col min="6922" max="7169" width="8.85546875" style="1"/>
    <col min="7170" max="7170" width="10.140625" style="1" customWidth="1"/>
    <col min="7171" max="7171" width="10.85546875" style="1" customWidth="1"/>
    <col min="7172" max="7172" width="14.5703125" style="1" customWidth="1"/>
    <col min="7173" max="7173" width="11.7109375" style="1" customWidth="1"/>
    <col min="7174" max="7175" width="10.28515625" style="1" customWidth="1"/>
    <col min="7176" max="7176" width="14.28515625" style="1" customWidth="1"/>
    <col min="7177" max="7177" width="22.7109375" style="1" customWidth="1"/>
    <col min="7178" max="7425" width="8.85546875" style="1"/>
    <col min="7426" max="7426" width="10.140625" style="1" customWidth="1"/>
    <col min="7427" max="7427" width="10.85546875" style="1" customWidth="1"/>
    <col min="7428" max="7428" width="14.5703125" style="1" customWidth="1"/>
    <col min="7429" max="7429" width="11.7109375" style="1" customWidth="1"/>
    <col min="7430" max="7431" width="10.28515625" style="1" customWidth="1"/>
    <col min="7432" max="7432" width="14.28515625" style="1" customWidth="1"/>
    <col min="7433" max="7433" width="22.7109375" style="1" customWidth="1"/>
    <col min="7434" max="7681" width="8.85546875" style="1"/>
    <col min="7682" max="7682" width="10.140625" style="1" customWidth="1"/>
    <col min="7683" max="7683" width="10.85546875" style="1" customWidth="1"/>
    <col min="7684" max="7684" width="14.5703125" style="1" customWidth="1"/>
    <col min="7685" max="7685" width="11.7109375" style="1" customWidth="1"/>
    <col min="7686" max="7687" width="10.28515625" style="1" customWidth="1"/>
    <col min="7688" max="7688" width="14.28515625" style="1" customWidth="1"/>
    <col min="7689" max="7689" width="22.7109375" style="1" customWidth="1"/>
    <col min="7690" max="7937" width="8.85546875" style="1"/>
    <col min="7938" max="7938" width="10.140625" style="1" customWidth="1"/>
    <col min="7939" max="7939" width="10.85546875" style="1" customWidth="1"/>
    <col min="7940" max="7940" width="14.5703125" style="1" customWidth="1"/>
    <col min="7941" max="7941" width="11.7109375" style="1" customWidth="1"/>
    <col min="7942" max="7943" width="10.28515625" style="1" customWidth="1"/>
    <col min="7944" max="7944" width="14.28515625" style="1" customWidth="1"/>
    <col min="7945" max="7945" width="22.7109375" style="1" customWidth="1"/>
    <col min="7946" max="8193" width="8.85546875" style="1"/>
    <col min="8194" max="8194" width="10.140625" style="1" customWidth="1"/>
    <col min="8195" max="8195" width="10.85546875" style="1" customWidth="1"/>
    <col min="8196" max="8196" width="14.5703125" style="1" customWidth="1"/>
    <col min="8197" max="8197" width="11.7109375" style="1" customWidth="1"/>
    <col min="8198" max="8199" width="10.28515625" style="1" customWidth="1"/>
    <col min="8200" max="8200" width="14.28515625" style="1" customWidth="1"/>
    <col min="8201" max="8201" width="22.7109375" style="1" customWidth="1"/>
    <col min="8202" max="8449" width="8.85546875" style="1"/>
    <col min="8450" max="8450" width="10.140625" style="1" customWidth="1"/>
    <col min="8451" max="8451" width="10.85546875" style="1" customWidth="1"/>
    <col min="8452" max="8452" width="14.5703125" style="1" customWidth="1"/>
    <col min="8453" max="8453" width="11.7109375" style="1" customWidth="1"/>
    <col min="8454" max="8455" width="10.28515625" style="1" customWidth="1"/>
    <col min="8456" max="8456" width="14.28515625" style="1" customWidth="1"/>
    <col min="8457" max="8457" width="22.7109375" style="1" customWidth="1"/>
    <col min="8458" max="8705" width="8.85546875" style="1"/>
    <col min="8706" max="8706" width="10.140625" style="1" customWidth="1"/>
    <col min="8707" max="8707" width="10.85546875" style="1" customWidth="1"/>
    <col min="8708" max="8708" width="14.5703125" style="1" customWidth="1"/>
    <col min="8709" max="8709" width="11.7109375" style="1" customWidth="1"/>
    <col min="8710" max="8711" width="10.28515625" style="1" customWidth="1"/>
    <col min="8712" max="8712" width="14.28515625" style="1" customWidth="1"/>
    <col min="8713" max="8713" width="22.7109375" style="1" customWidth="1"/>
    <col min="8714" max="8961" width="8.85546875" style="1"/>
    <col min="8962" max="8962" width="10.140625" style="1" customWidth="1"/>
    <col min="8963" max="8963" width="10.85546875" style="1" customWidth="1"/>
    <col min="8964" max="8964" width="14.5703125" style="1" customWidth="1"/>
    <col min="8965" max="8965" width="11.7109375" style="1" customWidth="1"/>
    <col min="8966" max="8967" width="10.28515625" style="1" customWidth="1"/>
    <col min="8968" max="8968" width="14.28515625" style="1" customWidth="1"/>
    <col min="8969" max="8969" width="22.7109375" style="1" customWidth="1"/>
    <col min="8970" max="9217" width="8.85546875" style="1"/>
    <col min="9218" max="9218" width="10.140625" style="1" customWidth="1"/>
    <col min="9219" max="9219" width="10.85546875" style="1" customWidth="1"/>
    <col min="9220" max="9220" width="14.5703125" style="1" customWidth="1"/>
    <col min="9221" max="9221" width="11.7109375" style="1" customWidth="1"/>
    <col min="9222" max="9223" width="10.28515625" style="1" customWidth="1"/>
    <col min="9224" max="9224" width="14.28515625" style="1" customWidth="1"/>
    <col min="9225" max="9225" width="22.7109375" style="1" customWidth="1"/>
    <col min="9226" max="9473" width="8.85546875" style="1"/>
    <col min="9474" max="9474" width="10.140625" style="1" customWidth="1"/>
    <col min="9475" max="9475" width="10.85546875" style="1" customWidth="1"/>
    <col min="9476" max="9476" width="14.5703125" style="1" customWidth="1"/>
    <col min="9477" max="9477" width="11.7109375" style="1" customWidth="1"/>
    <col min="9478" max="9479" width="10.28515625" style="1" customWidth="1"/>
    <col min="9480" max="9480" width="14.28515625" style="1" customWidth="1"/>
    <col min="9481" max="9481" width="22.7109375" style="1" customWidth="1"/>
    <col min="9482" max="9729" width="8.85546875" style="1"/>
    <col min="9730" max="9730" width="10.140625" style="1" customWidth="1"/>
    <col min="9731" max="9731" width="10.85546875" style="1" customWidth="1"/>
    <col min="9732" max="9732" width="14.5703125" style="1" customWidth="1"/>
    <col min="9733" max="9733" width="11.7109375" style="1" customWidth="1"/>
    <col min="9734" max="9735" width="10.28515625" style="1" customWidth="1"/>
    <col min="9736" max="9736" width="14.28515625" style="1" customWidth="1"/>
    <col min="9737" max="9737" width="22.7109375" style="1" customWidth="1"/>
    <col min="9738" max="9985" width="8.85546875" style="1"/>
    <col min="9986" max="9986" width="10.140625" style="1" customWidth="1"/>
    <col min="9987" max="9987" width="10.85546875" style="1" customWidth="1"/>
    <col min="9988" max="9988" width="14.5703125" style="1" customWidth="1"/>
    <col min="9989" max="9989" width="11.7109375" style="1" customWidth="1"/>
    <col min="9990" max="9991" width="10.28515625" style="1" customWidth="1"/>
    <col min="9992" max="9992" width="14.28515625" style="1" customWidth="1"/>
    <col min="9993" max="9993" width="22.7109375" style="1" customWidth="1"/>
    <col min="9994" max="10241" width="8.85546875" style="1"/>
    <col min="10242" max="10242" width="10.140625" style="1" customWidth="1"/>
    <col min="10243" max="10243" width="10.85546875" style="1" customWidth="1"/>
    <col min="10244" max="10244" width="14.5703125" style="1" customWidth="1"/>
    <col min="10245" max="10245" width="11.7109375" style="1" customWidth="1"/>
    <col min="10246" max="10247" width="10.28515625" style="1" customWidth="1"/>
    <col min="10248" max="10248" width="14.28515625" style="1" customWidth="1"/>
    <col min="10249" max="10249" width="22.7109375" style="1" customWidth="1"/>
    <col min="10250" max="10497" width="8.85546875" style="1"/>
    <col min="10498" max="10498" width="10.140625" style="1" customWidth="1"/>
    <col min="10499" max="10499" width="10.85546875" style="1" customWidth="1"/>
    <col min="10500" max="10500" width="14.5703125" style="1" customWidth="1"/>
    <col min="10501" max="10501" width="11.7109375" style="1" customWidth="1"/>
    <col min="10502" max="10503" width="10.28515625" style="1" customWidth="1"/>
    <col min="10504" max="10504" width="14.28515625" style="1" customWidth="1"/>
    <col min="10505" max="10505" width="22.7109375" style="1" customWidth="1"/>
    <col min="10506" max="10753" width="8.85546875" style="1"/>
    <col min="10754" max="10754" width="10.140625" style="1" customWidth="1"/>
    <col min="10755" max="10755" width="10.85546875" style="1" customWidth="1"/>
    <col min="10756" max="10756" width="14.5703125" style="1" customWidth="1"/>
    <col min="10757" max="10757" width="11.7109375" style="1" customWidth="1"/>
    <col min="10758" max="10759" width="10.28515625" style="1" customWidth="1"/>
    <col min="10760" max="10760" width="14.28515625" style="1" customWidth="1"/>
    <col min="10761" max="10761" width="22.7109375" style="1" customWidth="1"/>
    <col min="10762" max="11009" width="8.85546875" style="1"/>
    <col min="11010" max="11010" width="10.140625" style="1" customWidth="1"/>
    <col min="11011" max="11011" width="10.85546875" style="1" customWidth="1"/>
    <col min="11012" max="11012" width="14.5703125" style="1" customWidth="1"/>
    <col min="11013" max="11013" width="11.7109375" style="1" customWidth="1"/>
    <col min="11014" max="11015" width="10.28515625" style="1" customWidth="1"/>
    <col min="11016" max="11016" width="14.28515625" style="1" customWidth="1"/>
    <col min="11017" max="11017" width="22.7109375" style="1" customWidth="1"/>
    <col min="11018" max="11265" width="8.85546875" style="1"/>
    <col min="11266" max="11266" width="10.140625" style="1" customWidth="1"/>
    <col min="11267" max="11267" width="10.85546875" style="1" customWidth="1"/>
    <col min="11268" max="11268" width="14.5703125" style="1" customWidth="1"/>
    <col min="11269" max="11269" width="11.7109375" style="1" customWidth="1"/>
    <col min="11270" max="11271" width="10.28515625" style="1" customWidth="1"/>
    <col min="11272" max="11272" width="14.28515625" style="1" customWidth="1"/>
    <col min="11273" max="11273" width="22.7109375" style="1" customWidth="1"/>
    <col min="11274" max="11521" width="8.85546875" style="1"/>
    <col min="11522" max="11522" width="10.140625" style="1" customWidth="1"/>
    <col min="11523" max="11523" width="10.85546875" style="1" customWidth="1"/>
    <col min="11524" max="11524" width="14.5703125" style="1" customWidth="1"/>
    <col min="11525" max="11525" width="11.7109375" style="1" customWidth="1"/>
    <col min="11526" max="11527" width="10.28515625" style="1" customWidth="1"/>
    <col min="11528" max="11528" width="14.28515625" style="1" customWidth="1"/>
    <col min="11529" max="11529" width="22.7109375" style="1" customWidth="1"/>
    <col min="11530" max="11777" width="8.85546875" style="1"/>
    <col min="11778" max="11778" width="10.140625" style="1" customWidth="1"/>
    <col min="11779" max="11779" width="10.85546875" style="1" customWidth="1"/>
    <col min="11780" max="11780" width="14.5703125" style="1" customWidth="1"/>
    <col min="11781" max="11781" width="11.7109375" style="1" customWidth="1"/>
    <col min="11782" max="11783" width="10.28515625" style="1" customWidth="1"/>
    <col min="11784" max="11784" width="14.28515625" style="1" customWidth="1"/>
    <col min="11785" max="11785" width="22.7109375" style="1" customWidth="1"/>
    <col min="11786" max="12033" width="8.85546875" style="1"/>
    <col min="12034" max="12034" width="10.140625" style="1" customWidth="1"/>
    <col min="12035" max="12035" width="10.85546875" style="1" customWidth="1"/>
    <col min="12036" max="12036" width="14.5703125" style="1" customWidth="1"/>
    <col min="12037" max="12037" width="11.7109375" style="1" customWidth="1"/>
    <col min="12038" max="12039" width="10.28515625" style="1" customWidth="1"/>
    <col min="12040" max="12040" width="14.28515625" style="1" customWidth="1"/>
    <col min="12041" max="12041" width="22.7109375" style="1" customWidth="1"/>
    <col min="12042" max="12289" width="8.85546875" style="1"/>
    <col min="12290" max="12290" width="10.140625" style="1" customWidth="1"/>
    <col min="12291" max="12291" width="10.85546875" style="1" customWidth="1"/>
    <col min="12292" max="12292" width="14.5703125" style="1" customWidth="1"/>
    <col min="12293" max="12293" width="11.7109375" style="1" customWidth="1"/>
    <col min="12294" max="12295" width="10.28515625" style="1" customWidth="1"/>
    <col min="12296" max="12296" width="14.28515625" style="1" customWidth="1"/>
    <col min="12297" max="12297" width="22.7109375" style="1" customWidth="1"/>
    <col min="12298" max="12545" width="8.85546875" style="1"/>
    <col min="12546" max="12546" width="10.140625" style="1" customWidth="1"/>
    <col min="12547" max="12547" width="10.85546875" style="1" customWidth="1"/>
    <col min="12548" max="12548" width="14.5703125" style="1" customWidth="1"/>
    <col min="12549" max="12549" width="11.7109375" style="1" customWidth="1"/>
    <col min="12550" max="12551" width="10.28515625" style="1" customWidth="1"/>
    <col min="12552" max="12552" width="14.28515625" style="1" customWidth="1"/>
    <col min="12553" max="12553" width="22.7109375" style="1" customWidth="1"/>
    <col min="12554" max="12801" width="8.85546875" style="1"/>
    <col min="12802" max="12802" width="10.140625" style="1" customWidth="1"/>
    <col min="12803" max="12803" width="10.85546875" style="1" customWidth="1"/>
    <col min="12804" max="12804" width="14.5703125" style="1" customWidth="1"/>
    <col min="12805" max="12805" width="11.7109375" style="1" customWidth="1"/>
    <col min="12806" max="12807" width="10.28515625" style="1" customWidth="1"/>
    <col min="12808" max="12808" width="14.28515625" style="1" customWidth="1"/>
    <col min="12809" max="12809" width="22.7109375" style="1" customWidth="1"/>
    <col min="12810" max="13057" width="8.85546875" style="1"/>
    <col min="13058" max="13058" width="10.140625" style="1" customWidth="1"/>
    <col min="13059" max="13059" width="10.85546875" style="1" customWidth="1"/>
    <col min="13060" max="13060" width="14.5703125" style="1" customWidth="1"/>
    <col min="13061" max="13061" width="11.7109375" style="1" customWidth="1"/>
    <col min="13062" max="13063" width="10.28515625" style="1" customWidth="1"/>
    <col min="13064" max="13064" width="14.28515625" style="1" customWidth="1"/>
    <col min="13065" max="13065" width="22.7109375" style="1" customWidth="1"/>
    <col min="13066" max="13313" width="8.85546875" style="1"/>
    <col min="13314" max="13314" width="10.140625" style="1" customWidth="1"/>
    <col min="13315" max="13315" width="10.85546875" style="1" customWidth="1"/>
    <col min="13316" max="13316" width="14.5703125" style="1" customWidth="1"/>
    <col min="13317" max="13317" width="11.7109375" style="1" customWidth="1"/>
    <col min="13318" max="13319" width="10.28515625" style="1" customWidth="1"/>
    <col min="13320" max="13320" width="14.28515625" style="1" customWidth="1"/>
    <col min="13321" max="13321" width="22.7109375" style="1" customWidth="1"/>
    <col min="13322" max="13569" width="8.85546875" style="1"/>
    <col min="13570" max="13570" width="10.140625" style="1" customWidth="1"/>
    <col min="13571" max="13571" width="10.85546875" style="1" customWidth="1"/>
    <col min="13572" max="13572" width="14.5703125" style="1" customWidth="1"/>
    <col min="13573" max="13573" width="11.7109375" style="1" customWidth="1"/>
    <col min="13574" max="13575" width="10.28515625" style="1" customWidth="1"/>
    <col min="13576" max="13576" width="14.28515625" style="1" customWidth="1"/>
    <col min="13577" max="13577" width="22.7109375" style="1" customWidth="1"/>
    <col min="13578" max="13825" width="8.85546875" style="1"/>
    <col min="13826" max="13826" width="10.140625" style="1" customWidth="1"/>
    <col min="13827" max="13827" width="10.85546875" style="1" customWidth="1"/>
    <col min="13828" max="13828" width="14.5703125" style="1" customWidth="1"/>
    <col min="13829" max="13829" width="11.7109375" style="1" customWidth="1"/>
    <col min="13830" max="13831" width="10.28515625" style="1" customWidth="1"/>
    <col min="13832" max="13832" width="14.28515625" style="1" customWidth="1"/>
    <col min="13833" max="13833" width="22.7109375" style="1" customWidth="1"/>
    <col min="13834" max="14081" width="8.85546875" style="1"/>
    <col min="14082" max="14082" width="10.140625" style="1" customWidth="1"/>
    <col min="14083" max="14083" width="10.85546875" style="1" customWidth="1"/>
    <col min="14084" max="14084" width="14.5703125" style="1" customWidth="1"/>
    <col min="14085" max="14085" width="11.7109375" style="1" customWidth="1"/>
    <col min="14086" max="14087" width="10.28515625" style="1" customWidth="1"/>
    <col min="14088" max="14088" width="14.28515625" style="1" customWidth="1"/>
    <col min="14089" max="14089" width="22.7109375" style="1" customWidth="1"/>
    <col min="14090" max="14337" width="8.85546875" style="1"/>
    <col min="14338" max="14338" width="10.140625" style="1" customWidth="1"/>
    <col min="14339" max="14339" width="10.85546875" style="1" customWidth="1"/>
    <col min="14340" max="14340" width="14.5703125" style="1" customWidth="1"/>
    <col min="14341" max="14341" width="11.7109375" style="1" customWidth="1"/>
    <col min="14342" max="14343" width="10.28515625" style="1" customWidth="1"/>
    <col min="14344" max="14344" width="14.28515625" style="1" customWidth="1"/>
    <col min="14345" max="14345" width="22.7109375" style="1" customWidth="1"/>
    <col min="14346" max="14593" width="8.85546875" style="1"/>
    <col min="14594" max="14594" width="10.140625" style="1" customWidth="1"/>
    <col min="14595" max="14595" width="10.85546875" style="1" customWidth="1"/>
    <col min="14596" max="14596" width="14.5703125" style="1" customWidth="1"/>
    <col min="14597" max="14597" width="11.7109375" style="1" customWidth="1"/>
    <col min="14598" max="14599" width="10.28515625" style="1" customWidth="1"/>
    <col min="14600" max="14600" width="14.28515625" style="1" customWidth="1"/>
    <col min="14601" max="14601" width="22.7109375" style="1" customWidth="1"/>
    <col min="14602" max="14849" width="8.85546875" style="1"/>
    <col min="14850" max="14850" width="10.140625" style="1" customWidth="1"/>
    <col min="14851" max="14851" width="10.85546875" style="1" customWidth="1"/>
    <col min="14852" max="14852" width="14.5703125" style="1" customWidth="1"/>
    <col min="14853" max="14853" width="11.7109375" style="1" customWidth="1"/>
    <col min="14854" max="14855" width="10.28515625" style="1" customWidth="1"/>
    <col min="14856" max="14856" width="14.28515625" style="1" customWidth="1"/>
    <col min="14857" max="14857" width="22.7109375" style="1" customWidth="1"/>
    <col min="14858" max="15105" width="8.85546875" style="1"/>
    <col min="15106" max="15106" width="10.140625" style="1" customWidth="1"/>
    <col min="15107" max="15107" width="10.85546875" style="1" customWidth="1"/>
    <col min="15108" max="15108" width="14.5703125" style="1" customWidth="1"/>
    <col min="15109" max="15109" width="11.7109375" style="1" customWidth="1"/>
    <col min="15110" max="15111" width="10.28515625" style="1" customWidth="1"/>
    <col min="15112" max="15112" width="14.28515625" style="1" customWidth="1"/>
    <col min="15113" max="15113" width="22.7109375" style="1" customWidth="1"/>
    <col min="15114" max="15361" width="8.85546875" style="1"/>
    <col min="15362" max="15362" width="10.140625" style="1" customWidth="1"/>
    <col min="15363" max="15363" width="10.85546875" style="1" customWidth="1"/>
    <col min="15364" max="15364" width="14.5703125" style="1" customWidth="1"/>
    <col min="15365" max="15365" width="11.7109375" style="1" customWidth="1"/>
    <col min="15366" max="15367" width="10.28515625" style="1" customWidth="1"/>
    <col min="15368" max="15368" width="14.28515625" style="1" customWidth="1"/>
    <col min="15369" max="15369" width="22.7109375" style="1" customWidth="1"/>
    <col min="15370" max="15617" width="8.85546875" style="1"/>
    <col min="15618" max="15618" width="10.140625" style="1" customWidth="1"/>
    <col min="15619" max="15619" width="10.85546875" style="1" customWidth="1"/>
    <col min="15620" max="15620" width="14.5703125" style="1" customWidth="1"/>
    <col min="15621" max="15621" width="11.7109375" style="1" customWidth="1"/>
    <col min="15622" max="15623" width="10.28515625" style="1" customWidth="1"/>
    <col min="15624" max="15624" width="14.28515625" style="1" customWidth="1"/>
    <col min="15625" max="15625" width="22.7109375" style="1" customWidth="1"/>
    <col min="15626" max="15873" width="8.85546875" style="1"/>
    <col min="15874" max="15874" width="10.140625" style="1" customWidth="1"/>
    <col min="15875" max="15875" width="10.85546875" style="1" customWidth="1"/>
    <col min="15876" max="15876" width="14.5703125" style="1" customWidth="1"/>
    <col min="15877" max="15877" width="11.7109375" style="1" customWidth="1"/>
    <col min="15878" max="15879" width="10.28515625" style="1" customWidth="1"/>
    <col min="15880" max="15880" width="14.28515625" style="1" customWidth="1"/>
    <col min="15881" max="15881" width="22.7109375" style="1" customWidth="1"/>
    <col min="15882" max="16129" width="8.85546875" style="1"/>
    <col min="16130" max="16130" width="10.140625" style="1" customWidth="1"/>
    <col min="16131" max="16131" width="10.85546875" style="1" customWidth="1"/>
    <col min="16132" max="16132" width="14.5703125" style="1" customWidth="1"/>
    <col min="16133" max="16133" width="11.7109375" style="1" customWidth="1"/>
    <col min="16134" max="16135" width="10.28515625" style="1" customWidth="1"/>
    <col min="16136" max="16136" width="14.28515625" style="1" customWidth="1"/>
    <col min="16137" max="16137" width="22.7109375" style="1" customWidth="1"/>
    <col min="16138" max="16384" width="8.85546875" style="1"/>
  </cols>
  <sheetData>
    <row r="1" spans="1:27" s="3" customFormat="1" ht="14.45" x14ac:dyDescent="0.3">
      <c r="A1" s="16" t="s">
        <v>96</v>
      </c>
      <c r="B1" s="17"/>
      <c r="C1" s="17"/>
      <c r="D1" s="17"/>
      <c r="E1" s="17"/>
      <c r="F1" s="17"/>
      <c r="G1" s="17"/>
      <c r="H1" s="17"/>
      <c r="I1" s="17"/>
      <c r="K1" s="11" t="s">
        <v>68</v>
      </c>
      <c r="M1" s="512" t="s">
        <v>67</v>
      </c>
      <c r="N1" s="512"/>
      <c r="O1" s="512"/>
    </row>
    <row r="2" spans="1:27" s="3" customFormat="1" ht="14.45" x14ac:dyDescent="0.3">
      <c r="A2" s="197" t="s">
        <v>663</v>
      </c>
      <c r="B2" s="17"/>
      <c r="C2" s="17"/>
      <c r="D2" s="17"/>
      <c r="E2" s="17"/>
      <c r="F2" s="17"/>
      <c r="G2" s="17"/>
      <c r="H2" s="17"/>
      <c r="I2" s="17"/>
      <c r="M2" s="161" t="s">
        <v>481</v>
      </c>
      <c r="N2" s="163"/>
      <c r="O2" s="163"/>
    </row>
    <row r="3" spans="1:27" s="3" customFormat="1" ht="14.45" x14ac:dyDescent="0.3">
      <c r="A3" s="19"/>
      <c r="B3" s="17"/>
      <c r="C3" s="17"/>
      <c r="D3" s="17"/>
      <c r="E3" s="17"/>
      <c r="F3" s="17"/>
      <c r="G3" s="17"/>
      <c r="H3" s="17"/>
      <c r="I3" s="17"/>
      <c r="M3" s="165" t="s">
        <v>333</v>
      </c>
      <c r="N3" s="163"/>
      <c r="O3" s="163"/>
    </row>
    <row r="4" spans="1:27" s="115" customFormat="1" ht="42" customHeight="1" x14ac:dyDescent="0.2">
      <c r="A4" s="522"/>
      <c r="B4" s="520" t="s">
        <v>97</v>
      </c>
      <c r="C4" s="520" t="s">
        <v>98</v>
      </c>
      <c r="D4" s="520" t="s">
        <v>99</v>
      </c>
      <c r="E4" s="520" t="s">
        <v>100</v>
      </c>
      <c r="F4" s="524" t="s">
        <v>512</v>
      </c>
      <c r="G4" s="524"/>
      <c r="H4" s="520" t="s">
        <v>348</v>
      </c>
      <c r="I4" s="520" t="s">
        <v>349</v>
      </c>
    </row>
    <row r="5" spans="1:27" s="111" customFormat="1" ht="25.5" x14ac:dyDescent="0.2">
      <c r="A5" s="523"/>
      <c r="B5" s="521"/>
      <c r="C5" s="521"/>
      <c r="D5" s="521"/>
      <c r="E5" s="521"/>
      <c r="F5" s="125" t="s">
        <v>101</v>
      </c>
      <c r="G5" s="125" t="s">
        <v>102</v>
      </c>
      <c r="H5" s="521"/>
      <c r="I5" s="521"/>
      <c r="J5" s="89"/>
      <c r="K5" s="89"/>
      <c r="L5" s="89"/>
      <c r="M5" s="89"/>
      <c r="N5" s="89"/>
      <c r="O5" s="89"/>
      <c r="P5" s="89"/>
      <c r="Q5" s="89"/>
      <c r="R5" s="89"/>
      <c r="S5" s="89"/>
    </row>
    <row r="6" spans="1:27" s="89" customFormat="1" ht="13.9" x14ac:dyDescent="0.3">
      <c r="A6" s="112">
        <v>1971</v>
      </c>
      <c r="B6" s="113">
        <f>VLOOKUP($M$1,'Table 4 Data'!$A$2:$I$39,T$6,0)</f>
        <v>1223515</v>
      </c>
      <c r="C6" s="113">
        <f>VLOOKUP($M$1,'Table 4 Data'!$A$2:$I$39,U$6,0)</f>
        <v>1162595</v>
      </c>
      <c r="D6" s="180">
        <f>VLOOKUP($M$1,'Table 4 Data'!$A$2:$I$39,V$6,0)</f>
        <v>16.120486805853098</v>
      </c>
      <c r="E6" s="113">
        <f>VLOOKUP($M$1,'Table 4 Data'!$A$2:$I$39,W$6,0)</f>
        <v>313760</v>
      </c>
      <c r="F6" s="113">
        <f>VLOOKUP($M$1,'Table 4 Data'!$A$2:$I$39,X$6,0)</f>
        <v>50310</v>
      </c>
      <c r="G6" s="113">
        <f>VLOOKUP($M$1,'Table 4 Data'!$A$2:$I$39,Y$6,0)</f>
        <v>263450</v>
      </c>
      <c r="H6" s="113" t="str">
        <f>VLOOKUP($M$1,'Table 4 Data'!$A$2:$I$39,Z$6,0)</f>
        <v>--</v>
      </c>
      <c r="I6" s="113" t="str">
        <f>VLOOKUP($M$1,'Table 4 Data'!$A$2:$I$39,AA$6,0)</f>
        <v>--</v>
      </c>
      <c r="T6" s="89">
        <v>2</v>
      </c>
      <c r="U6" s="89">
        <v>3</v>
      </c>
      <c r="V6" s="89">
        <v>4</v>
      </c>
      <c r="W6" s="89">
        <v>5</v>
      </c>
      <c r="X6" s="89">
        <v>6</v>
      </c>
      <c r="Y6" s="89">
        <v>7</v>
      </c>
      <c r="Z6" s="89">
        <v>8</v>
      </c>
      <c r="AA6" s="89">
        <v>9</v>
      </c>
    </row>
    <row r="7" spans="1:27" s="89" customFormat="1" ht="13.9" x14ac:dyDescent="0.3">
      <c r="A7" s="25">
        <v>1981</v>
      </c>
      <c r="B7" s="26">
        <f>VLOOKUP($M$1,'Table 4 Data'!$A$41:$I$78,T$6,0)</f>
        <v>1181537</v>
      </c>
      <c r="C7" s="26">
        <f>VLOOKUP($M$1,'Table 4 Data'!$A$41:$I$78,U$6,0)</f>
        <v>1143688</v>
      </c>
      <c r="D7" s="510">
        <f>VLOOKUP($M$1,'Table 4 Data'!$A$41:$I$78,V$6,0)</f>
        <v>17.615140338863593</v>
      </c>
      <c r="E7" s="26">
        <f>VLOOKUP($M$1,'Table 4 Data'!$A$41:$I$78,W$6,0)</f>
        <v>361967</v>
      </c>
      <c r="F7" s="26">
        <f>VLOOKUP($M$1,'Table 4 Data'!$A$41:$I$78,X$6,0)</f>
        <v>68892</v>
      </c>
      <c r="G7" s="26">
        <f>VLOOKUP($M$1,'Table 4 Data'!$A$41:$I$78,Y$6,0)</f>
        <v>293075</v>
      </c>
      <c r="H7" s="26">
        <f>VLOOKUP($M$1,'Table 4 Data'!$A$41:$I$78,Z$6,0)</f>
        <v>224705</v>
      </c>
      <c r="I7" s="26">
        <f>VLOOKUP($M$1,'Table 4 Data'!$A$41:$I$78,AA$6,0)</f>
        <v>275457</v>
      </c>
    </row>
    <row r="8" spans="1:27" s="89" customFormat="1" ht="13.9" x14ac:dyDescent="0.3">
      <c r="A8" s="112">
        <v>1991</v>
      </c>
      <c r="B8" s="113">
        <f>VLOOKUP($M$1,'Table 4 Data'!$A$80:$I$117,T$6,0)</f>
        <v>1121558</v>
      </c>
      <c r="C8" s="113">
        <f>VLOOKUP($M$1,'Table 4 Data'!$A$80:$I$117,U$6,0)</f>
        <v>1085847</v>
      </c>
      <c r="D8" s="180">
        <f>VLOOKUP($M$1,'Table 4 Data'!$A$80:$I$117,V$6,0)</f>
        <v>16.502537508668471</v>
      </c>
      <c r="E8" s="113">
        <f>VLOOKUP($M$1,'Table 4 Data'!$A$80:$I$117,W$6,0)</f>
        <v>397350</v>
      </c>
      <c r="F8" s="113">
        <f>VLOOKUP($M$1,'Table 4 Data'!$A$80:$I$117,X$6,0)</f>
        <v>89111</v>
      </c>
      <c r="G8" s="113">
        <f>VLOOKUP($M$1,'Table 4 Data'!$A$80:$I$117,Y$6,0)</f>
        <v>308239</v>
      </c>
      <c r="H8" s="113">
        <f>VLOOKUP($M$1,'Table 4 Data'!$A$80:$I$117,Z$6,0)</f>
        <v>206315</v>
      </c>
      <c r="I8" s="113">
        <f>VLOOKUP($M$1,'Table 4 Data'!$A$80:$I$117,AA$6,0)</f>
        <v>229473</v>
      </c>
    </row>
    <row r="9" spans="1:27" s="89" customFormat="1" ht="13.9" x14ac:dyDescent="0.3">
      <c r="A9" s="27">
        <v>2001</v>
      </c>
      <c r="B9" s="26">
        <f>VLOOKUP($M$1,'Table 4 Data'!$A$119:$I$156,T$6,0)</f>
        <v>1037162</v>
      </c>
      <c r="C9" s="26">
        <f>VLOOKUP($M$1,'Table 4 Data'!$A$119:$I$156,U$6,0)</f>
        <v>1005657</v>
      </c>
      <c r="D9" s="510">
        <f>VLOOKUP($M$1,'Table 4 Data'!$A$119:$I$156,V$6,0)</f>
        <v>14.206948013089542</v>
      </c>
      <c r="E9" s="26">
        <f>VLOOKUP($M$1,'Table 4 Data'!$A$119:$I$156,W$6,0)</f>
        <v>382079</v>
      </c>
      <c r="F9" s="26">
        <f>VLOOKUP($M$1,'Table 4 Data'!$A$119:$I$156,X$6,0)</f>
        <v>101397</v>
      </c>
      <c r="G9" s="26">
        <f>VLOOKUP($M$1,'Table 4 Data'!$A$119:$I$156,Y$6,0)</f>
        <v>280682</v>
      </c>
      <c r="H9" s="26">
        <f>VLOOKUP($M$1,'Table 4 Data'!$A$119:$I$156,Z$6,0)</f>
        <v>173185</v>
      </c>
      <c r="I9" s="26">
        <f>VLOOKUP($M$1,'Table 4 Data'!$A$119:$I$156,AA$6,0)</f>
        <v>228710</v>
      </c>
    </row>
    <row r="10" spans="1:27" s="89" customFormat="1" ht="13.9" x14ac:dyDescent="0.3">
      <c r="A10" s="114">
        <v>2011</v>
      </c>
      <c r="B10" s="113">
        <f>VLOOKUP($M$1,'Table 4 Data'!$A$158:$I$195,T$6,0)</f>
        <v>904749</v>
      </c>
      <c r="C10" s="113">
        <f>VLOOKUP($M$1,'Table 4 Data'!$A$158:$I$195,U$6,0)</f>
        <v>600202</v>
      </c>
      <c r="D10" s="180">
        <f>VLOOKUP($M$1,'Table 4 Data'!$A$158:$I$195,V$6,0)</f>
        <v>18.376307684865438</v>
      </c>
      <c r="E10" s="113">
        <f>VLOOKUP($M$1,'Table 4 Data'!$A$158:$I$195,W$6,0)</f>
        <v>312022</v>
      </c>
      <c r="F10" s="113">
        <f>VLOOKUP($M$1,'Table 4 Data'!$A$158:$I$195,X$6,0)</f>
        <v>396005</v>
      </c>
      <c r="G10" s="113">
        <f>VLOOKUP($M$1,'Table 4 Data'!$A$158:$I$195,Y$6,0)</f>
        <v>508744</v>
      </c>
      <c r="H10" s="113">
        <f>VLOOKUP($M$1,'Table 4 Data'!$A$158:$I$195,Z$6,0)</f>
        <v>288180</v>
      </c>
      <c r="I10" s="113" t="str">
        <f>VLOOKUP($M$1,'Table 4 Data'!$A$158:$I$195,AA$6,0)</f>
        <v>Not Available</v>
      </c>
    </row>
    <row r="12" spans="1:27" ht="14.45" x14ac:dyDescent="0.3">
      <c r="A12" s="194" t="s">
        <v>653</v>
      </c>
    </row>
    <row r="13" spans="1:27" ht="14.45" x14ac:dyDescent="0.3">
      <c r="A13" s="89" t="s">
        <v>659</v>
      </c>
    </row>
    <row r="14" spans="1:27" ht="14.45" x14ac:dyDescent="0.3">
      <c r="A14" s="89" t="s">
        <v>662</v>
      </c>
    </row>
    <row r="15" spans="1:27" ht="14.45" x14ac:dyDescent="0.3">
      <c r="A15" s="89"/>
    </row>
    <row r="16" spans="1:27" ht="14.45" x14ac:dyDescent="0.3">
      <c r="A16" s="194" t="s">
        <v>654</v>
      </c>
    </row>
    <row r="17" spans="1:1" ht="14.45" x14ac:dyDescent="0.3">
      <c r="A17" s="89" t="s">
        <v>2722</v>
      </c>
    </row>
    <row r="18" spans="1:1" ht="14.45" x14ac:dyDescent="0.3">
      <c r="A18" s="17" t="s">
        <v>861</v>
      </c>
    </row>
    <row r="19" spans="1:1" ht="14.45" x14ac:dyDescent="0.3">
      <c r="A19" s="19"/>
    </row>
    <row r="20" spans="1:1" ht="14.45" x14ac:dyDescent="0.3">
      <c r="A20" s="196" t="s">
        <v>652</v>
      </c>
    </row>
    <row r="21" spans="1:1" ht="14.45" x14ac:dyDescent="0.3">
      <c r="A21" s="102"/>
    </row>
    <row r="99" spans="1:1" ht="14.45" hidden="1" x14ac:dyDescent="0.3">
      <c r="A99" s="1" t="s">
        <v>31</v>
      </c>
    </row>
    <row r="100" spans="1:1" ht="14.45" hidden="1" x14ac:dyDescent="0.3">
      <c r="A100" s="1" t="s">
        <v>32</v>
      </c>
    </row>
    <row r="101" spans="1:1" ht="14.45" hidden="1" x14ac:dyDescent="0.3">
      <c r="A101" s="1" t="s">
        <v>33</v>
      </c>
    </row>
    <row r="102" spans="1:1" ht="14.45" hidden="1" x14ac:dyDescent="0.3">
      <c r="A102" s="1" t="s">
        <v>34</v>
      </c>
    </row>
    <row r="103" spans="1:1" ht="14.45" hidden="1" x14ac:dyDescent="0.3">
      <c r="A103" s="1" t="s">
        <v>35</v>
      </c>
    </row>
    <row r="104" spans="1:1" ht="14.45" hidden="1" x14ac:dyDescent="0.3">
      <c r="A104" s="1" t="s">
        <v>36</v>
      </c>
    </row>
    <row r="105" spans="1:1" ht="14.45" hidden="1" x14ac:dyDescent="0.3">
      <c r="A105" s="1" t="s">
        <v>37</v>
      </c>
    </row>
    <row r="106" spans="1:1" ht="14.45" hidden="1" x14ac:dyDescent="0.3">
      <c r="A106" s="1" t="s">
        <v>38</v>
      </c>
    </row>
    <row r="107" spans="1:1" ht="14.45" hidden="1" x14ac:dyDescent="0.3">
      <c r="A107" s="1" t="s">
        <v>39</v>
      </c>
    </row>
    <row r="108" spans="1:1" ht="14.45" hidden="1" x14ac:dyDescent="0.3">
      <c r="A108" s="1" t="s">
        <v>40</v>
      </c>
    </row>
    <row r="109" spans="1:1" ht="14.45" hidden="1" x14ac:dyDescent="0.3">
      <c r="A109" s="1" t="s">
        <v>41</v>
      </c>
    </row>
    <row r="110" spans="1:1" ht="14.45" hidden="1" x14ac:dyDescent="0.3">
      <c r="A110" s="1" t="s">
        <v>42</v>
      </c>
    </row>
    <row r="111" spans="1:1" ht="14.45" hidden="1" x14ac:dyDescent="0.3">
      <c r="A111" s="1" t="s">
        <v>43</v>
      </c>
    </row>
    <row r="112" spans="1:1" ht="14.45" hidden="1" x14ac:dyDescent="0.3">
      <c r="A112" s="1" t="s">
        <v>44</v>
      </c>
    </row>
    <row r="113" spans="1:1" ht="14.45" hidden="1" x14ac:dyDescent="0.3">
      <c r="A113" s="1" t="s">
        <v>45</v>
      </c>
    </row>
    <row r="114" spans="1:1" ht="14.45" hidden="1" x14ac:dyDescent="0.3">
      <c r="A114" s="1" t="s">
        <v>46</v>
      </c>
    </row>
    <row r="115" spans="1:1" ht="14.45" hidden="1" x14ac:dyDescent="0.3">
      <c r="A115" s="1" t="s">
        <v>47</v>
      </c>
    </row>
    <row r="116" spans="1:1" ht="14.45" hidden="1" x14ac:dyDescent="0.3">
      <c r="A116" s="1" t="s">
        <v>48</v>
      </c>
    </row>
    <row r="117" spans="1:1" ht="14.45" hidden="1" x14ac:dyDescent="0.3">
      <c r="A117" s="1" t="s">
        <v>49</v>
      </c>
    </row>
    <row r="118" spans="1:1" ht="14.45" hidden="1" x14ac:dyDescent="0.3">
      <c r="A118" s="1" t="s">
        <v>50</v>
      </c>
    </row>
    <row r="119" spans="1:1" ht="14.45" hidden="1" x14ac:dyDescent="0.3">
      <c r="A119" s="1" t="s">
        <v>51</v>
      </c>
    </row>
    <row r="120" spans="1:1" ht="14.45" hidden="1" x14ac:dyDescent="0.3">
      <c r="A120" s="1" t="s">
        <v>52</v>
      </c>
    </row>
    <row r="121" spans="1:1" ht="14.45" hidden="1" x14ac:dyDescent="0.3">
      <c r="A121" s="1" t="s">
        <v>53</v>
      </c>
    </row>
    <row r="122" spans="1:1" ht="14.45" hidden="1" x14ac:dyDescent="0.3">
      <c r="A122" s="1" t="s">
        <v>54</v>
      </c>
    </row>
    <row r="123" spans="1:1" ht="14.45" hidden="1" x14ac:dyDescent="0.3">
      <c r="A123" s="1" t="s">
        <v>55</v>
      </c>
    </row>
    <row r="124" spans="1:1" ht="14.45" hidden="1" x14ac:dyDescent="0.3">
      <c r="A124" s="1" t="s">
        <v>56</v>
      </c>
    </row>
    <row r="125" spans="1:1" ht="14.45" hidden="1" x14ac:dyDescent="0.3">
      <c r="A125" s="1" t="s">
        <v>57</v>
      </c>
    </row>
    <row r="126" spans="1:1" ht="14.45" hidden="1" x14ac:dyDescent="0.3">
      <c r="A126" s="1" t="s">
        <v>58</v>
      </c>
    </row>
    <row r="127" spans="1:1" ht="14.45" hidden="1" x14ac:dyDescent="0.3">
      <c r="A127" s="1" t="s">
        <v>59</v>
      </c>
    </row>
    <row r="128" spans="1:1" ht="14.45" hidden="1" x14ac:dyDescent="0.3">
      <c r="A128" s="1" t="s">
        <v>60</v>
      </c>
    </row>
    <row r="129" spans="1:1" ht="14.45" hidden="1" x14ac:dyDescent="0.3">
      <c r="A129" s="1" t="s">
        <v>61</v>
      </c>
    </row>
    <row r="130" spans="1:1" ht="14.45" hidden="1" x14ac:dyDescent="0.3">
      <c r="A130" s="1" t="s">
        <v>62</v>
      </c>
    </row>
    <row r="131" spans="1:1" ht="14.45" hidden="1" x14ac:dyDescent="0.3">
      <c r="A131" s="1" t="s">
        <v>63</v>
      </c>
    </row>
    <row r="132" spans="1:1" ht="14.45" hidden="1" x14ac:dyDescent="0.3">
      <c r="A132" s="1" t="s">
        <v>64</v>
      </c>
    </row>
    <row r="133" spans="1:1" ht="14.45" hidden="1" x14ac:dyDescent="0.3">
      <c r="A133" s="1" t="s">
        <v>65</v>
      </c>
    </row>
    <row r="134" spans="1:1" ht="14.45" hidden="1" x14ac:dyDescent="0.3">
      <c r="A134" s="1" t="s">
        <v>66</v>
      </c>
    </row>
    <row r="135" spans="1:1" ht="14.45" hidden="1" x14ac:dyDescent="0.3">
      <c r="A135" s="1" t="s">
        <v>67</v>
      </c>
    </row>
  </sheetData>
  <mergeCells count="9">
    <mergeCell ref="D4:D5"/>
    <mergeCell ref="C4:C5"/>
    <mergeCell ref="B4:B5"/>
    <mergeCell ref="A4:A5"/>
    <mergeCell ref="M1:O1"/>
    <mergeCell ref="F4:G4"/>
    <mergeCell ref="I4:I5"/>
    <mergeCell ref="H4:H5"/>
    <mergeCell ref="E4:E5"/>
  </mergeCells>
  <dataValidations count="1">
    <dataValidation type="list" allowBlank="1" showInputMessage="1" showErrorMessage="1" sqref="JH2:JI2 WVT983041:WVU983041 WLX983041:WLY983041 WCB983041:WCC983041 VSF983041:VSG983041 VIJ983041:VIK983041 UYN983041:UYO983041 UOR983041:UOS983041 UEV983041:UEW983041 TUZ983041:TVA983041 TLD983041:TLE983041 TBH983041:TBI983041 SRL983041:SRM983041 SHP983041:SHQ983041 RXT983041:RXU983041 RNX983041:RNY983041 REB983041:REC983041 QUF983041:QUG983041 QKJ983041:QKK983041 QAN983041:QAO983041 PQR983041:PQS983041 PGV983041:PGW983041 OWZ983041:OXA983041 OND983041:ONE983041 ODH983041:ODI983041 NTL983041:NTM983041 NJP983041:NJQ983041 MZT983041:MZU983041 MPX983041:MPY983041 MGB983041:MGC983041 LWF983041:LWG983041 LMJ983041:LMK983041 LCN983041:LCO983041 KSR983041:KSS983041 KIV983041:KIW983041 JYZ983041:JZA983041 JPD983041:JPE983041 JFH983041:JFI983041 IVL983041:IVM983041 ILP983041:ILQ983041 IBT983041:IBU983041 HRX983041:HRY983041 HIB983041:HIC983041 GYF983041:GYG983041 GOJ983041:GOK983041 GEN983041:GEO983041 FUR983041:FUS983041 FKV983041:FKW983041 FAZ983041:FBA983041 ERD983041:ERE983041 EHH983041:EHI983041 DXL983041:DXM983041 DNP983041:DNQ983041 DDT983041:DDU983041 CTX983041:CTY983041 CKB983041:CKC983041 CAF983041:CAG983041 BQJ983041:BQK983041 BGN983041:BGO983041 AWR983041:AWS983041 AMV983041:AMW983041 ACZ983041:ADA983041 TD983041:TE983041 JH983041:JI983041 L983041:M983041 WVT917505:WVU917505 WLX917505:WLY917505 WCB917505:WCC917505 VSF917505:VSG917505 VIJ917505:VIK917505 UYN917505:UYO917505 UOR917505:UOS917505 UEV917505:UEW917505 TUZ917505:TVA917505 TLD917505:TLE917505 TBH917505:TBI917505 SRL917505:SRM917505 SHP917505:SHQ917505 RXT917505:RXU917505 RNX917505:RNY917505 REB917505:REC917505 QUF917505:QUG917505 QKJ917505:QKK917505 QAN917505:QAO917505 PQR917505:PQS917505 PGV917505:PGW917505 OWZ917505:OXA917505 OND917505:ONE917505 ODH917505:ODI917505 NTL917505:NTM917505 NJP917505:NJQ917505 MZT917505:MZU917505 MPX917505:MPY917505 MGB917505:MGC917505 LWF917505:LWG917505 LMJ917505:LMK917505 LCN917505:LCO917505 KSR917505:KSS917505 KIV917505:KIW917505 JYZ917505:JZA917505 JPD917505:JPE917505 JFH917505:JFI917505 IVL917505:IVM917505 ILP917505:ILQ917505 IBT917505:IBU917505 HRX917505:HRY917505 HIB917505:HIC917505 GYF917505:GYG917505 GOJ917505:GOK917505 GEN917505:GEO917505 FUR917505:FUS917505 FKV917505:FKW917505 FAZ917505:FBA917505 ERD917505:ERE917505 EHH917505:EHI917505 DXL917505:DXM917505 DNP917505:DNQ917505 DDT917505:DDU917505 CTX917505:CTY917505 CKB917505:CKC917505 CAF917505:CAG917505 BQJ917505:BQK917505 BGN917505:BGO917505 AWR917505:AWS917505 AMV917505:AMW917505 ACZ917505:ADA917505 TD917505:TE917505 JH917505:JI917505 L917505:M917505 WVT851969:WVU851969 WLX851969:WLY851969 WCB851969:WCC851969 VSF851969:VSG851969 VIJ851969:VIK851969 UYN851969:UYO851969 UOR851969:UOS851969 UEV851969:UEW851969 TUZ851969:TVA851969 TLD851969:TLE851969 TBH851969:TBI851969 SRL851969:SRM851969 SHP851969:SHQ851969 RXT851969:RXU851969 RNX851969:RNY851969 REB851969:REC851969 QUF851969:QUG851969 QKJ851969:QKK851969 QAN851969:QAO851969 PQR851969:PQS851969 PGV851969:PGW851969 OWZ851969:OXA851969 OND851969:ONE851969 ODH851969:ODI851969 NTL851969:NTM851969 NJP851969:NJQ851969 MZT851969:MZU851969 MPX851969:MPY851969 MGB851969:MGC851969 LWF851969:LWG851969 LMJ851969:LMK851969 LCN851969:LCO851969 KSR851969:KSS851969 KIV851969:KIW851969 JYZ851969:JZA851969 JPD851969:JPE851969 JFH851969:JFI851969 IVL851969:IVM851969 ILP851969:ILQ851969 IBT851969:IBU851969 HRX851969:HRY851969 HIB851969:HIC851969 GYF851969:GYG851969 GOJ851969:GOK851969 GEN851969:GEO851969 FUR851969:FUS851969 FKV851969:FKW851969 FAZ851969:FBA851969 ERD851969:ERE851969 EHH851969:EHI851969 DXL851969:DXM851969 DNP851969:DNQ851969 DDT851969:DDU851969 CTX851969:CTY851969 CKB851969:CKC851969 CAF851969:CAG851969 BQJ851969:BQK851969 BGN851969:BGO851969 AWR851969:AWS851969 AMV851969:AMW851969 ACZ851969:ADA851969 TD851969:TE851969 JH851969:JI851969 L851969:M851969 WVT786433:WVU786433 WLX786433:WLY786433 WCB786433:WCC786433 VSF786433:VSG786433 VIJ786433:VIK786433 UYN786433:UYO786433 UOR786433:UOS786433 UEV786433:UEW786433 TUZ786433:TVA786433 TLD786433:TLE786433 TBH786433:TBI786433 SRL786433:SRM786433 SHP786433:SHQ786433 RXT786433:RXU786433 RNX786433:RNY786433 REB786433:REC786433 QUF786433:QUG786433 QKJ786433:QKK786433 QAN786433:QAO786433 PQR786433:PQS786433 PGV786433:PGW786433 OWZ786433:OXA786433 OND786433:ONE786433 ODH786433:ODI786433 NTL786433:NTM786433 NJP786433:NJQ786433 MZT786433:MZU786433 MPX786433:MPY786433 MGB786433:MGC786433 LWF786433:LWG786433 LMJ786433:LMK786433 LCN786433:LCO786433 KSR786433:KSS786433 KIV786433:KIW786433 JYZ786433:JZA786433 JPD786433:JPE786433 JFH786433:JFI786433 IVL786433:IVM786433 ILP786433:ILQ786433 IBT786433:IBU786433 HRX786433:HRY786433 HIB786433:HIC786433 GYF786433:GYG786433 GOJ786433:GOK786433 GEN786433:GEO786433 FUR786433:FUS786433 FKV786433:FKW786433 FAZ786433:FBA786433 ERD786433:ERE786433 EHH786433:EHI786433 DXL786433:DXM786433 DNP786433:DNQ786433 DDT786433:DDU786433 CTX786433:CTY786433 CKB786433:CKC786433 CAF786433:CAG786433 BQJ786433:BQK786433 BGN786433:BGO786433 AWR786433:AWS786433 AMV786433:AMW786433 ACZ786433:ADA786433 TD786433:TE786433 JH786433:JI786433 L786433:M786433 WVT720897:WVU720897 WLX720897:WLY720897 WCB720897:WCC720897 VSF720897:VSG720897 VIJ720897:VIK720897 UYN720897:UYO720897 UOR720897:UOS720897 UEV720897:UEW720897 TUZ720897:TVA720897 TLD720897:TLE720897 TBH720897:TBI720897 SRL720897:SRM720897 SHP720897:SHQ720897 RXT720897:RXU720897 RNX720897:RNY720897 REB720897:REC720897 QUF720897:QUG720897 QKJ720897:QKK720897 QAN720897:QAO720897 PQR720897:PQS720897 PGV720897:PGW720897 OWZ720897:OXA720897 OND720897:ONE720897 ODH720897:ODI720897 NTL720897:NTM720897 NJP720897:NJQ720897 MZT720897:MZU720897 MPX720897:MPY720897 MGB720897:MGC720897 LWF720897:LWG720897 LMJ720897:LMK720897 LCN720897:LCO720897 KSR720897:KSS720897 KIV720897:KIW720897 JYZ720897:JZA720897 JPD720897:JPE720897 JFH720897:JFI720897 IVL720897:IVM720897 ILP720897:ILQ720897 IBT720897:IBU720897 HRX720897:HRY720897 HIB720897:HIC720897 GYF720897:GYG720897 GOJ720897:GOK720897 GEN720897:GEO720897 FUR720897:FUS720897 FKV720897:FKW720897 FAZ720897:FBA720897 ERD720897:ERE720897 EHH720897:EHI720897 DXL720897:DXM720897 DNP720897:DNQ720897 DDT720897:DDU720897 CTX720897:CTY720897 CKB720897:CKC720897 CAF720897:CAG720897 BQJ720897:BQK720897 BGN720897:BGO720897 AWR720897:AWS720897 AMV720897:AMW720897 ACZ720897:ADA720897 TD720897:TE720897 JH720897:JI720897 L720897:M720897 WVT655361:WVU655361 WLX655361:WLY655361 WCB655361:WCC655361 VSF655361:VSG655361 VIJ655361:VIK655361 UYN655361:UYO655361 UOR655361:UOS655361 UEV655361:UEW655361 TUZ655361:TVA655361 TLD655361:TLE655361 TBH655361:TBI655361 SRL655361:SRM655361 SHP655361:SHQ655361 RXT655361:RXU655361 RNX655361:RNY655361 REB655361:REC655361 QUF655361:QUG655361 QKJ655361:QKK655361 QAN655361:QAO655361 PQR655361:PQS655361 PGV655361:PGW655361 OWZ655361:OXA655361 OND655361:ONE655361 ODH655361:ODI655361 NTL655361:NTM655361 NJP655361:NJQ655361 MZT655361:MZU655361 MPX655361:MPY655361 MGB655361:MGC655361 LWF655361:LWG655361 LMJ655361:LMK655361 LCN655361:LCO655361 KSR655361:KSS655361 KIV655361:KIW655361 JYZ655361:JZA655361 JPD655361:JPE655361 JFH655361:JFI655361 IVL655361:IVM655361 ILP655361:ILQ655361 IBT655361:IBU655361 HRX655361:HRY655361 HIB655361:HIC655361 GYF655361:GYG655361 GOJ655361:GOK655361 GEN655361:GEO655361 FUR655361:FUS655361 FKV655361:FKW655361 FAZ655361:FBA655361 ERD655361:ERE655361 EHH655361:EHI655361 DXL655361:DXM655361 DNP655361:DNQ655361 DDT655361:DDU655361 CTX655361:CTY655361 CKB655361:CKC655361 CAF655361:CAG655361 BQJ655361:BQK655361 BGN655361:BGO655361 AWR655361:AWS655361 AMV655361:AMW655361 ACZ655361:ADA655361 TD655361:TE655361 JH655361:JI655361 L655361:M655361 WVT589825:WVU589825 WLX589825:WLY589825 WCB589825:WCC589825 VSF589825:VSG589825 VIJ589825:VIK589825 UYN589825:UYO589825 UOR589825:UOS589825 UEV589825:UEW589825 TUZ589825:TVA589825 TLD589825:TLE589825 TBH589825:TBI589825 SRL589825:SRM589825 SHP589825:SHQ589825 RXT589825:RXU589825 RNX589825:RNY589825 REB589825:REC589825 QUF589825:QUG589825 QKJ589825:QKK589825 QAN589825:QAO589825 PQR589825:PQS589825 PGV589825:PGW589825 OWZ589825:OXA589825 OND589825:ONE589825 ODH589825:ODI589825 NTL589825:NTM589825 NJP589825:NJQ589825 MZT589825:MZU589825 MPX589825:MPY589825 MGB589825:MGC589825 LWF589825:LWG589825 LMJ589825:LMK589825 LCN589825:LCO589825 KSR589825:KSS589825 KIV589825:KIW589825 JYZ589825:JZA589825 JPD589825:JPE589825 JFH589825:JFI589825 IVL589825:IVM589825 ILP589825:ILQ589825 IBT589825:IBU589825 HRX589825:HRY589825 HIB589825:HIC589825 GYF589825:GYG589825 GOJ589825:GOK589825 GEN589825:GEO589825 FUR589825:FUS589825 FKV589825:FKW589825 FAZ589825:FBA589825 ERD589825:ERE589825 EHH589825:EHI589825 DXL589825:DXM589825 DNP589825:DNQ589825 DDT589825:DDU589825 CTX589825:CTY589825 CKB589825:CKC589825 CAF589825:CAG589825 BQJ589825:BQK589825 BGN589825:BGO589825 AWR589825:AWS589825 AMV589825:AMW589825 ACZ589825:ADA589825 TD589825:TE589825 JH589825:JI589825 L589825:M589825 WVT524289:WVU524289 WLX524289:WLY524289 WCB524289:WCC524289 VSF524289:VSG524289 VIJ524289:VIK524289 UYN524289:UYO524289 UOR524289:UOS524289 UEV524289:UEW524289 TUZ524289:TVA524289 TLD524289:TLE524289 TBH524289:TBI524289 SRL524289:SRM524289 SHP524289:SHQ524289 RXT524289:RXU524289 RNX524289:RNY524289 REB524289:REC524289 QUF524289:QUG524289 QKJ524289:QKK524289 QAN524289:QAO524289 PQR524289:PQS524289 PGV524289:PGW524289 OWZ524289:OXA524289 OND524289:ONE524289 ODH524289:ODI524289 NTL524289:NTM524289 NJP524289:NJQ524289 MZT524289:MZU524289 MPX524289:MPY524289 MGB524289:MGC524289 LWF524289:LWG524289 LMJ524289:LMK524289 LCN524289:LCO524289 KSR524289:KSS524289 KIV524289:KIW524289 JYZ524289:JZA524289 JPD524289:JPE524289 JFH524289:JFI524289 IVL524289:IVM524289 ILP524289:ILQ524289 IBT524289:IBU524289 HRX524289:HRY524289 HIB524289:HIC524289 GYF524289:GYG524289 GOJ524289:GOK524289 GEN524289:GEO524289 FUR524289:FUS524289 FKV524289:FKW524289 FAZ524289:FBA524289 ERD524289:ERE524289 EHH524289:EHI524289 DXL524289:DXM524289 DNP524289:DNQ524289 DDT524289:DDU524289 CTX524289:CTY524289 CKB524289:CKC524289 CAF524289:CAG524289 BQJ524289:BQK524289 BGN524289:BGO524289 AWR524289:AWS524289 AMV524289:AMW524289 ACZ524289:ADA524289 TD524289:TE524289 JH524289:JI524289 L524289:M524289 WVT458753:WVU458753 WLX458753:WLY458753 WCB458753:WCC458753 VSF458753:VSG458753 VIJ458753:VIK458753 UYN458753:UYO458753 UOR458753:UOS458753 UEV458753:UEW458753 TUZ458753:TVA458753 TLD458753:TLE458753 TBH458753:TBI458753 SRL458753:SRM458753 SHP458753:SHQ458753 RXT458753:RXU458753 RNX458753:RNY458753 REB458753:REC458753 QUF458753:QUG458753 QKJ458753:QKK458753 QAN458753:QAO458753 PQR458753:PQS458753 PGV458753:PGW458753 OWZ458753:OXA458753 OND458753:ONE458753 ODH458753:ODI458753 NTL458753:NTM458753 NJP458753:NJQ458753 MZT458753:MZU458753 MPX458753:MPY458753 MGB458753:MGC458753 LWF458753:LWG458753 LMJ458753:LMK458753 LCN458753:LCO458753 KSR458753:KSS458753 KIV458753:KIW458753 JYZ458753:JZA458753 JPD458753:JPE458753 JFH458753:JFI458753 IVL458753:IVM458753 ILP458753:ILQ458753 IBT458753:IBU458753 HRX458753:HRY458753 HIB458753:HIC458753 GYF458753:GYG458753 GOJ458753:GOK458753 GEN458753:GEO458753 FUR458753:FUS458753 FKV458753:FKW458753 FAZ458753:FBA458753 ERD458753:ERE458753 EHH458753:EHI458753 DXL458753:DXM458753 DNP458753:DNQ458753 DDT458753:DDU458753 CTX458753:CTY458753 CKB458753:CKC458753 CAF458753:CAG458753 BQJ458753:BQK458753 BGN458753:BGO458753 AWR458753:AWS458753 AMV458753:AMW458753 ACZ458753:ADA458753 TD458753:TE458753 JH458753:JI458753 L458753:M458753 WVT393217:WVU393217 WLX393217:WLY393217 WCB393217:WCC393217 VSF393217:VSG393217 VIJ393217:VIK393217 UYN393217:UYO393217 UOR393217:UOS393217 UEV393217:UEW393217 TUZ393217:TVA393217 TLD393217:TLE393217 TBH393217:TBI393217 SRL393217:SRM393217 SHP393217:SHQ393217 RXT393217:RXU393217 RNX393217:RNY393217 REB393217:REC393217 QUF393217:QUG393217 QKJ393217:QKK393217 QAN393217:QAO393217 PQR393217:PQS393217 PGV393217:PGW393217 OWZ393217:OXA393217 OND393217:ONE393217 ODH393217:ODI393217 NTL393217:NTM393217 NJP393217:NJQ393217 MZT393217:MZU393217 MPX393217:MPY393217 MGB393217:MGC393217 LWF393217:LWG393217 LMJ393217:LMK393217 LCN393217:LCO393217 KSR393217:KSS393217 KIV393217:KIW393217 JYZ393217:JZA393217 JPD393217:JPE393217 JFH393217:JFI393217 IVL393217:IVM393217 ILP393217:ILQ393217 IBT393217:IBU393217 HRX393217:HRY393217 HIB393217:HIC393217 GYF393217:GYG393217 GOJ393217:GOK393217 GEN393217:GEO393217 FUR393217:FUS393217 FKV393217:FKW393217 FAZ393217:FBA393217 ERD393217:ERE393217 EHH393217:EHI393217 DXL393217:DXM393217 DNP393217:DNQ393217 DDT393217:DDU393217 CTX393217:CTY393217 CKB393217:CKC393217 CAF393217:CAG393217 BQJ393217:BQK393217 BGN393217:BGO393217 AWR393217:AWS393217 AMV393217:AMW393217 ACZ393217:ADA393217 TD393217:TE393217 JH393217:JI393217 L393217:M393217 WVT327681:WVU327681 WLX327681:WLY327681 WCB327681:WCC327681 VSF327681:VSG327681 VIJ327681:VIK327681 UYN327681:UYO327681 UOR327681:UOS327681 UEV327681:UEW327681 TUZ327681:TVA327681 TLD327681:TLE327681 TBH327681:TBI327681 SRL327681:SRM327681 SHP327681:SHQ327681 RXT327681:RXU327681 RNX327681:RNY327681 REB327681:REC327681 QUF327681:QUG327681 QKJ327681:QKK327681 QAN327681:QAO327681 PQR327681:PQS327681 PGV327681:PGW327681 OWZ327681:OXA327681 OND327681:ONE327681 ODH327681:ODI327681 NTL327681:NTM327681 NJP327681:NJQ327681 MZT327681:MZU327681 MPX327681:MPY327681 MGB327681:MGC327681 LWF327681:LWG327681 LMJ327681:LMK327681 LCN327681:LCO327681 KSR327681:KSS327681 KIV327681:KIW327681 JYZ327681:JZA327681 JPD327681:JPE327681 JFH327681:JFI327681 IVL327681:IVM327681 ILP327681:ILQ327681 IBT327681:IBU327681 HRX327681:HRY327681 HIB327681:HIC327681 GYF327681:GYG327681 GOJ327681:GOK327681 GEN327681:GEO327681 FUR327681:FUS327681 FKV327681:FKW327681 FAZ327681:FBA327681 ERD327681:ERE327681 EHH327681:EHI327681 DXL327681:DXM327681 DNP327681:DNQ327681 DDT327681:DDU327681 CTX327681:CTY327681 CKB327681:CKC327681 CAF327681:CAG327681 BQJ327681:BQK327681 BGN327681:BGO327681 AWR327681:AWS327681 AMV327681:AMW327681 ACZ327681:ADA327681 TD327681:TE327681 JH327681:JI327681 L327681:M327681 WVT262145:WVU262145 WLX262145:WLY262145 WCB262145:WCC262145 VSF262145:VSG262145 VIJ262145:VIK262145 UYN262145:UYO262145 UOR262145:UOS262145 UEV262145:UEW262145 TUZ262145:TVA262145 TLD262145:TLE262145 TBH262145:TBI262145 SRL262145:SRM262145 SHP262145:SHQ262145 RXT262145:RXU262145 RNX262145:RNY262145 REB262145:REC262145 QUF262145:QUG262145 QKJ262145:QKK262145 QAN262145:QAO262145 PQR262145:PQS262145 PGV262145:PGW262145 OWZ262145:OXA262145 OND262145:ONE262145 ODH262145:ODI262145 NTL262145:NTM262145 NJP262145:NJQ262145 MZT262145:MZU262145 MPX262145:MPY262145 MGB262145:MGC262145 LWF262145:LWG262145 LMJ262145:LMK262145 LCN262145:LCO262145 KSR262145:KSS262145 KIV262145:KIW262145 JYZ262145:JZA262145 JPD262145:JPE262145 JFH262145:JFI262145 IVL262145:IVM262145 ILP262145:ILQ262145 IBT262145:IBU262145 HRX262145:HRY262145 HIB262145:HIC262145 GYF262145:GYG262145 GOJ262145:GOK262145 GEN262145:GEO262145 FUR262145:FUS262145 FKV262145:FKW262145 FAZ262145:FBA262145 ERD262145:ERE262145 EHH262145:EHI262145 DXL262145:DXM262145 DNP262145:DNQ262145 DDT262145:DDU262145 CTX262145:CTY262145 CKB262145:CKC262145 CAF262145:CAG262145 BQJ262145:BQK262145 BGN262145:BGO262145 AWR262145:AWS262145 AMV262145:AMW262145 ACZ262145:ADA262145 TD262145:TE262145 JH262145:JI262145 L262145:M262145 WVT196609:WVU196609 WLX196609:WLY196609 WCB196609:WCC196609 VSF196609:VSG196609 VIJ196609:VIK196609 UYN196609:UYO196609 UOR196609:UOS196609 UEV196609:UEW196609 TUZ196609:TVA196609 TLD196609:TLE196609 TBH196609:TBI196609 SRL196609:SRM196609 SHP196609:SHQ196609 RXT196609:RXU196609 RNX196609:RNY196609 REB196609:REC196609 QUF196609:QUG196609 QKJ196609:QKK196609 QAN196609:QAO196609 PQR196609:PQS196609 PGV196609:PGW196609 OWZ196609:OXA196609 OND196609:ONE196609 ODH196609:ODI196609 NTL196609:NTM196609 NJP196609:NJQ196609 MZT196609:MZU196609 MPX196609:MPY196609 MGB196609:MGC196609 LWF196609:LWG196609 LMJ196609:LMK196609 LCN196609:LCO196609 KSR196609:KSS196609 KIV196609:KIW196609 JYZ196609:JZA196609 JPD196609:JPE196609 JFH196609:JFI196609 IVL196609:IVM196609 ILP196609:ILQ196609 IBT196609:IBU196609 HRX196609:HRY196609 HIB196609:HIC196609 GYF196609:GYG196609 GOJ196609:GOK196609 GEN196609:GEO196609 FUR196609:FUS196609 FKV196609:FKW196609 FAZ196609:FBA196609 ERD196609:ERE196609 EHH196609:EHI196609 DXL196609:DXM196609 DNP196609:DNQ196609 DDT196609:DDU196609 CTX196609:CTY196609 CKB196609:CKC196609 CAF196609:CAG196609 BQJ196609:BQK196609 BGN196609:BGO196609 AWR196609:AWS196609 AMV196609:AMW196609 ACZ196609:ADA196609 TD196609:TE196609 JH196609:JI196609 L196609:M196609 WVT131073:WVU131073 WLX131073:WLY131073 WCB131073:WCC131073 VSF131073:VSG131073 VIJ131073:VIK131073 UYN131073:UYO131073 UOR131073:UOS131073 UEV131073:UEW131073 TUZ131073:TVA131073 TLD131073:TLE131073 TBH131073:TBI131073 SRL131073:SRM131073 SHP131073:SHQ131073 RXT131073:RXU131073 RNX131073:RNY131073 REB131073:REC131073 QUF131073:QUG131073 QKJ131073:QKK131073 QAN131073:QAO131073 PQR131073:PQS131073 PGV131073:PGW131073 OWZ131073:OXA131073 OND131073:ONE131073 ODH131073:ODI131073 NTL131073:NTM131073 NJP131073:NJQ131073 MZT131073:MZU131073 MPX131073:MPY131073 MGB131073:MGC131073 LWF131073:LWG131073 LMJ131073:LMK131073 LCN131073:LCO131073 KSR131073:KSS131073 KIV131073:KIW131073 JYZ131073:JZA131073 JPD131073:JPE131073 JFH131073:JFI131073 IVL131073:IVM131073 ILP131073:ILQ131073 IBT131073:IBU131073 HRX131073:HRY131073 HIB131073:HIC131073 GYF131073:GYG131073 GOJ131073:GOK131073 GEN131073:GEO131073 FUR131073:FUS131073 FKV131073:FKW131073 FAZ131073:FBA131073 ERD131073:ERE131073 EHH131073:EHI131073 DXL131073:DXM131073 DNP131073:DNQ131073 DDT131073:DDU131073 CTX131073:CTY131073 CKB131073:CKC131073 CAF131073:CAG131073 BQJ131073:BQK131073 BGN131073:BGO131073 AWR131073:AWS131073 AMV131073:AMW131073 ACZ131073:ADA131073 TD131073:TE131073 JH131073:JI131073 L131073:M131073 WVT65537:WVU65537 WLX65537:WLY65537 WCB65537:WCC65537 VSF65537:VSG65537 VIJ65537:VIK65537 UYN65537:UYO65537 UOR65537:UOS65537 UEV65537:UEW65537 TUZ65537:TVA65537 TLD65537:TLE65537 TBH65537:TBI65537 SRL65537:SRM65537 SHP65537:SHQ65537 RXT65537:RXU65537 RNX65537:RNY65537 REB65537:REC65537 QUF65537:QUG65537 QKJ65537:QKK65537 QAN65537:QAO65537 PQR65537:PQS65537 PGV65537:PGW65537 OWZ65537:OXA65537 OND65537:ONE65537 ODH65537:ODI65537 NTL65537:NTM65537 NJP65537:NJQ65537 MZT65537:MZU65537 MPX65537:MPY65537 MGB65537:MGC65537 LWF65537:LWG65537 LMJ65537:LMK65537 LCN65537:LCO65537 KSR65537:KSS65537 KIV65537:KIW65537 JYZ65537:JZA65537 JPD65537:JPE65537 JFH65537:JFI65537 IVL65537:IVM65537 ILP65537:ILQ65537 IBT65537:IBU65537 HRX65537:HRY65537 HIB65537:HIC65537 GYF65537:GYG65537 GOJ65537:GOK65537 GEN65537:GEO65537 FUR65537:FUS65537 FKV65537:FKW65537 FAZ65537:FBA65537 ERD65537:ERE65537 EHH65537:EHI65537 DXL65537:DXM65537 DNP65537:DNQ65537 DDT65537:DDU65537 CTX65537:CTY65537 CKB65537:CKC65537 CAF65537:CAG65537 BQJ65537:BQK65537 BGN65537:BGO65537 AWR65537:AWS65537 AMV65537:AMW65537 ACZ65537:ADA65537 TD65537:TE65537 JH65537:JI65537 L65537:M65537 WVT2:WVU2 WLX2:WLY2 WCB2:WCC2 VSF2:VSG2 VIJ2:VIK2 UYN2:UYO2 UOR2:UOS2 UEV2:UEW2 TUZ2:TVA2 TLD2:TLE2 TBH2:TBI2 SRL2:SRM2 SHP2:SHQ2 RXT2:RXU2 RNX2:RNY2 REB2:REC2 QUF2:QUG2 QKJ2:QKK2 QAN2:QAO2 PQR2:PQS2 PGV2:PGW2 OWZ2:OXA2 OND2:ONE2 ODH2:ODI2 NTL2:NTM2 NJP2:NJQ2 MZT2:MZU2 MPX2:MPY2 MGB2:MGC2 LWF2:LWG2 LMJ2:LMK2 LCN2:LCO2 KSR2:KSS2 KIV2:KIW2 JYZ2:JZA2 JPD2:JPE2 JFH2:JFI2 IVL2:IVM2 ILP2:ILQ2 IBT2:IBU2 HRX2:HRY2 HIB2:HIC2 GYF2:GYG2 GOJ2:GOK2 GEN2:GEO2 FUR2:FUS2 FKV2:FKW2 FAZ2:FBA2 ERD2:ERE2 EHH2:EHI2 DXL2:DXM2 DNP2:DNQ2 DDT2:DDU2 CTX2:CTY2 CKB2:CKC2 CAF2:CAG2 BQJ2:BQK2 BGN2:BGO2 AWR2:AWS2 AMV2:AMW2 ACZ2:ADA2 TD2:TE2 M1">
      <formula1>$A$99:$A$135</formula1>
    </dataValidation>
  </dataValidations>
  <hyperlinks>
    <hyperlink ref="M3" location="Contents!A1" display="Back"/>
    <hyperlink ref="M2" location="'Table 4 Data'!A1" display="Go to Data"/>
    <hyperlink ref="A20" location="Glossary!A1" display="Definition Glossay"/>
  </hyperlink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autoPageBreaks="0"/>
  </sheetPr>
  <dimension ref="A1:AD127"/>
  <sheetViews>
    <sheetView workbookViewId="0">
      <pane ySplit="3" topLeftCell="A4" activePane="bottomLeft" state="frozen"/>
      <selection pane="bottomLeft" activeCell="H22" sqref="H22"/>
    </sheetView>
  </sheetViews>
  <sheetFormatPr defaultRowHeight="15" x14ac:dyDescent="0.25"/>
  <cols>
    <col min="1" max="1" width="8.85546875" style="1"/>
    <col min="2" max="2" width="11.5703125" style="1" customWidth="1"/>
    <col min="3" max="3" width="14.7109375" style="1" customWidth="1"/>
    <col min="4" max="4" width="14.5703125" style="1" customWidth="1"/>
    <col min="5" max="5" width="13.28515625" style="1" customWidth="1"/>
    <col min="6" max="6" width="13.42578125" style="1" customWidth="1"/>
    <col min="7" max="9" width="8" style="1" customWidth="1"/>
    <col min="10" max="10" width="18.5703125" style="1" bestFit="1" customWidth="1"/>
    <col min="11" max="11" width="17.85546875" style="1" bestFit="1" customWidth="1"/>
    <col min="12" max="12" width="9.140625" style="1" customWidth="1"/>
    <col min="13" max="19" width="8.85546875" style="1"/>
    <col min="20" max="30" width="0" style="1" hidden="1" customWidth="1"/>
    <col min="31" max="257" width="8.85546875" style="1"/>
    <col min="258" max="258" width="10.140625" style="1" customWidth="1"/>
    <col min="259" max="259" width="13.7109375" style="1" customWidth="1"/>
    <col min="260" max="260" width="14.5703125" style="1" customWidth="1"/>
    <col min="261" max="261" width="13.28515625" style="1" customWidth="1"/>
    <col min="262" max="262" width="13.42578125" style="1" customWidth="1"/>
    <col min="263" max="265" width="8" style="1" customWidth="1"/>
    <col min="266" max="266" width="18.5703125" style="1" bestFit="1" customWidth="1"/>
    <col min="267" max="267" width="17.85546875" style="1" bestFit="1" customWidth="1"/>
    <col min="268" max="268" width="5.7109375" style="1" customWidth="1"/>
    <col min="269" max="275" width="8.85546875" style="1"/>
    <col min="276" max="286" width="0" style="1" hidden="1" customWidth="1"/>
    <col min="287" max="513" width="8.85546875" style="1"/>
    <col min="514" max="514" width="10.140625" style="1" customWidth="1"/>
    <col min="515" max="515" width="13.7109375" style="1" customWidth="1"/>
    <col min="516" max="516" width="14.5703125" style="1" customWidth="1"/>
    <col min="517" max="517" width="13.28515625" style="1" customWidth="1"/>
    <col min="518" max="518" width="13.42578125" style="1" customWidth="1"/>
    <col min="519" max="521" width="8" style="1" customWidth="1"/>
    <col min="522" max="522" width="18.5703125" style="1" bestFit="1" customWidth="1"/>
    <col min="523" max="523" width="17.85546875" style="1" bestFit="1" customWidth="1"/>
    <col min="524" max="524" width="5.7109375" style="1" customWidth="1"/>
    <col min="525" max="531" width="8.85546875" style="1"/>
    <col min="532" max="542" width="0" style="1" hidden="1" customWidth="1"/>
    <col min="543" max="769" width="8.85546875" style="1"/>
    <col min="770" max="770" width="10.140625" style="1" customWidth="1"/>
    <col min="771" max="771" width="13.7109375" style="1" customWidth="1"/>
    <col min="772" max="772" width="14.5703125" style="1" customWidth="1"/>
    <col min="773" max="773" width="13.28515625" style="1" customWidth="1"/>
    <col min="774" max="774" width="13.42578125" style="1" customWidth="1"/>
    <col min="775" max="777" width="8" style="1" customWidth="1"/>
    <col min="778" max="778" width="18.5703125" style="1" bestFit="1" customWidth="1"/>
    <col min="779" max="779" width="17.85546875" style="1" bestFit="1" customWidth="1"/>
    <col min="780" max="780" width="5.7109375" style="1" customWidth="1"/>
    <col min="781" max="787" width="8.85546875" style="1"/>
    <col min="788" max="798" width="0" style="1" hidden="1" customWidth="1"/>
    <col min="799" max="1025" width="8.85546875" style="1"/>
    <col min="1026" max="1026" width="10.140625" style="1" customWidth="1"/>
    <col min="1027" max="1027" width="13.7109375" style="1" customWidth="1"/>
    <col min="1028" max="1028" width="14.5703125" style="1" customWidth="1"/>
    <col min="1029" max="1029" width="13.28515625" style="1" customWidth="1"/>
    <col min="1030" max="1030" width="13.42578125" style="1" customWidth="1"/>
    <col min="1031" max="1033" width="8" style="1" customWidth="1"/>
    <col min="1034" max="1034" width="18.5703125" style="1" bestFit="1" customWidth="1"/>
    <col min="1035" max="1035" width="17.85546875" style="1" bestFit="1" customWidth="1"/>
    <col min="1036" max="1036" width="5.7109375" style="1" customWidth="1"/>
    <col min="1037" max="1043" width="8.85546875" style="1"/>
    <col min="1044" max="1054" width="0" style="1" hidden="1" customWidth="1"/>
    <col min="1055" max="1281" width="8.85546875" style="1"/>
    <col min="1282" max="1282" width="10.140625" style="1" customWidth="1"/>
    <col min="1283" max="1283" width="13.7109375" style="1" customWidth="1"/>
    <col min="1284" max="1284" width="14.5703125" style="1" customWidth="1"/>
    <col min="1285" max="1285" width="13.28515625" style="1" customWidth="1"/>
    <col min="1286" max="1286" width="13.42578125" style="1" customWidth="1"/>
    <col min="1287" max="1289" width="8" style="1" customWidth="1"/>
    <col min="1290" max="1290" width="18.5703125" style="1" bestFit="1" customWidth="1"/>
    <col min="1291" max="1291" width="17.85546875" style="1" bestFit="1" customWidth="1"/>
    <col min="1292" max="1292" width="5.7109375" style="1" customWidth="1"/>
    <col min="1293" max="1299" width="8.85546875" style="1"/>
    <col min="1300" max="1310" width="0" style="1" hidden="1" customWidth="1"/>
    <col min="1311" max="1537" width="8.85546875" style="1"/>
    <col min="1538" max="1538" width="10.140625" style="1" customWidth="1"/>
    <col min="1539" max="1539" width="13.7109375" style="1" customWidth="1"/>
    <col min="1540" max="1540" width="14.5703125" style="1" customWidth="1"/>
    <col min="1541" max="1541" width="13.28515625" style="1" customWidth="1"/>
    <col min="1542" max="1542" width="13.42578125" style="1" customWidth="1"/>
    <col min="1543" max="1545" width="8" style="1" customWidth="1"/>
    <col min="1546" max="1546" width="18.5703125" style="1" bestFit="1" customWidth="1"/>
    <col min="1547" max="1547" width="17.85546875" style="1" bestFit="1" customWidth="1"/>
    <col min="1548" max="1548" width="5.7109375" style="1" customWidth="1"/>
    <col min="1549" max="1555" width="8.85546875" style="1"/>
    <col min="1556" max="1566" width="0" style="1" hidden="1" customWidth="1"/>
    <col min="1567" max="1793" width="8.85546875" style="1"/>
    <col min="1794" max="1794" width="10.140625" style="1" customWidth="1"/>
    <col min="1795" max="1795" width="13.7109375" style="1" customWidth="1"/>
    <col min="1796" max="1796" width="14.5703125" style="1" customWidth="1"/>
    <col min="1797" max="1797" width="13.28515625" style="1" customWidth="1"/>
    <col min="1798" max="1798" width="13.42578125" style="1" customWidth="1"/>
    <col min="1799" max="1801" width="8" style="1" customWidth="1"/>
    <col min="1802" max="1802" width="18.5703125" style="1" bestFit="1" customWidth="1"/>
    <col min="1803" max="1803" width="17.85546875" style="1" bestFit="1" customWidth="1"/>
    <col min="1804" max="1804" width="5.7109375" style="1" customWidth="1"/>
    <col min="1805" max="1811" width="8.85546875" style="1"/>
    <col min="1812" max="1822" width="0" style="1" hidden="1" customWidth="1"/>
    <col min="1823" max="2049" width="8.85546875" style="1"/>
    <col min="2050" max="2050" width="10.140625" style="1" customWidth="1"/>
    <col min="2051" max="2051" width="13.7109375" style="1" customWidth="1"/>
    <col min="2052" max="2052" width="14.5703125" style="1" customWidth="1"/>
    <col min="2053" max="2053" width="13.28515625" style="1" customWidth="1"/>
    <col min="2054" max="2054" width="13.42578125" style="1" customWidth="1"/>
    <col min="2055" max="2057" width="8" style="1" customWidth="1"/>
    <col min="2058" max="2058" width="18.5703125" style="1" bestFit="1" customWidth="1"/>
    <col min="2059" max="2059" width="17.85546875" style="1" bestFit="1" customWidth="1"/>
    <col min="2060" max="2060" width="5.7109375" style="1" customWidth="1"/>
    <col min="2061" max="2067" width="8.85546875" style="1"/>
    <col min="2068" max="2078" width="0" style="1" hidden="1" customWidth="1"/>
    <col min="2079" max="2305" width="8.85546875" style="1"/>
    <col min="2306" max="2306" width="10.140625" style="1" customWidth="1"/>
    <col min="2307" max="2307" width="13.7109375" style="1" customWidth="1"/>
    <col min="2308" max="2308" width="14.5703125" style="1" customWidth="1"/>
    <col min="2309" max="2309" width="13.28515625" style="1" customWidth="1"/>
    <col min="2310" max="2310" width="13.42578125" style="1" customWidth="1"/>
    <col min="2311" max="2313" width="8" style="1" customWidth="1"/>
    <col min="2314" max="2314" width="18.5703125" style="1" bestFit="1" customWidth="1"/>
    <col min="2315" max="2315" width="17.85546875" style="1" bestFit="1" customWidth="1"/>
    <col min="2316" max="2316" width="5.7109375" style="1" customWidth="1"/>
    <col min="2317" max="2323" width="8.85546875" style="1"/>
    <col min="2324" max="2334" width="0" style="1" hidden="1" customWidth="1"/>
    <col min="2335" max="2561" width="8.85546875" style="1"/>
    <col min="2562" max="2562" width="10.140625" style="1" customWidth="1"/>
    <col min="2563" max="2563" width="13.7109375" style="1" customWidth="1"/>
    <col min="2564" max="2564" width="14.5703125" style="1" customWidth="1"/>
    <col min="2565" max="2565" width="13.28515625" style="1" customWidth="1"/>
    <col min="2566" max="2566" width="13.42578125" style="1" customWidth="1"/>
    <col min="2567" max="2569" width="8" style="1" customWidth="1"/>
    <col min="2570" max="2570" width="18.5703125" style="1" bestFit="1" customWidth="1"/>
    <col min="2571" max="2571" width="17.85546875" style="1" bestFit="1" customWidth="1"/>
    <col min="2572" max="2572" width="5.7109375" style="1" customWidth="1"/>
    <col min="2573" max="2579" width="8.85546875" style="1"/>
    <col min="2580" max="2590" width="0" style="1" hidden="1" customWidth="1"/>
    <col min="2591" max="2817" width="8.85546875" style="1"/>
    <col min="2818" max="2818" width="10.140625" style="1" customWidth="1"/>
    <col min="2819" max="2819" width="13.7109375" style="1" customWidth="1"/>
    <col min="2820" max="2820" width="14.5703125" style="1" customWidth="1"/>
    <col min="2821" max="2821" width="13.28515625" style="1" customWidth="1"/>
    <col min="2822" max="2822" width="13.42578125" style="1" customWidth="1"/>
    <col min="2823" max="2825" width="8" style="1" customWidth="1"/>
    <col min="2826" max="2826" width="18.5703125" style="1" bestFit="1" customWidth="1"/>
    <col min="2827" max="2827" width="17.85546875" style="1" bestFit="1" customWidth="1"/>
    <col min="2828" max="2828" width="5.7109375" style="1" customWidth="1"/>
    <col min="2829" max="2835" width="8.85546875" style="1"/>
    <col min="2836" max="2846" width="0" style="1" hidden="1" customWidth="1"/>
    <col min="2847" max="3073" width="8.85546875" style="1"/>
    <col min="3074" max="3074" width="10.140625" style="1" customWidth="1"/>
    <col min="3075" max="3075" width="13.7109375" style="1" customWidth="1"/>
    <col min="3076" max="3076" width="14.5703125" style="1" customWidth="1"/>
    <col min="3077" max="3077" width="13.28515625" style="1" customWidth="1"/>
    <col min="3078" max="3078" width="13.42578125" style="1" customWidth="1"/>
    <col min="3079" max="3081" width="8" style="1" customWidth="1"/>
    <col min="3082" max="3082" width="18.5703125" style="1" bestFit="1" customWidth="1"/>
    <col min="3083" max="3083" width="17.85546875" style="1" bestFit="1" customWidth="1"/>
    <col min="3084" max="3084" width="5.7109375" style="1" customWidth="1"/>
    <col min="3085" max="3091" width="8.85546875" style="1"/>
    <col min="3092" max="3102" width="0" style="1" hidden="1" customWidth="1"/>
    <col min="3103" max="3329" width="8.85546875" style="1"/>
    <col min="3330" max="3330" width="10.140625" style="1" customWidth="1"/>
    <col min="3331" max="3331" width="13.7109375" style="1" customWidth="1"/>
    <col min="3332" max="3332" width="14.5703125" style="1" customWidth="1"/>
    <col min="3333" max="3333" width="13.28515625" style="1" customWidth="1"/>
    <col min="3334" max="3334" width="13.42578125" style="1" customWidth="1"/>
    <col min="3335" max="3337" width="8" style="1" customWidth="1"/>
    <col min="3338" max="3338" width="18.5703125" style="1" bestFit="1" customWidth="1"/>
    <col min="3339" max="3339" width="17.85546875" style="1" bestFit="1" customWidth="1"/>
    <col min="3340" max="3340" width="5.7109375" style="1" customWidth="1"/>
    <col min="3341" max="3347" width="8.85546875" style="1"/>
    <col min="3348" max="3358" width="0" style="1" hidden="1" customWidth="1"/>
    <col min="3359" max="3585" width="8.85546875" style="1"/>
    <col min="3586" max="3586" width="10.140625" style="1" customWidth="1"/>
    <col min="3587" max="3587" width="13.7109375" style="1" customWidth="1"/>
    <col min="3588" max="3588" width="14.5703125" style="1" customWidth="1"/>
    <col min="3589" max="3589" width="13.28515625" style="1" customWidth="1"/>
    <col min="3590" max="3590" width="13.42578125" style="1" customWidth="1"/>
    <col min="3591" max="3593" width="8" style="1" customWidth="1"/>
    <col min="3594" max="3594" width="18.5703125" style="1" bestFit="1" customWidth="1"/>
    <col min="3595" max="3595" width="17.85546875" style="1" bestFit="1" customWidth="1"/>
    <col min="3596" max="3596" width="5.7109375" style="1" customWidth="1"/>
    <col min="3597" max="3603" width="8.85546875" style="1"/>
    <col min="3604" max="3614" width="0" style="1" hidden="1" customWidth="1"/>
    <col min="3615" max="3841" width="8.85546875" style="1"/>
    <col min="3842" max="3842" width="10.140625" style="1" customWidth="1"/>
    <col min="3843" max="3843" width="13.7109375" style="1" customWidth="1"/>
    <col min="3844" max="3844" width="14.5703125" style="1" customWidth="1"/>
    <col min="3845" max="3845" width="13.28515625" style="1" customWidth="1"/>
    <col min="3846" max="3846" width="13.42578125" style="1" customWidth="1"/>
    <col min="3847" max="3849" width="8" style="1" customWidth="1"/>
    <col min="3850" max="3850" width="18.5703125" style="1" bestFit="1" customWidth="1"/>
    <col min="3851" max="3851" width="17.85546875" style="1" bestFit="1" customWidth="1"/>
    <col min="3852" max="3852" width="5.7109375" style="1" customWidth="1"/>
    <col min="3853" max="3859" width="8.85546875" style="1"/>
    <col min="3860" max="3870" width="0" style="1" hidden="1" customWidth="1"/>
    <col min="3871" max="4097" width="8.85546875" style="1"/>
    <col min="4098" max="4098" width="10.140625" style="1" customWidth="1"/>
    <col min="4099" max="4099" width="13.7109375" style="1" customWidth="1"/>
    <col min="4100" max="4100" width="14.5703125" style="1" customWidth="1"/>
    <col min="4101" max="4101" width="13.28515625" style="1" customWidth="1"/>
    <col min="4102" max="4102" width="13.42578125" style="1" customWidth="1"/>
    <col min="4103" max="4105" width="8" style="1" customWidth="1"/>
    <col min="4106" max="4106" width="18.5703125" style="1" bestFit="1" customWidth="1"/>
    <col min="4107" max="4107" width="17.85546875" style="1" bestFit="1" customWidth="1"/>
    <col min="4108" max="4108" width="5.7109375" style="1" customWidth="1"/>
    <col min="4109" max="4115" width="8.85546875" style="1"/>
    <col min="4116" max="4126" width="0" style="1" hidden="1" customWidth="1"/>
    <col min="4127" max="4353" width="8.85546875" style="1"/>
    <col min="4354" max="4354" width="10.140625" style="1" customWidth="1"/>
    <col min="4355" max="4355" width="13.7109375" style="1" customWidth="1"/>
    <col min="4356" max="4356" width="14.5703125" style="1" customWidth="1"/>
    <col min="4357" max="4357" width="13.28515625" style="1" customWidth="1"/>
    <col min="4358" max="4358" width="13.42578125" style="1" customWidth="1"/>
    <col min="4359" max="4361" width="8" style="1" customWidth="1"/>
    <col min="4362" max="4362" width="18.5703125" style="1" bestFit="1" customWidth="1"/>
    <col min="4363" max="4363" width="17.85546875" style="1" bestFit="1" customWidth="1"/>
    <col min="4364" max="4364" width="5.7109375" style="1" customWidth="1"/>
    <col min="4365" max="4371" width="8.85546875" style="1"/>
    <col min="4372" max="4382" width="0" style="1" hidden="1" customWidth="1"/>
    <col min="4383" max="4609" width="8.85546875" style="1"/>
    <col min="4610" max="4610" width="10.140625" style="1" customWidth="1"/>
    <col min="4611" max="4611" width="13.7109375" style="1" customWidth="1"/>
    <col min="4612" max="4612" width="14.5703125" style="1" customWidth="1"/>
    <col min="4613" max="4613" width="13.28515625" style="1" customWidth="1"/>
    <col min="4614" max="4614" width="13.42578125" style="1" customWidth="1"/>
    <col min="4615" max="4617" width="8" style="1" customWidth="1"/>
    <col min="4618" max="4618" width="18.5703125" style="1" bestFit="1" customWidth="1"/>
    <col min="4619" max="4619" width="17.85546875" style="1" bestFit="1" customWidth="1"/>
    <col min="4620" max="4620" width="5.7109375" style="1" customWidth="1"/>
    <col min="4621" max="4627" width="8.85546875" style="1"/>
    <col min="4628" max="4638" width="0" style="1" hidden="1" customWidth="1"/>
    <col min="4639" max="4865" width="8.85546875" style="1"/>
    <col min="4866" max="4866" width="10.140625" style="1" customWidth="1"/>
    <col min="4867" max="4867" width="13.7109375" style="1" customWidth="1"/>
    <col min="4868" max="4868" width="14.5703125" style="1" customWidth="1"/>
    <col min="4869" max="4869" width="13.28515625" style="1" customWidth="1"/>
    <col min="4870" max="4870" width="13.42578125" style="1" customWidth="1"/>
    <col min="4871" max="4873" width="8" style="1" customWidth="1"/>
    <col min="4874" max="4874" width="18.5703125" style="1" bestFit="1" customWidth="1"/>
    <col min="4875" max="4875" width="17.85546875" style="1" bestFit="1" customWidth="1"/>
    <col min="4876" max="4876" width="5.7109375" style="1" customWidth="1"/>
    <col min="4877" max="4883" width="8.85546875" style="1"/>
    <col min="4884" max="4894" width="0" style="1" hidden="1" customWidth="1"/>
    <col min="4895" max="5121" width="8.85546875" style="1"/>
    <col min="5122" max="5122" width="10.140625" style="1" customWidth="1"/>
    <col min="5123" max="5123" width="13.7109375" style="1" customWidth="1"/>
    <col min="5124" max="5124" width="14.5703125" style="1" customWidth="1"/>
    <col min="5125" max="5125" width="13.28515625" style="1" customWidth="1"/>
    <col min="5126" max="5126" width="13.42578125" style="1" customWidth="1"/>
    <col min="5127" max="5129" width="8" style="1" customWidth="1"/>
    <col min="5130" max="5130" width="18.5703125" style="1" bestFit="1" customWidth="1"/>
    <col min="5131" max="5131" width="17.85546875" style="1" bestFit="1" customWidth="1"/>
    <col min="5132" max="5132" width="5.7109375" style="1" customWidth="1"/>
    <col min="5133" max="5139" width="8.85546875" style="1"/>
    <col min="5140" max="5150" width="0" style="1" hidden="1" customWidth="1"/>
    <col min="5151" max="5377" width="8.85546875" style="1"/>
    <col min="5378" max="5378" width="10.140625" style="1" customWidth="1"/>
    <col min="5379" max="5379" width="13.7109375" style="1" customWidth="1"/>
    <col min="5380" max="5380" width="14.5703125" style="1" customWidth="1"/>
    <col min="5381" max="5381" width="13.28515625" style="1" customWidth="1"/>
    <col min="5382" max="5382" width="13.42578125" style="1" customWidth="1"/>
    <col min="5383" max="5385" width="8" style="1" customWidth="1"/>
    <col min="5386" max="5386" width="18.5703125" style="1" bestFit="1" customWidth="1"/>
    <col min="5387" max="5387" width="17.85546875" style="1" bestFit="1" customWidth="1"/>
    <col min="5388" max="5388" width="5.7109375" style="1" customWidth="1"/>
    <col min="5389" max="5395" width="8.85546875" style="1"/>
    <col min="5396" max="5406" width="0" style="1" hidden="1" customWidth="1"/>
    <col min="5407" max="5633" width="8.85546875" style="1"/>
    <col min="5634" max="5634" width="10.140625" style="1" customWidth="1"/>
    <col min="5635" max="5635" width="13.7109375" style="1" customWidth="1"/>
    <col min="5636" max="5636" width="14.5703125" style="1" customWidth="1"/>
    <col min="5637" max="5637" width="13.28515625" style="1" customWidth="1"/>
    <col min="5638" max="5638" width="13.42578125" style="1" customWidth="1"/>
    <col min="5639" max="5641" width="8" style="1" customWidth="1"/>
    <col min="5642" max="5642" width="18.5703125" style="1" bestFit="1" customWidth="1"/>
    <col min="5643" max="5643" width="17.85546875" style="1" bestFit="1" customWidth="1"/>
    <col min="5644" max="5644" width="5.7109375" style="1" customWidth="1"/>
    <col min="5645" max="5651" width="8.85546875" style="1"/>
    <col min="5652" max="5662" width="0" style="1" hidden="1" customWidth="1"/>
    <col min="5663" max="5889" width="8.85546875" style="1"/>
    <col min="5890" max="5890" width="10.140625" style="1" customWidth="1"/>
    <col min="5891" max="5891" width="13.7109375" style="1" customWidth="1"/>
    <col min="5892" max="5892" width="14.5703125" style="1" customWidth="1"/>
    <col min="5893" max="5893" width="13.28515625" style="1" customWidth="1"/>
    <col min="5894" max="5894" width="13.42578125" style="1" customWidth="1"/>
    <col min="5895" max="5897" width="8" style="1" customWidth="1"/>
    <col min="5898" max="5898" width="18.5703125" style="1" bestFit="1" customWidth="1"/>
    <col min="5899" max="5899" width="17.85546875" style="1" bestFit="1" customWidth="1"/>
    <col min="5900" max="5900" width="5.7109375" style="1" customWidth="1"/>
    <col min="5901" max="5907" width="8.85546875" style="1"/>
    <col min="5908" max="5918" width="0" style="1" hidden="1" customWidth="1"/>
    <col min="5919" max="6145" width="8.85546875" style="1"/>
    <col min="6146" max="6146" width="10.140625" style="1" customWidth="1"/>
    <col min="6147" max="6147" width="13.7109375" style="1" customWidth="1"/>
    <col min="6148" max="6148" width="14.5703125" style="1" customWidth="1"/>
    <col min="6149" max="6149" width="13.28515625" style="1" customWidth="1"/>
    <col min="6150" max="6150" width="13.42578125" style="1" customWidth="1"/>
    <col min="6151" max="6153" width="8" style="1" customWidth="1"/>
    <col min="6154" max="6154" width="18.5703125" style="1" bestFit="1" customWidth="1"/>
    <col min="6155" max="6155" width="17.85546875" style="1" bestFit="1" customWidth="1"/>
    <col min="6156" max="6156" width="5.7109375" style="1" customWidth="1"/>
    <col min="6157" max="6163" width="8.85546875" style="1"/>
    <col min="6164" max="6174" width="0" style="1" hidden="1" customWidth="1"/>
    <col min="6175" max="6401" width="8.85546875" style="1"/>
    <col min="6402" max="6402" width="10.140625" style="1" customWidth="1"/>
    <col min="6403" max="6403" width="13.7109375" style="1" customWidth="1"/>
    <col min="6404" max="6404" width="14.5703125" style="1" customWidth="1"/>
    <col min="6405" max="6405" width="13.28515625" style="1" customWidth="1"/>
    <col min="6406" max="6406" width="13.42578125" style="1" customWidth="1"/>
    <col min="6407" max="6409" width="8" style="1" customWidth="1"/>
    <col min="6410" max="6410" width="18.5703125" style="1" bestFit="1" customWidth="1"/>
    <col min="6411" max="6411" width="17.85546875" style="1" bestFit="1" customWidth="1"/>
    <col min="6412" max="6412" width="5.7109375" style="1" customWidth="1"/>
    <col min="6413" max="6419" width="8.85546875" style="1"/>
    <col min="6420" max="6430" width="0" style="1" hidden="1" customWidth="1"/>
    <col min="6431" max="6657" width="8.85546875" style="1"/>
    <col min="6658" max="6658" width="10.140625" style="1" customWidth="1"/>
    <col min="6659" max="6659" width="13.7109375" style="1" customWidth="1"/>
    <col min="6660" max="6660" width="14.5703125" style="1" customWidth="1"/>
    <col min="6661" max="6661" width="13.28515625" style="1" customWidth="1"/>
    <col min="6662" max="6662" width="13.42578125" style="1" customWidth="1"/>
    <col min="6663" max="6665" width="8" style="1" customWidth="1"/>
    <col min="6666" max="6666" width="18.5703125" style="1" bestFit="1" customWidth="1"/>
    <col min="6667" max="6667" width="17.85546875" style="1" bestFit="1" customWidth="1"/>
    <col min="6668" max="6668" width="5.7109375" style="1" customWidth="1"/>
    <col min="6669" max="6675" width="8.85546875" style="1"/>
    <col min="6676" max="6686" width="0" style="1" hidden="1" customWidth="1"/>
    <col min="6687" max="6913" width="8.85546875" style="1"/>
    <col min="6914" max="6914" width="10.140625" style="1" customWidth="1"/>
    <col min="6915" max="6915" width="13.7109375" style="1" customWidth="1"/>
    <col min="6916" max="6916" width="14.5703125" style="1" customWidth="1"/>
    <col min="6917" max="6917" width="13.28515625" style="1" customWidth="1"/>
    <col min="6918" max="6918" width="13.42578125" style="1" customWidth="1"/>
    <col min="6919" max="6921" width="8" style="1" customWidth="1"/>
    <col min="6922" max="6922" width="18.5703125" style="1" bestFit="1" customWidth="1"/>
    <col min="6923" max="6923" width="17.85546875" style="1" bestFit="1" customWidth="1"/>
    <col min="6924" max="6924" width="5.7109375" style="1" customWidth="1"/>
    <col min="6925" max="6931" width="8.85546875" style="1"/>
    <col min="6932" max="6942" width="0" style="1" hidden="1" customWidth="1"/>
    <col min="6943" max="7169" width="8.85546875" style="1"/>
    <col min="7170" max="7170" width="10.140625" style="1" customWidth="1"/>
    <col min="7171" max="7171" width="13.7109375" style="1" customWidth="1"/>
    <col min="7172" max="7172" width="14.5703125" style="1" customWidth="1"/>
    <col min="7173" max="7173" width="13.28515625" style="1" customWidth="1"/>
    <col min="7174" max="7174" width="13.42578125" style="1" customWidth="1"/>
    <col min="7175" max="7177" width="8" style="1" customWidth="1"/>
    <col min="7178" max="7178" width="18.5703125" style="1" bestFit="1" customWidth="1"/>
    <col min="7179" max="7179" width="17.85546875" style="1" bestFit="1" customWidth="1"/>
    <col min="7180" max="7180" width="5.7109375" style="1" customWidth="1"/>
    <col min="7181" max="7187" width="8.85546875" style="1"/>
    <col min="7188" max="7198" width="0" style="1" hidden="1" customWidth="1"/>
    <col min="7199" max="7425" width="8.85546875" style="1"/>
    <col min="7426" max="7426" width="10.140625" style="1" customWidth="1"/>
    <col min="7427" max="7427" width="13.7109375" style="1" customWidth="1"/>
    <col min="7428" max="7428" width="14.5703125" style="1" customWidth="1"/>
    <col min="7429" max="7429" width="13.28515625" style="1" customWidth="1"/>
    <col min="7430" max="7430" width="13.42578125" style="1" customWidth="1"/>
    <col min="7431" max="7433" width="8" style="1" customWidth="1"/>
    <col min="7434" max="7434" width="18.5703125" style="1" bestFit="1" customWidth="1"/>
    <col min="7435" max="7435" width="17.85546875" style="1" bestFit="1" customWidth="1"/>
    <col min="7436" max="7436" width="5.7109375" style="1" customWidth="1"/>
    <col min="7437" max="7443" width="8.85546875" style="1"/>
    <col min="7444" max="7454" width="0" style="1" hidden="1" customWidth="1"/>
    <col min="7455" max="7681" width="8.85546875" style="1"/>
    <col min="7682" max="7682" width="10.140625" style="1" customWidth="1"/>
    <col min="7683" max="7683" width="13.7109375" style="1" customWidth="1"/>
    <col min="7684" max="7684" width="14.5703125" style="1" customWidth="1"/>
    <col min="7685" max="7685" width="13.28515625" style="1" customWidth="1"/>
    <col min="7686" max="7686" width="13.42578125" style="1" customWidth="1"/>
    <col min="7687" max="7689" width="8" style="1" customWidth="1"/>
    <col min="7690" max="7690" width="18.5703125" style="1" bestFit="1" customWidth="1"/>
    <col min="7691" max="7691" width="17.85546875" style="1" bestFit="1" customWidth="1"/>
    <col min="7692" max="7692" width="5.7109375" style="1" customWidth="1"/>
    <col min="7693" max="7699" width="8.85546875" style="1"/>
    <col min="7700" max="7710" width="0" style="1" hidden="1" customWidth="1"/>
    <col min="7711" max="7937" width="8.85546875" style="1"/>
    <col min="7938" max="7938" width="10.140625" style="1" customWidth="1"/>
    <col min="7939" max="7939" width="13.7109375" style="1" customWidth="1"/>
    <col min="7940" max="7940" width="14.5703125" style="1" customWidth="1"/>
    <col min="7941" max="7941" width="13.28515625" style="1" customWidth="1"/>
    <col min="7942" max="7942" width="13.42578125" style="1" customWidth="1"/>
    <col min="7943" max="7945" width="8" style="1" customWidth="1"/>
    <col min="7946" max="7946" width="18.5703125" style="1" bestFit="1" customWidth="1"/>
    <col min="7947" max="7947" width="17.85546875" style="1" bestFit="1" customWidth="1"/>
    <col min="7948" max="7948" width="5.7109375" style="1" customWidth="1"/>
    <col min="7949" max="7955" width="8.85546875" style="1"/>
    <col min="7956" max="7966" width="0" style="1" hidden="1" customWidth="1"/>
    <col min="7967" max="8193" width="8.85546875" style="1"/>
    <col min="8194" max="8194" width="10.140625" style="1" customWidth="1"/>
    <col min="8195" max="8195" width="13.7109375" style="1" customWidth="1"/>
    <col min="8196" max="8196" width="14.5703125" style="1" customWidth="1"/>
    <col min="8197" max="8197" width="13.28515625" style="1" customWidth="1"/>
    <col min="8198" max="8198" width="13.42578125" style="1" customWidth="1"/>
    <col min="8199" max="8201" width="8" style="1" customWidth="1"/>
    <col min="8202" max="8202" width="18.5703125" style="1" bestFit="1" customWidth="1"/>
    <col min="8203" max="8203" width="17.85546875" style="1" bestFit="1" customWidth="1"/>
    <col min="8204" max="8204" width="5.7109375" style="1" customWidth="1"/>
    <col min="8205" max="8211" width="8.85546875" style="1"/>
    <col min="8212" max="8222" width="0" style="1" hidden="1" customWidth="1"/>
    <col min="8223" max="8449" width="8.85546875" style="1"/>
    <col min="8450" max="8450" width="10.140625" style="1" customWidth="1"/>
    <col min="8451" max="8451" width="13.7109375" style="1" customWidth="1"/>
    <col min="8452" max="8452" width="14.5703125" style="1" customWidth="1"/>
    <col min="8453" max="8453" width="13.28515625" style="1" customWidth="1"/>
    <col min="8454" max="8454" width="13.42578125" style="1" customWidth="1"/>
    <col min="8455" max="8457" width="8" style="1" customWidth="1"/>
    <col min="8458" max="8458" width="18.5703125" style="1" bestFit="1" customWidth="1"/>
    <col min="8459" max="8459" width="17.85546875" style="1" bestFit="1" customWidth="1"/>
    <col min="8460" max="8460" width="5.7109375" style="1" customWidth="1"/>
    <col min="8461" max="8467" width="8.85546875" style="1"/>
    <col min="8468" max="8478" width="0" style="1" hidden="1" customWidth="1"/>
    <col min="8479" max="8705" width="8.85546875" style="1"/>
    <col min="8706" max="8706" width="10.140625" style="1" customWidth="1"/>
    <col min="8707" max="8707" width="13.7109375" style="1" customWidth="1"/>
    <col min="8708" max="8708" width="14.5703125" style="1" customWidth="1"/>
    <col min="8709" max="8709" width="13.28515625" style="1" customWidth="1"/>
    <col min="8710" max="8710" width="13.42578125" style="1" customWidth="1"/>
    <col min="8711" max="8713" width="8" style="1" customWidth="1"/>
    <col min="8714" max="8714" width="18.5703125" style="1" bestFit="1" customWidth="1"/>
    <col min="8715" max="8715" width="17.85546875" style="1" bestFit="1" customWidth="1"/>
    <col min="8716" max="8716" width="5.7109375" style="1" customWidth="1"/>
    <col min="8717" max="8723" width="8.85546875" style="1"/>
    <col min="8724" max="8734" width="0" style="1" hidden="1" customWidth="1"/>
    <col min="8735" max="8961" width="8.85546875" style="1"/>
    <col min="8962" max="8962" width="10.140625" style="1" customWidth="1"/>
    <col min="8963" max="8963" width="13.7109375" style="1" customWidth="1"/>
    <col min="8964" max="8964" width="14.5703125" style="1" customWidth="1"/>
    <col min="8965" max="8965" width="13.28515625" style="1" customWidth="1"/>
    <col min="8966" max="8966" width="13.42578125" style="1" customWidth="1"/>
    <col min="8967" max="8969" width="8" style="1" customWidth="1"/>
    <col min="8970" max="8970" width="18.5703125" style="1" bestFit="1" customWidth="1"/>
    <col min="8971" max="8971" width="17.85546875" style="1" bestFit="1" customWidth="1"/>
    <col min="8972" max="8972" width="5.7109375" style="1" customWidth="1"/>
    <col min="8973" max="8979" width="8.85546875" style="1"/>
    <col min="8980" max="8990" width="0" style="1" hidden="1" customWidth="1"/>
    <col min="8991" max="9217" width="8.85546875" style="1"/>
    <col min="9218" max="9218" width="10.140625" style="1" customWidth="1"/>
    <col min="9219" max="9219" width="13.7109375" style="1" customWidth="1"/>
    <col min="9220" max="9220" width="14.5703125" style="1" customWidth="1"/>
    <col min="9221" max="9221" width="13.28515625" style="1" customWidth="1"/>
    <col min="9222" max="9222" width="13.42578125" style="1" customWidth="1"/>
    <col min="9223" max="9225" width="8" style="1" customWidth="1"/>
    <col min="9226" max="9226" width="18.5703125" style="1" bestFit="1" customWidth="1"/>
    <col min="9227" max="9227" width="17.85546875" style="1" bestFit="1" customWidth="1"/>
    <col min="9228" max="9228" width="5.7109375" style="1" customWidth="1"/>
    <col min="9229" max="9235" width="8.85546875" style="1"/>
    <col min="9236" max="9246" width="0" style="1" hidden="1" customWidth="1"/>
    <col min="9247" max="9473" width="8.85546875" style="1"/>
    <col min="9474" max="9474" width="10.140625" style="1" customWidth="1"/>
    <col min="9475" max="9475" width="13.7109375" style="1" customWidth="1"/>
    <col min="9476" max="9476" width="14.5703125" style="1" customWidth="1"/>
    <col min="9477" max="9477" width="13.28515625" style="1" customWidth="1"/>
    <col min="9478" max="9478" width="13.42578125" style="1" customWidth="1"/>
    <col min="9479" max="9481" width="8" style="1" customWidth="1"/>
    <col min="9482" max="9482" width="18.5703125" style="1" bestFit="1" customWidth="1"/>
    <col min="9483" max="9483" width="17.85546875" style="1" bestFit="1" customWidth="1"/>
    <col min="9484" max="9484" width="5.7109375" style="1" customWidth="1"/>
    <col min="9485" max="9491" width="8.85546875" style="1"/>
    <col min="9492" max="9502" width="0" style="1" hidden="1" customWidth="1"/>
    <col min="9503" max="9729" width="8.85546875" style="1"/>
    <col min="9730" max="9730" width="10.140625" style="1" customWidth="1"/>
    <col min="9731" max="9731" width="13.7109375" style="1" customWidth="1"/>
    <col min="9732" max="9732" width="14.5703125" style="1" customWidth="1"/>
    <col min="9733" max="9733" width="13.28515625" style="1" customWidth="1"/>
    <col min="9734" max="9734" width="13.42578125" style="1" customWidth="1"/>
    <col min="9735" max="9737" width="8" style="1" customWidth="1"/>
    <col min="9738" max="9738" width="18.5703125" style="1" bestFit="1" customWidth="1"/>
    <col min="9739" max="9739" width="17.85546875" style="1" bestFit="1" customWidth="1"/>
    <col min="9740" max="9740" width="5.7109375" style="1" customWidth="1"/>
    <col min="9741" max="9747" width="8.85546875" style="1"/>
    <col min="9748" max="9758" width="0" style="1" hidden="1" customWidth="1"/>
    <col min="9759" max="9985" width="8.85546875" style="1"/>
    <col min="9986" max="9986" width="10.140625" style="1" customWidth="1"/>
    <col min="9987" max="9987" width="13.7109375" style="1" customWidth="1"/>
    <col min="9988" max="9988" width="14.5703125" style="1" customWidth="1"/>
    <col min="9989" max="9989" width="13.28515625" style="1" customWidth="1"/>
    <col min="9990" max="9990" width="13.42578125" style="1" customWidth="1"/>
    <col min="9991" max="9993" width="8" style="1" customWidth="1"/>
    <col min="9994" max="9994" width="18.5703125" style="1" bestFit="1" customWidth="1"/>
    <col min="9995" max="9995" width="17.85546875" style="1" bestFit="1" customWidth="1"/>
    <col min="9996" max="9996" width="5.7109375" style="1" customWidth="1"/>
    <col min="9997" max="10003" width="8.85546875" style="1"/>
    <col min="10004" max="10014" width="0" style="1" hidden="1" customWidth="1"/>
    <col min="10015" max="10241" width="8.85546875" style="1"/>
    <col min="10242" max="10242" width="10.140625" style="1" customWidth="1"/>
    <col min="10243" max="10243" width="13.7109375" style="1" customWidth="1"/>
    <col min="10244" max="10244" width="14.5703125" style="1" customWidth="1"/>
    <col min="10245" max="10245" width="13.28515625" style="1" customWidth="1"/>
    <col min="10246" max="10246" width="13.42578125" style="1" customWidth="1"/>
    <col min="10247" max="10249" width="8" style="1" customWidth="1"/>
    <col min="10250" max="10250" width="18.5703125" style="1" bestFit="1" customWidth="1"/>
    <col min="10251" max="10251" width="17.85546875" style="1" bestFit="1" customWidth="1"/>
    <col min="10252" max="10252" width="5.7109375" style="1" customWidth="1"/>
    <col min="10253" max="10259" width="8.85546875" style="1"/>
    <col min="10260" max="10270" width="0" style="1" hidden="1" customWidth="1"/>
    <col min="10271" max="10497" width="8.85546875" style="1"/>
    <col min="10498" max="10498" width="10.140625" style="1" customWidth="1"/>
    <col min="10499" max="10499" width="13.7109375" style="1" customWidth="1"/>
    <col min="10500" max="10500" width="14.5703125" style="1" customWidth="1"/>
    <col min="10501" max="10501" width="13.28515625" style="1" customWidth="1"/>
    <col min="10502" max="10502" width="13.42578125" style="1" customWidth="1"/>
    <col min="10503" max="10505" width="8" style="1" customWidth="1"/>
    <col min="10506" max="10506" width="18.5703125" style="1" bestFit="1" customWidth="1"/>
    <col min="10507" max="10507" width="17.85546875" style="1" bestFit="1" customWidth="1"/>
    <col min="10508" max="10508" width="5.7109375" style="1" customWidth="1"/>
    <col min="10509" max="10515" width="8.85546875" style="1"/>
    <col min="10516" max="10526" width="0" style="1" hidden="1" customWidth="1"/>
    <col min="10527" max="10753" width="8.85546875" style="1"/>
    <col min="10754" max="10754" width="10.140625" style="1" customWidth="1"/>
    <col min="10755" max="10755" width="13.7109375" style="1" customWidth="1"/>
    <col min="10756" max="10756" width="14.5703125" style="1" customWidth="1"/>
    <col min="10757" max="10757" width="13.28515625" style="1" customWidth="1"/>
    <col min="10758" max="10758" width="13.42578125" style="1" customWidth="1"/>
    <col min="10759" max="10761" width="8" style="1" customWidth="1"/>
    <col min="10762" max="10762" width="18.5703125" style="1" bestFit="1" customWidth="1"/>
    <col min="10763" max="10763" width="17.85546875" style="1" bestFit="1" customWidth="1"/>
    <col min="10764" max="10764" width="5.7109375" style="1" customWidth="1"/>
    <col min="10765" max="10771" width="8.85546875" style="1"/>
    <col min="10772" max="10782" width="0" style="1" hidden="1" customWidth="1"/>
    <col min="10783" max="11009" width="8.85546875" style="1"/>
    <col min="11010" max="11010" width="10.140625" style="1" customWidth="1"/>
    <col min="11011" max="11011" width="13.7109375" style="1" customWidth="1"/>
    <col min="11012" max="11012" width="14.5703125" style="1" customWidth="1"/>
    <col min="11013" max="11013" width="13.28515625" style="1" customWidth="1"/>
    <col min="11014" max="11014" width="13.42578125" style="1" customWidth="1"/>
    <col min="11015" max="11017" width="8" style="1" customWidth="1"/>
    <col min="11018" max="11018" width="18.5703125" style="1" bestFit="1" customWidth="1"/>
    <col min="11019" max="11019" width="17.85546875" style="1" bestFit="1" customWidth="1"/>
    <col min="11020" max="11020" width="5.7109375" style="1" customWidth="1"/>
    <col min="11021" max="11027" width="8.85546875" style="1"/>
    <col min="11028" max="11038" width="0" style="1" hidden="1" customWidth="1"/>
    <col min="11039" max="11265" width="8.85546875" style="1"/>
    <col min="11266" max="11266" width="10.140625" style="1" customWidth="1"/>
    <col min="11267" max="11267" width="13.7109375" style="1" customWidth="1"/>
    <col min="11268" max="11268" width="14.5703125" style="1" customWidth="1"/>
    <col min="11269" max="11269" width="13.28515625" style="1" customWidth="1"/>
    <col min="11270" max="11270" width="13.42578125" style="1" customWidth="1"/>
    <col min="11271" max="11273" width="8" style="1" customWidth="1"/>
    <col min="11274" max="11274" width="18.5703125" style="1" bestFit="1" customWidth="1"/>
    <col min="11275" max="11275" width="17.85546875" style="1" bestFit="1" customWidth="1"/>
    <col min="11276" max="11276" width="5.7109375" style="1" customWidth="1"/>
    <col min="11277" max="11283" width="8.85546875" style="1"/>
    <col min="11284" max="11294" width="0" style="1" hidden="1" customWidth="1"/>
    <col min="11295" max="11521" width="8.85546875" style="1"/>
    <col min="11522" max="11522" width="10.140625" style="1" customWidth="1"/>
    <col min="11523" max="11523" width="13.7109375" style="1" customWidth="1"/>
    <col min="11524" max="11524" width="14.5703125" style="1" customWidth="1"/>
    <col min="11525" max="11525" width="13.28515625" style="1" customWidth="1"/>
    <col min="11526" max="11526" width="13.42578125" style="1" customWidth="1"/>
    <col min="11527" max="11529" width="8" style="1" customWidth="1"/>
    <col min="11530" max="11530" width="18.5703125" style="1" bestFit="1" customWidth="1"/>
    <col min="11531" max="11531" width="17.85546875" style="1" bestFit="1" customWidth="1"/>
    <col min="11532" max="11532" width="5.7109375" style="1" customWidth="1"/>
    <col min="11533" max="11539" width="8.85546875" style="1"/>
    <col min="11540" max="11550" width="0" style="1" hidden="1" customWidth="1"/>
    <col min="11551" max="11777" width="8.85546875" style="1"/>
    <col min="11778" max="11778" width="10.140625" style="1" customWidth="1"/>
    <col min="11779" max="11779" width="13.7109375" style="1" customWidth="1"/>
    <col min="11780" max="11780" width="14.5703125" style="1" customWidth="1"/>
    <col min="11781" max="11781" width="13.28515625" style="1" customWidth="1"/>
    <col min="11782" max="11782" width="13.42578125" style="1" customWidth="1"/>
    <col min="11783" max="11785" width="8" style="1" customWidth="1"/>
    <col min="11786" max="11786" width="18.5703125" style="1" bestFit="1" customWidth="1"/>
    <col min="11787" max="11787" width="17.85546875" style="1" bestFit="1" customWidth="1"/>
    <col min="11788" max="11788" width="5.7109375" style="1" customWidth="1"/>
    <col min="11789" max="11795" width="8.85546875" style="1"/>
    <col min="11796" max="11806" width="0" style="1" hidden="1" customWidth="1"/>
    <col min="11807" max="12033" width="8.85546875" style="1"/>
    <col min="12034" max="12034" width="10.140625" style="1" customWidth="1"/>
    <col min="12035" max="12035" width="13.7109375" style="1" customWidth="1"/>
    <col min="12036" max="12036" width="14.5703125" style="1" customWidth="1"/>
    <col min="12037" max="12037" width="13.28515625" style="1" customWidth="1"/>
    <col min="12038" max="12038" width="13.42578125" style="1" customWidth="1"/>
    <col min="12039" max="12041" width="8" style="1" customWidth="1"/>
    <col min="12042" max="12042" width="18.5703125" style="1" bestFit="1" customWidth="1"/>
    <col min="12043" max="12043" width="17.85546875" style="1" bestFit="1" customWidth="1"/>
    <col min="12044" max="12044" width="5.7109375" style="1" customWidth="1"/>
    <col min="12045" max="12051" width="8.85546875" style="1"/>
    <col min="12052" max="12062" width="0" style="1" hidden="1" customWidth="1"/>
    <col min="12063" max="12289" width="8.85546875" style="1"/>
    <col min="12290" max="12290" width="10.140625" style="1" customWidth="1"/>
    <col min="12291" max="12291" width="13.7109375" style="1" customWidth="1"/>
    <col min="12292" max="12292" width="14.5703125" style="1" customWidth="1"/>
    <col min="12293" max="12293" width="13.28515625" style="1" customWidth="1"/>
    <col min="12294" max="12294" width="13.42578125" style="1" customWidth="1"/>
    <col min="12295" max="12297" width="8" style="1" customWidth="1"/>
    <col min="12298" max="12298" width="18.5703125" style="1" bestFit="1" customWidth="1"/>
    <col min="12299" max="12299" width="17.85546875" style="1" bestFit="1" customWidth="1"/>
    <col min="12300" max="12300" width="5.7109375" style="1" customWidth="1"/>
    <col min="12301" max="12307" width="8.85546875" style="1"/>
    <col min="12308" max="12318" width="0" style="1" hidden="1" customWidth="1"/>
    <col min="12319" max="12545" width="8.85546875" style="1"/>
    <col min="12546" max="12546" width="10.140625" style="1" customWidth="1"/>
    <col min="12547" max="12547" width="13.7109375" style="1" customWidth="1"/>
    <col min="12548" max="12548" width="14.5703125" style="1" customWidth="1"/>
    <col min="12549" max="12549" width="13.28515625" style="1" customWidth="1"/>
    <col min="12550" max="12550" width="13.42578125" style="1" customWidth="1"/>
    <col min="12551" max="12553" width="8" style="1" customWidth="1"/>
    <col min="12554" max="12554" width="18.5703125" style="1" bestFit="1" customWidth="1"/>
    <col min="12555" max="12555" width="17.85546875" style="1" bestFit="1" customWidth="1"/>
    <col min="12556" max="12556" width="5.7109375" style="1" customWidth="1"/>
    <col min="12557" max="12563" width="8.85546875" style="1"/>
    <col min="12564" max="12574" width="0" style="1" hidden="1" customWidth="1"/>
    <col min="12575" max="12801" width="8.85546875" style="1"/>
    <col min="12802" max="12802" width="10.140625" style="1" customWidth="1"/>
    <col min="12803" max="12803" width="13.7109375" style="1" customWidth="1"/>
    <col min="12804" max="12804" width="14.5703125" style="1" customWidth="1"/>
    <col min="12805" max="12805" width="13.28515625" style="1" customWidth="1"/>
    <col min="12806" max="12806" width="13.42578125" style="1" customWidth="1"/>
    <col min="12807" max="12809" width="8" style="1" customWidth="1"/>
    <col min="12810" max="12810" width="18.5703125" style="1" bestFit="1" customWidth="1"/>
    <col min="12811" max="12811" width="17.85546875" style="1" bestFit="1" customWidth="1"/>
    <col min="12812" max="12812" width="5.7109375" style="1" customWidth="1"/>
    <col min="12813" max="12819" width="8.85546875" style="1"/>
    <col min="12820" max="12830" width="0" style="1" hidden="1" customWidth="1"/>
    <col min="12831" max="13057" width="8.85546875" style="1"/>
    <col min="13058" max="13058" width="10.140625" style="1" customWidth="1"/>
    <col min="13059" max="13059" width="13.7109375" style="1" customWidth="1"/>
    <col min="13060" max="13060" width="14.5703125" style="1" customWidth="1"/>
    <col min="13061" max="13061" width="13.28515625" style="1" customWidth="1"/>
    <col min="13062" max="13062" width="13.42578125" style="1" customWidth="1"/>
    <col min="13063" max="13065" width="8" style="1" customWidth="1"/>
    <col min="13066" max="13066" width="18.5703125" style="1" bestFit="1" customWidth="1"/>
    <col min="13067" max="13067" width="17.85546875" style="1" bestFit="1" customWidth="1"/>
    <col min="13068" max="13068" width="5.7109375" style="1" customWidth="1"/>
    <col min="13069" max="13075" width="8.85546875" style="1"/>
    <col min="13076" max="13086" width="0" style="1" hidden="1" customWidth="1"/>
    <col min="13087" max="13313" width="8.85546875" style="1"/>
    <col min="13314" max="13314" width="10.140625" style="1" customWidth="1"/>
    <col min="13315" max="13315" width="13.7109375" style="1" customWidth="1"/>
    <col min="13316" max="13316" width="14.5703125" style="1" customWidth="1"/>
    <col min="13317" max="13317" width="13.28515625" style="1" customWidth="1"/>
    <col min="13318" max="13318" width="13.42578125" style="1" customWidth="1"/>
    <col min="13319" max="13321" width="8" style="1" customWidth="1"/>
    <col min="13322" max="13322" width="18.5703125" style="1" bestFit="1" customWidth="1"/>
    <col min="13323" max="13323" width="17.85546875" style="1" bestFit="1" customWidth="1"/>
    <col min="13324" max="13324" width="5.7109375" style="1" customWidth="1"/>
    <col min="13325" max="13331" width="8.85546875" style="1"/>
    <col min="13332" max="13342" width="0" style="1" hidden="1" customWidth="1"/>
    <col min="13343" max="13569" width="8.85546875" style="1"/>
    <col min="13570" max="13570" width="10.140625" style="1" customWidth="1"/>
    <col min="13571" max="13571" width="13.7109375" style="1" customWidth="1"/>
    <col min="13572" max="13572" width="14.5703125" style="1" customWidth="1"/>
    <col min="13573" max="13573" width="13.28515625" style="1" customWidth="1"/>
    <col min="13574" max="13574" width="13.42578125" style="1" customWidth="1"/>
    <col min="13575" max="13577" width="8" style="1" customWidth="1"/>
    <col min="13578" max="13578" width="18.5703125" style="1" bestFit="1" customWidth="1"/>
    <col min="13579" max="13579" width="17.85546875" style="1" bestFit="1" customWidth="1"/>
    <col min="13580" max="13580" width="5.7109375" style="1" customWidth="1"/>
    <col min="13581" max="13587" width="8.85546875" style="1"/>
    <col min="13588" max="13598" width="0" style="1" hidden="1" customWidth="1"/>
    <col min="13599" max="13825" width="8.85546875" style="1"/>
    <col min="13826" max="13826" width="10.140625" style="1" customWidth="1"/>
    <col min="13827" max="13827" width="13.7109375" style="1" customWidth="1"/>
    <col min="13828" max="13828" width="14.5703125" style="1" customWidth="1"/>
    <col min="13829" max="13829" width="13.28515625" style="1" customWidth="1"/>
    <col min="13830" max="13830" width="13.42578125" style="1" customWidth="1"/>
    <col min="13831" max="13833" width="8" style="1" customWidth="1"/>
    <col min="13834" max="13834" width="18.5703125" style="1" bestFit="1" customWidth="1"/>
    <col min="13835" max="13835" width="17.85546875" style="1" bestFit="1" customWidth="1"/>
    <col min="13836" max="13836" width="5.7109375" style="1" customWidth="1"/>
    <col min="13837" max="13843" width="8.85546875" style="1"/>
    <col min="13844" max="13854" width="0" style="1" hidden="1" customWidth="1"/>
    <col min="13855" max="14081" width="8.85546875" style="1"/>
    <col min="14082" max="14082" width="10.140625" style="1" customWidth="1"/>
    <col min="14083" max="14083" width="13.7109375" style="1" customWidth="1"/>
    <col min="14084" max="14084" width="14.5703125" style="1" customWidth="1"/>
    <col min="14085" max="14085" width="13.28515625" style="1" customWidth="1"/>
    <col min="14086" max="14086" width="13.42578125" style="1" customWidth="1"/>
    <col min="14087" max="14089" width="8" style="1" customWidth="1"/>
    <col min="14090" max="14090" width="18.5703125" style="1" bestFit="1" customWidth="1"/>
    <col min="14091" max="14091" width="17.85546875" style="1" bestFit="1" customWidth="1"/>
    <col min="14092" max="14092" width="5.7109375" style="1" customWidth="1"/>
    <col min="14093" max="14099" width="8.85546875" style="1"/>
    <col min="14100" max="14110" width="0" style="1" hidden="1" customWidth="1"/>
    <col min="14111" max="14337" width="8.85546875" style="1"/>
    <col min="14338" max="14338" width="10.140625" style="1" customWidth="1"/>
    <col min="14339" max="14339" width="13.7109375" style="1" customWidth="1"/>
    <col min="14340" max="14340" width="14.5703125" style="1" customWidth="1"/>
    <col min="14341" max="14341" width="13.28515625" style="1" customWidth="1"/>
    <col min="14342" max="14342" width="13.42578125" style="1" customWidth="1"/>
    <col min="14343" max="14345" width="8" style="1" customWidth="1"/>
    <col min="14346" max="14346" width="18.5703125" style="1" bestFit="1" customWidth="1"/>
    <col min="14347" max="14347" width="17.85546875" style="1" bestFit="1" customWidth="1"/>
    <col min="14348" max="14348" width="5.7109375" style="1" customWidth="1"/>
    <col min="14349" max="14355" width="8.85546875" style="1"/>
    <col min="14356" max="14366" width="0" style="1" hidden="1" customWidth="1"/>
    <col min="14367" max="14593" width="8.85546875" style="1"/>
    <col min="14594" max="14594" width="10.140625" style="1" customWidth="1"/>
    <col min="14595" max="14595" width="13.7109375" style="1" customWidth="1"/>
    <col min="14596" max="14596" width="14.5703125" style="1" customWidth="1"/>
    <col min="14597" max="14597" width="13.28515625" style="1" customWidth="1"/>
    <col min="14598" max="14598" width="13.42578125" style="1" customWidth="1"/>
    <col min="14599" max="14601" width="8" style="1" customWidth="1"/>
    <col min="14602" max="14602" width="18.5703125" style="1" bestFit="1" customWidth="1"/>
    <col min="14603" max="14603" width="17.85546875" style="1" bestFit="1" customWidth="1"/>
    <col min="14604" max="14604" width="5.7109375" style="1" customWidth="1"/>
    <col min="14605" max="14611" width="8.85546875" style="1"/>
    <col min="14612" max="14622" width="0" style="1" hidden="1" customWidth="1"/>
    <col min="14623" max="14849" width="8.85546875" style="1"/>
    <col min="14850" max="14850" width="10.140625" style="1" customWidth="1"/>
    <col min="14851" max="14851" width="13.7109375" style="1" customWidth="1"/>
    <col min="14852" max="14852" width="14.5703125" style="1" customWidth="1"/>
    <col min="14853" max="14853" width="13.28515625" style="1" customWidth="1"/>
    <col min="14854" max="14854" width="13.42578125" style="1" customWidth="1"/>
    <col min="14855" max="14857" width="8" style="1" customWidth="1"/>
    <col min="14858" max="14858" width="18.5703125" style="1" bestFit="1" customWidth="1"/>
    <col min="14859" max="14859" width="17.85546875" style="1" bestFit="1" customWidth="1"/>
    <col min="14860" max="14860" width="5.7109375" style="1" customWidth="1"/>
    <col min="14861" max="14867" width="8.85546875" style="1"/>
    <col min="14868" max="14878" width="0" style="1" hidden="1" customWidth="1"/>
    <col min="14879" max="15105" width="8.85546875" style="1"/>
    <col min="15106" max="15106" width="10.140625" style="1" customWidth="1"/>
    <col min="15107" max="15107" width="13.7109375" style="1" customWidth="1"/>
    <col min="15108" max="15108" width="14.5703125" style="1" customWidth="1"/>
    <col min="15109" max="15109" width="13.28515625" style="1" customWidth="1"/>
    <col min="15110" max="15110" width="13.42578125" style="1" customWidth="1"/>
    <col min="15111" max="15113" width="8" style="1" customWidth="1"/>
    <col min="15114" max="15114" width="18.5703125" style="1" bestFit="1" customWidth="1"/>
    <col min="15115" max="15115" width="17.85546875" style="1" bestFit="1" customWidth="1"/>
    <col min="15116" max="15116" width="5.7109375" style="1" customWidth="1"/>
    <col min="15117" max="15123" width="8.85546875" style="1"/>
    <col min="15124" max="15134" width="0" style="1" hidden="1" customWidth="1"/>
    <col min="15135" max="15361" width="8.85546875" style="1"/>
    <col min="15362" max="15362" width="10.140625" style="1" customWidth="1"/>
    <col min="15363" max="15363" width="13.7109375" style="1" customWidth="1"/>
    <col min="15364" max="15364" width="14.5703125" style="1" customWidth="1"/>
    <col min="15365" max="15365" width="13.28515625" style="1" customWidth="1"/>
    <col min="15366" max="15366" width="13.42578125" style="1" customWidth="1"/>
    <col min="15367" max="15369" width="8" style="1" customWidth="1"/>
    <col min="15370" max="15370" width="18.5703125" style="1" bestFit="1" customWidth="1"/>
    <col min="15371" max="15371" width="17.85546875" style="1" bestFit="1" customWidth="1"/>
    <col min="15372" max="15372" width="5.7109375" style="1" customWidth="1"/>
    <col min="15373" max="15379" width="8.85546875" style="1"/>
    <col min="15380" max="15390" width="0" style="1" hidden="1" customWidth="1"/>
    <col min="15391" max="15617" width="8.85546875" style="1"/>
    <col min="15618" max="15618" width="10.140625" style="1" customWidth="1"/>
    <col min="15619" max="15619" width="13.7109375" style="1" customWidth="1"/>
    <col min="15620" max="15620" width="14.5703125" style="1" customWidth="1"/>
    <col min="15621" max="15621" width="13.28515625" style="1" customWidth="1"/>
    <col min="15622" max="15622" width="13.42578125" style="1" customWidth="1"/>
    <col min="15623" max="15625" width="8" style="1" customWidth="1"/>
    <col min="15626" max="15626" width="18.5703125" style="1" bestFit="1" customWidth="1"/>
    <col min="15627" max="15627" width="17.85546875" style="1" bestFit="1" customWidth="1"/>
    <col min="15628" max="15628" width="5.7109375" style="1" customWidth="1"/>
    <col min="15629" max="15635" width="8.85546875" style="1"/>
    <col min="15636" max="15646" width="0" style="1" hidden="1" customWidth="1"/>
    <col min="15647" max="15873" width="8.85546875" style="1"/>
    <col min="15874" max="15874" width="10.140625" style="1" customWidth="1"/>
    <col min="15875" max="15875" width="13.7109375" style="1" customWidth="1"/>
    <col min="15876" max="15876" width="14.5703125" style="1" customWidth="1"/>
    <col min="15877" max="15877" width="13.28515625" style="1" customWidth="1"/>
    <col min="15878" max="15878" width="13.42578125" style="1" customWidth="1"/>
    <col min="15879" max="15881" width="8" style="1" customWidth="1"/>
    <col min="15882" max="15882" width="18.5703125" style="1" bestFit="1" customWidth="1"/>
    <col min="15883" max="15883" width="17.85546875" style="1" bestFit="1" customWidth="1"/>
    <col min="15884" max="15884" width="5.7109375" style="1" customWidth="1"/>
    <col min="15885" max="15891" width="8.85546875" style="1"/>
    <col min="15892" max="15902" width="0" style="1" hidden="1" customWidth="1"/>
    <col min="15903" max="16129" width="8.85546875" style="1"/>
    <col min="16130" max="16130" width="10.140625" style="1" customWidth="1"/>
    <col min="16131" max="16131" width="13.7109375" style="1" customWidth="1"/>
    <col min="16132" max="16132" width="14.5703125" style="1" customWidth="1"/>
    <col min="16133" max="16133" width="13.28515625" style="1" customWidth="1"/>
    <col min="16134" max="16134" width="13.42578125" style="1" customWidth="1"/>
    <col min="16135" max="16137" width="8" style="1" customWidth="1"/>
    <col min="16138" max="16138" width="18.5703125" style="1" bestFit="1" customWidth="1"/>
    <col min="16139" max="16139" width="17.85546875" style="1" bestFit="1" customWidth="1"/>
    <col min="16140" max="16140" width="5.7109375" style="1" customWidth="1"/>
    <col min="16141" max="16147" width="8.85546875" style="1"/>
    <col min="16148" max="16158" width="0" style="1" hidden="1" customWidth="1"/>
    <col min="16159" max="16384" width="8.85546875" style="1"/>
  </cols>
  <sheetData>
    <row r="1" spans="1:30" s="3" customFormat="1" ht="14.45" x14ac:dyDescent="0.3">
      <c r="A1" s="16" t="s">
        <v>107</v>
      </c>
      <c r="B1" s="17"/>
      <c r="C1" s="17"/>
      <c r="D1" s="17"/>
      <c r="E1" s="17"/>
      <c r="F1" s="17"/>
      <c r="G1" s="17"/>
      <c r="H1" s="17"/>
      <c r="I1" s="17"/>
      <c r="J1" s="28"/>
      <c r="K1" s="29" t="s">
        <v>68</v>
      </c>
      <c r="L1" s="512" t="s">
        <v>67</v>
      </c>
      <c r="M1" s="512"/>
      <c r="N1" s="512"/>
    </row>
    <row r="2" spans="1:30" s="3" customFormat="1" ht="14.45" x14ac:dyDescent="0.3">
      <c r="A2" s="197" t="s">
        <v>663</v>
      </c>
      <c r="B2" s="17"/>
      <c r="C2" s="17"/>
      <c r="D2" s="17"/>
      <c r="E2" s="17"/>
      <c r="F2" s="17"/>
      <c r="G2" s="17"/>
      <c r="H2" s="17"/>
      <c r="I2" s="17"/>
      <c r="L2" s="161" t="s">
        <v>481</v>
      </c>
      <c r="M2" s="163"/>
      <c r="N2" s="164"/>
    </row>
    <row r="3" spans="1:30" s="3" customFormat="1" ht="14.45" x14ac:dyDescent="0.3">
      <c r="A3" s="19"/>
      <c r="B3" s="17"/>
      <c r="C3" s="17"/>
      <c r="D3" s="17"/>
      <c r="E3" s="17"/>
      <c r="F3" s="17"/>
      <c r="G3" s="17"/>
      <c r="H3" s="17"/>
      <c r="I3" s="17"/>
      <c r="L3" s="165" t="s">
        <v>333</v>
      </c>
      <c r="M3" s="163"/>
      <c r="N3" s="163"/>
    </row>
    <row r="4" spans="1:30" s="24" customFormat="1" ht="14.45" customHeight="1" x14ac:dyDescent="0.25">
      <c r="A4" s="23"/>
      <c r="B4" s="525" t="s">
        <v>97</v>
      </c>
      <c r="C4" s="525" t="s">
        <v>916</v>
      </c>
      <c r="D4" s="525" t="s">
        <v>109</v>
      </c>
      <c r="E4" s="525" t="s">
        <v>110</v>
      </c>
      <c r="F4" s="530" t="s">
        <v>113</v>
      </c>
      <c r="G4" s="528" t="s">
        <v>111</v>
      </c>
      <c r="H4" s="528"/>
      <c r="I4" s="529"/>
      <c r="J4" s="527" t="s">
        <v>112</v>
      </c>
      <c r="K4" s="527"/>
      <c r="L4" s="1"/>
      <c r="M4" s="1"/>
      <c r="N4" s="1"/>
      <c r="O4" s="1"/>
      <c r="P4" s="1"/>
      <c r="Q4" s="1"/>
      <c r="R4" s="1"/>
      <c r="S4" s="1"/>
    </row>
    <row r="5" spans="1:30" s="111" customFormat="1" ht="63" customHeight="1" x14ac:dyDescent="0.2">
      <c r="A5" s="110"/>
      <c r="B5" s="526"/>
      <c r="C5" s="526"/>
      <c r="D5" s="526"/>
      <c r="E5" s="526"/>
      <c r="F5" s="520"/>
      <c r="G5" s="117" t="s">
        <v>73</v>
      </c>
      <c r="H5" s="117" t="s">
        <v>114</v>
      </c>
      <c r="I5" s="118" t="s">
        <v>106</v>
      </c>
      <c r="J5" s="116" t="s">
        <v>115</v>
      </c>
      <c r="K5" s="118" t="s">
        <v>116</v>
      </c>
      <c r="L5" s="89"/>
      <c r="M5" s="89"/>
      <c r="N5" s="89"/>
      <c r="O5" s="89"/>
      <c r="P5" s="89"/>
      <c r="Q5" s="89"/>
      <c r="R5" s="89"/>
      <c r="S5" s="89"/>
    </row>
    <row r="6" spans="1:30" s="89" customFormat="1" ht="13.9" x14ac:dyDescent="0.3">
      <c r="A6" s="119">
        <v>1971</v>
      </c>
      <c r="B6" s="113">
        <f>VLOOKUP($L$1,'Table 5 Data'!$A$2:$K$41,T$6,0)</f>
        <v>1223515</v>
      </c>
      <c r="C6" s="113">
        <f>VLOOKUP($L$1,'Table 5 Data'!$A$2:$K$41,U$6,0)</f>
        <v>60920</v>
      </c>
      <c r="D6" s="113">
        <f>VLOOKUP($L$1,'Table 5 Data'!$A$2:$K$41,V$6,0)</f>
        <v>1162595</v>
      </c>
      <c r="E6" s="113">
        <f>VLOOKUP($L$1,'Table 5 Data'!$A$2:$K$41,W$6,0)</f>
        <v>16.120486805853098</v>
      </c>
      <c r="F6" s="113" t="str">
        <f>VLOOKUP($L$1,'Table 5 Data'!$A$2:$K$41,X$6,0)</f>
        <v>--</v>
      </c>
      <c r="G6" s="113">
        <f>VLOOKUP($L$1,'Table 5 Data'!$A$2:$K$41,Y$6,0)</f>
        <v>313760</v>
      </c>
      <c r="H6" s="113">
        <f>VLOOKUP($L$1,'Table 5 Data'!$A$2:$K$41,Z$6,0)</f>
        <v>50310</v>
      </c>
      <c r="I6" s="113">
        <f>VLOOKUP($L$1,'Table 5 Data'!$A$2:$K$41,AA$6,0)</f>
        <v>263450</v>
      </c>
      <c r="J6" s="113" t="str">
        <f>VLOOKUP($L$1,'Table 5 Data'!$A$2:$K$41,AB$6,0)</f>
        <v>--</v>
      </c>
      <c r="K6" s="113" t="str">
        <f>VLOOKUP($L$1,'Table 5 Data'!$A$2:$K$41,AC$6,0)</f>
        <v>--</v>
      </c>
      <c r="T6" s="89">
        <v>2</v>
      </c>
      <c r="U6" s="89">
        <v>3</v>
      </c>
      <c r="V6" s="89">
        <v>4</v>
      </c>
      <c r="W6" s="89">
        <v>5</v>
      </c>
      <c r="X6" s="89">
        <v>6</v>
      </c>
      <c r="Y6" s="89">
        <v>7</v>
      </c>
      <c r="Z6" s="89">
        <v>8</v>
      </c>
      <c r="AA6" s="89">
        <v>9</v>
      </c>
      <c r="AB6" s="89">
        <v>10</v>
      </c>
      <c r="AC6" s="89">
        <v>11</v>
      </c>
      <c r="AD6" s="89">
        <v>12</v>
      </c>
    </row>
    <row r="7" spans="1:30" s="89" customFormat="1" ht="13.9" x14ac:dyDescent="0.3">
      <c r="A7" s="31">
        <v>1981</v>
      </c>
      <c r="B7" s="26">
        <f>VLOOKUP($L$1,'Table 5 Data'!$A$43:$K$82,T$6,0)</f>
        <v>1181537</v>
      </c>
      <c r="C7" s="26">
        <f>VLOOKUP($L$1,'Table 5 Data'!$A$43:$K$82,U$6,0)</f>
        <v>37849</v>
      </c>
      <c r="D7" s="26">
        <f>VLOOKUP($L$1,'Table 5 Data'!$A$43:$K$82,V$6,0)</f>
        <v>1143688</v>
      </c>
      <c r="E7" s="26">
        <f>VLOOKUP($L$1,'Table 5 Data'!$A$43:$K$82,W$6,0)</f>
        <v>17.615140338863593</v>
      </c>
      <c r="F7" s="26">
        <f>VLOOKUP($L$1,'Table 5 Data'!$A$43:$K$82,X$6,0)</f>
        <v>862129</v>
      </c>
      <c r="G7" s="26">
        <f>VLOOKUP($L$1,'Table 5 Data'!$A$43:$K$82,Y$6,0)</f>
        <v>361967</v>
      </c>
      <c r="H7" s="26">
        <f>VLOOKUP($L$1,'Table 5 Data'!$A$43:$K$82,Z$6,0)</f>
        <v>68892</v>
      </c>
      <c r="I7" s="26">
        <f>VLOOKUP($L$1,'Table 5 Data'!$A$43:$K$82,AA$6,0)</f>
        <v>293075</v>
      </c>
      <c r="J7" s="26">
        <f>VLOOKUP($L$1,'Table 5 Data'!$A$43:$K$82,AB$6,0)</f>
        <v>224705</v>
      </c>
      <c r="K7" s="26">
        <f>VLOOKUP($L$1,'Table 5 Data'!$A$43:$K$82,AC$6,0)</f>
        <v>275457</v>
      </c>
    </row>
    <row r="8" spans="1:30" s="89" customFormat="1" ht="13.9" x14ac:dyDescent="0.3">
      <c r="A8" s="119">
        <v>1991</v>
      </c>
      <c r="B8" s="113">
        <f>VLOOKUP($L$1,'Table 5 Data'!$A$84:$K$123,T$6,0)</f>
        <v>1121558</v>
      </c>
      <c r="C8" s="113">
        <f>VLOOKUP($L$1,'Table 5 Data'!$A$84:$K$123,U$6,0)</f>
        <v>35711</v>
      </c>
      <c r="D8" s="113">
        <f>VLOOKUP($L$1,'Table 5 Data'!$A$84:$K$123,V$6,0)</f>
        <v>1085847</v>
      </c>
      <c r="E8" s="113">
        <f>VLOOKUP($L$1,'Table 5 Data'!$A$84:$K$123,W$6,0)</f>
        <v>16.502537508668471</v>
      </c>
      <c r="F8" s="113">
        <f>VLOOKUP($L$1,'Table 5 Data'!$A$84:$K$123,X$6,0)</f>
        <v>833138</v>
      </c>
      <c r="G8" s="113">
        <f>VLOOKUP($L$1,'Table 5 Data'!$A$84:$K$123,Y$6,0)</f>
        <v>397350</v>
      </c>
      <c r="H8" s="113">
        <f>VLOOKUP($L$1,'Table 5 Data'!$A$84:$K$123,Z$6,0)</f>
        <v>89111</v>
      </c>
      <c r="I8" s="113">
        <f>VLOOKUP($L$1,'Table 5 Data'!$A$84:$K$123,AA$6,0)</f>
        <v>308239</v>
      </c>
      <c r="J8" s="113">
        <f>VLOOKUP($L$1,'Table 5 Data'!$A$84:$K$123,AB$6,0)</f>
        <v>206315</v>
      </c>
      <c r="K8" s="113">
        <f>VLOOKUP($L$1,'Table 5 Data'!$A$84:$K$123,AC$6,0)</f>
        <v>229473</v>
      </c>
    </row>
    <row r="9" spans="1:30" s="89" customFormat="1" ht="13.9" x14ac:dyDescent="0.3">
      <c r="A9" s="32">
        <v>2001</v>
      </c>
      <c r="B9" s="26">
        <f>VLOOKUP($L$1,'Table 5 Data'!$A$125:$K$164,T$6,0)</f>
        <v>1111624</v>
      </c>
      <c r="C9" s="26">
        <f>VLOOKUP($L$1,'Table 5 Data'!$A$125:$K$164,U$6,0)</f>
        <v>31473</v>
      </c>
      <c r="D9" s="26">
        <f>VLOOKUP($L$1,'Table 5 Data'!$A$125:$K$164,V$6,0)</f>
        <v>1005657</v>
      </c>
      <c r="E9" s="26">
        <f>VLOOKUP($L$1,'Table 5 Data'!$A$125:$K$164,W$6,0)</f>
        <v>14.206948013089542</v>
      </c>
      <c r="F9" s="26">
        <f>VLOOKUP($L$1,'Table 5 Data'!$A$125:$K$164,X$6,0)</f>
        <v>783974</v>
      </c>
      <c r="G9" s="26">
        <f>VLOOKUP($L$1,'Table 5 Data'!$A$125:$K$164,Y$6,0)</f>
        <v>382079</v>
      </c>
      <c r="H9" s="26">
        <f>VLOOKUP($L$1,'Table 5 Data'!$A$125:$K$164,Z$6,0)</f>
        <v>101397</v>
      </c>
      <c r="I9" s="26">
        <f>VLOOKUP($L$1,'Table 5 Data'!$A$125:$K$164,AA$6,0)</f>
        <v>280682</v>
      </c>
      <c r="J9" s="26">
        <f>VLOOKUP($L$1,'Table 5 Data'!$A$125:$K$164,AB$6,0)</f>
        <v>173185</v>
      </c>
      <c r="K9" s="26">
        <f>VLOOKUP($L$1,'Table 5 Data'!$A$125:$K$164,AC$6,0)</f>
        <v>228710</v>
      </c>
    </row>
    <row r="10" spans="1:30" s="89" customFormat="1" ht="13.9" x14ac:dyDescent="0.3">
      <c r="A10" s="120">
        <v>2011</v>
      </c>
      <c r="B10" s="113">
        <f>VLOOKUP($L$1,'Table 5 Data'!$A$166:$K$205,T$6,0)</f>
        <v>904749</v>
      </c>
      <c r="C10" s="113">
        <f>VLOOKUP($L$1,'Table 5 Data'!$A$166:$K$205,U$6,0)</f>
        <v>28113</v>
      </c>
      <c r="D10" s="113">
        <f>VLOOKUP($L$1,'Table 5 Data'!$A$166:$K$205,V$6,0)</f>
        <v>876636</v>
      </c>
      <c r="E10" s="113">
        <f>VLOOKUP($L$1,'Table 5 Data'!$A$166:$K$205,W$6,0)</f>
        <v>10.857921399110692</v>
      </c>
      <c r="F10" s="176" t="str">
        <f>VLOOKUP($L$1,'Table 5 Data'!$A$166:$K$205,X$6,0)</f>
        <v>Not Available</v>
      </c>
      <c r="G10" s="113">
        <f>VLOOKUP($L$1,'Table 5 Data'!$A$166:$K$205,Y$6,0)</f>
        <v>312022</v>
      </c>
      <c r="H10" s="113">
        <f>VLOOKUP($L$1,'Table 5 Data'!$A$166:$K$205,Z$6,0)</f>
        <v>104150</v>
      </c>
      <c r="I10" s="113">
        <f>VLOOKUP($L$1,'Table 5 Data'!$A$166:$K$205,AA$6,0)</f>
        <v>207872</v>
      </c>
      <c r="J10" s="113">
        <f>VLOOKUP($L$1,'Table 5 Data'!$A$166:$K$205,AB$6,0)</f>
        <v>288180</v>
      </c>
      <c r="K10" s="176" t="str">
        <f>VLOOKUP($L$1,'Table 5 Data'!$A$166:$K$205,AC$6,0)</f>
        <v>Not Available</v>
      </c>
    </row>
    <row r="12" spans="1:30" x14ac:dyDescent="0.25">
      <c r="A12" s="194" t="s">
        <v>653</v>
      </c>
    </row>
    <row r="13" spans="1:30" x14ac:dyDescent="0.25">
      <c r="A13" s="89" t="s">
        <v>664</v>
      </c>
    </row>
    <row r="14" spans="1:30" x14ac:dyDescent="0.25">
      <c r="A14" s="89" t="s">
        <v>665</v>
      </c>
    </row>
    <row r="15" spans="1:30" x14ac:dyDescent="0.25">
      <c r="A15" s="89"/>
    </row>
    <row r="16" spans="1:30" x14ac:dyDescent="0.25">
      <c r="A16" s="194" t="s">
        <v>654</v>
      </c>
    </row>
    <row r="17" spans="1:1" x14ac:dyDescent="0.25">
      <c r="A17" s="89" t="s">
        <v>2722</v>
      </c>
    </row>
    <row r="18" spans="1:1" x14ac:dyDescent="0.25">
      <c r="A18" s="17" t="s">
        <v>861</v>
      </c>
    </row>
    <row r="19" spans="1:1" x14ac:dyDescent="0.25">
      <c r="A19" s="17" t="s">
        <v>862</v>
      </c>
    </row>
    <row r="20" spans="1:1" ht="14.45" x14ac:dyDescent="0.3">
      <c r="A20" s="18"/>
    </row>
    <row r="21" spans="1:1" ht="14.45" x14ac:dyDescent="0.3">
      <c r="A21" s="196" t="s">
        <v>652</v>
      </c>
    </row>
    <row r="22" spans="1:1" ht="14.45" x14ac:dyDescent="0.3">
      <c r="A22" s="102"/>
    </row>
    <row r="23" spans="1:1" ht="14.45" x14ac:dyDescent="0.3">
      <c r="A23" s="102"/>
    </row>
    <row r="91" spans="1:1" ht="14.45" hidden="1" x14ac:dyDescent="0.3">
      <c r="A91" s="1" t="s">
        <v>31</v>
      </c>
    </row>
    <row r="92" spans="1:1" ht="14.45" hidden="1" x14ac:dyDescent="0.3">
      <c r="A92" s="1" t="s">
        <v>32</v>
      </c>
    </row>
    <row r="93" spans="1:1" ht="14.45" hidden="1" x14ac:dyDescent="0.3">
      <c r="A93" s="1" t="s">
        <v>33</v>
      </c>
    </row>
    <row r="94" spans="1:1" ht="14.45" hidden="1" x14ac:dyDescent="0.3">
      <c r="A94" s="1" t="s">
        <v>34</v>
      </c>
    </row>
    <row r="95" spans="1:1" ht="14.45" hidden="1" x14ac:dyDescent="0.3">
      <c r="A95" s="1" t="s">
        <v>35</v>
      </c>
    </row>
    <row r="96" spans="1:1" ht="14.45" hidden="1" x14ac:dyDescent="0.3">
      <c r="A96" s="1" t="s">
        <v>36</v>
      </c>
    </row>
    <row r="97" spans="1:1" ht="14.45" hidden="1" x14ac:dyDescent="0.3">
      <c r="A97" s="1" t="s">
        <v>37</v>
      </c>
    </row>
    <row r="98" spans="1:1" ht="14.45" hidden="1" x14ac:dyDescent="0.3">
      <c r="A98" s="1" t="s">
        <v>38</v>
      </c>
    </row>
    <row r="99" spans="1:1" ht="14.45" hidden="1" x14ac:dyDescent="0.3">
      <c r="A99" s="1" t="s">
        <v>39</v>
      </c>
    </row>
    <row r="100" spans="1:1" ht="14.45" hidden="1" x14ac:dyDescent="0.3">
      <c r="A100" s="1" t="s">
        <v>40</v>
      </c>
    </row>
    <row r="101" spans="1:1" ht="14.45" hidden="1" x14ac:dyDescent="0.3">
      <c r="A101" s="1" t="s">
        <v>41</v>
      </c>
    </row>
    <row r="102" spans="1:1" ht="14.45" hidden="1" x14ac:dyDescent="0.3">
      <c r="A102" s="1" t="s">
        <v>42</v>
      </c>
    </row>
    <row r="103" spans="1:1" ht="14.45" hidden="1" x14ac:dyDescent="0.3">
      <c r="A103" s="1" t="s">
        <v>43</v>
      </c>
    </row>
    <row r="104" spans="1:1" ht="14.45" hidden="1" x14ac:dyDescent="0.3">
      <c r="A104" s="1" t="s">
        <v>44</v>
      </c>
    </row>
    <row r="105" spans="1:1" ht="14.45" hidden="1" x14ac:dyDescent="0.3">
      <c r="A105" s="1" t="s">
        <v>45</v>
      </c>
    </row>
    <row r="106" spans="1:1" ht="14.45" hidden="1" x14ac:dyDescent="0.3">
      <c r="A106" s="1" t="s">
        <v>46</v>
      </c>
    </row>
    <row r="107" spans="1:1" ht="14.45" hidden="1" x14ac:dyDescent="0.3">
      <c r="A107" s="1" t="s">
        <v>47</v>
      </c>
    </row>
    <row r="108" spans="1:1" ht="14.45" hidden="1" x14ac:dyDescent="0.3">
      <c r="A108" s="1" t="s">
        <v>48</v>
      </c>
    </row>
    <row r="109" spans="1:1" ht="14.45" hidden="1" x14ac:dyDescent="0.3">
      <c r="A109" s="1" t="s">
        <v>49</v>
      </c>
    </row>
    <row r="110" spans="1:1" ht="14.45" hidden="1" x14ac:dyDescent="0.3">
      <c r="A110" s="1" t="s">
        <v>50</v>
      </c>
    </row>
    <row r="111" spans="1:1" ht="14.45" hidden="1" x14ac:dyDescent="0.3">
      <c r="A111" s="1" t="s">
        <v>51</v>
      </c>
    </row>
    <row r="112" spans="1:1" ht="14.45" hidden="1" x14ac:dyDescent="0.3">
      <c r="A112" s="1" t="s">
        <v>52</v>
      </c>
    </row>
    <row r="113" spans="1:1" ht="14.45" hidden="1" x14ac:dyDescent="0.3">
      <c r="A113" s="1" t="s">
        <v>53</v>
      </c>
    </row>
    <row r="114" spans="1:1" ht="14.45" hidden="1" x14ac:dyDescent="0.3">
      <c r="A114" s="1" t="s">
        <v>54</v>
      </c>
    </row>
    <row r="115" spans="1:1" ht="14.45" hidden="1" x14ac:dyDescent="0.3">
      <c r="A115" s="1" t="s">
        <v>55</v>
      </c>
    </row>
    <row r="116" spans="1:1" ht="14.45" hidden="1" x14ac:dyDescent="0.3">
      <c r="A116" s="1" t="s">
        <v>56</v>
      </c>
    </row>
    <row r="117" spans="1:1" ht="14.45" hidden="1" x14ac:dyDescent="0.3">
      <c r="A117" s="1" t="s">
        <v>57</v>
      </c>
    </row>
    <row r="118" spans="1:1" ht="14.45" hidden="1" x14ac:dyDescent="0.3">
      <c r="A118" s="1" t="s">
        <v>58</v>
      </c>
    </row>
    <row r="119" spans="1:1" ht="14.45" hidden="1" x14ac:dyDescent="0.3">
      <c r="A119" s="1" t="s">
        <v>59</v>
      </c>
    </row>
    <row r="120" spans="1:1" ht="14.45" hidden="1" x14ac:dyDescent="0.3">
      <c r="A120" s="1" t="s">
        <v>60</v>
      </c>
    </row>
    <row r="121" spans="1:1" ht="14.45" hidden="1" x14ac:dyDescent="0.3">
      <c r="A121" s="1" t="s">
        <v>61</v>
      </c>
    </row>
    <row r="122" spans="1:1" ht="14.45" hidden="1" x14ac:dyDescent="0.3">
      <c r="A122" s="1" t="s">
        <v>62</v>
      </c>
    </row>
    <row r="123" spans="1:1" ht="14.45" hidden="1" x14ac:dyDescent="0.3">
      <c r="A123" s="1" t="s">
        <v>63</v>
      </c>
    </row>
    <row r="124" spans="1:1" ht="14.45" hidden="1" x14ac:dyDescent="0.3">
      <c r="A124" s="1" t="s">
        <v>64</v>
      </c>
    </row>
    <row r="125" spans="1:1" ht="14.45" hidden="1" x14ac:dyDescent="0.3">
      <c r="A125" s="1" t="s">
        <v>65</v>
      </c>
    </row>
    <row r="126" spans="1:1" ht="14.45" hidden="1" x14ac:dyDescent="0.3">
      <c r="A126" s="1" t="s">
        <v>66</v>
      </c>
    </row>
    <row r="127" spans="1:1" ht="14.45" hidden="1" x14ac:dyDescent="0.3">
      <c r="A127" s="1" t="s">
        <v>67</v>
      </c>
    </row>
  </sheetData>
  <mergeCells count="8">
    <mergeCell ref="L1:N1"/>
    <mergeCell ref="B4:B5"/>
    <mergeCell ref="C4:C5"/>
    <mergeCell ref="D4:D5"/>
    <mergeCell ref="E4:E5"/>
    <mergeCell ref="J4:K4"/>
    <mergeCell ref="G4:I4"/>
    <mergeCell ref="F4:F5"/>
  </mergeCells>
  <dataValidations count="1">
    <dataValidation type="list" allowBlank="1" showInputMessage="1" showErrorMessage="1" sqref="WVS983041:WVU983041 JG2:JI2 TC2:TE2 ACY2:ADA2 AMU2:AMW2 AWQ2:AWS2 BGM2:BGO2 BQI2:BQK2 CAE2:CAG2 CKA2:CKC2 CTW2:CTY2 DDS2:DDU2 DNO2:DNQ2 DXK2:DXM2 EHG2:EHI2 ERC2:ERE2 FAY2:FBA2 FKU2:FKW2 FUQ2:FUS2 GEM2:GEO2 GOI2:GOK2 GYE2:GYG2 HIA2:HIC2 HRW2:HRY2 IBS2:IBU2 ILO2:ILQ2 IVK2:IVM2 JFG2:JFI2 JPC2:JPE2 JYY2:JZA2 KIU2:KIW2 KSQ2:KSS2 LCM2:LCO2 LMI2:LMK2 LWE2:LWG2 MGA2:MGC2 MPW2:MPY2 MZS2:MZU2 NJO2:NJQ2 NTK2:NTM2 ODG2:ODI2 ONC2:ONE2 OWY2:OXA2 PGU2:PGW2 PQQ2:PQS2 QAM2:QAO2 QKI2:QKK2 QUE2:QUG2 REA2:REC2 RNW2:RNY2 RXS2:RXU2 SHO2:SHQ2 SRK2:SRM2 TBG2:TBI2 TLC2:TLE2 TUY2:TVA2 UEU2:UEW2 UOQ2:UOS2 UYM2:UYO2 VII2:VIK2 VSE2:VSG2 WCA2:WCC2 WLW2:WLY2 WVS2:WVU2 K65537:M65537 JG65537:JI65537 TC65537:TE65537 ACY65537:ADA65537 AMU65537:AMW65537 AWQ65537:AWS65537 BGM65537:BGO65537 BQI65537:BQK65537 CAE65537:CAG65537 CKA65537:CKC65537 CTW65537:CTY65537 DDS65537:DDU65537 DNO65537:DNQ65537 DXK65537:DXM65537 EHG65537:EHI65537 ERC65537:ERE65537 FAY65537:FBA65537 FKU65537:FKW65537 FUQ65537:FUS65537 GEM65537:GEO65537 GOI65537:GOK65537 GYE65537:GYG65537 HIA65537:HIC65537 HRW65537:HRY65537 IBS65537:IBU65537 ILO65537:ILQ65537 IVK65537:IVM65537 JFG65537:JFI65537 JPC65537:JPE65537 JYY65537:JZA65537 KIU65537:KIW65537 KSQ65537:KSS65537 LCM65537:LCO65537 LMI65537:LMK65537 LWE65537:LWG65537 MGA65537:MGC65537 MPW65537:MPY65537 MZS65537:MZU65537 NJO65537:NJQ65537 NTK65537:NTM65537 ODG65537:ODI65537 ONC65537:ONE65537 OWY65537:OXA65537 PGU65537:PGW65537 PQQ65537:PQS65537 QAM65537:QAO65537 QKI65537:QKK65537 QUE65537:QUG65537 REA65537:REC65537 RNW65537:RNY65537 RXS65537:RXU65537 SHO65537:SHQ65537 SRK65537:SRM65537 TBG65537:TBI65537 TLC65537:TLE65537 TUY65537:TVA65537 UEU65537:UEW65537 UOQ65537:UOS65537 UYM65537:UYO65537 VII65537:VIK65537 VSE65537:VSG65537 WCA65537:WCC65537 WLW65537:WLY65537 WVS65537:WVU65537 K131073:M131073 JG131073:JI131073 TC131073:TE131073 ACY131073:ADA131073 AMU131073:AMW131073 AWQ131073:AWS131073 BGM131073:BGO131073 BQI131073:BQK131073 CAE131073:CAG131073 CKA131073:CKC131073 CTW131073:CTY131073 DDS131073:DDU131073 DNO131073:DNQ131073 DXK131073:DXM131073 EHG131073:EHI131073 ERC131073:ERE131073 FAY131073:FBA131073 FKU131073:FKW131073 FUQ131073:FUS131073 GEM131073:GEO131073 GOI131073:GOK131073 GYE131073:GYG131073 HIA131073:HIC131073 HRW131073:HRY131073 IBS131073:IBU131073 ILO131073:ILQ131073 IVK131073:IVM131073 JFG131073:JFI131073 JPC131073:JPE131073 JYY131073:JZA131073 KIU131073:KIW131073 KSQ131073:KSS131073 LCM131073:LCO131073 LMI131073:LMK131073 LWE131073:LWG131073 MGA131073:MGC131073 MPW131073:MPY131073 MZS131073:MZU131073 NJO131073:NJQ131073 NTK131073:NTM131073 ODG131073:ODI131073 ONC131073:ONE131073 OWY131073:OXA131073 PGU131073:PGW131073 PQQ131073:PQS131073 QAM131073:QAO131073 QKI131073:QKK131073 QUE131073:QUG131073 REA131073:REC131073 RNW131073:RNY131073 RXS131073:RXU131073 SHO131073:SHQ131073 SRK131073:SRM131073 TBG131073:TBI131073 TLC131073:TLE131073 TUY131073:TVA131073 UEU131073:UEW131073 UOQ131073:UOS131073 UYM131073:UYO131073 VII131073:VIK131073 VSE131073:VSG131073 WCA131073:WCC131073 WLW131073:WLY131073 WVS131073:WVU131073 K196609:M196609 JG196609:JI196609 TC196609:TE196609 ACY196609:ADA196609 AMU196609:AMW196609 AWQ196609:AWS196609 BGM196609:BGO196609 BQI196609:BQK196609 CAE196609:CAG196609 CKA196609:CKC196609 CTW196609:CTY196609 DDS196609:DDU196609 DNO196609:DNQ196609 DXK196609:DXM196609 EHG196609:EHI196609 ERC196609:ERE196609 FAY196609:FBA196609 FKU196609:FKW196609 FUQ196609:FUS196609 GEM196609:GEO196609 GOI196609:GOK196609 GYE196609:GYG196609 HIA196609:HIC196609 HRW196609:HRY196609 IBS196609:IBU196609 ILO196609:ILQ196609 IVK196609:IVM196609 JFG196609:JFI196609 JPC196609:JPE196609 JYY196609:JZA196609 KIU196609:KIW196609 KSQ196609:KSS196609 LCM196609:LCO196609 LMI196609:LMK196609 LWE196609:LWG196609 MGA196609:MGC196609 MPW196609:MPY196609 MZS196609:MZU196609 NJO196609:NJQ196609 NTK196609:NTM196609 ODG196609:ODI196609 ONC196609:ONE196609 OWY196609:OXA196609 PGU196609:PGW196609 PQQ196609:PQS196609 QAM196609:QAO196609 QKI196609:QKK196609 QUE196609:QUG196609 REA196609:REC196609 RNW196609:RNY196609 RXS196609:RXU196609 SHO196609:SHQ196609 SRK196609:SRM196609 TBG196609:TBI196609 TLC196609:TLE196609 TUY196609:TVA196609 UEU196609:UEW196609 UOQ196609:UOS196609 UYM196609:UYO196609 VII196609:VIK196609 VSE196609:VSG196609 WCA196609:WCC196609 WLW196609:WLY196609 WVS196609:WVU196609 K262145:M262145 JG262145:JI262145 TC262145:TE262145 ACY262145:ADA262145 AMU262145:AMW262145 AWQ262145:AWS262145 BGM262145:BGO262145 BQI262145:BQK262145 CAE262145:CAG262145 CKA262145:CKC262145 CTW262145:CTY262145 DDS262145:DDU262145 DNO262145:DNQ262145 DXK262145:DXM262145 EHG262145:EHI262145 ERC262145:ERE262145 FAY262145:FBA262145 FKU262145:FKW262145 FUQ262145:FUS262145 GEM262145:GEO262145 GOI262145:GOK262145 GYE262145:GYG262145 HIA262145:HIC262145 HRW262145:HRY262145 IBS262145:IBU262145 ILO262145:ILQ262145 IVK262145:IVM262145 JFG262145:JFI262145 JPC262145:JPE262145 JYY262145:JZA262145 KIU262145:KIW262145 KSQ262145:KSS262145 LCM262145:LCO262145 LMI262145:LMK262145 LWE262145:LWG262145 MGA262145:MGC262145 MPW262145:MPY262145 MZS262145:MZU262145 NJO262145:NJQ262145 NTK262145:NTM262145 ODG262145:ODI262145 ONC262145:ONE262145 OWY262145:OXA262145 PGU262145:PGW262145 PQQ262145:PQS262145 QAM262145:QAO262145 QKI262145:QKK262145 QUE262145:QUG262145 REA262145:REC262145 RNW262145:RNY262145 RXS262145:RXU262145 SHO262145:SHQ262145 SRK262145:SRM262145 TBG262145:TBI262145 TLC262145:TLE262145 TUY262145:TVA262145 UEU262145:UEW262145 UOQ262145:UOS262145 UYM262145:UYO262145 VII262145:VIK262145 VSE262145:VSG262145 WCA262145:WCC262145 WLW262145:WLY262145 WVS262145:WVU262145 K327681:M327681 JG327681:JI327681 TC327681:TE327681 ACY327681:ADA327681 AMU327681:AMW327681 AWQ327681:AWS327681 BGM327681:BGO327681 BQI327681:BQK327681 CAE327681:CAG327681 CKA327681:CKC327681 CTW327681:CTY327681 DDS327681:DDU327681 DNO327681:DNQ327681 DXK327681:DXM327681 EHG327681:EHI327681 ERC327681:ERE327681 FAY327681:FBA327681 FKU327681:FKW327681 FUQ327681:FUS327681 GEM327681:GEO327681 GOI327681:GOK327681 GYE327681:GYG327681 HIA327681:HIC327681 HRW327681:HRY327681 IBS327681:IBU327681 ILO327681:ILQ327681 IVK327681:IVM327681 JFG327681:JFI327681 JPC327681:JPE327681 JYY327681:JZA327681 KIU327681:KIW327681 KSQ327681:KSS327681 LCM327681:LCO327681 LMI327681:LMK327681 LWE327681:LWG327681 MGA327681:MGC327681 MPW327681:MPY327681 MZS327681:MZU327681 NJO327681:NJQ327681 NTK327681:NTM327681 ODG327681:ODI327681 ONC327681:ONE327681 OWY327681:OXA327681 PGU327681:PGW327681 PQQ327681:PQS327681 QAM327681:QAO327681 QKI327681:QKK327681 QUE327681:QUG327681 REA327681:REC327681 RNW327681:RNY327681 RXS327681:RXU327681 SHO327681:SHQ327681 SRK327681:SRM327681 TBG327681:TBI327681 TLC327681:TLE327681 TUY327681:TVA327681 UEU327681:UEW327681 UOQ327681:UOS327681 UYM327681:UYO327681 VII327681:VIK327681 VSE327681:VSG327681 WCA327681:WCC327681 WLW327681:WLY327681 WVS327681:WVU327681 K393217:M393217 JG393217:JI393217 TC393217:TE393217 ACY393217:ADA393217 AMU393217:AMW393217 AWQ393217:AWS393217 BGM393217:BGO393217 BQI393217:BQK393217 CAE393217:CAG393217 CKA393217:CKC393217 CTW393217:CTY393217 DDS393217:DDU393217 DNO393217:DNQ393217 DXK393217:DXM393217 EHG393217:EHI393217 ERC393217:ERE393217 FAY393217:FBA393217 FKU393217:FKW393217 FUQ393217:FUS393217 GEM393217:GEO393217 GOI393217:GOK393217 GYE393217:GYG393217 HIA393217:HIC393217 HRW393217:HRY393217 IBS393217:IBU393217 ILO393217:ILQ393217 IVK393217:IVM393217 JFG393217:JFI393217 JPC393217:JPE393217 JYY393217:JZA393217 KIU393217:KIW393217 KSQ393217:KSS393217 LCM393217:LCO393217 LMI393217:LMK393217 LWE393217:LWG393217 MGA393217:MGC393217 MPW393217:MPY393217 MZS393217:MZU393217 NJO393217:NJQ393217 NTK393217:NTM393217 ODG393217:ODI393217 ONC393217:ONE393217 OWY393217:OXA393217 PGU393217:PGW393217 PQQ393217:PQS393217 QAM393217:QAO393217 QKI393217:QKK393217 QUE393217:QUG393217 REA393217:REC393217 RNW393217:RNY393217 RXS393217:RXU393217 SHO393217:SHQ393217 SRK393217:SRM393217 TBG393217:TBI393217 TLC393217:TLE393217 TUY393217:TVA393217 UEU393217:UEW393217 UOQ393217:UOS393217 UYM393217:UYO393217 VII393217:VIK393217 VSE393217:VSG393217 WCA393217:WCC393217 WLW393217:WLY393217 WVS393217:WVU393217 K458753:M458753 JG458753:JI458753 TC458753:TE458753 ACY458753:ADA458753 AMU458753:AMW458753 AWQ458753:AWS458753 BGM458753:BGO458753 BQI458753:BQK458753 CAE458753:CAG458753 CKA458753:CKC458753 CTW458753:CTY458753 DDS458753:DDU458753 DNO458753:DNQ458753 DXK458753:DXM458753 EHG458753:EHI458753 ERC458753:ERE458753 FAY458753:FBA458753 FKU458753:FKW458753 FUQ458753:FUS458753 GEM458753:GEO458753 GOI458753:GOK458753 GYE458753:GYG458753 HIA458753:HIC458753 HRW458753:HRY458753 IBS458753:IBU458753 ILO458753:ILQ458753 IVK458753:IVM458753 JFG458753:JFI458753 JPC458753:JPE458753 JYY458753:JZA458753 KIU458753:KIW458753 KSQ458753:KSS458753 LCM458753:LCO458753 LMI458753:LMK458753 LWE458753:LWG458753 MGA458753:MGC458753 MPW458753:MPY458753 MZS458753:MZU458753 NJO458753:NJQ458753 NTK458753:NTM458753 ODG458753:ODI458753 ONC458753:ONE458753 OWY458753:OXA458753 PGU458753:PGW458753 PQQ458753:PQS458753 QAM458753:QAO458753 QKI458753:QKK458753 QUE458753:QUG458753 REA458753:REC458753 RNW458753:RNY458753 RXS458753:RXU458753 SHO458753:SHQ458753 SRK458753:SRM458753 TBG458753:TBI458753 TLC458753:TLE458753 TUY458753:TVA458753 UEU458753:UEW458753 UOQ458753:UOS458753 UYM458753:UYO458753 VII458753:VIK458753 VSE458753:VSG458753 WCA458753:WCC458753 WLW458753:WLY458753 WVS458753:WVU458753 K524289:M524289 JG524289:JI524289 TC524289:TE524289 ACY524289:ADA524289 AMU524289:AMW524289 AWQ524289:AWS524289 BGM524289:BGO524289 BQI524289:BQK524289 CAE524289:CAG524289 CKA524289:CKC524289 CTW524289:CTY524289 DDS524289:DDU524289 DNO524289:DNQ524289 DXK524289:DXM524289 EHG524289:EHI524289 ERC524289:ERE524289 FAY524289:FBA524289 FKU524289:FKW524289 FUQ524289:FUS524289 GEM524289:GEO524289 GOI524289:GOK524289 GYE524289:GYG524289 HIA524289:HIC524289 HRW524289:HRY524289 IBS524289:IBU524289 ILO524289:ILQ524289 IVK524289:IVM524289 JFG524289:JFI524289 JPC524289:JPE524289 JYY524289:JZA524289 KIU524289:KIW524289 KSQ524289:KSS524289 LCM524289:LCO524289 LMI524289:LMK524289 LWE524289:LWG524289 MGA524289:MGC524289 MPW524289:MPY524289 MZS524289:MZU524289 NJO524289:NJQ524289 NTK524289:NTM524289 ODG524289:ODI524289 ONC524289:ONE524289 OWY524289:OXA524289 PGU524289:PGW524289 PQQ524289:PQS524289 QAM524289:QAO524289 QKI524289:QKK524289 QUE524289:QUG524289 REA524289:REC524289 RNW524289:RNY524289 RXS524289:RXU524289 SHO524289:SHQ524289 SRK524289:SRM524289 TBG524289:TBI524289 TLC524289:TLE524289 TUY524289:TVA524289 UEU524289:UEW524289 UOQ524289:UOS524289 UYM524289:UYO524289 VII524289:VIK524289 VSE524289:VSG524289 WCA524289:WCC524289 WLW524289:WLY524289 WVS524289:WVU524289 K589825:M589825 JG589825:JI589825 TC589825:TE589825 ACY589825:ADA589825 AMU589825:AMW589825 AWQ589825:AWS589825 BGM589825:BGO589825 BQI589825:BQK589825 CAE589825:CAG589825 CKA589825:CKC589825 CTW589825:CTY589825 DDS589825:DDU589825 DNO589825:DNQ589825 DXK589825:DXM589825 EHG589825:EHI589825 ERC589825:ERE589825 FAY589825:FBA589825 FKU589825:FKW589825 FUQ589825:FUS589825 GEM589825:GEO589825 GOI589825:GOK589825 GYE589825:GYG589825 HIA589825:HIC589825 HRW589825:HRY589825 IBS589825:IBU589825 ILO589825:ILQ589825 IVK589825:IVM589825 JFG589825:JFI589825 JPC589825:JPE589825 JYY589825:JZA589825 KIU589825:KIW589825 KSQ589825:KSS589825 LCM589825:LCO589825 LMI589825:LMK589825 LWE589825:LWG589825 MGA589825:MGC589825 MPW589825:MPY589825 MZS589825:MZU589825 NJO589825:NJQ589825 NTK589825:NTM589825 ODG589825:ODI589825 ONC589825:ONE589825 OWY589825:OXA589825 PGU589825:PGW589825 PQQ589825:PQS589825 QAM589825:QAO589825 QKI589825:QKK589825 QUE589825:QUG589825 REA589825:REC589825 RNW589825:RNY589825 RXS589825:RXU589825 SHO589825:SHQ589825 SRK589825:SRM589825 TBG589825:TBI589825 TLC589825:TLE589825 TUY589825:TVA589825 UEU589825:UEW589825 UOQ589825:UOS589825 UYM589825:UYO589825 VII589825:VIK589825 VSE589825:VSG589825 WCA589825:WCC589825 WLW589825:WLY589825 WVS589825:WVU589825 K655361:M655361 JG655361:JI655361 TC655361:TE655361 ACY655361:ADA655361 AMU655361:AMW655361 AWQ655361:AWS655361 BGM655361:BGO655361 BQI655361:BQK655361 CAE655361:CAG655361 CKA655361:CKC655361 CTW655361:CTY655361 DDS655361:DDU655361 DNO655361:DNQ655361 DXK655361:DXM655361 EHG655361:EHI655361 ERC655361:ERE655361 FAY655361:FBA655361 FKU655361:FKW655361 FUQ655361:FUS655361 GEM655361:GEO655361 GOI655361:GOK655361 GYE655361:GYG655361 HIA655361:HIC655361 HRW655361:HRY655361 IBS655361:IBU655361 ILO655361:ILQ655361 IVK655361:IVM655361 JFG655361:JFI655361 JPC655361:JPE655361 JYY655361:JZA655361 KIU655361:KIW655361 KSQ655361:KSS655361 LCM655361:LCO655361 LMI655361:LMK655361 LWE655361:LWG655361 MGA655361:MGC655361 MPW655361:MPY655361 MZS655361:MZU655361 NJO655361:NJQ655361 NTK655361:NTM655361 ODG655361:ODI655361 ONC655361:ONE655361 OWY655361:OXA655361 PGU655361:PGW655361 PQQ655361:PQS655361 QAM655361:QAO655361 QKI655361:QKK655361 QUE655361:QUG655361 REA655361:REC655361 RNW655361:RNY655361 RXS655361:RXU655361 SHO655361:SHQ655361 SRK655361:SRM655361 TBG655361:TBI655361 TLC655361:TLE655361 TUY655361:TVA655361 UEU655361:UEW655361 UOQ655361:UOS655361 UYM655361:UYO655361 VII655361:VIK655361 VSE655361:VSG655361 WCA655361:WCC655361 WLW655361:WLY655361 WVS655361:WVU655361 K720897:M720897 JG720897:JI720897 TC720897:TE720897 ACY720897:ADA720897 AMU720897:AMW720897 AWQ720897:AWS720897 BGM720897:BGO720897 BQI720897:BQK720897 CAE720897:CAG720897 CKA720897:CKC720897 CTW720897:CTY720897 DDS720897:DDU720897 DNO720897:DNQ720897 DXK720897:DXM720897 EHG720897:EHI720897 ERC720897:ERE720897 FAY720897:FBA720897 FKU720897:FKW720897 FUQ720897:FUS720897 GEM720897:GEO720897 GOI720897:GOK720897 GYE720897:GYG720897 HIA720897:HIC720897 HRW720897:HRY720897 IBS720897:IBU720897 ILO720897:ILQ720897 IVK720897:IVM720897 JFG720897:JFI720897 JPC720897:JPE720897 JYY720897:JZA720897 KIU720897:KIW720897 KSQ720897:KSS720897 LCM720897:LCO720897 LMI720897:LMK720897 LWE720897:LWG720897 MGA720897:MGC720897 MPW720897:MPY720897 MZS720897:MZU720897 NJO720897:NJQ720897 NTK720897:NTM720897 ODG720897:ODI720897 ONC720897:ONE720897 OWY720897:OXA720897 PGU720897:PGW720897 PQQ720897:PQS720897 QAM720897:QAO720897 QKI720897:QKK720897 QUE720897:QUG720897 REA720897:REC720897 RNW720897:RNY720897 RXS720897:RXU720897 SHO720897:SHQ720897 SRK720897:SRM720897 TBG720897:TBI720897 TLC720897:TLE720897 TUY720897:TVA720897 UEU720897:UEW720897 UOQ720897:UOS720897 UYM720897:UYO720897 VII720897:VIK720897 VSE720897:VSG720897 WCA720897:WCC720897 WLW720897:WLY720897 WVS720897:WVU720897 K786433:M786433 JG786433:JI786433 TC786433:TE786433 ACY786433:ADA786433 AMU786433:AMW786433 AWQ786433:AWS786433 BGM786433:BGO786433 BQI786433:BQK786433 CAE786433:CAG786433 CKA786433:CKC786433 CTW786433:CTY786433 DDS786433:DDU786433 DNO786433:DNQ786433 DXK786433:DXM786433 EHG786433:EHI786433 ERC786433:ERE786433 FAY786433:FBA786433 FKU786433:FKW786433 FUQ786433:FUS786433 GEM786433:GEO786433 GOI786433:GOK786433 GYE786433:GYG786433 HIA786433:HIC786433 HRW786433:HRY786433 IBS786433:IBU786433 ILO786433:ILQ786433 IVK786433:IVM786433 JFG786433:JFI786433 JPC786433:JPE786433 JYY786433:JZA786433 KIU786433:KIW786433 KSQ786433:KSS786433 LCM786433:LCO786433 LMI786433:LMK786433 LWE786433:LWG786433 MGA786433:MGC786433 MPW786433:MPY786433 MZS786433:MZU786433 NJO786433:NJQ786433 NTK786433:NTM786433 ODG786433:ODI786433 ONC786433:ONE786433 OWY786433:OXA786433 PGU786433:PGW786433 PQQ786433:PQS786433 QAM786433:QAO786433 QKI786433:QKK786433 QUE786433:QUG786433 REA786433:REC786433 RNW786433:RNY786433 RXS786433:RXU786433 SHO786433:SHQ786433 SRK786433:SRM786433 TBG786433:TBI786433 TLC786433:TLE786433 TUY786433:TVA786433 UEU786433:UEW786433 UOQ786433:UOS786433 UYM786433:UYO786433 VII786433:VIK786433 VSE786433:VSG786433 WCA786433:WCC786433 WLW786433:WLY786433 WVS786433:WVU786433 K851969:M851969 JG851969:JI851969 TC851969:TE851969 ACY851969:ADA851969 AMU851969:AMW851969 AWQ851969:AWS851969 BGM851969:BGO851969 BQI851969:BQK851969 CAE851969:CAG851969 CKA851969:CKC851969 CTW851969:CTY851969 DDS851969:DDU851969 DNO851969:DNQ851969 DXK851969:DXM851969 EHG851969:EHI851969 ERC851969:ERE851969 FAY851969:FBA851969 FKU851969:FKW851969 FUQ851969:FUS851969 GEM851969:GEO851969 GOI851969:GOK851969 GYE851969:GYG851969 HIA851969:HIC851969 HRW851969:HRY851969 IBS851969:IBU851969 ILO851969:ILQ851969 IVK851969:IVM851969 JFG851969:JFI851969 JPC851969:JPE851969 JYY851969:JZA851969 KIU851969:KIW851969 KSQ851969:KSS851969 LCM851969:LCO851969 LMI851969:LMK851969 LWE851969:LWG851969 MGA851969:MGC851969 MPW851969:MPY851969 MZS851969:MZU851969 NJO851969:NJQ851969 NTK851969:NTM851969 ODG851969:ODI851969 ONC851969:ONE851969 OWY851969:OXA851969 PGU851969:PGW851969 PQQ851969:PQS851969 QAM851969:QAO851969 QKI851969:QKK851969 QUE851969:QUG851969 REA851969:REC851969 RNW851969:RNY851969 RXS851969:RXU851969 SHO851969:SHQ851969 SRK851969:SRM851969 TBG851969:TBI851969 TLC851969:TLE851969 TUY851969:TVA851969 UEU851969:UEW851969 UOQ851969:UOS851969 UYM851969:UYO851969 VII851969:VIK851969 VSE851969:VSG851969 WCA851969:WCC851969 WLW851969:WLY851969 WVS851969:WVU851969 K917505:M917505 JG917505:JI917505 TC917505:TE917505 ACY917505:ADA917505 AMU917505:AMW917505 AWQ917505:AWS917505 BGM917505:BGO917505 BQI917505:BQK917505 CAE917505:CAG917505 CKA917505:CKC917505 CTW917505:CTY917505 DDS917505:DDU917505 DNO917505:DNQ917505 DXK917505:DXM917505 EHG917505:EHI917505 ERC917505:ERE917505 FAY917505:FBA917505 FKU917505:FKW917505 FUQ917505:FUS917505 GEM917505:GEO917505 GOI917505:GOK917505 GYE917505:GYG917505 HIA917505:HIC917505 HRW917505:HRY917505 IBS917505:IBU917505 ILO917505:ILQ917505 IVK917505:IVM917505 JFG917505:JFI917505 JPC917505:JPE917505 JYY917505:JZA917505 KIU917505:KIW917505 KSQ917505:KSS917505 LCM917505:LCO917505 LMI917505:LMK917505 LWE917505:LWG917505 MGA917505:MGC917505 MPW917505:MPY917505 MZS917505:MZU917505 NJO917505:NJQ917505 NTK917505:NTM917505 ODG917505:ODI917505 ONC917505:ONE917505 OWY917505:OXA917505 PGU917505:PGW917505 PQQ917505:PQS917505 QAM917505:QAO917505 QKI917505:QKK917505 QUE917505:QUG917505 REA917505:REC917505 RNW917505:RNY917505 RXS917505:RXU917505 SHO917505:SHQ917505 SRK917505:SRM917505 TBG917505:TBI917505 TLC917505:TLE917505 TUY917505:TVA917505 UEU917505:UEW917505 UOQ917505:UOS917505 UYM917505:UYO917505 VII917505:VIK917505 VSE917505:VSG917505 WCA917505:WCC917505 WLW917505:WLY917505 WVS917505:WVU917505 K983041:M983041 JG983041:JI983041 TC983041:TE983041 ACY983041:ADA983041 AMU983041:AMW983041 AWQ983041:AWS983041 BGM983041:BGO983041 BQI983041:BQK983041 CAE983041:CAG983041 CKA983041:CKC983041 CTW983041:CTY983041 DDS983041:DDU983041 DNO983041:DNQ983041 DXK983041:DXM983041 EHG983041:EHI983041 ERC983041:ERE983041 FAY983041:FBA983041 FKU983041:FKW983041 FUQ983041:FUS983041 GEM983041:GEO983041 GOI983041:GOK983041 GYE983041:GYG983041 HIA983041:HIC983041 HRW983041:HRY983041 IBS983041:IBU983041 ILO983041:ILQ983041 IVK983041:IVM983041 JFG983041:JFI983041 JPC983041:JPE983041 JYY983041:JZA983041 KIU983041:KIW983041 KSQ983041:KSS983041 LCM983041:LCO983041 LMI983041:LMK983041 LWE983041:LWG983041 MGA983041:MGC983041 MPW983041:MPY983041 MZS983041:MZU983041 NJO983041:NJQ983041 NTK983041:NTM983041 ODG983041:ODI983041 ONC983041:ONE983041 OWY983041:OXA983041 PGU983041:PGW983041 PQQ983041:PQS983041 QAM983041:QAO983041 QKI983041:QKK983041 QUE983041:QUG983041 REA983041:REC983041 RNW983041:RNY983041 RXS983041:RXU983041 SHO983041:SHQ983041 SRK983041:SRM983041 TBG983041:TBI983041 TLC983041:TLE983041 TUY983041:TVA983041 UEU983041:UEW983041 UOQ983041:UOS983041 UYM983041:UYO983041 VII983041:VIK983041 VSE983041:VSG983041 WCA983041:WCC983041 WLW983041:WLY983041 L1">
      <formula1>$A$91:$A$127</formula1>
    </dataValidation>
  </dataValidations>
  <hyperlinks>
    <hyperlink ref="L3" location="Contents!A1" display="Back"/>
    <hyperlink ref="L2" location="'Table 5 Data'!A1" display="Go to Data"/>
    <hyperlink ref="A21" location="Glossary!A1" display="Definition Glossay"/>
  </hyperlink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autoPageBreaks="0"/>
  </sheetPr>
  <dimension ref="A1:Z97"/>
  <sheetViews>
    <sheetView workbookViewId="0">
      <pane ySplit="3" topLeftCell="A4" activePane="bottomLeft" state="frozen"/>
      <selection pane="bottomLeft" activeCell="F12" sqref="F12"/>
    </sheetView>
  </sheetViews>
  <sheetFormatPr defaultRowHeight="15" x14ac:dyDescent="0.25"/>
  <cols>
    <col min="1" max="1" width="11.7109375" style="1" customWidth="1"/>
    <col min="2" max="2" width="10.140625" style="1" customWidth="1"/>
    <col min="3" max="3" width="13.7109375" style="1" customWidth="1"/>
    <col min="4" max="4" width="14.5703125" style="1" customWidth="1"/>
    <col min="5" max="5" width="13.28515625" style="1" customWidth="1"/>
    <col min="6" max="6" width="15.140625" style="1" customWidth="1"/>
    <col min="7" max="7" width="14" style="1" customWidth="1"/>
    <col min="8" max="8" width="8" style="1" customWidth="1"/>
    <col min="9" max="9" width="13.42578125" style="1" customWidth="1"/>
    <col min="10" max="16" width="8.85546875" style="1"/>
    <col min="17" max="17" width="23.85546875" style="1" hidden="1" customWidth="1"/>
    <col min="18" max="19" width="8.85546875" style="1" hidden="1" customWidth="1"/>
    <col min="20" max="20" width="23.85546875" style="1" hidden="1" customWidth="1"/>
    <col min="21" max="26" width="8.85546875" style="1" hidden="1" customWidth="1"/>
    <col min="27" max="27" width="0" style="1" hidden="1" customWidth="1"/>
    <col min="28" max="254" width="8.85546875" style="1"/>
    <col min="255" max="255" width="8.5703125" style="1" customWidth="1"/>
    <col min="256" max="256" width="10.140625" style="1" customWidth="1"/>
    <col min="257" max="257" width="13.7109375" style="1" customWidth="1"/>
    <col min="258" max="258" width="14.5703125" style="1" customWidth="1"/>
    <col min="259" max="259" width="13.28515625" style="1" customWidth="1"/>
    <col min="260" max="260" width="15.140625" style="1" customWidth="1"/>
    <col min="261" max="261" width="10.42578125" style="1" customWidth="1"/>
    <col min="262" max="262" width="8" style="1" customWidth="1"/>
    <col min="263" max="263" width="13.42578125" style="1" customWidth="1"/>
    <col min="264" max="264" width="14.5703125" style="1" customWidth="1"/>
    <col min="265" max="272" width="8.85546875" style="1"/>
    <col min="273" max="282" width="0" style="1" hidden="1" customWidth="1"/>
    <col min="283" max="510" width="8.85546875" style="1"/>
    <col min="511" max="511" width="8.5703125" style="1" customWidth="1"/>
    <col min="512" max="512" width="10.140625" style="1" customWidth="1"/>
    <col min="513" max="513" width="13.7109375" style="1" customWidth="1"/>
    <col min="514" max="514" width="14.5703125" style="1" customWidth="1"/>
    <col min="515" max="515" width="13.28515625" style="1" customWidth="1"/>
    <col min="516" max="516" width="15.140625" style="1" customWidth="1"/>
    <col min="517" max="517" width="10.42578125" style="1" customWidth="1"/>
    <col min="518" max="518" width="8" style="1" customWidth="1"/>
    <col min="519" max="519" width="13.42578125" style="1" customWidth="1"/>
    <col min="520" max="520" width="14.5703125" style="1" customWidth="1"/>
    <col min="521" max="528" width="8.85546875" style="1"/>
    <col min="529" max="538" width="0" style="1" hidden="1" customWidth="1"/>
    <col min="539" max="766" width="8.85546875" style="1"/>
    <col min="767" max="767" width="8.5703125" style="1" customWidth="1"/>
    <col min="768" max="768" width="10.140625" style="1" customWidth="1"/>
    <col min="769" max="769" width="13.7109375" style="1" customWidth="1"/>
    <col min="770" max="770" width="14.5703125" style="1" customWidth="1"/>
    <col min="771" max="771" width="13.28515625" style="1" customWidth="1"/>
    <col min="772" max="772" width="15.140625" style="1" customWidth="1"/>
    <col min="773" max="773" width="10.42578125" style="1" customWidth="1"/>
    <col min="774" max="774" width="8" style="1" customWidth="1"/>
    <col min="775" max="775" width="13.42578125" style="1" customWidth="1"/>
    <col min="776" max="776" width="14.5703125" style="1" customWidth="1"/>
    <col min="777" max="784" width="8.85546875" style="1"/>
    <col min="785" max="794" width="0" style="1" hidden="1" customWidth="1"/>
    <col min="795" max="1022" width="8.85546875" style="1"/>
    <col min="1023" max="1023" width="8.5703125" style="1" customWidth="1"/>
    <col min="1024" max="1024" width="10.140625" style="1" customWidth="1"/>
    <col min="1025" max="1025" width="13.7109375" style="1" customWidth="1"/>
    <col min="1026" max="1026" width="14.5703125" style="1" customWidth="1"/>
    <col min="1027" max="1027" width="13.28515625" style="1" customWidth="1"/>
    <col min="1028" max="1028" width="15.140625" style="1" customWidth="1"/>
    <col min="1029" max="1029" width="10.42578125" style="1" customWidth="1"/>
    <col min="1030" max="1030" width="8" style="1" customWidth="1"/>
    <col min="1031" max="1031" width="13.42578125" style="1" customWidth="1"/>
    <col min="1032" max="1032" width="14.5703125" style="1" customWidth="1"/>
    <col min="1033" max="1040" width="8.85546875" style="1"/>
    <col min="1041" max="1050" width="0" style="1" hidden="1" customWidth="1"/>
    <col min="1051" max="1278" width="8.85546875" style="1"/>
    <col min="1279" max="1279" width="8.5703125" style="1" customWidth="1"/>
    <col min="1280" max="1280" width="10.140625" style="1" customWidth="1"/>
    <col min="1281" max="1281" width="13.7109375" style="1" customWidth="1"/>
    <col min="1282" max="1282" width="14.5703125" style="1" customWidth="1"/>
    <col min="1283" max="1283" width="13.28515625" style="1" customWidth="1"/>
    <col min="1284" max="1284" width="15.140625" style="1" customWidth="1"/>
    <col min="1285" max="1285" width="10.42578125" style="1" customWidth="1"/>
    <col min="1286" max="1286" width="8" style="1" customWidth="1"/>
    <col min="1287" max="1287" width="13.42578125" style="1" customWidth="1"/>
    <col min="1288" max="1288" width="14.5703125" style="1" customWidth="1"/>
    <col min="1289" max="1296" width="8.85546875" style="1"/>
    <col min="1297" max="1306" width="0" style="1" hidden="1" customWidth="1"/>
    <col min="1307" max="1534" width="8.85546875" style="1"/>
    <col min="1535" max="1535" width="8.5703125" style="1" customWidth="1"/>
    <col min="1536" max="1536" width="10.140625" style="1" customWidth="1"/>
    <col min="1537" max="1537" width="13.7109375" style="1" customWidth="1"/>
    <col min="1538" max="1538" width="14.5703125" style="1" customWidth="1"/>
    <col min="1539" max="1539" width="13.28515625" style="1" customWidth="1"/>
    <col min="1540" max="1540" width="15.140625" style="1" customWidth="1"/>
    <col min="1541" max="1541" width="10.42578125" style="1" customWidth="1"/>
    <col min="1542" max="1542" width="8" style="1" customWidth="1"/>
    <col min="1543" max="1543" width="13.42578125" style="1" customWidth="1"/>
    <col min="1544" max="1544" width="14.5703125" style="1" customWidth="1"/>
    <col min="1545" max="1552" width="8.85546875" style="1"/>
    <col min="1553" max="1562" width="0" style="1" hidden="1" customWidth="1"/>
    <col min="1563" max="1790" width="8.85546875" style="1"/>
    <col min="1791" max="1791" width="8.5703125" style="1" customWidth="1"/>
    <col min="1792" max="1792" width="10.140625" style="1" customWidth="1"/>
    <col min="1793" max="1793" width="13.7109375" style="1" customWidth="1"/>
    <col min="1794" max="1794" width="14.5703125" style="1" customWidth="1"/>
    <col min="1795" max="1795" width="13.28515625" style="1" customWidth="1"/>
    <col min="1796" max="1796" width="15.140625" style="1" customWidth="1"/>
    <col min="1797" max="1797" width="10.42578125" style="1" customWidth="1"/>
    <col min="1798" max="1798" width="8" style="1" customWidth="1"/>
    <col min="1799" max="1799" width="13.42578125" style="1" customWidth="1"/>
    <col min="1800" max="1800" width="14.5703125" style="1" customWidth="1"/>
    <col min="1801" max="1808" width="8.85546875" style="1"/>
    <col min="1809" max="1818" width="0" style="1" hidden="1" customWidth="1"/>
    <col min="1819" max="2046" width="8.85546875" style="1"/>
    <col min="2047" max="2047" width="8.5703125" style="1" customWidth="1"/>
    <col min="2048" max="2048" width="10.140625" style="1" customWidth="1"/>
    <col min="2049" max="2049" width="13.7109375" style="1" customWidth="1"/>
    <col min="2050" max="2050" width="14.5703125" style="1" customWidth="1"/>
    <col min="2051" max="2051" width="13.28515625" style="1" customWidth="1"/>
    <col min="2052" max="2052" width="15.140625" style="1" customWidth="1"/>
    <col min="2053" max="2053" width="10.42578125" style="1" customWidth="1"/>
    <col min="2054" max="2054" width="8" style="1" customWidth="1"/>
    <col min="2055" max="2055" width="13.42578125" style="1" customWidth="1"/>
    <col min="2056" max="2056" width="14.5703125" style="1" customWidth="1"/>
    <col min="2057" max="2064" width="8.85546875" style="1"/>
    <col min="2065" max="2074" width="0" style="1" hidden="1" customWidth="1"/>
    <col min="2075" max="2302" width="8.85546875" style="1"/>
    <col min="2303" max="2303" width="8.5703125" style="1" customWidth="1"/>
    <col min="2304" max="2304" width="10.140625" style="1" customWidth="1"/>
    <col min="2305" max="2305" width="13.7109375" style="1" customWidth="1"/>
    <col min="2306" max="2306" width="14.5703125" style="1" customWidth="1"/>
    <col min="2307" max="2307" width="13.28515625" style="1" customWidth="1"/>
    <col min="2308" max="2308" width="15.140625" style="1" customWidth="1"/>
    <col min="2309" max="2309" width="10.42578125" style="1" customWidth="1"/>
    <col min="2310" max="2310" width="8" style="1" customWidth="1"/>
    <col min="2311" max="2311" width="13.42578125" style="1" customWidth="1"/>
    <col min="2312" max="2312" width="14.5703125" style="1" customWidth="1"/>
    <col min="2313" max="2320" width="8.85546875" style="1"/>
    <col min="2321" max="2330" width="0" style="1" hidden="1" customWidth="1"/>
    <col min="2331" max="2558" width="8.85546875" style="1"/>
    <col min="2559" max="2559" width="8.5703125" style="1" customWidth="1"/>
    <col min="2560" max="2560" width="10.140625" style="1" customWidth="1"/>
    <col min="2561" max="2561" width="13.7109375" style="1" customWidth="1"/>
    <col min="2562" max="2562" width="14.5703125" style="1" customWidth="1"/>
    <col min="2563" max="2563" width="13.28515625" style="1" customWidth="1"/>
    <col min="2564" max="2564" width="15.140625" style="1" customWidth="1"/>
    <col min="2565" max="2565" width="10.42578125" style="1" customWidth="1"/>
    <col min="2566" max="2566" width="8" style="1" customWidth="1"/>
    <col min="2567" max="2567" width="13.42578125" style="1" customWidth="1"/>
    <col min="2568" max="2568" width="14.5703125" style="1" customWidth="1"/>
    <col min="2569" max="2576" width="8.85546875" style="1"/>
    <col min="2577" max="2586" width="0" style="1" hidden="1" customWidth="1"/>
    <col min="2587" max="2814" width="8.85546875" style="1"/>
    <col min="2815" max="2815" width="8.5703125" style="1" customWidth="1"/>
    <col min="2816" max="2816" width="10.140625" style="1" customWidth="1"/>
    <col min="2817" max="2817" width="13.7109375" style="1" customWidth="1"/>
    <col min="2818" max="2818" width="14.5703125" style="1" customWidth="1"/>
    <col min="2819" max="2819" width="13.28515625" style="1" customWidth="1"/>
    <col min="2820" max="2820" width="15.140625" style="1" customWidth="1"/>
    <col min="2821" max="2821" width="10.42578125" style="1" customWidth="1"/>
    <col min="2822" max="2822" width="8" style="1" customWidth="1"/>
    <col min="2823" max="2823" width="13.42578125" style="1" customWidth="1"/>
    <col min="2824" max="2824" width="14.5703125" style="1" customWidth="1"/>
    <col min="2825" max="2832" width="8.85546875" style="1"/>
    <col min="2833" max="2842" width="0" style="1" hidden="1" customWidth="1"/>
    <col min="2843" max="3070" width="8.85546875" style="1"/>
    <col min="3071" max="3071" width="8.5703125" style="1" customWidth="1"/>
    <col min="3072" max="3072" width="10.140625" style="1" customWidth="1"/>
    <col min="3073" max="3073" width="13.7109375" style="1" customWidth="1"/>
    <col min="3074" max="3074" width="14.5703125" style="1" customWidth="1"/>
    <col min="3075" max="3075" width="13.28515625" style="1" customWidth="1"/>
    <col min="3076" max="3076" width="15.140625" style="1" customWidth="1"/>
    <col min="3077" max="3077" width="10.42578125" style="1" customWidth="1"/>
    <col min="3078" max="3078" width="8" style="1" customWidth="1"/>
    <col min="3079" max="3079" width="13.42578125" style="1" customWidth="1"/>
    <col min="3080" max="3080" width="14.5703125" style="1" customWidth="1"/>
    <col min="3081" max="3088" width="8.85546875" style="1"/>
    <col min="3089" max="3098" width="0" style="1" hidden="1" customWidth="1"/>
    <col min="3099" max="3326" width="8.85546875" style="1"/>
    <col min="3327" max="3327" width="8.5703125" style="1" customWidth="1"/>
    <col min="3328" max="3328" width="10.140625" style="1" customWidth="1"/>
    <col min="3329" max="3329" width="13.7109375" style="1" customWidth="1"/>
    <col min="3330" max="3330" width="14.5703125" style="1" customWidth="1"/>
    <col min="3331" max="3331" width="13.28515625" style="1" customWidth="1"/>
    <col min="3332" max="3332" width="15.140625" style="1" customWidth="1"/>
    <col min="3333" max="3333" width="10.42578125" style="1" customWidth="1"/>
    <col min="3334" max="3334" width="8" style="1" customWidth="1"/>
    <col min="3335" max="3335" width="13.42578125" style="1" customWidth="1"/>
    <col min="3336" max="3336" width="14.5703125" style="1" customWidth="1"/>
    <col min="3337" max="3344" width="8.85546875" style="1"/>
    <col min="3345" max="3354" width="0" style="1" hidden="1" customWidth="1"/>
    <col min="3355" max="3582" width="8.85546875" style="1"/>
    <col min="3583" max="3583" width="8.5703125" style="1" customWidth="1"/>
    <col min="3584" max="3584" width="10.140625" style="1" customWidth="1"/>
    <col min="3585" max="3585" width="13.7109375" style="1" customWidth="1"/>
    <col min="3586" max="3586" width="14.5703125" style="1" customWidth="1"/>
    <col min="3587" max="3587" width="13.28515625" style="1" customWidth="1"/>
    <col min="3588" max="3588" width="15.140625" style="1" customWidth="1"/>
    <col min="3589" max="3589" width="10.42578125" style="1" customWidth="1"/>
    <col min="3590" max="3590" width="8" style="1" customWidth="1"/>
    <col min="3591" max="3591" width="13.42578125" style="1" customWidth="1"/>
    <col min="3592" max="3592" width="14.5703125" style="1" customWidth="1"/>
    <col min="3593" max="3600" width="8.85546875" style="1"/>
    <col min="3601" max="3610" width="0" style="1" hidden="1" customWidth="1"/>
    <col min="3611" max="3838" width="8.85546875" style="1"/>
    <col min="3839" max="3839" width="8.5703125" style="1" customWidth="1"/>
    <col min="3840" max="3840" width="10.140625" style="1" customWidth="1"/>
    <col min="3841" max="3841" width="13.7109375" style="1" customWidth="1"/>
    <col min="3842" max="3842" width="14.5703125" style="1" customWidth="1"/>
    <col min="3843" max="3843" width="13.28515625" style="1" customWidth="1"/>
    <col min="3844" max="3844" width="15.140625" style="1" customWidth="1"/>
    <col min="3845" max="3845" width="10.42578125" style="1" customWidth="1"/>
    <col min="3846" max="3846" width="8" style="1" customWidth="1"/>
    <col min="3847" max="3847" width="13.42578125" style="1" customWidth="1"/>
    <col min="3848" max="3848" width="14.5703125" style="1" customWidth="1"/>
    <col min="3849" max="3856" width="8.85546875" style="1"/>
    <col min="3857" max="3866" width="0" style="1" hidden="1" customWidth="1"/>
    <col min="3867" max="4094" width="8.85546875" style="1"/>
    <col min="4095" max="4095" width="8.5703125" style="1" customWidth="1"/>
    <col min="4096" max="4096" width="10.140625" style="1" customWidth="1"/>
    <col min="4097" max="4097" width="13.7109375" style="1" customWidth="1"/>
    <col min="4098" max="4098" width="14.5703125" style="1" customWidth="1"/>
    <col min="4099" max="4099" width="13.28515625" style="1" customWidth="1"/>
    <col min="4100" max="4100" width="15.140625" style="1" customWidth="1"/>
    <col min="4101" max="4101" width="10.42578125" style="1" customWidth="1"/>
    <col min="4102" max="4102" width="8" style="1" customWidth="1"/>
    <col min="4103" max="4103" width="13.42578125" style="1" customWidth="1"/>
    <col min="4104" max="4104" width="14.5703125" style="1" customWidth="1"/>
    <col min="4105" max="4112" width="8.85546875" style="1"/>
    <col min="4113" max="4122" width="0" style="1" hidden="1" customWidth="1"/>
    <col min="4123" max="4350" width="8.85546875" style="1"/>
    <col min="4351" max="4351" width="8.5703125" style="1" customWidth="1"/>
    <col min="4352" max="4352" width="10.140625" style="1" customWidth="1"/>
    <col min="4353" max="4353" width="13.7109375" style="1" customWidth="1"/>
    <col min="4354" max="4354" width="14.5703125" style="1" customWidth="1"/>
    <col min="4355" max="4355" width="13.28515625" style="1" customWidth="1"/>
    <col min="4356" max="4356" width="15.140625" style="1" customWidth="1"/>
    <col min="4357" max="4357" width="10.42578125" style="1" customWidth="1"/>
    <col min="4358" max="4358" width="8" style="1" customWidth="1"/>
    <col min="4359" max="4359" width="13.42578125" style="1" customWidth="1"/>
    <col min="4360" max="4360" width="14.5703125" style="1" customWidth="1"/>
    <col min="4361" max="4368" width="8.85546875" style="1"/>
    <col min="4369" max="4378" width="0" style="1" hidden="1" customWidth="1"/>
    <col min="4379" max="4606" width="8.85546875" style="1"/>
    <col min="4607" max="4607" width="8.5703125" style="1" customWidth="1"/>
    <col min="4608" max="4608" width="10.140625" style="1" customWidth="1"/>
    <col min="4609" max="4609" width="13.7109375" style="1" customWidth="1"/>
    <col min="4610" max="4610" width="14.5703125" style="1" customWidth="1"/>
    <col min="4611" max="4611" width="13.28515625" style="1" customWidth="1"/>
    <col min="4612" max="4612" width="15.140625" style="1" customWidth="1"/>
    <col min="4613" max="4613" width="10.42578125" style="1" customWidth="1"/>
    <col min="4614" max="4614" width="8" style="1" customWidth="1"/>
    <col min="4615" max="4615" width="13.42578125" style="1" customWidth="1"/>
    <col min="4616" max="4616" width="14.5703125" style="1" customWidth="1"/>
    <col min="4617" max="4624" width="8.85546875" style="1"/>
    <col min="4625" max="4634" width="0" style="1" hidden="1" customWidth="1"/>
    <col min="4635" max="4862" width="8.85546875" style="1"/>
    <col min="4863" max="4863" width="8.5703125" style="1" customWidth="1"/>
    <col min="4864" max="4864" width="10.140625" style="1" customWidth="1"/>
    <col min="4865" max="4865" width="13.7109375" style="1" customWidth="1"/>
    <col min="4866" max="4866" width="14.5703125" style="1" customWidth="1"/>
    <col min="4867" max="4867" width="13.28515625" style="1" customWidth="1"/>
    <col min="4868" max="4868" width="15.140625" style="1" customWidth="1"/>
    <col min="4869" max="4869" width="10.42578125" style="1" customWidth="1"/>
    <col min="4870" max="4870" width="8" style="1" customWidth="1"/>
    <col min="4871" max="4871" width="13.42578125" style="1" customWidth="1"/>
    <col min="4872" max="4872" width="14.5703125" style="1" customWidth="1"/>
    <col min="4873" max="4880" width="8.85546875" style="1"/>
    <col min="4881" max="4890" width="0" style="1" hidden="1" customWidth="1"/>
    <col min="4891" max="5118" width="8.85546875" style="1"/>
    <col min="5119" max="5119" width="8.5703125" style="1" customWidth="1"/>
    <col min="5120" max="5120" width="10.140625" style="1" customWidth="1"/>
    <col min="5121" max="5121" width="13.7109375" style="1" customWidth="1"/>
    <col min="5122" max="5122" width="14.5703125" style="1" customWidth="1"/>
    <col min="5123" max="5123" width="13.28515625" style="1" customWidth="1"/>
    <col min="5124" max="5124" width="15.140625" style="1" customWidth="1"/>
    <col min="5125" max="5125" width="10.42578125" style="1" customWidth="1"/>
    <col min="5126" max="5126" width="8" style="1" customWidth="1"/>
    <col min="5127" max="5127" width="13.42578125" style="1" customWidth="1"/>
    <col min="5128" max="5128" width="14.5703125" style="1" customWidth="1"/>
    <col min="5129" max="5136" width="8.85546875" style="1"/>
    <col min="5137" max="5146" width="0" style="1" hidden="1" customWidth="1"/>
    <col min="5147" max="5374" width="8.85546875" style="1"/>
    <col min="5375" max="5375" width="8.5703125" style="1" customWidth="1"/>
    <col min="5376" max="5376" width="10.140625" style="1" customWidth="1"/>
    <col min="5377" max="5377" width="13.7109375" style="1" customWidth="1"/>
    <col min="5378" max="5378" width="14.5703125" style="1" customWidth="1"/>
    <col min="5379" max="5379" width="13.28515625" style="1" customWidth="1"/>
    <col min="5380" max="5380" width="15.140625" style="1" customWidth="1"/>
    <col min="5381" max="5381" width="10.42578125" style="1" customWidth="1"/>
    <col min="5382" max="5382" width="8" style="1" customWidth="1"/>
    <col min="5383" max="5383" width="13.42578125" style="1" customWidth="1"/>
    <col min="5384" max="5384" width="14.5703125" style="1" customWidth="1"/>
    <col min="5385" max="5392" width="8.85546875" style="1"/>
    <col min="5393" max="5402" width="0" style="1" hidden="1" customWidth="1"/>
    <col min="5403" max="5630" width="8.85546875" style="1"/>
    <col min="5631" max="5631" width="8.5703125" style="1" customWidth="1"/>
    <col min="5632" max="5632" width="10.140625" style="1" customWidth="1"/>
    <col min="5633" max="5633" width="13.7109375" style="1" customWidth="1"/>
    <col min="5634" max="5634" width="14.5703125" style="1" customWidth="1"/>
    <col min="5635" max="5635" width="13.28515625" style="1" customWidth="1"/>
    <col min="5636" max="5636" width="15.140625" style="1" customWidth="1"/>
    <col min="5637" max="5637" width="10.42578125" style="1" customWidth="1"/>
    <col min="5638" max="5638" width="8" style="1" customWidth="1"/>
    <col min="5639" max="5639" width="13.42578125" style="1" customWidth="1"/>
    <col min="5640" max="5640" width="14.5703125" style="1" customWidth="1"/>
    <col min="5641" max="5648" width="8.85546875" style="1"/>
    <col min="5649" max="5658" width="0" style="1" hidden="1" customWidth="1"/>
    <col min="5659" max="5886" width="8.85546875" style="1"/>
    <col min="5887" max="5887" width="8.5703125" style="1" customWidth="1"/>
    <col min="5888" max="5888" width="10.140625" style="1" customWidth="1"/>
    <col min="5889" max="5889" width="13.7109375" style="1" customWidth="1"/>
    <col min="5890" max="5890" width="14.5703125" style="1" customWidth="1"/>
    <col min="5891" max="5891" width="13.28515625" style="1" customWidth="1"/>
    <col min="5892" max="5892" width="15.140625" style="1" customWidth="1"/>
    <col min="5893" max="5893" width="10.42578125" style="1" customWidth="1"/>
    <col min="5894" max="5894" width="8" style="1" customWidth="1"/>
    <col min="5895" max="5895" width="13.42578125" style="1" customWidth="1"/>
    <col min="5896" max="5896" width="14.5703125" style="1" customWidth="1"/>
    <col min="5897" max="5904" width="8.85546875" style="1"/>
    <col min="5905" max="5914" width="0" style="1" hidden="1" customWidth="1"/>
    <col min="5915" max="6142" width="8.85546875" style="1"/>
    <col min="6143" max="6143" width="8.5703125" style="1" customWidth="1"/>
    <col min="6144" max="6144" width="10.140625" style="1" customWidth="1"/>
    <col min="6145" max="6145" width="13.7109375" style="1" customWidth="1"/>
    <col min="6146" max="6146" width="14.5703125" style="1" customWidth="1"/>
    <col min="6147" max="6147" width="13.28515625" style="1" customWidth="1"/>
    <col min="6148" max="6148" width="15.140625" style="1" customWidth="1"/>
    <col min="6149" max="6149" width="10.42578125" style="1" customWidth="1"/>
    <col min="6150" max="6150" width="8" style="1" customWidth="1"/>
    <col min="6151" max="6151" width="13.42578125" style="1" customWidth="1"/>
    <col min="6152" max="6152" width="14.5703125" style="1" customWidth="1"/>
    <col min="6153" max="6160" width="8.85546875" style="1"/>
    <col min="6161" max="6170" width="0" style="1" hidden="1" customWidth="1"/>
    <col min="6171" max="6398" width="8.85546875" style="1"/>
    <col min="6399" max="6399" width="8.5703125" style="1" customWidth="1"/>
    <col min="6400" max="6400" width="10.140625" style="1" customWidth="1"/>
    <col min="6401" max="6401" width="13.7109375" style="1" customWidth="1"/>
    <col min="6402" max="6402" width="14.5703125" style="1" customWidth="1"/>
    <col min="6403" max="6403" width="13.28515625" style="1" customWidth="1"/>
    <col min="6404" max="6404" width="15.140625" style="1" customWidth="1"/>
    <col min="6405" max="6405" width="10.42578125" style="1" customWidth="1"/>
    <col min="6406" max="6406" width="8" style="1" customWidth="1"/>
    <col min="6407" max="6407" width="13.42578125" style="1" customWidth="1"/>
    <col min="6408" max="6408" width="14.5703125" style="1" customWidth="1"/>
    <col min="6409" max="6416" width="8.85546875" style="1"/>
    <col min="6417" max="6426" width="0" style="1" hidden="1" customWidth="1"/>
    <col min="6427" max="6654" width="8.85546875" style="1"/>
    <col min="6655" max="6655" width="8.5703125" style="1" customWidth="1"/>
    <col min="6656" max="6656" width="10.140625" style="1" customWidth="1"/>
    <col min="6657" max="6657" width="13.7109375" style="1" customWidth="1"/>
    <col min="6658" max="6658" width="14.5703125" style="1" customWidth="1"/>
    <col min="6659" max="6659" width="13.28515625" style="1" customWidth="1"/>
    <col min="6660" max="6660" width="15.140625" style="1" customWidth="1"/>
    <col min="6661" max="6661" width="10.42578125" style="1" customWidth="1"/>
    <col min="6662" max="6662" width="8" style="1" customWidth="1"/>
    <col min="6663" max="6663" width="13.42578125" style="1" customWidth="1"/>
    <col min="6664" max="6664" width="14.5703125" style="1" customWidth="1"/>
    <col min="6665" max="6672" width="8.85546875" style="1"/>
    <col min="6673" max="6682" width="0" style="1" hidden="1" customWidth="1"/>
    <col min="6683" max="6910" width="8.85546875" style="1"/>
    <col min="6911" max="6911" width="8.5703125" style="1" customWidth="1"/>
    <col min="6912" max="6912" width="10.140625" style="1" customWidth="1"/>
    <col min="6913" max="6913" width="13.7109375" style="1" customWidth="1"/>
    <col min="6914" max="6914" width="14.5703125" style="1" customWidth="1"/>
    <col min="6915" max="6915" width="13.28515625" style="1" customWidth="1"/>
    <col min="6916" max="6916" width="15.140625" style="1" customWidth="1"/>
    <col min="6917" max="6917" width="10.42578125" style="1" customWidth="1"/>
    <col min="6918" max="6918" width="8" style="1" customWidth="1"/>
    <col min="6919" max="6919" width="13.42578125" style="1" customWidth="1"/>
    <col min="6920" max="6920" width="14.5703125" style="1" customWidth="1"/>
    <col min="6921" max="6928" width="8.85546875" style="1"/>
    <col min="6929" max="6938" width="0" style="1" hidden="1" customWidth="1"/>
    <col min="6939" max="7166" width="8.85546875" style="1"/>
    <col min="7167" max="7167" width="8.5703125" style="1" customWidth="1"/>
    <col min="7168" max="7168" width="10.140625" style="1" customWidth="1"/>
    <col min="7169" max="7169" width="13.7109375" style="1" customWidth="1"/>
    <col min="7170" max="7170" width="14.5703125" style="1" customWidth="1"/>
    <col min="7171" max="7171" width="13.28515625" style="1" customWidth="1"/>
    <col min="7172" max="7172" width="15.140625" style="1" customWidth="1"/>
    <col min="7173" max="7173" width="10.42578125" style="1" customWidth="1"/>
    <col min="7174" max="7174" width="8" style="1" customWidth="1"/>
    <col min="7175" max="7175" width="13.42578125" style="1" customWidth="1"/>
    <col min="7176" max="7176" width="14.5703125" style="1" customWidth="1"/>
    <col min="7177" max="7184" width="8.85546875" style="1"/>
    <col min="7185" max="7194" width="0" style="1" hidden="1" customWidth="1"/>
    <col min="7195" max="7422" width="8.85546875" style="1"/>
    <col min="7423" max="7423" width="8.5703125" style="1" customWidth="1"/>
    <col min="7424" max="7424" width="10.140625" style="1" customWidth="1"/>
    <col min="7425" max="7425" width="13.7109375" style="1" customWidth="1"/>
    <col min="7426" max="7426" width="14.5703125" style="1" customWidth="1"/>
    <col min="7427" max="7427" width="13.28515625" style="1" customWidth="1"/>
    <col min="7428" max="7428" width="15.140625" style="1" customWidth="1"/>
    <col min="7429" max="7429" width="10.42578125" style="1" customWidth="1"/>
    <col min="7430" max="7430" width="8" style="1" customWidth="1"/>
    <col min="7431" max="7431" width="13.42578125" style="1" customWidth="1"/>
    <col min="7432" max="7432" width="14.5703125" style="1" customWidth="1"/>
    <col min="7433" max="7440" width="8.85546875" style="1"/>
    <col min="7441" max="7450" width="0" style="1" hidden="1" customWidth="1"/>
    <col min="7451" max="7678" width="8.85546875" style="1"/>
    <col min="7679" max="7679" width="8.5703125" style="1" customWidth="1"/>
    <col min="7680" max="7680" width="10.140625" style="1" customWidth="1"/>
    <col min="7681" max="7681" width="13.7109375" style="1" customWidth="1"/>
    <col min="7682" max="7682" width="14.5703125" style="1" customWidth="1"/>
    <col min="7683" max="7683" width="13.28515625" style="1" customWidth="1"/>
    <col min="7684" max="7684" width="15.140625" style="1" customWidth="1"/>
    <col min="7685" max="7685" width="10.42578125" style="1" customWidth="1"/>
    <col min="7686" max="7686" width="8" style="1" customWidth="1"/>
    <col min="7687" max="7687" width="13.42578125" style="1" customWidth="1"/>
    <col min="7688" max="7688" width="14.5703125" style="1" customWidth="1"/>
    <col min="7689" max="7696" width="8.85546875" style="1"/>
    <col min="7697" max="7706" width="0" style="1" hidden="1" customWidth="1"/>
    <col min="7707" max="7934" width="8.85546875" style="1"/>
    <col min="7935" max="7935" width="8.5703125" style="1" customWidth="1"/>
    <col min="7936" max="7936" width="10.140625" style="1" customWidth="1"/>
    <col min="7937" max="7937" width="13.7109375" style="1" customWidth="1"/>
    <col min="7938" max="7938" width="14.5703125" style="1" customWidth="1"/>
    <col min="7939" max="7939" width="13.28515625" style="1" customWidth="1"/>
    <col min="7940" max="7940" width="15.140625" style="1" customWidth="1"/>
    <col min="7941" max="7941" width="10.42578125" style="1" customWidth="1"/>
    <col min="7942" max="7942" width="8" style="1" customWidth="1"/>
    <col min="7943" max="7943" width="13.42578125" style="1" customWidth="1"/>
    <col min="7944" max="7944" width="14.5703125" style="1" customWidth="1"/>
    <col min="7945" max="7952" width="8.85546875" style="1"/>
    <col min="7953" max="7962" width="0" style="1" hidden="1" customWidth="1"/>
    <col min="7963" max="8190" width="8.85546875" style="1"/>
    <col min="8191" max="8191" width="8.5703125" style="1" customWidth="1"/>
    <col min="8192" max="8192" width="10.140625" style="1" customWidth="1"/>
    <col min="8193" max="8193" width="13.7109375" style="1" customWidth="1"/>
    <col min="8194" max="8194" width="14.5703125" style="1" customWidth="1"/>
    <col min="8195" max="8195" width="13.28515625" style="1" customWidth="1"/>
    <col min="8196" max="8196" width="15.140625" style="1" customWidth="1"/>
    <col min="8197" max="8197" width="10.42578125" style="1" customWidth="1"/>
    <col min="8198" max="8198" width="8" style="1" customWidth="1"/>
    <col min="8199" max="8199" width="13.42578125" style="1" customWidth="1"/>
    <col min="8200" max="8200" width="14.5703125" style="1" customWidth="1"/>
    <col min="8201" max="8208" width="8.85546875" style="1"/>
    <col min="8209" max="8218" width="0" style="1" hidden="1" customWidth="1"/>
    <col min="8219" max="8446" width="8.85546875" style="1"/>
    <col min="8447" max="8447" width="8.5703125" style="1" customWidth="1"/>
    <col min="8448" max="8448" width="10.140625" style="1" customWidth="1"/>
    <col min="8449" max="8449" width="13.7109375" style="1" customWidth="1"/>
    <col min="8450" max="8450" width="14.5703125" style="1" customWidth="1"/>
    <col min="8451" max="8451" width="13.28515625" style="1" customWidth="1"/>
    <col min="8452" max="8452" width="15.140625" style="1" customWidth="1"/>
    <col min="8453" max="8453" width="10.42578125" style="1" customWidth="1"/>
    <col min="8454" max="8454" width="8" style="1" customWidth="1"/>
    <col min="8455" max="8455" width="13.42578125" style="1" customWidth="1"/>
    <col min="8456" max="8456" width="14.5703125" style="1" customWidth="1"/>
    <col min="8457" max="8464" width="8.85546875" style="1"/>
    <col min="8465" max="8474" width="0" style="1" hidden="1" customWidth="1"/>
    <col min="8475" max="8702" width="8.85546875" style="1"/>
    <col min="8703" max="8703" width="8.5703125" style="1" customWidth="1"/>
    <col min="8704" max="8704" width="10.140625" style="1" customWidth="1"/>
    <col min="8705" max="8705" width="13.7109375" style="1" customWidth="1"/>
    <col min="8706" max="8706" width="14.5703125" style="1" customWidth="1"/>
    <col min="8707" max="8707" width="13.28515625" style="1" customWidth="1"/>
    <col min="8708" max="8708" width="15.140625" style="1" customWidth="1"/>
    <col min="8709" max="8709" width="10.42578125" style="1" customWidth="1"/>
    <col min="8710" max="8710" width="8" style="1" customWidth="1"/>
    <col min="8711" max="8711" width="13.42578125" style="1" customWidth="1"/>
    <col min="8712" max="8712" width="14.5703125" style="1" customWidth="1"/>
    <col min="8713" max="8720" width="8.85546875" style="1"/>
    <col min="8721" max="8730" width="0" style="1" hidden="1" customWidth="1"/>
    <col min="8731" max="8958" width="8.85546875" style="1"/>
    <col min="8959" max="8959" width="8.5703125" style="1" customWidth="1"/>
    <col min="8960" max="8960" width="10.140625" style="1" customWidth="1"/>
    <col min="8961" max="8961" width="13.7109375" style="1" customWidth="1"/>
    <col min="8962" max="8962" width="14.5703125" style="1" customWidth="1"/>
    <col min="8963" max="8963" width="13.28515625" style="1" customWidth="1"/>
    <col min="8964" max="8964" width="15.140625" style="1" customWidth="1"/>
    <col min="8965" max="8965" width="10.42578125" style="1" customWidth="1"/>
    <col min="8966" max="8966" width="8" style="1" customWidth="1"/>
    <col min="8967" max="8967" width="13.42578125" style="1" customWidth="1"/>
    <col min="8968" max="8968" width="14.5703125" style="1" customWidth="1"/>
    <col min="8969" max="8976" width="8.85546875" style="1"/>
    <col min="8977" max="8986" width="0" style="1" hidden="1" customWidth="1"/>
    <col min="8987" max="9214" width="8.85546875" style="1"/>
    <col min="9215" max="9215" width="8.5703125" style="1" customWidth="1"/>
    <col min="9216" max="9216" width="10.140625" style="1" customWidth="1"/>
    <col min="9217" max="9217" width="13.7109375" style="1" customWidth="1"/>
    <col min="9218" max="9218" width="14.5703125" style="1" customWidth="1"/>
    <col min="9219" max="9219" width="13.28515625" style="1" customWidth="1"/>
    <col min="9220" max="9220" width="15.140625" style="1" customWidth="1"/>
    <col min="9221" max="9221" width="10.42578125" style="1" customWidth="1"/>
    <col min="9222" max="9222" width="8" style="1" customWidth="1"/>
    <col min="9223" max="9223" width="13.42578125" style="1" customWidth="1"/>
    <col min="9224" max="9224" width="14.5703125" style="1" customWidth="1"/>
    <col min="9225" max="9232" width="8.85546875" style="1"/>
    <col min="9233" max="9242" width="0" style="1" hidden="1" customWidth="1"/>
    <col min="9243" max="9470" width="8.85546875" style="1"/>
    <col min="9471" max="9471" width="8.5703125" style="1" customWidth="1"/>
    <col min="9472" max="9472" width="10.140625" style="1" customWidth="1"/>
    <col min="9473" max="9473" width="13.7109375" style="1" customWidth="1"/>
    <col min="9474" max="9474" width="14.5703125" style="1" customWidth="1"/>
    <col min="9475" max="9475" width="13.28515625" style="1" customWidth="1"/>
    <col min="9476" max="9476" width="15.140625" style="1" customWidth="1"/>
    <col min="9477" max="9477" width="10.42578125" style="1" customWidth="1"/>
    <col min="9478" max="9478" width="8" style="1" customWidth="1"/>
    <col min="9479" max="9479" width="13.42578125" style="1" customWidth="1"/>
    <col min="9480" max="9480" width="14.5703125" style="1" customWidth="1"/>
    <col min="9481" max="9488" width="8.85546875" style="1"/>
    <col min="9489" max="9498" width="0" style="1" hidden="1" customWidth="1"/>
    <col min="9499" max="9726" width="8.85546875" style="1"/>
    <col min="9727" max="9727" width="8.5703125" style="1" customWidth="1"/>
    <col min="9728" max="9728" width="10.140625" style="1" customWidth="1"/>
    <col min="9729" max="9729" width="13.7109375" style="1" customWidth="1"/>
    <col min="9730" max="9730" width="14.5703125" style="1" customWidth="1"/>
    <col min="9731" max="9731" width="13.28515625" style="1" customWidth="1"/>
    <col min="9732" max="9732" width="15.140625" style="1" customWidth="1"/>
    <col min="9733" max="9733" width="10.42578125" style="1" customWidth="1"/>
    <col min="9734" max="9734" width="8" style="1" customWidth="1"/>
    <col min="9735" max="9735" width="13.42578125" style="1" customWidth="1"/>
    <col min="9736" max="9736" width="14.5703125" style="1" customWidth="1"/>
    <col min="9737" max="9744" width="8.85546875" style="1"/>
    <col min="9745" max="9754" width="0" style="1" hidden="1" customWidth="1"/>
    <col min="9755" max="9982" width="8.85546875" style="1"/>
    <col min="9983" max="9983" width="8.5703125" style="1" customWidth="1"/>
    <col min="9984" max="9984" width="10.140625" style="1" customWidth="1"/>
    <col min="9985" max="9985" width="13.7109375" style="1" customWidth="1"/>
    <col min="9986" max="9986" width="14.5703125" style="1" customWidth="1"/>
    <col min="9987" max="9987" width="13.28515625" style="1" customWidth="1"/>
    <col min="9988" max="9988" width="15.140625" style="1" customWidth="1"/>
    <col min="9989" max="9989" width="10.42578125" style="1" customWidth="1"/>
    <col min="9990" max="9990" width="8" style="1" customWidth="1"/>
    <col min="9991" max="9991" width="13.42578125" style="1" customWidth="1"/>
    <col min="9992" max="9992" width="14.5703125" style="1" customWidth="1"/>
    <col min="9993" max="10000" width="8.85546875" style="1"/>
    <col min="10001" max="10010" width="0" style="1" hidden="1" customWidth="1"/>
    <col min="10011" max="10238" width="8.85546875" style="1"/>
    <col min="10239" max="10239" width="8.5703125" style="1" customWidth="1"/>
    <col min="10240" max="10240" width="10.140625" style="1" customWidth="1"/>
    <col min="10241" max="10241" width="13.7109375" style="1" customWidth="1"/>
    <col min="10242" max="10242" width="14.5703125" style="1" customWidth="1"/>
    <col min="10243" max="10243" width="13.28515625" style="1" customWidth="1"/>
    <col min="10244" max="10244" width="15.140625" style="1" customWidth="1"/>
    <col min="10245" max="10245" width="10.42578125" style="1" customWidth="1"/>
    <col min="10246" max="10246" width="8" style="1" customWidth="1"/>
    <col min="10247" max="10247" width="13.42578125" style="1" customWidth="1"/>
    <col min="10248" max="10248" width="14.5703125" style="1" customWidth="1"/>
    <col min="10249" max="10256" width="8.85546875" style="1"/>
    <col min="10257" max="10266" width="0" style="1" hidden="1" customWidth="1"/>
    <col min="10267" max="10494" width="8.85546875" style="1"/>
    <col min="10495" max="10495" width="8.5703125" style="1" customWidth="1"/>
    <col min="10496" max="10496" width="10.140625" style="1" customWidth="1"/>
    <col min="10497" max="10497" width="13.7109375" style="1" customWidth="1"/>
    <col min="10498" max="10498" width="14.5703125" style="1" customWidth="1"/>
    <col min="10499" max="10499" width="13.28515625" style="1" customWidth="1"/>
    <col min="10500" max="10500" width="15.140625" style="1" customWidth="1"/>
    <col min="10501" max="10501" width="10.42578125" style="1" customWidth="1"/>
    <col min="10502" max="10502" width="8" style="1" customWidth="1"/>
    <col min="10503" max="10503" width="13.42578125" style="1" customWidth="1"/>
    <col min="10504" max="10504" width="14.5703125" style="1" customWidth="1"/>
    <col min="10505" max="10512" width="8.85546875" style="1"/>
    <col min="10513" max="10522" width="0" style="1" hidden="1" customWidth="1"/>
    <col min="10523" max="10750" width="8.85546875" style="1"/>
    <col min="10751" max="10751" width="8.5703125" style="1" customWidth="1"/>
    <col min="10752" max="10752" width="10.140625" style="1" customWidth="1"/>
    <col min="10753" max="10753" width="13.7109375" style="1" customWidth="1"/>
    <col min="10754" max="10754" width="14.5703125" style="1" customWidth="1"/>
    <col min="10755" max="10755" width="13.28515625" style="1" customWidth="1"/>
    <col min="10756" max="10756" width="15.140625" style="1" customWidth="1"/>
    <col min="10757" max="10757" width="10.42578125" style="1" customWidth="1"/>
    <col min="10758" max="10758" width="8" style="1" customWidth="1"/>
    <col min="10759" max="10759" width="13.42578125" style="1" customWidth="1"/>
    <col min="10760" max="10760" width="14.5703125" style="1" customWidth="1"/>
    <col min="10761" max="10768" width="8.85546875" style="1"/>
    <col min="10769" max="10778" width="0" style="1" hidden="1" customWidth="1"/>
    <col min="10779" max="11006" width="8.85546875" style="1"/>
    <col min="11007" max="11007" width="8.5703125" style="1" customWidth="1"/>
    <col min="11008" max="11008" width="10.140625" style="1" customWidth="1"/>
    <col min="11009" max="11009" width="13.7109375" style="1" customWidth="1"/>
    <col min="11010" max="11010" width="14.5703125" style="1" customWidth="1"/>
    <col min="11011" max="11011" width="13.28515625" style="1" customWidth="1"/>
    <col min="11012" max="11012" width="15.140625" style="1" customWidth="1"/>
    <col min="11013" max="11013" width="10.42578125" style="1" customWidth="1"/>
    <col min="11014" max="11014" width="8" style="1" customWidth="1"/>
    <col min="11015" max="11015" width="13.42578125" style="1" customWidth="1"/>
    <col min="11016" max="11016" width="14.5703125" style="1" customWidth="1"/>
    <col min="11017" max="11024" width="8.85546875" style="1"/>
    <col min="11025" max="11034" width="0" style="1" hidden="1" customWidth="1"/>
    <col min="11035" max="11262" width="8.85546875" style="1"/>
    <col min="11263" max="11263" width="8.5703125" style="1" customWidth="1"/>
    <col min="11264" max="11264" width="10.140625" style="1" customWidth="1"/>
    <col min="11265" max="11265" width="13.7109375" style="1" customWidth="1"/>
    <col min="11266" max="11266" width="14.5703125" style="1" customWidth="1"/>
    <col min="11267" max="11267" width="13.28515625" style="1" customWidth="1"/>
    <col min="11268" max="11268" width="15.140625" style="1" customWidth="1"/>
    <col min="11269" max="11269" width="10.42578125" style="1" customWidth="1"/>
    <col min="11270" max="11270" width="8" style="1" customWidth="1"/>
    <col min="11271" max="11271" width="13.42578125" style="1" customWidth="1"/>
    <col min="11272" max="11272" width="14.5703125" style="1" customWidth="1"/>
    <col min="11273" max="11280" width="8.85546875" style="1"/>
    <col min="11281" max="11290" width="0" style="1" hidden="1" customWidth="1"/>
    <col min="11291" max="11518" width="8.85546875" style="1"/>
    <col min="11519" max="11519" width="8.5703125" style="1" customWidth="1"/>
    <col min="11520" max="11520" width="10.140625" style="1" customWidth="1"/>
    <col min="11521" max="11521" width="13.7109375" style="1" customWidth="1"/>
    <col min="11522" max="11522" width="14.5703125" style="1" customWidth="1"/>
    <col min="11523" max="11523" width="13.28515625" style="1" customWidth="1"/>
    <col min="11524" max="11524" width="15.140625" style="1" customWidth="1"/>
    <col min="11525" max="11525" width="10.42578125" style="1" customWidth="1"/>
    <col min="11526" max="11526" width="8" style="1" customWidth="1"/>
    <col min="11527" max="11527" width="13.42578125" style="1" customWidth="1"/>
    <col min="11528" max="11528" width="14.5703125" style="1" customWidth="1"/>
    <col min="11529" max="11536" width="8.85546875" style="1"/>
    <col min="11537" max="11546" width="0" style="1" hidden="1" customWidth="1"/>
    <col min="11547" max="11774" width="8.85546875" style="1"/>
    <col min="11775" max="11775" width="8.5703125" style="1" customWidth="1"/>
    <col min="11776" max="11776" width="10.140625" style="1" customWidth="1"/>
    <col min="11777" max="11777" width="13.7109375" style="1" customWidth="1"/>
    <col min="11778" max="11778" width="14.5703125" style="1" customWidth="1"/>
    <col min="11779" max="11779" width="13.28515625" style="1" customWidth="1"/>
    <col min="11780" max="11780" width="15.140625" style="1" customWidth="1"/>
    <col min="11781" max="11781" width="10.42578125" style="1" customWidth="1"/>
    <col min="11782" max="11782" width="8" style="1" customWidth="1"/>
    <col min="11783" max="11783" width="13.42578125" style="1" customWidth="1"/>
    <col min="11784" max="11784" width="14.5703125" style="1" customWidth="1"/>
    <col min="11785" max="11792" width="8.85546875" style="1"/>
    <col min="11793" max="11802" width="0" style="1" hidden="1" customWidth="1"/>
    <col min="11803" max="12030" width="8.85546875" style="1"/>
    <col min="12031" max="12031" width="8.5703125" style="1" customWidth="1"/>
    <col min="12032" max="12032" width="10.140625" style="1" customWidth="1"/>
    <col min="12033" max="12033" width="13.7109375" style="1" customWidth="1"/>
    <col min="12034" max="12034" width="14.5703125" style="1" customWidth="1"/>
    <col min="12035" max="12035" width="13.28515625" style="1" customWidth="1"/>
    <col min="12036" max="12036" width="15.140625" style="1" customWidth="1"/>
    <col min="12037" max="12037" width="10.42578125" style="1" customWidth="1"/>
    <col min="12038" max="12038" width="8" style="1" customWidth="1"/>
    <col min="12039" max="12039" width="13.42578125" style="1" customWidth="1"/>
    <col min="12040" max="12040" width="14.5703125" style="1" customWidth="1"/>
    <col min="12041" max="12048" width="8.85546875" style="1"/>
    <col min="12049" max="12058" width="0" style="1" hidden="1" customWidth="1"/>
    <col min="12059" max="12286" width="8.85546875" style="1"/>
    <col min="12287" max="12287" width="8.5703125" style="1" customWidth="1"/>
    <col min="12288" max="12288" width="10.140625" style="1" customWidth="1"/>
    <col min="12289" max="12289" width="13.7109375" style="1" customWidth="1"/>
    <col min="12290" max="12290" width="14.5703125" style="1" customWidth="1"/>
    <col min="12291" max="12291" width="13.28515625" style="1" customWidth="1"/>
    <col min="12292" max="12292" width="15.140625" style="1" customWidth="1"/>
    <col min="12293" max="12293" width="10.42578125" style="1" customWidth="1"/>
    <col min="12294" max="12294" width="8" style="1" customWidth="1"/>
    <col min="12295" max="12295" width="13.42578125" style="1" customWidth="1"/>
    <col min="12296" max="12296" width="14.5703125" style="1" customWidth="1"/>
    <col min="12297" max="12304" width="8.85546875" style="1"/>
    <col min="12305" max="12314" width="0" style="1" hidden="1" customWidth="1"/>
    <col min="12315" max="12542" width="8.85546875" style="1"/>
    <col min="12543" max="12543" width="8.5703125" style="1" customWidth="1"/>
    <col min="12544" max="12544" width="10.140625" style="1" customWidth="1"/>
    <col min="12545" max="12545" width="13.7109375" style="1" customWidth="1"/>
    <col min="12546" max="12546" width="14.5703125" style="1" customWidth="1"/>
    <col min="12547" max="12547" width="13.28515625" style="1" customWidth="1"/>
    <col min="12548" max="12548" width="15.140625" style="1" customWidth="1"/>
    <col min="12549" max="12549" width="10.42578125" style="1" customWidth="1"/>
    <col min="12550" max="12550" width="8" style="1" customWidth="1"/>
    <col min="12551" max="12551" width="13.42578125" style="1" customWidth="1"/>
    <col min="12552" max="12552" width="14.5703125" style="1" customWidth="1"/>
    <col min="12553" max="12560" width="8.85546875" style="1"/>
    <col min="12561" max="12570" width="0" style="1" hidden="1" customWidth="1"/>
    <col min="12571" max="12798" width="8.85546875" style="1"/>
    <col min="12799" max="12799" width="8.5703125" style="1" customWidth="1"/>
    <col min="12800" max="12800" width="10.140625" style="1" customWidth="1"/>
    <col min="12801" max="12801" width="13.7109375" style="1" customWidth="1"/>
    <col min="12802" max="12802" width="14.5703125" style="1" customWidth="1"/>
    <col min="12803" max="12803" width="13.28515625" style="1" customWidth="1"/>
    <col min="12804" max="12804" width="15.140625" style="1" customWidth="1"/>
    <col min="12805" max="12805" width="10.42578125" style="1" customWidth="1"/>
    <col min="12806" max="12806" width="8" style="1" customWidth="1"/>
    <col min="12807" max="12807" width="13.42578125" style="1" customWidth="1"/>
    <col min="12808" max="12808" width="14.5703125" style="1" customWidth="1"/>
    <col min="12809" max="12816" width="8.85546875" style="1"/>
    <col min="12817" max="12826" width="0" style="1" hidden="1" customWidth="1"/>
    <col min="12827" max="13054" width="8.85546875" style="1"/>
    <col min="13055" max="13055" width="8.5703125" style="1" customWidth="1"/>
    <col min="13056" max="13056" width="10.140625" style="1" customWidth="1"/>
    <col min="13057" max="13057" width="13.7109375" style="1" customWidth="1"/>
    <col min="13058" max="13058" width="14.5703125" style="1" customWidth="1"/>
    <col min="13059" max="13059" width="13.28515625" style="1" customWidth="1"/>
    <col min="13060" max="13060" width="15.140625" style="1" customWidth="1"/>
    <col min="13061" max="13061" width="10.42578125" style="1" customWidth="1"/>
    <col min="13062" max="13062" width="8" style="1" customWidth="1"/>
    <col min="13063" max="13063" width="13.42578125" style="1" customWidth="1"/>
    <col min="13064" max="13064" width="14.5703125" style="1" customWidth="1"/>
    <col min="13065" max="13072" width="8.85546875" style="1"/>
    <col min="13073" max="13082" width="0" style="1" hidden="1" customWidth="1"/>
    <col min="13083" max="13310" width="8.85546875" style="1"/>
    <col min="13311" max="13311" width="8.5703125" style="1" customWidth="1"/>
    <col min="13312" max="13312" width="10.140625" style="1" customWidth="1"/>
    <col min="13313" max="13313" width="13.7109375" style="1" customWidth="1"/>
    <col min="13314" max="13314" width="14.5703125" style="1" customWidth="1"/>
    <col min="13315" max="13315" width="13.28515625" style="1" customWidth="1"/>
    <col min="13316" max="13316" width="15.140625" style="1" customWidth="1"/>
    <col min="13317" max="13317" width="10.42578125" style="1" customWidth="1"/>
    <col min="13318" max="13318" width="8" style="1" customWidth="1"/>
    <col min="13319" max="13319" width="13.42578125" style="1" customWidth="1"/>
    <col min="13320" max="13320" width="14.5703125" style="1" customWidth="1"/>
    <col min="13321" max="13328" width="8.85546875" style="1"/>
    <col min="13329" max="13338" width="0" style="1" hidden="1" customWidth="1"/>
    <col min="13339" max="13566" width="8.85546875" style="1"/>
    <col min="13567" max="13567" width="8.5703125" style="1" customWidth="1"/>
    <col min="13568" max="13568" width="10.140625" style="1" customWidth="1"/>
    <col min="13569" max="13569" width="13.7109375" style="1" customWidth="1"/>
    <col min="13570" max="13570" width="14.5703125" style="1" customWidth="1"/>
    <col min="13571" max="13571" width="13.28515625" style="1" customWidth="1"/>
    <col min="13572" max="13572" width="15.140625" style="1" customWidth="1"/>
    <col min="13573" max="13573" width="10.42578125" style="1" customWidth="1"/>
    <col min="13574" max="13574" width="8" style="1" customWidth="1"/>
    <col min="13575" max="13575" width="13.42578125" style="1" customWidth="1"/>
    <col min="13576" max="13576" width="14.5703125" style="1" customWidth="1"/>
    <col min="13577" max="13584" width="8.85546875" style="1"/>
    <col min="13585" max="13594" width="0" style="1" hidden="1" customWidth="1"/>
    <col min="13595" max="13822" width="8.85546875" style="1"/>
    <col min="13823" max="13823" width="8.5703125" style="1" customWidth="1"/>
    <col min="13824" max="13824" width="10.140625" style="1" customWidth="1"/>
    <col min="13825" max="13825" width="13.7109375" style="1" customWidth="1"/>
    <col min="13826" max="13826" width="14.5703125" style="1" customWidth="1"/>
    <col min="13827" max="13827" width="13.28515625" style="1" customWidth="1"/>
    <col min="13828" max="13828" width="15.140625" style="1" customWidth="1"/>
    <col min="13829" max="13829" width="10.42578125" style="1" customWidth="1"/>
    <col min="13830" max="13830" width="8" style="1" customWidth="1"/>
    <col min="13831" max="13831" width="13.42578125" style="1" customWidth="1"/>
    <col min="13832" max="13832" width="14.5703125" style="1" customWidth="1"/>
    <col min="13833" max="13840" width="8.85546875" style="1"/>
    <col min="13841" max="13850" width="0" style="1" hidden="1" customWidth="1"/>
    <col min="13851" max="14078" width="8.85546875" style="1"/>
    <col min="14079" max="14079" width="8.5703125" style="1" customWidth="1"/>
    <col min="14080" max="14080" width="10.140625" style="1" customWidth="1"/>
    <col min="14081" max="14081" width="13.7109375" style="1" customWidth="1"/>
    <col min="14082" max="14082" width="14.5703125" style="1" customWidth="1"/>
    <col min="14083" max="14083" width="13.28515625" style="1" customWidth="1"/>
    <col min="14084" max="14084" width="15.140625" style="1" customWidth="1"/>
    <col min="14085" max="14085" width="10.42578125" style="1" customWidth="1"/>
    <col min="14086" max="14086" width="8" style="1" customWidth="1"/>
    <col min="14087" max="14087" width="13.42578125" style="1" customWidth="1"/>
    <col min="14088" max="14088" width="14.5703125" style="1" customWidth="1"/>
    <col min="14089" max="14096" width="8.85546875" style="1"/>
    <col min="14097" max="14106" width="0" style="1" hidden="1" customWidth="1"/>
    <col min="14107" max="14334" width="8.85546875" style="1"/>
    <col min="14335" max="14335" width="8.5703125" style="1" customWidth="1"/>
    <col min="14336" max="14336" width="10.140625" style="1" customWidth="1"/>
    <col min="14337" max="14337" width="13.7109375" style="1" customWidth="1"/>
    <col min="14338" max="14338" width="14.5703125" style="1" customWidth="1"/>
    <col min="14339" max="14339" width="13.28515625" style="1" customWidth="1"/>
    <col min="14340" max="14340" width="15.140625" style="1" customWidth="1"/>
    <col min="14341" max="14341" width="10.42578125" style="1" customWidth="1"/>
    <col min="14342" max="14342" width="8" style="1" customWidth="1"/>
    <col min="14343" max="14343" width="13.42578125" style="1" customWidth="1"/>
    <col min="14344" max="14344" width="14.5703125" style="1" customWidth="1"/>
    <col min="14345" max="14352" width="8.85546875" style="1"/>
    <col min="14353" max="14362" width="0" style="1" hidden="1" customWidth="1"/>
    <col min="14363" max="14590" width="8.85546875" style="1"/>
    <col min="14591" max="14591" width="8.5703125" style="1" customWidth="1"/>
    <col min="14592" max="14592" width="10.140625" style="1" customWidth="1"/>
    <col min="14593" max="14593" width="13.7109375" style="1" customWidth="1"/>
    <col min="14594" max="14594" width="14.5703125" style="1" customWidth="1"/>
    <col min="14595" max="14595" width="13.28515625" style="1" customWidth="1"/>
    <col min="14596" max="14596" width="15.140625" style="1" customWidth="1"/>
    <col min="14597" max="14597" width="10.42578125" style="1" customWidth="1"/>
    <col min="14598" max="14598" width="8" style="1" customWidth="1"/>
    <col min="14599" max="14599" width="13.42578125" style="1" customWidth="1"/>
    <col min="14600" max="14600" width="14.5703125" style="1" customWidth="1"/>
    <col min="14601" max="14608" width="8.85546875" style="1"/>
    <col min="14609" max="14618" width="0" style="1" hidden="1" customWidth="1"/>
    <col min="14619" max="14846" width="8.85546875" style="1"/>
    <col min="14847" max="14847" width="8.5703125" style="1" customWidth="1"/>
    <col min="14848" max="14848" width="10.140625" style="1" customWidth="1"/>
    <col min="14849" max="14849" width="13.7109375" style="1" customWidth="1"/>
    <col min="14850" max="14850" width="14.5703125" style="1" customWidth="1"/>
    <col min="14851" max="14851" width="13.28515625" style="1" customWidth="1"/>
    <col min="14852" max="14852" width="15.140625" style="1" customWidth="1"/>
    <col min="14853" max="14853" width="10.42578125" style="1" customWidth="1"/>
    <col min="14854" max="14854" width="8" style="1" customWidth="1"/>
    <col min="14855" max="14855" width="13.42578125" style="1" customWidth="1"/>
    <col min="14856" max="14856" width="14.5703125" style="1" customWidth="1"/>
    <col min="14857" max="14864" width="8.85546875" style="1"/>
    <col min="14865" max="14874" width="0" style="1" hidden="1" customWidth="1"/>
    <col min="14875" max="15102" width="8.85546875" style="1"/>
    <col min="15103" max="15103" width="8.5703125" style="1" customWidth="1"/>
    <col min="15104" max="15104" width="10.140625" style="1" customWidth="1"/>
    <col min="15105" max="15105" width="13.7109375" style="1" customWidth="1"/>
    <col min="15106" max="15106" width="14.5703125" style="1" customWidth="1"/>
    <col min="15107" max="15107" width="13.28515625" style="1" customWidth="1"/>
    <col min="15108" max="15108" width="15.140625" style="1" customWidth="1"/>
    <col min="15109" max="15109" width="10.42578125" style="1" customWidth="1"/>
    <col min="15110" max="15110" width="8" style="1" customWidth="1"/>
    <col min="15111" max="15111" width="13.42578125" style="1" customWidth="1"/>
    <col min="15112" max="15112" width="14.5703125" style="1" customWidth="1"/>
    <col min="15113" max="15120" width="8.85546875" style="1"/>
    <col min="15121" max="15130" width="0" style="1" hidden="1" customWidth="1"/>
    <col min="15131" max="15358" width="8.85546875" style="1"/>
    <col min="15359" max="15359" width="8.5703125" style="1" customWidth="1"/>
    <col min="15360" max="15360" width="10.140625" style="1" customWidth="1"/>
    <col min="15361" max="15361" width="13.7109375" style="1" customWidth="1"/>
    <col min="15362" max="15362" width="14.5703125" style="1" customWidth="1"/>
    <col min="15363" max="15363" width="13.28515625" style="1" customWidth="1"/>
    <col min="15364" max="15364" width="15.140625" style="1" customWidth="1"/>
    <col min="15365" max="15365" width="10.42578125" style="1" customWidth="1"/>
    <col min="15366" max="15366" width="8" style="1" customWidth="1"/>
    <col min="15367" max="15367" width="13.42578125" style="1" customWidth="1"/>
    <col min="15368" max="15368" width="14.5703125" style="1" customWidth="1"/>
    <col min="15369" max="15376" width="8.85546875" style="1"/>
    <col min="15377" max="15386" width="0" style="1" hidden="1" customWidth="1"/>
    <col min="15387" max="15614" width="8.85546875" style="1"/>
    <col min="15615" max="15615" width="8.5703125" style="1" customWidth="1"/>
    <col min="15616" max="15616" width="10.140625" style="1" customWidth="1"/>
    <col min="15617" max="15617" width="13.7109375" style="1" customWidth="1"/>
    <col min="15618" max="15618" width="14.5703125" style="1" customWidth="1"/>
    <col min="15619" max="15619" width="13.28515625" style="1" customWidth="1"/>
    <col min="15620" max="15620" width="15.140625" style="1" customWidth="1"/>
    <col min="15621" max="15621" width="10.42578125" style="1" customWidth="1"/>
    <col min="15622" max="15622" width="8" style="1" customWidth="1"/>
    <col min="15623" max="15623" width="13.42578125" style="1" customWidth="1"/>
    <col min="15624" max="15624" width="14.5703125" style="1" customWidth="1"/>
    <col min="15625" max="15632" width="8.85546875" style="1"/>
    <col min="15633" max="15642" width="0" style="1" hidden="1" customWidth="1"/>
    <col min="15643" max="15870" width="8.85546875" style="1"/>
    <col min="15871" max="15871" width="8.5703125" style="1" customWidth="1"/>
    <col min="15872" max="15872" width="10.140625" style="1" customWidth="1"/>
    <col min="15873" max="15873" width="13.7109375" style="1" customWidth="1"/>
    <col min="15874" max="15874" width="14.5703125" style="1" customWidth="1"/>
    <col min="15875" max="15875" width="13.28515625" style="1" customWidth="1"/>
    <col min="15876" max="15876" width="15.140625" style="1" customWidth="1"/>
    <col min="15877" max="15877" width="10.42578125" style="1" customWidth="1"/>
    <col min="15878" max="15878" width="8" style="1" customWidth="1"/>
    <col min="15879" max="15879" width="13.42578125" style="1" customWidth="1"/>
    <col min="15880" max="15880" width="14.5703125" style="1" customWidth="1"/>
    <col min="15881" max="15888" width="8.85546875" style="1"/>
    <col min="15889" max="15898" width="0" style="1" hidden="1" customWidth="1"/>
    <col min="15899" max="16126" width="8.85546875" style="1"/>
    <col min="16127" max="16127" width="8.5703125" style="1" customWidth="1"/>
    <col min="16128" max="16128" width="10.140625" style="1" customWidth="1"/>
    <col min="16129" max="16129" width="13.7109375" style="1" customWidth="1"/>
    <col min="16130" max="16130" width="14.5703125" style="1" customWidth="1"/>
    <col min="16131" max="16131" width="13.28515625" style="1" customWidth="1"/>
    <col min="16132" max="16132" width="15.140625" style="1" customWidth="1"/>
    <col min="16133" max="16133" width="10.42578125" style="1" customWidth="1"/>
    <col min="16134" max="16134" width="8" style="1" customWidth="1"/>
    <col min="16135" max="16135" width="13.42578125" style="1" customWidth="1"/>
    <col min="16136" max="16136" width="14.5703125" style="1" customWidth="1"/>
    <col min="16137" max="16144" width="8.85546875" style="1"/>
    <col min="16145" max="16154" width="0" style="1" hidden="1" customWidth="1"/>
    <col min="16155" max="16384" width="8.85546875" style="1"/>
  </cols>
  <sheetData>
    <row r="1" spans="1:26" s="3" customFormat="1" ht="14.45" x14ac:dyDescent="0.3">
      <c r="A1" s="16" t="s">
        <v>2827</v>
      </c>
      <c r="B1" s="17"/>
      <c r="C1" s="17"/>
      <c r="D1" s="17"/>
      <c r="E1" s="17"/>
      <c r="F1" s="17"/>
      <c r="G1" s="17"/>
      <c r="H1" s="17"/>
      <c r="I1" s="28"/>
      <c r="J1" s="29" t="s">
        <v>68</v>
      </c>
      <c r="K1" s="28"/>
      <c r="L1" s="512" t="s">
        <v>67</v>
      </c>
      <c r="M1" s="512"/>
      <c r="N1" s="512"/>
    </row>
    <row r="2" spans="1:26" s="3" customFormat="1" x14ac:dyDescent="0.25">
      <c r="A2" s="197" t="s">
        <v>668</v>
      </c>
      <c r="B2" s="17"/>
      <c r="C2" s="17"/>
      <c r="D2" s="17"/>
      <c r="E2" s="17"/>
      <c r="F2" s="17"/>
      <c r="G2" s="17"/>
      <c r="H2" s="17"/>
      <c r="J2" s="30"/>
      <c r="K2" s="28"/>
      <c r="L2" s="486" t="s">
        <v>481</v>
      </c>
      <c r="M2" s="163"/>
      <c r="N2" s="163"/>
    </row>
    <row r="3" spans="1:26" s="3" customFormat="1" x14ac:dyDescent="0.25">
      <c r="A3" s="102" t="s">
        <v>541</v>
      </c>
      <c r="B3" s="17"/>
      <c r="C3" s="17"/>
      <c r="D3" s="17"/>
      <c r="E3" s="17"/>
      <c r="F3" s="17"/>
      <c r="G3" s="17"/>
      <c r="H3" s="17"/>
      <c r="L3" s="165" t="s">
        <v>333</v>
      </c>
      <c r="M3" s="163"/>
      <c r="N3" s="163"/>
    </row>
    <row r="4" spans="1:26" s="111" customFormat="1" ht="33" customHeight="1" x14ac:dyDescent="0.3">
      <c r="A4" s="122" t="s">
        <v>69</v>
      </c>
      <c r="B4" s="110" t="s">
        <v>350</v>
      </c>
      <c r="C4" s="110" t="s">
        <v>125</v>
      </c>
      <c r="D4" s="110" t="s">
        <v>126</v>
      </c>
      <c r="E4" s="110" t="s">
        <v>408</v>
      </c>
      <c r="F4" s="110" t="s">
        <v>409</v>
      </c>
      <c r="G4" s="110" t="s">
        <v>522</v>
      </c>
      <c r="H4" s="89"/>
      <c r="I4" s="89"/>
      <c r="J4" s="89"/>
      <c r="K4" s="89"/>
      <c r="L4" s="89"/>
      <c r="M4" s="89"/>
    </row>
    <row r="5" spans="1:26" s="89" customFormat="1" ht="14.45" customHeight="1" x14ac:dyDescent="0.3">
      <c r="A5" s="31">
        <v>1981</v>
      </c>
      <c r="B5" s="26">
        <f>VLOOKUP($Q5,'Table 6 Data'!$A:$I,S$5,0)</f>
        <v>695799</v>
      </c>
      <c r="C5" s="26">
        <f>VLOOKUP($Q5,'Table 6 Data'!$A:$I,T$5,0)</f>
        <v>117035</v>
      </c>
      <c r="D5" s="26">
        <f>VLOOKUP($Q5,'Table 6 Data'!$A:$I,U$5,0)</f>
        <v>475640</v>
      </c>
      <c r="E5" s="26">
        <f>VLOOKUP($Q5,'Table 6 Data'!$A:$I,V$5,0)</f>
        <v>59628</v>
      </c>
      <c r="F5" s="26">
        <f>VLOOKUP($Q5,'Table 6 Data'!$A:$I,W$5,0)</f>
        <v>43496</v>
      </c>
      <c r="G5" s="26">
        <f>VLOOKUP($Q5,'Table 6 Data'!$A:$I,X$5,0)</f>
        <v>652592</v>
      </c>
      <c r="Q5" s="89" t="str">
        <f>CONCATENATE($A5,$L$1,)</f>
        <v>1981Greater London</v>
      </c>
      <c r="R5" s="89">
        <v>2</v>
      </c>
      <c r="S5" s="89">
        <v>3</v>
      </c>
      <c r="T5" s="89">
        <v>4</v>
      </c>
      <c r="U5" s="89">
        <v>5</v>
      </c>
      <c r="V5" s="89">
        <v>6</v>
      </c>
      <c r="W5" s="89">
        <v>7</v>
      </c>
      <c r="X5" s="89">
        <v>8</v>
      </c>
      <c r="Y5" s="89">
        <v>9</v>
      </c>
      <c r="Z5" s="89">
        <v>10</v>
      </c>
    </row>
    <row r="6" spans="1:26" s="89" customFormat="1" ht="13.9" x14ac:dyDescent="0.3">
      <c r="A6" s="119">
        <v>1991</v>
      </c>
      <c r="B6" s="113">
        <f>VLOOKUP($Q6,'Table 6 Data'!$J:$R,S$5,0)</f>
        <v>758206</v>
      </c>
      <c r="C6" s="113">
        <f>VLOOKUP($Q6,'Table 6 Data'!$J:$R,T$5,0)</f>
        <v>115057</v>
      </c>
      <c r="D6" s="113">
        <f>VLOOKUP($Q6,'Table 6 Data'!$J:$R,U$5,0)</f>
        <v>564246</v>
      </c>
      <c r="E6" s="113">
        <f>VLOOKUP($Q6,'Table 6 Data'!$J:$R,V$5,0)</f>
        <v>48437</v>
      </c>
      <c r="F6" s="113">
        <f>VLOOKUP($Q6,'Table 6 Data'!$J:$R,W$5,0)</f>
        <v>30466</v>
      </c>
      <c r="G6" s="113">
        <f>VLOOKUP($Q6,'Table 6 Data'!$J:$R,X$5,0)</f>
        <v>716790</v>
      </c>
      <c r="Q6" s="89" t="str">
        <f>CONCATENATE($A6,$L$1,)</f>
        <v>1991Greater London</v>
      </c>
    </row>
    <row r="7" spans="1:26" s="89" customFormat="1" ht="13.9" x14ac:dyDescent="0.3">
      <c r="A7" s="32">
        <v>2001</v>
      </c>
      <c r="B7" s="26">
        <f>VLOOKUP($Q7,'Table 6 Data'!$S$2:$Z$40,S$5,0)</f>
        <v>901127</v>
      </c>
      <c r="C7" s="26">
        <f>VLOOKUP($Q7,'Table 6 Data'!$S$2:$Z$40,T$5,0)</f>
        <v>116409</v>
      </c>
      <c r="D7" s="26">
        <f>VLOOKUP($Q7,'Table 6 Data'!$S$2:$Z$40,U$5,0)</f>
        <v>691226</v>
      </c>
      <c r="E7" s="26">
        <f>VLOOKUP($Q7,'Table 6 Data'!$S$2:$Z$40,V$5,0)</f>
        <v>61457</v>
      </c>
      <c r="F7" s="26">
        <f>VLOOKUP($Q7,'Table 6 Data'!$S$2:$Z$40,W$5,0)</f>
        <v>32035</v>
      </c>
      <c r="G7" s="26">
        <f>VLOOKUP($Q7,'Table 6 Data'!$S$2:$Z$40,X$5,0)</f>
        <v>875420</v>
      </c>
      <c r="Q7" s="89" t="str">
        <f>CONCATENATE($A7,$L$1,)</f>
        <v>2001Greater London</v>
      </c>
    </row>
    <row r="8" spans="1:26" s="89" customFormat="1" ht="13.9" x14ac:dyDescent="0.3">
      <c r="A8" s="120">
        <v>2011</v>
      </c>
      <c r="B8" s="113">
        <f>VLOOKUP($Q8,'Table 6 Data'!$AA$4:$AH$40,S$5,0)</f>
        <v>1238461</v>
      </c>
      <c r="C8" s="113">
        <f>VLOOKUP($Q8,'Table 6 Data'!$AA$4:$AH$40,T$5,0)</f>
        <v>163907</v>
      </c>
      <c r="D8" s="113">
        <f>VLOOKUP($Q8,'Table 6 Data'!$AA$4:$AH$40,U$5,0)</f>
        <v>937889</v>
      </c>
      <c r="E8" s="113">
        <f>VLOOKUP($Q8,'Table 6 Data'!$AA$4:$AH$40,V$5,0)</f>
        <v>105545</v>
      </c>
      <c r="F8" s="113">
        <f>VLOOKUP($Q8,'Table 6 Data'!$AA$4:$AH$40,W$5,0)</f>
        <v>31120</v>
      </c>
      <c r="G8" s="113" t="str">
        <f>VLOOKUP($Q8,'Table 6 Data'!$AA$4:$AH$40,X$5,0)</f>
        <v>Not available</v>
      </c>
      <c r="Q8" s="89" t="str">
        <f>CONCATENATE($A8,$L$1,)</f>
        <v>2011Greater London</v>
      </c>
    </row>
    <row r="9" spans="1:26" s="89" customFormat="1" ht="13.9" x14ac:dyDescent="0.3"/>
    <row r="10" spans="1:26" s="89" customFormat="1" ht="33.6" customHeight="1" x14ac:dyDescent="0.3">
      <c r="A10" s="122" t="s">
        <v>130</v>
      </c>
      <c r="B10" s="110" t="s">
        <v>350</v>
      </c>
      <c r="C10" s="110" t="s">
        <v>125</v>
      </c>
      <c r="D10" s="110" t="s">
        <v>126</v>
      </c>
      <c r="E10" s="110" t="s">
        <v>408</v>
      </c>
      <c r="F10" s="110" t="s">
        <v>351</v>
      </c>
      <c r="G10" s="110" t="s">
        <v>522</v>
      </c>
    </row>
    <row r="11" spans="1:26" s="89" customFormat="1" ht="13.9" x14ac:dyDescent="0.3">
      <c r="A11" s="31">
        <v>1981</v>
      </c>
      <c r="B11" s="33">
        <v>1</v>
      </c>
      <c r="C11" s="33">
        <f>C5/$B5</f>
        <v>0.16820231129967131</v>
      </c>
      <c r="D11" s="33">
        <f t="shared" ref="C11:G13" si="0">D5/$B5</f>
        <v>0.68358822016128218</v>
      </c>
      <c r="E11" s="33">
        <f>E5/$B5</f>
        <v>8.569716254263085E-2</v>
      </c>
      <c r="F11" s="33">
        <f>F5/$B5</f>
        <v>6.2512305996415635E-2</v>
      </c>
      <c r="G11" s="33">
        <f t="shared" si="0"/>
        <v>0.93790304383880974</v>
      </c>
    </row>
    <row r="12" spans="1:26" s="89" customFormat="1" ht="13.9" x14ac:dyDescent="0.3">
      <c r="A12" s="119">
        <v>1991</v>
      </c>
      <c r="B12" s="121">
        <v>1</v>
      </c>
      <c r="C12" s="121">
        <f t="shared" si="0"/>
        <v>0.15174899697443703</v>
      </c>
      <c r="D12" s="121">
        <f t="shared" si="0"/>
        <v>0.74418561710142095</v>
      </c>
      <c r="E12" s="121">
        <f t="shared" si="0"/>
        <v>6.3883693877389527E-2</v>
      </c>
      <c r="F12" s="121">
        <f t="shared" si="0"/>
        <v>4.0181692046752468E-2</v>
      </c>
      <c r="G12" s="121">
        <f t="shared" si="0"/>
        <v>0.945376322529761</v>
      </c>
    </row>
    <row r="13" spans="1:26" s="89" customFormat="1" ht="14.45" customHeight="1" x14ac:dyDescent="0.3">
      <c r="A13" s="32">
        <v>2001</v>
      </c>
      <c r="B13" s="33">
        <v>1</v>
      </c>
      <c r="C13" s="33">
        <f>C7/$B7</f>
        <v>0.12918156930155239</v>
      </c>
      <c r="D13" s="33">
        <f t="shared" si="0"/>
        <v>0.76706834885648745</v>
      </c>
      <c r="E13" s="33">
        <f>E7/$B7</f>
        <v>6.8200153807398953E-2</v>
      </c>
      <c r="F13" s="33">
        <f>F7/$B7</f>
        <v>3.5549928034561168E-2</v>
      </c>
      <c r="G13" s="33">
        <f t="shared" si="0"/>
        <v>0.97147238957438853</v>
      </c>
    </row>
    <row r="14" spans="1:26" s="89" customFormat="1" ht="13.9" x14ac:dyDescent="0.3">
      <c r="A14" s="120">
        <v>2011</v>
      </c>
      <c r="B14" s="121">
        <v>1</v>
      </c>
      <c r="C14" s="121">
        <f>C8/$B8</f>
        <v>0.1323473246230604</v>
      </c>
      <c r="D14" s="121">
        <f>D8/$B8</f>
        <v>0.75730200628037536</v>
      </c>
      <c r="E14" s="121">
        <f>E8/$B8</f>
        <v>8.5222707860804658E-2</v>
      </c>
      <c r="F14" s="121">
        <f>F8/$B8</f>
        <v>2.5127961235759545E-2</v>
      </c>
      <c r="G14" s="121" t="s">
        <v>589</v>
      </c>
    </row>
    <row r="16" spans="1:26" x14ac:dyDescent="0.25">
      <c r="A16" s="194" t="s">
        <v>653</v>
      </c>
    </row>
    <row r="17" spans="1:1" x14ac:dyDescent="0.25">
      <c r="A17" s="89" t="s">
        <v>2716</v>
      </c>
    </row>
    <row r="18" spans="1:1" x14ac:dyDescent="0.25">
      <c r="A18" s="89"/>
    </row>
    <row r="19" spans="1:1" x14ac:dyDescent="0.25">
      <c r="A19" s="194" t="s">
        <v>654</v>
      </c>
    </row>
    <row r="20" spans="1:1" x14ac:dyDescent="0.25">
      <c r="A20" s="89" t="s">
        <v>2717</v>
      </c>
    </row>
    <row r="21" spans="1:1" x14ac:dyDescent="0.25">
      <c r="A21" s="17"/>
    </row>
    <row r="22" spans="1:1" x14ac:dyDescent="0.25">
      <c r="A22" s="196" t="s">
        <v>652</v>
      </c>
    </row>
    <row r="59" spans="1:1" ht="14.45" hidden="1" x14ac:dyDescent="0.3">
      <c r="A59" s="1" t="s">
        <v>31</v>
      </c>
    </row>
    <row r="60" spans="1:1" ht="14.45" hidden="1" x14ac:dyDescent="0.3">
      <c r="A60" s="1" t="s">
        <v>32</v>
      </c>
    </row>
    <row r="61" spans="1:1" ht="14.45" hidden="1" x14ac:dyDescent="0.3">
      <c r="A61" s="1" t="s">
        <v>33</v>
      </c>
    </row>
    <row r="62" spans="1:1" ht="14.45" hidden="1" x14ac:dyDescent="0.3">
      <c r="A62" s="1" t="s">
        <v>34</v>
      </c>
    </row>
    <row r="63" spans="1:1" ht="14.45" hidden="1" x14ac:dyDescent="0.3">
      <c r="A63" s="1" t="s">
        <v>35</v>
      </c>
    </row>
    <row r="64" spans="1:1" ht="14.45" hidden="1" x14ac:dyDescent="0.3">
      <c r="A64" s="1" t="s">
        <v>36</v>
      </c>
    </row>
    <row r="65" spans="1:1" ht="14.45" hidden="1" x14ac:dyDescent="0.3">
      <c r="A65" s="1" t="s">
        <v>37</v>
      </c>
    </row>
    <row r="66" spans="1:1" ht="14.45" hidden="1" x14ac:dyDescent="0.3">
      <c r="A66" s="1" t="s">
        <v>38</v>
      </c>
    </row>
    <row r="67" spans="1:1" ht="14.45" hidden="1" x14ac:dyDescent="0.3">
      <c r="A67" s="1" t="s">
        <v>39</v>
      </c>
    </row>
    <row r="68" spans="1:1" ht="14.45" hidden="1" x14ac:dyDescent="0.3">
      <c r="A68" s="1" t="s">
        <v>40</v>
      </c>
    </row>
    <row r="69" spans="1:1" ht="14.45" hidden="1" x14ac:dyDescent="0.3">
      <c r="A69" s="1" t="s">
        <v>41</v>
      </c>
    </row>
    <row r="70" spans="1:1" ht="14.45" hidden="1" x14ac:dyDescent="0.3">
      <c r="A70" s="1" t="s">
        <v>42</v>
      </c>
    </row>
    <row r="71" spans="1:1" ht="14.45" hidden="1" x14ac:dyDescent="0.3">
      <c r="A71" s="1" t="s">
        <v>43</v>
      </c>
    </row>
    <row r="72" spans="1:1" ht="14.45" hidden="1" x14ac:dyDescent="0.3">
      <c r="A72" s="1" t="s">
        <v>44</v>
      </c>
    </row>
    <row r="73" spans="1:1" ht="14.45" hidden="1" x14ac:dyDescent="0.3">
      <c r="A73" s="1" t="s">
        <v>45</v>
      </c>
    </row>
    <row r="74" spans="1:1" ht="14.45" hidden="1" x14ac:dyDescent="0.3">
      <c r="A74" s="1" t="s">
        <v>46</v>
      </c>
    </row>
    <row r="75" spans="1:1" ht="14.45" hidden="1" x14ac:dyDescent="0.3">
      <c r="A75" s="1" t="s">
        <v>47</v>
      </c>
    </row>
    <row r="76" spans="1:1" ht="14.45" hidden="1" x14ac:dyDescent="0.3">
      <c r="A76" s="1" t="s">
        <v>48</v>
      </c>
    </row>
    <row r="77" spans="1:1" ht="14.45" hidden="1" x14ac:dyDescent="0.3">
      <c r="A77" s="1" t="s">
        <v>49</v>
      </c>
    </row>
    <row r="78" spans="1:1" ht="14.45" hidden="1" x14ac:dyDescent="0.3">
      <c r="A78" s="1" t="s">
        <v>50</v>
      </c>
    </row>
    <row r="79" spans="1:1" ht="14.45" hidden="1" x14ac:dyDescent="0.3">
      <c r="A79" s="1" t="s">
        <v>51</v>
      </c>
    </row>
    <row r="80" spans="1:1" ht="14.45" hidden="1" x14ac:dyDescent="0.3">
      <c r="A80" s="1" t="s">
        <v>52</v>
      </c>
    </row>
    <row r="81" spans="1:1" ht="14.45" hidden="1" x14ac:dyDescent="0.3">
      <c r="A81" s="1" t="s">
        <v>53</v>
      </c>
    </row>
    <row r="82" spans="1:1" ht="14.45" hidden="1" x14ac:dyDescent="0.3">
      <c r="A82" s="1" t="s">
        <v>54</v>
      </c>
    </row>
    <row r="83" spans="1:1" ht="14.45" hidden="1" x14ac:dyDescent="0.3">
      <c r="A83" s="1" t="s">
        <v>55</v>
      </c>
    </row>
    <row r="84" spans="1:1" ht="14.45" hidden="1" x14ac:dyDescent="0.3">
      <c r="A84" s="1" t="s">
        <v>56</v>
      </c>
    </row>
    <row r="85" spans="1:1" ht="14.45" hidden="1" x14ac:dyDescent="0.3">
      <c r="A85" s="1" t="s">
        <v>57</v>
      </c>
    </row>
    <row r="86" spans="1:1" ht="14.45" hidden="1" x14ac:dyDescent="0.3">
      <c r="A86" s="1" t="s">
        <v>58</v>
      </c>
    </row>
    <row r="87" spans="1:1" ht="14.45" hidden="1" x14ac:dyDescent="0.3">
      <c r="A87" s="1" t="s">
        <v>59</v>
      </c>
    </row>
    <row r="88" spans="1:1" ht="14.45" hidden="1" x14ac:dyDescent="0.3">
      <c r="A88" s="1" t="s">
        <v>60</v>
      </c>
    </row>
    <row r="89" spans="1:1" ht="14.45" hidden="1" x14ac:dyDescent="0.3">
      <c r="A89" s="1" t="s">
        <v>61</v>
      </c>
    </row>
    <row r="90" spans="1:1" ht="14.45" hidden="1" x14ac:dyDescent="0.3">
      <c r="A90" s="1" t="s">
        <v>62</v>
      </c>
    </row>
    <row r="91" spans="1:1" ht="14.45" hidden="1" x14ac:dyDescent="0.3">
      <c r="A91" s="1" t="s">
        <v>63</v>
      </c>
    </row>
    <row r="92" spans="1:1" ht="14.45" hidden="1" x14ac:dyDescent="0.3">
      <c r="A92" s="1" t="s">
        <v>64</v>
      </c>
    </row>
    <row r="93" spans="1:1" ht="14.45" hidden="1" x14ac:dyDescent="0.3">
      <c r="A93" s="1" t="s">
        <v>65</v>
      </c>
    </row>
    <row r="94" spans="1:1" ht="14.45" hidden="1" x14ac:dyDescent="0.3">
      <c r="A94" s="1" t="s">
        <v>66</v>
      </c>
    </row>
    <row r="95" spans="1:1" ht="14.45" hidden="1" x14ac:dyDescent="0.3">
      <c r="A95" s="1" t="s">
        <v>67</v>
      </c>
    </row>
    <row r="96" spans="1:1" ht="14.45" hidden="1" x14ac:dyDescent="0.3"/>
    <row r="97" ht="14.45" hidden="1" x14ac:dyDescent="0.3"/>
  </sheetData>
  <mergeCells count="1">
    <mergeCell ref="L1:N1"/>
  </mergeCells>
  <dataValidations count="1">
    <dataValidation type="list" allowBlank="1" showInputMessage="1" showErrorMessage="1" sqref="J2 WVO983041:WVP983041 WLS983041:WLT983041 WBW983041:WBX983041 VSA983041:VSB983041 VIE983041:VIF983041 UYI983041:UYJ983041 UOM983041:UON983041 UEQ983041:UER983041 TUU983041:TUV983041 TKY983041:TKZ983041 TBC983041:TBD983041 SRG983041:SRH983041 SHK983041:SHL983041 RXO983041:RXP983041 RNS983041:RNT983041 RDW983041:RDX983041 QUA983041:QUB983041 QKE983041:QKF983041 QAI983041:QAJ983041 PQM983041:PQN983041 PGQ983041:PGR983041 OWU983041:OWV983041 OMY983041:OMZ983041 ODC983041:ODD983041 NTG983041:NTH983041 NJK983041:NJL983041 MZO983041:MZP983041 MPS983041:MPT983041 MFW983041:MFX983041 LWA983041:LWB983041 LME983041:LMF983041 LCI983041:LCJ983041 KSM983041:KSN983041 KIQ983041:KIR983041 JYU983041:JYV983041 JOY983041:JOZ983041 JFC983041:JFD983041 IVG983041:IVH983041 ILK983041:ILL983041 IBO983041:IBP983041 HRS983041:HRT983041 HHW983041:HHX983041 GYA983041:GYB983041 GOE983041:GOF983041 GEI983041:GEJ983041 FUM983041:FUN983041 FKQ983041:FKR983041 FAU983041:FAV983041 EQY983041:EQZ983041 EHC983041:EHD983041 DXG983041:DXH983041 DNK983041:DNL983041 DDO983041:DDP983041 CTS983041:CTT983041 CJW983041:CJX983041 CAA983041:CAB983041 BQE983041:BQF983041 BGI983041:BGJ983041 AWM983041:AWN983041 AMQ983041:AMR983041 ACU983041:ACV983041 SY983041:SZ983041 JC983041:JD983041 I983041 WVO917505:WVP917505 WLS917505:WLT917505 WBW917505:WBX917505 VSA917505:VSB917505 VIE917505:VIF917505 UYI917505:UYJ917505 UOM917505:UON917505 UEQ917505:UER917505 TUU917505:TUV917505 TKY917505:TKZ917505 TBC917505:TBD917505 SRG917505:SRH917505 SHK917505:SHL917505 RXO917505:RXP917505 RNS917505:RNT917505 RDW917505:RDX917505 QUA917505:QUB917505 QKE917505:QKF917505 QAI917505:QAJ917505 PQM917505:PQN917505 PGQ917505:PGR917505 OWU917505:OWV917505 OMY917505:OMZ917505 ODC917505:ODD917505 NTG917505:NTH917505 NJK917505:NJL917505 MZO917505:MZP917505 MPS917505:MPT917505 MFW917505:MFX917505 LWA917505:LWB917505 LME917505:LMF917505 LCI917505:LCJ917505 KSM917505:KSN917505 KIQ917505:KIR917505 JYU917505:JYV917505 JOY917505:JOZ917505 JFC917505:JFD917505 IVG917505:IVH917505 ILK917505:ILL917505 IBO917505:IBP917505 HRS917505:HRT917505 HHW917505:HHX917505 GYA917505:GYB917505 GOE917505:GOF917505 GEI917505:GEJ917505 FUM917505:FUN917505 FKQ917505:FKR917505 FAU917505:FAV917505 EQY917505:EQZ917505 EHC917505:EHD917505 DXG917505:DXH917505 DNK917505:DNL917505 DDO917505:DDP917505 CTS917505:CTT917505 CJW917505:CJX917505 CAA917505:CAB917505 BQE917505:BQF917505 BGI917505:BGJ917505 AWM917505:AWN917505 AMQ917505:AMR917505 ACU917505:ACV917505 SY917505:SZ917505 JC917505:JD917505 I917505 WVO851969:WVP851969 WLS851969:WLT851969 WBW851969:WBX851969 VSA851969:VSB851969 VIE851969:VIF851969 UYI851969:UYJ851969 UOM851969:UON851969 UEQ851969:UER851969 TUU851969:TUV851969 TKY851969:TKZ851969 TBC851969:TBD851969 SRG851969:SRH851969 SHK851969:SHL851969 RXO851969:RXP851969 RNS851969:RNT851969 RDW851969:RDX851969 QUA851969:QUB851969 QKE851969:QKF851969 QAI851969:QAJ851969 PQM851969:PQN851969 PGQ851969:PGR851969 OWU851969:OWV851969 OMY851969:OMZ851969 ODC851969:ODD851969 NTG851969:NTH851969 NJK851969:NJL851969 MZO851969:MZP851969 MPS851969:MPT851969 MFW851969:MFX851969 LWA851969:LWB851969 LME851969:LMF851969 LCI851969:LCJ851969 KSM851969:KSN851969 KIQ851969:KIR851969 JYU851969:JYV851969 JOY851969:JOZ851969 JFC851969:JFD851969 IVG851969:IVH851969 ILK851969:ILL851969 IBO851969:IBP851969 HRS851969:HRT851969 HHW851969:HHX851969 GYA851969:GYB851969 GOE851969:GOF851969 GEI851969:GEJ851969 FUM851969:FUN851969 FKQ851969:FKR851969 FAU851969:FAV851969 EQY851969:EQZ851969 EHC851969:EHD851969 DXG851969:DXH851969 DNK851969:DNL851969 DDO851969:DDP851969 CTS851969:CTT851969 CJW851969:CJX851969 CAA851969:CAB851969 BQE851969:BQF851969 BGI851969:BGJ851969 AWM851969:AWN851969 AMQ851969:AMR851969 ACU851969:ACV851969 SY851969:SZ851969 JC851969:JD851969 I851969 WVO786433:WVP786433 WLS786433:WLT786433 WBW786433:WBX786433 VSA786433:VSB786433 VIE786433:VIF786433 UYI786433:UYJ786433 UOM786433:UON786433 UEQ786433:UER786433 TUU786433:TUV786433 TKY786433:TKZ786433 TBC786433:TBD786433 SRG786433:SRH786433 SHK786433:SHL786433 RXO786433:RXP786433 RNS786433:RNT786433 RDW786433:RDX786433 QUA786433:QUB786433 QKE786433:QKF786433 QAI786433:QAJ786433 PQM786433:PQN786433 PGQ786433:PGR786433 OWU786433:OWV786433 OMY786433:OMZ786433 ODC786433:ODD786433 NTG786433:NTH786433 NJK786433:NJL786433 MZO786433:MZP786433 MPS786433:MPT786433 MFW786433:MFX786433 LWA786433:LWB786433 LME786433:LMF786433 LCI786433:LCJ786433 KSM786433:KSN786433 KIQ786433:KIR786433 JYU786433:JYV786433 JOY786433:JOZ786433 JFC786433:JFD786433 IVG786433:IVH786433 ILK786433:ILL786433 IBO786433:IBP786433 HRS786433:HRT786433 HHW786433:HHX786433 GYA786433:GYB786433 GOE786433:GOF786433 GEI786433:GEJ786433 FUM786433:FUN786433 FKQ786433:FKR786433 FAU786433:FAV786433 EQY786433:EQZ786433 EHC786433:EHD786433 DXG786433:DXH786433 DNK786433:DNL786433 DDO786433:DDP786433 CTS786433:CTT786433 CJW786433:CJX786433 CAA786433:CAB786433 BQE786433:BQF786433 BGI786433:BGJ786433 AWM786433:AWN786433 AMQ786433:AMR786433 ACU786433:ACV786433 SY786433:SZ786433 JC786433:JD786433 I786433 WVO720897:WVP720897 WLS720897:WLT720897 WBW720897:WBX720897 VSA720897:VSB720897 VIE720897:VIF720897 UYI720897:UYJ720897 UOM720897:UON720897 UEQ720897:UER720897 TUU720897:TUV720897 TKY720897:TKZ720897 TBC720897:TBD720897 SRG720897:SRH720897 SHK720897:SHL720897 RXO720897:RXP720897 RNS720897:RNT720897 RDW720897:RDX720897 QUA720897:QUB720897 QKE720897:QKF720897 QAI720897:QAJ720897 PQM720897:PQN720897 PGQ720897:PGR720897 OWU720897:OWV720897 OMY720897:OMZ720897 ODC720897:ODD720897 NTG720897:NTH720897 NJK720897:NJL720897 MZO720897:MZP720897 MPS720897:MPT720897 MFW720897:MFX720897 LWA720897:LWB720897 LME720897:LMF720897 LCI720897:LCJ720897 KSM720897:KSN720897 KIQ720897:KIR720897 JYU720897:JYV720897 JOY720897:JOZ720897 JFC720897:JFD720897 IVG720897:IVH720897 ILK720897:ILL720897 IBO720897:IBP720897 HRS720897:HRT720897 HHW720897:HHX720897 GYA720897:GYB720897 GOE720897:GOF720897 GEI720897:GEJ720897 FUM720897:FUN720897 FKQ720897:FKR720897 FAU720897:FAV720897 EQY720897:EQZ720897 EHC720897:EHD720897 DXG720897:DXH720897 DNK720897:DNL720897 DDO720897:DDP720897 CTS720897:CTT720897 CJW720897:CJX720897 CAA720897:CAB720897 BQE720897:BQF720897 BGI720897:BGJ720897 AWM720897:AWN720897 AMQ720897:AMR720897 ACU720897:ACV720897 SY720897:SZ720897 JC720897:JD720897 I720897 WVO655361:WVP655361 WLS655361:WLT655361 WBW655361:WBX655361 VSA655361:VSB655361 VIE655361:VIF655361 UYI655361:UYJ655361 UOM655361:UON655361 UEQ655361:UER655361 TUU655361:TUV655361 TKY655361:TKZ655361 TBC655361:TBD655361 SRG655361:SRH655361 SHK655361:SHL655361 RXO655361:RXP655361 RNS655361:RNT655361 RDW655361:RDX655361 QUA655361:QUB655361 QKE655361:QKF655361 QAI655361:QAJ655361 PQM655361:PQN655361 PGQ655361:PGR655361 OWU655361:OWV655361 OMY655361:OMZ655361 ODC655361:ODD655361 NTG655361:NTH655361 NJK655361:NJL655361 MZO655361:MZP655361 MPS655361:MPT655361 MFW655361:MFX655361 LWA655361:LWB655361 LME655361:LMF655361 LCI655361:LCJ655361 KSM655361:KSN655361 KIQ655361:KIR655361 JYU655361:JYV655361 JOY655361:JOZ655361 JFC655361:JFD655361 IVG655361:IVH655361 ILK655361:ILL655361 IBO655361:IBP655361 HRS655361:HRT655361 HHW655361:HHX655361 GYA655361:GYB655361 GOE655361:GOF655361 GEI655361:GEJ655361 FUM655361:FUN655361 FKQ655361:FKR655361 FAU655361:FAV655361 EQY655361:EQZ655361 EHC655361:EHD655361 DXG655361:DXH655361 DNK655361:DNL655361 DDO655361:DDP655361 CTS655361:CTT655361 CJW655361:CJX655361 CAA655361:CAB655361 BQE655361:BQF655361 BGI655361:BGJ655361 AWM655361:AWN655361 AMQ655361:AMR655361 ACU655361:ACV655361 SY655361:SZ655361 JC655361:JD655361 I655361 WVO589825:WVP589825 WLS589825:WLT589825 WBW589825:WBX589825 VSA589825:VSB589825 VIE589825:VIF589825 UYI589825:UYJ589825 UOM589825:UON589825 UEQ589825:UER589825 TUU589825:TUV589825 TKY589825:TKZ589825 TBC589825:TBD589825 SRG589825:SRH589825 SHK589825:SHL589825 RXO589825:RXP589825 RNS589825:RNT589825 RDW589825:RDX589825 QUA589825:QUB589825 QKE589825:QKF589825 QAI589825:QAJ589825 PQM589825:PQN589825 PGQ589825:PGR589825 OWU589825:OWV589825 OMY589825:OMZ589825 ODC589825:ODD589825 NTG589825:NTH589825 NJK589825:NJL589825 MZO589825:MZP589825 MPS589825:MPT589825 MFW589825:MFX589825 LWA589825:LWB589825 LME589825:LMF589825 LCI589825:LCJ589825 KSM589825:KSN589825 KIQ589825:KIR589825 JYU589825:JYV589825 JOY589825:JOZ589825 JFC589825:JFD589825 IVG589825:IVH589825 ILK589825:ILL589825 IBO589825:IBP589825 HRS589825:HRT589825 HHW589825:HHX589825 GYA589825:GYB589825 GOE589825:GOF589825 GEI589825:GEJ589825 FUM589825:FUN589825 FKQ589825:FKR589825 FAU589825:FAV589825 EQY589825:EQZ589825 EHC589825:EHD589825 DXG589825:DXH589825 DNK589825:DNL589825 DDO589825:DDP589825 CTS589825:CTT589825 CJW589825:CJX589825 CAA589825:CAB589825 BQE589825:BQF589825 BGI589825:BGJ589825 AWM589825:AWN589825 AMQ589825:AMR589825 ACU589825:ACV589825 SY589825:SZ589825 JC589825:JD589825 I589825 WVO524289:WVP524289 WLS524289:WLT524289 WBW524289:WBX524289 VSA524289:VSB524289 VIE524289:VIF524289 UYI524289:UYJ524289 UOM524289:UON524289 UEQ524289:UER524289 TUU524289:TUV524289 TKY524289:TKZ524289 TBC524289:TBD524289 SRG524289:SRH524289 SHK524289:SHL524289 RXO524289:RXP524289 RNS524289:RNT524289 RDW524289:RDX524289 QUA524289:QUB524289 QKE524289:QKF524289 QAI524289:QAJ524289 PQM524289:PQN524289 PGQ524289:PGR524289 OWU524289:OWV524289 OMY524289:OMZ524289 ODC524289:ODD524289 NTG524289:NTH524289 NJK524289:NJL524289 MZO524289:MZP524289 MPS524289:MPT524289 MFW524289:MFX524289 LWA524289:LWB524289 LME524289:LMF524289 LCI524289:LCJ524289 KSM524289:KSN524289 KIQ524289:KIR524289 JYU524289:JYV524289 JOY524289:JOZ524289 JFC524289:JFD524289 IVG524289:IVH524289 ILK524289:ILL524289 IBO524289:IBP524289 HRS524289:HRT524289 HHW524289:HHX524289 GYA524289:GYB524289 GOE524289:GOF524289 GEI524289:GEJ524289 FUM524289:FUN524289 FKQ524289:FKR524289 FAU524289:FAV524289 EQY524289:EQZ524289 EHC524289:EHD524289 DXG524289:DXH524289 DNK524289:DNL524289 DDO524289:DDP524289 CTS524289:CTT524289 CJW524289:CJX524289 CAA524289:CAB524289 BQE524289:BQF524289 BGI524289:BGJ524289 AWM524289:AWN524289 AMQ524289:AMR524289 ACU524289:ACV524289 SY524289:SZ524289 JC524289:JD524289 I524289 WVO458753:WVP458753 WLS458753:WLT458753 WBW458753:WBX458753 VSA458753:VSB458753 VIE458753:VIF458753 UYI458753:UYJ458753 UOM458753:UON458753 UEQ458753:UER458753 TUU458753:TUV458753 TKY458753:TKZ458753 TBC458753:TBD458753 SRG458753:SRH458753 SHK458753:SHL458753 RXO458753:RXP458753 RNS458753:RNT458753 RDW458753:RDX458753 QUA458753:QUB458753 QKE458753:QKF458753 QAI458753:QAJ458753 PQM458753:PQN458753 PGQ458753:PGR458753 OWU458753:OWV458753 OMY458753:OMZ458753 ODC458753:ODD458753 NTG458753:NTH458753 NJK458753:NJL458753 MZO458753:MZP458753 MPS458753:MPT458753 MFW458753:MFX458753 LWA458753:LWB458753 LME458753:LMF458753 LCI458753:LCJ458753 KSM458753:KSN458753 KIQ458753:KIR458753 JYU458753:JYV458753 JOY458753:JOZ458753 JFC458753:JFD458753 IVG458753:IVH458753 ILK458753:ILL458753 IBO458753:IBP458753 HRS458753:HRT458753 HHW458753:HHX458753 GYA458753:GYB458753 GOE458753:GOF458753 GEI458753:GEJ458753 FUM458753:FUN458753 FKQ458753:FKR458753 FAU458753:FAV458753 EQY458753:EQZ458753 EHC458753:EHD458753 DXG458753:DXH458753 DNK458753:DNL458753 DDO458753:DDP458753 CTS458753:CTT458753 CJW458753:CJX458753 CAA458753:CAB458753 BQE458753:BQF458753 BGI458753:BGJ458753 AWM458753:AWN458753 AMQ458753:AMR458753 ACU458753:ACV458753 SY458753:SZ458753 JC458753:JD458753 I458753 WVO393217:WVP393217 WLS393217:WLT393217 WBW393217:WBX393217 VSA393217:VSB393217 VIE393217:VIF393217 UYI393217:UYJ393217 UOM393217:UON393217 UEQ393217:UER393217 TUU393217:TUV393217 TKY393217:TKZ393217 TBC393217:TBD393217 SRG393217:SRH393217 SHK393217:SHL393217 RXO393217:RXP393217 RNS393217:RNT393217 RDW393217:RDX393217 QUA393217:QUB393217 QKE393217:QKF393217 QAI393217:QAJ393217 PQM393217:PQN393217 PGQ393217:PGR393217 OWU393217:OWV393217 OMY393217:OMZ393217 ODC393217:ODD393217 NTG393217:NTH393217 NJK393217:NJL393217 MZO393217:MZP393217 MPS393217:MPT393217 MFW393217:MFX393217 LWA393217:LWB393217 LME393217:LMF393217 LCI393217:LCJ393217 KSM393217:KSN393217 KIQ393217:KIR393217 JYU393217:JYV393217 JOY393217:JOZ393217 JFC393217:JFD393217 IVG393217:IVH393217 ILK393217:ILL393217 IBO393217:IBP393217 HRS393217:HRT393217 HHW393217:HHX393217 GYA393217:GYB393217 GOE393217:GOF393217 GEI393217:GEJ393217 FUM393217:FUN393217 FKQ393217:FKR393217 FAU393217:FAV393217 EQY393217:EQZ393217 EHC393217:EHD393217 DXG393217:DXH393217 DNK393217:DNL393217 DDO393217:DDP393217 CTS393217:CTT393217 CJW393217:CJX393217 CAA393217:CAB393217 BQE393217:BQF393217 BGI393217:BGJ393217 AWM393217:AWN393217 AMQ393217:AMR393217 ACU393217:ACV393217 SY393217:SZ393217 JC393217:JD393217 I393217 WVO327681:WVP327681 WLS327681:WLT327681 WBW327681:WBX327681 VSA327681:VSB327681 VIE327681:VIF327681 UYI327681:UYJ327681 UOM327681:UON327681 UEQ327681:UER327681 TUU327681:TUV327681 TKY327681:TKZ327681 TBC327681:TBD327681 SRG327681:SRH327681 SHK327681:SHL327681 RXO327681:RXP327681 RNS327681:RNT327681 RDW327681:RDX327681 QUA327681:QUB327681 QKE327681:QKF327681 QAI327681:QAJ327681 PQM327681:PQN327681 PGQ327681:PGR327681 OWU327681:OWV327681 OMY327681:OMZ327681 ODC327681:ODD327681 NTG327681:NTH327681 NJK327681:NJL327681 MZO327681:MZP327681 MPS327681:MPT327681 MFW327681:MFX327681 LWA327681:LWB327681 LME327681:LMF327681 LCI327681:LCJ327681 KSM327681:KSN327681 KIQ327681:KIR327681 JYU327681:JYV327681 JOY327681:JOZ327681 JFC327681:JFD327681 IVG327681:IVH327681 ILK327681:ILL327681 IBO327681:IBP327681 HRS327681:HRT327681 HHW327681:HHX327681 GYA327681:GYB327681 GOE327681:GOF327681 GEI327681:GEJ327681 FUM327681:FUN327681 FKQ327681:FKR327681 FAU327681:FAV327681 EQY327681:EQZ327681 EHC327681:EHD327681 DXG327681:DXH327681 DNK327681:DNL327681 DDO327681:DDP327681 CTS327681:CTT327681 CJW327681:CJX327681 CAA327681:CAB327681 BQE327681:BQF327681 BGI327681:BGJ327681 AWM327681:AWN327681 AMQ327681:AMR327681 ACU327681:ACV327681 SY327681:SZ327681 JC327681:JD327681 I327681 WVO262145:WVP262145 WLS262145:WLT262145 WBW262145:WBX262145 VSA262145:VSB262145 VIE262145:VIF262145 UYI262145:UYJ262145 UOM262145:UON262145 UEQ262145:UER262145 TUU262145:TUV262145 TKY262145:TKZ262145 TBC262145:TBD262145 SRG262145:SRH262145 SHK262145:SHL262145 RXO262145:RXP262145 RNS262145:RNT262145 RDW262145:RDX262145 QUA262145:QUB262145 QKE262145:QKF262145 QAI262145:QAJ262145 PQM262145:PQN262145 PGQ262145:PGR262145 OWU262145:OWV262145 OMY262145:OMZ262145 ODC262145:ODD262145 NTG262145:NTH262145 NJK262145:NJL262145 MZO262145:MZP262145 MPS262145:MPT262145 MFW262145:MFX262145 LWA262145:LWB262145 LME262145:LMF262145 LCI262145:LCJ262145 KSM262145:KSN262145 KIQ262145:KIR262145 JYU262145:JYV262145 JOY262145:JOZ262145 JFC262145:JFD262145 IVG262145:IVH262145 ILK262145:ILL262145 IBO262145:IBP262145 HRS262145:HRT262145 HHW262145:HHX262145 GYA262145:GYB262145 GOE262145:GOF262145 GEI262145:GEJ262145 FUM262145:FUN262145 FKQ262145:FKR262145 FAU262145:FAV262145 EQY262145:EQZ262145 EHC262145:EHD262145 DXG262145:DXH262145 DNK262145:DNL262145 DDO262145:DDP262145 CTS262145:CTT262145 CJW262145:CJX262145 CAA262145:CAB262145 BQE262145:BQF262145 BGI262145:BGJ262145 AWM262145:AWN262145 AMQ262145:AMR262145 ACU262145:ACV262145 SY262145:SZ262145 JC262145:JD262145 I262145 WVO196609:WVP196609 WLS196609:WLT196609 WBW196609:WBX196609 VSA196609:VSB196609 VIE196609:VIF196609 UYI196609:UYJ196609 UOM196609:UON196609 UEQ196609:UER196609 TUU196609:TUV196609 TKY196609:TKZ196609 TBC196609:TBD196609 SRG196609:SRH196609 SHK196609:SHL196609 RXO196609:RXP196609 RNS196609:RNT196609 RDW196609:RDX196609 QUA196609:QUB196609 QKE196609:QKF196609 QAI196609:QAJ196609 PQM196609:PQN196609 PGQ196609:PGR196609 OWU196609:OWV196609 OMY196609:OMZ196609 ODC196609:ODD196609 NTG196609:NTH196609 NJK196609:NJL196609 MZO196609:MZP196609 MPS196609:MPT196609 MFW196609:MFX196609 LWA196609:LWB196609 LME196609:LMF196609 LCI196609:LCJ196609 KSM196609:KSN196609 KIQ196609:KIR196609 JYU196609:JYV196609 JOY196609:JOZ196609 JFC196609:JFD196609 IVG196609:IVH196609 ILK196609:ILL196609 IBO196609:IBP196609 HRS196609:HRT196609 HHW196609:HHX196609 GYA196609:GYB196609 GOE196609:GOF196609 GEI196609:GEJ196609 FUM196609:FUN196609 FKQ196609:FKR196609 FAU196609:FAV196609 EQY196609:EQZ196609 EHC196609:EHD196609 DXG196609:DXH196609 DNK196609:DNL196609 DDO196609:DDP196609 CTS196609:CTT196609 CJW196609:CJX196609 CAA196609:CAB196609 BQE196609:BQF196609 BGI196609:BGJ196609 AWM196609:AWN196609 AMQ196609:AMR196609 ACU196609:ACV196609 SY196609:SZ196609 JC196609:JD196609 I196609 WVO131073:WVP131073 WLS131073:WLT131073 WBW131073:WBX131073 VSA131073:VSB131073 VIE131073:VIF131073 UYI131073:UYJ131073 UOM131073:UON131073 UEQ131073:UER131073 TUU131073:TUV131073 TKY131073:TKZ131073 TBC131073:TBD131073 SRG131073:SRH131073 SHK131073:SHL131073 RXO131073:RXP131073 RNS131073:RNT131073 RDW131073:RDX131073 QUA131073:QUB131073 QKE131073:QKF131073 QAI131073:QAJ131073 PQM131073:PQN131073 PGQ131073:PGR131073 OWU131073:OWV131073 OMY131073:OMZ131073 ODC131073:ODD131073 NTG131073:NTH131073 NJK131073:NJL131073 MZO131073:MZP131073 MPS131073:MPT131073 MFW131073:MFX131073 LWA131073:LWB131073 LME131073:LMF131073 LCI131073:LCJ131073 KSM131073:KSN131073 KIQ131073:KIR131073 JYU131073:JYV131073 JOY131073:JOZ131073 JFC131073:JFD131073 IVG131073:IVH131073 ILK131073:ILL131073 IBO131073:IBP131073 HRS131073:HRT131073 HHW131073:HHX131073 GYA131073:GYB131073 GOE131073:GOF131073 GEI131073:GEJ131073 FUM131073:FUN131073 FKQ131073:FKR131073 FAU131073:FAV131073 EQY131073:EQZ131073 EHC131073:EHD131073 DXG131073:DXH131073 DNK131073:DNL131073 DDO131073:DDP131073 CTS131073:CTT131073 CJW131073:CJX131073 CAA131073:CAB131073 BQE131073:BQF131073 BGI131073:BGJ131073 AWM131073:AWN131073 AMQ131073:AMR131073 ACU131073:ACV131073 SY131073:SZ131073 JC131073:JD131073 I131073 WVO65537:WVP65537 WLS65537:WLT65537 WBW65537:WBX65537 VSA65537:VSB65537 VIE65537:VIF65537 UYI65537:UYJ65537 UOM65537:UON65537 UEQ65537:UER65537 TUU65537:TUV65537 TKY65537:TKZ65537 TBC65537:TBD65537 SRG65537:SRH65537 SHK65537:SHL65537 RXO65537:RXP65537 RNS65537:RNT65537 RDW65537:RDX65537 QUA65537:QUB65537 QKE65537:QKF65537 QAI65537:QAJ65537 PQM65537:PQN65537 PGQ65537:PGR65537 OWU65537:OWV65537 OMY65537:OMZ65537 ODC65537:ODD65537 NTG65537:NTH65537 NJK65537:NJL65537 MZO65537:MZP65537 MPS65537:MPT65537 MFW65537:MFX65537 LWA65537:LWB65537 LME65537:LMF65537 LCI65537:LCJ65537 KSM65537:KSN65537 KIQ65537:KIR65537 JYU65537:JYV65537 JOY65537:JOZ65537 JFC65537:JFD65537 IVG65537:IVH65537 ILK65537:ILL65537 IBO65537:IBP65537 HRS65537:HRT65537 HHW65537:HHX65537 GYA65537:GYB65537 GOE65537:GOF65537 GEI65537:GEJ65537 FUM65537:FUN65537 FKQ65537:FKR65537 FAU65537:FAV65537 EQY65537:EQZ65537 EHC65537:EHD65537 DXG65537:DXH65537 DNK65537:DNL65537 DDO65537:DDP65537 CTS65537:CTT65537 CJW65537:CJX65537 CAA65537:CAB65537 BQE65537:BQF65537 BGI65537:BGJ65537 AWM65537:AWN65537 AMQ65537:AMR65537 ACU65537:ACV65537 SY65537:SZ65537 JC65537:JD65537 I65537 WVO3:WVP3 WLS3:WLT3 WBW3:WBX3 VSA3:VSB3 VIE3:VIF3 UYI3:UYJ3 UOM3:UON3 UEQ3:UER3 TUU3:TUV3 TKY3:TKZ3 TBC3:TBD3 SRG3:SRH3 SHK3:SHL3 RXO3:RXP3 RNS3:RNT3 RDW3:RDX3 QUA3:QUB3 QKE3:QKF3 QAI3:QAJ3 PQM3:PQN3 PGQ3:PGR3 OWU3:OWV3 OMY3:OMZ3 ODC3:ODD3 NTG3:NTH3 NJK3:NJL3 MZO3:MZP3 MPS3:MPT3 MFW3:MFX3 LWA3:LWB3 LME3:LMF3 LCI3:LCJ3 KSM3:KSN3 KIQ3:KIR3 JYU3:JYV3 JOY3:JOZ3 JFC3:JFD3 IVG3:IVH3 ILK3:ILL3 IBO3:IBP3 HRS3:HRT3 HHW3:HHX3 GYA3:GYB3 GOE3:GOF3 GEI3:GEJ3 FUM3:FUN3 FKQ3:FKR3 FAU3:FAV3 EQY3:EQZ3 EHC3:EHD3 DXG3:DXH3 DNK3:DNL3 DDO3:DDP3 CTS3:CTT3 CJW3:CJX3 CAA3:CAB3 BQE3:BQF3 BGI3:BGJ3 AWM3:AWN3 AMQ3:AMR3 ACU3:ACV3 SY3:SZ3 JC3:JD3 JF2 WVR1048555:WVR1048576 WLV1048555:WLV1048576 WBZ1048555:WBZ1048576 VSD1048555:VSD1048576 VIH1048555:VIH1048576 UYL1048555:UYL1048576 UOP1048555:UOP1048576 UET1048555:UET1048576 TUX1048555:TUX1048576 TLB1048555:TLB1048576 TBF1048555:TBF1048576 SRJ1048555:SRJ1048576 SHN1048555:SHN1048576 RXR1048555:RXR1048576 RNV1048555:RNV1048576 RDZ1048555:RDZ1048576 QUD1048555:QUD1048576 QKH1048555:QKH1048576 QAL1048555:QAL1048576 PQP1048555:PQP1048576 PGT1048555:PGT1048576 OWX1048555:OWX1048576 ONB1048555:ONB1048576 ODF1048555:ODF1048576 NTJ1048555:NTJ1048576 NJN1048555:NJN1048576 MZR1048555:MZR1048576 MPV1048555:MPV1048576 MFZ1048555:MFZ1048576 LWD1048555:LWD1048576 LMH1048555:LMH1048576 LCL1048555:LCL1048576 KSP1048555:KSP1048576 KIT1048555:KIT1048576 JYX1048555:JYX1048576 JPB1048555:JPB1048576 JFF1048555:JFF1048576 IVJ1048555:IVJ1048576 ILN1048555:ILN1048576 IBR1048555:IBR1048576 HRV1048555:HRV1048576 HHZ1048555:HHZ1048576 GYD1048555:GYD1048576 GOH1048555:GOH1048576 GEL1048555:GEL1048576 FUP1048555:FUP1048576 FKT1048555:FKT1048576 FAX1048555:FAX1048576 ERB1048555:ERB1048576 EHF1048555:EHF1048576 DXJ1048555:DXJ1048576 DNN1048555:DNN1048576 DDR1048555:DDR1048576 CTV1048555:CTV1048576 CJZ1048555:CJZ1048576 CAD1048555:CAD1048576 BQH1048555:BQH1048576 BGL1048555:BGL1048576 AWP1048555:AWP1048576 AMT1048555:AMT1048576 ACX1048555:ACX1048576 TB1048555:TB1048576 JF1048555:JF1048576 J1048555:J1048576 WVR983019:WVR983038 WLV983019:WLV983038 WBZ983019:WBZ983038 VSD983019:VSD983038 VIH983019:VIH983038 UYL983019:UYL983038 UOP983019:UOP983038 UET983019:UET983038 TUX983019:TUX983038 TLB983019:TLB983038 TBF983019:TBF983038 SRJ983019:SRJ983038 SHN983019:SHN983038 RXR983019:RXR983038 RNV983019:RNV983038 RDZ983019:RDZ983038 QUD983019:QUD983038 QKH983019:QKH983038 QAL983019:QAL983038 PQP983019:PQP983038 PGT983019:PGT983038 OWX983019:OWX983038 ONB983019:ONB983038 ODF983019:ODF983038 NTJ983019:NTJ983038 NJN983019:NJN983038 MZR983019:MZR983038 MPV983019:MPV983038 MFZ983019:MFZ983038 LWD983019:LWD983038 LMH983019:LMH983038 LCL983019:LCL983038 KSP983019:KSP983038 KIT983019:KIT983038 JYX983019:JYX983038 JPB983019:JPB983038 JFF983019:JFF983038 IVJ983019:IVJ983038 ILN983019:ILN983038 IBR983019:IBR983038 HRV983019:HRV983038 HHZ983019:HHZ983038 GYD983019:GYD983038 GOH983019:GOH983038 GEL983019:GEL983038 FUP983019:FUP983038 FKT983019:FKT983038 FAX983019:FAX983038 ERB983019:ERB983038 EHF983019:EHF983038 DXJ983019:DXJ983038 DNN983019:DNN983038 DDR983019:DDR983038 CTV983019:CTV983038 CJZ983019:CJZ983038 CAD983019:CAD983038 BQH983019:BQH983038 BGL983019:BGL983038 AWP983019:AWP983038 AMT983019:AMT983038 ACX983019:ACX983038 TB983019:TB983038 JF983019:JF983038 J983019:J983038 WVR917483:WVR917502 WLV917483:WLV917502 WBZ917483:WBZ917502 VSD917483:VSD917502 VIH917483:VIH917502 UYL917483:UYL917502 UOP917483:UOP917502 UET917483:UET917502 TUX917483:TUX917502 TLB917483:TLB917502 TBF917483:TBF917502 SRJ917483:SRJ917502 SHN917483:SHN917502 RXR917483:RXR917502 RNV917483:RNV917502 RDZ917483:RDZ917502 QUD917483:QUD917502 QKH917483:QKH917502 QAL917483:QAL917502 PQP917483:PQP917502 PGT917483:PGT917502 OWX917483:OWX917502 ONB917483:ONB917502 ODF917483:ODF917502 NTJ917483:NTJ917502 NJN917483:NJN917502 MZR917483:MZR917502 MPV917483:MPV917502 MFZ917483:MFZ917502 LWD917483:LWD917502 LMH917483:LMH917502 LCL917483:LCL917502 KSP917483:KSP917502 KIT917483:KIT917502 JYX917483:JYX917502 JPB917483:JPB917502 JFF917483:JFF917502 IVJ917483:IVJ917502 ILN917483:ILN917502 IBR917483:IBR917502 HRV917483:HRV917502 HHZ917483:HHZ917502 GYD917483:GYD917502 GOH917483:GOH917502 GEL917483:GEL917502 FUP917483:FUP917502 FKT917483:FKT917502 FAX917483:FAX917502 ERB917483:ERB917502 EHF917483:EHF917502 DXJ917483:DXJ917502 DNN917483:DNN917502 DDR917483:DDR917502 CTV917483:CTV917502 CJZ917483:CJZ917502 CAD917483:CAD917502 BQH917483:BQH917502 BGL917483:BGL917502 AWP917483:AWP917502 AMT917483:AMT917502 ACX917483:ACX917502 TB917483:TB917502 JF917483:JF917502 J917483:J917502 WVR851947:WVR851966 WLV851947:WLV851966 WBZ851947:WBZ851966 VSD851947:VSD851966 VIH851947:VIH851966 UYL851947:UYL851966 UOP851947:UOP851966 UET851947:UET851966 TUX851947:TUX851966 TLB851947:TLB851966 TBF851947:TBF851966 SRJ851947:SRJ851966 SHN851947:SHN851966 RXR851947:RXR851966 RNV851947:RNV851966 RDZ851947:RDZ851966 QUD851947:QUD851966 QKH851947:QKH851966 QAL851947:QAL851966 PQP851947:PQP851966 PGT851947:PGT851966 OWX851947:OWX851966 ONB851947:ONB851966 ODF851947:ODF851966 NTJ851947:NTJ851966 NJN851947:NJN851966 MZR851947:MZR851966 MPV851947:MPV851966 MFZ851947:MFZ851966 LWD851947:LWD851966 LMH851947:LMH851966 LCL851947:LCL851966 KSP851947:KSP851966 KIT851947:KIT851966 JYX851947:JYX851966 JPB851947:JPB851966 JFF851947:JFF851966 IVJ851947:IVJ851966 ILN851947:ILN851966 IBR851947:IBR851966 HRV851947:HRV851966 HHZ851947:HHZ851966 GYD851947:GYD851966 GOH851947:GOH851966 GEL851947:GEL851966 FUP851947:FUP851966 FKT851947:FKT851966 FAX851947:FAX851966 ERB851947:ERB851966 EHF851947:EHF851966 DXJ851947:DXJ851966 DNN851947:DNN851966 DDR851947:DDR851966 CTV851947:CTV851966 CJZ851947:CJZ851966 CAD851947:CAD851966 BQH851947:BQH851966 BGL851947:BGL851966 AWP851947:AWP851966 AMT851947:AMT851966 ACX851947:ACX851966 TB851947:TB851966 JF851947:JF851966 J851947:J851966 WVR786411:WVR786430 WLV786411:WLV786430 WBZ786411:WBZ786430 VSD786411:VSD786430 VIH786411:VIH786430 UYL786411:UYL786430 UOP786411:UOP786430 UET786411:UET786430 TUX786411:TUX786430 TLB786411:TLB786430 TBF786411:TBF786430 SRJ786411:SRJ786430 SHN786411:SHN786430 RXR786411:RXR786430 RNV786411:RNV786430 RDZ786411:RDZ786430 QUD786411:QUD786430 QKH786411:QKH786430 QAL786411:QAL786430 PQP786411:PQP786430 PGT786411:PGT786430 OWX786411:OWX786430 ONB786411:ONB786430 ODF786411:ODF786430 NTJ786411:NTJ786430 NJN786411:NJN786430 MZR786411:MZR786430 MPV786411:MPV786430 MFZ786411:MFZ786430 LWD786411:LWD786430 LMH786411:LMH786430 LCL786411:LCL786430 KSP786411:KSP786430 KIT786411:KIT786430 JYX786411:JYX786430 JPB786411:JPB786430 JFF786411:JFF786430 IVJ786411:IVJ786430 ILN786411:ILN786430 IBR786411:IBR786430 HRV786411:HRV786430 HHZ786411:HHZ786430 GYD786411:GYD786430 GOH786411:GOH786430 GEL786411:GEL786430 FUP786411:FUP786430 FKT786411:FKT786430 FAX786411:FAX786430 ERB786411:ERB786430 EHF786411:EHF786430 DXJ786411:DXJ786430 DNN786411:DNN786430 DDR786411:DDR786430 CTV786411:CTV786430 CJZ786411:CJZ786430 CAD786411:CAD786430 BQH786411:BQH786430 BGL786411:BGL786430 AWP786411:AWP786430 AMT786411:AMT786430 ACX786411:ACX786430 TB786411:TB786430 JF786411:JF786430 J786411:J786430 WVR720875:WVR720894 WLV720875:WLV720894 WBZ720875:WBZ720894 VSD720875:VSD720894 VIH720875:VIH720894 UYL720875:UYL720894 UOP720875:UOP720894 UET720875:UET720894 TUX720875:TUX720894 TLB720875:TLB720894 TBF720875:TBF720894 SRJ720875:SRJ720894 SHN720875:SHN720894 RXR720875:RXR720894 RNV720875:RNV720894 RDZ720875:RDZ720894 QUD720875:QUD720894 QKH720875:QKH720894 QAL720875:QAL720894 PQP720875:PQP720894 PGT720875:PGT720894 OWX720875:OWX720894 ONB720875:ONB720894 ODF720875:ODF720894 NTJ720875:NTJ720894 NJN720875:NJN720894 MZR720875:MZR720894 MPV720875:MPV720894 MFZ720875:MFZ720894 LWD720875:LWD720894 LMH720875:LMH720894 LCL720875:LCL720894 KSP720875:KSP720894 KIT720875:KIT720894 JYX720875:JYX720894 JPB720875:JPB720894 JFF720875:JFF720894 IVJ720875:IVJ720894 ILN720875:ILN720894 IBR720875:IBR720894 HRV720875:HRV720894 HHZ720875:HHZ720894 GYD720875:GYD720894 GOH720875:GOH720894 GEL720875:GEL720894 FUP720875:FUP720894 FKT720875:FKT720894 FAX720875:FAX720894 ERB720875:ERB720894 EHF720875:EHF720894 DXJ720875:DXJ720894 DNN720875:DNN720894 DDR720875:DDR720894 CTV720875:CTV720894 CJZ720875:CJZ720894 CAD720875:CAD720894 BQH720875:BQH720894 BGL720875:BGL720894 AWP720875:AWP720894 AMT720875:AMT720894 ACX720875:ACX720894 TB720875:TB720894 JF720875:JF720894 J720875:J720894 WVR655339:WVR655358 WLV655339:WLV655358 WBZ655339:WBZ655358 VSD655339:VSD655358 VIH655339:VIH655358 UYL655339:UYL655358 UOP655339:UOP655358 UET655339:UET655358 TUX655339:TUX655358 TLB655339:TLB655358 TBF655339:TBF655358 SRJ655339:SRJ655358 SHN655339:SHN655358 RXR655339:RXR655358 RNV655339:RNV655358 RDZ655339:RDZ655358 QUD655339:QUD655358 QKH655339:QKH655358 QAL655339:QAL655358 PQP655339:PQP655358 PGT655339:PGT655358 OWX655339:OWX655358 ONB655339:ONB655358 ODF655339:ODF655358 NTJ655339:NTJ655358 NJN655339:NJN655358 MZR655339:MZR655358 MPV655339:MPV655358 MFZ655339:MFZ655358 LWD655339:LWD655358 LMH655339:LMH655358 LCL655339:LCL655358 KSP655339:KSP655358 KIT655339:KIT655358 JYX655339:JYX655358 JPB655339:JPB655358 JFF655339:JFF655358 IVJ655339:IVJ655358 ILN655339:ILN655358 IBR655339:IBR655358 HRV655339:HRV655358 HHZ655339:HHZ655358 GYD655339:GYD655358 GOH655339:GOH655358 GEL655339:GEL655358 FUP655339:FUP655358 FKT655339:FKT655358 FAX655339:FAX655358 ERB655339:ERB655358 EHF655339:EHF655358 DXJ655339:DXJ655358 DNN655339:DNN655358 DDR655339:DDR655358 CTV655339:CTV655358 CJZ655339:CJZ655358 CAD655339:CAD655358 BQH655339:BQH655358 BGL655339:BGL655358 AWP655339:AWP655358 AMT655339:AMT655358 ACX655339:ACX655358 TB655339:TB655358 JF655339:JF655358 J655339:J655358 WVR589803:WVR589822 WLV589803:WLV589822 WBZ589803:WBZ589822 VSD589803:VSD589822 VIH589803:VIH589822 UYL589803:UYL589822 UOP589803:UOP589822 UET589803:UET589822 TUX589803:TUX589822 TLB589803:TLB589822 TBF589803:TBF589822 SRJ589803:SRJ589822 SHN589803:SHN589822 RXR589803:RXR589822 RNV589803:RNV589822 RDZ589803:RDZ589822 QUD589803:QUD589822 QKH589803:QKH589822 QAL589803:QAL589822 PQP589803:PQP589822 PGT589803:PGT589822 OWX589803:OWX589822 ONB589803:ONB589822 ODF589803:ODF589822 NTJ589803:NTJ589822 NJN589803:NJN589822 MZR589803:MZR589822 MPV589803:MPV589822 MFZ589803:MFZ589822 LWD589803:LWD589822 LMH589803:LMH589822 LCL589803:LCL589822 KSP589803:KSP589822 KIT589803:KIT589822 JYX589803:JYX589822 JPB589803:JPB589822 JFF589803:JFF589822 IVJ589803:IVJ589822 ILN589803:ILN589822 IBR589803:IBR589822 HRV589803:HRV589822 HHZ589803:HHZ589822 GYD589803:GYD589822 GOH589803:GOH589822 GEL589803:GEL589822 FUP589803:FUP589822 FKT589803:FKT589822 FAX589803:FAX589822 ERB589803:ERB589822 EHF589803:EHF589822 DXJ589803:DXJ589822 DNN589803:DNN589822 DDR589803:DDR589822 CTV589803:CTV589822 CJZ589803:CJZ589822 CAD589803:CAD589822 BQH589803:BQH589822 BGL589803:BGL589822 AWP589803:AWP589822 AMT589803:AMT589822 ACX589803:ACX589822 TB589803:TB589822 JF589803:JF589822 J589803:J589822 WVR524267:WVR524286 WLV524267:WLV524286 WBZ524267:WBZ524286 VSD524267:VSD524286 VIH524267:VIH524286 UYL524267:UYL524286 UOP524267:UOP524286 UET524267:UET524286 TUX524267:TUX524286 TLB524267:TLB524286 TBF524267:TBF524286 SRJ524267:SRJ524286 SHN524267:SHN524286 RXR524267:RXR524286 RNV524267:RNV524286 RDZ524267:RDZ524286 QUD524267:QUD524286 QKH524267:QKH524286 QAL524267:QAL524286 PQP524267:PQP524286 PGT524267:PGT524286 OWX524267:OWX524286 ONB524267:ONB524286 ODF524267:ODF524286 NTJ524267:NTJ524286 NJN524267:NJN524286 MZR524267:MZR524286 MPV524267:MPV524286 MFZ524267:MFZ524286 LWD524267:LWD524286 LMH524267:LMH524286 LCL524267:LCL524286 KSP524267:KSP524286 KIT524267:KIT524286 JYX524267:JYX524286 JPB524267:JPB524286 JFF524267:JFF524286 IVJ524267:IVJ524286 ILN524267:ILN524286 IBR524267:IBR524286 HRV524267:HRV524286 HHZ524267:HHZ524286 GYD524267:GYD524286 GOH524267:GOH524286 GEL524267:GEL524286 FUP524267:FUP524286 FKT524267:FKT524286 FAX524267:FAX524286 ERB524267:ERB524286 EHF524267:EHF524286 DXJ524267:DXJ524286 DNN524267:DNN524286 DDR524267:DDR524286 CTV524267:CTV524286 CJZ524267:CJZ524286 CAD524267:CAD524286 BQH524267:BQH524286 BGL524267:BGL524286 AWP524267:AWP524286 AMT524267:AMT524286 ACX524267:ACX524286 TB524267:TB524286 JF524267:JF524286 J524267:J524286 WVR458731:WVR458750 WLV458731:WLV458750 WBZ458731:WBZ458750 VSD458731:VSD458750 VIH458731:VIH458750 UYL458731:UYL458750 UOP458731:UOP458750 UET458731:UET458750 TUX458731:TUX458750 TLB458731:TLB458750 TBF458731:TBF458750 SRJ458731:SRJ458750 SHN458731:SHN458750 RXR458731:RXR458750 RNV458731:RNV458750 RDZ458731:RDZ458750 QUD458731:QUD458750 QKH458731:QKH458750 QAL458731:QAL458750 PQP458731:PQP458750 PGT458731:PGT458750 OWX458731:OWX458750 ONB458731:ONB458750 ODF458731:ODF458750 NTJ458731:NTJ458750 NJN458731:NJN458750 MZR458731:MZR458750 MPV458731:MPV458750 MFZ458731:MFZ458750 LWD458731:LWD458750 LMH458731:LMH458750 LCL458731:LCL458750 KSP458731:KSP458750 KIT458731:KIT458750 JYX458731:JYX458750 JPB458731:JPB458750 JFF458731:JFF458750 IVJ458731:IVJ458750 ILN458731:ILN458750 IBR458731:IBR458750 HRV458731:HRV458750 HHZ458731:HHZ458750 GYD458731:GYD458750 GOH458731:GOH458750 GEL458731:GEL458750 FUP458731:FUP458750 FKT458731:FKT458750 FAX458731:FAX458750 ERB458731:ERB458750 EHF458731:EHF458750 DXJ458731:DXJ458750 DNN458731:DNN458750 DDR458731:DDR458750 CTV458731:CTV458750 CJZ458731:CJZ458750 CAD458731:CAD458750 BQH458731:BQH458750 BGL458731:BGL458750 AWP458731:AWP458750 AMT458731:AMT458750 ACX458731:ACX458750 TB458731:TB458750 JF458731:JF458750 J458731:J458750 WVR393195:WVR393214 WLV393195:WLV393214 WBZ393195:WBZ393214 VSD393195:VSD393214 VIH393195:VIH393214 UYL393195:UYL393214 UOP393195:UOP393214 UET393195:UET393214 TUX393195:TUX393214 TLB393195:TLB393214 TBF393195:TBF393214 SRJ393195:SRJ393214 SHN393195:SHN393214 RXR393195:RXR393214 RNV393195:RNV393214 RDZ393195:RDZ393214 QUD393195:QUD393214 QKH393195:QKH393214 QAL393195:QAL393214 PQP393195:PQP393214 PGT393195:PGT393214 OWX393195:OWX393214 ONB393195:ONB393214 ODF393195:ODF393214 NTJ393195:NTJ393214 NJN393195:NJN393214 MZR393195:MZR393214 MPV393195:MPV393214 MFZ393195:MFZ393214 LWD393195:LWD393214 LMH393195:LMH393214 LCL393195:LCL393214 KSP393195:KSP393214 KIT393195:KIT393214 JYX393195:JYX393214 JPB393195:JPB393214 JFF393195:JFF393214 IVJ393195:IVJ393214 ILN393195:ILN393214 IBR393195:IBR393214 HRV393195:HRV393214 HHZ393195:HHZ393214 GYD393195:GYD393214 GOH393195:GOH393214 GEL393195:GEL393214 FUP393195:FUP393214 FKT393195:FKT393214 FAX393195:FAX393214 ERB393195:ERB393214 EHF393195:EHF393214 DXJ393195:DXJ393214 DNN393195:DNN393214 DDR393195:DDR393214 CTV393195:CTV393214 CJZ393195:CJZ393214 CAD393195:CAD393214 BQH393195:BQH393214 BGL393195:BGL393214 AWP393195:AWP393214 AMT393195:AMT393214 ACX393195:ACX393214 TB393195:TB393214 JF393195:JF393214 J393195:J393214 WVR327659:WVR327678 WLV327659:WLV327678 WBZ327659:WBZ327678 VSD327659:VSD327678 VIH327659:VIH327678 UYL327659:UYL327678 UOP327659:UOP327678 UET327659:UET327678 TUX327659:TUX327678 TLB327659:TLB327678 TBF327659:TBF327678 SRJ327659:SRJ327678 SHN327659:SHN327678 RXR327659:RXR327678 RNV327659:RNV327678 RDZ327659:RDZ327678 QUD327659:QUD327678 QKH327659:QKH327678 QAL327659:QAL327678 PQP327659:PQP327678 PGT327659:PGT327678 OWX327659:OWX327678 ONB327659:ONB327678 ODF327659:ODF327678 NTJ327659:NTJ327678 NJN327659:NJN327678 MZR327659:MZR327678 MPV327659:MPV327678 MFZ327659:MFZ327678 LWD327659:LWD327678 LMH327659:LMH327678 LCL327659:LCL327678 KSP327659:KSP327678 KIT327659:KIT327678 JYX327659:JYX327678 JPB327659:JPB327678 JFF327659:JFF327678 IVJ327659:IVJ327678 ILN327659:ILN327678 IBR327659:IBR327678 HRV327659:HRV327678 HHZ327659:HHZ327678 GYD327659:GYD327678 GOH327659:GOH327678 GEL327659:GEL327678 FUP327659:FUP327678 FKT327659:FKT327678 FAX327659:FAX327678 ERB327659:ERB327678 EHF327659:EHF327678 DXJ327659:DXJ327678 DNN327659:DNN327678 DDR327659:DDR327678 CTV327659:CTV327678 CJZ327659:CJZ327678 CAD327659:CAD327678 BQH327659:BQH327678 BGL327659:BGL327678 AWP327659:AWP327678 AMT327659:AMT327678 ACX327659:ACX327678 TB327659:TB327678 JF327659:JF327678 J327659:J327678 WVR262123:WVR262142 WLV262123:WLV262142 WBZ262123:WBZ262142 VSD262123:VSD262142 VIH262123:VIH262142 UYL262123:UYL262142 UOP262123:UOP262142 UET262123:UET262142 TUX262123:TUX262142 TLB262123:TLB262142 TBF262123:TBF262142 SRJ262123:SRJ262142 SHN262123:SHN262142 RXR262123:RXR262142 RNV262123:RNV262142 RDZ262123:RDZ262142 QUD262123:QUD262142 QKH262123:QKH262142 QAL262123:QAL262142 PQP262123:PQP262142 PGT262123:PGT262142 OWX262123:OWX262142 ONB262123:ONB262142 ODF262123:ODF262142 NTJ262123:NTJ262142 NJN262123:NJN262142 MZR262123:MZR262142 MPV262123:MPV262142 MFZ262123:MFZ262142 LWD262123:LWD262142 LMH262123:LMH262142 LCL262123:LCL262142 KSP262123:KSP262142 KIT262123:KIT262142 JYX262123:JYX262142 JPB262123:JPB262142 JFF262123:JFF262142 IVJ262123:IVJ262142 ILN262123:ILN262142 IBR262123:IBR262142 HRV262123:HRV262142 HHZ262123:HHZ262142 GYD262123:GYD262142 GOH262123:GOH262142 GEL262123:GEL262142 FUP262123:FUP262142 FKT262123:FKT262142 FAX262123:FAX262142 ERB262123:ERB262142 EHF262123:EHF262142 DXJ262123:DXJ262142 DNN262123:DNN262142 DDR262123:DDR262142 CTV262123:CTV262142 CJZ262123:CJZ262142 CAD262123:CAD262142 BQH262123:BQH262142 BGL262123:BGL262142 AWP262123:AWP262142 AMT262123:AMT262142 ACX262123:ACX262142 TB262123:TB262142 JF262123:JF262142 J262123:J262142 WVR196587:WVR196606 WLV196587:WLV196606 WBZ196587:WBZ196606 VSD196587:VSD196606 VIH196587:VIH196606 UYL196587:UYL196606 UOP196587:UOP196606 UET196587:UET196606 TUX196587:TUX196606 TLB196587:TLB196606 TBF196587:TBF196606 SRJ196587:SRJ196606 SHN196587:SHN196606 RXR196587:RXR196606 RNV196587:RNV196606 RDZ196587:RDZ196606 QUD196587:QUD196606 QKH196587:QKH196606 QAL196587:QAL196606 PQP196587:PQP196606 PGT196587:PGT196606 OWX196587:OWX196606 ONB196587:ONB196606 ODF196587:ODF196606 NTJ196587:NTJ196606 NJN196587:NJN196606 MZR196587:MZR196606 MPV196587:MPV196606 MFZ196587:MFZ196606 LWD196587:LWD196606 LMH196587:LMH196606 LCL196587:LCL196606 KSP196587:KSP196606 KIT196587:KIT196606 JYX196587:JYX196606 JPB196587:JPB196606 JFF196587:JFF196606 IVJ196587:IVJ196606 ILN196587:ILN196606 IBR196587:IBR196606 HRV196587:HRV196606 HHZ196587:HHZ196606 GYD196587:GYD196606 GOH196587:GOH196606 GEL196587:GEL196606 FUP196587:FUP196606 FKT196587:FKT196606 FAX196587:FAX196606 ERB196587:ERB196606 EHF196587:EHF196606 DXJ196587:DXJ196606 DNN196587:DNN196606 DDR196587:DDR196606 CTV196587:CTV196606 CJZ196587:CJZ196606 CAD196587:CAD196606 BQH196587:BQH196606 BGL196587:BGL196606 AWP196587:AWP196606 AMT196587:AMT196606 ACX196587:ACX196606 TB196587:TB196606 JF196587:JF196606 J196587:J196606 WVR131051:WVR131070 WLV131051:WLV131070 WBZ131051:WBZ131070 VSD131051:VSD131070 VIH131051:VIH131070 UYL131051:UYL131070 UOP131051:UOP131070 UET131051:UET131070 TUX131051:TUX131070 TLB131051:TLB131070 TBF131051:TBF131070 SRJ131051:SRJ131070 SHN131051:SHN131070 RXR131051:RXR131070 RNV131051:RNV131070 RDZ131051:RDZ131070 QUD131051:QUD131070 QKH131051:QKH131070 QAL131051:QAL131070 PQP131051:PQP131070 PGT131051:PGT131070 OWX131051:OWX131070 ONB131051:ONB131070 ODF131051:ODF131070 NTJ131051:NTJ131070 NJN131051:NJN131070 MZR131051:MZR131070 MPV131051:MPV131070 MFZ131051:MFZ131070 LWD131051:LWD131070 LMH131051:LMH131070 LCL131051:LCL131070 KSP131051:KSP131070 KIT131051:KIT131070 JYX131051:JYX131070 JPB131051:JPB131070 JFF131051:JFF131070 IVJ131051:IVJ131070 ILN131051:ILN131070 IBR131051:IBR131070 HRV131051:HRV131070 HHZ131051:HHZ131070 GYD131051:GYD131070 GOH131051:GOH131070 GEL131051:GEL131070 FUP131051:FUP131070 FKT131051:FKT131070 FAX131051:FAX131070 ERB131051:ERB131070 EHF131051:EHF131070 DXJ131051:DXJ131070 DNN131051:DNN131070 DDR131051:DDR131070 CTV131051:CTV131070 CJZ131051:CJZ131070 CAD131051:CAD131070 BQH131051:BQH131070 BGL131051:BGL131070 AWP131051:AWP131070 AMT131051:AMT131070 ACX131051:ACX131070 TB131051:TB131070 JF131051:JF131070 J131051:J131070 WVR65515:WVR65534 WLV65515:WLV65534 WBZ65515:WBZ65534 VSD65515:VSD65534 VIH65515:VIH65534 UYL65515:UYL65534 UOP65515:UOP65534 UET65515:UET65534 TUX65515:TUX65534 TLB65515:TLB65534 TBF65515:TBF65534 SRJ65515:SRJ65534 SHN65515:SHN65534 RXR65515:RXR65534 RNV65515:RNV65534 RDZ65515:RDZ65534 QUD65515:QUD65534 QKH65515:QKH65534 QAL65515:QAL65534 PQP65515:PQP65534 PGT65515:PGT65534 OWX65515:OWX65534 ONB65515:ONB65534 ODF65515:ODF65534 NTJ65515:NTJ65534 NJN65515:NJN65534 MZR65515:MZR65534 MPV65515:MPV65534 MFZ65515:MFZ65534 LWD65515:LWD65534 LMH65515:LMH65534 LCL65515:LCL65534 KSP65515:KSP65534 KIT65515:KIT65534 JYX65515:JYX65534 JPB65515:JPB65534 JFF65515:JFF65534 IVJ65515:IVJ65534 ILN65515:ILN65534 IBR65515:IBR65534 HRV65515:HRV65534 HHZ65515:HHZ65534 GYD65515:GYD65534 GOH65515:GOH65534 GEL65515:GEL65534 FUP65515:FUP65534 FKT65515:FKT65534 FAX65515:FAX65534 ERB65515:ERB65534 EHF65515:EHF65534 DXJ65515:DXJ65534 DNN65515:DNN65534 DDR65515:DDR65534 CTV65515:CTV65534 CJZ65515:CJZ65534 CAD65515:CAD65534 BQH65515:BQH65534 BGL65515:BGL65534 AWP65515:AWP65534 AMT65515:AMT65534 ACX65515:ACX65534 TB65515:TB65534 JF65515:JF65534 J65515:J65534 WVR983040 WLV983040 WBZ983040 VSD983040 VIH983040 UYL983040 UOP983040 UET983040 TUX983040 TLB983040 TBF983040 SRJ983040 SHN983040 RXR983040 RNV983040 RDZ983040 QUD983040 QKH983040 QAL983040 PQP983040 PGT983040 OWX983040 ONB983040 ODF983040 NTJ983040 NJN983040 MZR983040 MPV983040 MFZ983040 LWD983040 LMH983040 LCL983040 KSP983040 KIT983040 JYX983040 JPB983040 JFF983040 IVJ983040 ILN983040 IBR983040 HRV983040 HHZ983040 GYD983040 GOH983040 GEL983040 FUP983040 FKT983040 FAX983040 ERB983040 EHF983040 DXJ983040 DNN983040 DDR983040 CTV983040 CJZ983040 CAD983040 BQH983040 BGL983040 AWP983040 AMT983040 ACX983040 TB983040 JF983040 J983040 WVR917504 WLV917504 WBZ917504 VSD917504 VIH917504 UYL917504 UOP917504 UET917504 TUX917504 TLB917504 TBF917504 SRJ917504 SHN917504 RXR917504 RNV917504 RDZ917504 QUD917504 QKH917504 QAL917504 PQP917504 PGT917504 OWX917504 ONB917504 ODF917504 NTJ917504 NJN917504 MZR917504 MPV917504 MFZ917504 LWD917504 LMH917504 LCL917504 KSP917504 KIT917504 JYX917504 JPB917504 JFF917504 IVJ917504 ILN917504 IBR917504 HRV917504 HHZ917504 GYD917504 GOH917504 GEL917504 FUP917504 FKT917504 FAX917504 ERB917504 EHF917504 DXJ917504 DNN917504 DDR917504 CTV917504 CJZ917504 CAD917504 BQH917504 BGL917504 AWP917504 AMT917504 ACX917504 TB917504 JF917504 J917504 WVR851968 WLV851968 WBZ851968 VSD851968 VIH851968 UYL851968 UOP851968 UET851968 TUX851968 TLB851968 TBF851968 SRJ851968 SHN851968 RXR851968 RNV851968 RDZ851968 QUD851968 QKH851968 QAL851968 PQP851968 PGT851968 OWX851968 ONB851968 ODF851968 NTJ851968 NJN851968 MZR851968 MPV851968 MFZ851968 LWD851968 LMH851968 LCL851968 KSP851968 KIT851968 JYX851968 JPB851968 JFF851968 IVJ851968 ILN851968 IBR851968 HRV851968 HHZ851968 GYD851968 GOH851968 GEL851968 FUP851968 FKT851968 FAX851968 ERB851968 EHF851968 DXJ851968 DNN851968 DDR851968 CTV851968 CJZ851968 CAD851968 BQH851968 BGL851968 AWP851968 AMT851968 ACX851968 TB851968 JF851968 J851968 WVR786432 WLV786432 WBZ786432 VSD786432 VIH786432 UYL786432 UOP786432 UET786432 TUX786432 TLB786432 TBF786432 SRJ786432 SHN786432 RXR786432 RNV786432 RDZ786432 QUD786432 QKH786432 QAL786432 PQP786432 PGT786432 OWX786432 ONB786432 ODF786432 NTJ786432 NJN786432 MZR786432 MPV786432 MFZ786432 LWD786432 LMH786432 LCL786432 KSP786432 KIT786432 JYX786432 JPB786432 JFF786432 IVJ786432 ILN786432 IBR786432 HRV786432 HHZ786432 GYD786432 GOH786432 GEL786432 FUP786432 FKT786432 FAX786432 ERB786432 EHF786432 DXJ786432 DNN786432 DDR786432 CTV786432 CJZ786432 CAD786432 BQH786432 BGL786432 AWP786432 AMT786432 ACX786432 TB786432 JF786432 J786432 WVR720896 WLV720896 WBZ720896 VSD720896 VIH720896 UYL720896 UOP720896 UET720896 TUX720896 TLB720896 TBF720896 SRJ720896 SHN720896 RXR720896 RNV720896 RDZ720896 QUD720896 QKH720896 QAL720896 PQP720896 PGT720896 OWX720896 ONB720896 ODF720896 NTJ720896 NJN720896 MZR720896 MPV720896 MFZ720896 LWD720896 LMH720896 LCL720896 KSP720896 KIT720896 JYX720896 JPB720896 JFF720896 IVJ720896 ILN720896 IBR720896 HRV720896 HHZ720896 GYD720896 GOH720896 GEL720896 FUP720896 FKT720896 FAX720896 ERB720896 EHF720896 DXJ720896 DNN720896 DDR720896 CTV720896 CJZ720896 CAD720896 BQH720896 BGL720896 AWP720896 AMT720896 ACX720896 TB720896 JF720896 J720896 WVR655360 WLV655360 WBZ655360 VSD655360 VIH655360 UYL655360 UOP655360 UET655360 TUX655360 TLB655360 TBF655360 SRJ655360 SHN655360 RXR655360 RNV655360 RDZ655360 QUD655360 QKH655360 QAL655360 PQP655360 PGT655360 OWX655360 ONB655360 ODF655360 NTJ655360 NJN655360 MZR655360 MPV655360 MFZ655360 LWD655360 LMH655360 LCL655360 KSP655360 KIT655360 JYX655360 JPB655360 JFF655360 IVJ655360 ILN655360 IBR655360 HRV655360 HHZ655360 GYD655360 GOH655360 GEL655360 FUP655360 FKT655360 FAX655360 ERB655360 EHF655360 DXJ655360 DNN655360 DDR655360 CTV655360 CJZ655360 CAD655360 BQH655360 BGL655360 AWP655360 AMT655360 ACX655360 TB655360 JF655360 J655360 WVR589824 WLV589824 WBZ589824 VSD589824 VIH589824 UYL589824 UOP589824 UET589824 TUX589824 TLB589824 TBF589824 SRJ589824 SHN589824 RXR589824 RNV589824 RDZ589824 QUD589824 QKH589824 QAL589824 PQP589824 PGT589824 OWX589824 ONB589824 ODF589824 NTJ589824 NJN589824 MZR589824 MPV589824 MFZ589824 LWD589824 LMH589824 LCL589824 KSP589824 KIT589824 JYX589824 JPB589824 JFF589824 IVJ589824 ILN589824 IBR589824 HRV589824 HHZ589824 GYD589824 GOH589824 GEL589824 FUP589824 FKT589824 FAX589824 ERB589824 EHF589824 DXJ589824 DNN589824 DDR589824 CTV589824 CJZ589824 CAD589824 BQH589824 BGL589824 AWP589824 AMT589824 ACX589824 TB589824 JF589824 J589824 WVR524288 WLV524288 WBZ524288 VSD524288 VIH524288 UYL524288 UOP524288 UET524288 TUX524288 TLB524288 TBF524288 SRJ524288 SHN524288 RXR524288 RNV524288 RDZ524288 QUD524288 QKH524288 QAL524288 PQP524288 PGT524288 OWX524288 ONB524288 ODF524288 NTJ524288 NJN524288 MZR524288 MPV524288 MFZ524288 LWD524288 LMH524288 LCL524288 KSP524288 KIT524288 JYX524288 JPB524288 JFF524288 IVJ524288 ILN524288 IBR524288 HRV524288 HHZ524288 GYD524288 GOH524288 GEL524288 FUP524288 FKT524288 FAX524288 ERB524288 EHF524288 DXJ524288 DNN524288 DDR524288 CTV524288 CJZ524288 CAD524288 BQH524288 BGL524288 AWP524288 AMT524288 ACX524288 TB524288 JF524288 J524288 WVR458752 WLV458752 WBZ458752 VSD458752 VIH458752 UYL458752 UOP458752 UET458752 TUX458752 TLB458752 TBF458752 SRJ458752 SHN458752 RXR458752 RNV458752 RDZ458752 QUD458752 QKH458752 QAL458752 PQP458752 PGT458752 OWX458752 ONB458752 ODF458752 NTJ458752 NJN458752 MZR458752 MPV458752 MFZ458752 LWD458752 LMH458752 LCL458752 KSP458752 KIT458752 JYX458752 JPB458752 JFF458752 IVJ458752 ILN458752 IBR458752 HRV458752 HHZ458752 GYD458752 GOH458752 GEL458752 FUP458752 FKT458752 FAX458752 ERB458752 EHF458752 DXJ458752 DNN458752 DDR458752 CTV458752 CJZ458752 CAD458752 BQH458752 BGL458752 AWP458752 AMT458752 ACX458752 TB458752 JF458752 J458752 WVR393216 WLV393216 WBZ393216 VSD393216 VIH393216 UYL393216 UOP393216 UET393216 TUX393216 TLB393216 TBF393216 SRJ393216 SHN393216 RXR393216 RNV393216 RDZ393216 QUD393216 QKH393216 QAL393216 PQP393216 PGT393216 OWX393216 ONB393216 ODF393216 NTJ393216 NJN393216 MZR393216 MPV393216 MFZ393216 LWD393216 LMH393216 LCL393216 KSP393216 KIT393216 JYX393216 JPB393216 JFF393216 IVJ393216 ILN393216 IBR393216 HRV393216 HHZ393216 GYD393216 GOH393216 GEL393216 FUP393216 FKT393216 FAX393216 ERB393216 EHF393216 DXJ393216 DNN393216 DDR393216 CTV393216 CJZ393216 CAD393216 BQH393216 BGL393216 AWP393216 AMT393216 ACX393216 TB393216 JF393216 J393216 WVR327680 WLV327680 WBZ327680 VSD327680 VIH327680 UYL327680 UOP327680 UET327680 TUX327680 TLB327680 TBF327680 SRJ327680 SHN327680 RXR327680 RNV327680 RDZ327680 QUD327680 QKH327680 QAL327680 PQP327680 PGT327680 OWX327680 ONB327680 ODF327680 NTJ327680 NJN327680 MZR327680 MPV327680 MFZ327680 LWD327680 LMH327680 LCL327680 KSP327680 KIT327680 JYX327680 JPB327680 JFF327680 IVJ327680 ILN327680 IBR327680 HRV327680 HHZ327680 GYD327680 GOH327680 GEL327680 FUP327680 FKT327680 FAX327680 ERB327680 EHF327680 DXJ327680 DNN327680 DDR327680 CTV327680 CJZ327680 CAD327680 BQH327680 BGL327680 AWP327680 AMT327680 ACX327680 TB327680 JF327680 J327680 WVR262144 WLV262144 WBZ262144 VSD262144 VIH262144 UYL262144 UOP262144 UET262144 TUX262144 TLB262144 TBF262144 SRJ262144 SHN262144 RXR262144 RNV262144 RDZ262144 QUD262144 QKH262144 QAL262144 PQP262144 PGT262144 OWX262144 ONB262144 ODF262144 NTJ262144 NJN262144 MZR262144 MPV262144 MFZ262144 LWD262144 LMH262144 LCL262144 KSP262144 KIT262144 JYX262144 JPB262144 JFF262144 IVJ262144 ILN262144 IBR262144 HRV262144 HHZ262144 GYD262144 GOH262144 GEL262144 FUP262144 FKT262144 FAX262144 ERB262144 EHF262144 DXJ262144 DNN262144 DDR262144 CTV262144 CJZ262144 CAD262144 BQH262144 BGL262144 AWP262144 AMT262144 ACX262144 TB262144 JF262144 J262144 WVR196608 WLV196608 WBZ196608 VSD196608 VIH196608 UYL196608 UOP196608 UET196608 TUX196608 TLB196608 TBF196608 SRJ196608 SHN196608 RXR196608 RNV196608 RDZ196608 QUD196608 QKH196608 QAL196608 PQP196608 PGT196608 OWX196608 ONB196608 ODF196608 NTJ196608 NJN196608 MZR196608 MPV196608 MFZ196608 LWD196608 LMH196608 LCL196608 KSP196608 KIT196608 JYX196608 JPB196608 JFF196608 IVJ196608 ILN196608 IBR196608 HRV196608 HHZ196608 GYD196608 GOH196608 GEL196608 FUP196608 FKT196608 FAX196608 ERB196608 EHF196608 DXJ196608 DNN196608 DDR196608 CTV196608 CJZ196608 CAD196608 BQH196608 BGL196608 AWP196608 AMT196608 ACX196608 TB196608 JF196608 J196608 WVR131072 WLV131072 WBZ131072 VSD131072 VIH131072 UYL131072 UOP131072 UET131072 TUX131072 TLB131072 TBF131072 SRJ131072 SHN131072 RXR131072 RNV131072 RDZ131072 QUD131072 QKH131072 QAL131072 PQP131072 PGT131072 OWX131072 ONB131072 ODF131072 NTJ131072 NJN131072 MZR131072 MPV131072 MFZ131072 LWD131072 LMH131072 LCL131072 KSP131072 KIT131072 JYX131072 JPB131072 JFF131072 IVJ131072 ILN131072 IBR131072 HRV131072 HHZ131072 GYD131072 GOH131072 GEL131072 FUP131072 FKT131072 FAX131072 ERB131072 EHF131072 DXJ131072 DNN131072 DDR131072 CTV131072 CJZ131072 CAD131072 BQH131072 BGL131072 AWP131072 AMT131072 ACX131072 TB131072 JF131072 J131072 WVR65536 WLV65536 WBZ65536 VSD65536 VIH65536 UYL65536 UOP65536 UET65536 TUX65536 TLB65536 TBF65536 SRJ65536 SHN65536 RXR65536 RNV65536 RDZ65536 QUD65536 QKH65536 QAL65536 PQP65536 PGT65536 OWX65536 ONB65536 ODF65536 NTJ65536 NJN65536 MZR65536 MPV65536 MFZ65536 LWD65536 LMH65536 LCL65536 KSP65536 KIT65536 JYX65536 JPB65536 JFF65536 IVJ65536 ILN65536 IBR65536 HRV65536 HHZ65536 GYD65536 GOH65536 GEL65536 FUP65536 FKT65536 FAX65536 ERB65536 EHF65536 DXJ65536 DNN65536 DDR65536 CTV65536 CJZ65536 CAD65536 BQH65536 BGL65536 AWP65536 AMT65536 ACX65536 TB65536 JF65536 J65536 WVR2 WLV2 WBZ2 VSD2 VIH2 UYL2 UOP2 UET2 TUX2 TLB2 TBF2 SRJ2 SHN2 RXR2 RNV2 RDZ2 QUD2 QKH2 QAL2 PQP2 PGT2 OWX2 ONB2 ODF2 NTJ2 NJN2 MZR2 MPV2 MFZ2 LWD2 LMH2 LCL2 KSP2 KIT2 JYX2 JPB2 JFF2 IVJ2 ILN2 IBR2 HRV2 HHZ2 GYD2 GOH2 GEL2 FUP2 FKT2 FAX2 ERB2 EHF2 DXJ2 DNN2 DDR2 CTV2 CJZ2 CAD2 BQH2 BGL2 AWP2 AMT2 ACX2 TB2 L1">
      <formula1>$A$59:$A$95</formula1>
    </dataValidation>
  </dataValidations>
  <hyperlinks>
    <hyperlink ref="L3" location="Contents!A1" display="Back"/>
    <hyperlink ref="L2" location="'Table 6 Data'!A1" display="Go to Data"/>
    <hyperlink ref="A22" location="Glossary!A1" display="Definition Glossay"/>
  </hyperlink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autoPageBreaks="0"/>
  </sheetPr>
  <dimension ref="A1:R98"/>
  <sheetViews>
    <sheetView workbookViewId="0">
      <pane ySplit="3" topLeftCell="A4" activePane="bottomLeft" state="frozen"/>
      <selection pane="bottomLeft"/>
    </sheetView>
  </sheetViews>
  <sheetFormatPr defaultColWidth="8.85546875" defaultRowHeight="15" x14ac:dyDescent="0.25"/>
  <cols>
    <col min="1" max="1" width="11.28515625" style="1" customWidth="1"/>
    <col min="2" max="4" width="14.28515625" style="1" customWidth="1"/>
    <col min="5" max="16384" width="8.85546875" style="1"/>
  </cols>
  <sheetData>
    <row r="1" spans="1:18" s="3" customFormat="1" ht="14.45" x14ac:dyDescent="0.3">
      <c r="A1" s="16" t="s">
        <v>2828</v>
      </c>
      <c r="B1" s="17"/>
      <c r="C1" s="17"/>
      <c r="D1" s="17"/>
      <c r="E1" s="17"/>
      <c r="F1" s="17"/>
      <c r="G1" s="17"/>
      <c r="H1" s="17"/>
      <c r="I1" s="28"/>
      <c r="N1" s="29" t="s">
        <v>68</v>
      </c>
      <c r="O1" s="28"/>
      <c r="P1" s="512" t="s">
        <v>67</v>
      </c>
      <c r="Q1" s="512"/>
      <c r="R1" s="512"/>
    </row>
    <row r="2" spans="1:18" s="3" customFormat="1" x14ac:dyDescent="0.25">
      <c r="A2" s="17" t="s">
        <v>656</v>
      </c>
      <c r="B2" s="17"/>
      <c r="C2" s="17"/>
      <c r="D2" s="17"/>
      <c r="E2" s="17"/>
      <c r="F2" s="17"/>
      <c r="G2" s="17"/>
      <c r="H2" s="17"/>
      <c r="N2" s="30"/>
      <c r="O2" s="28"/>
      <c r="P2" s="486" t="s">
        <v>481</v>
      </c>
      <c r="Q2" s="163"/>
      <c r="R2" s="163"/>
    </row>
    <row r="3" spans="1:18" s="3" customFormat="1" ht="14.45" x14ac:dyDescent="0.3">
      <c r="A3" s="154"/>
      <c r="B3" s="17"/>
      <c r="C3" s="17"/>
      <c r="D3" s="17"/>
      <c r="E3" s="17"/>
      <c r="F3" s="17"/>
      <c r="G3" s="17"/>
      <c r="H3" s="17"/>
      <c r="P3" s="165" t="s">
        <v>333</v>
      </c>
      <c r="Q3" s="163"/>
      <c r="R3" s="163"/>
    </row>
    <row r="4" spans="1:18" x14ac:dyDescent="0.25">
      <c r="A4" s="518" t="s">
        <v>69</v>
      </c>
      <c r="B4" s="513" t="s">
        <v>2721</v>
      </c>
      <c r="C4" s="514"/>
      <c r="D4" s="515"/>
    </row>
    <row r="5" spans="1:18" x14ac:dyDescent="0.25">
      <c r="A5" s="519"/>
      <c r="B5" s="90" t="s">
        <v>70</v>
      </c>
      <c r="C5" s="91" t="s">
        <v>71</v>
      </c>
      <c r="D5" s="92" t="s">
        <v>72</v>
      </c>
    </row>
    <row r="6" spans="1:18" ht="14.45" x14ac:dyDescent="0.3">
      <c r="A6" s="169">
        <v>1961</v>
      </c>
      <c r="B6" s="104">
        <f>VLOOKUP($P$1,'Table 7 Data'!$A$7:$D$44,2,0)</f>
        <v>280490</v>
      </c>
      <c r="C6" s="113" t="str">
        <f>VLOOKUP($P$1,'Table 7 Data'!$A$7:$D$44,3,0)</f>
        <v>--</v>
      </c>
      <c r="D6" s="113" t="str">
        <f>VLOOKUP($P$1,'Table 7 Data'!$A$7:$D$44,4,0)</f>
        <v>--</v>
      </c>
    </row>
    <row r="7" spans="1:18" ht="14.45" x14ac:dyDescent="0.3">
      <c r="A7" s="170">
        <v>1971</v>
      </c>
      <c r="B7" s="20">
        <f>VLOOKUP($P$1,'Table 7 Data'!$E$7:$H$44,2,0)</f>
        <v>240435</v>
      </c>
      <c r="C7" s="20">
        <f>VLOOKUP($P$1,'Table 7 Data'!$E$7:$H$44,3,0)</f>
        <v>113165</v>
      </c>
      <c r="D7" s="20">
        <f>VLOOKUP($P$1,'Table 7 Data'!$E$7:$H$44,4,0)</f>
        <v>127270</v>
      </c>
    </row>
    <row r="8" spans="1:18" ht="14.45" x14ac:dyDescent="0.3">
      <c r="A8" s="169">
        <v>1981</v>
      </c>
      <c r="B8" s="104">
        <f>VLOOKUP($P$1,'Table 7 Data'!$I$7:$K$44,2,0)</f>
        <v>115956</v>
      </c>
      <c r="C8" s="104">
        <f>VLOOKUP($P$1,'Table 7 Data'!$I$7:$K$44,3,0)</f>
        <v>49284</v>
      </c>
      <c r="D8" s="104">
        <f>VLOOKUP($P$1,'Table 7 Data'!$I$7:$L$44,4,0)</f>
        <v>66672</v>
      </c>
    </row>
    <row r="9" spans="1:18" ht="14.45" x14ac:dyDescent="0.3">
      <c r="A9" s="170">
        <v>1991</v>
      </c>
      <c r="B9" s="20">
        <f>VLOOKUP($P$1,'Table 7 Data'!$M$7:$P$44,2,0)</f>
        <v>99820</v>
      </c>
      <c r="C9" s="20">
        <f>VLOOKUP($P$1,'Table 7 Data'!$M$7:$P$44,3,0)</f>
        <v>41881</v>
      </c>
      <c r="D9" s="20">
        <f>VLOOKUP($P$1,'Table 7 Data'!$M$7:$P$44,4,0)</f>
        <v>57939</v>
      </c>
    </row>
    <row r="10" spans="1:18" ht="14.45" x14ac:dyDescent="0.3">
      <c r="A10" s="169">
        <v>2001</v>
      </c>
      <c r="B10" s="104">
        <f>VLOOKUP($P$1,'Table 7 Data'!$Q$7:$T$44,2,0)</f>
        <v>93479</v>
      </c>
      <c r="C10" s="104">
        <f>VLOOKUP($P$1,'Table 7 Data'!$Q$7:$T$44,3,0)</f>
        <v>41801</v>
      </c>
      <c r="D10" s="104">
        <f>VLOOKUP($P$1,'Table 7 Data'!$Q$7:$T$44,4,0)</f>
        <v>51678</v>
      </c>
    </row>
    <row r="11" spans="1:18" x14ac:dyDescent="0.25">
      <c r="A11" s="170">
        <v>2011</v>
      </c>
      <c r="B11" s="20">
        <f>VLOOKUP($P$1,'Table 7 Data'!$U$7:$X$44,2,0)</f>
        <v>93320</v>
      </c>
      <c r="C11" s="20">
        <f>VLOOKUP($P$1,'Table 7 Data'!$U$7:$X$44,3,0)</f>
        <v>45430</v>
      </c>
      <c r="D11" s="20">
        <f>VLOOKUP($P$1,'Table 7 Data'!$U$7:$X$44,4,0)</f>
        <v>47890</v>
      </c>
    </row>
    <row r="13" spans="1:18" x14ac:dyDescent="0.25">
      <c r="A13" s="518" t="s">
        <v>130</v>
      </c>
      <c r="B13" s="513" t="s">
        <v>2721</v>
      </c>
      <c r="C13" s="514"/>
      <c r="D13" s="515"/>
    </row>
    <row r="14" spans="1:18" x14ac:dyDescent="0.25">
      <c r="A14" s="519"/>
      <c r="B14" s="90" t="s">
        <v>70</v>
      </c>
      <c r="C14" s="91" t="s">
        <v>71</v>
      </c>
      <c r="D14" s="92" t="s">
        <v>72</v>
      </c>
    </row>
    <row r="15" spans="1:18" ht="14.45" x14ac:dyDescent="0.3">
      <c r="A15" s="169">
        <v>1961</v>
      </c>
      <c r="B15" s="105">
        <v>1</v>
      </c>
      <c r="C15" s="113" t="str">
        <f>VLOOKUP($P$1,'Table 7 Data'!$A$7:$D$44,3,0)</f>
        <v>--</v>
      </c>
      <c r="D15" s="113" t="str">
        <f>VLOOKUP($P$1,'Table 7 Data'!$A$7:$D$44,4,0)</f>
        <v>--</v>
      </c>
    </row>
    <row r="16" spans="1:18" ht="14.45" x14ac:dyDescent="0.3">
      <c r="A16" s="170">
        <v>1971</v>
      </c>
      <c r="B16" s="171">
        <v>1</v>
      </c>
      <c r="C16" s="171">
        <f>C7/B7</f>
        <v>0.47066774804001082</v>
      </c>
      <c r="D16" s="171">
        <f>D7/B7</f>
        <v>0.52933225195998923</v>
      </c>
    </row>
    <row r="17" spans="1:4" ht="14.45" x14ac:dyDescent="0.3">
      <c r="A17" s="169">
        <v>1981</v>
      </c>
      <c r="B17" s="105">
        <v>1</v>
      </c>
      <c r="C17" s="105">
        <f>C8/B8</f>
        <v>0.42502328469419437</v>
      </c>
      <c r="D17" s="105">
        <f>D8/B8</f>
        <v>0.57497671530580563</v>
      </c>
    </row>
    <row r="18" spans="1:4" ht="14.45" x14ac:dyDescent="0.3">
      <c r="A18" s="170">
        <v>1991</v>
      </c>
      <c r="B18" s="171">
        <v>1</v>
      </c>
      <c r="C18" s="171">
        <f>C9/B9</f>
        <v>0.41956521739130437</v>
      </c>
      <c r="D18" s="171">
        <f>D9/B9</f>
        <v>0.58043478260869563</v>
      </c>
    </row>
    <row r="19" spans="1:4" ht="14.45" x14ac:dyDescent="0.3">
      <c r="A19" s="169">
        <v>2001</v>
      </c>
      <c r="B19" s="105">
        <v>1</v>
      </c>
      <c r="C19" s="105">
        <f>C10/B10</f>
        <v>0.44716995260967701</v>
      </c>
      <c r="D19" s="105">
        <f>D10/B10</f>
        <v>0.55283004739032293</v>
      </c>
    </row>
    <row r="20" spans="1:4" ht="14.45" x14ac:dyDescent="0.3">
      <c r="A20" s="170">
        <v>2011</v>
      </c>
      <c r="B20" s="171">
        <v>1</v>
      </c>
      <c r="C20" s="171">
        <f>C11/B11</f>
        <v>0.48681954564937846</v>
      </c>
      <c r="D20" s="171">
        <f>D11/B11</f>
        <v>0.51318045435062154</v>
      </c>
    </row>
    <row r="22" spans="1:4" ht="14.45" x14ac:dyDescent="0.3">
      <c r="A22" s="194" t="s">
        <v>669</v>
      </c>
    </row>
    <row r="23" spans="1:4" ht="14.45" x14ac:dyDescent="0.3">
      <c r="A23" s="89" t="s">
        <v>670</v>
      </c>
    </row>
    <row r="24" spans="1:4" ht="14.45" x14ac:dyDescent="0.3">
      <c r="A24" s="89" t="s">
        <v>671</v>
      </c>
    </row>
    <row r="25" spans="1:4" ht="14.45" x14ac:dyDescent="0.3">
      <c r="A25" s="89"/>
    </row>
    <row r="26" spans="1:4" ht="14.45" x14ac:dyDescent="0.3">
      <c r="A26" s="194" t="s">
        <v>654</v>
      </c>
    </row>
    <row r="27" spans="1:4" ht="14.45" x14ac:dyDescent="0.3">
      <c r="A27" s="17" t="s">
        <v>863</v>
      </c>
    </row>
    <row r="28" spans="1:4" ht="14.45" x14ac:dyDescent="0.3">
      <c r="A28" s="17" t="s">
        <v>864</v>
      </c>
    </row>
    <row r="29" spans="1:4" x14ac:dyDescent="0.25">
      <c r="A29" s="17" t="s">
        <v>925</v>
      </c>
    </row>
    <row r="30" spans="1:4" x14ac:dyDescent="0.25">
      <c r="A30" s="17" t="s">
        <v>2720</v>
      </c>
    </row>
    <row r="31" spans="1:4" s="435" customFormat="1" x14ac:dyDescent="0.25">
      <c r="A31" s="154"/>
    </row>
    <row r="32" spans="1:4" x14ac:dyDescent="0.25">
      <c r="A32" s="196" t="s">
        <v>652</v>
      </c>
    </row>
    <row r="60" spans="1:1" ht="14.45" hidden="1" x14ac:dyDescent="0.3"/>
    <row r="61" spans="1:1" ht="14.45" hidden="1" x14ac:dyDescent="0.3"/>
    <row r="62" spans="1:1" ht="14.45" hidden="1" x14ac:dyDescent="0.3">
      <c r="A62" s="1" t="s">
        <v>31</v>
      </c>
    </row>
    <row r="63" spans="1:1" ht="14.45" hidden="1" x14ac:dyDescent="0.3">
      <c r="A63" s="1" t="s">
        <v>32</v>
      </c>
    </row>
    <row r="64" spans="1:1" ht="14.45" hidden="1" x14ac:dyDescent="0.3">
      <c r="A64" s="1" t="s">
        <v>33</v>
      </c>
    </row>
    <row r="65" spans="1:1" ht="14.45" hidden="1" x14ac:dyDescent="0.3">
      <c r="A65" s="1" t="s">
        <v>34</v>
      </c>
    </row>
    <row r="66" spans="1:1" ht="14.45" hidden="1" x14ac:dyDescent="0.3">
      <c r="A66" s="1" t="s">
        <v>35</v>
      </c>
    </row>
    <row r="67" spans="1:1" ht="14.45" hidden="1" x14ac:dyDescent="0.3">
      <c r="A67" s="1" t="s">
        <v>36</v>
      </c>
    </row>
    <row r="68" spans="1:1" ht="14.45" hidden="1" x14ac:dyDescent="0.3">
      <c r="A68" s="1" t="s">
        <v>37</v>
      </c>
    </row>
    <row r="69" spans="1:1" ht="14.45" hidden="1" x14ac:dyDescent="0.3">
      <c r="A69" s="1" t="s">
        <v>38</v>
      </c>
    </row>
    <row r="70" spans="1:1" ht="14.45" hidden="1" x14ac:dyDescent="0.3">
      <c r="A70" s="1" t="s">
        <v>39</v>
      </c>
    </row>
    <row r="71" spans="1:1" ht="14.45" hidden="1" x14ac:dyDescent="0.3">
      <c r="A71" s="1" t="s">
        <v>40</v>
      </c>
    </row>
    <row r="72" spans="1:1" ht="14.45" hidden="1" x14ac:dyDescent="0.3">
      <c r="A72" s="1" t="s">
        <v>41</v>
      </c>
    </row>
    <row r="73" spans="1:1" ht="14.45" hidden="1" x14ac:dyDescent="0.3">
      <c r="A73" s="1" t="s">
        <v>42</v>
      </c>
    </row>
    <row r="74" spans="1:1" ht="14.45" hidden="1" x14ac:dyDescent="0.3">
      <c r="A74" s="1" t="s">
        <v>43</v>
      </c>
    </row>
    <row r="75" spans="1:1" ht="14.45" hidden="1" x14ac:dyDescent="0.3">
      <c r="A75" s="1" t="s">
        <v>44</v>
      </c>
    </row>
    <row r="76" spans="1:1" ht="14.45" hidden="1" x14ac:dyDescent="0.3">
      <c r="A76" s="1" t="s">
        <v>45</v>
      </c>
    </row>
    <row r="77" spans="1:1" ht="14.45" hidden="1" x14ac:dyDescent="0.3">
      <c r="A77" s="1" t="s">
        <v>46</v>
      </c>
    </row>
    <row r="78" spans="1:1" ht="14.45" hidden="1" x14ac:dyDescent="0.3">
      <c r="A78" s="1" t="s">
        <v>47</v>
      </c>
    </row>
    <row r="79" spans="1:1" ht="14.45" hidden="1" x14ac:dyDescent="0.3">
      <c r="A79" s="1" t="s">
        <v>48</v>
      </c>
    </row>
    <row r="80" spans="1:1" ht="14.45" hidden="1" x14ac:dyDescent="0.3">
      <c r="A80" s="1" t="s">
        <v>49</v>
      </c>
    </row>
    <row r="81" spans="1:1" ht="14.45" hidden="1" x14ac:dyDescent="0.3">
      <c r="A81" s="1" t="s">
        <v>50</v>
      </c>
    </row>
    <row r="82" spans="1:1" ht="14.45" hidden="1" x14ac:dyDescent="0.3">
      <c r="A82" s="1" t="s">
        <v>51</v>
      </c>
    </row>
    <row r="83" spans="1:1" ht="14.45" hidden="1" x14ac:dyDescent="0.3">
      <c r="A83" s="1" t="s">
        <v>52</v>
      </c>
    </row>
    <row r="84" spans="1:1" ht="14.45" hidden="1" x14ac:dyDescent="0.3">
      <c r="A84" s="1" t="s">
        <v>53</v>
      </c>
    </row>
    <row r="85" spans="1:1" ht="14.45" hidden="1" x14ac:dyDescent="0.3">
      <c r="A85" s="1" t="s">
        <v>54</v>
      </c>
    </row>
    <row r="86" spans="1:1" ht="14.45" hidden="1" x14ac:dyDescent="0.3">
      <c r="A86" s="1" t="s">
        <v>55</v>
      </c>
    </row>
    <row r="87" spans="1:1" ht="14.45" hidden="1" x14ac:dyDescent="0.3">
      <c r="A87" s="1" t="s">
        <v>56</v>
      </c>
    </row>
    <row r="88" spans="1:1" ht="14.45" hidden="1" x14ac:dyDescent="0.3">
      <c r="A88" s="1" t="s">
        <v>57</v>
      </c>
    </row>
    <row r="89" spans="1:1" ht="14.45" hidden="1" x14ac:dyDescent="0.3">
      <c r="A89" s="1" t="s">
        <v>58</v>
      </c>
    </row>
    <row r="90" spans="1:1" ht="14.45" hidden="1" x14ac:dyDescent="0.3">
      <c r="A90" s="1" t="s">
        <v>59</v>
      </c>
    </row>
    <row r="91" spans="1:1" ht="14.45" hidden="1" x14ac:dyDescent="0.3">
      <c r="A91" s="1" t="s">
        <v>60</v>
      </c>
    </row>
    <row r="92" spans="1:1" ht="14.45" hidden="1" x14ac:dyDescent="0.3">
      <c r="A92" s="1" t="s">
        <v>61</v>
      </c>
    </row>
    <row r="93" spans="1:1" ht="14.45" hidden="1" x14ac:dyDescent="0.3">
      <c r="A93" s="1" t="s">
        <v>62</v>
      </c>
    </row>
    <row r="94" spans="1:1" ht="14.45" hidden="1" x14ac:dyDescent="0.3">
      <c r="A94" s="1" t="s">
        <v>63</v>
      </c>
    </row>
    <row r="95" spans="1:1" ht="14.45" hidden="1" x14ac:dyDescent="0.3">
      <c r="A95" s="1" t="s">
        <v>64</v>
      </c>
    </row>
    <row r="96" spans="1:1" ht="14.45" hidden="1" x14ac:dyDescent="0.3">
      <c r="A96" s="1" t="s">
        <v>65</v>
      </c>
    </row>
    <row r="97" spans="1:1" x14ac:dyDescent="0.25">
      <c r="A97" s="1" t="s">
        <v>66</v>
      </c>
    </row>
    <row r="98" spans="1:1" x14ac:dyDescent="0.25">
      <c r="A98" s="1" t="s">
        <v>67</v>
      </c>
    </row>
  </sheetData>
  <mergeCells count="5">
    <mergeCell ref="P1:R1"/>
    <mergeCell ref="A13:A14"/>
    <mergeCell ref="B13:D13"/>
    <mergeCell ref="A4:A5"/>
    <mergeCell ref="B4:D4"/>
  </mergeCells>
  <dataValidations count="2">
    <dataValidation type="list" allowBlank="1" showInputMessage="1" showErrorMessage="1" sqref="N2 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JA3:JB3 SW3:SX3 ACS3:ACT3 AMO3:AMP3 AWK3:AWL3 BGG3:BGH3 BQC3:BQD3 BZY3:BZZ3 CJU3:CJV3 CTQ3:CTR3 DDM3:DDN3 DNI3:DNJ3 DXE3:DXF3 EHA3:EHB3 EQW3:EQX3 FAS3:FAT3 FKO3:FKP3 FUK3:FUL3 GEG3:GEH3 GOC3:GOD3 GXY3:GXZ3 HHU3:HHV3 HRQ3:HRR3 IBM3:IBN3 ILI3:ILJ3 IVE3:IVF3 JFA3:JFB3 JOW3:JOX3 JYS3:JYT3 KIO3:KIP3 KSK3:KSL3 LCG3:LCH3 LMC3:LMD3 LVY3:LVZ3 MFU3:MFV3 MPQ3:MPR3 MZM3:MZN3 NJI3:NJJ3 NTE3:NTF3 ODA3:ODB3 OMW3:OMX3 OWS3:OWT3 PGO3:PGP3 PQK3:PQL3 QAG3:QAH3 QKC3:QKD3 QTY3:QTZ3 RDU3:RDV3 RNQ3:RNR3 RXM3:RXN3 SHI3:SHJ3 SRE3:SRF3 TBA3:TBB3 TKW3:TKX3 TUS3:TUT3 UEO3:UEP3 UOK3:UOL3 UYG3:UYH3 VIC3:VID3 VRY3:VRZ3 WBU3:WBV3 WLQ3:WLR3 WVM3:WVN3">
      <formula1>$A$63:$A$99</formula1>
    </dataValidation>
    <dataValidation type="list" allowBlank="1" showInputMessage="1" showErrorMessage="1" sqref="P1:R1">
      <formula1>$A$62:$A$98</formula1>
    </dataValidation>
  </dataValidations>
  <hyperlinks>
    <hyperlink ref="P3" location="Contents!A1" display="Back"/>
    <hyperlink ref="P2" location="'Table 7 Data'!A1" display="Go to Data"/>
    <hyperlink ref="A32" location="Glossary!A1" display="Definition Glossay"/>
  </hyperlink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pageSetUpPr autoPageBreaks="0"/>
  </sheetPr>
  <dimension ref="A1:XFD106"/>
  <sheetViews>
    <sheetView workbookViewId="0">
      <pane ySplit="3" topLeftCell="A4" activePane="bottomLeft" state="frozen"/>
      <selection pane="bottomLeft" activeCell="P3" sqref="P3"/>
    </sheetView>
  </sheetViews>
  <sheetFormatPr defaultColWidth="8.85546875" defaultRowHeight="15" x14ac:dyDescent="0.25"/>
  <cols>
    <col min="1" max="1" width="12.28515625" style="1" customWidth="1"/>
    <col min="2" max="13" width="14.28515625" style="1" customWidth="1"/>
    <col min="14" max="19" width="8.85546875" style="1"/>
    <col min="20" max="26" width="8.85546875" style="1" hidden="1" customWidth="1"/>
    <col min="27" max="32" width="0" style="1" hidden="1" customWidth="1"/>
    <col min="33" max="16384" width="8.85546875" style="1"/>
  </cols>
  <sheetData>
    <row r="1" spans="1:33" s="3" customFormat="1" x14ac:dyDescent="0.25">
      <c r="A1" s="16" t="s">
        <v>2829</v>
      </c>
      <c r="B1" s="17"/>
      <c r="C1" s="17"/>
      <c r="D1" s="17"/>
      <c r="E1" s="17"/>
      <c r="F1" s="17"/>
      <c r="N1" s="29" t="s">
        <v>68</v>
      </c>
      <c r="O1" s="28"/>
      <c r="P1" s="542" t="s">
        <v>67</v>
      </c>
      <c r="Q1" s="542"/>
      <c r="R1" s="542"/>
    </row>
    <row r="2" spans="1:33" s="3" customFormat="1" x14ac:dyDescent="0.25">
      <c r="A2" s="197" t="s">
        <v>668</v>
      </c>
      <c r="B2" s="17"/>
      <c r="C2" s="17"/>
      <c r="D2" s="17"/>
      <c r="E2" s="17"/>
      <c r="F2" s="17"/>
      <c r="N2" s="30"/>
      <c r="O2" s="28"/>
      <c r="P2" s="486" t="s">
        <v>481</v>
      </c>
      <c r="Q2" s="163"/>
      <c r="R2" s="163"/>
    </row>
    <row r="3" spans="1:33" s="3" customFormat="1" x14ac:dyDescent="0.25">
      <c r="A3" s="154"/>
      <c r="B3" s="17"/>
      <c r="C3" s="17"/>
      <c r="D3" s="17"/>
      <c r="E3" s="17"/>
      <c r="F3" s="17"/>
      <c r="P3" s="165" t="s">
        <v>333</v>
      </c>
      <c r="Q3" s="163"/>
      <c r="R3" s="163"/>
    </row>
    <row r="4" spans="1:33" s="3" customFormat="1" ht="25.5" customHeight="1" x14ac:dyDescent="0.25">
      <c r="A4" s="531" t="s">
        <v>69</v>
      </c>
      <c r="B4" s="533" t="s">
        <v>2723</v>
      </c>
      <c r="C4" s="534"/>
      <c r="D4" s="534"/>
      <c r="E4" s="534"/>
      <c r="F4" s="534"/>
      <c r="G4" s="534"/>
      <c r="H4" s="534"/>
      <c r="I4" s="534"/>
      <c r="J4" s="535"/>
      <c r="K4" s="533" t="s">
        <v>2726</v>
      </c>
      <c r="L4" s="534"/>
      <c r="M4" s="534"/>
      <c r="N4" s="163"/>
    </row>
    <row r="5" spans="1:33" ht="15" customHeight="1" x14ac:dyDescent="0.25">
      <c r="A5" s="531"/>
      <c r="B5" s="536" t="s">
        <v>73</v>
      </c>
      <c r="C5" s="537"/>
      <c r="D5" s="538"/>
      <c r="E5" s="536" t="s">
        <v>2724</v>
      </c>
      <c r="F5" s="537"/>
      <c r="G5" s="538"/>
      <c r="H5" s="536" t="s">
        <v>2725</v>
      </c>
      <c r="I5" s="537"/>
      <c r="J5" s="538"/>
      <c r="K5" s="540" t="s">
        <v>70</v>
      </c>
      <c r="L5" s="540" t="s">
        <v>114</v>
      </c>
      <c r="M5" s="539" t="s">
        <v>106</v>
      </c>
    </row>
    <row r="6" spans="1:33" x14ac:dyDescent="0.25">
      <c r="A6" s="532"/>
      <c r="B6" s="441" t="s">
        <v>70</v>
      </c>
      <c r="C6" s="441" t="s">
        <v>114</v>
      </c>
      <c r="D6" s="441" t="s">
        <v>106</v>
      </c>
      <c r="E6" s="441" t="s">
        <v>70</v>
      </c>
      <c r="F6" s="441" t="s">
        <v>114</v>
      </c>
      <c r="G6" s="441" t="s">
        <v>106</v>
      </c>
      <c r="H6" s="441" t="s">
        <v>70</v>
      </c>
      <c r="I6" s="441" t="s">
        <v>114</v>
      </c>
      <c r="J6" s="441" t="s">
        <v>106</v>
      </c>
      <c r="K6" s="541"/>
      <c r="L6" s="541"/>
      <c r="M6" s="533"/>
    </row>
    <row r="7" spans="1:33" ht="14.45" customHeight="1" x14ac:dyDescent="0.25">
      <c r="A7" s="31" t="s">
        <v>30</v>
      </c>
      <c r="B7" s="26">
        <f>VLOOKUP($P$1,'Table 8 Data'!$A$6:$M$43,'Table 8'!T7,0)</f>
        <v>60359</v>
      </c>
      <c r="C7" s="26">
        <f>VLOOKUP($P$1,'Table 8 Data'!$A$6:$M$43,'Table 8'!U7,0)</f>
        <v>16460</v>
      </c>
      <c r="D7" s="26">
        <f>VLOOKUP($P$1,'Table 8 Data'!$A$6:$M$43,'Table 8'!V7,0)</f>
        <v>43899</v>
      </c>
      <c r="E7" s="26">
        <f>VLOOKUP($P$1,'Table 8 Data'!$A$6:$M$43,'Table 8'!W7,0)</f>
        <v>10788</v>
      </c>
      <c r="F7" s="26">
        <f>VLOOKUP($P$1,'Table 8 Data'!$A$6:$M$43,'Table 8'!X7,0)</f>
        <v>2163</v>
      </c>
      <c r="G7" s="26">
        <f>VLOOKUP($P$1,'Table 8 Data'!$A$6:$M$43,'Table 8'!Y7,0)</f>
        <v>8625</v>
      </c>
      <c r="H7" s="26">
        <f>VLOOKUP($P$1,'Table 8 Data'!$A$6:$M$43,'Table 8'!Z7,0)</f>
        <v>49571</v>
      </c>
      <c r="I7" s="26">
        <f>VLOOKUP($P$1,'Table 8 Data'!$A$6:$M$43,'Table 8'!AA7,0)</f>
        <v>14297</v>
      </c>
      <c r="J7" s="26">
        <f>VLOOKUP($P$1,'Table 8 Data'!$A$6:$M$43,'Table 8'!AB7,0)</f>
        <v>35274</v>
      </c>
      <c r="K7" s="26">
        <f>VLOOKUP($P$1,'Table 8 Data'!$A$6:$M$43,'Table 8'!AC7,0)</f>
        <v>37301</v>
      </c>
      <c r="L7" s="26">
        <f>VLOOKUP($P$1,'Table 8 Data'!$A$6:$M$43,'Table 8'!AD7,0)</f>
        <v>14412</v>
      </c>
      <c r="M7" s="26">
        <f>VLOOKUP($P$1,'Table 8 Data'!$A$6:$M$43,'Table 8'!AE7,0)</f>
        <v>22889</v>
      </c>
      <c r="T7" s="1">
        <v>2</v>
      </c>
      <c r="U7" s="1">
        <v>3</v>
      </c>
      <c r="V7" s="1">
        <v>4</v>
      </c>
      <c r="W7" s="1">
        <v>5</v>
      </c>
      <c r="X7" s="1">
        <v>6</v>
      </c>
      <c r="Y7" s="1">
        <v>7</v>
      </c>
      <c r="Z7" s="1">
        <v>8</v>
      </c>
      <c r="AA7" s="435">
        <v>9</v>
      </c>
      <c r="AB7" s="435">
        <v>10</v>
      </c>
      <c r="AC7" s="435">
        <v>11</v>
      </c>
      <c r="AD7" s="435">
        <v>12</v>
      </c>
      <c r="AE7" s="435">
        <v>13</v>
      </c>
      <c r="AF7" s="435"/>
      <c r="AG7" s="435"/>
    </row>
    <row r="8" spans="1:33" x14ac:dyDescent="0.25">
      <c r="A8" s="119" t="s">
        <v>4</v>
      </c>
      <c r="B8" s="113">
        <f>VLOOKUP($P$1,'Table 8 Data'!$O$6:$AA$43,'Table 8'!T7,0)</f>
        <v>56048</v>
      </c>
      <c r="C8" s="113">
        <f>VLOOKUP($P$1,'Table 8 Data'!$O$6:$AA$43,'Table 8'!U7,0)</f>
        <v>17537</v>
      </c>
      <c r="D8" s="113">
        <f>VLOOKUP($P$1,'Table 8 Data'!$O$6:$AA$43,'Table 8'!V7,0)</f>
        <v>38511</v>
      </c>
      <c r="E8" s="113">
        <f>VLOOKUP($P$1,'Table 8 Data'!$O$6:$AA$43,'Table 8'!W7,0)</f>
        <v>6886</v>
      </c>
      <c r="F8" s="113">
        <f>VLOOKUP($P$1,'Table 8 Data'!$O$6:$AA$43,'Table 8'!X7,0)</f>
        <v>1844</v>
      </c>
      <c r="G8" s="113">
        <f>VLOOKUP($P$1,'Table 8 Data'!$O$6:$AA$43,'Table 8'!Y7,0)</f>
        <v>5042</v>
      </c>
      <c r="H8" s="113">
        <f>VLOOKUP($P$1,'Table 8 Data'!$O$6:$AA$43,'Table 8'!Z7,0)</f>
        <v>49162</v>
      </c>
      <c r="I8" s="113">
        <f>VLOOKUP($P$1,'Table 8 Data'!$O$6:$AA$43,'Table 8'!AA7,0)</f>
        <v>15693</v>
      </c>
      <c r="J8" s="113">
        <f>VLOOKUP($P$1,'Table 8 Data'!$O$6:$AA$43,'Table 8'!AB7,0)</f>
        <v>33469</v>
      </c>
      <c r="K8" s="113">
        <f>VLOOKUP($P$1,'Table 8 Data'!$O$6:$AA$43,'Table 8'!AC7,0)</f>
        <v>27506</v>
      </c>
      <c r="L8" s="113">
        <f>VLOOKUP($P$1,'Table 8 Data'!$O$6:$AA$43,'Table 8'!AD7,0)</f>
        <v>11275</v>
      </c>
      <c r="M8" s="113">
        <f>VLOOKUP($P$1,'Table 8 Data'!$O$6:$AA$43,'Table 8'!AE7,0)</f>
        <v>16231</v>
      </c>
    </row>
    <row r="9" spans="1:33" x14ac:dyDescent="0.25">
      <c r="A9" s="31" t="s">
        <v>3</v>
      </c>
      <c r="B9" s="26">
        <f>VLOOKUP($P$1,'Table 8 Data'!$AC$6:$AO$43,'Table 8'!T7,0)</f>
        <v>99506</v>
      </c>
      <c r="C9" s="26">
        <f>VLOOKUP($P$1,'Table 8 Data'!$AC$6:$AO$43,'Table 8'!U7,0)</f>
        <v>44025</v>
      </c>
      <c r="D9" s="26">
        <f>VLOOKUP($P$1,'Table 8 Data'!$AC$6:$AO$43,'Table 8'!V7,0)</f>
        <v>55481</v>
      </c>
      <c r="E9" s="26">
        <f>VLOOKUP($P$1,'Table 8 Data'!$AC$6:$AO$43,'Table 8'!W7,0)</f>
        <v>6062</v>
      </c>
      <c r="F9" s="26">
        <f>VLOOKUP($P$1,'Table 8 Data'!$AC$6:$AO$43,'Table 8'!X7,0)</f>
        <v>2239</v>
      </c>
      <c r="G9" s="26">
        <f>VLOOKUP($P$1,'Table 8 Data'!$AC$6:$AO$43,'Table 8'!Y7,0)</f>
        <v>3823</v>
      </c>
      <c r="H9" s="26">
        <f>VLOOKUP($P$1,'Table 8 Data'!$AC$6:$AO$43,'Table 8'!Z7,0)</f>
        <v>93444</v>
      </c>
      <c r="I9" s="26">
        <f>VLOOKUP($P$1,'Table 8 Data'!$AC$6:$AO$43,'Table 8'!AA7,0)</f>
        <v>41786</v>
      </c>
      <c r="J9" s="26">
        <f>VLOOKUP($P$1,'Table 8 Data'!$AC$6:$AO$43,'Table 8'!AB7,0)</f>
        <v>51658</v>
      </c>
      <c r="K9" s="26" t="str">
        <f>VLOOKUP($P$1,'Table 8 Data'!$AC$6:$AO$43,'Table 8'!AC7,0)</f>
        <v>Not available</v>
      </c>
      <c r="L9" s="26" t="str">
        <f>VLOOKUP($P$1,'Table 8 Data'!$AC$6:$AO$43,'Table 8'!AD7,0)</f>
        <v>Not available</v>
      </c>
      <c r="M9" s="26" t="str">
        <f>VLOOKUP($P$1,'Table 8 Data'!$AC$6:$AO$43,'Table 8'!AE7,0)</f>
        <v>Not available</v>
      </c>
    </row>
    <row r="10" spans="1:33" x14ac:dyDescent="0.25">
      <c r="A10" s="119" t="s">
        <v>1</v>
      </c>
      <c r="B10" s="113">
        <f>VLOOKUP($P$1,'Table 8 Data'!$AQ$6:$BC$43,'Table 8'!T7,0)</f>
        <v>97305</v>
      </c>
      <c r="C10" s="113">
        <f>VLOOKUP($P$1,'Table 8 Data'!$AQ$6:$BC$43,'Table 8'!U7,0)</f>
        <v>47376</v>
      </c>
      <c r="D10" s="113">
        <f>VLOOKUP($P$1,'Table 8 Data'!$AQ$6:$BC$43,'Table 8'!V7,0)</f>
        <v>49929</v>
      </c>
      <c r="E10" s="113">
        <f>VLOOKUP($P$1,'Table 8 Data'!$AQ$6:$BC$43,'Table 8'!W7,0)</f>
        <v>2936</v>
      </c>
      <c r="F10" s="113">
        <f>VLOOKUP($P$1,'Table 8 Data'!$AQ$6:$BC$43,'Table 8'!X7,0)</f>
        <v>1352</v>
      </c>
      <c r="G10" s="113">
        <f>VLOOKUP($P$1,'Table 8 Data'!$AQ$6:$BC$43,'Table 8'!Y7,0)</f>
        <v>1584</v>
      </c>
      <c r="H10" s="113">
        <f>VLOOKUP($P$1,'Table 8 Data'!$AQ$6:$BC$43,'Table 8'!Z7,0)</f>
        <v>94369</v>
      </c>
      <c r="I10" s="113">
        <f>VLOOKUP($P$1,'Table 8 Data'!$AQ$6:$BC$43,'Table 8'!AA7,0)</f>
        <v>46024</v>
      </c>
      <c r="J10" s="113">
        <f>VLOOKUP($P$1,'Table 8 Data'!$AQ$6:$BC$43,'Table 8'!AB7,0)</f>
        <v>48345</v>
      </c>
      <c r="K10" s="113" t="str">
        <f>VLOOKUP($P$1,'Table 8 Data'!$AQ$6:$BC$43,'Table 8'!AC7,0)</f>
        <v>Not available</v>
      </c>
      <c r="L10" s="113" t="str">
        <f>VLOOKUP($P$1,'Table 8 Data'!$AQ$6:$BC$43,'Table 8'!AD7,0)</f>
        <v>Not available</v>
      </c>
      <c r="M10" s="113" t="str">
        <f>VLOOKUP($P$1,'Table 8 Data'!$AQ$6:$BC$43,'Table 8'!AE7,0)</f>
        <v>Not available</v>
      </c>
    </row>
    <row r="12" spans="1:33" s="3" customFormat="1" ht="25.5" customHeight="1" x14ac:dyDescent="0.25">
      <c r="A12" s="531" t="s">
        <v>130</v>
      </c>
      <c r="B12" s="533" t="s">
        <v>2723</v>
      </c>
      <c r="C12" s="534"/>
      <c r="D12" s="534"/>
      <c r="E12" s="534"/>
      <c r="F12" s="534"/>
      <c r="G12" s="534"/>
      <c r="H12" s="534"/>
      <c r="I12" s="534"/>
      <c r="J12" s="535"/>
      <c r="K12" s="533" t="s">
        <v>2726</v>
      </c>
      <c r="L12" s="534"/>
      <c r="M12" s="534"/>
      <c r="N12" s="163"/>
    </row>
    <row r="13" spans="1:33" s="435" customFormat="1" ht="15" customHeight="1" x14ac:dyDescent="0.25">
      <c r="A13" s="531"/>
      <c r="B13" s="536" t="s">
        <v>73</v>
      </c>
      <c r="C13" s="537"/>
      <c r="D13" s="538"/>
      <c r="E13" s="536" t="s">
        <v>2724</v>
      </c>
      <c r="F13" s="537"/>
      <c r="G13" s="538"/>
      <c r="H13" s="536" t="s">
        <v>2725</v>
      </c>
      <c r="I13" s="537"/>
      <c r="J13" s="538"/>
      <c r="K13" s="540" t="s">
        <v>70</v>
      </c>
      <c r="L13" s="540" t="s">
        <v>114</v>
      </c>
      <c r="M13" s="539" t="s">
        <v>106</v>
      </c>
    </row>
    <row r="14" spans="1:33" s="435" customFormat="1" x14ac:dyDescent="0.25">
      <c r="A14" s="532"/>
      <c r="B14" s="441" t="s">
        <v>70</v>
      </c>
      <c r="C14" s="441" t="s">
        <v>114</v>
      </c>
      <c r="D14" s="441" t="s">
        <v>106</v>
      </c>
      <c r="E14" s="441" t="s">
        <v>70</v>
      </c>
      <c r="F14" s="441" t="s">
        <v>114</v>
      </c>
      <c r="G14" s="441" t="s">
        <v>106</v>
      </c>
      <c r="H14" s="441" t="s">
        <v>70</v>
      </c>
      <c r="I14" s="441" t="s">
        <v>114</v>
      </c>
      <c r="J14" s="441" t="s">
        <v>106</v>
      </c>
      <c r="K14" s="541"/>
      <c r="L14" s="541"/>
      <c r="M14" s="533"/>
    </row>
    <row r="15" spans="1:33" x14ac:dyDescent="0.25">
      <c r="A15" s="31" t="s">
        <v>30</v>
      </c>
      <c r="B15" s="33">
        <v>1</v>
      </c>
      <c r="C15" s="33">
        <f>C7/$B7</f>
        <v>0.27270166835103299</v>
      </c>
      <c r="D15" s="33">
        <f t="shared" ref="D15" si="0">D7/$B7</f>
        <v>0.72729833164896707</v>
      </c>
      <c r="E15" s="33">
        <v>1</v>
      </c>
      <c r="F15" s="33">
        <f t="shared" ref="F15:G18" si="1">F7/$E7</f>
        <v>0.20050055617352613</v>
      </c>
      <c r="G15" s="33">
        <f t="shared" si="1"/>
        <v>0.79949944382647387</v>
      </c>
      <c r="H15" s="33">
        <v>1</v>
      </c>
      <c r="I15" s="33">
        <f>I7/$H7</f>
        <v>0.28841459724435659</v>
      </c>
      <c r="J15" s="33">
        <f>J7/$H7</f>
        <v>0.71158540275564341</v>
      </c>
      <c r="K15" s="33">
        <v>1</v>
      </c>
      <c r="L15" s="33">
        <f>L7/$K7</f>
        <v>0.38637033859682046</v>
      </c>
      <c r="M15" s="33">
        <f>M7/$K7</f>
        <v>0.61362966140317954</v>
      </c>
    </row>
    <row r="16" spans="1:33" x14ac:dyDescent="0.25">
      <c r="A16" s="119" t="s">
        <v>4</v>
      </c>
      <c r="B16" s="121">
        <v>1</v>
      </c>
      <c r="C16" s="121">
        <f t="shared" ref="C16:D16" si="2">C8/$B8</f>
        <v>0.31289252069654583</v>
      </c>
      <c r="D16" s="121">
        <f t="shared" si="2"/>
        <v>0.68710747930345417</v>
      </c>
      <c r="E16" s="121">
        <v>1</v>
      </c>
      <c r="F16" s="121">
        <f t="shared" si="1"/>
        <v>0.26778971826895148</v>
      </c>
      <c r="G16" s="121">
        <f t="shared" si="1"/>
        <v>0.73221028173104852</v>
      </c>
      <c r="H16" s="121">
        <v>1</v>
      </c>
      <c r="I16" s="121">
        <f t="shared" ref="I16:J16" si="3">I8/$H8</f>
        <v>0.31920995891135429</v>
      </c>
      <c r="J16" s="121">
        <f t="shared" si="3"/>
        <v>0.68079004108864571</v>
      </c>
      <c r="K16" s="121">
        <v>1</v>
      </c>
      <c r="L16" s="121">
        <f t="shared" ref="L16:M16" si="4">L8/$K8</f>
        <v>0.40991056496764344</v>
      </c>
      <c r="M16" s="121">
        <f t="shared" si="4"/>
        <v>0.59008943503235656</v>
      </c>
    </row>
    <row r="17" spans="1:16384" x14ac:dyDescent="0.25">
      <c r="A17" s="31" t="s">
        <v>3</v>
      </c>
      <c r="B17" s="33">
        <v>1</v>
      </c>
      <c r="C17" s="33">
        <f t="shared" ref="C17:D17" si="5">C9/$B9</f>
        <v>0.44243563202218961</v>
      </c>
      <c r="D17" s="33">
        <f t="shared" si="5"/>
        <v>0.55756436797781039</v>
      </c>
      <c r="E17" s="33">
        <v>1</v>
      </c>
      <c r="F17" s="33">
        <f t="shared" si="1"/>
        <v>0.3693500494886176</v>
      </c>
      <c r="G17" s="33">
        <f t="shared" si="1"/>
        <v>0.6306499505113824</v>
      </c>
      <c r="H17" s="33">
        <v>1</v>
      </c>
      <c r="I17" s="33">
        <f t="shared" ref="I17:J17" si="6">I9/$H9</f>
        <v>0.44717691879628441</v>
      </c>
      <c r="J17" s="33">
        <f t="shared" si="6"/>
        <v>0.55282308120371559</v>
      </c>
      <c r="K17" s="33" t="s">
        <v>589</v>
      </c>
      <c r="L17" s="33" t="s">
        <v>589</v>
      </c>
      <c r="M17" s="26" t="s">
        <v>589</v>
      </c>
    </row>
    <row r="18" spans="1:16384" x14ac:dyDescent="0.25">
      <c r="A18" s="119" t="s">
        <v>1</v>
      </c>
      <c r="B18" s="121">
        <v>1</v>
      </c>
      <c r="C18" s="121">
        <f t="shared" ref="C18:D18" si="7">C10/$B10</f>
        <v>0.48688145521812859</v>
      </c>
      <c r="D18" s="121">
        <f t="shared" si="7"/>
        <v>0.51311854478187147</v>
      </c>
      <c r="E18" s="121">
        <v>1</v>
      </c>
      <c r="F18" s="121">
        <f t="shared" si="1"/>
        <v>0.46049046321525888</v>
      </c>
      <c r="G18" s="121">
        <f t="shared" si="1"/>
        <v>0.53950953678474112</v>
      </c>
      <c r="H18" s="121">
        <v>1</v>
      </c>
      <c r="I18" s="121">
        <f t="shared" ref="I18:J18" si="8">I10/$H10</f>
        <v>0.48770252943233477</v>
      </c>
      <c r="J18" s="121">
        <f t="shared" si="8"/>
        <v>0.51229747056766528</v>
      </c>
      <c r="K18" s="121" t="s">
        <v>589</v>
      </c>
      <c r="L18" s="121" t="s">
        <v>589</v>
      </c>
      <c r="M18" s="113" t="s">
        <v>589</v>
      </c>
    </row>
    <row r="20" spans="1:16384" ht="14.45" x14ac:dyDescent="0.3">
      <c r="A20" s="194" t="s">
        <v>653</v>
      </c>
    </row>
    <row r="21" spans="1:16384" ht="14.45" x14ac:dyDescent="0.3">
      <c r="A21" s="89" t="s">
        <v>674</v>
      </c>
    </row>
    <row r="22" spans="1:16384" ht="14.45" x14ac:dyDescent="0.3">
      <c r="A22" s="89" t="s">
        <v>675</v>
      </c>
    </row>
    <row r="23" spans="1:16384" ht="14.45" x14ac:dyDescent="0.3">
      <c r="A23" s="89"/>
    </row>
    <row r="24" spans="1:16384" ht="14.45" x14ac:dyDescent="0.3">
      <c r="A24" s="194" t="s">
        <v>654</v>
      </c>
    </row>
    <row r="25" spans="1:16384" ht="14.45" x14ac:dyDescent="0.3">
      <c r="A25" s="89" t="s">
        <v>2727</v>
      </c>
    </row>
    <row r="26" spans="1:16384" s="435" customFormat="1" x14ac:dyDescent="0.25">
      <c r="A26" s="89" t="s">
        <v>864</v>
      </c>
      <c r="B26" s="89"/>
      <c r="C26" s="89"/>
      <c r="D26" s="89"/>
      <c r="E26" s="89"/>
      <c r="F26" s="89"/>
      <c r="G26" s="89"/>
      <c r="H26" s="89"/>
      <c r="I26" s="89"/>
      <c r="J26" s="89"/>
      <c r="K26" s="89"/>
      <c r="L26" s="89"/>
      <c r="M26" s="89"/>
      <c r="N26" s="89"/>
      <c r="O26" s="89"/>
      <c r="P26" s="89"/>
      <c r="Q26" s="89"/>
      <c r="R26" s="89"/>
      <c r="S26" s="89"/>
      <c r="T26" s="89"/>
      <c r="U26" s="89"/>
      <c r="V26" s="89"/>
      <c r="W26" s="89"/>
      <c r="X26" s="89"/>
      <c r="Y26" s="89"/>
      <c r="Z26" s="89"/>
      <c r="AA26" s="89"/>
      <c r="AB26" s="89"/>
      <c r="AC26" s="89"/>
      <c r="AD26" s="89"/>
      <c r="AE26" s="89"/>
      <c r="AF26" s="89"/>
      <c r="AG26" s="89"/>
      <c r="AH26" s="89"/>
      <c r="AI26" s="89"/>
      <c r="AJ26" s="89"/>
      <c r="AK26" s="89"/>
      <c r="AL26" s="89"/>
      <c r="AM26" s="89"/>
      <c r="AN26" s="89"/>
      <c r="AO26" s="89"/>
      <c r="AP26" s="89"/>
      <c r="AQ26" s="89"/>
      <c r="AR26" s="89"/>
      <c r="AS26" s="89"/>
      <c r="AT26" s="89"/>
      <c r="AU26" s="89"/>
      <c r="AV26" s="89"/>
      <c r="AW26" s="89"/>
      <c r="AX26" s="89"/>
      <c r="AY26" s="89"/>
      <c r="AZ26" s="89"/>
      <c r="BA26" s="89"/>
      <c r="BB26" s="89"/>
      <c r="BC26" s="89"/>
      <c r="BD26" s="89"/>
      <c r="BE26" s="89"/>
      <c r="BF26" s="89"/>
      <c r="BG26" s="89"/>
      <c r="BH26" s="89"/>
      <c r="BI26" s="89"/>
      <c r="BJ26" s="89"/>
      <c r="BK26" s="89"/>
      <c r="BL26" s="89"/>
      <c r="BM26" s="89"/>
      <c r="BN26" s="89"/>
      <c r="BO26" s="89"/>
      <c r="BP26" s="89"/>
      <c r="BQ26" s="89"/>
      <c r="BR26" s="89"/>
      <c r="BS26" s="89"/>
      <c r="BT26" s="89"/>
      <c r="BU26" s="89"/>
      <c r="BV26" s="89"/>
      <c r="BW26" s="89"/>
      <c r="BX26" s="89"/>
      <c r="BY26" s="89"/>
      <c r="BZ26" s="89"/>
      <c r="CA26" s="89"/>
      <c r="CB26" s="89"/>
      <c r="CC26" s="89"/>
      <c r="CD26" s="89"/>
      <c r="CE26" s="89"/>
      <c r="CF26" s="89"/>
      <c r="CG26" s="89"/>
      <c r="CH26" s="89"/>
      <c r="CI26" s="89"/>
      <c r="CJ26" s="89"/>
      <c r="CK26" s="89"/>
      <c r="CL26" s="89"/>
      <c r="CM26" s="89"/>
      <c r="CN26" s="89"/>
      <c r="CO26" s="89"/>
      <c r="CP26" s="89"/>
      <c r="CQ26" s="89"/>
      <c r="CR26" s="89"/>
      <c r="CS26" s="89"/>
      <c r="CT26" s="89"/>
      <c r="CU26" s="89"/>
      <c r="CV26" s="89"/>
      <c r="CW26" s="89"/>
      <c r="CX26" s="89"/>
      <c r="CY26" s="89"/>
      <c r="CZ26" s="89"/>
      <c r="DA26" s="89"/>
      <c r="DB26" s="89"/>
      <c r="DC26" s="89"/>
      <c r="DD26" s="89"/>
      <c r="DE26" s="89"/>
      <c r="DF26" s="89"/>
      <c r="DG26" s="89"/>
      <c r="DH26" s="89"/>
      <c r="DI26" s="89"/>
      <c r="DJ26" s="89"/>
      <c r="DK26" s="89"/>
      <c r="DL26" s="89"/>
      <c r="DM26" s="89"/>
      <c r="DN26" s="89"/>
      <c r="DO26" s="89"/>
      <c r="DP26" s="89"/>
      <c r="DQ26" s="89"/>
      <c r="DR26" s="89"/>
      <c r="DS26" s="89"/>
      <c r="DT26" s="89"/>
      <c r="DU26" s="89"/>
      <c r="DV26" s="89"/>
      <c r="DW26" s="89"/>
      <c r="DX26" s="89"/>
      <c r="DY26" s="89"/>
      <c r="DZ26" s="89"/>
      <c r="EA26" s="89"/>
      <c r="EB26" s="89"/>
      <c r="EC26" s="89"/>
      <c r="ED26" s="89"/>
      <c r="EE26" s="89"/>
      <c r="EF26" s="89"/>
      <c r="EG26" s="89"/>
      <c r="EH26" s="89"/>
      <c r="EI26" s="89"/>
      <c r="EJ26" s="89"/>
      <c r="EK26" s="89"/>
      <c r="EL26" s="89"/>
      <c r="EM26" s="89"/>
      <c r="EN26" s="89"/>
      <c r="EO26" s="89"/>
      <c r="EP26" s="89"/>
      <c r="EQ26" s="89"/>
      <c r="ER26" s="89"/>
      <c r="ES26" s="89"/>
      <c r="ET26" s="89"/>
      <c r="EU26" s="89"/>
      <c r="EV26" s="89"/>
      <c r="EW26" s="89"/>
      <c r="EX26" s="89"/>
      <c r="EY26" s="89"/>
      <c r="EZ26" s="89"/>
      <c r="FA26" s="89"/>
      <c r="FB26" s="89"/>
      <c r="FC26" s="89"/>
      <c r="FD26" s="89"/>
      <c r="FE26" s="89"/>
      <c r="FF26" s="89"/>
      <c r="FG26" s="89"/>
      <c r="FH26" s="89"/>
      <c r="FI26" s="89"/>
      <c r="FJ26" s="89"/>
      <c r="FK26" s="89"/>
      <c r="FL26" s="89"/>
      <c r="FM26" s="89"/>
      <c r="FN26" s="89"/>
      <c r="FO26" s="89"/>
      <c r="FP26" s="89"/>
      <c r="FQ26" s="89"/>
      <c r="FR26" s="89"/>
      <c r="FS26" s="89"/>
      <c r="FT26" s="89"/>
      <c r="FU26" s="89"/>
      <c r="FV26" s="89"/>
      <c r="FW26" s="89"/>
      <c r="FX26" s="89"/>
      <c r="FY26" s="89"/>
      <c r="FZ26" s="89"/>
      <c r="GA26" s="89"/>
      <c r="GB26" s="89"/>
      <c r="GC26" s="89"/>
      <c r="GD26" s="89"/>
      <c r="GE26" s="89"/>
      <c r="GF26" s="89"/>
      <c r="GG26" s="89"/>
      <c r="GH26" s="89"/>
      <c r="GI26" s="89"/>
      <c r="GJ26" s="89"/>
      <c r="GK26" s="89"/>
      <c r="GL26" s="89"/>
      <c r="GM26" s="89"/>
      <c r="GN26" s="89"/>
      <c r="GO26" s="89"/>
      <c r="GP26" s="89"/>
      <c r="GQ26" s="89"/>
      <c r="GR26" s="89"/>
      <c r="GS26" s="89"/>
      <c r="GT26" s="89"/>
      <c r="GU26" s="89"/>
      <c r="GV26" s="89"/>
      <c r="GW26" s="89"/>
      <c r="GX26" s="89"/>
      <c r="GY26" s="89"/>
      <c r="GZ26" s="89"/>
      <c r="HA26" s="89"/>
      <c r="HB26" s="89"/>
      <c r="HC26" s="89"/>
      <c r="HD26" s="89"/>
      <c r="HE26" s="89"/>
      <c r="HF26" s="89"/>
      <c r="HG26" s="89"/>
      <c r="HH26" s="89"/>
      <c r="HI26" s="89"/>
      <c r="HJ26" s="89"/>
      <c r="HK26" s="89"/>
      <c r="HL26" s="89"/>
      <c r="HM26" s="89"/>
      <c r="HN26" s="89"/>
      <c r="HO26" s="89"/>
      <c r="HP26" s="89"/>
      <c r="HQ26" s="89"/>
      <c r="HR26" s="89"/>
      <c r="HS26" s="89"/>
      <c r="HT26" s="89"/>
      <c r="HU26" s="89"/>
      <c r="HV26" s="89"/>
      <c r="HW26" s="89"/>
      <c r="HX26" s="89"/>
      <c r="HY26" s="89"/>
      <c r="HZ26" s="89"/>
      <c r="IA26" s="89"/>
      <c r="IB26" s="89"/>
      <c r="IC26" s="89"/>
      <c r="ID26" s="89"/>
      <c r="IE26" s="89"/>
      <c r="IF26" s="89"/>
      <c r="IG26" s="89"/>
      <c r="IH26" s="89"/>
      <c r="II26" s="89"/>
      <c r="IJ26" s="89"/>
      <c r="IK26" s="89"/>
      <c r="IL26" s="89"/>
      <c r="IM26" s="89"/>
      <c r="IN26" s="89"/>
      <c r="IO26" s="89"/>
      <c r="IP26" s="89"/>
      <c r="IQ26" s="89"/>
      <c r="IR26" s="89"/>
      <c r="IS26" s="89"/>
      <c r="IT26" s="89"/>
      <c r="IU26" s="89"/>
      <c r="IV26" s="89"/>
      <c r="IW26" s="89"/>
      <c r="IX26" s="89"/>
      <c r="IY26" s="89"/>
      <c r="IZ26" s="89"/>
      <c r="JA26" s="89"/>
      <c r="JB26" s="89"/>
      <c r="JC26" s="89"/>
      <c r="JD26" s="89"/>
      <c r="JE26" s="89"/>
      <c r="JF26" s="89"/>
      <c r="JG26" s="89"/>
      <c r="JH26" s="89"/>
      <c r="JI26" s="89"/>
      <c r="JJ26" s="89"/>
      <c r="JK26" s="89"/>
      <c r="JL26" s="89"/>
      <c r="JM26" s="89"/>
      <c r="JN26" s="89"/>
      <c r="JO26" s="89"/>
      <c r="JP26" s="89"/>
      <c r="JQ26" s="89"/>
      <c r="JR26" s="89"/>
      <c r="JS26" s="89"/>
      <c r="JT26" s="89"/>
      <c r="JU26" s="89"/>
      <c r="JV26" s="89"/>
      <c r="JW26" s="89"/>
      <c r="JX26" s="89"/>
      <c r="JY26" s="89"/>
      <c r="JZ26" s="89"/>
      <c r="KA26" s="89"/>
      <c r="KB26" s="89"/>
      <c r="KC26" s="89"/>
      <c r="KD26" s="89"/>
      <c r="KE26" s="89"/>
      <c r="KF26" s="89"/>
      <c r="KG26" s="89"/>
      <c r="KH26" s="89"/>
      <c r="KI26" s="89"/>
      <c r="KJ26" s="89"/>
      <c r="KK26" s="89"/>
      <c r="KL26" s="89"/>
      <c r="KM26" s="89"/>
      <c r="KN26" s="89"/>
      <c r="KO26" s="89"/>
      <c r="KP26" s="89"/>
      <c r="KQ26" s="89"/>
      <c r="KR26" s="89"/>
      <c r="KS26" s="89"/>
      <c r="KT26" s="89"/>
      <c r="KU26" s="89"/>
      <c r="KV26" s="89"/>
      <c r="KW26" s="89"/>
      <c r="KX26" s="89"/>
      <c r="KY26" s="89"/>
      <c r="KZ26" s="89"/>
      <c r="LA26" s="89"/>
      <c r="LB26" s="89"/>
      <c r="LC26" s="89"/>
      <c r="LD26" s="89"/>
      <c r="LE26" s="89"/>
      <c r="LF26" s="89"/>
      <c r="LG26" s="89"/>
      <c r="LH26" s="89"/>
      <c r="LI26" s="89"/>
      <c r="LJ26" s="89"/>
      <c r="LK26" s="89"/>
      <c r="LL26" s="89"/>
      <c r="LM26" s="89"/>
      <c r="LN26" s="89"/>
      <c r="LO26" s="89"/>
      <c r="LP26" s="89"/>
      <c r="LQ26" s="89"/>
      <c r="LR26" s="89"/>
      <c r="LS26" s="89"/>
      <c r="LT26" s="89"/>
      <c r="LU26" s="89"/>
      <c r="LV26" s="89"/>
      <c r="LW26" s="89"/>
      <c r="LX26" s="89"/>
      <c r="LY26" s="89"/>
      <c r="LZ26" s="89"/>
      <c r="MA26" s="89"/>
      <c r="MB26" s="89"/>
      <c r="MC26" s="89"/>
      <c r="MD26" s="89"/>
      <c r="ME26" s="89"/>
      <c r="MF26" s="89"/>
      <c r="MG26" s="89"/>
      <c r="MH26" s="89"/>
      <c r="MI26" s="89"/>
      <c r="MJ26" s="89"/>
      <c r="MK26" s="89"/>
      <c r="ML26" s="89"/>
      <c r="MM26" s="89"/>
      <c r="MN26" s="89"/>
      <c r="MO26" s="89"/>
      <c r="MP26" s="89"/>
      <c r="MQ26" s="89"/>
      <c r="MR26" s="89"/>
      <c r="MS26" s="89"/>
      <c r="MT26" s="89"/>
      <c r="MU26" s="89"/>
      <c r="MV26" s="89"/>
      <c r="MW26" s="89"/>
      <c r="MX26" s="89"/>
      <c r="MY26" s="89"/>
      <c r="MZ26" s="89"/>
      <c r="NA26" s="89"/>
      <c r="NB26" s="89"/>
      <c r="NC26" s="89"/>
      <c r="ND26" s="89"/>
      <c r="NE26" s="89"/>
      <c r="NF26" s="89"/>
      <c r="NG26" s="89"/>
      <c r="NH26" s="89"/>
      <c r="NI26" s="89"/>
      <c r="NJ26" s="89"/>
      <c r="NK26" s="89"/>
      <c r="NL26" s="89"/>
      <c r="NM26" s="89"/>
      <c r="NN26" s="89"/>
      <c r="NO26" s="89"/>
      <c r="NP26" s="89"/>
      <c r="NQ26" s="89"/>
      <c r="NR26" s="89"/>
      <c r="NS26" s="89"/>
      <c r="NT26" s="89"/>
      <c r="NU26" s="89"/>
      <c r="NV26" s="89"/>
      <c r="NW26" s="89"/>
      <c r="NX26" s="89"/>
      <c r="NY26" s="89"/>
      <c r="NZ26" s="89"/>
      <c r="OA26" s="89"/>
      <c r="OB26" s="89"/>
      <c r="OC26" s="89"/>
      <c r="OD26" s="89"/>
      <c r="OE26" s="89"/>
      <c r="OF26" s="89"/>
      <c r="OG26" s="89"/>
      <c r="OH26" s="89"/>
      <c r="OI26" s="89"/>
      <c r="OJ26" s="89"/>
      <c r="OK26" s="89"/>
      <c r="OL26" s="89"/>
      <c r="OM26" s="89"/>
      <c r="ON26" s="89"/>
      <c r="OO26" s="89"/>
      <c r="OP26" s="89"/>
      <c r="OQ26" s="89"/>
      <c r="OR26" s="89"/>
      <c r="OS26" s="89"/>
      <c r="OT26" s="89"/>
      <c r="OU26" s="89"/>
      <c r="OV26" s="89"/>
      <c r="OW26" s="89"/>
      <c r="OX26" s="89"/>
      <c r="OY26" s="89"/>
      <c r="OZ26" s="89"/>
      <c r="PA26" s="89"/>
      <c r="PB26" s="89"/>
      <c r="PC26" s="89"/>
      <c r="PD26" s="89"/>
      <c r="PE26" s="89"/>
      <c r="PF26" s="89"/>
      <c r="PG26" s="89"/>
      <c r="PH26" s="89"/>
      <c r="PI26" s="89"/>
      <c r="PJ26" s="89"/>
      <c r="PK26" s="89"/>
      <c r="PL26" s="89"/>
      <c r="PM26" s="89"/>
      <c r="PN26" s="89"/>
      <c r="PO26" s="89"/>
      <c r="PP26" s="89"/>
      <c r="PQ26" s="89"/>
      <c r="PR26" s="89"/>
      <c r="PS26" s="89"/>
      <c r="PT26" s="89"/>
      <c r="PU26" s="89"/>
      <c r="PV26" s="89"/>
      <c r="PW26" s="89"/>
      <c r="PX26" s="89"/>
      <c r="PY26" s="89"/>
      <c r="PZ26" s="89"/>
      <c r="QA26" s="89"/>
      <c r="QB26" s="89"/>
      <c r="QC26" s="89"/>
      <c r="QD26" s="89"/>
      <c r="QE26" s="89"/>
      <c r="QF26" s="89"/>
      <c r="QG26" s="89"/>
      <c r="QH26" s="89"/>
      <c r="QI26" s="89"/>
      <c r="QJ26" s="89"/>
      <c r="QK26" s="89"/>
      <c r="QL26" s="89"/>
      <c r="QM26" s="89"/>
      <c r="QN26" s="89"/>
      <c r="QO26" s="89"/>
      <c r="QP26" s="89"/>
      <c r="QQ26" s="89"/>
      <c r="QR26" s="89"/>
      <c r="QS26" s="89"/>
      <c r="QT26" s="89"/>
      <c r="QU26" s="89"/>
      <c r="QV26" s="89"/>
      <c r="QW26" s="89"/>
      <c r="QX26" s="89"/>
      <c r="QY26" s="89"/>
      <c r="QZ26" s="89"/>
      <c r="RA26" s="89"/>
      <c r="RB26" s="89"/>
      <c r="RC26" s="89"/>
      <c r="RD26" s="89"/>
      <c r="RE26" s="89"/>
      <c r="RF26" s="89"/>
      <c r="RG26" s="89"/>
      <c r="RH26" s="89"/>
      <c r="RI26" s="89"/>
      <c r="RJ26" s="89"/>
      <c r="RK26" s="89"/>
      <c r="RL26" s="89"/>
      <c r="RM26" s="89"/>
      <c r="RN26" s="89"/>
      <c r="RO26" s="89"/>
      <c r="RP26" s="89"/>
      <c r="RQ26" s="89"/>
      <c r="RR26" s="89"/>
      <c r="RS26" s="89"/>
      <c r="RT26" s="89"/>
      <c r="RU26" s="89"/>
      <c r="RV26" s="89"/>
      <c r="RW26" s="89"/>
      <c r="RX26" s="89"/>
      <c r="RY26" s="89"/>
      <c r="RZ26" s="89"/>
      <c r="SA26" s="89"/>
      <c r="SB26" s="89"/>
      <c r="SC26" s="89"/>
      <c r="SD26" s="89"/>
      <c r="SE26" s="89"/>
      <c r="SF26" s="89"/>
      <c r="SG26" s="89"/>
      <c r="SH26" s="89"/>
      <c r="SI26" s="89"/>
      <c r="SJ26" s="89"/>
      <c r="SK26" s="89"/>
      <c r="SL26" s="89"/>
      <c r="SM26" s="89"/>
      <c r="SN26" s="89"/>
      <c r="SO26" s="89"/>
      <c r="SP26" s="89"/>
      <c r="SQ26" s="89"/>
      <c r="SR26" s="89"/>
      <c r="SS26" s="89"/>
      <c r="ST26" s="89"/>
      <c r="SU26" s="89"/>
      <c r="SV26" s="89"/>
      <c r="SW26" s="89"/>
      <c r="SX26" s="89"/>
      <c r="SY26" s="89"/>
      <c r="SZ26" s="89"/>
      <c r="TA26" s="89"/>
      <c r="TB26" s="89"/>
      <c r="TC26" s="89"/>
      <c r="TD26" s="89"/>
      <c r="TE26" s="89"/>
      <c r="TF26" s="89"/>
      <c r="TG26" s="89"/>
      <c r="TH26" s="89"/>
      <c r="TI26" s="89"/>
      <c r="TJ26" s="89"/>
      <c r="TK26" s="89"/>
      <c r="TL26" s="89"/>
      <c r="TM26" s="89"/>
      <c r="TN26" s="89"/>
      <c r="TO26" s="89"/>
      <c r="TP26" s="89"/>
      <c r="TQ26" s="89"/>
      <c r="TR26" s="89"/>
      <c r="TS26" s="89"/>
      <c r="TT26" s="89"/>
      <c r="TU26" s="89"/>
      <c r="TV26" s="89"/>
      <c r="TW26" s="89"/>
      <c r="TX26" s="89"/>
      <c r="TY26" s="89"/>
      <c r="TZ26" s="89"/>
      <c r="UA26" s="89"/>
      <c r="UB26" s="89"/>
      <c r="UC26" s="89"/>
      <c r="UD26" s="89"/>
      <c r="UE26" s="89"/>
      <c r="UF26" s="89"/>
      <c r="UG26" s="89"/>
      <c r="UH26" s="89"/>
      <c r="UI26" s="89"/>
      <c r="UJ26" s="89"/>
      <c r="UK26" s="89"/>
      <c r="UL26" s="89"/>
      <c r="UM26" s="89"/>
      <c r="UN26" s="89"/>
      <c r="UO26" s="89"/>
      <c r="UP26" s="89"/>
      <c r="UQ26" s="89"/>
      <c r="UR26" s="89"/>
      <c r="US26" s="89"/>
      <c r="UT26" s="89"/>
      <c r="UU26" s="89"/>
      <c r="UV26" s="89"/>
      <c r="UW26" s="89"/>
      <c r="UX26" s="89"/>
      <c r="UY26" s="89"/>
      <c r="UZ26" s="89"/>
      <c r="VA26" s="89"/>
      <c r="VB26" s="89"/>
      <c r="VC26" s="89"/>
      <c r="VD26" s="89"/>
      <c r="VE26" s="89"/>
      <c r="VF26" s="89"/>
      <c r="VG26" s="89"/>
      <c r="VH26" s="89"/>
      <c r="VI26" s="89"/>
      <c r="VJ26" s="89"/>
      <c r="VK26" s="89"/>
      <c r="VL26" s="89"/>
      <c r="VM26" s="89"/>
      <c r="VN26" s="89"/>
      <c r="VO26" s="89"/>
      <c r="VP26" s="89"/>
      <c r="VQ26" s="89"/>
      <c r="VR26" s="89"/>
      <c r="VS26" s="89"/>
      <c r="VT26" s="89"/>
      <c r="VU26" s="89"/>
      <c r="VV26" s="89"/>
      <c r="VW26" s="89"/>
      <c r="VX26" s="89"/>
      <c r="VY26" s="89"/>
      <c r="VZ26" s="89"/>
      <c r="WA26" s="89"/>
      <c r="WB26" s="89"/>
      <c r="WC26" s="89"/>
      <c r="WD26" s="89"/>
      <c r="WE26" s="89"/>
      <c r="WF26" s="89"/>
      <c r="WG26" s="89"/>
      <c r="WH26" s="89"/>
      <c r="WI26" s="89"/>
      <c r="WJ26" s="89"/>
      <c r="WK26" s="89"/>
      <c r="WL26" s="89"/>
      <c r="WM26" s="89"/>
      <c r="WN26" s="89"/>
      <c r="WO26" s="89"/>
      <c r="WP26" s="89"/>
      <c r="WQ26" s="89"/>
      <c r="WR26" s="89"/>
      <c r="WS26" s="89"/>
      <c r="WT26" s="89"/>
      <c r="WU26" s="89"/>
      <c r="WV26" s="89"/>
      <c r="WW26" s="89"/>
      <c r="WX26" s="89"/>
      <c r="WY26" s="89"/>
      <c r="WZ26" s="89"/>
      <c r="XA26" s="89"/>
      <c r="XB26" s="89"/>
      <c r="XC26" s="89"/>
      <c r="XD26" s="89"/>
      <c r="XE26" s="89"/>
      <c r="XF26" s="89"/>
      <c r="XG26" s="89"/>
      <c r="XH26" s="89"/>
      <c r="XI26" s="89"/>
      <c r="XJ26" s="89"/>
      <c r="XK26" s="89"/>
      <c r="XL26" s="89"/>
      <c r="XM26" s="89"/>
      <c r="XN26" s="89"/>
      <c r="XO26" s="89"/>
      <c r="XP26" s="89"/>
      <c r="XQ26" s="89"/>
      <c r="XR26" s="89"/>
      <c r="XS26" s="89"/>
      <c r="XT26" s="89"/>
      <c r="XU26" s="89"/>
      <c r="XV26" s="89"/>
      <c r="XW26" s="89"/>
      <c r="XX26" s="89"/>
      <c r="XY26" s="89"/>
      <c r="XZ26" s="89"/>
      <c r="YA26" s="89"/>
      <c r="YB26" s="89"/>
      <c r="YC26" s="89"/>
      <c r="YD26" s="89"/>
      <c r="YE26" s="89"/>
      <c r="YF26" s="89"/>
      <c r="YG26" s="89"/>
      <c r="YH26" s="89"/>
      <c r="YI26" s="89"/>
      <c r="YJ26" s="89"/>
      <c r="YK26" s="89"/>
      <c r="YL26" s="89"/>
      <c r="YM26" s="89"/>
      <c r="YN26" s="89"/>
      <c r="YO26" s="89"/>
      <c r="YP26" s="89"/>
      <c r="YQ26" s="89"/>
      <c r="YR26" s="89"/>
      <c r="YS26" s="89"/>
      <c r="YT26" s="89"/>
      <c r="YU26" s="89"/>
      <c r="YV26" s="89"/>
      <c r="YW26" s="89"/>
      <c r="YX26" s="89"/>
      <c r="YY26" s="89"/>
      <c r="YZ26" s="89"/>
      <c r="ZA26" s="89"/>
      <c r="ZB26" s="89"/>
      <c r="ZC26" s="89"/>
      <c r="ZD26" s="89"/>
      <c r="ZE26" s="89"/>
      <c r="ZF26" s="89"/>
      <c r="ZG26" s="89"/>
      <c r="ZH26" s="89"/>
      <c r="ZI26" s="89"/>
      <c r="ZJ26" s="89"/>
      <c r="ZK26" s="89"/>
      <c r="ZL26" s="89"/>
      <c r="ZM26" s="89"/>
      <c r="ZN26" s="89"/>
      <c r="ZO26" s="89"/>
      <c r="ZP26" s="89"/>
      <c r="ZQ26" s="89"/>
      <c r="ZR26" s="89"/>
      <c r="ZS26" s="89"/>
      <c r="ZT26" s="89"/>
      <c r="ZU26" s="89"/>
      <c r="ZV26" s="89"/>
      <c r="ZW26" s="89"/>
      <c r="ZX26" s="89"/>
      <c r="ZY26" s="89"/>
      <c r="ZZ26" s="89"/>
      <c r="AAA26" s="89"/>
      <c r="AAB26" s="89"/>
      <c r="AAC26" s="89"/>
      <c r="AAD26" s="89"/>
      <c r="AAE26" s="89"/>
      <c r="AAF26" s="89"/>
      <c r="AAG26" s="89"/>
      <c r="AAH26" s="89"/>
      <c r="AAI26" s="89"/>
      <c r="AAJ26" s="89"/>
      <c r="AAK26" s="89"/>
      <c r="AAL26" s="89"/>
      <c r="AAM26" s="89"/>
      <c r="AAN26" s="89"/>
      <c r="AAO26" s="89"/>
      <c r="AAP26" s="89"/>
      <c r="AAQ26" s="89"/>
      <c r="AAR26" s="89"/>
      <c r="AAS26" s="89"/>
      <c r="AAT26" s="89"/>
      <c r="AAU26" s="89"/>
      <c r="AAV26" s="89"/>
      <c r="AAW26" s="89"/>
      <c r="AAX26" s="89"/>
      <c r="AAY26" s="89"/>
      <c r="AAZ26" s="89"/>
      <c r="ABA26" s="89"/>
      <c r="ABB26" s="89"/>
      <c r="ABC26" s="89"/>
      <c r="ABD26" s="89"/>
      <c r="ABE26" s="89"/>
      <c r="ABF26" s="89"/>
      <c r="ABG26" s="89"/>
      <c r="ABH26" s="89"/>
      <c r="ABI26" s="89"/>
      <c r="ABJ26" s="89"/>
      <c r="ABK26" s="89"/>
      <c r="ABL26" s="89"/>
      <c r="ABM26" s="89"/>
      <c r="ABN26" s="89"/>
      <c r="ABO26" s="89"/>
      <c r="ABP26" s="89"/>
      <c r="ABQ26" s="89"/>
      <c r="ABR26" s="89"/>
      <c r="ABS26" s="89"/>
      <c r="ABT26" s="89"/>
      <c r="ABU26" s="89"/>
      <c r="ABV26" s="89"/>
      <c r="ABW26" s="89"/>
      <c r="ABX26" s="89"/>
      <c r="ABY26" s="89"/>
      <c r="ABZ26" s="89"/>
      <c r="ACA26" s="89"/>
      <c r="ACB26" s="89"/>
      <c r="ACC26" s="89"/>
      <c r="ACD26" s="89"/>
      <c r="ACE26" s="89"/>
      <c r="ACF26" s="89"/>
      <c r="ACG26" s="89"/>
      <c r="ACH26" s="89"/>
      <c r="ACI26" s="89"/>
      <c r="ACJ26" s="89"/>
      <c r="ACK26" s="89"/>
      <c r="ACL26" s="89"/>
      <c r="ACM26" s="89"/>
      <c r="ACN26" s="89"/>
      <c r="ACO26" s="89"/>
      <c r="ACP26" s="89"/>
      <c r="ACQ26" s="89"/>
      <c r="ACR26" s="89"/>
      <c r="ACS26" s="89"/>
      <c r="ACT26" s="89"/>
      <c r="ACU26" s="89"/>
      <c r="ACV26" s="89"/>
      <c r="ACW26" s="89"/>
      <c r="ACX26" s="89"/>
      <c r="ACY26" s="89"/>
      <c r="ACZ26" s="89"/>
      <c r="ADA26" s="89"/>
      <c r="ADB26" s="89"/>
      <c r="ADC26" s="89"/>
      <c r="ADD26" s="89"/>
      <c r="ADE26" s="89"/>
      <c r="ADF26" s="89"/>
      <c r="ADG26" s="89"/>
      <c r="ADH26" s="89"/>
      <c r="ADI26" s="89"/>
      <c r="ADJ26" s="89"/>
      <c r="ADK26" s="89"/>
      <c r="ADL26" s="89"/>
      <c r="ADM26" s="89"/>
      <c r="ADN26" s="89"/>
      <c r="ADO26" s="89"/>
      <c r="ADP26" s="89"/>
      <c r="ADQ26" s="89"/>
      <c r="ADR26" s="89"/>
      <c r="ADS26" s="89"/>
      <c r="ADT26" s="89"/>
      <c r="ADU26" s="89"/>
      <c r="ADV26" s="89"/>
      <c r="ADW26" s="89"/>
      <c r="ADX26" s="89"/>
      <c r="ADY26" s="89"/>
      <c r="ADZ26" s="89"/>
      <c r="AEA26" s="89"/>
      <c r="AEB26" s="89"/>
      <c r="AEC26" s="89"/>
      <c r="AED26" s="89"/>
      <c r="AEE26" s="89"/>
      <c r="AEF26" s="89"/>
      <c r="AEG26" s="89"/>
      <c r="AEH26" s="89"/>
      <c r="AEI26" s="89"/>
      <c r="AEJ26" s="89"/>
      <c r="AEK26" s="89"/>
      <c r="AEL26" s="89"/>
      <c r="AEM26" s="89"/>
      <c r="AEN26" s="89"/>
      <c r="AEO26" s="89"/>
      <c r="AEP26" s="89"/>
      <c r="AEQ26" s="89"/>
      <c r="AER26" s="89"/>
      <c r="AES26" s="89"/>
      <c r="AET26" s="89"/>
      <c r="AEU26" s="89"/>
      <c r="AEV26" s="89"/>
      <c r="AEW26" s="89"/>
      <c r="AEX26" s="89"/>
      <c r="AEY26" s="89"/>
      <c r="AEZ26" s="89"/>
      <c r="AFA26" s="89"/>
      <c r="AFB26" s="89"/>
      <c r="AFC26" s="89"/>
      <c r="AFD26" s="89"/>
      <c r="AFE26" s="89"/>
      <c r="AFF26" s="89"/>
      <c r="AFG26" s="89"/>
      <c r="AFH26" s="89"/>
      <c r="AFI26" s="89"/>
      <c r="AFJ26" s="89"/>
      <c r="AFK26" s="89"/>
      <c r="AFL26" s="89"/>
      <c r="AFM26" s="89"/>
      <c r="AFN26" s="89"/>
      <c r="AFO26" s="89"/>
      <c r="AFP26" s="89"/>
      <c r="AFQ26" s="89"/>
      <c r="AFR26" s="89"/>
      <c r="AFS26" s="89"/>
      <c r="AFT26" s="89"/>
      <c r="AFU26" s="89"/>
      <c r="AFV26" s="89"/>
      <c r="AFW26" s="89"/>
      <c r="AFX26" s="89"/>
      <c r="AFY26" s="89"/>
      <c r="AFZ26" s="89"/>
      <c r="AGA26" s="89"/>
      <c r="AGB26" s="89"/>
      <c r="AGC26" s="89"/>
      <c r="AGD26" s="89"/>
      <c r="AGE26" s="89"/>
      <c r="AGF26" s="89"/>
      <c r="AGG26" s="89"/>
      <c r="AGH26" s="89"/>
      <c r="AGI26" s="89"/>
      <c r="AGJ26" s="89"/>
      <c r="AGK26" s="89"/>
      <c r="AGL26" s="89"/>
      <c r="AGM26" s="89"/>
      <c r="AGN26" s="89"/>
      <c r="AGO26" s="89"/>
      <c r="AGP26" s="89"/>
      <c r="AGQ26" s="89"/>
      <c r="AGR26" s="89"/>
      <c r="AGS26" s="89"/>
      <c r="AGT26" s="89"/>
      <c r="AGU26" s="89"/>
      <c r="AGV26" s="89"/>
      <c r="AGW26" s="89"/>
      <c r="AGX26" s="89"/>
      <c r="AGY26" s="89"/>
      <c r="AGZ26" s="89"/>
      <c r="AHA26" s="89"/>
      <c r="AHB26" s="89"/>
      <c r="AHC26" s="89"/>
      <c r="AHD26" s="89"/>
      <c r="AHE26" s="89"/>
      <c r="AHF26" s="89"/>
      <c r="AHG26" s="89"/>
      <c r="AHH26" s="89"/>
      <c r="AHI26" s="89"/>
      <c r="AHJ26" s="89"/>
      <c r="AHK26" s="89"/>
      <c r="AHL26" s="89"/>
      <c r="AHM26" s="89"/>
      <c r="AHN26" s="89"/>
      <c r="AHO26" s="89"/>
      <c r="AHP26" s="89"/>
      <c r="AHQ26" s="89"/>
      <c r="AHR26" s="89"/>
      <c r="AHS26" s="89"/>
      <c r="AHT26" s="89"/>
      <c r="AHU26" s="89"/>
      <c r="AHV26" s="89"/>
      <c r="AHW26" s="89"/>
      <c r="AHX26" s="89"/>
      <c r="AHY26" s="89"/>
      <c r="AHZ26" s="89"/>
      <c r="AIA26" s="89"/>
      <c r="AIB26" s="89"/>
      <c r="AIC26" s="89"/>
      <c r="AID26" s="89"/>
      <c r="AIE26" s="89"/>
      <c r="AIF26" s="89"/>
      <c r="AIG26" s="89"/>
      <c r="AIH26" s="89"/>
      <c r="AII26" s="89"/>
      <c r="AIJ26" s="89"/>
      <c r="AIK26" s="89"/>
      <c r="AIL26" s="89"/>
      <c r="AIM26" s="89"/>
      <c r="AIN26" s="89"/>
      <c r="AIO26" s="89"/>
      <c r="AIP26" s="89"/>
      <c r="AIQ26" s="89"/>
      <c r="AIR26" s="89"/>
      <c r="AIS26" s="89"/>
      <c r="AIT26" s="89"/>
      <c r="AIU26" s="89"/>
      <c r="AIV26" s="89"/>
      <c r="AIW26" s="89"/>
      <c r="AIX26" s="89"/>
      <c r="AIY26" s="89"/>
      <c r="AIZ26" s="89"/>
      <c r="AJA26" s="89"/>
      <c r="AJB26" s="89"/>
      <c r="AJC26" s="89"/>
      <c r="AJD26" s="89"/>
      <c r="AJE26" s="89"/>
      <c r="AJF26" s="89"/>
      <c r="AJG26" s="89"/>
      <c r="AJH26" s="89"/>
      <c r="AJI26" s="89"/>
      <c r="AJJ26" s="89"/>
      <c r="AJK26" s="89"/>
      <c r="AJL26" s="89"/>
      <c r="AJM26" s="89"/>
      <c r="AJN26" s="89"/>
      <c r="AJO26" s="89"/>
      <c r="AJP26" s="89"/>
      <c r="AJQ26" s="89"/>
      <c r="AJR26" s="89"/>
      <c r="AJS26" s="89"/>
      <c r="AJT26" s="89"/>
      <c r="AJU26" s="89"/>
      <c r="AJV26" s="89"/>
      <c r="AJW26" s="89"/>
      <c r="AJX26" s="89"/>
      <c r="AJY26" s="89"/>
      <c r="AJZ26" s="89"/>
      <c r="AKA26" s="89"/>
      <c r="AKB26" s="89"/>
      <c r="AKC26" s="89"/>
      <c r="AKD26" s="89"/>
      <c r="AKE26" s="89"/>
      <c r="AKF26" s="89"/>
      <c r="AKG26" s="89"/>
      <c r="AKH26" s="89"/>
      <c r="AKI26" s="89"/>
      <c r="AKJ26" s="89"/>
      <c r="AKK26" s="89"/>
      <c r="AKL26" s="89"/>
      <c r="AKM26" s="89"/>
      <c r="AKN26" s="89"/>
      <c r="AKO26" s="89"/>
      <c r="AKP26" s="89"/>
      <c r="AKQ26" s="89"/>
      <c r="AKR26" s="89"/>
      <c r="AKS26" s="89"/>
      <c r="AKT26" s="89"/>
      <c r="AKU26" s="89"/>
      <c r="AKV26" s="89"/>
      <c r="AKW26" s="89"/>
      <c r="AKX26" s="89"/>
      <c r="AKY26" s="89"/>
      <c r="AKZ26" s="89"/>
      <c r="ALA26" s="89"/>
      <c r="ALB26" s="89"/>
      <c r="ALC26" s="89"/>
      <c r="ALD26" s="89"/>
      <c r="ALE26" s="89"/>
      <c r="ALF26" s="89"/>
      <c r="ALG26" s="89"/>
      <c r="ALH26" s="89"/>
      <c r="ALI26" s="89"/>
      <c r="ALJ26" s="89"/>
      <c r="ALK26" s="89"/>
      <c r="ALL26" s="89"/>
      <c r="ALM26" s="89"/>
      <c r="ALN26" s="89"/>
      <c r="ALO26" s="89"/>
      <c r="ALP26" s="89"/>
      <c r="ALQ26" s="89"/>
      <c r="ALR26" s="89"/>
      <c r="ALS26" s="89"/>
      <c r="ALT26" s="89"/>
      <c r="ALU26" s="89"/>
      <c r="ALV26" s="89"/>
      <c r="ALW26" s="89"/>
      <c r="ALX26" s="89"/>
      <c r="ALY26" s="89"/>
      <c r="ALZ26" s="89"/>
      <c r="AMA26" s="89"/>
      <c r="AMB26" s="89"/>
      <c r="AMC26" s="89"/>
      <c r="AMD26" s="89"/>
      <c r="AME26" s="89"/>
      <c r="AMF26" s="89"/>
      <c r="AMG26" s="89"/>
      <c r="AMH26" s="89"/>
      <c r="AMI26" s="89"/>
      <c r="AMJ26" s="89"/>
      <c r="AMK26" s="89"/>
      <c r="AML26" s="89"/>
      <c r="AMM26" s="89"/>
      <c r="AMN26" s="89"/>
      <c r="AMO26" s="89"/>
      <c r="AMP26" s="89"/>
      <c r="AMQ26" s="89"/>
      <c r="AMR26" s="89"/>
      <c r="AMS26" s="89"/>
      <c r="AMT26" s="89"/>
      <c r="AMU26" s="89"/>
      <c r="AMV26" s="89"/>
      <c r="AMW26" s="89"/>
      <c r="AMX26" s="89"/>
      <c r="AMY26" s="89"/>
      <c r="AMZ26" s="89"/>
      <c r="ANA26" s="89"/>
      <c r="ANB26" s="89"/>
      <c r="ANC26" s="89"/>
      <c r="AND26" s="89"/>
      <c r="ANE26" s="89"/>
      <c r="ANF26" s="89"/>
      <c r="ANG26" s="89"/>
      <c r="ANH26" s="89"/>
      <c r="ANI26" s="89"/>
      <c r="ANJ26" s="89"/>
      <c r="ANK26" s="89"/>
      <c r="ANL26" s="89"/>
      <c r="ANM26" s="89"/>
      <c r="ANN26" s="89"/>
      <c r="ANO26" s="89"/>
      <c r="ANP26" s="89"/>
      <c r="ANQ26" s="89"/>
      <c r="ANR26" s="89"/>
      <c r="ANS26" s="89"/>
      <c r="ANT26" s="89"/>
      <c r="ANU26" s="89"/>
      <c r="ANV26" s="89"/>
      <c r="ANW26" s="89"/>
      <c r="ANX26" s="89"/>
      <c r="ANY26" s="89"/>
      <c r="ANZ26" s="89"/>
      <c r="AOA26" s="89"/>
      <c r="AOB26" s="89"/>
      <c r="AOC26" s="89"/>
      <c r="AOD26" s="89"/>
      <c r="AOE26" s="89"/>
      <c r="AOF26" s="89"/>
      <c r="AOG26" s="89"/>
      <c r="AOH26" s="89"/>
      <c r="AOI26" s="89"/>
      <c r="AOJ26" s="89"/>
      <c r="AOK26" s="89"/>
      <c r="AOL26" s="89"/>
      <c r="AOM26" s="89"/>
      <c r="AON26" s="89"/>
      <c r="AOO26" s="89"/>
      <c r="AOP26" s="89"/>
      <c r="AOQ26" s="89"/>
      <c r="AOR26" s="89"/>
      <c r="AOS26" s="89"/>
      <c r="AOT26" s="89"/>
      <c r="AOU26" s="89"/>
      <c r="AOV26" s="89"/>
      <c r="AOW26" s="89"/>
      <c r="AOX26" s="89"/>
      <c r="AOY26" s="89"/>
      <c r="AOZ26" s="89"/>
      <c r="APA26" s="89"/>
      <c r="APB26" s="89"/>
      <c r="APC26" s="89"/>
      <c r="APD26" s="89"/>
      <c r="APE26" s="89"/>
      <c r="APF26" s="89"/>
      <c r="APG26" s="89"/>
      <c r="APH26" s="89"/>
      <c r="API26" s="89"/>
      <c r="APJ26" s="89"/>
      <c r="APK26" s="89"/>
      <c r="APL26" s="89"/>
      <c r="APM26" s="89"/>
      <c r="APN26" s="89"/>
      <c r="APO26" s="89"/>
      <c r="APP26" s="89"/>
      <c r="APQ26" s="89"/>
      <c r="APR26" s="89"/>
      <c r="APS26" s="89"/>
      <c r="APT26" s="89"/>
      <c r="APU26" s="89"/>
      <c r="APV26" s="89"/>
      <c r="APW26" s="89"/>
      <c r="APX26" s="89"/>
      <c r="APY26" s="89"/>
      <c r="APZ26" s="89"/>
      <c r="AQA26" s="89"/>
      <c r="AQB26" s="89"/>
      <c r="AQC26" s="89"/>
      <c r="AQD26" s="89"/>
      <c r="AQE26" s="89"/>
      <c r="AQF26" s="89"/>
      <c r="AQG26" s="89"/>
      <c r="AQH26" s="89"/>
      <c r="AQI26" s="89"/>
      <c r="AQJ26" s="89"/>
      <c r="AQK26" s="89"/>
      <c r="AQL26" s="89"/>
      <c r="AQM26" s="89"/>
      <c r="AQN26" s="89"/>
      <c r="AQO26" s="89"/>
      <c r="AQP26" s="89"/>
      <c r="AQQ26" s="89"/>
      <c r="AQR26" s="89"/>
      <c r="AQS26" s="89"/>
      <c r="AQT26" s="89"/>
      <c r="AQU26" s="89"/>
      <c r="AQV26" s="89"/>
      <c r="AQW26" s="89"/>
      <c r="AQX26" s="89"/>
      <c r="AQY26" s="89"/>
      <c r="AQZ26" s="89"/>
      <c r="ARA26" s="89"/>
      <c r="ARB26" s="89"/>
      <c r="ARC26" s="89"/>
      <c r="ARD26" s="89"/>
      <c r="ARE26" s="89"/>
      <c r="ARF26" s="89"/>
      <c r="ARG26" s="89"/>
      <c r="ARH26" s="89"/>
      <c r="ARI26" s="89"/>
      <c r="ARJ26" s="89"/>
      <c r="ARK26" s="89"/>
      <c r="ARL26" s="89"/>
      <c r="ARM26" s="89"/>
      <c r="ARN26" s="89"/>
      <c r="ARO26" s="89"/>
      <c r="ARP26" s="89"/>
      <c r="ARQ26" s="89"/>
      <c r="ARR26" s="89"/>
      <c r="ARS26" s="89"/>
      <c r="ART26" s="89"/>
      <c r="ARU26" s="89"/>
      <c r="ARV26" s="89"/>
      <c r="ARW26" s="89"/>
      <c r="ARX26" s="89"/>
      <c r="ARY26" s="89"/>
      <c r="ARZ26" s="89"/>
      <c r="ASA26" s="89"/>
      <c r="ASB26" s="89"/>
      <c r="ASC26" s="89"/>
      <c r="ASD26" s="89"/>
      <c r="ASE26" s="89"/>
      <c r="ASF26" s="89"/>
      <c r="ASG26" s="89"/>
      <c r="ASH26" s="89"/>
      <c r="ASI26" s="89"/>
      <c r="ASJ26" s="89"/>
      <c r="ASK26" s="89"/>
      <c r="ASL26" s="89"/>
      <c r="ASM26" s="89"/>
      <c r="ASN26" s="89"/>
      <c r="ASO26" s="89"/>
      <c r="ASP26" s="89"/>
      <c r="ASQ26" s="89"/>
      <c r="ASR26" s="89"/>
      <c r="ASS26" s="89"/>
      <c r="AST26" s="89"/>
      <c r="ASU26" s="89"/>
      <c r="ASV26" s="89"/>
      <c r="ASW26" s="89"/>
      <c r="ASX26" s="89"/>
      <c r="ASY26" s="89"/>
      <c r="ASZ26" s="89"/>
      <c r="ATA26" s="89"/>
      <c r="ATB26" s="89"/>
      <c r="ATC26" s="89"/>
      <c r="ATD26" s="89"/>
      <c r="ATE26" s="89"/>
      <c r="ATF26" s="89"/>
      <c r="ATG26" s="89"/>
      <c r="ATH26" s="89"/>
      <c r="ATI26" s="89"/>
      <c r="ATJ26" s="89"/>
      <c r="ATK26" s="89"/>
      <c r="ATL26" s="89"/>
      <c r="ATM26" s="89"/>
      <c r="ATN26" s="89"/>
      <c r="ATO26" s="89"/>
      <c r="ATP26" s="89"/>
      <c r="ATQ26" s="89"/>
      <c r="ATR26" s="89"/>
      <c r="ATS26" s="89"/>
      <c r="ATT26" s="89"/>
      <c r="ATU26" s="89"/>
      <c r="ATV26" s="89"/>
      <c r="ATW26" s="89"/>
      <c r="ATX26" s="89"/>
      <c r="ATY26" s="89"/>
      <c r="ATZ26" s="89"/>
      <c r="AUA26" s="89"/>
      <c r="AUB26" s="89"/>
      <c r="AUC26" s="89"/>
      <c r="AUD26" s="89"/>
      <c r="AUE26" s="89"/>
      <c r="AUF26" s="89"/>
      <c r="AUG26" s="89"/>
      <c r="AUH26" s="89"/>
      <c r="AUI26" s="89"/>
      <c r="AUJ26" s="89"/>
      <c r="AUK26" s="89"/>
      <c r="AUL26" s="89"/>
      <c r="AUM26" s="89"/>
      <c r="AUN26" s="89"/>
      <c r="AUO26" s="89"/>
      <c r="AUP26" s="89"/>
      <c r="AUQ26" s="89"/>
      <c r="AUR26" s="89"/>
      <c r="AUS26" s="89"/>
      <c r="AUT26" s="89"/>
      <c r="AUU26" s="89"/>
      <c r="AUV26" s="89"/>
      <c r="AUW26" s="89"/>
      <c r="AUX26" s="89"/>
      <c r="AUY26" s="89"/>
      <c r="AUZ26" s="89"/>
      <c r="AVA26" s="89"/>
      <c r="AVB26" s="89"/>
      <c r="AVC26" s="89"/>
      <c r="AVD26" s="89"/>
      <c r="AVE26" s="89"/>
      <c r="AVF26" s="89"/>
      <c r="AVG26" s="89"/>
      <c r="AVH26" s="89"/>
      <c r="AVI26" s="89"/>
      <c r="AVJ26" s="89"/>
      <c r="AVK26" s="89"/>
      <c r="AVL26" s="89"/>
      <c r="AVM26" s="89"/>
      <c r="AVN26" s="89"/>
      <c r="AVO26" s="89"/>
      <c r="AVP26" s="89"/>
      <c r="AVQ26" s="89"/>
      <c r="AVR26" s="89"/>
      <c r="AVS26" s="89"/>
      <c r="AVT26" s="89"/>
      <c r="AVU26" s="89"/>
      <c r="AVV26" s="89"/>
      <c r="AVW26" s="89"/>
      <c r="AVX26" s="89"/>
      <c r="AVY26" s="89"/>
      <c r="AVZ26" s="89"/>
      <c r="AWA26" s="89"/>
      <c r="AWB26" s="89"/>
      <c r="AWC26" s="89"/>
      <c r="AWD26" s="89"/>
      <c r="AWE26" s="89"/>
      <c r="AWF26" s="89"/>
      <c r="AWG26" s="89"/>
      <c r="AWH26" s="89"/>
      <c r="AWI26" s="89"/>
      <c r="AWJ26" s="89"/>
      <c r="AWK26" s="89"/>
      <c r="AWL26" s="89"/>
      <c r="AWM26" s="89"/>
      <c r="AWN26" s="89"/>
      <c r="AWO26" s="89"/>
      <c r="AWP26" s="89"/>
      <c r="AWQ26" s="89"/>
      <c r="AWR26" s="89"/>
      <c r="AWS26" s="89"/>
      <c r="AWT26" s="89"/>
      <c r="AWU26" s="89"/>
      <c r="AWV26" s="89"/>
      <c r="AWW26" s="89"/>
      <c r="AWX26" s="89"/>
      <c r="AWY26" s="89"/>
      <c r="AWZ26" s="89"/>
      <c r="AXA26" s="89"/>
      <c r="AXB26" s="89"/>
      <c r="AXC26" s="89"/>
      <c r="AXD26" s="89"/>
      <c r="AXE26" s="89"/>
      <c r="AXF26" s="89"/>
      <c r="AXG26" s="89"/>
      <c r="AXH26" s="89"/>
      <c r="AXI26" s="89"/>
      <c r="AXJ26" s="89"/>
      <c r="AXK26" s="89"/>
      <c r="AXL26" s="89"/>
      <c r="AXM26" s="89"/>
      <c r="AXN26" s="89"/>
      <c r="AXO26" s="89"/>
      <c r="AXP26" s="89"/>
      <c r="AXQ26" s="89"/>
      <c r="AXR26" s="89"/>
      <c r="AXS26" s="89"/>
      <c r="AXT26" s="89"/>
      <c r="AXU26" s="89"/>
      <c r="AXV26" s="89"/>
      <c r="AXW26" s="89"/>
      <c r="AXX26" s="89"/>
      <c r="AXY26" s="89"/>
      <c r="AXZ26" s="89"/>
      <c r="AYA26" s="89"/>
      <c r="AYB26" s="89"/>
      <c r="AYC26" s="89"/>
      <c r="AYD26" s="89"/>
      <c r="AYE26" s="89"/>
      <c r="AYF26" s="89"/>
      <c r="AYG26" s="89"/>
      <c r="AYH26" s="89"/>
      <c r="AYI26" s="89"/>
      <c r="AYJ26" s="89"/>
      <c r="AYK26" s="89"/>
      <c r="AYL26" s="89"/>
      <c r="AYM26" s="89"/>
      <c r="AYN26" s="89"/>
      <c r="AYO26" s="89"/>
      <c r="AYP26" s="89"/>
      <c r="AYQ26" s="89"/>
      <c r="AYR26" s="89"/>
      <c r="AYS26" s="89"/>
      <c r="AYT26" s="89"/>
      <c r="AYU26" s="89"/>
      <c r="AYV26" s="89"/>
      <c r="AYW26" s="89"/>
      <c r="AYX26" s="89"/>
      <c r="AYY26" s="89"/>
      <c r="AYZ26" s="89"/>
      <c r="AZA26" s="89"/>
      <c r="AZB26" s="89"/>
      <c r="AZC26" s="89"/>
      <c r="AZD26" s="89"/>
      <c r="AZE26" s="89"/>
      <c r="AZF26" s="89"/>
      <c r="AZG26" s="89"/>
      <c r="AZH26" s="89"/>
      <c r="AZI26" s="89"/>
      <c r="AZJ26" s="89"/>
      <c r="AZK26" s="89"/>
      <c r="AZL26" s="89"/>
      <c r="AZM26" s="89"/>
      <c r="AZN26" s="89"/>
      <c r="AZO26" s="89"/>
      <c r="AZP26" s="89"/>
      <c r="AZQ26" s="89"/>
      <c r="AZR26" s="89"/>
      <c r="AZS26" s="89"/>
      <c r="AZT26" s="89"/>
      <c r="AZU26" s="89"/>
      <c r="AZV26" s="89"/>
      <c r="AZW26" s="89"/>
      <c r="AZX26" s="89"/>
      <c r="AZY26" s="89"/>
      <c r="AZZ26" s="89"/>
      <c r="BAA26" s="89"/>
      <c r="BAB26" s="89"/>
      <c r="BAC26" s="89"/>
      <c r="BAD26" s="89"/>
      <c r="BAE26" s="89"/>
      <c r="BAF26" s="89"/>
      <c r="BAG26" s="89"/>
      <c r="BAH26" s="89"/>
      <c r="BAI26" s="89"/>
      <c r="BAJ26" s="89"/>
      <c r="BAK26" s="89"/>
      <c r="BAL26" s="89"/>
      <c r="BAM26" s="89"/>
      <c r="BAN26" s="89"/>
      <c r="BAO26" s="89"/>
      <c r="BAP26" s="89"/>
      <c r="BAQ26" s="89"/>
      <c r="BAR26" s="89"/>
      <c r="BAS26" s="89"/>
      <c r="BAT26" s="89"/>
      <c r="BAU26" s="89"/>
      <c r="BAV26" s="89"/>
      <c r="BAW26" s="89"/>
      <c r="BAX26" s="89"/>
      <c r="BAY26" s="89"/>
      <c r="BAZ26" s="89"/>
      <c r="BBA26" s="89"/>
      <c r="BBB26" s="89"/>
      <c r="BBC26" s="89"/>
      <c r="BBD26" s="89"/>
      <c r="BBE26" s="89"/>
      <c r="BBF26" s="89"/>
      <c r="BBG26" s="89"/>
      <c r="BBH26" s="89"/>
      <c r="BBI26" s="89"/>
      <c r="BBJ26" s="89"/>
      <c r="BBK26" s="89"/>
      <c r="BBL26" s="89"/>
      <c r="BBM26" s="89"/>
      <c r="BBN26" s="89"/>
      <c r="BBO26" s="89"/>
      <c r="BBP26" s="89"/>
      <c r="BBQ26" s="89"/>
      <c r="BBR26" s="89"/>
      <c r="BBS26" s="89"/>
      <c r="BBT26" s="89"/>
      <c r="BBU26" s="89"/>
      <c r="BBV26" s="89"/>
      <c r="BBW26" s="89"/>
      <c r="BBX26" s="89"/>
      <c r="BBY26" s="89"/>
      <c r="BBZ26" s="89"/>
      <c r="BCA26" s="89"/>
      <c r="BCB26" s="89"/>
      <c r="BCC26" s="89"/>
      <c r="BCD26" s="89"/>
      <c r="BCE26" s="89"/>
      <c r="BCF26" s="89"/>
      <c r="BCG26" s="89"/>
      <c r="BCH26" s="89"/>
      <c r="BCI26" s="89"/>
      <c r="BCJ26" s="89"/>
      <c r="BCK26" s="89"/>
      <c r="BCL26" s="89"/>
      <c r="BCM26" s="89"/>
      <c r="BCN26" s="89"/>
      <c r="BCO26" s="89"/>
      <c r="BCP26" s="89"/>
      <c r="BCQ26" s="89"/>
      <c r="BCR26" s="89"/>
      <c r="BCS26" s="89"/>
      <c r="BCT26" s="89"/>
      <c r="BCU26" s="89"/>
      <c r="BCV26" s="89"/>
      <c r="BCW26" s="89"/>
      <c r="BCX26" s="89"/>
      <c r="BCY26" s="89"/>
      <c r="BCZ26" s="89"/>
      <c r="BDA26" s="89"/>
      <c r="BDB26" s="89"/>
      <c r="BDC26" s="89"/>
      <c r="BDD26" s="89"/>
      <c r="BDE26" s="89"/>
      <c r="BDF26" s="89"/>
      <c r="BDG26" s="89"/>
      <c r="BDH26" s="89"/>
      <c r="BDI26" s="89"/>
      <c r="BDJ26" s="89"/>
      <c r="BDK26" s="89"/>
      <c r="BDL26" s="89"/>
      <c r="BDM26" s="89"/>
      <c r="BDN26" s="89"/>
      <c r="BDO26" s="89"/>
      <c r="BDP26" s="89"/>
      <c r="BDQ26" s="89"/>
      <c r="BDR26" s="89"/>
      <c r="BDS26" s="89"/>
      <c r="BDT26" s="89"/>
      <c r="BDU26" s="89"/>
      <c r="BDV26" s="89"/>
      <c r="BDW26" s="89"/>
      <c r="BDX26" s="89"/>
      <c r="BDY26" s="89"/>
      <c r="BDZ26" s="89"/>
      <c r="BEA26" s="89"/>
      <c r="BEB26" s="89"/>
      <c r="BEC26" s="89"/>
      <c r="BED26" s="89"/>
      <c r="BEE26" s="89"/>
      <c r="BEF26" s="89"/>
      <c r="BEG26" s="89"/>
      <c r="BEH26" s="89"/>
      <c r="BEI26" s="89"/>
      <c r="BEJ26" s="89"/>
      <c r="BEK26" s="89"/>
      <c r="BEL26" s="89"/>
      <c r="BEM26" s="89"/>
      <c r="BEN26" s="89"/>
      <c r="BEO26" s="89"/>
      <c r="BEP26" s="89"/>
      <c r="BEQ26" s="89"/>
      <c r="BER26" s="89"/>
      <c r="BES26" s="89"/>
      <c r="BET26" s="89"/>
      <c r="BEU26" s="89"/>
      <c r="BEV26" s="89"/>
      <c r="BEW26" s="89"/>
      <c r="BEX26" s="89"/>
      <c r="BEY26" s="89"/>
      <c r="BEZ26" s="89"/>
      <c r="BFA26" s="89"/>
      <c r="BFB26" s="89"/>
      <c r="BFC26" s="89"/>
      <c r="BFD26" s="89"/>
      <c r="BFE26" s="89"/>
      <c r="BFF26" s="89"/>
      <c r="BFG26" s="89"/>
      <c r="BFH26" s="89"/>
      <c r="BFI26" s="89"/>
      <c r="BFJ26" s="89"/>
      <c r="BFK26" s="89"/>
      <c r="BFL26" s="89"/>
      <c r="BFM26" s="89"/>
      <c r="BFN26" s="89"/>
      <c r="BFO26" s="89"/>
      <c r="BFP26" s="89"/>
      <c r="BFQ26" s="89"/>
      <c r="BFR26" s="89"/>
      <c r="BFS26" s="89"/>
      <c r="BFT26" s="89"/>
      <c r="BFU26" s="89"/>
      <c r="BFV26" s="89"/>
      <c r="BFW26" s="89"/>
      <c r="BFX26" s="89"/>
      <c r="BFY26" s="89"/>
      <c r="BFZ26" s="89"/>
      <c r="BGA26" s="89"/>
      <c r="BGB26" s="89"/>
      <c r="BGC26" s="89"/>
      <c r="BGD26" s="89"/>
      <c r="BGE26" s="89"/>
      <c r="BGF26" s="89"/>
      <c r="BGG26" s="89"/>
      <c r="BGH26" s="89"/>
      <c r="BGI26" s="89"/>
      <c r="BGJ26" s="89"/>
      <c r="BGK26" s="89"/>
      <c r="BGL26" s="89"/>
      <c r="BGM26" s="89"/>
      <c r="BGN26" s="89"/>
      <c r="BGO26" s="89"/>
      <c r="BGP26" s="89"/>
      <c r="BGQ26" s="89"/>
      <c r="BGR26" s="89"/>
      <c r="BGS26" s="89"/>
      <c r="BGT26" s="89"/>
      <c r="BGU26" s="89"/>
      <c r="BGV26" s="89"/>
      <c r="BGW26" s="89"/>
      <c r="BGX26" s="89"/>
      <c r="BGY26" s="89"/>
      <c r="BGZ26" s="89"/>
      <c r="BHA26" s="89"/>
      <c r="BHB26" s="89"/>
      <c r="BHC26" s="89"/>
      <c r="BHD26" s="89"/>
      <c r="BHE26" s="89"/>
      <c r="BHF26" s="89"/>
      <c r="BHG26" s="89"/>
      <c r="BHH26" s="89"/>
      <c r="BHI26" s="89"/>
      <c r="BHJ26" s="89"/>
      <c r="BHK26" s="89"/>
      <c r="BHL26" s="89"/>
      <c r="BHM26" s="89"/>
      <c r="BHN26" s="89"/>
      <c r="BHO26" s="89"/>
      <c r="BHP26" s="89"/>
      <c r="BHQ26" s="89"/>
      <c r="BHR26" s="89"/>
      <c r="BHS26" s="89"/>
      <c r="BHT26" s="89"/>
      <c r="BHU26" s="89"/>
      <c r="BHV26" s="89"/>
      <c r="BHW26" s="89"/>
      <c r="BHX26" s="89"/>
      <c r="BHY26" s="89"/>
      <c r="BHZ26" s="89"/>
      <c r="BIA26" s="89"/>
      <c r="BIB26" s="89"/>
      <c r="BIC26" s="89"/>
      <c r="BID26" s="89"/>
      <c r="BIE26" s="89"/>
      <c r="BIF26" s="89"/>
      <c r="BIG26" s="89"/>
      <c r="BIH26" s="89"/>
      <c r="BII26" s="89"/>
      <c r="BIJ26" s="89"/>
      <c r="BIK26" s="89"/>
      <c r="BIL26" s="89"/>
      <c r="BIM26" s="89"/>
      <c r="BIN26" s="89"/>
      <c r="BIO26" s="89"/>
      <c r="BIP26" s="89"/>
      <c r="BIQ26" s="89"/>
      <c r="BIR26" s="89"/>
      <c r="BIS26" s="89"/>
      <c r="BIT26" s="89"/>
      <c r="BIU26" s="89"/>
      <c r="BIV26" s="89"/>
      <c r="BIW26" s="89"/>
      <c r="BIX26" s="89"/>
      <c r="BIY26" s="89"/>
      <c r="BIZ26" s="89"/>
      <c r="BJA26" s="89"/>
      <c r="BJB26" s="89"/>
      <c r="BJC26" s="89"/>
      <c r="BJD26" s="89"/>
      <c r="BJE26" s="89"/>
      <c r="BJF26" s="89"/>
      <c r="BJG26" s="89"/>
      <c r="BJH26" s="89"/>
      <c r="BJI26" s="89"/>
      <c r="BJJ26" s="89"/>
      <c r="BJK26" s="89"/>
      <c r="BJL26" s="89"/>
      <c r="BJM26" s="89"/>
      <c r="BJN26" s="89"/>
      <c r="BJO26" s="89"/>
      <c r="BJP26" s="89"/>
      <c r="BJQ26" s="89"/>
      <c r="BJR26" s="89"/>
      <c r="BJS26" s="89"/>
      <c r="BJT26" s="89"/>
      <c r="BJU26" s="89"/>
      <c r="BJV26" s="89"/>
      <c r="BJW26" s="89"/>
      <c r="BJX26" s="89"/>
      <c r="BJY26" s="89"/>
      <c r="BJZ26" s="89"/>
      <c r="BKA26" s="89"/>
      <c r="BKB26" s="89"/>
      <c r="BKC26" s="89"/>
      <c r="BKD26" s="89"/>
      <c r="BKE26" s="89"/>
      <c r="BKF26" s="89"/>
      <c r="BKG26" s="89"/>
      <c r="BKH26" s="89"/>
      <c r="BKI26" s="89"/>
      <c r="BKJ26" s="89"/>
      <c r="BKK26" s="89"/>
      <c r="BKL26" s="89"/>
      <c r="BKM26" s="89"/>
      <c r="BKN26" s="89"/>
      <c r="BKO26" s="89"/>
      <c r="BKP26" s="89"/>
      <c r="BKQ26" s="89"/>
      <c r="BKR26" s="89"/>
      <c r="BKS26" s="89"/>
      <c r="BKT26" s="89"/>
      <c r="BKU26" s="89"/>
      <c r="BKV26" s="89"/>
      <c r="BKW26" s="89"/>
      <c r="BKX26" s="89"/>
      <c r="BKY26" s="89"/>
      <c r="BKZ26" s="89"/>
      <c r="BLA26" s="89"/>
      <c r="BLB26" s="89"/>
      <c r="BLC26" s="89"/>
      <c r="BLD26" s="89"/>
      <c r="BLE26" s="89"/>
      <c r="BLF26" s="89"/>
      <c r="BLG26" s="89"/>
      <c r="BLH26" s="89"/>
      <c r="BLI26" s="89"/>
      <c r="BLJ26" s="89"/>
      <c r="BLK26" s="89"/>
      <c r="BLL26" s="89"/>
      <c r="BLM26" s="89"/>
      <c r="BLN26" s="89"/>
      <c r="BLO26" s="89"/>
      <c r="BLP26" s="89"/>
      <c r="BLQ26" s="89"/>
      <c r="BLR26" s="89"/>
      <c r="BLS26" s="89"/>
      <c r="BLT26" s="89"/>
      <c r="BLU26" s="89"/>
      <c r="BLV26" s="89"/>
      <c r="BLW26" s="89"/>
      <c r="BLX26" s="89"/>
      <c r="BLY26" s="89"/>
      <c r="BLZ26" s="89"/>
      <c r="BMA26" s="89"/>
      <c r="BMB26" s="89"/>
      <c r="BMC26" s="89"/>
      <c r="BMD26" s="89"/>
      <c r="BME26" s="89"/>
      <c r="BMF26" s="89"/>
      <c r="BMG26" s="89"/>
      <c r="BMH26" s="89"/>
      <c r="BMI26" s="89"/>
      <c r="BMJ26" s="89"/>
      <c r="BMK26" s="89"/>
      <c r="BML26" s="89"/>
      <c r="BMM26" s="89"/>
      <c r="BMN26" s="89"/>
      <c r="BMO26" s="89"/>
      <c r="BMP26" s="89"/>
      <c r="BMQ26" s="89"/>
      <c r="BMR26" s="89"/>
      <c r="BMS26" s="89"/>
      <c r="BMT26" s="89"/>
      <c r="BMU26" s="89"/>
      <c r="BMV26" s="89"/>
      <c r="BMW26" s="89"/>
      <c r="BMX26" s="89"/>
      <c r="BMY26" s="89"/>
      <c r="BMZ26" s="89"/>
      <c r="BNA26" s="89"/>
      <c r="BNB26" s="89"/>
      <c r="BNC26" s="89"/>
      <c r="BND26" s="89"/>
      <c r="BNE26" s="89"/>
      <c r="BNF26" s="89"/>
      <c r="BNG26" s="89"/>
      <c r="BNH26" s="89"/>
      <c r="BNI26" s="89"/>
      <c r="BNJ26" s="89"/>
      <c r="BNK26" s="89"/>
      <c r="BNL26" s="89"/>
      <c r="BNM26" s="89"/>
      <c r="BNN26" s="89"/>
      <c r="BNO26" s="89"/>
      <c r="BNP26" s="89"/>
      <c r="BNQ26" s="89"/>
      <c r="BNR26" s="89"/>
      <c r="BNS26" s="89"/>
      <c r="BNT26" s="89"/>
      <c r="BNU26" s="89"/>
      <c r="BNV26" s="89"/>
      <c r="BNW26" s="89"/>
      <c r="BNX26" s="89"/>
      <c r="BNY26" s="89"/>
      <c r="BNZ26" s="89"/>
      <c r="BOA26" s="89"/>
      <c r="BOB26" s="89"/>
      <c r="BOC26" s="89"/>
      <c r="BOD26" s="89"/>
      <c r="BOE26" s="89"/>
      <c r="BOF26" s="89"/>
      <c r="BOG26" s="89"/>
      <c r="BOH26" s="89"/>
      <c r="BOI26" s="89"/>
      <c r="BOJ26" s="89"/>
      <c r="BOK26" s="89"/>
      <c r="BOL26" s="89"/>
      <c r="BOM26" s="89"/>
      <c r="BON26" s="89"/>
      <c r="BOO26" s="89"/>
      <c r="BOP26" s="89"/>
      <c r="BOQ26" s="89"/>
      <c r="BOR26" s="89"/>
      <c r="BOS26" s="89"/>
      <c r="BOT26" s="89"/>
      <c r="BOU26" s="89"/>
      <c r="BOV26" s="89"/>
      <c r="BOW26" s="89"/>
      <c r="BOX26" s="89"/>
      <c r="BOY26" s="89"/>
      <c r="BOZ26" s="89"/>
      <c r="BPA26" s="89"/>
      <c r="BPB26" s="89"/>
      <c r="BPC26" s="89"/>
      <c r="BPD26" s="89"/>
      <c r="BPE26" s="89"/>
      <c r="BPF26" s="89"/>
      <c r="BPG26" s="89"/>
      <c r="BPH26" s="89"/>
      <c r="BPI26" s="89"/>
      <c r="BPJ26" s="89"/>
      <c r="BPK26" s="89"/>
      <c r="BPL26" s="89"/>
      <c r="BPM26" s="89"/>
      <c r="BPN26" s="89"/>
      <c r="BPO26" s="89"/>
      <c r="BPP26" s="89"/>
      <c r="BPQ26" s="89"/>
      <c r="BPR26" s="89"/>
      <c r="BPS26" s="89"/>
      <c r="BPT26" s="89"/>
      <c r="BPU26" s="89"/>
      <c r="BPV26" s="89"/>
      <c r="BPW26" s="89"/>
      <c r="BPX26" s="89"/>
      <c r="BPY26" s="89"/>
      <c r="BPZ26" s="89"/>
      <c r="BQA26" s="89"/>
      <c r="BQB26" s="89"/>
      <c r="BQC26" s="89"/>
      <c r="BQD26" s="89"/>
      <c r="BQE26" s="89"/>
      <c r="BQF26" s="89"/>
      <c r="BQG26" s="89"/>
      <c r="BQH26" s="89"/>
      <c r="BQI26" s="89"/>
      <c r="BQJ26" s="89"/>
      <c r="BQK26" s="89"/>
      <c r="BQL26" s="89"/>
      <c r="BQM26" s="89"/>
      <c r="BQN26" s="89"/>
      <c r="BQO26" s="89"/>
      <c r="BQP26" s="89"/>
      <c r="BQQ26" s="89"/>
      <c r="BQR26" s="89"/>
      <c r="BQS26" s="89"/>
      <c r="BQT26" s="89"/>
      <c r="BQU26" s="89"/>
      <c r="BQV26" s="89"/>
      <c r="BQW26" s="89"/>
      <c r="BQX26" s="89"/>
      <c r="BQY26" s="89"/>
      <c r="BQZ26" s="89"/>
      <c r="BRA26" s="89"/>
      <c r="BRB26" s="89"/>
      <c r="BRC26" s="89"/>
      <c r="BRD26" s="89"/>
      <c r="BRE26" s="89"/>
      <c r="BRF26" s="89"/>
      <c r="BRG26" s="89"/>
      <c r="BRH26" s="89"/>
      <c r="BRI26" s="89"/>
      <c r="BRJ26" s="89"/>
      <c r="BRK26" s="89"/>
      <c r="BRL26" s="89"/>
      <c r="BRM26" s="89"/>
      <c r="BRN26" s="89"/>
      <c r="BRO26" s="89"/>
      <c r="BRP26" s="89"/>
      <c r="BRQ26" s="89"/>
      <c r="BRR26" s="89"/>
      <c r="BRS26" s="89"/>
      <c r="BRT26" s="89"/>
      <c r="BRU26" s="89"/>
      <c r="BRV26" s="89"/>
      <c r="BRW26" s="89"/>
      <c r="BRX26" s="89"/>
      <c r="BRY26" s="89"/>
      <c r="BRZ26" s="89"/>
      <c r="BSA26" s="89"/>
      <c r="BSB26" s="89"/>
      <c r="BSC26" s="89"/>
      <c r="BSD26" s="89"/>
      <c r="BSE26" s="89"/>
      <c r="BSF26" s="89"/>
      <c r="BSG26" s="89"/>
      <c r="BSH26" s="89"/>
      <c r="BSI26" s="89"/>
      <c r="BSJ26" s="89"/>
      <c r="BSK26" s="89"/>
      <c r="BSL26" s="89"/>
      <c r="BSM26" s="89"/>
      <c r="BSN26" s="89"/>
      <c r="BSO26" s="89"/>
      <c r="BSP26" s="89"/>
      <c r="BSQ26" s="89"/>
      <c r="BSR26" s="89"/>
      <c r="BSS26" s="89"/>
      <c r="BST26" s="89"/>
      <c r="BSU26" s="89"/>
      <c r="BSV26" s="89"/>
      <c r="BSW26" s="89"/>
      <c r="BSX26" s="89"/>
      <c r="BSY26" s="89"/>
      <c r="BSZ26" s="89"/>
      <c r="BTA26" s="89"/>
      <c r="BTB26" s="89"/>
      <c r="BTC26" s="89"/>
      <c r="BTD26" s="89"/>
      <c r="BTE26" s="89"/>
      <c r="BTF26" s="89"/>
      <c r="BTG26" s="89"/>
      <c r="BTH26" s="89"/>
      <c r="BTI26" s="89"/>
      <c r="BTJ26" s="89"/>
      <c r="BTK26" s="89"/>
      <c r="BTL26" s="89"/>
      <c r="BTM26" s="89"/>
      <c r="BTN26" s="89"/>
      <c r="BTO26" s="89"/>
      <c r="BTP26" s="89"/>
      <c r="BTQ26" s="89"/>
      <c r="BTR26" s="89"/>
      <c r="BTS26" s="89"/>
      <c r="BTT26" s="89"/>
      <c r="BTU26" s="89"/>
      <c r="BTV26" s="89"/>
      <c r="BTW26" s="89"/>
      <c r="BTX26" s="89"/>
      <c r="BTY26" s="89"/>
      <c r="BTZ26" s="89"/>
      <c r="BUA26" s="89"/>
      <c r="BUB26" s="89"/>
      <c r="BUC26" s="89"/>
      <c r="BUD26" s="89"/>
      <c r="BUE26" s="89"/>
      <c r="BUF26" s="89"/>
      <c r="BUG26" s="89"/>
      <c r="BUH26" s="89"/>
      <c r="BUI26" s="89"/>
      <c r="BUJ26" s="89"/>
      <c r="BUK26" s="89"/>
      <c r="BUL26" s="89"/>
      <c r="BUM26" s="89"/>
      <c r="BUN26" s="89"/>
      <c r="BUO26" s="89"/>
      <c r="BUP26" s="89"/>
      <c r="BUQ26" s="89"/>
      <c r="BUR26" s="89"/>
      <c r="BUS26" s="89"/>
      <c r="BUT26" s="89"/>
      <c r="BUU26" s="89"/>
      <c r="BUV26" s="89"/>
      <c r="BUW26" s="89"/>
      <c r="BUX26" s="89"/>
      <c r="BUY26" s="89"/>
      <c r="BUZ26" s="89"/>
      <c r="BVA26" s="89"/>
      <c r="BVB26" s="89"/>
      <c r="BVC26" s="89"/>
      <c r="BVD26" s="89"/>
      <c r="BVE26" s="89"/>
      <c r="BVF26" s="89"/>
      <c r="BVG26" s="89"/>
      <c r="BVH26" s="89"/>
      <c r="BVI26" s="89"/>
      <c r="BVJ26" s="89"/>
      <c r="BVK26" s="89"/>
      <c r="BVL26" s="89"/>
      <c r="BVM26" s="89"/>
      <c r="BVN26" s="89"/>
      <c r="BVO26" s="89"/>
      <c r="BVP26" s="89"/>
      <c r="BVQ26" s="89"/>
      <c r="BVR26" s="89"/>
      <c r="BVS26" s="89"/>
      <c r="BVT26" s="89"/>
      <c r="BVU26" s="89"/>
      <c r="BVV26" s="89"/>
      <c r="BVW26" s="89"/>
      <c r="BVX26" s="89"/>
      <c r="BVY26" s="89"/>
      <c r="BVZ26" s="89"/>
      <c r="BWA26" s="89"/>
      <c r="BWB26" s="89"/>
      <c r="BWC26" s="89"/>
      <c r="BWD26" s="89"/>
      <c r="BWE26" s="89"/>
      <c r="BWF26" s="89"/>
      <c r="BWG26" s="89"/>
      <c r="BWH26" s="89"/>
      <c r="BWI26" s="89"/>
      <c r="BWJ26" s="89"/>
      <c r="BWK26" s="89"/>
      <c r="BWL26" s="89"/>
      <c r="BWM26" s="89"/>
      <c r="BWN26" s="89"/>
      <c r="BWO26" s="89"/>
      <c r="BWP26" s="89"/>
      <c r="BWQ26" s="89"/>
      <c r="BWR26" s="89"/>
      <c r="BWS26" s="89"/>
      <c r="BWT26" s="89"/>
      <c r="BWU26" s="89"/>
      <c r="BWV26" s="89"/>
      <c r="BWW26" s="89"/>
      <c r="BWX26" s="89"/>
      <c r="BWY26" s="89"/>
      <c r="BWZ26" s="89"/>
      <c r="BXA26" s="89"/>
      <c r="BXB26" s="89"/>
      <c r="BXC26" s="89"/>
      <c r="BXD26" s="89"/>
      <c r="BXE26" s="89"/>
      <c r="BXF26" s="89"/>
      <c r="BXG26" s="89"/>
      <c r="BXH26" s="89"/>
      <c r="BXI26" s="89"/>
      <c r="BXJ26" s="89"/>
      <c r="BXK26" s="89"/>
      <c r="BXL26" s="89"/>
      <c r="BXM26" s="89"/>
      <c r="BXN26" s="89"/>
      <c r="BXO26" s="89"/>
      <c r="BXP26" s="89"/>
      <c r="BXQ26" s="89"/>
      <c r="BXR26" s="89"/>
      <c r="BXS26" s="89"/>
      <c r="BXT26" s="89"/>
      <c r="BXU26" s="89"/>
      <c r="BXV26" s="89"/>
      <c r="BXW26" s="89"/>
      <c r="BXX26" s="89"/>
      <c r="BXY26" s="89"/>
      <c r="BXZ26" s="89"/>
      <c r="BYA26" s="89"/>
      <c r="BYB26" s="89"/>
      <c r="BYC26" s="89"/>
      <c r="BYD26" s="89"/>
      <c r="BYE26" s="89"/>
      <c r="BYF26" s="89"/>
      <c r="BYG26" s="89"/>
      <c r="BYH26" s="89"/>
      <c r="BYI26" s="89"/>
      <c r="BYJ26" s="89"/>
      <c r="BYK26" s="89"/>
      <c r="BYL26" s="89"/>
      <c r="BYM26" s="89"/>
      <c r="BYN26" s="89"/>
      <c r="BYO26" s="89"/>
      <c r="BYP26" s="89"/>
      <c r="BYQ26" s="89"/>
      <c r="BYR26" s="89"/>
      <c r="BYS26" s="89"/>
      <c r="BYT26" s="89"/>
      <c r="BYU26" s="89"/>
      <c r="BYV26" s="89"/>
      <c r="BYW26" s="89"/>
      <c r="BYX26" s="89"/>
      <c r="BYY26" s="89"/>
      <c r="BYZ26" s="89"/>
      <c r="BZA26" s="89"/>
      <c r="BZB26" s="89"/>
      <c r="BZC26" s="89"/>
      <c r="BZD26" s="89"/>
      <c r="BZE26" s="89"/>
      <c r="BZF26" s="89"/>
      <c r="BZG26" s="89"/>
      <c r="BZH26" s="89"/>
      <c r="BZI26" s="89"/>
      <c r="BZJ26" s="89"/>
      <c r="BZK26" s="89"/>
      <c r="BZL26" s="89"/>
      <c r="BZM26" s="89"/>
      <c r="BZN26" s="89"/>
      <c r="BZO26" s="89"/>
      <c r="BZP26" s="89"/>
      <c r="BZQ26" s="89"/>
      <c r="BZR26" s="89"/>
      <c r="BZS26" s="89"/>
      <c r="BZT26" s="89"/>
      <c r="BZU26" s="89"/>
      <c r="BZV26" s="89"/>
      <c r="BZW26" s="89"/>
      <c r="BZX26" s="89"/>
      <c r="BZY26" s="89"/>
      <c r="BZZ26" s="89"/>
      <c r="CAA26" s="89"/>
      <c r="CAB26" s="89"/>
      <c r="CAC26" s="89"/>
      <c r="CAD26" s="89"/>
      <c r="CAE26" s="89"/>
      <c r="CAF26" s="89"/>
      <c r="CAG26" s="89"/>
      <c r="CAH26" s="89"/>
      <c r="CAI26" s="89"/>
      <c r="CAJ26" s="89"/>
      <c r="CAK26" s="89"/>
      <c r="CAL26" s="89"/>
      <c r="CAM26" s="89"/>
      <c r="CAN26" s="89"/>
      <c r="CAO26" s="89"/>
      <c r="CAP26" s="89"/>
      <c r="CAQ26" s="89"/>
      <c r="CAR26" s="89"/>
      <c r="CAS26" s="89"/>
      <c r="CAT26" s="89"/>
      <c r="CAU26" s="89"/>
      <c r="CAV26" s="89"/>
      <c r="CAW26" s="89"/>
      <c r="CAX26" s="89"/>
      <c r="CAY26" s="89"/>
      <c r="CAZ26" s="89"/>
      <c r="CBA26" s="89"/>
      <c r="CBB26" s="89"/>
      <c r="CBC26" s="89"/>
      <c r="CBD26" s="89"/>
      <c r="CBE26" s="89"/>
      <c r="CBF26" s="89"/>
      <c r="CBG26" s="89"/>
      <c r="CBH26" s="89"/>
      <c r="CBI26" s="89"/>
      <c r="CBJ26" s="89"/>
      <c r="CBK26" s="89"/>
      <c r="CBL26" s="89"/>
      <c r="CBM26" s="89"/>
      <c r="CBN26" s="89"/>
      <c r="CBO26" s="89"/>
      <c r="CBP26" s="89"/>
      <c r="CBQ26" s="89"/>
      <c r="CBR26" s="89"/>
      <c r="CBS26" s="89"/>
      <c r="CBT26" s="89"/>
      <c r="CBU26" s="89"/>
      <c r="CBV26" s="89"/>
      <c r="CBW26" s="89"/>
      <c r="CBX26" s="89"/>
      <c r="CBY26" s="89"/>
      <c r="CBZ26" s="89"/>
      <c r="CCA26" s="89"/>
      <c r="CCB26" s="89"/>
      <c r="CCC26" s="89"/>
      <c r="CCD26" s="89"/>
      <c r="CCE26" s="89"/>
      <c r="CCF26" s="89"/>
      <c r="CCG26" s="89"/>
      <c r="CCH26" s="89"/>
      <c r="CCI26" s="89"/>
      <c r="CCJ26" s="89"/>
      <c r="CCK26" s="89"/>
      <c r="CCL26" s="89"/>
      <c r="CCM26" s="89"/>
      <c r="CCN26" s="89"/>
      <c r="CCO26" s="89"/>
      <c r="CCP26" s="89"/>
      <c r="CCQ26" s="89"/>
      <c r="CCR26" s="89"/>
      <c r="CCS26" s="89"/>
      <c r="CCT26" s="89"/>
      <c r="CCU26" s="89"/>
      <c r="CCV26" s="89"/>
      <c r="CCW26" s="89"/>
      <c r="CCX26" s="89"/>
      <c r="CCY26" s="89"/>
      <c r="CCZ26" s="89"/>
      <c r="CDA26" s="89"/>
      <c r="CDB26" s="89"/>
      <c r="CDC26" s="89"/>
      <c r="CDD26" s="89"/>
      <c r="CDE26" s="89"/>
      <c r="CDF26" s="89"/>
      <c r="CDG26" s="89"/>
      <c r="CDH26" s="89"/>
      <c r="CDI26" s="89"/>
      <c r="CDJ26" s="89"/>
      <c r="CDK26" s="89"/>
      <c r="CDL26" s="89"/>
      <c r="CDM26" s="89"/>
      <c r="CDN26" s="89"/>
      <c r="CDO26" s="89"/>
      <c r="CDP26" s="89"/>
      <c r="CDQ26" s="89"/>
      <c r="CDR26" s="89"/>
      <c r="CDS26" s="89"/>
      <c r="CDT26" s="89"/>
      <c r="CDU26" s="89"/>
      <c r="CDV26" s="89"/>
      <c r="CDW26" s="89"/>
      <c r="CDX26" s="89"/>
      <c r="CDY26" s="89"/>
      <c r="CDZ26" s="89"/>
      <c r="CEA26" s="89"/>
      <c r="CEB26" s="89"/>
      <c r="CEC26" s="89"/>
      <c r="CED26" s="89"/>
      <c r="CEE26" s="89"/>
      <c r="CEF26" s="89"/>
      <c r="CEG26" s="89"/>
      <c r="CEH26" s="89"/>
      <c r="CEI26" s="89"/>
      <c r="CEJ26" s="89"/>
      <c r="CEK26" s="89"/>
      <c r="CEL26" s="89"/>
      <c r="CEM26" s="89"/>
      <c r="CEN26" s="89"/>
      <c r="CEO26" s="89"/>
      <c r="CEP26" s="89"/>
      <c r="CEQ26" s="89"/>
      <c r="CER26" s="89"/>
      <c r="CES26" s="89"/>
      <c r="CET26" s="89"/>
      <c r="CEU26" s="89"/>
      <c r="CEV26" s="89"/>
      <c r="CEW26" s="89"/>
      <c r="CEX26" s="89"/>
      <c r="CEY26" s="89"/>
      <c r="CEZ26" s="89"/>
      <c r="CFA26" s="89"/>
      <c r="CFB26" s="89"/>
      <c r="CFC26" s="89"/>
      <c r="CFD26" s="89"/>
      <c r="CFE26" s="89"/>
      <c r="CFF26" s="89"/>
      <c r="CFG26" s="89"/>
      <c r="CFH26" s="89"/>
      <c r="CFI26" s="89"/>
      <c r="CFJ26" s="89"/>
      <c r="CFK26" s="89"/>
      <c r="CFL26" s="89"/>
      <c r="CFM26" s="89"/>
      <c r="CFN26" s="89"/>
      <c r="CFO26" s="89"/>
      <c r="CFP26" s="89"/>
      <c r="CFQ26" s="89"/>
      <c r="CFR26" s="89"/>
      <c r="CFS26" s="89"/>
      <c r="CFT26" s="89"/>
      <c r="CFU26" s="89"/>
      <c r="CFV26" s="89"/>
      <c r="CFW26" s="89"/>
      <c r="CFX26" s="89"/>
      <c r="CFY26" s="89"/>
      <c r="CFZ26" s="89"/>
      <c r="CGA26" s="89"/>
      <c r="CGB26" s="89"/>
      <c r="CGC26" s="89"/>
      <c r="CGD26" s="89"/>
      <c r="CGE26" s="89"/>
      <c r="CGF26" s="89"/>
      <c r="CGG26" s="89"/>
      <c r="CGH26" s="89"/>
      <c r="CGI26" s="89"/>
      <c r="CGJ26" s="89"/>
      <c r="CGK26" s="89"/>
      <c r="CGL26" s="89"/>
      <c r="CGM26" s="89"/>
      <c r="CGN26" s="89"/>
      <c r="CGO26" s="89"/>
      <c r="CGP26" s="89"/>
      <c r="CGQ26" s="89"/>
      <c r="CGR26" s="89"/>
      <c r="CGS26" s="89"/>
      <c r="CGT26" s="89"/>
      <c r="CGU26" s="89"/>
      <c r="CGV26" s="89"/>
      <c r="CGW26" s="89"/>
      <c r="CGX26" s="89"/>
      <c r="CGY26" s="89"/>
      <c r="CGZ26" s="89"/>
      <c r="CHA26" s="89"/>
      <c r="CHB26" s="89"/>
      <c r="CHC26" s="89"/>
      <c r="CHD26" s="89"/>
      <c r="CHE26" s="89"/>
      <c r="CHF26" s="89"/>
      <c r="CHG26" s="89"/>
      <c r="CHH26" s="89"/>
      <c r="CHI26" s="89"/>
      <c r="CHJ26" s="89"/>
      <c r="CHK26" s="89"/>
      <c r="CHL26" s="89"/>
      <c r="CHM26" s="89"/>
      <c r="CHN26" s="89"/>
      <c r="CHO26" s="89"/>
      <c r="CHP26" s="89"/>
      <c r="CHQ26" s="89"/>
      <c r="CHR26" s="89"/>
      <c r="CHS26" s="89"/>
      <c r="CHT26" s="89"/>
      <c r="CHU26" s="89"/>
      <c r="CHV26" s="89"/>
      <c r="CHW26" s="89"/>
      <c r="CHX26" s="89"/>
      <c r="CHY26" s="89"/>
      <c r="CHZ26" s="89"/>
      <c r="CIA26" s="89"/>
      <c r="CIB26" s="89"/>
      <c r="CIC26" s="89"/>
      <c r="CID26" s="89"/>
      <c r="CIE26" s="89"/>
      <c r="CIF26" s="89"/>
      <c r="CIG26" s="89"/>
      <c r="CIH26" s="89"/>
      <c r="CII26" s="89"/>
      <c r="CIJ26" s="89"/>
      <c r="CIK26" s="89"/>
      <c r="CIL26" s="89"/>
      <c r="CIM26" s="89"/>
      <c r="CIN26" s="89"/>
      <c r="CIO26" s="89"/>
      <c r="CIP26" s="89"/>
      <c r="CIQ26" s="89"/>
      <c r="CIR26" s="89"/>
      <c r="CIS26" s="89"/>
      <c r="CIT26" s="89"/>
      <c r="CIU26" s="89"/>
      <c r="CIV26" s="89"/>
      <c r="CIW26" s="89"/>
      <c r="CIX26" s="89"/>
      <c r="CIY26" s="89"/>
      <c r="CIZ26" s="89"/>
      <c r="CJA26" s="89"/>
      <c r="CJB26" s="89"/>
      <c r="CJC26" s="89"/>
      <c r="CJD26" s="89"/>
      <c r="CJE26" s="89"/>
      <c r="CJF26" s="89"/>
      <c r="CJG26" s="89"/>
      <c r="CJH26" s="89"/>
      <c r="CJI26" s="89"/>
      <c r="CJJ26" s="89"/>
      <c r="CJK26" s="89"/>
      <c r="CJL26" s="89"/>
      <c r="CJM26" s="89"/>
      <c r="CJN26" s="89"/>
      <c r="CJO26" s="89"/>
      <c r="CJP26" s="89"/>
      <c r="CJQ26" s="89"/>
      <c r="CJR26" s="89"/>
      <c r="CJS26" s="89"/>
      <c r="CJT26" s="89"/>
      <c r="CJU26" s="89"/>
      <c r="CJV26" s="89"/>
      <c r="CJW26" s="89"/>
      <c r="CJX26" s="89"/>
      <c r="CJY26" s="89"/>
      <c r="CJZ26" s="89"/>
      <c r="CKA26" s="89"/>
      <c r="CKB26" s="89"/>
      <c r="CKC26" s="89"/>
      <c r="CKD26" s="89"/>
      <c r="CKE26" s="89"/>
      <c r="CKF26" s="89"/>
      <c r="CKG26" s="89"/>
      <c r="CKH26" s="89"/>
      <c r="CKI26" s="89"/>
      <c r="CKJ26" s="89"/>
      <c r="CKK26" s="89"/>
      <c r="CKL26" s="89"/>
      <c r="CKM26" s="89"/>
      <c r="CKN26" s="89"/>
      <c r="CKO26" s="89"/>
      <c r="CKP26" s="89"/>
      <c r="CKQ26" s="89"/>
      <c r="CKR26" s="89"/>
      <c r="CKS26" s="89"/>
      <c r="CKT26" s="89"/>
      <c r="CKU26" s="89"/>
      <c r="CKV26" s="89"/>
      <c r="CKW26" s="89"/>
      <c r="CKX26" s="89"/>
      <c r="CKY26" s="89"/>
      <c r="CKZ26" s="89"/>
      <c r="CLA26" s="89"/>
      <c r="CLB26" s="89"/>
      <c r="CLC26" s="89"/>
      <c r="CLD26" s="89"/>
      <c r="CLE26" s="89"/>
      <c r="CLF26" s="89"/>
      <c r="CLG26" s="89"/>
      <c r="CLH26" s="89"/>
      <c r="CLI26" s="89"/>
      <c r="CLJ26" s="89"/>
      <c r="CLK26" s="89"/>
      <c r="CLL26" s="89"/>
      <c r="CLM26" s="89"/>
      <c r="CLN26" s="89"/>
      <c r="CLO26" s="89"/>
      <c r="CLP26" s="89"/>
      <c r="CLQ26" s="89"/>
      <c r="CLR26" s="89"/>
      <c r="CLS26" s="89"/>
      <c r="CLT26" s="89"/>
      <c r="CLU26" s="89"/>
      <c r="CLV26" s="89"/>
      <c r="CLW26" s="89"/>
      <c r="CLX26" s="89"/>
      <c r="CLY26" s="89"/>
      <c r="CLZ26" s="89"/>
      <c r="CMA26" s="89"/>
      <c r="CMB26" s="89"/>
      <c r="CMC26" s="89"/>
      <c r="CMD26" s="89"/>
      <c r="CME26" s="89"/>
      <c r="CMF26" s="89"/>
      <c r="CMG26" s="89"/>
      <c r="CMH26" s="89"/>
      <c r="CMI26" s="89"/>
      <c r="CMJ26" s="89"/>
      <c r="CMK26" s="89"/>
      <c r="CML26" s="89"/>
      <c r="CMM26" s="89"/>
      <c r="CMN26" s="89"/>
      <c r="CMO26" s="89"/>
      <c r="CMP26" s="89"/>
      <c r="CMQ26" s="89"/>
      <c r="CMR26" s="89"/>
      <c r="CMS26" s="89"/>
      <c r="CMT26" s="89"/>
      <c r="CMU26" s="89"/>
      <c r="CMV26" s="89"/>
      <c r="CMW26" s="89"/>
      <c r="CMX26" s="89"/>
      <c r="CMY26" s="89"/>
      <c r="CMZ26" s="89"/>
      <c r="CNA26" s="89"/>
      <c r="CNB26" s="89"/>
      <c r="CNC26" s="89"/>
      <c r="CND26" s="89"/>
      <c r="CNE26" s="89"/>
      <c r="CNF26" s="89"/>
      <c r="CNG26" s="89"/>
      <c r="CNH26" s="89"/>
      <c r="CNI26" s="89"/>
      <c r="CNJ26" s="89"/>
      <c r="CNK26" s="89"/>
      <c r="CNL26" s="89"/>
      <c r="CNM26" s="89"/>
      <c r="CNN26" s="89"/>
      <c r="CNO26" s="89"/>
      <c r="CNP26" s="89"/>
      <c r="CNQ26" s="89"/>
      <c r="CNR26" s="89"/>
      <c r="CNS26" s="89"/>
      <c r="CNT26" s="89"/>
      <c r="CNU26" s="89"/>
      <c r="CNV26" s="89"/>
      <c r="CNW26" s="89"/>
      <c r="CNX26" s="89"/>
      <c r="CNY26" s="89"/>
      <c r="CNZ26" s="89"/>
      <c r="COA26" s="89"/>
      <c r="COB26" s="89"/>
      <c r="COC26" s="89"/>
      <c r="COD26" s="89"/>
      <c r="COE26" s="89"/>
      <c r="COF26" s="89"/>
      <c r="COG26" s="89"/>
      <c r="COH26" s="89"/>
      <c r="COI26" s="89"/>
      <c r="COJ26" s="89"/>
      <c r="COK26" s="89"/>
      <c r="COL26" s="89"/>
      <c r="COM26" s="89"/>
      <c r="CON26" s="89"/>
      <c r="COO26" s="89"/>
      <c r="COP26" s="89"/>
      <c r="COQ26" s="89"/>
      <c r="COR26" s="89"/>
      <c r="COS26" s="89"/>
      <c r="COT26" s="89"/>
      <c r="COU26" s="89"/>
      <c r="COV26" s="89"/>
      <c r="COW26" s="89"/>
      <c r="COX26" s="89"/>
      <c r="COY26" s="89"/>
      <c r="COZ26" s="89"/>
      <c r="CPA26" s="89"/>
      <c r="CPB26" s="89"/>
      <c r="CPC26" s="89"/>
      <c r="CPD26" s="89"/>
      <c r="CPE26" s="89"/>
      <c r="CPF26" s="89"/>
      <c r="CPG26" s="89"/>
      <c r="CPH26" s="89"/>
      <c r="CPI26" s="89"/>
      <c r="CPJ26" s="89"/>
      <c r="CPK26" s="89"/>
      <c r="CPL26" s="89"/>
      <c r="CPM26" s="89"/>
      <c r="CPN26" s="89"/>
      <c r="CPO26" s="89"/>
      <c r="CPP26" s="89"/>
      <c r="CPQ26" s="89"/>
      <c r="CPR26" s="89"/>
      <c r="CPS26" s="89"/>
      <c r="CPT26" s="89"/>
      <c r="CPU26" s="89"/>
      <c r="CPV26" s="89"/>
      <c r="CPW26" s="89"/>
      <c r="CPX26" s="89"/>
      <c r="CPY26" s="89"/>
      <c r="CPZ26" s="89"/>
      <c r="CQA26" s="89"/>
      <c r="CQB26" s="89"/>
      <c r="CQC26" s="89"/>
      <c r="CQD26" s="89"/>
      <c r="CQE26" s="89"/>
      <c r="CQF26" s="89"/>
      <c r="CQG26" s="89"/>
      <c r="CQH26" s="89"/>
      <c r="CQI26" s="89"/>
      <c r="CQJ26" s="89"/>
      <c r="CQK26" s="89"/>
      <c r="CQL26" s="89"/>
      <c r="CQM26" s="89"/>
      <c r="CQN26" s="89"/>
      <c r="CQO26" s="89"/>
      <c r="CQP26" s="89"/>
      <c r="CQQ26" s="89"/>
      <c r="CQR26" s="89"/>
      <c r="CQS26" s="89"/>
      <c r="CQT26" s="89"/>
      <c r="CQU26" s="89"/>
      <c r="CQV26" s="89"/>
      <c r="CQW26" s="89"/>
      <c r="CQX26" s="89"/>
      <c r="CQY26" s="89"/>
      <c r="CQZ26" s="89"/>
      <c r="CRA26" s="89"/>
      <c r="CRB26" s="89"/>
      <c r="CRC26" s="89"/>
      <c r="CRD26" s="89"/>
      <c r="CRE26" s="89"/>
      <c r="CRF26" s="89"/>
      <c r="CRG26" s="89"/>
      <c r="CRH26" s="89"/>
      <c r="CRI26" s="89"/>
      <c r="CRJ26" s="89"/>
      <c r="CRK26" s="89"/>
      <c r="CRL26" s="89"/>
      <c r="CRM26" s="89"/>
      <c r="CRN26" s="89"/>
      <c r="CRO26" s="89"/>
      <c r="CRP26" s="89"/>
      <c r="CRQ26" s="89"/>
      <c r="CRR26" s="89"/>
      <c r="CRS26" s="89"/>
      <c r="CRT26" s="89"/>
      <c r="CRU26" s="89"/>
      <c r="CRV26" s="89"/>
      <c r="CRW26" s="89"/>
      <c r="CRX26" s="89"/>
      <c r="CRY26" s="89"/>
      <c r="CRZ26" s="89"/>
      <c r="CSA26" s="89"/>
      <c r="CSB26" s="89"/>
      <c r="CSC26" s="89"/>
      <c r="CSD26" s="89"/>
      <c r="CSE26" s="89"/>
      <c r="CSF26" s="89"/>
      <c r="CSG26" s="89"/>
      <c r="CSH26" s="89"/>
      <c r="CSI26" s="89"/>
      <c r="CSJ26" s="89"/>
      <c r="CSK26" s="89"/>
      <c r="CSL26" s="89"/>
      <c r="CSM26" s="89"/>
      <c r="CSN26" s="89"/>
      <c r="CSO26" s="89"/>
      <c r="CSP26" s="89"/>
      <c r="CSQ26" s="89"/>
      <c r="CSR26" s="89"/>
      <c r="CSS26" s="89"/>
      <c r="CST26" s="89"/>
      <c r="CSU26" s="89"/>
      <c r="CSV26" s="89"/>
      <c r="CSW26" s="89"/>
      <c r="CSX26" s="89"/>
      <c r="CSY26" s="89"/>
      <c r="CSZ26" s="89"/>
      <c r="CTA26" s="89"/>
      <c r="CTB26" s="89"/>
      <c r="CTC26" s="89"/>
      <c r="CTD26" s="89"/>
      <c r="CTE26" s="89"/>
      <c r="CTF26" s="89"/>
      <c r="CTG26" s="89"/>
      <c r="CTH26" s="89"/>
      <c r="CTI26" s="89"/>
      <c r="CTJ26" s="89"/>
      <c r="CTK26" s="89"/>
      <c r="CTL26" s="89"/>
      <c r="CTM26" s="89"/>
      <c r="CTN26" s="89"/>
      <c r="CTO26" s="89"/>
      <c r="CTP26" s="89"/>
      <c r="CTQ26" s="89"/>
      <c r="CTR26" s="89"/>
      <c r="CTS26" s="89"/>
      <c r="CTT26" s="89"/>
      <c r="CTU26" s="89"/>
      <c r="CTV26" s="89"/>
      <c r="CTW26" s="89"/>
      <c r="CTX26" s="89"/>
      <c r="CTY26" s="89"/>
      <c r="CTZ26" s="89"/>
      <c r="CUA26" s="89"/>
      <c r="CUB26" s="89"/>
      <c r="CUC26" s="89"/>
      <c r="CUD26" s="89"/>
      <c r="CUE26" s="89"/>
      <c r="CUF26" s="89"/>
      <c r="CUG26" s="89"/>
      <c r="CUH26" s="89"/>
      <c r="CUI26" s="89"/>
      <c r="CUJ26" s="89"/>
      <c r="CUK26" s="89"/>
      <c r="CUL26" s="89"/>
      <c r="CUM26" s="89"/>
      <c r="CUN26" s="89"/>
      <c r="CUO26" s="89"/>
      <c r="CUP26" s="89"/>
      <c r="CUQ26" s="89"/>
      <c r="CUR26" s="89"/>
      <c r="CUS26" s="89"/>
      <c r="CUT26" s="89"/>
      <c r="CUU26" s="89"/>
      <c r="CUV26" s="89"/>
      <c r="CUW26" s="89"/>
      <c r="CUX26" s="89"/>
      <c r="CUY26" s="89"/>
      <c r="CUZ26" s="89"/>
      <c r="CVA26" s="89"/>
      <c r="CVB26" s="89"/>
      <c r="CVC26" s="89"/>
      <c r="CVD26" s="89"/>
      <c r="CVE26" s="89"/>
      <c r="CVF26" s="89"/>
      <c r="CVG26" s="89"/>
      <c r="CVH26" s="89"/>
      <c r="CVI26" s="89"/>
      <c r="CVJ26" s="89"/>
      <c r="CVK26" s="89"/>
      <c r="CVL26" s="89"/>
      <c r="CVM26" s="89"/>
      <c r="CVN26" s="89"/>
      <c r="CVO26" s="89"/>
      <c r="CVP26" s="89"/>
      <c r="CVQ26" s="89"/>
      <c r="CVR26" s="89"/>
      <c r="CVS26" s="89"/>
      <c r="CVT26" s="89"/>
      <c r="CVU26" s="89"/>
      <c r="CVV26" s="89"/>
      <c r="CVW26" s="89"/>
      <c r="CVX26" s="89"/>
      <c r="CVY26" s="89"/>
      <c r="CVZ26" s="89"/>
      <c r="CWA26" s="89"/>
      <c r="CWB26" s="89"/>
      <c r="CWC26" s="89"/>
      <c r="CWD26" s="89"/>
      <c r="CWE26" s="89"/>
      <c r="CWF26" s="89"/>
      <c r="CWG26" s="89"/>
      <c r="CWH26" s="89"/>
      <c r="CWI26" s="89"/>
      <c r="CWJ26" s="89"/>
      <c r="CWK26" s="89"/>
      <c r="CWL26" s="89"/>
      <c r="CWM26" s="89"/>
      <c r="CWN26" s="89"/>
      <c r="CWO26" s="89"/>
      <c r="CWP26" s="89"/>
      <c r="CWQ26" s="89"/>
      <c r="CWR26" s="89"/>
      <c r="CWS26" s="89"/>
      <c r="CWT26" s="89"/>
      <c r="CWU26" s="89"/>
      <c r="CWV26" s="89"/>
      <c r="CWW26" s="89"/>
      <c r="CWX26" s="89"/>
      <c r="CWY26" s="89"/>
      <c r="CWZ26" s="89"/>
      <c r="CXA26" s="89"/>
      <c r="CXB26" s="89"/>
      <c r="CXC26" s="89"/>
      <c r="CXD26" s="89"/>
      <c r="CXE26" s="89"/>
      <c r="CXF26" s="89"/>
      <c r="CXG26" s="89"/>
      <c r="CXH26" s="89"/>
      <c r="CXI26" s="89"/>
      <c r="CXJ26" s="89"/>
      <c r="CXK26" s="89"/>
      <c r="CXL26" s="89"/>
      <c r="CXM26" s="89"/>
      <c r="CXN26" s="89"/>
      <c r="CXO26" s="89"/>
      <c r="CXP26" s="89"/>
      <c r="CXQ26" s="89"/>
      <c r="CXR26" s="89"/>
      <c r="CXS26" s="89"/>
      <c r="CXT26" s="89"/>
      <c r="CXU26" s="89"/>
      <c r="CXV26" s="89"/>
      <c r="CXW26" s="89"/>
      <c r="CXX26" s="89"/>
      <c r="CXY26" s="89"/>
      <c r="CXZ26" s="89"/>
      <c r="CYA26" s="89"/>
      <c r="CYB26" s="89"/>
      <c r="CYC26" s="89"/>
      <c r="CYD26" s="89"/>
      <c r="CYE26" s="89"/>
      <c r="CYF26" s="89"/>
      <c r="CYG26" s="89"/>
      <c r="CYH26" s="89"/>
      <c r="CYI26" s="89"/>
      <c r="CYJ26" s="89"/>
      <c r="CYK26" s="89"/>
      <c r="CYL26" s="89"/>
      <c r="CYM26" s="89"/>
      <c r="CYN26" s="89"/>
      <c r="CYO26" s="89"/>
      <c r="CYP26" s="89"/>
      <c r="CYQ26" s="89"/>
      <c r="CYR26" s="89"/>
      <c r="CYS26" s="89"/>
      <c r="CYT26" s="89"/>
      <c r="CYU26" s="89"/>
      <c r="CYV26" s="89"/>
      <c r="CYW26" s="89"/>
      <c r="CYX26" s="89"/>
      <c r="CYY26" s="89"/>
      <c r="CYZ26" s="89"/>
      <c r="CZA26" s="89"/>
      <c r="CZB26" s="89"/>
      <c r="CZC26" s="89"/>
      <c r="CZD26" s="89"/>
      <c r="CZE26" s="89"/>
      <c r="CZF26" s="89"/>
      <c r="CZG26" s="89"/>
      <c r="CZH26" s="89"/>
      <c r="CZI26" s="89"/>
      <c r="CZJ26" s="89"/>
      <c r="CZK26" s="89"/>
      <c r="CZL26" s="89"/>
      <c r="CZM26" s="89"/>
      <c r="CZN26" s="89"/>
      <c r="CZO26" s="89"/>
      <c r="CZP26" s="89"/>
      <c r="CZQ26" s="89"/>
      <c r="CZR26" s="89"/>
      <c r="CZS26" s="89"/>
      <c r="CZT26" s="89"/>
      <c r="CZU26" s="89"/>
      <c r="CZV26" s="89"/>
      <c r="CZW26" s="89"/>
      <c r="CZX26" s="89"/>
      <c r="CZY26" s="89"/>
      <c r="CZZ26" s="89"/>
      <c r="DAA26" s="89"/>
      <c r="DAB26" s="89"/>
      <c r="DAC26" s="89"/>
      <c r="DAD26" s="89"/>
      <c r="DAE26" s="89"/>
      <c r="DAF26" s="89"/>
      <c r="DAG26" s="89"/>
      <c r="DAH26" s="89"/>
      <c r="DAI26" s="89"/>
      <c r="DAJ26" s="89"/>
      <c r="DAK26" s="89"/>
      <c r="DAL26" s="89"/>
      <c r="DAM26" s="89"/>
      <c r="DAN26" s="89"/>
      <c r="DAO26" s="89"/>
      <c r="DAP26" s="89"/>
      <c r="DAQ26" s="89"/>
      <c r="DAR26" s="89"/>
      <c r="DAS26" s="89"/>
      <c r="DAT26" s="89"/>
      <c r="DAU26" s="89"/>
      <c r="DAV26" s="89"/>
      <c r="DAW26" s="89"/>
      <c r="DAX26" s="89"/>
      <c r="DAY26" s="89"/>
      <c r="DAZ26" s="89"/>
      <c r="DBA26" s="89"/>
      <c r="DBB26" s="89"/>
      <c r="DBC26" s="89"/>
      <c r="DBD26" s="89"/>
      <c r="DBE26" s="89"/>
      <c r="DBF26" s="89"/>
      <c r="DBG26" s="89"/>
      <c r="DBH26" s="89"/>
      <c r="DBI26" s="89"/>
      <c r="DBJ26" s="89"/>
      <c r="DBK26" s="89"/>
      <c r="DBL26" s="89"/>
      <c r="DBM26" s="89"/>
      <c r="DBN26" s="89"/>
      <c r="DBO26" s="89"/>
      <c r="DBP26" s="89"/>
      <c r="DBQ26" s="89"/>
      <c r="DBR26" s="89"/>
      <c r="DBS26" s="89"/>
      <c r="DBT26" s="89"/>
      <c r="DBU26" s="89"/>
      <c r="DBV26" s="89"/>
      <c r="DBW26" s="89"/>
      <c r="DBX26" s="89"/>
      <c r="DBY26" s="89"/>
      <c r="DBZ26" s="89"/>
      <c r="DCA26" s="89"/>
      <c r="DCB26" s="89"/>
      <c r="DCC26" s="89"/>
      <c r="DCD26" s="89"/>
      <c r="DCE26" s="89"/>
      <c r="DCF26" s="89"/>
      <c r="DCG26" s="89"/>
      <c r="DCH26" s="89"/>
      <c r="DCI26" s="89"/>
      <c r="DCJ26" s="89"/>
      <c r="DCK26" s="89"/>
      <c r="DCL26" s="89"/>
      <c r="DCM26" s="89"/>
      <c r="DCN26" s="89"/>
      <c r="DCO26" s="89"/>
      <c r="DCP26" s="89"/>
      <c r="DCQ26" s="89"/>
      <c r="DCR26" s="89"/>
      <c r="DCS26" s="89"/>
      <c r="DCT26" s="89"/>
      <c r="DCU26" s="89"/>
      <c r="DCV26" s="89"/>
      <c r="DCW26" s="89"/>
      <c r="DCX26" s="89"/>
      <c r="DCY26" s="89"/>
      <c r="DCZ26" s="89"/>
      <c r="DDA26" s="89"/>
      <c r="DDB26" s="89"/>
      <c r="DDC26" s="89"/>
      <c r="DDD26" s="89"/>
      <c r="DDE26" s="89"/>
      <c r="DDF26" s="89"/>
      <c r="DDG26" s="89"/>
      <c r="DDH26" s="89"/>
      <c r="DDI26" s="89"/>
      <c r="DDJ26" s="89"/>
      <c r="DDK26" s="89"/>
      <c r="DDL26" s="89"/>
      <c r="DDM26" s="89"/>
      <c r="DDN26" s="89"/>
      <c r="DDO26" s="89"/>
      <c r="DDP26" s="89"/>
      <c r="DDQ26" s="89"/>
      <c r="DDR26" s="89"/>
      <c r="DDS26" s="89"/>
      <c r="DDT26" s="89"/>
      <c r="DDU26" s="89"/>
      <c r="DDV26" s="89"/>
      <c r="DDW26" s="89"/>
      <c r="DDX26" s="89"/>
      <c r="DDY26" s="89"/>
      <c r="DDZ26" s="89"/>
      <c r="DEA26" s="89"/>
      <c r="DEB26" s="89"/>
      <c r="DEC26" s="89"/>
      <c r="DED26" s="89"/>
      <c r="DEE26" s="89"/>
      <c r="DEF26" s="89"/>
      <c r="DEG26" s="89"/>
      <c r="DEH26" s="89"/>
      <c r="DEI26" s="89"/>
      <c r="DEJ26" s="89"/>
      <c r="DEK26" s="89"/>
      <c r="DEL26" s="89"/>
      <c r="DEM26" s="89"/>
      <c r="DEN26" s="89"/>
      <c r="DEO26" s="89"/>
      <c r="DEP26" s="89"/>
      <c r="DEQ26" s="89"/>
      <c r="DER26" s="89"/>
      <c r="DES26" s="89"/>
      <c r="DET26" s="89"/>
      <c r="DEU26" s="89"/>
      <c r="DEV26" s="89"/>
      <c r="DEW26" s="89"/>
      <c r="DEX26" s="89"/>
      <c r="DEY26" s="89"/>
      <c r="DEZ26" s="89"/>
      <c r="DFA26" s="89"/>
      <c r="DFB26" s="89"/>
      <c r="DFC26" s="89"/>
      <c r="DFD26" s="89"/>
      <c r="DFE26" s="89"/>
      <c r="DFF26" s="89"/>
      <c r="DFG26" s="89"/>
      <c r="DFH26" s="89"/>
      <c r="DFI26" s="89"/>
      <c r="DFJ26" s="89"/>
      <c r="DFK26" s="89"/>
      <c r="DFL26" s="89"/>
      <c r="DFM26" s="89"/>
      <c r="DFN26" s="89"/>
      <c r="DFO26" s="89"/>
      <c r="DFP26" s="89"/>
      <c r="DFQ26" s="89"/>
      <c r="DFR26" s="89"/>
      <c r="DFS26" s="89"/>
      <c r="DFT26" s="89"/>
      <c r="DFU26" s="89"/>
      <c r="DFV26" s="89"/>
      <c r="DFW26" s="89"/>
      <c r="DFX26" s="89"/>
      <c r="DFY26" s="89"/>
      <c r="DFZ26" s="89"/>
      <c r="DGA26" s="89"/>
      <c r="DGB26" s="89"/>
      <c r="DGC26" s="89"/>
      <c r="DGD26" s="89"/>
      <c r="DGE26" s="89"/>
      <c r="DGF26" s="89"/>
      <c r="DGG26" s="89"/>
      <c r="DGH26" s="89"/>
      <c r="DGI26" s="89"/>
      <c r="DGJ26" s="89"/>
      <c r="DGK26" s="89"/>
      <c r="DGL26" s="89"/>
      <c r="DGM26" s="89"/>
      <c r="DGN26" s="89"/>
      <c r="DGO26" s="89"/>
      <c r="DGP26" s="89"/>
      <c r="DGQ26" s="89"/>
      <c r="DGR26" s="89"/>
      <c r="DGS26" s="89"/>
      <c r="DGT26" s="89"/>
      <c r="DGU26" s="89"/>
      <c r="DGV26" s="89"/>
      <c r="DGW26" s="89"/>
      <c r="DGX26" s="89"/>
      <c r="DGY26" s="89"/>
      <c r="DGZ26" s="89"/>
      <c r="DHA26" s="89"/>
      <c r="DHB26" s="89"/>
      <c r="DHC26" s="89"/>
      <c r="DHD26" s="89"/>
      <c r="DHE26" s="89"/>
      <c r="DHF26" s="89"/>
      <c r="DHG26" s="89"/>
      <c r="DHH26" s="89"/>
      <c r="DHI26" s="89"/>
      <c r="DHJ26" s="89"/>
      <c r="DHK26" s="89"/>
      <c r="DHL26" s="89"/>
      <c r="DHM26" s="89"/>
      <c r="DHN26" s="89"/>
      <c r="DHO26" s="89"/>
      <c r="DHP26" s="89"/>
      <c r="DHQ26" s="89"/>
      <c r="DHR26" s="89"/>
      <c r="DHS26" s="89"/>
      <c r="DHT26" s="89"/>
      <c r="DHU26" s="89"/>
      <c r="DHV26" s="89"/>
      <c r="DHW26" s="89"/>
      <c r="DHX26" s="89"/>
      <c r="DHY26" s="89"/>
      <c r="DHZ26" s="89"/>
      <c r="DIA26" s="89"/>
      <c r="DIB26" s="89"/>
      <c r="DIC26" s="89"/>
      <c r="DID26" s="89"/>
      <c r="DIE26" s="89"/>
      <c r="DIF26" s="89"/>
      <c r="DIG26" s="89"/>
      <c r="DIH26" s="89"/>
      <c r="DII26" s="89"/>
      <c r="DIJ26" s="89"/>
      <c r="DIK26" s="89"/>
      <c r="DIL26" s="89"/>
      <c r="DIM26" s="89"/>
      <c r="DIN26" s="89"/>
      <c r="DIO26" s="89"/>
      <c r="DIP26" s="89"/>
      <c r="DIQ26" s="89"/>
      <c r="DIR26" s="89"/>
      <c r="DIS26" s="89"/>
      <c r="DIT26" s="89"/>
      <c r="DIU26" s="89"/>
      <c r="DIV26" s="89"/>
      <c r="DIW26" s="89"/>
      <c r="DIX26" s="89"/>
      <c r="DIY26" s="89"/>
      <c r="DIZ26" s="89"/>
      <c r="DJA26" s="89"/>
      <c r="DJB26" s="89"/>
      <c r="DJC26" s="89"/>
      <c r="DJD26" s="89"/>
      <c r="DJE26" s="89"/>
      <c r="DJF26" s="89"/>
      <c r="DJG26" s="89"/>
      <c r="DJH26" s="89"/>
      <c r="DJI26" s="89"/>
      <c r="DJJ26" s="89"/>
      <c r="DJK26" s="89"/>
      <c r="DJL26" s="89"/>
      <c r="DJM26" s="89"/>
      <c r="DJN26" s="89"/>
      <c r="DJO26" s="89"/>
      <c r="DJP26" s="89"/>
      <c r="DJQ26" s="89"/>
      <c r="DJR26" s="89"/>
      <c r="DJS26" s="89"/>
      <c r="DJT26" s="89"/>
      <c r="DJU26" s="89"/>
      <c r="DJV26" s="89"/>
      <c r="DJW26" s="89"/>
      <c r="DJX26" s="89"/>
      <c r="DJY26" s="89"/>
      <c r="DJZ26" s="89"/>
      <c r="DKA26" s="89"/>
      <c r="DKB26" s="89"/>
      <c r="DKC26" s="89"/>
      <c r="DKD26" s="89"/>
      <c r="DKE26" s="89"/>
      <c r="DKF26" s="89"/>
      <c r="DKG26" s="89"/>
      <c r="DKH26" s="89"/>
      <c r="DKI26" s="89"/>
      <c r="DKJ26" s="89"/>
      <c r="DKK26" s="89"/>
      <c r="DKL26" s="89"/>
      <c r="DKM26" s="89"/>
      <c r="DKN26" s="89"/>
      <c r="DKO26" s="89"/>
      <c r="DKP26" s="89"/>
      <c r="DKQ26" s="89"/>
      <c r="DKR26" s="89"/>
      <c r="DKS26" s="89"/>
      <c r="DKT26" s="89"/>
      <c r="DKU26" s="89"/>
      <c r="DKV26" s="89"/>
      <c r="DKW26" s="89"/>
      <c r="DKX26" s="89"/>
      <c r="DKY26" s="89"/>
      <c r="DKZ26" s="89"/>
      <c r="DLA26" s="89"/>
      <c r="DLB26" s="89"/>
      <c r="DLC26" s="89"/>
      <c r="DLD26" s="89"/>
      <c r="DLE26" s="89"/>
      <c r="DLF26" s="89"/>
      <c r="DLG26" s="89"/>
      <c r="DLH26" s="89"/>
      <c r="DLI26" s="89"/>
      <c r="DLJ26" s="89"/>
      <c r="DLK26" s="89"/>
      <c r="DLL26" s="89"/>
      <c r="DLM26" s="89"/>
      <c r="DLN26" s="89"/>
      <c r="DLO26" s="89"/>
      <c r="DLP26" s="89"/>
      <c r="DLQ26" s="89"/>
      <c r="DLR26" s="89"/>
      <c r="DLS26" s="89"/>
      <c r="DLT26" s="89"/>
      <c r="DLU26" s="89"/>
      <c r="DLV26" s="89"/>
      <c r="DLW26" s="89"/>
      <c r="DLX26" s="89"/>
      <c r="DLY26" s="89"/>
      <c r="DLZ26" s="89"/>
      <c r="DMA26" s="89"/>
      <c r="DMB26" s="89"/>
      <c r="DMC26" s="89"/>
      <c r="DMD26" s="89"/>
      <c r="DME26" s="89"/>
      <c r="DMF26" s="89"/>
      <c r="DMG26" s="89"/>
      <c r="DMH26" s="89"/>
      <c r="DMI26" s="89"/>
      <c r="DMJ26" s="89"/>
      <c r="DMK26" s="89"/>
      <c r="DML26" s="89"/>
      <c r="DMM26" s="89"/>
      <c r="DMN26" s="89"/>
      <c r="DMO26" s="89"/>
      <c r="DMP26" s="89"/>
      <c r="DMQ26" s="89"/>
      <c r="DMR26" s="89"/>
      <c r="DMS26" s="89"/>
      <c r="DMT26" s="89"/>
      <c r="DMU26" s="89"/>
      <c r="DMV26" s="89"/>
      <c r="DMW26" s="89"/>
      <c r="DMX26" s="89"/>
      <c r="DMY26" s="89"/>
      <c r="DMZ26" s="89"/>
      <c r="DNA26" s="89"/>
      <c r="DNB26" s="89"/>
      <c r="DNC26" s="89"/>
      <c r="DND26" s="89"/>
      <c r="DNE26" s="89"/>
      <c r="DNF26" s="89"/>
      <c r="DNG26" s="89"/>
      <c r="DNH26" s="89"/>
      <c r="DNI26" s="89"/>
      <c r="DNJ26" s="89"/>
      <c r="DNK26" s="89"/>
      <c r="DNL26" s="89"/>
      <c r="DNM26" s="89"/>
      <c r="DNN26" s="89"/>
      <c r="DNO26" s="89"/>
      <c r="DNP26" s="89"/>
      <c r="DNQ26" s="89"/>
      <c r="DNR26" s="89"/>
      <c r="DNS26" s="89"/>
      <c r="DNT26" s="89"/>
      <c r="DNU26" s="89"/>
      <c r="DNV26" s="89"/>
      <c r="DNW26" s="89"/>
      <c r="DNX26" s="89"/>
      <c r="DNY26" s="89"/>
      <c r="DNZ26" s="89"/>
      <c r="DOA26" s="89"/>
      <c r="DOB26" s="89"/>
      <c r="DOC26" s="89"/>
      <c r="DOD26" s="89"/>
      <c r="DOE26" s="89"/>
      <c r="DOF26" s="89"/>
      <c r="DOG26" s="89"/>
      <c r="DOH26" s="89"/>
      <c r="DOI26" s="89"/>
      <c r="DOJ26" s="89"/>
      <c r="DOK26" s="89"/>
      <c r="DOL26" s="89"/>
      <c r="DOM26" s="89"/>
      <c r="DON26" s="89"/>
      <c r="DOO26" s="89"/>
      <c r="DOP26" s="89"/>
      <c r="DOQ26" s="89"/>
      <c r="DOR26" s="89"/>
      <c r="DOS26" s="89"/>
      <c r="DOT26" s="89"/>
      <c r="DOU26" s="89"/>
      <c r="DOV26" s="89"/>
      <c r="DOW26" s="89"/>
      <c r="DOX26" s="89"/>
      <c r="DOY26" s="89"/>
      <c r="DOZ26" s="89"/>
      <c r="DPA26" s="89"/>
      <c r="DPB26" s="89"/>
      <c r="DPC26" s="89"/>
      <c r="DPD26" s="89"/>
      <c r="DPE26" s="89"/>
      <c r="DPF26" s="89"/>
      <c r="DPG26" s="89"/>
      <c r="DPH26" s="89"/>
      <c r="DPI26" s="89"/>
      <c r="DPJ26" s="89"/>
      <c r="DPK26" s="89"/>
      <c r="DPL26" s="89"/>
      <c r="DPM26" s="89"/>
      <c r="DPN26" s="89"/>
      <c r="DPO26" s="89"/>
      <c r="DPP26" s="89"/>
      <c r="DPQ26" s="89"/>
      <c r="DPR26" s="89"/>
      <c r="DPS26" s="89"/>
      <c r="DPT26" s="89"/>
      <c r="DPU26" s="89"/>
      <c r="DPV26" s="89"/>
      <c r="DPW26" s="89"/>
      <c r="DPX26" s="89"/>
      <c r="DPY26" s="89"/>
      <c r="DPZ26" s="89"/>
      <c r="DQA26" s="89"/>
      <c r="DQB26" s="89"/>
      <c r="DQC26" s="89"/>
      <c r="DQD26" s="89"/>
      <c r="DQE26" s="89"/>
      <c r="DQF26" s="89"/>
      <c r="DQG26" s="89"/>
      <c r="DQH26" s="89"/>
      <c r="DQI26" s="89"/>
      <c r="DQJ26" s="89"/>
      <c r="DQK26" s="89"/>
      <c r="DQL26" s="89"/>
      <c r="DQM26" s="89"/>
      <c r="DQN26" s="89"/>
      <c r="DQO26" s="89"/>
      <c r="DQP26" s="89"/>
      <c r="DQQ26" s="89"/>
      <c r="DQR26" s="89"/>
      <c r="DQS26" s="89"/>
      <c r="DQT26" s="89"/>
      <c r="DQU26" s="89"/>
      <c r="DQV26" s="89"/>
      <c r="DQW26" s="89"/>
      <c r="DQX26" s="89"/>
      <c r="DQY26" s="89"/>
      <c r="DQZ26" s="89"/>
      <c r="DRA26" s="89"/>
      <c r="DRB26" s="89"/>
      <c r="DRC26" s="89"/>
      <c r="DRD26" s="89"/>
      <c r="DRE26" s="89"/>
      <c r="DRF26" s="89"/>
      <c r="DRG26" s="89"/>
      <c r="DRH26" s="89"/>
      <c r="DRI26" s="89"/>
      <c r="DRJ26" s="89"/>
      <c r="DRK26" s="89"/>
      <c r="DRL26" s="89"/>
      <c r="DRM26" s="89"/>
      <c r="DRN26" s="89"/>
      <c r="DRO26" s="89"/>
      <c r="DRP26" s="89"/>
      <c r="DRQ26" s="89"/>
      <c r="DRR26" s="89"/>
      <c r="DRS26" s="89"/>
      <c r="DRT26" s="89"/>
      <c r="DRU26" s="89"/>
      <c r="DRV26" s="89"/>
      <c r="DRW26" s="89"/>
      <c r="DRX26" s="89"/>
      <c r="DRY26" s="89"/>
      <c r="DRZ26" s="89"/>
      <c r="DSA26" s="89"/>
      <c r="DSB26" s="89"/>
      <c r="DSC26" s="89"/>
      <c r="DSD26" s="89"/>
      <c r="DSE26" s="89"/>
      <c r="DSF26" s="89"/>
      <c r="DSG26" s="89"/>
      <c r="DSH26" s="89"/>
      <c r="DSI26" s="89"/>
      <c r="DSJ26" s="89"/>
      <c r="DSK26" s="89"/>
      <c r="DSL26" s="89"/>
      <c r="DSM26" s="89"/>
      <c r="DSN26" s="89"/>
      <c r="DSO26" s="89"/>
      <c r="DSP26" s="89"/>
      <c r="DSQ26" s="89"/>
      <c r="DSR26" s="89"/>
      <c r="DSS26" s="89"/>
      <c r="DST26" s="89"/>
      <c r="DSU26" s="89"/>
      <c r="DSV26" s="89"/>
      <c r="DSW26" s="89"/>
      <c r="DSX26" s="89"/>
      <c r="DSY26" s="89"/>
      <c r="DSZ26" s="89"/>
      <c r="DTA26" s="89"/>
      <c r="DTB26" s="89"/>
      <c r="DTC26" s="89"/>
      <c r="DTD26" s="89"/>
      <c r="DTE26" s="89"/>
      <c r="DTF26" s="89"/>
      <c r="DTG26" s="89"/>
      <c r="DTH26" s="89"/>
      <c r="DTI26" s="89"/>
      <c r="DTJ26" s="89"/>
      <c r="DTK26" s="89"/>
      <c r="DTL26" s="89"/>
      <c r="DTM26" s="89"/>
      <c r="DTN26" s="89"/>
      <c r="DTO26" s="89"/>
      <c r="DTP26" s="89"/>
      <c r="DTQ26" s="89"/>
      <c r="DTR26" s="89"/>
      <c r="DTS26" s="89"/>
      <c r="DTT26" s="89"/>
      <c r="DTU26" s="89"/>
      <c r="DTV26" s="89"/>
      <c r="DTW26" s="89"/>
      <c r="DTX26" s="89"/>
      <c r="DTY26" s="89"/>
      <c r="DTZ26" s="89"/>
      <c r="DUA26" s="89"/>
      <c r="DUB26" s="89"/>
      <c r="DUC26" s="89"/>
      <c r="DUD26" s="89"/>
      <c r="DUE26" s="89"/>
      <c r="DUF26" s="89"/>
      <c r="DUG26" s="89"/>
      <c r="DUH26" s="89"/>
      <c r="DUI26" s="89"/>
      <c r="DUJ26" s="89"/>
      <c r="DUK26" s="89"/>
      <c r="DUL26" s="89"/>
      <c r="DUM26" s="89"/>
      <c r="DUN26" s="89"/>
      <c r="DUO26" s="89"/>
      <c r="DUP26" s="89"/>
      <c r="DUQ26" s="89"/>
      <c r="DUR26" s="89"/>
      <c r="DUS26" s="89"/>
      <c r="DUT26" s="89"/>
      <c r="DUU26" s="89"/>
      <c r="DUV26" s="89"/>
      <c r="DUW26" s="89"/>
      <c r="DUX26" s="89"/>
      <c r="DUY26" s="89"/>
      <c r="DUZ26" s="89"/>
      <c r="DVA26" s="89"/>
      <c r="DVB26" s="89"/>
      <c r="DVC26" s="89"/>
      <c r="DVD26" s="89"/>
      <c r="DVE26" s="89"/>
      <c r="DVF26" s="89"/>
      <c r="DVG26" s="89"/>
      <c r="DVH26" s="89"/>
      <c r="DVI26" s="89"/>
      <c r="DVJ26" s="89"/>
      <c r="DVK26" s="89"/>
      <c r="DVL26" s="89"/>
      <c r="DVM26" s="89"/>
      <c r="DVN26" s="89"/>
      <c r="DVO26" s="89"/>
      <c r="DVP26" s="89"/>
      <c r="DVQ26" s="89"/>
      <c r="DVR26" s="89"/>
      <c r="DVS26" s="89"/>
      <c r="DVT26" s="89"/>
      <c r="DVU26" s="89"/>
      <c r="DVV26" s="89"/>
      <c r="DVW26" s="89"/>
      <c r="DVX26" s="89"/>
      <c r="DVY26" s="89"/>
      <c r="DVZ26" s="89"/>
      <c r="DWA26" s="89"/>
      <c r="DWB26" s="89"/>
      <c r="DWC26" s="89"/>
      <c r="DWD26" s="89"/>
      <c r="DWE26" s="89"/>
      <c r="DWF26" s="89"/>
      <c r="DWG26" s="89"/>
      <c r="DWH26" s="89"/>
      <c r="DWI26" s="89"/>
      <c r="DWJ26" s="89"/>
      <c r="DWK26" s="89"/>
      <c r="DWL26" s="89"/>
      <c r="DWM26" s="89"/>
      <c r="DWN26" s="89"/>
      <c r="DWO26" s="89"/>
      <c r="DWP26" s="89"/>
      <c r="DWQ26" s="89"/>
      <c r="DWR26" s="89"/>
      <c r="DWS26" s="89"/>
      <c r="DWT26" s="89"/>
      <c r="DWU26" s="89"/>
      <c r="DWV26" s="89"/>
      <c r="DWW26" s="89"/>
      <c r="DWX26" s="89"/>
      <c r="DWY26" s="89"/>
      <c r="DWZ26" s="89"/>
      <c r="DXA26" s="89"/>
      <c r="DXB26" s="89"/>
      <c r="DXC26" s="89"/>
      <c r="DXD26" s="89"/>
      <c r="DXE26" s="89"/>
      <c r="DXF26" s="89"/>
      <c r="DXG26" s="89"/>
      <c r="DXH26" s="89"/>
      <c r="DXI26" s="89"/>
      <c r="DXJ26" s="89"/>
      <c r="DXK26" s="89"/>
      <c r="DXL26" s="89"/>
      <c r="DXM26" s="89"/>
      <c r="DXN26" s="89"/>
      <c r="DXO26" s="89"/>
      <c r="DXP26" s="89"/>
      <c r="DXQ26" s="89"/>
      <c r="DXR26" s="89"/>
      <c r="DXS26" s="89"/>
      <c r="DXT26" s="89"/>
      <c r="DXU26" s="89"/>
      <c r="DXV26" s="89"/>
      <c r="DXW26" s="89"/>
      <c r="DXX26" s="89"/>
      <c r="DXY26" s="89"/>
      <c r="DXZ26" s="89"/>
      <c r="DYA26" s="89"/>
      <c r="DYB26" s="89"/>
      <c r="DYC26" s="89"/>
      <c r="DYD26" s="89"/>
      <c r="DYE26" s="89"/>
      <c r="DYF26" s="89"/>
      <c r="DYG26" s="89"/>
      <c r="DYH26" s="89"/>
      <c r="DYI26" s="89"/>
      <c r="DYJ26" s="89"/>
      <c r="DYK26" s="89"/>
      <c r="DYL26" s="89"/>
      <c r="DYM26" s="89"/>
      <c r="DYN26" s="89"/>
      <c r="DYO26" s="89"/>
      <c r="DYP26" s="89"/>
      <c r="DYQ26" s="89"/>
      <c r="DYR26" s="89"/>
      <c r="DYS26" s="89"/>
      <c r="DYT26" s="89"/>
      <c r="DYU26" s="89"/>
      <c r="DYV26" s="89"/>
      <c r="DYW26" s="89"/>
      <c r="DYX26" s="89"/>
      <c r="DYY26" s="89"/>
      <c r="DYZ26" s="89"/>
      <c r="DZA26" s="89"/>
      <c r="DZB26" s="89"/>
      <c r="DZC26" s="89"/>
      <c r="DZD26" s="89"/>
      <c r="DZE26" s="89"/>
      <c r="DZF26" s="89"/>
      <c r="DZG26" s="89"/>
      <c r="DZH26" s="89"/>
      <c r="DZI26" s="89"/>
      <c r="DZJ26" s="89"/>
      <c r="DZK26" s="89"/>
      <c r="DZL26" s="89"/>
      <c r="DZM26" s="89"/>
      <c r="DZN26" s="89"/>
      <c r="DZO26" s="89"/>
      <c r="DZP26" s="89"/>
      <c r="DZQ26" s="89"/>
      <c r="DZR26" s="89"/>
      <c r="DZS26" s="89"/>
      <c r="DZT26" s="89"/>
      <c r="DZU26" s="89"/>
      <c r="DZV26" s="89"/>
      <c r="DZW26" s="89"/>
      <c r="DZX26" s="89"/>
      <c r="DZY26" s="89"/>
      <c r="DZZ26" s="89"/>
      <c r="EAA26" s="89"/>
      <c r="EAB26" s="89"/>
      <c r="EAC26" s="89"/>
      <c r="EAD26" s="89"/>
      <c r="EAE26" s="89"/>
      <c r="EAF26" s="89"/>
      <c r="EAG26" s="89"/>
      <c r="EAH26" s="89"/>
      <c r="EAI26" s="89"/>
      <c r="EAJ26" s="89"/>
      <c r="EAK26" s="89"/>
      <c r="EAL26" s="89"/>
      <c r="EAM26" s="89"/>
      <c r="EAN26" s="89"/>
      <c r="EAO26" s="89"/>
      <c r="EAP26" s="89"/>
      <c r="EAQ26" s="89"/>
      <c r="EAR26" s="89"/>
      <c r="EAS26" s="89"/>
      <c r="EAT26" s="89"/>
      <c r="EAU26" s="89"/>
      <c r="EAV26" s="89"/>
      <c r="EAW26" s="89"/>
      <c r="EAX26" s="89"/>
      <c r="EAY26" s="89"/>
      <c r="EAZ26" s="89"/>
      <c r="EBA26" s="89"/>
      <c r="EBB26" s="89"/>
      <c r="EBC26" s="89"/>
      <c r="EBD26" s="89"/>
      <c r="EBE26" s="89"/>
      <c r="EBF26" s="89"/>
      <c r="EBG26" s="89"/>
      <c r="EBH26" s="89"/>
      <c r="EBI26" s="89"/>
      <c r="EBJ26" s="89"/>
      <c r="EBK26" s="89"/>
      <c r="EBL26" s="89"/>
      <c r="EBM26" s="89"/>
      <c r="EBN26" s="89"/>
      <c r="EBO26" s="89"/>
      <c r="EBP26" s="89"/>
      <c r="EBQ26" s="89"/>
      <c r="EBR26" s="89"/>
      <c r="EBS26" s="89"/>
      <c r="EBT26" s="89"/>
      <c r="EBU26" s="89"/>
      <c r="EBV26" s="89"/>
      <c r="EBW26" s="89"/>
      <c r="EBX26" s="89"/>
      <c r="EBY26" s="89"/>
      <c r="EBZ26" s="89"/>
      <c r="ECA26" s="89"/>
      <c r="ECB26" s="89"/>
      <c r="ECC26" s="89"/>
      <c r="ECD26" s="89"/>
      <c r="ECE26" s="89"/>
      <c r="ECF26" s="89"/>
      <c r="ECG26" s="89"/>
      <c r="ECH26" s="89"/>
      <c r="ECI26" s="89"/>
      <c r="ECJ26" s="89"/>
      <c r="ECK26" s="89"/>
      <c r="ECL26" s="89"/>
      <c r="ECM26" s="89"/>
      <c r="ECN26" s="89"/>
      <c r="ECO26" s="89"/>
      <c r="ECP26" s="89"/>
      <c r="ECQ26" s="89"/>
      <c r="ECR26" s="89"/>
      <c r="ECS26" s="89"/>
      <c r="ECT26" s="89"/>
      <c r="ECU26" s="89"/>
      <c r="ECV26" s="89"/>
      <c r="ECW26" s="89"/>
      <c r="ECX26" s="89"/>
      <c r="ECY26" s="89"/>
      <c r="ECZ26" s="89"/>
      <c r="EDA26" s="89"/>
      <c r="EDB26" s="89"/>
      <c r="EDC26" s="89"/>
      <c r="EDD26" s="89"/>
      <c r="EDE26" s="89"/>
      <c r="EDF26" s="89"/>
      <c r="EDG26" s="89"/>
      <c r="EDH26" s="89"/>
      <c r="EDI26" s="89"/>
      <c r="EDJ26" s="89"/>
      <c r="EDK26" s="89"/>
      <c r="EDL26" s="89"/>
      <c r="EDM26" s="89"/>
      <c r="EDN26" s="89"/>
      <c r="EDO26" s="89"/>
      <c r="EDP26" s="89"/>
      <c r="EDQ26" s="89"/>
      <c r="EDR26" s="89"/>
      <c r="EDS26" s="89"/>
      <c r="EDT26" s="89"/>
      <c r="EDU26" s="89"/>
      <c r="EDV26" s="89"/>
      <c r="EDW26" s="89"/>
      <c r="EDX26" s="89"/>
      <c r="EDY26" s="89"/>
      <c r="EDZ26" s="89"/>
      <c r="EEA26" s="89"/>
      <c r="EEB26" s="89"/>
      <c r="EEC26" s="89"/>
      <c r="EED26" s="89"/>
      <c r="EEE26" s="89"/>
      <c r="EEF26" s="89"/>
      <c r="EEG26" s="89"/>
      <c r="EEH26" s="89"/>
      <c r="EEI26" s="89"/>
      <c r="EEJ26" s="89"/>
      <c r="EEK26" s="89"/>
      <c r="EEL26" s="89"/>
      <c r="EEM26" s="89"/>
      <c r="EEN26" s="89"/>
      <c r="EEO26" s="89"/>
      <c r="EEP26" s="89"/>
      <c r="EEQ26" s="89"/>
      <c r="EER26" s="89"/>
      <c r="EES26" s="89"/>
      <c r="EET26" s="89"/>
      <c r="EEU26" s="89"/>
      <c r="EEV26" s="89"/>
      <c r="EEW26" s="89"/>
      <c r="EEX26" s="89"/>
      <c r="EEY26" s="89"/>
      <c r="EEZ26" s="89"/>
      <c r="EFA26" s="89"/>
      <c r="EFB26" s="89"/>
      <c r="EFC26" s="89"/>
      <c r="EFD26" s="89"/>
      <c r="EFE26" s="89"/>
      <c r="EFF26" s="89"/>
      <c r="EFG26" s="89"/>
      <c r="EFH26" s="89"/>
      <c r="EFI26" s="89"/>
      <c r="EFJ26" s="89"/>
      <c r="EFK26" s="89"/>
      <c r="EFL26" s="89"/>
      <c r="EFM26" s="89"/>
      <c r="EFN26" s="89"/>
      <c r="EFO26" s="89"/>
      <c r="EFP26" s="89"/>
      <c r="EFQ26" s="89"/>
      <c r="EFR26" s="89"/>
      <c r="EFS26" s="89"/>
      <c r="EFT26" s="89"/>
      <c r="EFU26" s="89"/>
      <c r="EFV26" s="89"/>
      <c r="EFW26" s="89"/>
      <c r="EFX26" s="89"/>
      <c r="EFY26" s="89"/>
      <c r="EFZ26" s="89"/>
      <c r="EGA26" s="89"/>
      <c r="EGB26" s="89"/>
      <c r="EGC26" s="89"/>
      <c r="EGD26" s="89"/>
      <c r="EGE26" s="89"/>
      <c r="EGF26" s="89"/>
      <c r="EGG26" s="89"/>
      <c r="EGH26" s="89"/>
      <c r="EGI26" s="89"/>
      <c r="EGJ26" s="89"/>
      <c r="EGK26" s="89"/>
      <c r="EGL26" s="89"/>
      <c r="EGM26" s="89"/>
      <c r="EGN26" s="89"/>
      <c r="EGO26" s="89"/>
      <c r="EGP26" s="89"/>
      <c r="EGQ26" s="89"/>
      <c r="EGR26" s="89"/>
      <c r="EGS26" s="89"/>
      <c r="EGT26" s="89"/>
      <c r="EGU26" s="89"/>
      <c r="EGV26" s="89"/>
      <c r="EGW26" s="89"/>
      <c r="EGX26" s="89"/>
      <c r="EGY26" s="89"/>
      <c r="EGZ26" s="89"/>
      <c r="EHA26" s="89"/>
      <c r="EHB26" s="89"/>
      <c r="EHC26" s="89"/>
      <c r="EHD26" s="89"/>
      <c r="EHE26" s="89"/>
      <c r="EHF26" s="89"/>
      <c r="EHG26" s="89"/>
      <c r="EHH26" s="89"/>
      <c r="EHI26" s="89"/>
      <c r="EHJ26" s="89"/>
      <c r="EHK26" s="89"/>
      <c r="EHL26" s="89"/>
      <c r="EHM26" s="89"/>
      <c r="EHN26" s="89"/>
      <c r="EHO26" s="89"/>
      <c r="EHP26" s="89"/>
      <c r="EHQ26" s="89"/>
      <c r="EHR26" s="89"/>
      <c r="EHS26" s="89"/>
      <c r="EHT26" s="89"/>
      <c r="EHU26" s="89"/>
      <c r="EHV26" s="89"/>
      <c r="EHW26" s="89"/>
      <c r="EHX26" s="89"/>
      <c r="EHY26" s="89"/>
      <c r="EHZ26" s="89"/>
      <c r="EIA26" s="89"/>
      <c r="EIB26" s="89"/>
      <c r="EIC26" s="89"/>
      <c r="EID26" s="89"/>
      <c r="EIE26" s="89"/>
      <c r="EIF26" s="89"/>
      <c r="EIG26" s="89"/>
      <c r="EIH26" s="89"/>
      <c r="EII26" s="89"/>
      <c r="EIJ26" s="89"/>
      <c r="EIK26" s="89"/>
      <c r="EIL26" s="89"/>
      <c r="EIM26" s="89"/>
      <c r="EIN26" s="89"/>
      <c r="EIO26" s="89"/>
      <c r="EIP26" s="89"/>
      <c r="EIQ26" s="89"/>
      <c r="EIR26" s="89"/>
      <c r="EIS26" s="89"/>
      <c r="EIT26" s="89"/>
      <c r="EIU26" s="89"/>
      <c r="EIV26" s="89"/>
      <c r="EIW26" s="89"/>
      <c r="EIX26" s="89"/>
      <c r="EIY26" s="89"/>
      <c r="EIZ26" s="89"/>
      <c r="EJA26" s="89"/>
      <c r="EJB26" s="89"/>
      <c r="EJC26" s="89"/>
      <c r="EJD26" s="89"/>
      <c r="EJE26" s="89"/>
      <c r="EJF26" s="89"/>
      <c r="EJG26" s="89"/>
      <c r="EJH26" s="89"/>
      <c r="EJI26" s="89"/>
      <c r="EJJ26" s="89"/>
      <c r="EJK26" s="89"/>
      <c r="EJL26" s="89"/>
      <c r="EJM26" s="89"/>
      <c r="EJN26" s="89"/>
      <c r="EJO26" s="89"/>
      <c r="EJP26" s="89"/>
      <c r="EJQ26" s="89"/>
      <c r="EJR26" s="89"/>
      <c r="EJS26" s="89"/>
      <c r="EJT26" s="89"/>
      <c r="EJU26" s="89"/>
      <c r="EJV26" s="89"/>
      <c r="EJW26" s="89"/>
      <c r="EJX26" s="89"/>
      <c r="EJY26" s="89"/>
      <c r="EJZ26" s="89"/>
      <c r="EKA26" s="89"/>
      <c r="EKB26" s="89"/>
      <c r="EKC26" s="89"/>
      <c r="EKD26" s="89"/>
      <c r="EKE26" s="89"/>
      <c r="EKF26" s="89"/>
      <c r="EKG26" s="89"/>
      <c r="EKH26" s="89"/>
      <c r="EKI26" s="89"/>
      <c r="EKJ26" s="89"/>
      <c r="EKK26" s="89"/>
      <c r="EKL26" s="89"/>
      <c r="EKM26" s="89"/>
      <c r="EKN26" s="89"/>
      <c r="EKO26" s="89"/>
      <c r="EKP26" s="89"/>
      <c r="EKQ26" s="89"/>
      <c r="EKR26" s="89"/>
      <c r="EKS26" s="89"/>
      <c r="EKT26" s="89"/>
      <c r="EKU26" s="89"/>
      <c r="EKV26" s="89"/>
      <c r="EKW26" s="89"/>
      <c r="EKX26" s="89"/>
      <c r="EKY26" s="89"/>
      <c r="EKZ26" s="89"/>
      <c r="ELA26" s="89"/>
      <c r="ELB26" s="89"/>
      <c r="ELC26" s="89"/>
      <c r="ELD26" s="89"/>
      <c r="ELE26" s="89"/>
      <c r="ELF26" s="89"/>
      <c r="ELG26" s="89"/>
      <c r="ELH26" s="89"/>
      <c r="ELI26" s="89"/>
      <c r="ELJ26" s="89"/>
      <c r="ELK26" s="89"/>
      <c r="ELL26" s="89"/>
      <c r="ELM26" s="89"/>
      <c r="ELN26" s="89"/>
      <c r="ELO26" s="89"/>
      <c r="ELP26" s="89"/>
      <c r="ELQ26" s="89"/>
      <c r="ELR26" s="89"/>
      <c r="ELS26" s="89"/>
      <c r="ELT26" s="89"/>
      <c r="ELU26" s="89"/>
      <c r="ELV26" s="89"/>
      <c r="ELW26" s="89"/>
      <c r="ELX26" s="89"/>
      <c r="ELY26" s="89"/>
      <c r="ELZ26" s="89"/>
      <c r="EMA26" s="89"/>
      <c r="EMB26" s="89"/>
      <c r="EMC26" s="89"/>
      <c r="EMD26" s="89"/>
      <c r="EME26" s="89"/>
      <c r="EMF26" s="89"/>
      <c r="EMG26" s="89"/>
      <c r="EMH26" s="89"/>
      <c r="EMI26" s="89"/>
      <c r="EMJ26" s="89"/>
      <c r="EMK26" s="89"/>
      <c r="EML26" s="89"/>
      <c r="EMM26" s="89"/>
      <c r="EMN26" s="89"/>
      <c r="EMO26" s="89"/>
      <c r="EMP26" s="89"/>
      <c r="EMQ26" s="89"/>
      <c r="EMR26" s="89"/>
      <c r="EMS26" s="89"/>
      <c r="EMT26" s="89"/>
      <c r="EMU26" s="89"/>
      <c r="EMV26" s="89"/>
      <c r="EMW26" s="89"/>
      <c r="EMX26" s="89"/>
      <c r="EMY26" s="89"/>
      <c r="EMZ26" s="89"/>
      <c r="ENA26" s="89"/>
      <c r="ENB26" s="89"/>
      <c r="ENC26" s="89"/>
      <c r="END26" s="89"/>
      <c r="ENE26" s="89"/>
      <c r="ENF26" s="89"/>
      <c r="ENG26" s="89"/>
      <c r="ENH26" s="89"/>
      <c r="ENI26" s="89"/>
      <c r="ENJ26" s="89"/>
      <c r="ENK26" s="89"/>
      <c r="ENL26" s="89"/>
      <c r="ENM26" s="89"/>
      <c r="ENN26" s="89"/>
      <c r="ENO26" s="89"/>
      <c r="ENP26" s="89"/>
      <c r="ENQ26" s="89"/>
      <c r="ENR26" s="89"/>
      <c r="ENS26" s="89"/>
      <c r="ENT26" s="89"/>
      <c r="ENU26" s="89"/>
      <c r="ENV26" s="89"/>
      <c r="ENW26" s="89"/>
      <c r="ENX26" s="89"/>
      <c r="ENY26" s="89"/>
      <c r="ENZ26" s="89"/>
      <c r="EOA26" s="89"/>
      <c r="EOB26" s="89"/>
      <c r="EOC26" s="89"/>
      <c r="EOD26" s="89"/>
      <c r="EOE26" s="89"/>
      <c r="EOF26" s="89"/>
      <c r="EOG26" s="89"/>
      <c r="EOH26" s="89"/>
      <c r="EOI26" s="89"/>
      <c r="EOJ26" s="89"/>
      <c r="EOK26" s="89"/>
      <c r="EOL26" s="89"/>
      <c r="EOM26" s="89"/>
      <c r="EON26" s="89"/>
      <c r="EOO26" s="89"/>
      <c r="EOP26" s="89"/>
      <c r="EOQ26" s="89"/>
      <c r="EOR26" s="89"/>
      <c r="EOS26" s="89"/>
      <c r="EOT26" s="89"/>
      <c r="EOU26" s="89"/>
      <c r="EOV26" s="89"/>
      <c r="EOW26" s="89"/>
      <c r="EOX26" s="89"/>
      <c r="EOY26" s="89"/>
      <c r="EOZ26" s="89"/>
      <c r="EPA26" s="89"/>
      <c r="EPB26" s="89"/>
      <c r="EPC26" s="89"/>
      <c r="EPD26" s="89"/>
      <c r="EPE26" s="89"/>
      <c r="EPF26" s="89"/>
      <c r="EPG26" s="89"/>
      <c r="EPH26" s="89"/>
      <c r="EPI26" s="89"/>
      <c r="EPJ26" s="89"/>
      <c r="EPK26" s="89"/>
      <c r="EPL26" s="89"/>
      <c r="EPM26" s="89"/>
      <c r="EPN26" s="89"/>
      <c r="EPO26" s="89"/>
      <c r="EPP26" s="89"/>
      <c r="EPQ26" s="89"/>
      <c r="EPR26" s="89"/>
      <c r="EPS26" s="89"/>
      <c r="EPT26" s="89"/>
      <c r="EPU26" s="89"/>
      <c r="EPV26" s="89"/>
      <c r="EPW26" s="89"/>
      <c r="EPX26" s="89"/>
      <c r="EPY26" s="89"/>
      <c r="EPZ26" s="89"/>
      <c r="EQA26" s="89"/>
      <c r="EQB26" s="89"/>
      <c r="EQC26" s="89"/>
      <c r="EQD26" s="89"/>
      <c r="EQE26" s="89"/>
      <c r="EQF26" s="89"/>
      <c r="EQG26" s="89"/>
      <c r="EQH26" s="89"/>
      <c r="EQI26" s="89"/>
      <c r="EQJ26" s="89"/>
      <c r="EQK26" s="89"/>
      <c r="EQL26" s="89"/>
      <c r="EQM26" s="89"/>
      <c r="EQN26" s="89"/>
      <c r="EQO26" s="89"/>
      <c r="EQP26" s="89"/>
      <c r="EQQ26" s="89"/>
      <c r="EQR26" s="89"/>
      <c r="EQS26" s="89"/>
      <c r="EQT26" s="89"/>
      <c r="EQU26" s="89"/>
      <c r="EQV26" s="89"/>
      <c r="EQW26" s="89"/>
      <c r="EQX26" s="89"/>
      <c r="EQY26" s="89"/>
      <c r="EQZ26" s="89"/>
      <c r="ERA26" s="89"/>
      <c r="ERB26" s="89"/>
      <c r="ERC26" s="89"/>
      <c r="ERD26" s="89"/>
      <c r="ERE26" s="89"/>
      <c r="ERF26" s="89"/>
      <c r="ERG26" s="89"/>
      <c r="ERH26" s="89"/>
      <c r="ERI26" s="89"/>
      <c r="ERJ26" s="89"/>
      <c r="ERK26" s="89"/>
      <c r="ERL26" s="89"/>
      <c r="ERM26" s="89"/>
      <c r="ERN26" s="89"/>
      <c r="ERO26" s="89"/>
      <c r="ERP26" s="89"/>
      <c r="ERQ26" s="89"/>
      <c r="ERR26" s="89"/>
      <c r="ERS26" s="89"/>
      <c r="ERT26" s="89"/>
      <c r="ERU26" s="89"/>
      <c r="ERV26" s="89"/>
      <c r="ERW26" s="89"/>
      <c r="ERX26" s="89"/>
      <c r="ERY26" s="89"/>
      <c r="ERZ26" s="89"/>
      <c r="ESA26" s="89"/>
      <c r="ESB26" s="89"/>
      <c r="ESC26" s="89"/>
      <c r="ESD26" s="89"/>
      <c r="ESE26" s="89"/>
      <c r="ESF26" s="89"/>
      <c r="ESG26" s="89"/>
      <c r="ESH26" s="89"/>
      <c r="ESI26" s="89"/>
      <c r="ESJ26" s="89"/>
      <c r="ESK26" s="89"/>
      <c r="ESL26" s="89"/>
      <c r="ESM26" s="89"/>
      <c r="ESN26" s="89"/>
      <c r="ESO26" s="89"/>
      <c r="ESP26" s="89"/>
      <c r="ESQ26" s="89"/>
      <c r="ESR26" s="89"/>
      <c r="ESS26" s="89"/>
      <c r="EST26" s="89"/>
      <c r="ESU26" s="89"/>
      <c r="ESV26" s="89"/>
      <c r="ESW26" s="89"/>
      <c r="ESX26" s="89"/>
      <c r="ESY26" s="89"/>
      <c r="ESZ26" s="89"/>
      <c r="ETA26" s="89"/>
      <c r="ETB26" s="89"/>
      <c r="ETC26" s="89"/>
      <c r="ETD26" s="89"/>
      <c r="ETE26" s="89"/>
      <c r="ETF26" s="89"/>
      <c r="ETG26" s="89"/>
      <c r="ETH26" s="89"/>
      <c r="ETI26" s="89"/>
      <c r="ETJ26" s="89"/>
      <c r="ETK26" s="89"/>
      <c r="ETL26" s="89"/>
      <c r="ETM26" s="89"/>
      <c r="ETN26" s="89"/>
      <c r="ETO26" s="89"/>
      <c r="ETP26" s="89"/>
      <c r="ETQ26" s="89"/>
      <c r="ETR26" s="89"/>
      <c r="ETS26" s="89"/>
      <c r="ETT26" s="89"/>
      <c r="ETU26" s="89"/>
      <c r="ETV26" s="89"/>
      <c r="ETW26" s="89"/>
      <c r="ETX26" s="89"/>
      <c r="ETY26" s="89"/>
      <c r="ETZ26" s="89"/>
      <c r="EUA26" s="89"/>
      <c r="EUB26" s="89"/>
      <c r="EUC26" s="89"/>
      <c r="EUD26" s="89"/>
      <c r="EUE26" s="89"/>
      <c r="EUF26" s="89"/>
      <c r="EUG26" s="89"/>
      <c r="EUH26" s="89"/>
      <c r="EUI26" s="89"/>
      <c r="EUJ26" s="89"/>
      <c r="EUK26" s="89"/>
      <c r="EUL26" s="89"/>
      <c r="EUM26" s="89"/>
      <c r="EUN26" s="89"/>
      <c r="EUO26" s="89"/>
      <c r="EUP26" s="89"/>
      <c r="EUQ26" s="89"/>
      <c r="EUR26" s="89"/>
      <c r="EUS26" s="89"/>
      <c r="EUT26" s="89"/>
      <c r="EUU26" s="89"/>
      <c r="EUV26" s="89"/>
      <c r="EUW26" s="89"/>
      <c r="EUX26" s="89"/>
      <c r="EUY26" s="89"/>
      <c r="EUZ26" s="89"/>
      <c r="EVA26" s="89"/>
      <c r="EVB26" s="89"/>
      <c r="EVC26" s="89"/>
      <c r="EVD26" s="89"/>
      <c r="EVE26" s="89"/>
      <c r="EVF26" s="89"/>
      <c r="EVG26" s="89"/>
      <c r="EVH26" s="89"/>
      <c r="EVI26" s="89"/>
      <c r="EVJ26" s="89"/>
      <c r="EVK26" s="89"/>
      <c r="EVL26" s="89"/>
      <c r="EVM26" s="89"/>
      <c r="EVN26" s="89"/>
      <c r="EVO26" s="89"/>
      <c r="EVP26" s="89"/>
      <c r="EVQ26" s="89"/>
      <c r="EVR26" s="89"/>
      <c r="EVS26" s="89"/>
      <c r="EVT26" s="89"/>
      <c r="EVU26" s="89"/>
      <c r="EVV26" s="89"/>
      <c r="EVW26" s="89"/>
      <c r="EVX26" s="89"/>
      <c r="EVY26" s="89"/>
      <c r="EVZ26" s="89"/>
      <c r="EWA26" s="89"/>
      <c r="EWB26" s="89"/>
      <c r="EWC26" s="89"/>
      <c r="EWD26" s="89"/>
      <c r="EWE26" s="89"/>
      <c r="EWF26" s="89"/>
      <c r="EWG26" s="89"/>
      <c r="EWH26" s="89"/>
      <c r="EWI26" s="89"/>
      <c r="EWJ26" s="89"/>
      <c r="EWK26" s="89"/>
      <c r="EWL26" s="89"/>
      <c r="EWM26" s="89"/>
      <c r="EWN26" s="89"/>
      <c r="EWO26" s="89"/>
      <c r="EWP26" s="89"/>
      <c r="EWQ26" s="89"/>
      <c r="EWR26" s="89"/>
      <c r="EWS26" s="89"/>
      <c r="EWT26" s="89"/>
      <c r="EWU26" s="89"/>
      <c r="EWV26" s="89"/>
      <c r="EWW26" s="89"/>
      <c r="EWX26" s="89"/>
      <c r="EWY26" s="89"/>
      <c r="EWZ26" s="89"/>
      <c r="EXA26" s="89"/>
      <c r="EXB26" s="89"/>
      <c r="EXC26" s="89"/>
      <c r="EXD26" s="89"/>
      <c r="EXE26" s="89"/>
      <c r="EXF26" s="89"/>
      <c r="EXG26" s="89"/>
      <c r="EXH26" s="89"/>
      <c r="EXI26" s="89"/>
      <c r="EXJ26" s="89"/>
      <c r="EXK26" s="89"/>
      <c r="EXL26" s="89"/>
      <c r="EXM26" s="89"/>
      <c r="EXN26" s="89"/>
      <c r="EXO26" s="89"/>
      <c r="EXP26" s="89"/>
      <c r="EXQ26" s="89"/>
      <c r="EXR26" s="89"/>
      <c r="EXS26" s="89"/>
      <c r="EXT26" s="89"/>
      <c r="EXU26" s="89"/>
      <c r="EXV26" s="89"/>
      <c r="EXW26" s="89"/>
      <c r="EXX26" s="89"/>
      <c r="EXY26" s="89"/>
      <c r="EXZ26" s="89"/>
      <c r="EYA26" s="89"/>
      <c r="EYB26" s="89"/>
      <c r="EYC26" s="89"/>
      <c r="EYD26" s="89"/>
      <c r="EYE26" s="89"/>
      <c r="EYF26" s="89"/>
      <c r="EYG26" s="89"/>
      <c r="EYH26" s="89"/>
      <c r="EYI26" s="89"/>
      <c r="EYJ26" s="89"/>
      <c r="EYK26" s="89"/>
      <c r="EYL26" s="89"/>
      <c r="EYM26" s="89"/>
      <c r="EYN26" s="89"/>
      <c r="EYO26" s="89"/>
      <c r="EYP26" s="89"/>
      <c r="EYQ26" s="89"/>
      <c r="EYR26" s="89"/>
      <c r="EYS26" s="89"/>
      <c r="EYT26" s="89"/>
      <c r="EYU26" s="89"/>
      <c r="EYV26" s="89"/>
      <c r="EYW26" s="89"/>
      <c r="EYX26" s="89"/>
      <c r="EYY26" s="89"/>
      <c r="EYZ26" s="89"/>
      <c r="EZA26" s="89"/>
      <c r="EZB26" s="89"/>
      <c r="EZC26" s="89"/>
      <c r="EZD26" s="89"/>
      <c r="EZE26" s="89"/>
      <c r="EZF26" s="89"/>
      <c r="EZG26" s="89"/>
      <c r="EZH26" s="89"/>
      <c r="EZI26" s="89"/>
      <c r="EZJ26" s="89"/>
      <c r="EZK26" s="89"/>
      <c r="EZL26" s="89"/>
      <c r="EZM26" s="89"/>
      <c r="EZN26" s="89"/>
      <c r="EZO26" s="89"/>
      <c r="EZP26" s="89"/>
      <c r="EZQ26" s="89"/>
      <c r="EZR26" s="89"/>
      <c r="EZS26" s="89"/>
      <c r="EZT26" s="89"/>
      <c r="EZU26" s="89"/>
      <c r="EZV26" s="89"/>
      <c r="EZW26" s="89"/>
      <c r="EZX26" s="89"/>
      <c r="EZY26" s="89"/>
      <c r="EZZ26" s="89"/>
      <c r="FAA26" s="89"/>
      <c r="FAB26" s="89"/>
      <c r="FAC26" s="89"/>
      <c r="FAD26" s="89"/>
      <c r="FAE26" s="89"/>
      <c r="FAF26" s="89"/>
      <c r="FAG26" s="89"/>
      <c r="FAH26" s="89"/>
      <c r="FAI26" s="89"/>
      <c r="FAJ26" s="89"/>
      <c r="FAK26" s="89"/>
      <c r="FAL26" s="89"/>
      <c r="FAM26" s="89"/>
      <c r="FAN26" s="89"/>
      <c r="FAO26" s="89"/>
      <c r="FAP26" s="89"/>
      <c r="FAQ26" s="89"/>
      <c r="FAR26" s="89"/>
      <c r="FAS26" s="89"/>
      <c r="FAT26" s="89"/>
      <c r="FAU26" s="89"/>
      <c r="FAV26" s="89"/>
      <c r="FAW26" s="89"/>
      <c r="FAX26" s="89"/>
      <c r="FAY26" s="89"/>
      <c r="FAZ26" s="89"/>
      <c r="FBA26" s="89"/>
      <c r="FBB26" s="89"/>
      <c r="FBC26" s="89"/>
      <c r="FBD26" s="89"/>
      <c r="FBE26" s="89"/>
      <c r="FBF26" s="89"/>
      <c r="FBG26" s="89"/>
      <c r="FBH26" s="89"/>
      <c r="FBI26" s="89"/>
      <c r="FBJ26" s="89"/>
      <c r="FBK26" s="89"/>
      <c r="FBL26" s="89"/>
      <c r="FBM26" s="89"/>
      <c r="FBN26" s="89"/>
      <c r="FBO26" s="89"/>
      <c r="FBP26" s="89"/>
      <c r="FBQ26" s="89"/>
      <c r="FBR26" s="89"/>
      <c r="FBS26" s="89"/>
      <c r="FBT26" s="89"/>
      <c r="FBU26" s="89"/>
      <c r="FBV26" s="89"/>
      <c r="FBW26" s="89"/>
      <c r="FBX26" s="89"/>
      <c r="FBY26" s="89"/>
      <c r="FBZ26" s="89"/>
      <c r="FCA26" s="89"/>
      <c r="FCB26" s="89"/>
      <c r="FCC26" s="89"/>
      <c r="FCD26" s="89"/>
      <c r="FCE26" s="89"/>
      <c r="FCF26" s="89"/>
      <c r="FCG26" s="89"/>
      <c r="FCH26" s="89"/>
      <c r="FCI26" s="89"/>
      <c r="FCJ26" s="89"/>
      <c r="FCK26" s="89"/>
      <c r="FCL26" s="89"/>
      <c r="FCM26" s="89"/>
      <c r="FCN26" s="89"/>
      <c r="FCO26" s="89"/>
      <c r="FCP26" s="89"/>
      <c r="FCQ26" s="89"/>
      <c r="FCR26" s="89"/>
      <c r="FCS26" s="89"/>
      <c r="FCT26" s="89"/>
      <c r="FCU26" s="89"/>
      <c r="FCV26" s="89"/>
      <c r="FCW26" s="89"/>
      <c r="FCX26" s="89"/>
      <c r="FCY26" s="89"/>
      <c r="FCZ26" s="89"/>
      <c r="FDA26" s="89"/>
      <c r="FDB26" s="89"/>
      <c r="FDC26" s="89"/>
      <c r="FDD26" s="89"/>
      <c r="FDE26" s="89"/>
      <c r="FDF26" s="89"/>
      <c r="FDG26" s="89"/>
      <c r="FDH26" s="89"/>
      <c r="FDI26" s="89"/>
      <c r="FDJ26" s="89"/>
      <c r="FDK26" s="89"/>
      <c r="FDL26" s="89"/>
      <c r="FDM26" s="89"/>
      <c r="FDN26" s="89"/>
      <c r="FDO26" s="89"/>
      <c r="FDP26" s="89"/>
      <c r="FDQ26" s="89"/>
      <c r="FDR26" s="89"/>
      <c r="FDS26" s="89"/>
      <c r="FDT26" s="89"/>
      <c r="FDU26" s="89"/>
      <c r="FDV26" s="89"/>
      <c r="FDW26" s="89"/>
      <c r="FDX26" s="89"/>
      <c r="FDY26" s="89"/>
      <c r="FDZ26" s="89"/>
      <c r="FEA26" s="89"/>
      <c r="FEB26" s="89"/>
      <c r="FEC26" s="89"/>
      <c r="FED26" s="89"/>
      <c r="FEE26" s="89"/>
      <c r="FEF26" s="89"/>
      <c r="FEG26" s="89"/>
      <c r="FEH26" s="89"/>
      <c r="FEI26" s="89"/>
      <c r="FEJ26" s="89"/>
      <c r="FEK26" s="89"/>
      <c r="FEL26" s="89"/>
      <c r="FEM26" s="89"/>
      <c r="FEN26" s="89"/>
      <c r="FEO26" s="89"/>
      <c r="FEP26" s="89"/>
      <c r="FEQ26" s="89"/>
      <c r="FER26" s="89"/>
      <c r="FES26" s="89"/>
      <c r="FET26" s="89"/>
      <c r="FEU26" s="89"/>
      <c r="FEV26" s="89"/>
      <c r="FEW26" s="89"/>
      <c r="FEX26" s="89"/>
      <c r="FEY26" s="89"/>
      <c r="FEZ26" s="89"/>
      <c r="FFA26" s="89"/>
      <c r="FFB26" s="89"/>
      <c r="FFC26" s="89"/>
      <c r="FFD26" s="89"/>
      <c r="FFE26" s="89"/>
      <c r="FFF26" s="89"/>
      <c r="FFG26" s="89"/>
      <c r="FFH26" s="89"/>
      <c r="FFI26" s="89"/>
      <c r="FFJ26" s="89"/>
      <c r="FFK26" s="89"/>
      <c r="FFL26" s="89"/>
      <c r="FFM26" s="89"/>
      <c r="FFN26" s="89"/>
      <c r="FFO26" s="89"/>
      <c r="FFP26" s="89"/>
      <c r="FFQ26" s="89"/>
      <c r="FFR26" s="89"/>
      <c r="FFS26" s="89"/>
      <c r="FFT26" s="89"/>
      <c r="FFU26" s="89"/>
      <c r="FFV26" s="89"/>
      <c r="FFW26" s="89"/>
      <c r="FFX26" s="89"/>
      <c r="FFY26" s="89"/>
      <c r="FFZ26" s="89"/>
      <c r="FGA26" s="89"/>
      <c r="FGB26" s="89"/>
      <c r="FGC26" s="89"/>
      <c r="FGD26" s="89"/>
      <c r="FGE26" s="89"/>
      <c r="FGF26" s="89"/>
      <c r="FGG26" s="89"/>
      <c r="FGH26" s="89"/>
      <c r="FGI26" s="89"/>
      <c r="FGJ26" s="89"/>
      <c r="FGK26" s="89"/>
      <c r="FGL26" s="89"/>
      <c r="FGM26" s="89"/>
      <c r="FGN26" s="89"/>
      <c r="FGO26" s="89"/>
      <c r="FGP26" s="89"/>
      <c r="FGQ26" s="89"/>
      <c r="FGR26" s="89"/>
      <c r="FGS26" s="89"/>
      <c r="FGT26" s="89"/>
      <c r="FGU26" s="89"/>
      <c r="FGV26" s="89"/>
      <c r="FGW26" s="89"/>
      <c r="FGX26" s="89"/>
      <c r="FGY26" s="89"/>
      <c r="FGZ26" s="89"/>
      <c r="FHA26" s="89"/>
      <c r="FHB26" s="89"/>
      <c r="FHC26" s="89"/>
      <c r="FHD26" s="89"/>
      <c r="FHE26" s="89"/>
      <c r="FHF26" s="89"/>
      <c r="FHG26" s="89"/>
      <c r="FHH26" s="89"/>
      <c r="FHI26" s="89"/>
      <c r="FHJ26" s="89"/>
      <c r="FHK26" s="89"/>
      <c r="FHL26" s="89"/>
      <c r="FHM26" s="89"/>
      <c r="FHN26" s="89"/>
      <c r="FHO26" s="89"/>
      <c r="FHP26" s="89"/>
      <c r="FHQ26" s="89"/>
      <c r="FHR26" s="89"/>
      <c r="FHS26" s="89"/>
      <c r="FHT26" s="89"/>
      <c r="FHU26" s="89"/>
      <c r="FHV26" s="89"/>
      <c r="FHW26" s="89"/>
      <c r="FHX26" s="89"/>
      <c r="FHY26" s="89"/>
      <c r="FHZ26" s="89"/>
      <c r="FIA26" s="89"/>
      <c r="FIB26" s="89"/>
      <c r="FIC26" s="89"/>
      <c r="FID26" s="89"/>
      <c r="FIE26" s="89"/>
      <c r="FIF26" s="89"/>
      <c r="FIG26" s="89"/>
      <c r="FIH26" s="89"/>
      <c r="FII26" s="89"/>
      <c r="FIJ26" s="89"/>
      <c r="FIK26" s="89"/>
      <c r="FIL26" s="89"/>
      <c r="FIM26" s="89"/>
      <c r="FIN26" s="89"/>
      <c r="FIO26" s="89"/>
      <c r="FIP26" s="89"/>
      <c r="FIQ26" s="89"/>
      <c r="FIR26" s="89"/>
      <c r="FIS26" s="89"/>
      <c r="FIT26" s="89"/>
      <c r="FIU26" s="89"/>
      <c r="FIV26" s="89"/>
      <c r="FIW26" s="89"/>
      <c r="FIX26" s="89"/>
      <c r="FIY26" s="89"/>
      <c r="FIZ26" s="89"/>
      <c r="FJA26" s="89"/>
      <c r="FJB26" s="89"/>
      <c r="FJC26" s="89"/>
      <c r="FJD26" s="89"/>
      <c r="FJE26" s="89"/>
      <c r="FJF26" s="89"/>
      <c r="FJG26" s="89"/>
      <c r="FJH26" s="89"/>
      <c r="FJI26" s="89"/>
      <c r="FJJ26" s="89"/>
      <c r="FJK26" s="89"/>
      <c r="FJL26" s="89"/>
      <c r="FJM26" s="89"/>
      <c r="FJN26" s="89"/>
      <c r="FJO26" s="89"/>
      <c r="FJP26" s="89"/>
      <c r="FJQ26" s="89"/>
      <c r="FJR26" s="89"/>
      <c r="FJS26" s="89"/>
      <c r="FJT26" s="89"/>
      <c r="FJU26" s="89"/>
      <c r="FJV26" s="89"/>
      <c r="FJW26" s="89"/>
      <c r="FJX26" s="89"/>
      <c r="FJY26" s="89"/>
      <c r="FJZ26" s="89"/>
      <c r="FKA26" s="89"/>
      <c r="FKB26" s="89"/>
      <c r="FKC26" s="89"/>
      <c r="FKD26" s="89"/>
      <c r="FKE26" s="89"/>
      <c r="FKF26" s="89"/>
      <c r="FKG26" s="89"/>
      <c r="FKH26" s="89"/>
      <c r="FKI26" s="89"/>
      <c r="FKJ26" s="89"/>
      <c r="FKK26" s="89"/>
      <c r="FKL26" s="89"/>
      <c r="FKM26" s="89"/>
      <c r="FKN26" s="89"/>
      <c r="FKO26" s="89"/>
      <c r="FKP26" s="89"/>
      <c r="FKQ26" s="89"/>
      <c r="FKR26" s="89"/>
      <c r="FKS26" s="89"/>
      <c r="FKT26" s="89"/>
      <c r="FKU26" s="89"/>
      <c r="FKV26" s="89"/>
      <c r="FKW26" s="89"/>
      <c r="FKX26" s="89"/>
      <c r="FKY26" s="89"/>
      <c r="FKZ26" s="89"/>
      <c r="FLA26" s="89"/>
      <c r="FLB26" s="89"/>
      <c r="FLC26" s="89"/>
      <c r="FLD26" s="89"/>
      <c r="FLE26" s="89"/>
      <c r="FLF26" s="89"/>
      <c r="FLG26" s="89"/>
      <c r="FLH26" s="89"/>
      <c r="FLI26" s="89"/>
      <c r="FLJ26" s="89"/>
      <c r="FLK26" s="89"/>
      <c r="FLL26" s="89"/>
      <c r="FLM26" s="89"/>
      <c r="FLN26" s="89"/>
      <c r="FLO26" s="89"/>
      <c r="FLP26" s="89"/>
      <c r="FLQ26" s="89"/>
      <c r="FLR26" s="89"/>
      <c r="FLS26" s="89"/>
      <c r="FLT26" s="89"/>
      <c r="FLU26" s="89"/>
      <c r="FLV26" s="89"/>
      <c r="FLW26" s="89"/>
      <c r="FLX26" s="89"/>
      <c r="FLY26" s="89"/>
      <c r="FLZ26" s="89"/>
      <c r="FMA26" s="89"/>
      <c r="FMB26" s="89"/>
      <c r="FMC26" s="89"/>
      <c r="FMD26" s="89"/>
      <c r="FME26" s="89"/>
      <c r="FMF26" s="89"/>
      <c r="FMG26" s="89"/>
      <c r="FMH26" s="89"/>
      <c r="FMI26" s="89"/>
      <c r="FMJ26" s="89"/>
      <c r="FMK26" s="89"/>
      <c r="FML26" s="89"/>
      <c r="FMM26" s="89"/>
      <c r="FMN26" s="89"/>
      <c r="FMO26" s="89"/>
      <c r="FMP26" s="89"/>
      <c r="FMQ26" s="89"/>
      <c r="FMR26" s="89"/>
      <c r="FMS26" s="89"/>
      <c r="FMT26" s="89"/>
      <c r="FMU26" s="89"/>
      <c r="FMV26" s="89"/>
      <c r="FMW26" s="89"/>
      <c r="FMX26" s="89"/>
      <c r="FMY26" s="89"/>
      <c r="FMZ26" s="89"/>
      <c r="FNA26" s="89"/>
      <c r="FNB26" s="89"/>
      <c r="FNC26" s="89"/>
      <c r="FND26" s="89"/>
      <c r="FNE26" s="89"/>
      <c r="FNF26" s="89"/>
      <c r="FNG26" s="89"/>
      <c r="FNH26" s="89"/>
      <c r="FNI26" s="89"/>
      <c r="FNJ26" s="89"/>
      <c r="FNK26" s="89"/>
      <c r="FNL26" s="89"/>
      <c r="FNM26" s="89"/>
      <c r="FNN26" s="89"/>
      <c r="FNO26" s="89"/>
      <c r="FNP26" s="89"/>
      <c r="FNQ26" s="89"/>
      <c r="FNR26" s="89"/>
      <c r="FNS26" s="89"/>
      <c r="FNT26" s="89"/>
      <c r="FNU26" s="89"/>
      <c r="FNV26" s="89"/>
      <c r="FNW26" s="89"/>
      <c r="FNX26" s="89"/>
      <c r="FNY26" s="89"/>
      <c r="FNZ26" s="89"/>
      <c r="FOA26" s="89"/>
      <c r="FOB26" s="89"/>
      <c r="FOC26" s="89"/>
      <c r="FOD26" s="89"/>
      <c r="FOE26" s="89"/>
      <c r="FOF26" s="89"/>
      <c r="FOG26" s="89"/>
      <c r="FOH26" s="89"/>
      <c r="FOI26" s="89"/>
      <c r="FOJ26" s="89"/>
      <c r="FOK26" s="89"/>
      <c r="FOL26" s="89"/>
      <c r="FOM26" s="89"/>
      <c r="FON26" s="89"/>
      <c r="FOO26" s="89"/>
      <c r="FOP26" s="89"/>
      <c r="FOQ26" s="89"/>
      <c r="FOR26" s="89"/>
      <c r="FOS26" s="89"/>
      <c r="FOT26" s="89"/>
      <c r="FOU26" s="89"/>
      <c r="FOV26" s="89"/>
      <c r="FOW26" s="89"/>
      <c r="FOX26" s="89"/>
      <c r="FOY26" s="89"/>
      <c r="FOZ26" s="89"/>
      <c r="FPA26" s="89"/>
      <c r="FPB26" s="89"/>
      <c r="FPC26" s="89"/>
      <c r="FPD26" s="89"/>
      <c r="FPE26" s="89"/>
      <c r="FPF26" s="89"/>
      <c r="FPG26" s="89"/>
      <c r="FPH26" s="89"/>
      <c r="FPI26" s="89"/>
      <c r="FPJ26" s="89"/>
      <c r="FPK26" s="89"/>
      <c r="FPL26" s="89"/>
      <c r="FPM26" s="89"/>
      <c r="FPN26" s="89"/>
      <c r="FPO26" s="89"/>
      <c r="FPP26" s="89"/>
      <c r="FPQ26" s="89"/>
      <c r="FPR26" s="89"/>
      <c r="FPS26" s="89"/>
      <c r="FPT26" s="89"/>
      <c r="FPU26" s="89"/>
      <c r="FPV26" s="89"/>
      <c r="FPW26" s="89"/>
      <c r="FPX26" s="89"/>
      <c r="FPY26" s="89"/>
      <c r="FPZ26" s="89"/>
      <c r="FQA26" s="89"/>
      <c r="FQB26" s="89"/>
      <c r="FQC26" s="89"/>
      <c r="FQD26" s="89"/>
      <c r="FQE26" s="89"/>
      <c r="FQF26" s="89"/>
      <c r="FQG26" s="89"/>
      <c r="FQH26" s="89"/>
      <c r="FQI26" s="89"/>
      <c r="FQJ26" s="89"/>
      <c r="FQK26" s="89"/>
      <c r="FQL26" s="89"/>
      <c r="FQM26" s="89"/>
      <c r="FQN26" s="89"/>
      <c r="FQO26" s="89"/>
      <c r="FQP26" s="89"/>
      <c r="FQQ26" s="89"/>
      <c r="FQR26" s="89"/>
      <c r="FQS26" s="89"/>
      <c r="FQT26" s="89"/>
      <c r="FQU26" s="89"/>
      <c r="FQV26" s="89"/>
      <c r="FQW26" s="89"/>
      <c r="FQX26" s="89"/>
      <c r="FQY26" s="89"/>
      <c r="FQZ26" s="89"/>
      <c r="FRA26" s="89"/>
      <c r="FRB26" s="89"/>
      <c r="FRC26" s="89"/>
      <c r="FRD26" s="89"/>
      <c r="FRE26" s="89"/>
      <c r="FRF26" s="89"/>
      <c r="FRG26" s="89"/>
      <c r="FRH26" s="89"/>
      <c r="FRI26" s="89"/>
      <c r="FRJ26" s="89"/>
      <c r="FRK26" s="89"/>
      <c r="FRL26" s="89"/>
      <c r="FRM26" s="89"/>
      <c r="FRN26" s="89"/>
      <c r="FRO26" s="89"/>
      <c r="FRP26" s="89"/>
      <c r="FRQ26" s="89"/>
      <c r="FRR26" s="89"/>
      <c r="FRS26" s="89"/>
      <c r="FRT26" s="89"/>
      <c r="FRU26" s="89"/>
      <c r="FRV26" s="89"/>
      <c r="FRW26" s="89"/>
      <c r="FRX26" s="89"/>
      <c r="FRY26" s="89"/>
      <c r="FRZ26" s="89"/>
      <c r="FSA26" s="89"/>
      <c r="FSB26" s="89"/>
      <c r="FSC26" s="89"/>
      <c r="FSD26" s="89"/>
      <c r="FSE26" s="89"/>
      <c r="FSF26" s="89"/>
      <c r="FSG26" s="89"/>
      <c r="FSH26" s="89"/>
      <c r="FSI26" s="89"/>
      <c r="FSJ26" s="89"/>
      <c r="FSK26" s="89"/>
      <c r="FSL26" s="89"/>
      <c r="FSM26" s="89"/>
      <c r="FSN26" s="89"/>
      <c r="FSO26" s="89"/>
      <c r="FSP26" s="89"/>
      <c r="FSQ26" s="89"/>
      <c r="FSR26" s="89"/>
      <c r="FSS26" s="89"/>
      <c r="FST26" s="89"/>
      <c r="FSU26" s="89"/>
      <c r="FSV26" s="89"/>
      <c r="FSW26" s="89"/>
      <c r="FSX26" s="89"/>
      <c r="FSY26" s="89"/>
      <c r="FSZ26" s="89"/>
      <c r="FTA26" s="89"/>
      <c r="FTB26" s="89"/>
      <c r="FTC26" s="89"/>
      <c r="FTD26" s="89"/>
      <c r="FTE26" s="89"/>
      <c r="FTF26" s="89"/>
      <c r="FTG26" s="89"/>
      <c r="FTH26" s="89"/>
      <c r="FTI26" s="89"/>
      <c r="FTJ26" s="89"/>
      <c r="FTK26" s="89"/>
      <c r="FTL26" s="89"/>
      <c r="FTM26" s="89"/>
      <c r="FTN26" s="89"/>
      <c r="FTO26" s="89"/>
      <c r="FTP26" s="89"/>
      <c r="FTQ26" s="89"/>
      <c r="FTR26" s="89"/>
      <c r="FTS26" s="89"/>
      <c r="FTT26" s="89"/>
      <c r="FTU26" s="89"/>
      <c r="FTV26" s="89"/>
      <c r="FTW26" s="89"/>
      <c r="FTX26" s="89"/>
      <c r="FTY26" s="89"/>
      <c r="FTZ26" s="89"/>
      <c r="FUA26" s="89"/>
      <c r="FUB26" s="89"/>
      <c r="FUC26" s="89"/>
      <c r="FUD26" s="89"/>
      <c r="FUE26" s="89"/>
      <c r="FUF26" s="89"/>
      <c r="FUG26" s="89"/>
      <c r="FUH26" s="89"/>
      <c r="FUI26" s="89"/>
      <c r="FUJ26" s="89"/>
      <c r="FUK26" s="89"/>
      <c r="FUL26" s="89"/>
      <c r="FUM26" s="89"/>
      <c r="FUN26" s="89"/>
      <c r="FUO26" s="89"/>
      <c r="FUP26" s="89"/>
      <c r="FUQ26" s="89"/>
      <c r="FUR26" s="89"/>
      <c r="FUS26" s="89"/>
      <c r="FUT26" s="89"/>
      <c r="FUU26" s="89"/>
      <c r="FUV26" s="89"/>
      <c r="FUW26" s="89"/>
      <c r="FUX26" s="89"/>
      <c r="FUY26" s="89"/>
      <c r="FUZ26" s="89"/>
      <c r="FVA26" s="89"/>
      <c r="FVB26" s="89"/>
      <c r="FVC26" s="89"/>
      <c r="FVD26" s="89"/>
      <c r="FVE26" s="89"/>
      <c r="FVF26" s="89"/>
      <c r="FVG26" s="89"/>
      <c r="FVH26" s="89"/>
      <c r="FVI26" s="89"/>
      <c r="FVJ26" s="89"/>
      <c r="FVK26" s="89"/>
      <c r="FVL26" s="89"/>
      <c r="FVM26" s="89"/>
      <c r="FVN26" s="89"/>
      <c r="FVO26" s="89"/>
      <c r="FVP26" s="89"/>
      <c r="FVQ26" s="89"/>
      <c r="FVR26" s="89"/>
      <c r="FVS26" s="89"/>
      <c r="FVT26" s="89"/>
      <c r="FVU26" s="89"/>
      <c r="FVV26" s="89"/>
      <c r="FVW26" s="89"/>
      <c r="FVX26" s="89"/>
      <c r="FVY26" s="89"/>
      <c r="FVZ26" s="89"/>
      <c r="FWA26" s="89"/>
      <c r="FWB26" s="89"/>
      <c r="FWC26" s="89"/>
      <c r="FWD26" s="89"/>
      <c r="FWE26" s="89"/>
      <c r="FWF26" s="89"/>
      <c r="FWG26" s="89"/>
      <c r="FWH26" s="89"/>
      <c r="FWI26" s="89"/>
      <c r="FWJ26" s="89"/>
      <c r="FWK26" s="89"/>
      <c r="FWL26" s="89"/>
      <c r="FWM26" s="89"/>
      <c r="FWN26" s="89"/>
      <c r="FWO26" s="89"/>
      <c r="FWP26" s="89"/>
      <c r="FWQ26" s="89"/>
      <c r="FWR26" s="89"/>
      <c r="FWS26" s="89"/>
      <c r="FWT26" s="89"/>
      <c r="FWU26" s="89"/>
      <c r="FWV26" s="89"/>
      <c r="FWW26" s="89"/>
      <c r="FWX26" s="89"/>
      <c r="FWY26" s="89"/>
      <c r="FWZ26" s="89"/>
      <c r="FXA26" s="89"/>
      <c r="FXB26" s="89"/>
      <c r="FXC26" s="89"/>
      <c r="FXD26" s="89"/>
      <c r="FXE26" s="89"/>
      <c r="FXF26" s="89"/>
      <c r="FXG26" s="89"/>
      <c r="FXH26" s="89"/>
      <c r="FXI26" s="89"/>
      <c r="FXJ26" s="89"/>
      <c r="FXK26" s="89"/>
      <c r="FXL26" s="89"/>
      <c r="FXM26" s="89"/>
      <c r="FXN26" s="89"/>
      <c r="FXO26" s="89"/>
      <c r="FXP26" s="89"/>
      <c r="FXQ26" s="89"/>
      <c r="FXR26" s="89"/>
      <c r="FXS26" s="89"/>
      <c r="FXT26" s="89"/>
      <c r="FXU26" s="89"/>
      <c r="FXV26" s="89"/>
      <c r="FXW26" s="89"/>
      <c r="FXX26" s="89"/>
      <c r="FXY26" s="89"/>
      <c r="FXZ26" s="89"/>
      <c r="FYA26" s="89"/>
      <c r="FYB26" s="89"/>
      <c r="FYC26" s="89"/>
      <c r="FYD26" s="89"/>
      <c r="FYE26" s="89"/>
      <c r="FYF26" s="89"/>
      <c r="FYG26" s="89"/>
      <c r="FYH26" s="89"/>
      <c r="FYI26" s="89"/>
      <c r="FYJ26" s="89"/>
      <c r="FYK26" s="89"/>
      <c r="FYL26" s="89"/>
      <c r="FYM26" s="89"/>
      <c r="FYN26" s="89"/>
      <c r="FYO26" s="89"/>
      <c r="FYP26" s="89"/>
      <c r="FYQ26" s="89"/>
      <c r="FYR26" s="89"/>
      <c r="FYS26" s="89"/>
      <c r="FYT26" s="89"/>
      <c r="FYU26" s="89"/>
      <c r="FYV26" s="89"/>
      <c r="FYW26" s="89"/>
      <c r="FYX26" s="89"/>
      <c r="FYY26" s="89"/>
      <c r="FYZ26" s="89"/>
      <c r="FZA26" s="89"/>
      <c r="FZB26" s="89"/>
      <c r="FZC26" s="89"/>
      <c r="FZD26" s="89"/>
      <c r="FZE26" s="89"/>
      <c r="FZF26" s="89"/>
      <c r="FZG26" s="89"/>
      <c r="FZH26" s="89"/>
      <c r="FZI26" s="89"/>
      <c r="FZJ26" s="89"/>
      <c r="FZK26" s="89"/>
      <c r="FZL26" s="89"/>
      <c r="FZM26" s="89"/>
      <c r="FZN26" s="89"/>
      <c r="FZO26" s="89"/>
      <c r="FZP26" s="89"/>
      <c r="FZQ26" s="89"/>
      <c r="FZR26" s="89"/>
      <c r="FZS26" s="89"/>
      <c r="FZT26" s="89"/>
      <c r="FZU26" s="89"/>
      <c r="FZV26" s="89"/>
      <c r="FZW26" s="89"/>
      <c r="FZX26" s="89"/>
      <c r="FZY26" s="89"/>
      <c r="FZZ26" s="89"/>
      <c r="GAA26" s="89"/>
      <c r="GAB26" s="89"/>
      <c r="GAC26" s="89"/>
      <c r="GAD26" s="89"/>
      <c r="GAE26" s="89"/>
      <c r="GAF26" s="89"/>
      <c r="GAG26" s="89"/>
      <c r="GAH26" s="89"/>
      <c r="GAI26" s="89"/>
      <c r="GAJ26" s="89"/>
      <c r="GAK26" s="89"/>
      <c r="GAL26" s="89"/>
      <c r="GAM26" s="89"/>
      <c r="GAN26" s="89"/>
      <c r="GAO26" s="89"/>
      <c r="GAP26" s="89"/>
      <c r="GAQ26" s="89"/>
      <c r="GAR26" s="89"/>
      <c r="GAS26" s="89"/>
      <c r="GAT26" s="89"/>
      <c r="GAU26" s="89"/>
      <c r="GAV26" s="89"/>
      <c r="GAW26" s="89"/>
      <c r="GAX26" s="89"/>
      <c r="GAY26" s="89"/>
      <c r="GAZ26" s="89"/>
      <c r="GBA26" s="89"/>
      <c r="GBB26" s="89"/>
      <c r="GBC26" s="89"/>
      <c r="GBD26" s="89"/>
      <c r="GBE26" s="89"/>
      <c r="GBF26" s="89"/>
      <c r="GBG26" s="89"/>
      <c r="GBH26" s="89"/>
      <c r="GBI26" s="89"/>
      <c r="GBJ26" s="89"/>
      <c r="GBK26" s="89"/>
      <c r="GBL26" s="89"/>
      <c r="GBM26" s="89"/>
      <c r="GBN26" s="89"/>
      <c r="GBO26" s="89"/>
      <c r="GBP26" s="89"/>
      <c r="GBQ26" s="89"/>
      <c r="GBR26" s="89"/>
      <c r="GBS26" s="89"/>
      <c r="GBT26" s="89"/>
      <c r="GBU26" s="89"/>
      <c r="GBV26" s="89"/>
      <c r="GBW26" s="89"/>
      <c r="GBX26" s="89"/>
      <c r="GBY26" s="89"/>
      <c r="GBZ26" s="89"/>
      <c r="GCA26" s="89"/>
      <c r="GCB26" s="89"/>
      <c r="GCC26" s="89"/>
      <c r="GCD26" s="89"/>
      <c r="GCE26" s="89"/>
      <c r="GCF26" s="89"/>
      <c r="GCG26" s="89"/>
      <c r="GCH26" s="89"/>
      <c r="GCI26" s="89"/>
      <c r="GCJ26" s="89"/>
      <c r="GCK26" s="89"/>
      <c r="GCL26" s="89"/>
      <c r="GCM26" s="89"/>
      <c r="GCN26" s="89"/>
      <c r="GCO26" s="89"/>
      <c r="GCP26" s="89"/>
      <c r="GCQ26" s="89"/>
      <c r="GCR26" s="89"/>
      <c r="GCS26" s="89"/>
      <c r="GCT26" s="89"/>
      <c r="GCU26" s="89"/>
      <c r="GCV26" s="89"/>
      <c r="GCW26" s="89"/>
      <c r="GCX26" s="89"/>
      <c r="GCY26" s="89"/>
      <c r="GCZ26" s="89"/>
      <c r="GDA26" s="89"/>
      <c r="GDB26" s="89"/>
      <c r="GDC26" s="89"/>
      <c r="GDD26" s="89"/>
      <c r="GDE26" s="89"/>
      <c r="GDF26" s="89"/>
      <c r="GDG26" s="89"/>
      <c r="GDH26" s="89"/>
      <c r="GDI26" s="89"/>
      <c r="GDJ26" s="89"/>
      <c r="GDK26" s="89"/>
      <c r="GDL26" s="89"/>
      <c r="GDM26" s="89"/>
      <c r="GDN26" s="89"/>
      <c r="GDO26" s="89"/>
      <c r="GDP26" s="89"/>
      <c r="GDQ26" s="89"/>
      <c r="GDR26" s="89"/>
      <c r="GDS26" s="89"/>
      <c r="GDT26" s="89"/>
      <c r="GDU26" s="89"/>
      <c r="GDV26" s="89"/>
      <c r="GDW26" s="89"/>
      <c r="GDX26" s="89"/>
      <c r="GDY26" s="89"/>
      <c r="GDZ26" s="89"/>
      <c r="GEA26" s="89"/>
      <c r="GEB26" s="89"/>
      <c r="GEC26" s="89"/>
      <c r="GED26" s="89"/>
      <c r="GEE26" s="89"/>
      <c r="GEF26" s="89"/>
      <c r="GEG26" s="89"/>
      <c r="GEH26" s="89"/>
      <c r="GEI26" s="89"/>
      <c r="GEJ26" s="89"/>
      <c r="GEK26" s="89"/>
      <c r="GEL26" s="89"/>
      <c r="GEM26" s="89"/>
      <c r="GEN26" s="89"/>
      <c r="GEO26" s="89"/>
      <c r="GEP26" s="89"/>
      <c r="GEQ26" s="89"/>
      <c r="GER26" s="89"/>
      <c r="GES26" s="89"/>
      <c r="GET26" s="89"/>
      <c r="GEU26" s="89"/>
      <c r="GEV26" s="89"/>
      <c r="GEW26" s="89"/>
      <c r="GEX26" s="89"/>
      <c r="GEY26" s="89"/>
      <c r="GEZ26" s="89"/>
      <c r="GFA26" s="89"/>
      <c r="GFB26" s="89"/>
      <c r="GFC26" s="89"/>
      <c r="GFD26" s="89"/>
      <c r="GFE26" s="89"/>
      <c r="GFF26" s="89"/>
      <c r="GFG26" s="89"/>
      <c r="GFH26" s="89"/>
      <c r="GFI26" s="89"/>
      <c r="GFJ26" s="89"/>
      <c r="GFK26" s="89"/>
      <c r="GFL26" s="89"/>
      <c r="GFM26" s="89"/>
      <c r="GFN26" s="89"/>
      <c r="GFO26" s="89"/>
      <c r="GFP26" s="89"/>
      <c r="GFQ26" s="89"/>
      <c r="GFR26" s="89"/>
      <c r="GFS26" s="89"/>
      <c r="GFT26" s="89"/>
      <c r="GFU26" s="89"/>
      <c r="GFV26" s="89"/>
      <c r="GFW26" s="89"/>
      <c r="GFX26" s="89"/>
      <c r="GFY26" s="89"/>
      <c r="GFZ26" s="89"/>
      <c r="GGA26" s="89"/>
      <c r="GGB26" s="89"/>
      <c r="GGC26" s="89"/>
      <c r="GGD26" s="89"/>
      <c r="GGE26" s="89"/>
      <c r="GGF26" s="89"/>
      <c r="GGG26" s="89"/>
      <c r="GGH26" s="89"/>
      <c r="GGI26" s="89"/>
      <c r="GGJ26" s="89"/>
      <c r="GGK26" s="89"/>
      <c r="GGL26" s="89"/>
      <c r="GGM26" s="89"/>
      <c r="GGN26" s="89"/>
      <c r="GGO26" s="89"/>
      <c r="GGP26" s="89"/>
      <c r="GGQ26" s="89"/>
      <c r="GGR26" s="89"/>
      <c r="GGS26" s="89"/>
      <c r="GGT26" s="89"/>
      <c r="GGU26" s="89"/>
      <c r="GGV26" s="89"/>
      <c r="GGW26" s="89"/>
      <c r="GGX26" s="89"/>
      <c r="GGY26" s="89"/>
      <c r="GGZ26" s="89"/>
      <c r="GHA26" s="89"/>
      <c r="GHB26" s="89"/>
      <c r="GHC26" s="89"/>
      <c r="GHD26" s="89"/>
      <c r="GHE26" s="89"/>
      <c r="GHF26" s="89"/>
      <c r="GHG26" s="89"/>
      <c r="GHH26" s="89"/>
      <c r="GHI26" s="89"/>
      <c r="GHJ26" s="89"/>
      <c r="GHK26" s="89"/>
      <c r="GHL26" s="89"/>
      <c r="GHM26" s="89"/>
      <c r="GHN26" s="89"/>
      <c r="GHO26" s="89"/>
      <c r="GHP26" s="89"/>
      <c r="GHQ26" s="89"/>
      <c r="GHR26" s="89"/>
      <c r="GHS26" s="89"/>
      <c r="GHT26" s="89"/>
      <c r="GHU26" s="89"/>
      <c r="GHV26" s="89"/>
      <c r="GHW26" s="89"/>
      <c r="GHX26" s="89"/>
      <c r="GHY26" s="89"/>
      <c r="GHZ26" s="89"/>
      <c r="GIA26" s="89"/>
      <c r="GIB26" s="89"/>
      <c r="GIC26" s="89"/>
      <c r="GID26" s="89"/>
      <c r="GIE26" s="89"/>
      <c r="GIF26" s="89"/>
      <c r="GIG26" s="89"/>
      <c r="GIH26" s="89"/>
      <c r="GII26" s="89"/>
      <c r="GIJ26" s="89"/>
      <c r="GIK26" s="89"/>
      <c r="GIL26" s="89"/>
      <c r="GIM26" s="89"/>
      <c r="GIN26" s="89"/>
      <c r="GIO26" s="89"/>
      <c r="GIP26" s="89"/>
      <c r="GIQ26" s="89"/>
      <c r="GIR26" s="89"/>
      <c r="GIS26" s="89"/>
      <c r="GIT26" s="89"/>
      <c r="GIU26" s="89"/>
      <c r="GIV26" s="89"/>
      <c r="GIW26" s="89"/>
      <c r="GIX26" s="89"/>
      <c r="GIY26" s="89"/>
      <c r="GIZ26" s="89"/>
      <c r="GJA26" s="89"/>
      <c r="GJB26" s="89"/>
      <c r="GJC26" s="89"/>
      <c r="GJD26" s="89"/>
      <c r="GJE26" s="89"/>
      <c r="GJF26" s="89"/>
      <c r="GJG26" s="89"/>
      <c r="GJH26" s="89"/>
      <c r="GJI26" s="89"/>
      <c r="GJJ26" s="89"/>
      <c r="GJK26" s="89"/>
      <c r="GJL26" s="89"/>
      <c r="GJM26" s="89"/>
      <c r="GJN26" s="89"/>
      <c r="GJO26" s="89"/>
      <c r="GJP26" s="89"/>
      <c r="GJQ26" s="89"/>
      <c r="GJR26" s="89"/>
      <c r="GJS26" s="89"/>
      <c r="GJT26" s="89"/>
      <c r="GJU26" s="89"/>
      <c r="GJV26" s="89"/>
      <c r="GJW26" s="89"/>
      <c r="GJX26" s="89"/>
      <c r="GJY26" s="89"/>
      <c r="GJZ26" s="89"/>
      <c r="GKA26" s="89"/>
      <c r="GKB26" s="89"/>
      <c r="GKC26" s="89"/>
      <c r="GKD26" s="89"/>
      <c r="GKE26" s="89"/>
      <c r="GKF26" s="89"/>
      <c r="GKG26" s="89"/>
      <c r="GKH26" s="89"/>
      <c r="GKI26" s="89"/>
      <c r="GKJ26" s="89"/>
      <c r="GKK26" s="89"/>
      <c r="GKL26" s="89"/>
      <c r="GKM26" s="89"/>
      <c r="GKN26" s="89"/>
      <c r="GKO26" s="89"/>
      <c r="GKP26" s="89"/>
      <c r="GKQ26" s="89"/>
      <c r="GKR26" s="89"/>
      <c r="GKS26" s="89"/>
      <c r="GKT26" s="89"/>
      <c r="GKU26" s="89"/>
      <c r="GKV26" s="89"/>
      <c r="GKW26" s="89"/>
      <c r="GKX26" s="89"/>
      <c r="GKY26" s="89"/>
      <c r="GKZ26" s="89"/>
      <c r="GLA26" s="89"/>
      <c r="GLB26" s="89"/>
      <c r="GLC26" s="89"/>
      <c r="GLD26" s="89"/>
      <c r="GLE26" s="89"/>
      <c r="GLF26" s="89"/>
      <c r="GLG26" s="89"/>
      <c r="GLH26" s="89"/>
      <c r="GLI26" s="89"/>
      <c r="GLJ26" s="89"/>
      <c r="GLK26" s="89"/>
      <c r="GLL26" s="89"/>
      <c r="GLM26" s="89"/>
      <c r="GLN26" s="89"/>
      <c r="GLO26" s="89"/>
      <c r="GLP26" s="89"/>
      <c r="GLQ26" s="89"/>
      <c r="GLR26" s="89"/>
      <c r="GLS26" s="89"/>
      <c r="GLT26" s="89"/>
      <c r="GLU26" s="89"/>
      <c r="GLV26" s="89"/>
      <c r="GLW26" s="89"/>
      <c r="GLX26" s="89"/>
      <c r="GLY26" s="89"/>
      <c r="GLZ26" s="89"/>
      <c r="GMA26" s="89"/>
      <c r="GMB26" s="89"/>
      <c r="GMC26" s="89"/>
      <c r="GMD26" s="89"/>
      <c r="GME26" s="89"/>
      <c r="GMF26" s="89"/>
      <c r="GMG26" s="89"/>
      <c r="GMH26" s="89"/>
      <c r="GMI26" s="89"/>
      <c r="GMJ26" s="89"/>
      <c r="GMK26" s="89"/>
      <c r="GML26" s="89"/>
      <c r="GMM26" s="89"/>
      <c r="GMN26" s="89"/>
      <c r="GMO26" s="89"/>
      <c r="GMP26" s="89"/>
      <c r="GMQ26" s="89"/>
      <c r="GMR26" s="89"/>
      <c r="GMS26" s="89"/>
      <c r="GMT26" s="89"/>
      <c r="GMU26" s="89"/>
      <c r="GMV26" s="89"/>
      <c r="GMW26" s="89"/>
      <c r="GMX26" s="89"/>
      <c r="GMY26" s="89"/>
      <c r="GMZ26" s="89"/>
      <c r="GNA26" s="89"/>
      <c r="GNB26" s="89"/>
      <c r="GNC26" s="89"/>
      <c r="GND26" s="89"/>
      <c r="GNE26" s="89"/>
      <c r="GNF26" s="89"/>
      <c r="GNG26" s="89"/>
      <c r="GNH26" s="89"/>
      <c r="GNI26" s="89"/>
      <c r="GNJ26" s="89"/>
      <c r="GNK26" s="89"/>
      <c r="GNL26" s="89"/>
      <c r="GNM26" s="89"/>
      <c r="GNN26" s="89"/>
      <c r="GNO26" s="89"/>
      <c r="GNP26" s="89"/>
      <c r="GNQ26" s="89"/>
      <c r="GNR26" s="89"/>
      <c r="GNS26" s="89"/>
      <c r="GNT26" s="89"/>
      <c r="GNU26" s="89"/>
      <c r="GNV26" s="89"/>
      <c r="GNW26" s="89"/>
      <c r="GNX26" s="89"/>
      <c r="GNY26" s="89"/>
      <c r="GNZ26" s="89"/>
      <c r="GOA26" s="89"/>
      <c r="GOB26" s="89"/>
      <c r="GOC26" s="89"/>
      <c r="GOD26" s="89"/>
      <c r="GOE26" s="89"/>
      <c r="GOF26" s="89"/>
      <c r="GOG26" s="89"/>
      <c r="GOH26" s="89"/>
      <c r="GOI26" s="89"/>
      <c r="GOJ26" s="89"/>
      <c r="GOK26" s="89"/>
      <c r="GOL26" s="89"/>
      <c r="GOM26" s="89"/>
      <c r="GON26" s="89"/>
      <c r="GOO26" s="89"/>
      <c r="GOP26" s="89"/>
      <c r="GOQ26" s="89"/>
      <c r="GOR26" s="89"/>
      <c r="GOS26" s="89"/>
      <c r="GOT26" s="89"/>
      <c r="GOU26" s="89"/>
      <c r="GOV26" s="89"/>
      <c r="GOW26" s="89"/>
      <c r="GOX26" s="89"/>
      <c r="GOY26" s="89"/>
      <c r="GOZ26" s="89"/>
      <c r="GPA26" s="89"/>
      <c r="GPB26" s="89"/>
      <c r="GPC26" s="89"/>
      <c r="GPD26" s="89"/>
      <c r="GPE26" s="89"/>
      <c r="GPF26" s="89"/>
      <c r="GPG26" s="89"/>
      <c r="GPH26" s="89"/>
      <c r="GPI26" s="89"/>
      <c r="GPJ26" s="89"/>
      <c r="GPK26" s="89"/>
      <c r="GPL26" s="89"/>
      <c r="GPM26" s="89"/>
      <c r="GPN26" s="89"/>
      <c r="GPO26" s="89"/>
      <c r="GPP26" s="89"/>
      <c r="GPQ26" s="89"/>
      <c r="GPR26" s="89"/>
      <c r="GPS26" s="89"/>
      <c r="GPT26" s="89"/>
      <c r="GPU26" s="89"/>
      <c r="GPV26" s="89"/>
      <c r="GPW26" s="89"/>
      <c r="GPX26" s="89"/>
      <c r="GPY26" s="89"/>
      <c r="GPZ26" s="89"/>
      <c r="GQA26" s="89"/>
      <c r="GQB26" s="89"/>
      <c r="GQC26" s="89"/>
      <c r="GQD26" s="89"/>
      <c r="GQE26" s="89"/>
      <c r="GQF26" s="89"/>
      <c r="GQG26" s="89"/>
      <c r="GQH26" s="89"/>
      <c r="GQI26" s="89"/>
      <c r="GQJ26" s="89"/>
      <c r="GQK26" s="89"/>
      <c r="GQL26" s="89"/>
      <c r="GQM26" s="89"/>
      <c r="GQN26" s="89"/>
      <c r="GQO26" s="89"/>
      <c r="GQP26" s="89"/>
      <c r="GQQ26" s="89"/>
      <c r="GQR26" s="89"/>
      <c r="GQS26" s="89"/>
      <c r="GQT26" s="89"/>
      <c r="GQU26" s="89"/>
      <c r="GQV26" s="89"/>
      <c r="GQW26" s="89"/>
      <c r="GQX26" s="89"/>
      <c r="GQY26" s="89"/>
      <c r="GQZ26" s="89"/>
      <c r="GRA26" s="89"/>
      <c r="GRB26" s="89"/>
      <c r="GRC26" s="89"/>
      <c r="GRD26" s="89"/>
      <c r="GRE26" s="89"/>
      <c r="GRF26" s="89"/>
      <c r="GRG26" s="89"/>
      <c r="GRH26" s="89"/>
      <c r="GRI26" s="89"/>
      <c r="GRJ26" s="89"/>
      <c r="GRK26" s="89"/>
      <c r="GRL26" s="89"/>
      <c r="GRM26" s="89"/>
      <c r="GRN26" s="89"/>
      <c r="GRO26" s="89"/>
      <c r="GRP26" s="89"/>
      <c r="GRQ26" s="89"/>
      <c r="GRR26" s="89"/>
      <c r="GRS26" s="89"/>
      <c r="GRT26" s="89"/>
      <c r="GRU26" s="89"/>
      <c r="GRV26" s="89"/>
      <c r="GRW26" s="89"/>
      <c r="GRX26" s="89"/>
      <c r="GRY26" s="89"/>
      <c r="GRZ26" s="89"/>
      <c r="GSA26" s="89"/>
      <c r="GSB26" s="89"/>
      <c r="GSC26" s="89"/>
      <c r="GSD26" s="89"/>
      <c r="GSE26" s="89"/>
      <c r="GSF26" s="89"/>
      <c r="GSG26" s="89"/>
      <c r="GSH26" s="89"/>
      <c r="GSI26" s="89"/>
      <c r="GSJ26" s="89"/>
      <c r="GSK26" s="89"/>
      <c r="GSL26" s="89"/>
      <c r="GSM26" s="89"/>
      <c r="GSN26" s="89"/>
      <c r="GSO26" s="89"/>
      <c r="GSP26" s="89"/>
      <c r="GSQ26" s="89"/>
      <c r="GSR26" s="89"/>
      <c r="GSS26" s="89"/>
      <c r="GST26" s="89"/>
      <c r="GSU26" s="89"/>
      <c r="GSV26" s="89"/>
      <c r="GSW26" s="89"/>
      <c r="GSX26" s="89"/>
      <c r="GSY26" s="89"/>
      <c r="GSZ26" s="89"/>
      <c r="GTA26" s="89"/>
      <c r="GTB26" s="89"/>
      <c r="GTC26" s="89"/>
      <c r="GTD26" s="89"/>
      <c r="GTE26" s="89"/>
      <c r="GTF26" s="89"/>
      <c r="GTG26" s="89"/>
      <c r="GTH26" s="89"/>
      <c r="GTI26" s="89"/>
      <c r="GTJ26" s="89"/>
      <c r="GTK26" s="89"/>
      <c r="GTL26" s="89"/>
      <c r="GTM26" s="89"/>
      <c r="GTN26" s="89"/>
      <c r="GTO26" s="89"/>
      <c r="GTP26" s="89"/>
      <c r="GTQ26" s="89"/>
      <c r="GTR26" s="89"/>
      <c r="GTS26" s="89"/>
      <c r="GTT26" s="89"/>
      <c r="GTU26" s="89"/>
      <c r="GTV26" s="89"/>
      <c r="GTW26" s="89"/>
      <c r="GTX26" s="89"/>
      <c r="GTY26" s="89"/>
      <c r="GTZ26" s="89"/>
      <c r="GUA26" s="89"/>
      <c r="GUB26" s="89"/>
      <c r="GUC26" s="89"/>
      <c r="GUD26" s="89"/>
      <c r="GUE26" s="89"/>
      <c r="GUF26" s="89"/>
      <c r="GUG26" s="89"/>
      <c r="GUH26" s="89"/>
      <c r="GUI26" s="89"/>
      <c r="GUJ26" s="89"/>
      <c r="GUK26" s="89"/>
      <c r="GUL26" s="89"/>
      <c r="GUM26" s="89"/>
      <c r="GUN26" s="89"/>
      <c r="GUO26" s="89"/>
      <c r="GUP26" s="89"/>
      <c r="GUQ26" s="89"/>
      <c r="GUR26" s="89"/>
      <c r="GUS26" s="89"/>
      <c r="GUT26" s="89"/>
      <c r="GUU26" s="89"/>
      <c r="GUV26" s="89"/>
      <c r="GUW26" s="89"/>
      <c r="GUX26" s="89"/>
      <c r="GUY26" s="89"/>
      <c r="GUZ26" s="89"/>
      <c r="GVA26" s="89"/>
      <c r="GVB26" s="89"/>
      <c r="GVC26" s="89"/>
      <c r="GVD26" s="89"/>
      <c r="GVE26" s="89"/>
      <c r="GVF26" s="89"/>
      <c r="GVG26" s="89"/>
      <c r="GVH26" s="89"/>
      <c r="GVI26" s="89"/>
      <c r="GVJ26" s="89"/>
      <c r="GVK26" s="89"/>
      <c r="GVL26" s="89"/>
      <c r="GVM26" s="89"/>
      <c r="GVN26" s="89"/>
      <c r="GVO26" s="89"/>
      <c r="GVP26" s="89"/>
      <c r="GVQ26" s="89"/>
      <c r="GVR26" s="89"/>
      <c r="GVS26" s="89"/>
      <c r="GVT26" s="89"/>
      <c r="GVU26" s="89"/>
      <c r="GVV26" s="89"/>
      <c r="GVW26" s="89"/>
      <c r="GVX26" s="89"/>
      <c r="GVY26" s="89"/>
      <c r="GVZ26" s="89"/>
      <c r="GWA26" s="89"/>
      <c r="GWB26" s="89"/>
      <c r="GWC26" s="89"/>
      <c r="GWD26" s="89"/>
      <c r="GWE26" s="89"/>
      <c r="GWF26" s="89"/>
      <c r="GWG26" s="89"/>
      <c r="GWH26" s="89"/>
      <c r="GWI26" s="89"/>
      <c r="GWJ26" s="89"/>
      <c r="GWK26" s="89"/>
      <c r="GWL26" s="89"/>
      <c r="GWM26" s="89"/>
      <c r="GWN26" s="89"/>
      <c r="GWO26" s="89"/>
      <c r="GWP26" s="89"/>
      <c r="GWQ26" s="89"/>
      <c r="GWR26" s="89"/>
      <c r="GWS26" s="89"/>
      <c r="GWT26" s="89"/>
      <c r="GWU26" s="89"/>
      <c r="GWV26" s="89"/>
      <c r="GWW26" s="89"/>
      <c r="GWX26" s="89"/>
      <c r="GWY26" s="89"/>
      <c r="GWZ26" s="89"/>
      <c r="GXA26" s="89"/>
      <c r="GXB26" s="89"/>
      <c r="GXC26" s="89"/>
      <c r="GXD26" s="89"/>
      <c r="GXE26" s="89"/>
      <c r="GXF26" s="89"/>
      <c r="GXG26" s="89"/>
      <c r="GXH26" s="89"/>
      <c r="GXI26" s="89"/>
      <c r="GXJ26" s="89"/>
      <c r="GXK26" s="89"/>
      <c r="GXL26" s="89"/>
      <c r="GXM26" s="89"/>
      <c r="GXN26" s="89"/>
      <c r="GXO26" s="89"/>
      <c r="GXP26" s="89"/>
      <c r="GXQ26" s="89"/>
      <c r="GXR26" s="89"/>
      <c r="GXS26" s="89"/>
      <c r="GXT26" s="89"/>
      <c r="GXU26" s="89"/>
      <c r="GXV26" s="89"/>
      <c r="GXW26" s="89"/>
      <c r="GXX26" s="89"/>
      <c r="GXY26" s="89"/>
      <c r="GXZ26" s="89"/>
      <c r="GYA26" s="89"/>
      <c r="GYB26" s="89"/>
      <c r="GYC26" s="89"/>
      <c r="GYD26" s="89"/>
      <c r="GYE26" s="89"/>
      <c r="GYF26" s="89"/>
      <c r="GYG26" s="89"/>
      <c r="GYH26" s="89"/>
      <c r="GYI26" s="89"/>
      <c r="GYJ26" s="89"/>
      <c r="GYK26" s="89"/>
      <c r="GYL26" s="89"/>
      <c r="GYM26" s="89"/>
      <c r="GYN26" s="89"/>
      <c r="GYO26" s="89"/>
      <c r="GYP26" s="89"/>
      <c r="GYQ26" s="89"/>
      <c r="GYR26" s="89"/>
      <c r="GYS26" s="89"/>
      <c r="GYT26" s="89"/>
      <c r="GYU26" s="89"/>
      <c r="GYV26" s="89"/>
      <c r="GYW26" s="89"/>
      <c r="GYX26" s="89"/>
      <c r="GYY26" s="89"/>
      <c r="GYZ26" s="89"/>
      <c r="GZA26" s="89"/>
      <c r="GZB26" s="89"/>
      <c r="GZC26" s="89"/>
      <c r="GZD26" s="89"/>
      <c r="GZE26" s="89"/>
      <c r="GZF26" s="89"/>
      <c r="GZG26" s="89"/>
      <c r="GZH26" s="89"/>
      <c r="GZI26" s="89"/>
      <c r="GZJ26" s="89"/>
      <c r="GZK26" s="89"/>
      <c r="GZL26" s="89"/>
      <c r="GZM26" s="89"/>
      <c r="GZN26" s="89"/>
      <c r="GZO26" s="89"/>
      <c r="GZP26" s="89"/>
      <c r="GZQ26" s="89"/>
      <c r="GZR26" s="89"/>
      <c r="GZS26" s="89"/>
      <c r="GZT26" s="89"/>
      <c r="GZU26" s="89"/>
      <c r="GZV26" s="89"/>
      <c r="GZW26" s="89"/>
      <c r="GZX26" s="89"/>
      <c r="GZY26" s="89"/>
      <c r="GZZ26" s="89"/>
      <c r="HAA26" s="89"/>
      <c r="HAB26" s="89"/>
      <c r="HAC26" s="89"/>
      <c r="HAD26" s="89"/>
      <c r="HAE26" s="89"/>
      <c r="HAF26" s="89"/>
      <c r="HAG26" s="89"/>
      <c r="HAH26" s="89"/>
      <c r="HAI26" s="89"/>
      <c r="HAJ26" s="89"/>
      <c r="HAK26" s="89"/>
      <c r="HAL26" s="89"/>
      <c r="HAM26" s="89"/>
      <c r="HAN26" s="89"/>
      <c r="HAO26" s="89"/>
      <c r="HAP26" s="89"/>
      <c r="HAQ26" s="89"/>
      <c r="HAR26" s="89"/>
      <c r="HAS26" s="89"/>
      <c r="HAT26" s="89"/>
      <c r="HAU26" s="89"/>
      <c r="HAV26" s="89"/>
      <c r="HAW26" s="89"/>
      <c r="HAX26" s="89"/>
      <c r="HAY26" s="89"/>
      <c r="HAZ26" s="89"/>
      <c r="HBA26" s="89"/>
      <c r="HBB26" s="89"/>
      <c r="HBC26" s="89"/>
      <c r="HBD26" s="89"/>
      <c r="HBE26" s="89"/>
      <c r="HBF26" s="89"/>
      <c r="HBG26" s="89"/>
      <c r="HBH26" s="89"/>
      <c r="HBI26" s="89"/>
      <c r="HBJ26" s="89"/>
      <c r="HBK26" s="89"/>
      <c r="HBL26" s="89"/>
      <c r="HBM26" s="89"/>
      <c r="HBN26" s="89"/>
      <c r="HBO26" s="89"/>
      <c r="HBP26" s="89"/>
      <c r="HBQ26" s="89"/>
      <c r="HBR26" s="89"/>
      <c r="HBS26" s="89"/>
      <c r="HBT26" s="89"/>
      <c r="HBU26" s="89"/>
      <c r="HBV26" s="89"/>
      <c r="HBW26" s="89"/>
      <c r="HBX26" s="89"/>
      <c r="HBY26" s="89"/>
      <c r="HBZ26" s="89"/>
      <c r="HCA26" s="89"/>
      <c r="HCB26" s="89"/>
      <c r="HCC26" s="89"/>
      <c r="HCD26" s="89"/>
      <c r="HCE26" s="89"/>
      <c r="HCF26" s="89"/>
      <c r="HCG26" s="89"/>
      <c r="HCH26" s="89"/>
      <c r="HCI26" s="89"/>
      <c r="HCJ26" s="89"/>
      <c r="HCK26" s="89"/>
      <c r="HCL26" s="89"/>
      <c r="HCM26" s="89"/>
      <c r="HCN26" s="89"/>
      <c r="HCO26" s="89"/>
      <c r="HCP26" s="89"/>
      <c r="HCQ26" s="89"/>
      <c r="HCR26" s="89"/>
      <c r="HCS26" s="89"/>
      <c r="HCT26" s="89"/>
      <c r="HCU26" s="89"/>
      <c r="HCV26" s="89"/>
      <c r="HCW26" s="89"/>
      <c r="HCX26" s="89"/>
      <c r="HCY26" s="89"/>
      <c r="HCZ26" s="89"/>
      <c r="HDA26" s="89"/>
      <c r="HDB26" s="89"/>
      <c r="HDC26" s="89"/>
      <c r="HDD26" s="89"/>
      <c r="HDE26" s="89"/>
      <c r="HDF26" s="89"/>
      <c r="HDG26" s="89"/>
      <c r="HDH26" s="89"/>
      <c r="HDI26" s="89"/>
      <c r="HDJ26" s="89"/>
      <c r="HDK26" s="89"/>
      <c r="HDL26" s="89"/>
      <c r="HDM26" s="89"/>
      <c r="HDN26" s="89"/>
      <c r="HDO26" s="89"/>
      <c r="HDP26" s="89"/>
      <c r="HDQ26" s="89"/>
      <c r="HDR26" s="89"/>
      <c r="HDS26" s="89"/>
      <c r="HDT26" s="89"/>
      <c r="HDU26" s="89"/>
      <c r="HDV26" s="89"/>
      <c r="HDW26" s="89"/>
      <c r="HDX26" s="89"/>
      <c r="HDY26" s="89"/>
      <c r="HDZ26" s="89"/>
      <c r="HEA26" s="89"/>
      <c r="HEB26" s="89"/>
      <c r="HEC26" s="89"/>
      <c r="HED26" s="89"/>
      <c r="HEE26" s="89"/>
      <c r="HEF26" s="89"/>
      <c r="HEG26" s="89"/>
      <c r="HEH26" s="89"/>
      <c r="HEI26" s="89"/>
      <c r="HEJ26" s="89"/>
      <c r="HEK26" s="89"/>
      <c r="HEL26" s="89"/>
      <c r="HEM26" s="89"/>
      <c r="HEN26" s="89"/>
      <c r="HEO26" s="89"/>
      <c r="HEP26" s="89"/>
      <c r="HEQ26" s="89"/>
      <c r="HER26" s="89"/>
      <c r="HES26" s="89"/>
      <c r="HET26" s="89"/>
      <c r="HEU26" s="89"/>
      <c r="HEV26" s="89"/>
      <c r="HEW26" s="89"/>
      <c r="HEX26" s="89"/>
      <c r="HEY26" s="89"/>
      <c r="HEZ26" s="89"/>
      <c r="HFA26" s="89"/>
      <c r="HFB26" s="89"/>
      <c r="HFC26" s="89"/>
      <c r="HFD26" s="89"/>
      <c r="HFE26" s="89"/>
      <c r="HFF26" s="89"/>
      <c r="HFG26" s="89"/>
      <c r="HFH26" s="89"/>
      <c r="HFI26" s="89"/>
      <c r="HFJ26" s="89"/>
      <c r="HFK26" s="89"/>
      <c r="HFL26" s="89"/>
      <c r="HFM26" s="89"/>
      <c r="HFN26" s="89"/>
      <c r="HFO26" s="89"/>
      <c r="HFP26" s="89"/>
      <c r="HFQ26" s="89"/>
      <c r="HFR26" s="89"/>
      <c r="HFS26" s="89"/>
      <c r="HFT26" s="89"/>
      <c r="HFU26" s="89"/>
      <c r="HFV26" s="89"/>
      <c r="HFW26" s="89"/>
      <c r="HFX26" s="89"/>
      <c r="HFY26" s="89"/>
      <c r="HFZ26" s="89"/>
      <c r="HGA26" s="89"/>
      <c r="HGB26" s="89"/>
      <c r="HGC26" s="89"/>
      <c r="HGD26" s="89"/>
      <c r="HGE26" s="89"/>
      <c r="HGF26" s="89"/>
      <c r="HGG26" s="89"/>
      <c r="HGH26" s="89"/>
      <c r="HGI26" s="89"/>
      <c r="HGJ26" s="89"/>
      <c r="HGK26" s="89"/>
      <c r="HGL26" s="89"/>
      <c r="HGM26" s="89"/>
      <c r="HGN26" s="89"/>
      <c r="HGO26" s="89"/>
      <c r="HGP26" s="89"/>
      <c r="HGQ26" s="89"/>
      <c r="HGR26" s="89"/>
      <c r="HGS26" s="89"/>
      <c r="HGT26" s="89"/>
      <c r="HGU26" s="89"/>
      <c r="HGV26" s="89"/>
      <c r="HGW26" s="89"/>
      <c r="HGX26" s="89"/>
      <c r="HGY26" s="89"/>
      <c r="HGZ26" s="89"/>
      <c r="HHA26" s="89"/>
      <c r="HHB26" s="89"/>
      <c r="HHC26" s="89"/>
      <c r="HHD26" s="89"/>
      <c r="HHE26" s="89"/>
      <c r="HHF26" s="89"/>
      <c r="HHG26" s="89"/>
      <c r="HHH26" s="89"/>
      <c r="HHI26" s="89"/>
      <c r="HHJ26" s="89"/>
      <c r="HHK26" s="89"/>
      <c r="HHL26" s="89"/>
      <c r="HHM26" s="89"/>
      <c r="HHN26" s="89"/>
      <c r="HHO26" s="89"/>
      <c r="HHP26" s="89"/>
      <c r="HHQ26" s="89"/>
      <c r="HHR26" s="89"/>
      <c r="HHS26" s="89"/>
      <c r="HHT26" s="89"/>
      <c r="HHU26" s="89"/>
      <c r="HHV26" s="89"/>
      <c r="HHW26" s="89"/>
      <c r="HHX26" s="89"/>
      <c r="HHY26" s="89"/>
      <c r="HHZ26" s="89"/>
      <c r="HIA26" s="89"/>
      <c r="HIB26" s="89"/>
      <c r="HIC26" s="89"/>
      <c r="HID26" s="89"/>
      <c r="HIE26" s="89"/>
      <c r="HIF26" s="89"/>
      <c r="HIG26" s="89"/>
      <c r="HIH26" s="89"/>
      <c r="HII26" s="89"/>
      <c r="HIJ26" s="89"/>
      <c r="HIK26" s="89"/>
      <c r="HIL26" s="89"/>
      <c r="HIM26" s="89"/>
      <c r="HIN26" s="89"/>
      <c r="HIO26" s="89"/>
      <c r="HIP26" s="89"/>
      <c r="HIQ26" s="89"/>
      <c r="HIR26" s="89"/>
      <c r="HIS26" s="89"/>
      <c r="HIT26" s="89"/>
      <c r="HIU26" s="89"/>
      <c r="HIV26" s="89"/>
      <c r="HIW26" s="89"/>
      <c r="HIX26" s="89"/>
      <c r="HIY26" s="89"/>
      <c r="HIZ26" s="89"/>
      <c r="HJA26" s="89"/>
      <c r="HJB26" s="89"/>
      <c r="HJC26" s="89"/>
      <c r="HJD26" s="89"/>
      <c r="HJE26" s="89"/>
      <c r="HJF26" s="89"/>
      <c r="HJG26" s="89"/>
      <c r="HJH26" s="89"/>
      <c r="HJI26" s="89"/>
      <c r="HJJ26" s="89"/>
      <c r="HJK26" s="89"/>
      <c r="HJL26" s="89"/>
      <c r="HJM26" s="89"/>
      <c r="HJN26" s="89"/>
      <c r="HJO26" s="89"/>
      <c r="HJP26" s="89"/>
      <c r="HJQ26" s="89"/>
      <c r="HJR26" s="89"/>
      <c r="HJS26" s="89"/>
      <c r="HJT26" s="89"/>
      <c r="HJU26" s="89"/>
      <c r="HJV26" s="89"/>
      <c r="HJW26" s="89"/>
      <c r="HJX26" s="89"/>
      <c r="HJY26" s="89"/>
      <c r="HJZ26" s="89"/>
      <c r="HKA26" s="89"/>
      <c r="HKB26" s="89"/>
      <c r="HKC26" s="89"/>
      <c r="HKD26" s="89"/>
      <c r="HKE26" s="89"/>
      <c r="HKF26" s="89"/>
      <c r="HKG26" s="89"/>
      <c r="HKH26" s="89"/>
      <c r="HKI26" s="89"/>
      <c r="HKJ26" s="89"/>
      <c r="HKK26" s="89"/>
      <c r="HKL26" s="89"/>
      <c r="HKM26" s="89"/>
      <c r="HKN26" s="89"/>
      <c r="HKO26" s="89"/>
      <c r="HKP26" s="89"/>
      <c r="HKQ26" s="89"/>
      <c r="HKR26" s="89"/>
      <c r="HKS26" s="89"/>
      <c r="HKT26" s="89"/>
      <c r="HKU26" s="89"/>
      <c r="HKV26" s="89"/>
      <c r="HKW26" s="89"/>
      <c r="HKX26" s="89"/>
      <c r="HKY26" s="89"/>
      <c r="HKZ26" s="89"/>
      <c r="HLA26" s="89"/>
      <c r="HLB26" s="89"/>
      <c r="HLC26" s="89"/>
      <c r="HLD26" s="89"/>
      <c r="HLE26" s="89"/>
      <c r="HLF26" s="89"/>
      <c r="HLG26" s="89"/>
      <c r="HLH26" s="89"/>
      <c r="HLI26" s="89"/>
      <c r="HLJ26" s="89"/>
      <c r="HLK26" s="89"/>
      <c r="HLL26" s="89"/>
      <c r="HLM26" s="89"/>
      <c r="HLN26" s="89"/>
      <c r="HLO26" s="89"/>
      <c r="HLP26" s="89"/>
      <c r="HLQ26" s="89"/>
      <c r="HLR26" s="89"/>
      <c r="HLS26" s="89"/>
      <c r="HLT26" s="89"/>
      <c r="HLU26" s="89"/>
      <c r="HLV26" s="89"/>
      <c r="HLW26" s="89"/>
      <c r="HLX26" s="89"/>
      <c r="HLY26" s="89"/>
      <c r="HLZ26" s="89"/>
      <c r="HMA26" s="89"/>
      <c r="HMB26" s="89"/>
      <c r="HMC26" s="89"/>
      <c r="HMD26" s="89"/>
      <c r="HME26" s="89"/>
      <c r="HMF26" s="89"/>
      <c r="HMG26" s="89"/>
      <c r="HMH26" s="89"/>
      <c r="HMI26" s="89"/>
      <c r="HMJ26" s="89"/>
      <c r="HMK26" s="89"/>
      <c r="HML26" s="89"/>
      <c r="HMM26" s="89"/>
      <c r="HMN26" s="89"/>
      <c r="HMO26" s="89"/>
      <c r="HMP26" s="89"/>
      <c r="HMQ26" s="89"/>
      <c r="HMR26" s="89"/>
      <c r="HMS26" s="89"/>
      <c r="HMT26" s="89"/>
      <c r="HMU26" s="89"/>
      <c r="HMV26" s="89"/>
      <c r="HMW26" s="89"/>
      <c r="HMX26" s="89"/>
      <c r="HMY26" s="89"/>
      <c r="HMZ26" s="89"/>
      <c r="HNA26" s="89"/>
      <c r="HNB26" s="89"/>
      <c r="HNC26" s="89"/>
      <c r="HND26" s="89"/>
      <c r="HNE26" s="89"/>
      <c r="HNF26" s="89"/>
      <c r="HNG26" s="89"/>
      <c r="HNH26" s="89"/>
      <c r="HNI26" s="89"/>
      <c r="HNJ26" s="89"/>
      <c r="HNK26" s="89"/>
      <c r="HNL26" s="89"/>
      <c r="HNM26" s="89"/>
      <c r="HNN26" s="89"/>
      <c r="HNO26" s="89"/>
      <c r="HNP26" s="89"/>
      <c r="HNQ26" s="89"/>
      <c r="HNR26" s="89"/>
      <c r="HNS26" s="89"/>
      <c r="HNT26" s="89"/>
      <c r="HNU26" s="89"/>
      <c r="HNV26" s="89"/>
      <c r="HNW26" s="89"/>
      <c r="HNX26" s="89"/>
      <c r="HNY26" s="89"/>
      <c r="HNZ26" s="89"/>
      <c r="HOA26" s="89"/>
      <c r="HOB26" s="89"/>
      <c r="HOC26" s="89"/>
      <c r="HOD26" s="89"/>
      <c r="HOE26" s="89"/>
      <c r="HOF26" s="89"/>
      <c r="HOG26" s="89"/>
      <c r="HOH26" s="89"/>
      <c r="HOI26" s="89"/>
      <c r="HOJ26" s="89"/>
      <c r="HOK26" s="89"/>
      <c r="HOL26" s="89"/>
      <c r="HOM26" s="89"/>
      <c r="HON26" s="89"/>
      <c r="HOO26" s="89"/>
      <c r="HOP26" s="89"/>
      <c r="HOQ26" s="89"/>
      <c r="HOR26" s="89"/>
      <c r="HOS26" s="89"/>
      <c r="HOT26" s="89"/>
      <c r="HOU26" s="89"/>
      <c r="HOV26" s="89"/>
      <c r="HOW26" s="89"/>
      <c r="HOX26" s="89"/>
      <c r="HOY26" s="89"/>
      <c r="HOZ26" s="89"/>
      <c r="HPA26" s="89"/>
      <c r="HPB26" s="89"/>
      <c r="HPC26" s="89"/>
      <c r="HPD26" s="89"/>
      <c r="HPE26" s="89"/>
      <c r="HPF26" s="89"/>
      <c r="HPG26" s="89"/>
      <c r="HPH26" s="89"/>
      <c r="HPI26" s="89"/>
      <c r="HPJ26" s="89"/>
      <c r="HPK26" s="89"/>
      <c r="HPL26" s="89"/>
      <c r="HPM26" s="89"/>
      <c r="HPN26" s="89"/>
      <c r="HPO26" s="89"/>
      <c r="HPP26" s="89"/>
      <c r="HPQ26" s="89"/>
      <c r="HPR26" s="89"/>
      <c r="HPS26" s="89"/>
      <c r="HPT26" s="89"/>
      <c r="HPU26" s="89"/>
      <c r="HPV26" s="89"/>
      <c r="HPW26" s="89"/>
      <c r="HPX26" s="89"/>
      <c r="HPY26" s="89"/>
      <c r="HPZ26" s="89"/>
      <c r="HQA26" s="89"/>
      <c r="HQB26" s="89"/>
      <c r="HQC26" s="89"/>
      <c r="HQD26" s="89"/>
      <c r="HQE26" s="89"/>
      <c r="HQF26" s="89"/>
      <c r="HQG26" s="89"/>
      <c r="HQH26" s="89"/>
      <c r="HQI26" s="89"/>
      <c r="HQJ26" s="89"/>
      <c r="HQK26" s="89"/>
      <c r="HQL26" s="89"/>
      <c r="HQM26" s="89"/>
      <c r="HQN26" s="89"/>
      <c r="HQO26" s="89"/>
      <c r="HQP26" s="89"/>
      <c r="HQQ26" s="89"/>
      <c r="HQR26" s="89"/>
      <c r="HQS26" s="89"/>
      <c r="HQT26" s="89"/>
      <c r="HQU26" s="89"/>
      <c r="HQV26" s="89"/>
      <c r="HQW26" s="89"/>
      <c r="HQX26" s="89"/>
      <c r="HQY26" s="89"/>
      <c r="HQZ26" s="89"/>
      <c r="HRA26" s="89"/>
      <c r="HRB26" s="89"/>
      <c r="HRC26" s="89"/>
      <c r="HRD26" s="89"/>
      <c r="HRE26" s="89"/>
      <c r="HRF26" s="89"/>
      <c r="HRG26" s="89"/>
      <c r="HRH26" s="89"/>
      <c r="HRI26" s="89"/>
      <c r="HRJ26" s="89"/>
      <c r="HRK26" s="89"/>
      <c r="HRL26" s="89"/>
      <c r="HRM26" s="89"/>
      <c r="HRN26" s="89"/>
      <c r="HRO26" s="89"/>
      <c r="HRP26" s="89"/>
      <c r="HRQ26" s="89"/>
      <c r="HRR26" s="89"/>
      <c r="HRS26" s="89"/>
      <c r="HRT26" s="89"/>
      <c r="HRU26" s="89"/>
      <c r="HRV26" s="89"/>
      <c r="HRW26" s="89"/>
      <c r="HRX26" s="89"/>
      <c r="HRY26" s="89"/>
      <c r="HRZ26" s="89"/>
      <c r="HSA26" s="89"/>
      <c r="HSB26" s="89"/>
      <c r="HSC26" s="89"/>
      <c r="HSD26" s="89"/>
      <c r="HSE26" s="89"/>
      <c r="HSF26" s="89"/>
      <c r="HSG26" s="89"/>
      <c r="HSH26" s="89"/>
      <c r="HSI26" s="89"/>
      <c r="HSJ26" s="89"/>
      <c r="HSK26" s="89"/>
      <c r="HSL26" s="89"/>
      <c r="HSM26" s="89"/>
      <c r="HSN26" s="89"/>
      <c r="HSO26" s="89"/>
      <c r="HSP26" s="89"/>
      <c r="HSQ26" s="89"/>
      <c r="HSR26" s="89"/>
      <c r="HSS26" s="89"/>
      <c r="HST26" s="89"/>
      <c r="HSU26" s="89"/>
      <c r="HSV26" s="89"/>
      <c r="HSW26" s="89"/>
      <c r="HSX26" s="89"/>
      <c r="HSY26" s="89"/>
      <c r="HSZ26" s="89"/>
      <c r="HTA26" s="89"/>
      <c r="HTB26" s="89"/>
      <c r="HTC26" s="89"/>
      <c r="HTD26" s="89"/>
      <c r="HTE26" s="89"/>
      <c r="HTF26" s="89"/>
      <c r="HTG26" s="89"/>
      <c r="HTH26" s="89"/>
      <c r="HTI26" s="89"/>
      <c r="HTJ26" s="89"/>
      <c r="HTK26" s="89"/>
      <c r="HTL26" s="89"/>
      <c r="HTM26" s="89"/>
      <c r="HTN26" s="89"/>
      <c r="HTO26" s="89"/>
      <c r="HTP26" s="89"/>
      <c r="HTQ26" s="89"/>
      <c r="HTR26" s="89"/>
      <c r="HTS26" s="89"/>
      <c r="HTT26" s="89"/>
      <c r="HTU26" s="89"/>
      <c r="HTV26" s="89"/>
      <c r="HTW26" s="89"/>
      <c r="HTX26" s="89"/>
      <c r="HTY26" s="89"/>
      <c r="HTZ26" s="89"/>
      <c r="HUA26" s="89"/>
      <c r="HUB26" s="89"/>
      <c r="HUC26" s="89"/>
      <c r="HUD26" s="89"/>
      <c r="HUE26" s="89"/>
      <c r="HUF26" s="89"/>
      <c r="HUG26" s="89"/>
      <c r="HUH26" s="89"/>
      <c r="HUI26" s="89"/>
      <c r="HUJ26" s="89"/>
      <c r="HUK26" s="89"/>
      <c r="HUL26" s="89"/>
      <c r="HUM26" s="89"/>
      <c r="HUN26" s="89"/>
      <c r="HUO26" s="89"/>
      <c r="HUP26" s="89"/>
      <c r="HUQ26" s="89"/>
      <c r="HUR26" s="89"/>
      <c r="HUS26" s="89"/>
      <c r="HUT26" s="89"/>
      <c r="HUU26" s="89"/>
      <c r="HUV26" s="89"/>
      <c r="HUW26" s="89"/>
      <c r="HUX26" s="89"/>
      <c r="HUY26" s="89"/>
      <c r="HUZ26" s="89"/>
      <c r="HVA26" s="89"/>
      <c r="HVB26" s="89"/>
      <c r="HVC26" s="89"/>
      <c r="HVD26" s="89"/>
      <c r="HVE26" s="89"/>
      <c r="HVF26" s="89"/>
      <c r="HVG26" s="89"/>
      <c r="HVH26" s="89"/>
      <c r="HVI26" s="89"/>
      <c r="HVJ26" s="89"/>
      <c r="HVK26" s="89"/>
      <c r="HVL26" s="89"/>
      <c r="HVM26" s="89"/>
      <c r="HVN26" s="89"/>
      <c r="HVO26" s="89"/>
      <c r="HVP26" s="89"/>
      <c r="HVQ26" s="89"/>
      <c r="HVR26" s="89"/>
      <c r="HVS26" s="89"/>
      <c r="HVT26" s="89"/>
      <c r="HVU26" s="89"/>
      <c r="HVV26" s="89"/>
      <c r="HVW26" s="89"/>
      <c r="HVX26" s="89"/>
      <c r="HVY26" s="89"/>
      <c r="HVZ26" s="89"/>
      <c r="HWA26" s="89"/>
      <c r="HWB26" s="89"/>
      <c r="HWC26" s="89"/>
      <c r="HWD26" s="89"/>
      <c r="HWE26" s="89"/>
      <c r="HWF26" s="89"/>
      <c r="HWG26" s="89"/>
      <c r="HWH26" s="89"/>
      <c r="HWI26" s="89"/>
      <c r="HWJ26" s="89"/>
      <c r="HWK26" s="89"/>
      <c r="HWL26" s="89"/>
      <c r="HWM26" s="89"/>
      <c r="HWN26" s="89"/>
      <c r="HWO26" s="89"/>
      <c r="HWP26" s="89"/>
      <c r="HWQ26" s="89"/>
      <c r="HWR26" s="89"/>
      <c r="HWS26" s="89"/>
      <c r="HWT26" s="89"/>
      <c r="HWU26" s="89"/>
      <c r="HWV26" s="89"/>
      <c r="HWW26" s="89"/>
      <c r="HWX26" s="89"/>
      <c r="HWY26" s="89"/>
      <c r="HWZ26" s="89"/>
      <c r="HXA26" s="89"/>
      <c r="HXB26" s="89"/>
      <c r="HXC26" s="89"/>
      <c r="HXD26" s="89"/>
      <c r="HXE26" s="89"/>
      <c r="HXF26" s="89"/>
      <c r="HXG26" s="89"/>
      <c r="HXH26" s="89"/>
      <c r="HXI26" s="89"/>
      <c r="HXJ26" s="89"/>
      <c r="HXK26" s="89"/>
      <c r="HXL26" s="89"/>
      <c r="HXM26" s="89"/>
      <c r="HXN26" s="89"/>
      <c r="HXO26" s="89"/>
      <c r="HXP26" s="89"/>
      <c r="HXQ26" s="89"/>
      <c r="HXR26" s="89"/>
      <c r="HXS26" s="89"/>
      <c r="HXT26" s="89"/>
      <c r="HXU26" s="89"/>
      <c r="HXV26" s="89"/>
      <c r="HXW26" s="89"/>
      <c r="HXX26" s="89"/>
      <c r="HXY26" s="89"/>
      <c r="HXZ26" s="89"/>
      <c r="HYA26" s="89"/>
      <c r="HYB26" s="89"/>
      <c r="HYC26" s="89"/>
      <c r="HYD26" s="89"/>
      <c r="HYE26" s="89"/>
      <c r="HYF26" s="89"/>
      <c r="HYG26" s="89"/>
      <c r="HYH26" s="89"/>
      <c r="HYI26" s="89"/>
      <c r="HYJ26" s="89"/>
      <c r="HYK26" s="89"/>
      <c r="HYL26" s="89"/>
      <c r="HYM26" s="89"/>
      <c r="HYN26" s="89"/>
      <c r="HYO26" s="89"/>
      <c r="HYP26" s="89"/>
      <c r="HYQ26" s="89"/>
      <c r="HYR26" s="89"/>
      <c r="HYS26" s="89"/>
      <c r="HYT26" s="89"/>
      <c r="HYU26" s="89"/>
      <c r="HYV26" s="89"/>
      <c r="HYW26" s="89"/>
      <c r="HYX26" s="89"/>
      <c r="HYY26" s="89"/>
      <c r="HYZ26" s="89"/>
      <c r="HZA26" s="89"/>
      <c r="HZB26" s="89"/>
      <c r="HZC26" s="89"/>
      <c r="HZD26" s="89"/>
      <c r="HZE26" s="89"/>
      <c r="HZF26" s="89"/>
      <c r="HZG26" s="89"/>
      <c r="HZH26" s="89"/>
      <c r="HZI26" s="89"/>
      <c r="HZJ26" s="89"/>
      <c r="HZK26" s="89"/>
      <c r="HZL26" s="89"/>
      <c r="HZM26" s="89"/>
      <c r="HZN26" s="89"/>
      <c r="HZO26" s="89"/>
      <c r="HZP26" s="89"/>
      <c r="HZQ26" s="89"/>
      <c r="HZR26" s="89"/>
      <c r="HZS26" s="89"/>
      <c r="HZT26" s="89"/>
      <c r="HZU26" s="89"/>
      <c r="HZV26" s="89"/>
      <c r="HZW26" s="89"/>
      <c r="HZX26" s="89"/>
      <c r="HZY26" s="89"/>
      <c r="HZZ26" s="89"/>
      <c r="IAA26" s="89"/>
      <c r="IAB26" s="89"/>
      <c r="IAC26" s="89"/>
      <c r="IAD26" s="89"/>
      <c r="IAE26" s="89"/>
      <c r="IAF26" s="89"/>
      <c r="IAG26" s="89"/>
      <c r="IAH26" s="89"/>
      <c r="IAI26" s="89"/>
      <c r="IAJ26" s="89"/>
      <c r="IAK26" s="89"/>
      <c r="IAL26" s="89"/>
      <c r="IAM26" s="89"/>
      <c r="IAN26" s="89"/>
      <c r="IAO26" s="89"/>
      <c r="IAP26" s="89"/>
      <c r="IAQ26" s="89"/>
      <c r="IAR26" s="89"/>
      <c r="IAS26" s="89"/>
      <c r="IAT26" s="89"/>
      <c r="IAU26" s="89"/>
      <c r="IAV26" s="89"/>
      <c r="IAW26" s="89"/>
      <c r="IAX26" s="89"/>
      <c r="IAY26" s="89"/>
      <c r="IAZ26" s="89"/>
      <c r="IBA26" s="89"/>
      <c r="IBB26" s="89"/>
      <c r="IBC26" s="89"/>
      <c r="IBD26" s="89"/>
      <c r="IBE26" s="89"/>
      <c r="IBF26" s="89"/>
      <c r="IBG26" s="89"/>
      <c r="IBH26" s="89"/>
      <c r="IBI26" s="89"/>
      <c r="IBJ26" s="89"/>
      <c r="IBK26" s="89"/>
      <c r="IBL26" s="89"/>
      <c r="IBM26" s="89"/>
      <c r="IBN26" s="89"/>
      <c r="IBO26" s="89"/>
      <c r="IBP26" s="89"/>
      <c r="IBQ26" s="89"/>
      <c r="IBR26" s="89"/>
      <c r="IBS26" s="89"/>
      <c r="IBT26" s="89"/>
      <c r="IBU26" s="89"/>
      <c r="IBV26" s="89"/>
      <c r="IBW26" s="89"/>
      <c r="IBX26" s="89"/>
      <c r="IBY26" s="89"/>
      <c r="IBZ26" s="89"/>
      <c r="ICA26" s="89"/>
      <c r="ICB26" s="89"/>
      <c r="ICC26" s="89"/>
      <c r="ICD26" s="89"/>
      <c r="ICE26" s="89"/>
      <c r="ICF26" s="89"/>
      <c r="ICG26" s="89"/>
      <c r="ICH26" s="89"/>
      <c r="ICI26" s="89"/>
      <c r="ICJ26" s="89"/>
      <c r="ICK26" s="89"/>
      <c r="ICL26" s="89"/>
      <c r="ICM26" s="89"/>
      <c r="ICN26" s="89"/>
      <c r="ICO26" s="89"/>
      <c r="ICP26" s="89"/>
      <c r="ICQ26" s="89"/>
      <c r="ICR26" s="89"/>
      <c r="ICS26" s="89"/>
      <c r="ICT26" s="89"/>
      <c r="ICU26" s="89"/>
      <c r="ICV26" s="89"/>
      <c r="ICW26" s="89"/>
      <c r="ICX26" s="89"/>
      <c r="ICY26" s="89"/>
      <c r="ICZ26" s="89"/>
      <c r="IDA26" s="89"/>
      <c r="IDB26" s="89"/>
      <c r="IDC26" s="89"/>
      <c r="IDD26" s="89"/>
      <c r="IDE26" s="89"/>
      <c r="IDF26" s="89"/>
      <c r="IDG26" s="89"/>
      <c r="IDH26" s="89"/>
      <c r="IDI26" s="89"/>
      <c r="IDJ26" s="89"/>
      <c r="IDK26" s="89"/>
      <c r="IDL26" s="89"/>
      <c r="IDM26" s="89"/>
      <c r="IDN26" s="89"/>
      <c r="IDO26" s="89"/>
      <c r="IDP26" s="89"/>
      <c r="IDQ26" s="89"/>
      <c r="IDR26" s="89"/>
      <c r="IDS26" s="89"/>
      <c r="IDT26" s="89"/>
      <c r="IDU26" s="89"/>
      <c r="IDV26" s="89"/>
      <c r="IDW26" s="89"/>
      <c r="IDX26" s="89"/>
      <c r="IDY26" s="89"/>
      <c r="IDZ26" s="89"/>
      <c r="IEA26" s="89"/>
      <c r="IEB26" s="89"/>
      <c r="IEC26" s="89"/>
      <c r="IED26" s="89"/>
      <c r="IEE26" s="89"/>
      <c r="IEF26" s="89"/>
      <c r="IEG26" s="89"/>
      <c r="IEH26" s="89"/>
      <c r="IEI26" s="89"/>
      <c r="IEJ26" s="89"/>
      <c r="IEK26" s="89"/>
      <c r="IEL26" s="89"/>
      <c r="IEM26" s="89"/>
      <c r="IEN26" s="89"/>
      <c r="IEO26" s="89"/>
      <c r="IEP26" s="89"/>
      <c r="IEQ26" s="89"/>
      <c r="IER26" s="89"/>
      <c r="IES26" s="89"/>
      <c r="IET26" s="89"/>
      <c r="IEU26" s="89"/>
      <c r="IEV26" s="89"/>
      <c r="IEW26" s="89"/>
      <c r="IEX26" s="89"/>
      <c r="IEY26" s="89"/>
      <c r="IEZ26" s="89"/>
      <c r="IFA26" s="89"/>
      <c r="IFB26" s="89"/>
      <c r="IFC26" s="89"/>
      <c r="IFD26" s="89"/>
      <c r="IFE26" s="89"/>
      <c r="IFF26" s="89"/>
      <c r="IFG26" s="89"/>
      <c r="IFH26" s="89"/>
      <c r="IFI26" s="89"/>
      <c r="IFJ26" s="89"/>
      <c r="IFK26" s="89"/>
      <c r="IFL26" s="89"/>
      <c r="IFM26" s="89"/>
      <c r="IFN26" s="89"/>
      <c r="IFO26" s="89"/>
      <c r="IFP26" s="89"/>
      <c r="IFQ26" s="89"/>
      <c r="IFR26" s="89"/>
      <c r="IFS26" s="89"/>
      <c r="IFT26" s="89"/>
      <c r="IFU26" s="89"/>
      <c r="IFV26" s="89"/>
      <c r="IFW26" s="89"/>
      <c r="IFX26" s="89"/>
      <c r="IFY26" s="89"/>
      <c r="IFZ26" s="89"/>
      <c r="IGA26" s="89"/>
      <c r="IGB26" s="89"/>
      <c r="IGC26" s="89"/>
      <c r="IGD26" s="89"/>
      <c r="IGE26" s="89"/>
      <c r="IGF26" s="89"/>
      <c r="IGG26" s="89"/>
      <c r="IGH26" s="89"/>
      <c r="IGI26" s="89"/>
      <c r="IGJ26" s="89"/>
      <c r="IGK26" s="89"/>
      <c r="IGL26" s="89"/>
      <c r="IGM26" s="89"/>
      <c r="IGN26" s="89"/>
      <c r="IGO26" s="89"/>
      <c r="IGP26" s="89"/>
      <c r="IGQ26" s="89"/>
      <c r="IGR26" s="89"/>
      <c r="IGS26" s="89"/>
      <c r="IGT26" s="89"/>
      <c r="IGU26" s="89"/>
      <c r="IGV26" s="89"/>
      <c r="IGW26" s="89"/>
      <c r="IGX26" s="89"/>
      <c r="IGY26" s="89"/>
      <c r="IGZ26" s="89"/>
      <c r="IHA26" s="89"/>
      <c r="IHB26" s="89"/>
      <c r="IHC26" s="89"/>
      <c r="IHD26" s="89"/>
      <c r="IHE26" s="89"/>
      <c r="IHF26" s="89"/>
      <c r="IHG26" s="89"/>
      <c r="IHH26" s="89"/>
      <c r="IHI26" s="89"/>
      <c r="IHJ26" s="89"/>
      <c r="IHK26" s="89"/>
      <c r="IHL26" s="89"/>
      <c r="IHM26" s="89"/>
      <c r="IHN26" s="89"/>
      <c r="IHO26" s="89"/>
      <c r="IHP26" s="89"/>
      <c r="IHQ26" s="89"/>
      <c r="IHR26" s="89"/>
      <c r="IHS26" s="89"/>
      <c r="IHT26" s="89"/>
      <c r="IHU26" s="89"/>
      <c r="IHV26" s="89"/>
      <c r="IHW26" s="89"/>
      <c r="IHX26" s="89"/>
      <c r="IHY26" s="89"/>
      <c r="IHZ26" s="89"/>
      <c r="IIA26" s="89"/>
      <c r="IIB26" s="89"/>
      <c r="IIC26" s="89"/>
      <c r="IID26" s="89"/>
      <c r="IIE26" s="89"/>
      <c r="IIF26" s="89"/>
      <c r="IIG26" s="89"/>
      <c r="IIH26" s="89"/>
      <c r="III26" s="89"/>
      <c r="IIJ26" s="89"/>
      <c r="IIK26" s="89"/>
      <c r="IIL26" s="89"/>
      <c r="IIM26" s="89"/>
      <c r="IIN26" s="89"/>
      <c r="IIO26" s="89"/>
      <c r="IIP26" s="89"/>
      <c r="IIQ26" s="89"/>
      <c r="IIR26" s="89"/>
      <c r="IIS26" s="89"/>
      <c r="IIT26" s="89"/>
      <c r="IIU26" s="89"/>
      <c r="IIV26" s="89"/>
      <c r="IIW26" s="89"/>
      <c r="IIX26" s="89"/>
      <c r="IIY26" s="89"/>
      <c r="IIZ26" s="89"/>
      <c r="IJA26" s="89"/>
      <c r="IJB26" s="89"/>
      <c r="IJC26" s="89"/>
      <c r="IJD26" s="89"/>
      <c r="IJE26" s="89"/>
      <c r="IJF26" s="89"/>
      <c r="IJG26" s="89"/>
      <c r="IJH26" s="89"/>
      <c r="IJI26" s="89"/>
      <c r="IJJ26" s="89"/>
      <c r="IJK26" s="89"/>
      <c r="IJL26" s="89"/>
      <c r="IJM26" s="89"/>
      <c r="IJN26" s="89"/>
      <c r="IJO26" s="89"/>
      <c r="IJP26" s="89"/>
      <c r="IJQ26" s="89"/>
      <c r="IJR26" s="89"/>
      <c r="IJS26" s="89"/>
      <c r="IJT26" s="89"/>
      <c r="IJU26" s="89"/>
      <c r="IJV26" s="89"/>
      <c r="IJW26" s="89"/>
      <c r="IJX26" s="89"/>
      <c r="IJY26" s="89"/>
      <c r="IJZ26" s="89"/>
      <c r="IKA26" s="89"/>
      <c r="IKB26" s="89"/>
      <c r="IKC26" s="89"/>
      <c r="IKD26" s="89"/>
      <c r="IKE26" s="89"/>
      <c r="IKF26" s="89"/>
      <c r="IKG26" s="89"/>
      <c r="IKH26" s="89"/>
      <c r="IKI26" s="89"/>
      <c r="IKJ26" s="89"/>
      <c r="IKK26" s="89"/>
      <c r="IKL26" s="89"/>
      <c r="IKM26" s="89"/>
      <c r="IKN26" s="89"/>
      <c r="IKO26" s="89"/>
      <c r="IKP26" s="89"/>
      <c r="IKQ26" s="89"/>
      <c r="IKR26" s="89"/>
      <c r="IKS26" s="89"/>
      <c r="IKT26" s="89"/>
      <c r="IKU26" s="89"/>
      <c r="IKV26" s="89"/>
      <c r="IKW26" s="89"/>
      <c r="IKX26" s="89"/>
      <c r="IKY26" s="89"/>
      <c r="IKZ26" s="89"/>
      <c r="ILA26" s="89"/>
      <c r="ILB26" s="89"/>
      <c r="ILC26" s="89"/>
      <c r="ILD26" s="89"/>
      <c r="ILE26" s="89"/>
      <c r="ILF26" s="89"/>
      <c r="ILG26" s="89"/>
      <c r="ILH26" s="89"/>
      <c r="ILI26" s="89"/>
      <c r="ILJ26" s="89"/>
      <c r="ILK26" s="89"/>
      <c r="ILL26" s="89"/>
      <c r="ILM26" s="89"/>
      <c r="ILN26" s="89"/>
      <c r="ILO26" s="89"/>
      <c r="ILP26" s="89"/>
      <c r="ILQ26" s="89"/>
      <c r="ILR26" s="89"/>
      <c r="ILS26" s="89"/>
      <c r="ILT26" s="89"/>
      <c r="ILU26" s="89"/>
      <c r="ILV26" s="89"/>
      <c r="ILW26" s="89"/>
      <c r="ILX26" s="89"/>
      <c r="ILY26" s="89"/>
      <c r="ILZ26" s="89"/>
      <c r="IMA26" s="89"/>
      <c r="IMB26" s="89"/>
      <c r="IMC26" s="89"/>
      <c r="IMD26" s="89"/>
      <c r="IME26" s="89"/>
      <c r="IMF26" s="89"/>
      <c r="IMG26" s="89"/>
      <c r="IMH26" s="89"/>
      <c r="IMI26" s="89"/>
      <c r="IMJ26" s="89"/>
      <c r="IMK26" s="89"/>
      <c r="IML26" s="89"/>
      <c r="IMM26" s="89"/>
      <c r="IMN26" s="89"/>
      <c r="IMO26" s="89"/>
      <c r="IMP26" s="89"/>
      <c r="IMQ26" s="89"/>
      <c r="IMR26" s="89"/>
      <c r="IMS26" s="89"/>
      <c r="IMT26" s="89"/>
      <c r="IMU26" s="89"/>
      <c r="IMV26" s="89"/>
      <c r="IMW26" s="89"/>
      <c r="IMX26" s="89"/>
      <c r="IMY26" s="89"/>
      <c r="IMZ26" s="89"/>
      <c r="INA26" s="89"/>
      <c r="INB26" s="89"/>
      <c r="INC26" s="89"/>
      <c r="IND26" s="89"/>
      <c r="INE26" s="89"/>
      <c r="INF26" s="89"/>
      <c r="ING26" s="89"/>
      <c r="INH26" s="89"/>
      <c r="INI26" s="89"/>
      <c r="INJ26" s="89"/>
      <c r="INK26" s="89"/>
      <c r="INL26" s="89"/>
      <c r="INM26" s="89"/>
      <c r="INN26" s="89"/>
      <c r="INO26" s="89"/>
      <c r="INP26" s="89"/>
      <c r="INQ26" s="89"/>
      <c r="INR26" s="89"/>
      <c r="INS26" s="89"/>
      <c r="INT26" s="89"/>
      <c r="INU26" s="89"/>
      <c r="INV26" s="89"/>
      <c r="INW26" s="89"/>
      <c r="INX26" s="89"/>
      <c r="INY26" s="89"/>
      <c r="INZ26" s="89"/>
      <c r="IOA26" s="89"/>
      <c r="IOB26" s="89"/>
      <c r="IOC26" s="89"/>
      <c r="IOD26" s="89"/>
      <c r="IOE26" s="89"/>
      <c r="IOF26" s="89"/>
      <c r="IOG26" s="89"/>
      <c r="IOH26" s="89"/>
      <c r="IOI26" s="89"/>
      <c r="IOJ26" s="89"/>
      <c r="IOK26" s="89"/>
      <c r="IOL26" s="89"/>
      <c r="IOM26" s="89"/>
      <c r="ION26" s="89"/>
      <c r="IOO26" s="89"/>
      <c r="IOP26" s="89"/>
      <c r="IOQ26" s="89"/>
      <c r="IOR26" s="89"/>
      <c r="IOS26" s="89"/>
      <c r="IOT26" s="89"/>
      <c r="IOU26" s="89"/>
      <c r="IOV26" s="89"/>
      <c r="IOW26" s="89"/>
      <c r="IOX26" s="89"/>
      <c r="IOY26" s="89"/>
      <c r="IOZ26" s="89"/>
      <c r="IPA26" s="89"/>
      <c r="IPB26" s="89"/>
      <c r="IPC26" s="89"/>
      <c r="IPD26" s="89"/>
      <c r="IPE26" s="89"/>
      <c r="IPF26" s="89"/>
      <c r="IPG26" s="89"/>
      <c r="IPH26" s="89"/>
      <c r="IPI26" s="89"/>
      <c r="IPJ26" s="89"/>
      <c r="IPK26" s="89"/>
      <c r="IPL26" s="89"/>
      <c r="IPM26" s="89"/>
      <c r="IPN26" s="89"/>
      <c r="IPO26" s="89"/>
      <c r="IPP26" s="89"/>
      <c r="IPQ26" s="89"/>
      <c r="IPR26" s="89"/>
      <c r="IPS26" s="89"/>
      <c r="IPT26" s="89"/>
      <c r="IPU26" s="89"/>
      <c r="IPV26" s="89"/>
      <c r="IPW26" s="89"/>
      <c r="IPX26" s="89"/>
      <c r="IPY26" s="89"/>
      <c r="IPZ26" s="89"/>
      <c r="IQA26" s="89"/>
      <c r="IQB26" s="89"/>
      <c r="IQC26" s="89"/>
      <c r="IQD26" s="89"/>
      <c r="IQE26" s="89"/>
      <c r="IQF26" s="89"/>
      <c r="IQG26" s="89"/>
      <c r="IQH26" s="89"/>
      <c r="IQI26" s="89"/>
      <c r="IQJ26" s="89"/>
      <c r="IQK26" s="89"/>
      <c r="IQL26" s="89"/>
      <c r="IQM26" s="89"/>
      <c r="IQN26" s="89"/>
      <c r="IQO26" s="89"/>
      <c r="IQP26" s="89"/>
      <c r="IQQ26" s="89"/>
      <c r="IQR26" s="89"/>
      <c r="IQS26" s="89"/>
      <c r="IQT26" s="89"/>
      <c r="IQU26" s="89"/>
      <c r="IQV26" s="89"/>
      <c r="IQW26" s="89"/>
      <c r="IQX26" s="89"/>
      <c r="IQY26" s="89"/>
      <c r="IQZ26" s="89"/>
      <c r="IRA26" s="89"/>
      <c r="IRB26" s="89"/>
      <c r="IRC26" s="89"/>
      <c r="IRD26" s="89"/>
      <c r="IRE26" s="89"/>
      <c r="IRF26" s="89"/>
      <c r="IRG26" s="89"/>
      <c r="IRH26" s="89"/>
      <c r="IRI26" s="89"/>
      <c r="IRJ26" s="89"/>
      <c r="IRK26" s="89"/>
      <c r="IRL26" s="89"/>
      <c r="IRM26" s="89"/>
      <c r="IRN26" s="89"/>
      <c r="IRO26" s="89"/>
      <c r="IRP26" s="89"/>
      <c r="IRQ26" s="89"/>
      <c r="IRR26" s="89"/>
      <c r="IRS26" s="89"/>
      <c r="IRT26" s="89"/>
      <c r="IRU26" s="89"/>
      <c r="IRV26" s="89"/>
      <c r="IRW26" s="89"/>
      <c r="IRX26" s="89"/>
      <c r="IRY26" s="89"/>
      <c r="IRZ26" s="89"/>
      <c r="ISA26" s="89"/>
      <c r="ISB26" s="89"/>
      <c r="ISC26" s="89"/>
      <c r="ISD26" s="89"/>
      <c r="ISE26" s="89"/>
      <c r="ISF26" s="89"/>
      <c r="ISG26" s="89"/>
      <c r="ISH26" s="89"/>
      <c r="ISI26" s="89"/>
      <c r="ISJ26" s="89"/>
      <c r="ISK26" s="89"/>
      <c r="ISL26" s="89"/>
      <c r="ISM26" s="89"/>
      <c r="ISN26" s="89"/>
      <c r="ISO26" s="89"/>
      <c r="ISP26" s="89"/>
      <c r="ISQ26" s="89"/>
      <c r="ISR26" s="89"/>
      <c r="ISS26" s="89"/>
      <c r="IST26" s="89"/>
      <c r="ISU26" s="89"/>
      <c r="ISV26" s="89"/>
      <c r="ISW26" s="89"/>
      <c r="ISX26" s="89"/>
      <c r="ISY26" s="89"/>
      <c r="ISZ26" s="89"/>
      <c r="ITA26" s="89"/>
      <c r="ITB26" s="89"/>
      <c r="ITC26" s="89"/>
      <c r="ITD26" s="89"/>
      <c r="ITE26" s="89"/>
      <c r="ITF26" s="89"/>
      <c r="ITG26" s="89"/>
      <c r="ITH26" s="89"/>
      <c r="ITI26" s="89"/>
      <c r="ITJ26" s="89"/>
      <c r="ITK26" s="89"/>
      <c r="ITL26" s="89"/>
      <c r="ITM26" s="89"/>
      <c r="ITN26" s="89"/>
      <c r="ITO26" s="89"/>
      <c r="ITP26" s="89"/>
      <c r="ITQ26" s="89"/>
      <c r="ITR26" s="89"/>
      <c r="ITS26" s="89"/>
      <c r="ITT26" s="89"/>
      <c r="ITU26" s="89"/>
      <c r="ITV26" s="89"/>
      <c r="ITW26" s="89"/>
      <c r="ITX26" s="89"/>
      <c r="ITY26" s="89"/>
      <c r="ITZ26" s="89"/>
      <c r="IUA26" s="89"/>
      <c r="IUB26" s="89"/>
      <c r="IUC26" s="89"/>
      <c r="IUD26" s="89"/>
      <c r="IUE26" s="89"/>
      <c r="IUF26" s="89"/>
      <c r="IUG26" s="89"/>
      <c r="IUH26" s="89"/>
      <c r="IUI26" s="89"/>
      <c r="IUJ26" s="89"/>
      <c r="IUK26" s="89"/>
      <c r="IUL26" s="89"/>
      <c r="IUM26" s="89"/>
      <c r="IUN26" s="89"/>
      <c r="IUO26" s="89"/>
      <c r="IUP26" s="89"/>
      <c r="IUQ26" s="89"/>
      <c r="IUR26" s="89"/>
      <c r="IUS26" s="89"/>
      <c r="IUT26" s="89"/>
      <c r="IUU26" s="89"/>
      <c r="IUV26" s="89"/>
      <c r="IUW26" s="89"/>
      <c r="IUX26" s="89"/>
      <c r="IUY26" s="89"/>
      <c r="IUZ26" s="89"/>
      <c r="IVA26" s="89"/>
      <c r="IVB26" s="89"/>
      <c r="IVC26" s="89"/>
      <c r="IVD26" s="89"/>
      <c r="IVE26" s="89"/>
      <c r="IVF26" s="89"/>
      <c r="IVG26" s="89"/>
      <c r="IVH26" s="89"/>
      <c r="IVI26" s="89"/>
      <c r="IVJ26" s="89"/>
      <c r="IVK26" s="89"/>
      <c r="IVL26" s="89"/>
      <c r="IVM26" s="89"/>
      <c r="IVN26" s="89"/>
      <c r="IVO26" s="89"/>
      <c r="IVP26" s="89"/>
      <c r="IVQ26" s="89"/>
      <c r="IVR26" s="89"/>
      <c r="IVS26" s="89"/>
      <c r="IVT26" s="89"/>
      <c r="IVU26" s="89"/>
      <c r="IVV26" s="89"/>
      <c r="IVW26" s="89"/>
      <c r="IVX26" s="89"/>
      <c r="IVY26" s="89"/>
      <c r="IVZ26" s="89"/>
      <c r="IWA26" s="89"/>
      <c r="IWB26" s="89"/>
      <c r="IWC26" s="89"/>
      <c r="IWD26" s="89"/>
      <c r="IWE26" s="89"/>
      <c r="IWF26" s="89"/>
      <c r="IWG26" s="89"/>
      <c r="IWH26" s="89"/>
      <c r="IWI26" s="89"/>
      <c r="IWJ26" s="89"/>
      <c r="IWK26" s="89"/>
      <c r="IWL26" s="89"/>
      <c r="IWM26" s="89"/>
      <c r="IWN26" s="89"/>
      <c r="IWO26" s="89"/>
      <c r="IWP26" s="89"/>
      <c r="IWQ26" s="89"/>
      <c r="IWR26" s="89"/>
      <c r="IWS26" s="89"/>
      <c r="IWT26" s="89"/>
      <c r="IWU26" s="89"/>
      <c r="IWV26" s="89"/>
      <c r="IWW26" s="89"/>
      <c r="IWX26" s="89"/>
      <c r="IWY26" s="89"/>
      <c r="IWZ26" s="89"/>
      <c r="IXA26" s="89"/>
      <c r="IXB26" s="89"/>
      <c r="IXC26" s="89"/>
      <c r="IXD26" s="89"/>
      <c r="IXE26" s="89"/>
      <c r="IXF26" s="89"/>
      <c r="IXG26" s="89"/>
      <c r="IXH26" s="89"/>
      <c r="IXI26" s="89"/>
      <c r="IXJ26" s="89"/>
      <c r="IXK26" s="89"/>
      <c r="IXL26" s="89"/>
      <c r="IXM26" s="89"/>
      <c r="IXN26" s="89"/>
      <c r="IXO26" s="89"/>
      <c r="IXP26" s="89"/>
      <c r="IXQ26" s="89"/>
      <c r="IXR26" s="89"/>
      <c r="IXS26" s="89"/>
      <c r="IXT26" s="89"/>
      <c r="IXU26" s="89"/>
      <c r="IXV26" s="89"/>
      <c r="IXW26" s="89"/>
      <c r="IXX26" s="89"/>
      <c r="IXY26" s="89"/>
      <c r="IXZ26" s="89"/>
      <c r="IYA26" s="89"/>
      <c r="IYB26" s="89"/>
      <c r="IYC26" s="89"/>
      <c r="IYD26" s="89"/>
      <c r="IYE26" s="89"/>
      <c r="IYF26" s="89"/>
      <c r="IYG26" s="89"/>
      <c r="IYH26" s="89"/>
      <c r="IYI26" s="89"/>
      <c r="IYJ26" s="89"/>
      <c r="IYK26" s="89"/>
      <c r="IYL26" s="89"/>
      <c r="IYM26" s="89"/>
      <c r="IYN26" s="89"/>
      <c r="IYO26" s="89"/>
      <c r="IYP26" s="89"/>
      <c r="IYQ26" s="89"/>
      <c r="IYR26" s="89"/>
      <c r="IYS26" s="89"/>
      <c r="IYT26" s="89"/>
      <c r="IYU26" s="89"/>
      <c r="IYV26" s="89"/>
      <c r="IYW26" s="89"/>
      <c r="IYX26" s="89"/>
      <c r="IYY26" s="89"/>
      <c r="IYZ26" s="89"/>
      <c r="IZA26" s="89"/>
      <c r="IZB26" s="89"/>
      <c r="IZC26" s="89"/>
      <c r="IZD26" s="89"/>
      <c r="IZE26" s="89"/>
      <c r="IZF26" s="89"/>
      <c r="IZG26" s="89"/>
      <c r="IZH26" s="89"/>
      <c r="IZI26" s="89"/>
      <c r="IZJ26" s="89"/>
      <c r="IZK26" s="89"/>
      <c r="IZL26" s="89"/>
      <c r="IZM26" s="89"/>
      <c r="IZN26" s="89"/>
      <c r="IZO26" s="89"/>
      <c r="IZP26" s="89"/>
      <c r="IZQ26" s="89"/>
      <c r="IZR26" s="89"/>
      <c r="IZS26" s="89"/>
      <c r="IZT26" s="89"/>
      <c r="IZU26" s="89"/>
      <c r="IZV26" s="89"/>
      <c r="IZW26" s="89"/>
      <c r="IZX26" s="89"/>
      <c r="IZY26" s="89"/>
      <c r="IZZ26" s="89"/>
      <c r="JAA26" s="89"/>
      <c r="JAB26" s="89"/>
      <c r="JAC26" s="89"/>
      <c r="JAD26" s="89"/>
      <c r="JAE26" s="89"/>
      <c r="JAF26" s="89"/>
      <c r="JAG26" s="89"/>
      <c r="JAH26" s="89"/>
      <c r="JAI26" s="89"/>
      <c r="JAJ26" s="89"/>
      <c r="JAK26" s="89"/>
      <c r="JAL26" s="89"/>
      <c r="JAM26" s="89"/>
      <c r="JAN26" s="89"/>
      <c r="JAO26" s="89"/>
      <c r="JAP26" s="89"/>
      <c r="JAQ26" s="89"/>
      <c r="JAR26" s="89"/>
      <c r="JAS26" s="89"/>
      <c r="JAT26" s="89"/>
      <c r="JAU26" s="89"/>
      <c r="JAV26" s="89"/>
      <c r="JAW26" s="89"/>
      <c r="JAX26" s="89"/>
      <c r="JAY26" s="89"/>
      <c r="JAZ26" s="89"/>
      <c r="JBA26" s="89"/>
      <c r="JBB26" s="89"/>
      <c r="JBC26" s="89"/>
      <c r="JBD26" s="89"/>
      <c r="JBE26" s="89"/>
      <c r="JBF26" s="89"/>
      <c r="JBG26" s="89"/>
      <c r="JBH26" s="89"/>
      <c r="JBI26" s="89"/>
      <c r="JBJ26" s="89"/>
      <c r="JBK26" s="89"/>
      <c r="JBL26" s="89"/>
      <c r="JBM26" s="89"/>
      <c r="JBN26" s="89"/>
      <c r="JBO26" s="89"/>
      <c r="JBP26" s="89"/>
      <c r="JBQ26" s="89"/>
      <c r="JBR26" s="89"/>
      <c r="JBS26" s="89"/>
      <c r="JBT26" s="89"/>
      <c r="JBU26" s="89"/>
      <c r="JBV26" s="89"/>
      <c r="JBW26" s="89"/>
      <c r="JBX26" s="89"/>
      <c r="JBY26" s="89"/>
      <c r="JBZ26" s="89"/>
      <c r="JCA26" s="89"/>
      <c r="JCB26" s="89"/>
      <c r="JCC26" s="89"/>
      <c r="JCD26" s="89"/>
      <c r="JCE26" s="89"/>
      <c r="JCF26" s="89"/>
      <c r="JCG26" s="89"/>
      <c r="JCH26" s="89"/>
      <c r="JCI26" s="89"/>
      <c r="JCJ26" s="89"/>
      <c r="JCK26" s="89"/>
      <c r="JCL26" s="89"/>
      <c r="JCM26" s="89"/>
      <c r="JCN26" s="89"/>
      <c r="JCO26" s="89"/>
      <c r="JCP26" s="89"/>
      <c r="JCQ26" s="89"/>
      <c r="JCR26" s="89"/>
      <c r="JCS26" s="89"/>
      <c r="JCT26" s="89"/>
      <c r="JCU26" s="89"/>
      <c r="JCV26" s="89"/>
      <c r="JCW26" s="89"/>
      <c r="JCX26" s="89"/>
      <c r="JCY26" s="89"/>
      <c r="JCZ26" s="89"/>
      <c r="JDA26" s="89"/>
      <c r="JDB26" s="89"/>
      <c r="JDC26" s="89"/>
      <c r="JDD26" s="89"/>
      <c r="JDE26" s="89"/>
      <c r="JDF26" s="89"/>
      <c r="JDG26" s="89"/>
      <c r="JDH26" s="89"/>
      <c r="JDI26" s="89"/>
      <c r="JDJ26" s="89"/>
      <c r="JDK26" s="89"/>
      <c r="JDL26" s="89"/>
      <c r="JDM26" s="89"/>
      <c r="JDN26" s="89"/>
      <c r="JDO26" s="89"/>
      <c r="JDP26" s="89"/>
      <c r="JDQ26" s="89"/>
      <c r="JDR26" s="89"/>
      <c r="JDS26" s="89"/>
      <c r="JDT26" s="89"/>
      <c r="JDU26" s="89"/>
      <c r="JDV26" s="89"/>
      <c r="JDW26" s="89"/>
      <c r="JDX26" s="89"/>
      <c r="JDY26" s="89"/>
      <c r="JDZ26" s="89"/>
      <c r="JEA26" s="89"/>
      <c r="JEB26" s="89"/>
      <c r="JEC26" s="89"/>
      <c r="JED26" s="89"/>
      <c r="JEE26" s="89"/>
      <c r="JEF26" s="89"/>
      <c r="JEG26" s="89"/>
      <c r="JEH26" s="89"/>
      <c r="JEI26" s="89"/>
      <c r="JEJ26" s="89"/>
      <c r="JEK26" s="89"/>
      <c r="JEL26" s="89"/>
      <c r="JEM26" s="89"/>
      <c r="JEN26" s="89"/>
      <c r="JEO26" s="89"/>
      <c r="JEP26" s="89"/>
      <c r="JEQ26" s="89"/>
      <c r="JER26" s="89"/>
      <c r="JES26" s="89"/>
      <c r="JET26" s="89"/>
      <c r="JEU26" s="89"/>
      <c r="JEV26" s="89"/>
      <c r="JEW26" s="89"/>
      <c r="JEX26" s="89"/>
      <c r="JEY26" s="89"/>
      <c r="JEZ26" s="89"/>
      <c r="JFA26" s="89"/>
      <c r="JFB26" s="89"/>
      <c r="JFC26" s="89"/>
      <c r="JFD26" s="89"/>
      <c r="JFE26" s="89"/>
      <c r="JFF26" s="89"/>
      <c r="JFG26" s="89"/>
      <c r="JFH26" s="89"/>
      <c r="JFI26" s="89"/>
      <c r="JFJ26" s="89"/>
      <c r="JFK26" s="89"/>
      <c r="JFL26" s="89"/>
      <c r="JFM26" s="89"/>
      <c r="JFN26" s="89"/>
      <c r="JFO26" s="89"/>
      <c r="JFP26" s="89"/>
      <c r="JFQ26" s="89"/>
      <c r="JFR26" s="89"/>
      <c r="JFS26" s="89"/>
      <c r="JFT26" s="89"/>
      <c r="JFU26" s="89"/>
      <c r="JFV26" s="89"/>
      <c r="JFW26" s="89"/>
      <c r="JFX26" s="89"/>
      <c r="JFY26" s="89"/>
      <c r="JFZ26" s="89"/>
      <c r="JGA26" s="89"/>
      <c r="JGB26" s="89"/>
      <c r="JGC26" s="89"/>
      <c r="JGD26" s="89"/>
      <c r="JGE26" s="89"/>
      <c r="JGF26" s="89"/>
      <c r="JGG26" s="89"/>
      <c r="JGH26" s="89"/>
      <c r="JGI26" s="89"/>
      <c r="JGJ26" s="89"/>
      <c r="JGK26" s="89"/>
      <c r="JGL26" s="89"/>
      <c r="JGM26" s="89"/>
      <c r="JGN26" s="89"/>
      <c r="JGO26" s="89"/>
      <c r="JGP26" s="89"/>
      <c r="JGQ26" s="89"/>
      <c r="JGR26" s="89"/>
      <c r="JGS26" s="89"/>
      <c r="JGT26" s="89"/>
      <c r="JGU26" s="89"/>
      <c r="JGV26" s="89"/>
      <c r="JGW26" s="89"/>
      <c r="JGX26" s="89"/>
      <c r="JGY26" s="89"/>
      <c r="JGZ26" s="89"/>
      <c r="JHA26" s="89"/>
      <c r="JHB26" s="89"/>
      <c r="JHC26" s="89"/>
      <c r="JHD26" s="89"/>
      <c r="JHE26" s="89"/>
      <c r="JHF26" s="89"/>
      <c r="JHG26" s="89"/>
      <c r="JHH26" s="89"/>
      <c r="JHI26" s="89"/>
      <c r="JHJ26" s="89"/>
      <c r="JHK26" s="89"/>
      <c r="JHL26" s="89"/>
      <c r="JHM26" s="89"/>
      <c r="JHN26" s="89"/>
      <c r="JHO26" s="89"/>
      <c r="JHP26" s="89"/>
      <c r="JHQ26" s="89"/>
      <c r="JHR26" s="89"/>
      <c r="JHS26" s="89"/>
      <c r="JHT26" s="89"/>
      <c r="JHU26" s="89"/>
      <c r="JHV26" s="89"/>
      <c r="JHW26" s="89"/>
      <c r="JHX26" s="89"/>
      <c r="JHY26" s="89"/>
      <c r="JHZ26" s="89"/>
      <c r="JIA26" s="89"/>
      <c r="JIB26" s="89"/>
      <c r="JIC26" s="89"/>
      <c r="JID26" s="89"/>
      <c r="JIE26" s="89"/>
      <c r="JIF26" s="89"/>
      <c r="JIG26" s="89"/>
      <c r="JIH26" s="89"/>
      <c r="JII26" s="89"/>
      <c r="JIJ26" s="89"/>
      <c r="JIK26" s="89"/>
      <c r="JIL26" s="89"/>
      <c r="JIM26" s="89"/>
      <c r="JIN26" s="89"/>
      <c r="JIO26" s="89"/>
      <c r="JIP26" s="89"/>
      <c r="JIQ26" s="89"/>
      <c r="JIR26" s="89"/>
      <c r="JIS26" s="89"/>
      <c r="JIT26" s="89"/>
      <c r="JIU26" s="89"/>
      <c r="JIV26" s="89"/>
      <c r="JIW26" s="89"/>
      <c r="JIX26" s="89"/>
      <c r="JIY26" s="89"/>
      <c r="JIZ26" s="89"/>
      <c r="JJA26" s="89"/>
      <c r="JJB26" s="89"/>
      <c r="JJC26" s="89"/>
      <c r="JJD26" s="89"/>
      <c r="JJE26" s="89"/>
      <c r="JJF26" s="89"/>
      <c r="JJG26" s="89"/>
      <c r="JJH26" s="89"/>
      <c r="JJI26" s="89"/>
      <c r="JJJ26" s="89"/>
      <c r="JJK26" s="89"/>
      <c r="JJL26" s="89"/>
      <c r="JJM26" s="89"/>
      <c r="JJN26" s="89"/>
      <c r="JJO26" s="89"/>
      <c r="JJP26" s="89"/>
      <c r="JJQ26" s="89"/>
      <c r="JJR26" s="89"/>
      <c r="JJS26" s="89"/>
      <c r="JJT26" s="89"/>
      <c r="JJU26" s="89"/>
      <c r="JJV26" s="89"/>
      <c r="JJW26" s="89"/>
      <c r="JJX26" s="89"/>
      <c r="JJY26" s="89"/>
      <c r="JJZ26" s="89"/>
      <c r="JKA26" s="89"/>
      <c r="JKB26" s="89"/>
      <c r="JKC26" s="89"/>
      <c r="JKD26" s="89"/>
      <c r="JKE26" s="89"/>
      <c r="JKF26" s="89"/>
      <c r="JKG26" s="89"/>
      <c r="JKH26" s="89"/>
      <c r="JKI26" s="89"/>
      <c r="JKJ26" s="89"/>
      <c r="JKK26" s="89"/>
      <c r="JKL26" s="89"/>
      <c r="JKM26" s="89"/>
      <c r="JKN26" s="89"/>
      <c r="JKO26" s="89"/>
      <c r="JKP26" s="89"/>
      <c r="JKQ26" s="89"/>
      <c r="JKR26" s="89"/>
      <c r="JKS26" s="89"/>
      <c r="JKT26" s="89"/>
      <c r="JKU26" s="89"/>
      <c r="JKV26" s="89"/>
      <c r="JKW26" s="89"/>
      <c r="JKX26" s="89"/>
      <c r="JKY26" s="89"/>
      <c r="JKZ26" s="89"/>
      <c r="JLA26" s="89"/>
      <c r="JLB26" s="89"/>
      <c r="JLC26" s="89"/>
      <c r="JLD26" s="89"/>
      <c r="JLE26" s="89"/>
      <c r="JLF26" s="89"/>
      <c r="JLG26" s="89"/>
      <c r="JLH26" s="89"/>
      <c r="JLI26" s="89"/>
      <c r="JLJ26" s="89"/>
      <c r="JLK26" s="89"/>
      <c r="JLL26" s="89"/>
      <c r="JLM26" s="89"/>
      <c r="JLN26" s="89"/>
      <c r="JLO26" s="89"/>
      <c r="JLP26" s="89"/>
      <c r="JLQ26" s="89"/>
      <c r="JLR26" s="89"/>
      <c r="JLS26" s="89"/>
      <c r="JLT26" s="89"/>
      <c r="JLU26" s="89"/>
      <c r="JLV26" s="89"/>
      <c r="JLW26" s="89"/>
      <c r="JLX26" s="89"/>
      <c r="JLY26" s="89"/>
      <c r="JLZ26" s="89"/>
      <c r="JMA26" s="89"/>
      <c r="JMB26" s="89"/>
      <c r="JMC26" s="89"/>
      <c r="JMD26" s="89"/>
      <c r="JME26" s="89"/>
      <c r="JMF26" s="89"/>
      <c r="JMG26" s="89"/>
      <c r="JMH26" s="89"/>
      <c r="JMI26" s="89"/>
      <c r="JMJ26" s="89"/>
      <c r="JMK26" s="89"/>
      <c r="JML26" s="89"/>
      <c r="JMM26" s="89"/>
      <c r="JMN26" s="89"/>
      <c r="JMO26" s="89"/>
      <c r="JMP26" s="89"/>
      <c r="JMQ26" s="89"/>
      <c r="JMR26" s="89"/>
      <c r="JMS26" s="89"/>
      <c r="JMT26" s="89"/>
      <c r="JMU26" s="89"/>
      <c r="JMV26" s="89"/>
      <c r="JMW26" s="89"/>
      <c r="JMX26" s="89"/>
      <c r="JMY26" s="89"/>
      <c r="JMZ26" s="89"/>
      <c r="JNA26" s="89"/>
      <c r="JNB26" s="89"/>
      <c r="JNC26" s="89"/>
      <c r="JND26" s="89"/>
      <c r="JNE26" s="89"/>
      <c r="JNF26" s="89"/>
      <c r="JNG26" s="89"/>
      <c r="JNH26" s="89"/>
      <c r="JNI26" s="89"/>
      <c r="JNJ26" s="89"/>
      <c r="JNK26" s="89"/>
      <c r="JNL26" s="89"/>
      <c r="JNM26" s="89"/>
      <c r="JNN26" s="89"/>
      <c r="JNO26" s="89"/>
      <c r="JNP26" s="89"/>
      <c r="JNQ26" s="89"/>
      <c r="JNR26" s="89"/>
      <c r="JNS26" s="89"/>
      <c r="JNT26" s="89"/>
      <c r="JNU26" s="89"/>
      <c r="JNV26" s="89"/>
      <c r="JNW26" s="89"/>
      <c r="JNX26" s="89"/>
      <c r="JNY26" s="89"/>
      <c r="JNZ26" s="89"/>
      <c r="JOA26" s="89"/>
      <c r="JOB26" s="89"/>
      <c r="JOC26" s="89"/>
      <c r="JOD26" s="89"/>
      <c r="JOE26" s="89"/>
      <c r="JOF26" s="89"/>
      <c r="JOG26" s="89"/>
      <c r="JOH26" s="89"/>
      <c r="JOI26" s="89"/>
      <c r="JOJ26" s="89"/>
      <c r="JOK26" s="89"/>
      <c r="JOL26" s="89"/>
      <c r="JOM26" s="89"/>
      <c r="JON26" s="89"/>
      <c r="JOO26" s="89"/>
      <c r="JOP26" s="89"/>
      <c r="JOQ26" s="89"/>
      <c r="JOR26" s="89"/>
      <c r="JOS26" s="89"/>
      <c r="JOT26" s="89"/>
      <c r="JOU26" s="89"/>
      <c r="JOV26" s="89"/>
      <c r="JOW26" s="89"/>
      <c r="JOX26" s="89"/>
      <c r="JOY26" s="89"/>
      <c r="JOZ26" s="89"/>
      <c r="JPA26" s="89"/>
      <c r="JPB26" s="89"/>
      <c r="JPC26" s="89"/>
      <c r="JPD26" s="89"/>
      <c r="JPE26" s="89"/>
      <c r="JPF26" s="89"/>
      <c r="JPG26" s="89"/>
      <c r="JPH26" s="89"/>
      <c r="JPI26" s="89"/>
      <c r="JPJ26" s="89"/>
      <c r="JPK26" s="89"/>
      <c r="JPL26" s="89"/>
      <c r="JPM26" s="89"/>
      <c r="JPN26" s="89"/>
      <c r="JPO26" s="89"/>
      <c r="JPP26" s="89"/>
      <c r="JPQ26" s="89"/>
      <c r="JPR26" s="89"/>
      <c r="JPS26" s="89"/>
      <c r="JPT26" s="89"/>
      <c r="JPU26" s="89"/>
      <c r="JPV26" s="89"/>
      <c r="JPW26" s="89"/>
      <c r="JPX26" s="89"/>
      <c r="JPY26" s="89"/>
      <c r="JPZ26" s="89"/>
      <c r="JQA26" s="89"/>
      <c r="JQB26" s="89"/>
      <c r="JQC26" s="89"/>
      <c r="JQD26" s="89"/>
      <c r="JQE26" s="89"/>
      <c r="JQF26" s="89"/>
      <c r="JQG26" s="89"/>
      <c r="JQH26" s="89"/>
      <c r="JQI26" s="89"/>
      <c r="JQJ26" s="89"/>
      <c r="JQK26" s="89"/>
      <c r="JQL26" s="89"/>
      <c r="JQM26" s="89"/>
      <c r="JQN26" s="89"/>
      <c r="JQO26" s="89"/>
      <c r="JQP26" s="89"/>
      <c r="JQQ26" s="89"/>
      <c r="JQR26" s="89"/>
      <c r="JQS26" s="89"/>
      <c r="JQT26" s="89"/>
      <c r="JQU26" s="89"/>
      <c r="JQV26" s="89"/>
      <c r="JQW26" s="89"/>
      <c r="JQX26" s="89"/>
      <c r="JQY26" s="89"/>
      <c r="JQZ26" s="89"/>
      <c r="JRA26" s="89"/>
      <c r="JRB26" s="89"/>
      <c r="JRC26" s="89"/>
      <c r="JRD26" s="89"/>
      <c r="JRE26" s="89"/>
      <c r="JRF26" s="89"/>
      <c r="JRG26" s="89"/>
      <c r="JRH26" s="89"/>
      <c r="JRI26" s="89"/>
      <c r="JRJ26" s="89"/>
      <c r="JRK26" s="89"/>
      <c r="JRL26" s="89"/>
      <c r="JRM26" s="89"/>
      <c r="JRN26" s="89"/>
      <c r="JRO26" s="89"/>
      <c r="JRP26" s="89"/>
      <c r="JRQ26" s="89"/>
      <c r="JRR26" s="89"/>
      <c r="JRS26" s="89"/>
      <c r="JRT26" s="89"/>
      <c r="JRU26" s="89"/>
      <c r="JRV26" s="89"/>
      <c r="JRW26" s="89"/>
      <c r="JRX26" s="89"/>
      <c r="JRY26" s="89"/>
      <c r="JRZ26" s="89"/>
      <c r="JSA26" s="89"/>
      <c r="JSB26" s="89"/>
      <c r="JSC26" s="89"/>
      <c r="JSD26" s="89"/>
      <c r="JSE26" s="89"/>
      <c r="JSF26" s="89"/>
      <c r="JSG26" s="89"/>
      <c r="JSH26" s="89"/>
      <c r="JSI26" s="89"/>
      <c r="JSJ26" s="89"/>
      <c r="JSK26" s="89"/>
      <c r="JSL26" s="89"/>
      <c r="JSM26" s="89"/>
      <c r="JSN26" s="89"/>
      <c r="JSO26" s="89"/>
      <c r="JSP26" s="89"/>
      <c r="JSQ26" s="89"/>
      <c r="JSR26" s="89"/>
      <c r="JSS26" s="89"/>
      <c r="JST26" s="89"/>
      <c r="JSU26" s="89"/>
      <c r="JSV26" s="89"/>
      <c r="JSW26" s="89"/>
      <c r="JSX26" s="89"/>
      <c r="JSY26" s="89"/>
      <c r="JSZ26" s="89"/>
      <c r="JTA26" s="89"/>
      <c r="JTB26" s="89"/>
      <c r="JTC26" s="89"/>
      <c r="JTD26" s="89"/>
      <c r="JTE26" s="89"/>
      <c r="JTF26" s="89"/>
      <c r="JTG26" s="89"/>
      <c r="JTH26" s="89"/>
      <c r="JTI26" s="89"/>
      <c r="JTJ26" s="89"/>
      <c r="JTK26" s="89"/>
      <c r="JTL26" s="89"/>
      <c r="JTM26" s="89"/>
      <c r="JTN26" s="89"/>
      <c r="JTO26" s="89"/>
      <c r="JTP26" s="89"/>
      <c r="JTQ26" s="89"/>
      <c r="JTR26" s="89"/>
      <c r="JTS26" s="89"/>
      <c r="JTT26" s="89"/>
      <c r="JTU26" s="89"/>
      <c r="JTV26" s="89"/>
      <c r="JTW26" s="89"/>
      <c r="JTX26" s="89"/>
      <c r="JTY26" s="89"/>
      <c r="JTZ26" s="89"/>
      <c r="JUA26" s="89"/>
      <c r="JUB26" s="89"/>
      <c r="JUC26" s="89"/>
      <c r="JUD26" s="89"/>
      <c r="JUE26" s="89"/>
      <c r="JUF26" s="89"/>
      <c r="JUG26" s="89"/>
      <c r="JUH26" s="89"/>
      <c r="JUI26" s="89"/>
      <c r="JUJ26" s="89"/>
      <c r="JUK26" s="89"/>
      <c r="JUL26" s="89"/>
      <c r="JUM26" s="89"/>
      <c r="JUN26" s="89"/>
      <c r="JUO26" s="89"/>
      <c r="JUP26" s="89"/>
      <c r="JUQ26" s="89"/>
      <c r="JUR26" s="89"/>
      <c r="JUS26" s="89"/>
      <c r="JUT26" s="89"/>
      <c r="JUU26" s="89"/>
      <c r="JUV26" s="89"/>
      <c r="JUW26" s="89"/>
      <c r="JUX26" s="89"/>
      <c r="JUY26" s="89"/>
      <c r="JUZ26" s="89"/>
      <c r="JVA26" s="89"/>
      <c r="JVB26" s="89"/>
      <c r="JVC26" s="89"/>
      <c r="JVD26" s="89"/>
      <c r="JVE26" s="89"/>
      <c r="JVF26" s="89"/>
      <c r="JVG26" s="89"/>
      <c r="JVH26" s="89"/>
      <c r="JVI26" s="89"/>
      <c r="JVJ26" s="89"/>
      <c r="JVK26" s="89"/>
      <c r="JVL26" s="89"/>
      <c r="JVM26" s="89"/>
      <c r="JVN26" s="89"/>
      <c r="JVO26" s="89"/>
      <c r="JVP26" s="89"/>
      <c r="JVQ26" s="89"/>
      <c r="JVR26" s="89"/>
      <c r="JVS26" s="89"/>
      <c r="JVT26" s="89"/>
      <c r="JVU26" s="89"/>
      <c r="JVV26" s="89"/>
      <c r="JVW26" s="89"/>
      <c r="JVX26" s="89"/>
      <c r="JVY26" s="89"/>
      <c r="JVZ26" s="89"/>
      <c r="JWA26" s="89"/>
      <c r="JWB26" s="89"/>
      <c r="JWC26" s="89"/>
      <c r="JWD26" s="89"/>
      <c r="JWE26" s="89"/>
      <c r="JWF26" s="89"/>
      <c r="JWG26" s="89"/>
      <c r="JWH26" s="89"/>
      <c r="JWI26" s="89"/>
      <c r="JWJ26" s="89"/>
      <c r="JWK26" s="89"/>
      <c r="JWL26" s="89"/>
      <c r="JWM26" s="89"/>
      <c r="JWN26" s="89"/>
      <c r="JWO26" s="89"/>
      <c r="JWP26" s="89"/>
      <c r="JWQ26" s="89"/>
      <c r="JWR26" s="89"/>
      <c r="JWS26" s="89"/>
      <c r="JWT26" s="89"/>
      <c r="JWU26" s="89"/>
      <c r="JWV26" s="89"/>
      <c r="JWW26" s="89"/>
      <c r="JWX26" s="89"/>
      <c r="JWY26" s="89"/>
      <c r="JWZ26" s="89"/>
      <c r="JXA26" s="89"/>
      <c r="JXB26" s="89"/>
      <c r="JXC26" s="89"/>
      <c r="JXD26" s="89"/>
      <c r="JXE26" s="89"/>
      <c r="JXF26" s="89"/>
      <c r="JXG26" s="89"/>
      <c r="JXH26" s="89"/>
      <c r="JXI26" s="89"/>
      <c r="JXJ26" s="89"/>
      <c r="JXK26" s="89"/>
      <c r="JXL26" s="89"/>
      <c r="JXM26" s="89"/>
      <c r="JXN26" s="89"/>
      <c r="JXO26" s="89"/>
      <c r="JXP26" s="89"/>
      <c r="JXQ26" s="89"/>
      <c r="JXR26" s="89"/>
      <c r="JXS26" s="89"/>
      <c r="JXT26" s="89"/>
      <c r="JXU26" s="89"/>
      <c r="JXV26" s="89"/>
      <c r="JXW26" s="89"/>
      <c r="JXX26" s="89"/>
      <c r="JXY26" s="89"/>
      <c r="JXZ26" s="89"/>
      <c r="JYA26" s="89"/>
      <c r="JYB26" s="89"/>
      <c r="JYC26" s="89"/>
      <c r="JYD26" s="89"/>
      <c r="JYE26" s="89"/>
      <c r="JYF26" s="89"/>
      <c r="JYG26" s="89"/>
      <c r="JYH26" s="89"/>
      <c r="JYI26" s="89"/>
      <c r="JYJ26" s="89"/>
      <c r="JYK26" s="89"/>
      <c r="JYL26" s="89"/>
      <c r="JYM26" s="89"/>
      <c r="JYN26" s="89"/>
      <c r="JYO26" s="89"/>
      <c r="JYP26" s="89"/>
      <c r="JYQ26" s="89"/>
      <c r="JYR26" s="89"/>
      <c r="JYS26" s="89"/>
      <c r="JYT26" s="89"/>
      <c r="JYU26" s="89"/>
      <c r="JYV26" s="89"/>
      <c r="JYW26" s="89"/>
      <c r="JYX26" s="89"/>
      <c r="JYY26" s="89"/>
      <c r="JYZ26" s="89"/>
      <c r="JZA26" s="89"/>
      <c r="JZB26" s="89"/>
      <c r="JZC26" s="89"/>
      <c r="JZD26" s="89"/>
      <c r="JZE26" s="89"/>
      <c r="JZF26" s="89"/>
      <c r="JZG26" s="89"/>
      <c r="JZH26" s="89"/>
      <c r="JZI26" s="89"/>
      <c r="JZJ26" s="89"/>
      <c r="JZK26" s="89"/>
      <c r="JZL26" s="89"/>
      <c r="JZM26" s="89"/>
      <c r="JZN26" s="89"/>
      <c r="JZO26" s="89"/>
      <c r="JZP26" s="89"/>
      <c r="JZQ26" s="89"/>
      <c r="JZR26" s="89"/>
      <c r="JZS26" s="89"/>
      <c r="JZT26" s="89"/>
      <c r="JZU26" s="89"/>
      <c r="JZV26" s="89"/>
      <c r="JZW26" s="89"/>
      <c r="JZX26" s="89"/>
      <c r="JZY26" s="89"/>
      <c r="JZZ26" s="89"/>
      <c r="KAA26" s="89"/>
      <c r="KAB26" s="89"/>
      <c r="KAC26" s="89"/>
      <c r="KAD26" s="89"/>
      <c r="KAE26" s="89"/>
      <c r="KAF26" s="89"/>
      <c r="KAG26" s="89"/>
      <c r="KAH26" s="89"/>
      <c r="KAI26" s="89"/>
      <c r="KAJ26" s="89"/>
      <c r="KAK26" s="89"/>
      <c r="KAL26" s="89"/>
      <c r="KAM26" s="89"/>
      <c r="KAN26" s="89"/>
      <c r="KAO26" s="89"/>
      <c r="KAP26" s="89"/>
      <c r="KAQ26" s="89"/>
      <c r="KAR26" s="89"/>
      <c r="KAS26" s="89"/>
      <c r="KAT26" s="89"/>
      <c r="KAU26" s="89"/>
      <c r="KAV26" s="89"/>
      <c r="KAW26" s="89"/>
      <c r="KAX26" s="89"/>
      <c r="KAY26" s="89"/>
      <c r="KAZ26" s="89"/>
      <c r="KBA26" s="89"/>
      <c r="KBB26" s="89"/>
      <c r="KBC26" s="89"/>
      <c r="KBD26" s="89"/>
      <c r="KBE26" s="89"/>
      <c r="KBF26" s="89"/>
      <c r="KBG26" s="89"/>
      <c r="KBH26" s="89"/>
      <c r="KBI26" s="89"/>
      <c r="KBJ26" s="89"/>
      <c r="KBK26" s="89"/>
      <c r="KBL26" s="89"/>
      <c r="KBM26" s="89"/>
      <c r="KBN26" s="89"/>
      <c r="KBO26" s="89"/>
      <c r="KBP26" s="89"/>
      <c r="KBQ26" s="89"/>
      <c r="KBR26" s="89"/>
      <c r="KBS26" s="89"/>
      <c r="KBT26" s="89"/>
      <c r="KBU26" s="89"/>
      <c r="KBV26" s="89"/>
      <c r="KBW26" s="89"/>
      <c r="KBX26" s="89"/>
      <c r="KBY26" s="89"/>
      <c r="KBZ26" s="89"/>
      <c r="KCA26" s="89"/>
      <c r="KCB26" s="89"/>
      <c r="KCC26" s="89"/>
      <c r="KCD26" s="89"/>
      <c r="KCE26" s="89"/>
      <c r="KCF26" s="89"/>
      <c r="KCG26" s="89"/>
      <c r="KCH26" s="89"/>
      <c r="KCI26" s="89"/>
      <c r="KCJ26" s="89"/>
      <c r="KCK26" s="89"/>
      <c r="KCL26" s="89"/>
      <c r="KCM26" s="89"/>
      <c r="KCN26" s="89"/>
      <c r="KCO26" s="89"/>
      <c r="KCP26" s="89"/>
      <c r="KCQ26" s="89"/>
      <c r="KCR26" s="89"/>
      <c r="KCS26" s="89"/>
      <c r="KCT26" s="89"/>
      <c r="KCU26" s="89"/>
      <c r="KCV26" s="89"/>
      <c r="KCW26" s="89"/>
      <c r="KCX26" s="89"/>
      <c r="KCY26" s="89"/>
      <c r="KCZ26" s="89"/>
      <c r="KDA26" s="89"/>
      <c r="KDB26" s="89"/>
      <c r="KDC26" s="89"/>
      <c r="KDD26" s="89"/>
      <c r="KDE26" s="89"/>
      <c r="KDF26" s="89"/>
      <c r="KDG26" s="89"/>
      <c r="KDH26" s="89"/>
      <c r="KDI26" s="89"/>
      <c r="KDJ26" s="89"/>
      <c r="KDK26" s="89"/>
      <c r="KDL26" s="89"/>
      <c r="KDM26" s="89"/>
      <c r="KDN26" s="89"/>
      <c r="KDO26" s="89"/>
      <c r="KDP26" s="89"/>
      <c r="KDQ26" s="89"/>
      <c r="KDR26" s="89"/>
      <c r="KDS26" s="89"/>
      <c r="KDT26" s="89"/>
      <c r="KDU26" s="89"/>
      <c r="KDV26" s="89"/>
      <c r="KDW26" s="89"/>
      <c r="KDX26" s="89"/>
      <c r="KDY26" s="89"/>
      <c r="KDZ26" s="89"/>
      <c r="KEA26" s="89"/>
      <c r="KEB26" s="89"/>
      <c r="KEC26" s="89"/>
      <c r="KED26" s="89"/>
      <c r="KEE26" s="89"/>
      <c r="KEF26" s="89"/>
      <c r="KEG26" s="89"/>
      <c r="KEH26" s="89"/>
      <c r="KEI26" s="89"/>
      <c r="KEJ26" s="89"/>
      <c r="KEK26" s="89"/>
      <c r="KEL26" s="89"/>
      <c r="KEM26" s="89"/>
      <c r="KEN26" s="89"/>
      <c r="KEO26" s="89"/>
      <c r="KEP26" s="89"/>
      <c r="KEQ26" s="89"/>
      <c r="KER26" s="89"/>
      <c r="KES26" s="89"/>
      <c r="KET26" s="89"/>
      <c r="KEU26" s="89"/>
      <c r="KEV26" s="89"/>
      <c r="KEW26" s="89"/>
      <c r="KEX26" s="89"/>
      <c r="KEY26" s="89"/>
      <c r="KEZ26" s="89"/>
      <c r="KFA26" s="89"/>
      <c r="KFB26" s="89"/>
      <c r="KFC26" s="89"/>
      <c r="KFD26" s="89"/>
      <c r="KFE26" s="89"/>
      <c r="KFF26" s="89"/>
      <c r="KFG26" s="89"/>
      <c r="KFH26" s="89"/>
      <c r="KFI26" s="89"/>
      <c r="KFJ26" s="89"/>
      <c r="KFK26" s="89"/>
      <c r="KFL26" s="89"/>
      <c r="KFM26" s="89"/>
      <c r="KFN26" s="89"/>
      <c r="KFO26" s="89"/>
      <c r="KFP26" s="89"/>
      <c r="KFQ26" s="89"/>
      <c r="KFR26" s="89"/>
      <c r="KFS26" s="89"/>
      <c r="KFT26" s="89"/>
      <c r="KFU26" s="89"/>
      <c r="KFV26" s="89"/>
      <c r="KFW26" s="89"/>
      <c r="KFX26" s="89"/>
      <c r="KFY26" s="89"/>
      <c r="KFZ26" s="89"/>
      <c r="KGA26" s="89"/>
      <c r="KGB26" s="89"/>
      <c r="KGC26" s="89"/>
      <c r="KGD26" s="89"/>
      <c r="KGE26" s="89"/>
      <c r="KGF26" s="89"/>
      <c r="KGG26" s="89"/>
      <c r="KGH26" s="89"/>
      <c r="KGI26" s="89"/>
      <c r="KGJ26" s="89"/>
      <c r="KGK26" s="89"/>
      <c r="KGL26" s="89"/>
      <c r="KGM26" s="89"/>
      <c r="KGN26" s="89"/>
      <c r="KGO26" s="89"/>
      <c r="KGP26" s="89"/>
      <c r="KGQ26" s="89"/>
      <c r="KGR26" s="89"/>
      <c r="KGS26" s="89"/>
      <c r="KGT26" s="89"/>
      <c r="KGU26" s="89"/>
      <c r="KGV26" s="89"/>
      <c r="KGW26" s="89"/>
      <c r="KGX26" s="89"/>
      <c r="KGY26" s="89"/>
      <c r="KGZ26" s="89"/>
      <c r="KHA26" s="89"/>
      <c r="KHB26" s="89"/>
      <c r="KHC26" s="89"/>
      <c r="KHD26" s="89"/>
      <c r="KHE26" s="89"/>
      <c r="KHF26" s="89"/>
      <c r="KHG26" s="89"/>
      <c r="KHH26" s="89"/>
      <c r="KHI26" s="89"/>
      <c r="KHJ26" s="89"/>
      <c r="KHK26" s="89"/>
      <c r="KHL26" s="89"/>
      <c r="KHM26" s="89"/>
      <c r="KHN26" s="89"/>
      <c r="KHO26" s="89"/>
      <c r="KHP26" s="89"/>
      <c r="KHQ26" s="89"/>
      <c r="KHR26" s="89"/>
      <c r="KHS26" s="89"/>
      <c r="KHT26" s="89"/>
      <c r="KHU26" s="89"/>
      <c r="KHV26" s="89"/>
      <c r="KHW26" s="89"/>
      <c r="KHX26" s="89"/>
      <c r="KHY26" s="89"/>
      <c r="KHZ26" s="89"/>
      <c r="KIA26" s="89"/>
      <c r="KIB26" s="89"/>
      <c r="KIC26" s="89"/>
      <c r="KID26" s="89"/>
      <c r="KIE26" s="89"/>
      <c r="KIF26" s="89"/>
      <c r="KIG26" s="89"/>
      <c r="KIH26" s="89"/>
      <c r="KII26" s="89"/>
      <c r="KIJ26" s="89"/>
      <c r="KIK26" s="89"/>
      <c r="KIL26" s="89"/>
      <c r="KIM26" s="89"/>
      <c r="KIN26" s="89"/>
      <c r="KIO26" s="89"/>
      <c r="KIP26" s="89"/>
      <c r="KIQ26" s="89"/>
      <c r="KIR26" s="89"/>
      <c r="KIS26" s="89"/>
      <c r="KIT26" s="89"/>
      <c r="KIU26" s="89"/>
      <c r="KIV26" s="89"/>
      <c r="KIW26" s="89"/>
      <c r="KIX26" s="89"/>
      <c r="KIY26" s="89"/>
      <c r="KIZ26" s="89"/>
      <c r="KJA26" s="89"/>
      <c r="KJB26" s="89"/>
      <c r="KJC26" s="89"/>
      <c r="KJD26" s="89"/>
      <c r="KJE26" s="89"/>
      <c r="KJF26" s="89"/>
      <c r="KJG26" s="89"/>
      <c r="KJH26" s="89"/>
      <c r="KJI26" s="89"/>
      <c r="KJJ26" s="89"/>
      <c r="KJK26" s="89"/>
      <c r="KJL26" s="89"/>
      <c r="KJM26" s="89"/>
      <c r="KJN26" s="89"/>
      <c r="KJO26" s="89"/>
      <c r="KJP26" s="89"/>
      <c r="KJQ26" s="89"/>
      <c r="KJR26" s="89"/>
      <c r="KJS26" s="89"/>
      <c r="KJT26" s="89"/>
      <c r="KJU26" s="89"/>
      <c r="KJV26" s="89"/>
      <c r="KJW26" s="89"/>
      <c r="KJX26" s="89"/>
      <c r="KJY26" s="89"/>
      <c r="KJZ26" s="89"/>
      <c r="KKA26" s="89"/>
      <c r="KKB26" s="89"/>
      <c r="KKC26" s="89"/>
      <c r="KKD26" s="89"/>
      <c r="KKE26" s="89"/>
      <c r="KKF26" s="89"/>
      <c r="KKG26" s="89"/>
      <c r="KKH26" s="89"/>
      <c r="KKI26" s="89"/>
      <c r="KKJ26" s="89"/>
      <c r="KKK26" s="89"/>
      <c r="KKL26" s="89"/>
      <c r="KKM26" s="89"/>
      <c r="KKN26" s="89"/>
      <c r="KKO26" s="89"/>
      <c r="KKP26" s="89"/>
      <c r="KKQ26" s="89"/>
      <c r="KKR26" s="89"/>
      <c r="KKS26" s="89"/>
      <c r="KKT26" s="89"/>
      <c r="KKU26" s="89"/>
      <c r="KKV26" s="89"/>
      <c r="KKW26" s="89"/>
      <c r="KKX26" s="89"/>
      <c r="KKY26" s="89"/>
      <c r="KKZ26" s="89"/>
      <c r="KLA26" s="89"/>
      <c r="KLB26" s="89"/>
      <c r="KLC26" s="89"/>
      <c r="KLD26" s="89"/>
      <c r="KLE26" s="89"/>
      <c r="KLF26" s="89"/>
      <c r="KLG26" s="89"/>
      <c r="KLH26" s="89"/>
      <c r="KLI26" s="89"/>
      <c r="KLJ26" s="89"/>
      <c r="KLK26" s="89"/>
      <c r="KLL26" s="89"/>
      <c r="KLM26" s="89"/>
      <c r="KLN26" s="89"/>
      <c r="KLO26" s="89"/>
      <c r="KLP26" s="89"/>
      <c r="KLQ26" s="89"/>
      <c r="KLR26" s="89"/>
      <c r="KLS26" s="89"/>
      <c r="KLT26" s="89"/>
      <c r="KLU26" s="89"/>
      <c r="KLV26" s="89"/>
      <c r="KLW26" s="89"/>
      <c r="KLX26" s="89"/>
      <c r="KLY26" s="89"/>
      <c r="KLZ26" s="89"/>
      <c r="KMA26" s="89"/>
      <c r="KMB26" s="89"/>
      <c r="KMC26" s="89"/>
      <c r="KMD26" s="89"/>
      <c r="KME26" s="89"/>
      <c r="KMF26" s="89"/>
      <c r="KMG26" s="89"/>
      <c r="KMH26" s="89"/>
      <c r="KMI26" s="89"/>
      <c r="KMJ26" s="89"/>
      <c r="KMK26" s="89"/>
      <c r="KML26" s="89"/>
      <c r="KMM26" s="89"/>
      <c r="KMN26" s="89"/>
      <c r="KMO26" s="89"/>
      <c r="KMP26" s="89"/>
      <c r="KMQ26" s="89"/>
      <c r="KMR26" s="89"/>
      <c r="KMS26" s="89"/>
      <c r="KMT26" s="89"/>
      <c r="KMU26" s="89"/>
      <c r="KMV26" s="89"/>
      <c r="KMW26" s="89"/>
      <c r="KMX26" s="89"/>
      <c r="KMY26" s="89"/>
      <c r="KMZ26" s="89"/>
      <c r="KNA26" s="89"/>
      <c r="KNB26" s="89"/>
      <c r="KNC26" s="89"/>
      <c r="KND26" s="89"/>
      <c r="KNE26" s="89"/>
      <c r="KNF26" s="89"/>
      <c r="KNG26" s="89"/>
      <c r="KNH26" s="89"/>
      <c r="KNI26" s="89"/>
      <c r="KNJ26" s="89"/>
      <c r="KNK26" s="89"/>
      <c r="KNL26" s="89"/>
      <c r="KNM26" s="89"/>
      <c r="KNN26" s="89"/>
      <c r="KNO26" s="89"/>
      <c r="KNP26" s="89"/>
      <c r="KNQ26" s="89"/>
      <c r="KNR26" s="89"/>
      <c r="KNS26" s="89"/>
      <c r="KNT26" s="89"/>
      <c r="KNU26" s="89"/>
      <c r="KNV26" s="89"/>
      <c r="KNW26" s="89"/>
      <c r="KNX26" s="89"/>
      <c r="KNY26" s="89"/>
      <c r="KNZ26" s="89"/>
      <c r="KOA26" s="89"/>
      <c r="KOB26" s="89"/>
      <c r="KOC26" s="89"/>
      <c r="KOD26" s="89"/>
      <c r="KOE26" s="89"/>
      <c r="KOF26" s="89"/>
      <c r="KOG26" s="89"/>
      <c r="KOH26" s="89"/>
      <c r="KOI26" s="89"/>
      <c r="KOJ26" s="89"/>
      <c r="KOK26" s="89"/>
      <c r="KOL26" s="89"/>
      <c r="KOM26" s="89"/>
      <c r="KON26" s="89"/>
      <c r="KOO26" s="89"/>
      <c r="KOP26" s="89"/>
      <c r="KOQ26" s="89"/>
      <c r="KOR26" s="89"/>
      <c r="KOS26" s="89"/>
      <c r="KOT26" s="89"/>
      <c r="KOU26" s="89"/>
      <c r="KOV26" s="89"/>
      <c r="KOW26" s="89"/>
      <c r="KOX26" s="89"/>
      <c r="KOY26" s="89"/>
      <c r="KOZ26" s="89"/>
      <c r="KPA26" s="89"/>
      <c r="KPB26" s="89"/>
      <c r="KPC26" s="89"/>
      <c r="KPD26" s="89"/>
      <c r="KPE26" s="89"/>
      <c r="KPF26" s="89"/>
      <c r="KPG26" s="89"/>
      <c r="KPH26" s="89"/>
      <c r="KPI26" s="89"/>
      <c r="KPJ26" s="89"/>
      <c r="KPK26" s="89"/>
      <c r="KPL26" s="89"/>
      <c r="KPM26" s="89"/>
      <c r="KPN26" s="89"/>
      <c r="KPO26" s="89"/>
      <c r="KPP26" s="89"/>
      <c r="KPQ26" s="89"/>
      <c r="KPR26" s="89"/>
      <c r="KPS26" s="89"/>
      <c r="KPT26" s="89"/>
      <c r="KPU26" s="89"/>
      <c r="KPV26" s="89"/>
      <c r="KPW26" s="89"/>
      <c r="KPX26" s="89"/>
      <c r="KPY26" s="89"/>
      <c r="KPZ26" s="89"/>
      <c r="KQA26" s="89"/>
      <c r="KQB26" s="89"/>
      <c r="KQC26" s="89"/>
      <c r="KQD26" s="89"/>
      <c r="KQE26" s="89"/>
      <c r="KQF26" s="89"/>
      <c r="KQG26" s="89"/>
      <c r="KQH26" s="89"/>
      <c r="KQI26" s="89"/>
      <c r="KQJ26" s="89"/>
      <c r="KQK26" s="89"/>
      <c r="KQL26" s="89"/>
      <c r="KQM26" s="89"/>
      <c r="KQN26" s="89"/>
      <c r="KQO26" s="89"/>
      <c r="KQP26" s="89"/>
      <c r="KQQ26" s="89"/>
      <c r="KQR26" s="89"/>
      <c r="KQS26" s="89"/>
      <c r="KQT26" s="89"/>
      <c r="KQU26" s="89"/>
      <c r="KQV26" s="89"/>
      <c r="KQW26" s="89"/>
      <c r="KQX26" s="89"/>
      <c r="KQY26" s="89"/>
      <c r="KQZ26" s="89"/>
      <c r="KRA26" s="89"/>
      <c r="KRB26" s="89"/>
      <c r="KRC26" s="89"/>
      <c r="KRD26" s="89"/>
      <c r="KRE26" s="89"/>
      <c r="KRF26" s="89"/>
      <c r="KRG26" s="89"/>
      <c r="KRH26" s="89"/>
      <c r="KRI26" s="89"/>
      <c r="KRJ26" s="89"/>
      <c r="KRK26" s="89"/>
      <c r="KRL26" s="89"/>
      <c r="KRM26" s="89"/>
      <c r="KRN26" s="89"/>
      <c r="KRO26" s="89"/>
      <c r="KRP26" s="89"/>
      <c r="KRQ26" s="89"/>
      <c r="KRR26" s="89"/>
      <c r="KRS26" s="89"/>
      <c r="KRT26" s="89"/>
      <c r="KRU26" s="89"/>
      <c r="KRV26" s="89"/>
      <c r="KRW26" s="89"/>
      <c r="KRX26" s="89"/>
      <c r="KRY26" s="89"/>
      <c r="KRZ26" s="89"/>
      <c r="KSA26" s="89"/>
      <c r="KSB26" s="89"/>
      <c r="KSC26" s="89"/>
      <c r="KSD26" s="89"/>
      <c r="KSE26" s="89"/>
      <c r="KSF26" s="89"/>
      <c r="KSG26" s="89"/>
      <c r="KSH26" s="89"/>
      <c r="KSI26" s="89"/>
      <c r="KSJ26" s="89"/>
      <c r="KSK26" s="89"/>
      <c r="KSL26" s="89"/>
      <c r="KSM26" s="89"/>
      <c r="KSN26" s="89"/>
      <c r="KSO26" s="89"/>
      <c r="KSP26" s="89"/>
      <c r="KSQ26" s="89"/>
      <c r="KSR26" s="89"/>
      <c r="KSS26" s="89"/>
      <c r="KST26" s="89"/>
      <c r="KSU26" s="89"/>
      <c r="KSV26" s="89"/>
      <c r="KSW26" s="89"/>
      <c r="KSX26" s="89"/>
      <c r="KSY26" s="89"/>
      <c r="KSZ26" s="89"/>
      <c r="KTA26" s="89"/>
      <c r="KTB26" s="89"/>
      <c r="KTC26" s="89"/>
      <c r="KTD26" s="89"/>
      <c r="KTE26" s="89"/>
      <c r="KTF26" s="89"/>
      <c r="KTG26" s="89"/>
      <c r="KTH26" s="89"/>
      <c r="KTI26" s="89"/>
      <c r="KTJ26" s="89"/>
      <c r="KTK26" s="89"/>
      <c r="KTL26" s="89"/>
      <c r="KTM26" s="89"/>
      <c r="KTN26" s="89"/>
      <c r="KTO26" s="89"/>
      <c r="KTP26" s="89"/>
      <c r="KTQ26" s="89"/>
      <c r="KTR26" s="89"/>
      <c r="KTS26" s="89"/>
      <c r="KTT26" s="89"/>
      <c r="KTU26" s="89"/>
      <c r="KTV26" s="89"/>
      <c r="KTW26" s="89"/>
      <c r="KTX26" s="89"/>
      <c r="KTY26" s="89"/>
      <c r="KTZ26" s="89"/>
      <c r="KUA26" s="89"/>
      <c r="KUB26" s="89"/>
      <c r="KUC26" s="89"/>
      <c r="KUD26" s="89"/>
      <c r="KUE26" s="89"/>
      <c r="KUF26" s="89"/>
      <c r="KUG26" s="89"/>
      <c r="KUH26" s="89"/>
      <c r="KUI26" s="89"/>
      <c r="KUJ26" s="89"/>
      <c r="KUK26" s="89"/>
      <c r="KUL26" s="89"/>
      <c r="KUM26" s="89"/>
      <c r="KUN26" s="89"/>
      <c r="KUO26" s="89"/>
      <c r="KUP26" s="89"/>
      <c r="KUQ26" s="89"/>
      <c r="KUR26" s="89"/>
      <c r="KUS26" s="89"/>
      <c r="KUT26" s="89"/>
      <c r="KUU26" s="89"/>
      <c r="KUV26" s="89"/>
      <c r="KUW26" s="89"/>
      <c r="KUX26" s="89"/>
      <c r="KUY26" s="89"/>
      <c r="KUZ26" s="89"/>
      <c r="KVA26" s="89"/>
      <c r="KVB26" s="89"/>
      <c r="KVC26" s="89"/>
      <c r="KVD26" s="89"/>
      <c r="KVE26" s="89"/>
      <c r="KVF26" s="89"/>
      <c r="KVG26" s="89"/>
      <c r="KVH26" s="89"/>
      <c r="KVI26" s="89"/>
      <c r="KVJ26" s="89"/>
      <c r="KVK26" s="89"/>
      <c r="KVL26" s="89"/>
      <c r="KVM26" s="89"/>
      <c r="KVN26" s="89"/>
      <c r="KVO26" s="89"/>
      <c r="KVP26" s="89"/>
      <c r="KVQ26" s="89"/>
      <c r="KVR26" s="89"/>
      <c r="KVS26" s="89"/>
      <c r="KVT26" s="89"/>
      <c r="KVU26" s="89"/>
      <c r="KVV26" s="89"/>
      <c r="KVW26" s="89"/>
      <c r="KVX26" s="89"/>
      <c r="KVY26" s="89"/>
      <c r="KVZ26" s="89"/>
      <c r="KWA26" s="89"/>
      <c r="KWB26" s="89"/>
      <c r="KWC26" s="89"/>
      <c r="KWD26" s="89"/>
      <c r="KWE26" s="89"/>
      <c r="KWF26" s="89"/>
      <c r="KWG26" s="89"/>
      <c r="KWH26" s="89"/>
      <c r="KWI26" s="89"/>
      <c r="KWJ26" s="89"/>
      <c r="KWK26" s="89"/>
      <c r="KWL26" s="89"/>
      <c r="KWM26" s="89"/>
      <c r="KWN26" s="89"/>
      <c r="KWO26" s="89"/>
      <c r="KWP26" s="89"/>
      <c r="KWQ26" s="89"/>
      <c r="KWR26" s="89"/>
      <c r="KWS26" s="89"/>
      <c r="KWT26" s="89"/>
      <c r="KWU26" s="89"/>
      <c r="KWV26" s="89"/>
      <c r="KWW26" s="89"/>
      <c r="KWX26" s="89"/>
      <c r="KWY26" s="89"/>
      <c r="KWZ26" s="89"/>
      <c r="KXA26" s="89"/>
      <c r="KXB26" s="89"/>
      <c r="KXC26" s="89"/>
      <c r="KXD26" s="89"/>
      <c r="KXE26" s="89"/>
      <c r="KXF26" s="89"/>
      <c r="KXG26" s="89"/>
      <c r="KXH26" s="89"/>
      <c r="KXI26" s="89"/>
      <c r="KXJ26" s="89"/>
      <c r="KXK26" s="89"/>
      <c r="KXL26" s="89"/>
      <c r="KXM26" s="89"/>
      <c r="KXN26" s="89"/>
      <c r="KXO26" s="89"/>
      <c r="KXP26" s="89"/>
      <c r="KXQ26" s="89"/>
      <c r="KXR26" s="89"/>
      <c r="KXS26" s="89"/>
      <c r="KXT26" s="89"/>
      <c r="KXU26" s="89"/>
      <c r="KXV26" s="89"/>
      <c r="KXW26" s="89"/>
      <c r="KXX26" s="89"/>
      <c r="KXY26" s="89"/>
      <c r="KXZ26" s="89"/>
      <c r="KYA26" s="89"/>
      <c r="KYB26" s="89"/>
      <c r="KYC26" s="89"/>
      <c r="KYD26" s="89"/>
      <c r="KYE26" s="89"/>
      <c r="KYF26" s="89"/>
      <c r="KYG26" s="89"/>
      <c r="KYH26" s="89"/>
      <c r="KYI26" s="89"/>
      <c r="KYJ26" s="89"/>
      <c r="KYK26" s="89"/>
      <c r="KYL26" s="89"/>
      <c r="KYM26" s="89"/>
      <c r="KYN26" s="89"/>
      <c r="KYO26" s="89"/>
      <c r="KYP26" s="89"/>
      <c r="KYQ26" s="89"/>
      <c r="KYR26" s="89"/>
      <c r="KYS26" s="89"/>
      <c r="KYT26" s="89"/>
      <c r="KYU26" s="89"/>
      <c r="KYV26" s="89"/>
      <c r="KYW26" s="89"/>
      <c r="KYX26" s="89"/>
      <c r="KYY26" s="89"/>
      <c r="KYZ26" s="89"/>
      <c r="KZA26" s="89"/>
      <c r="KZB26" s="89"/>
      <c r="KZC26" s="89"/>
      <c r="KZD26" s="89"/>
      <c r="KZE26" s="89"/>
      <c r="KZF26" s="89"/>
      <c r="KZG26" s="89"/>
      <c r="KZH26" s="89"/>
      <c r="KZI26" s="89"/>
      <c r="KZJ26" s="89"/>
      <c r="KZK26" s="89"/>
      <c r="KZL26" s="89"/>
      <c r="KZM26" s="89"/>
      <c r="KZN26" s="89"/>
      <c r="KZO26" s="89"/>
      <c r="KZP26" s="89"/>
      <c r="KZQ26" s="89"/>
      <c r="KZR26" s="89"/>
      <c r="KZS26" s="89"/>
      <c r="KZT26" s="89"/>
      <c r="KZU26" s="89"/>
      <c r="KZV26" s="89"/>
      <c r="KZW26" s="89"/>
      <c r="KZX26" s="89"/>
      <c r="KZY26" s="89"/>
      <c r="KZZ26" s="89"/>
      <c r="LAA26" s="89"/>
      <c r="LAB26" s="89"/>
      <c r="LAC26" s="89"/>
      <c r="LAD26" s="89"/>
      <c r="LAE26" s="89"/>
      <c r="LAF26" s="89"/>
      <c r="LAG26" s="89"/>
      <c r="LAH26" s="89"/>
      <c r="LAI26" s="89"/>
      <c r="LAJ26" s="89"/>
      <c r="LAK26" s="89"/>
      <c r="LAL26" s="89"/>
      <c r="LAM26" s="89"/>
      <c r="LAN26" s="89"/>
      <c r="LAO26" s="89"/>
      <c r="LAP26" s="89"/>
      <c r="LAQ26" s="89"/>
      <c r="LAR26" s="89"/>
      <c r="LAS26" s="89"/>
      <c r="LAT26" s="89"/>
      <c r="LAU26" s="89"/>
      <c r="LAV26" s="89"/>
      <c r="LAW26" s="89"/>
      <c r="LAX26" s="89"/>
      <c r="LAY26" s="89"/>
      <c r="LAZ26" s="89"/>
      <c r="LBA26" s="89"/>
      <c r="LBB26" s="89"/>
      <c r="LBC26" s="89"/>
      <c r="LBD26" s="89"/>
      <c r="LBE26" s="89"/>
      <c r="LBF26" s="89"/>
      <c r="LBG26" s="89"/>
      <c r="LBH26" s="89"/>
      <c r="LBI26" s="89"/>
      <c r="LBJ26" s="89"/>
      <c r="LBK26" s="89"/>
      <c r="LBL26" s="89"/>
      <c r="LBM26" s="89"/>
      <c r="LBN26" s="89"/>
      <c r="LBO26" s="89"/>
      <c r="LBP26" s="89"/>
      <c r="LBQ26" s="89"/>
      <c r="LBR26" s="89"/>
      <c r="LBS26" s="89"/>
      <c r="LBT26" s="89"/>
      <c r="LBU26" s="89"/>
      <c r="LBV26" s="89"/>
      <c r="LBW26" s="89"/>
      <c r="LBX26" s="89"/>
      <c r="LBY26" s="89"/>
      <c r="LBZ26" s="89"/>
      <c r="LCA26" s="89"/>
      <c r="LCB26" s="89"/>
      <c r="LCC26" s="89"/>
      <c r="LCD26" s="89"/>
      <c r="LCE26" s="89"/>
      <c r="LCF26" s="89"/>
      <c r="LCG26" s="89"/>
      <c r="LCH26" s="89"/>
      <c r="LCI26" s="89"/>
      <c r="LCJ26" s="89"/>
      <c r="LCK26" s="89"/>
      <c r="LCL26" s="89"/>
      <c r="LCM26" s="89"/>
      <c r="LCN26" s="89"/>
      <c r="LCO26" s="89"/>
      <c r="LCP26" s="89"/>
      <c r="LCQ26" s="89"/>
      <c r="LCR26" s="89"/>
      <c r="LCS26" s="89"/>
      <c r="LCT26" s="89"/>
      <c r="LCU26" s="89"/>
      <c r="LCV26" s="89"/>
      <c r="LCW26" s="89"/>
      <c r="LCX26" s="89"/>
      <c r="LCY26" s="89"/>
      <c r="LCZ26" s="89"/>
      <c r="LDA26" s="89"/>
      <c r="LDB26" s="89"/>
      <c r="LDC26" s="89"/>
      <c r="LDD26" s="89"/>
      <c r="LDE26" s="89"/>
      <c r="LDF26" s="89"/>
      <c r="LDG26" s="89"/>
      <c r="LDH26" s="89"/>
      <c r="LDI26" s="89"/>
      <c r="LDJ26" s="89"/>
      <c r="LDK26" s="89"/>
      <c r="LDL26" s="89"/>
      <c r="LDM26" s="89"/>
      <c r="LDN26" s="89"/>
      <c r="LDO26" s="89"/>
      <c r="LDP26" s="89"/>
      <c r="LDQ26" s="89"/>
      <c r="LDR26" s="89"/>
      <c r="LDS26" s="89"/>
      <c r="LDT26" s="89"/>
      <c r="LDU26" s="89"/>
      <c r="LDV26" s="89"/>
      <c r="LDW26" s="89"/>
      <c r="LDX26" s="89"/>
      <c r="LDY26" s="89"/>
      <c r="LDZ26" s="89"/>
      <c r="LEA26" s="89"/>
      <c r="LEB26" s="89"/>
      <c r="LEC26" s="89"/>
      <c r="LED26" s="89"/>
      <c r="LEE26" s="89"/>
      <c r="LEF26" s="89"/>
      <c r="LEG26" s="89"/>
      <c r="LEH26" s="89"/>
      <c r="LEI26" s="89"/>
      <c r="LEJ26" s="89"/>
      <c r="LEK26" s="89"/>
      <c r="LEL26" s="89"/>
      <c r="LEM26" s="89"/>
      <c r="LEN26" s="89"/>
      <c r="LEO26" s="89"/>
      <c r="LEP26" s="89"/>
      <c r="LEQ26" s="89"/>
      <c r="LER26" s="89"/>
      <c r="LES26" s="89"/>
      <c r="LET26" s="89"/>
      <c r="LEU26" s="89"/>
      <c r="LEV26" s="89"/>
      <c r="LEW26" s="89"/>
      <c r="LEX26" s="89"/>
      <c r="LEY26" s="89"/>
      <c r="LEZ26" s="89"/>
      <c r="LFA26" s="89"/>
      <c r="LFB26" s="89"/>
      <c r="LFC26" s="89"/>
      <c r="LFD26" s="89"/>
      <c r="LFE26" s="89"/>
      <c r="LFF26" s="89"/>
      <c r="LFG26" s="89"/>
      <c r="LFH26" s="89"/>
      <c r="LFI26" s="89"/>
      <c r="LFJ26" s="89"/>
      <c r="LFK26" s="89"/>
      <c r="LFL26" s="89"/>
      <c r="LFM26" s="89"/>
      <c r="LFN26" s="89"/>
      <c r="LFO26" s="89"/>
      <c r="LFP26" s="89"/>
      <c r="LFQ26" s="89"/>
      <c r="LFR26" s="89"/>
      <c r="LFS26" s="89"/>
      <c r="LFT26" s="89"/>
      <c r="LFU26" s="89"/>
      <c r="LFV26" s="89"/>
      <c r="LFW26" s="89"/>
      <c r="LFX26" s="89"/>
      <c r="LFY26" s="89"/>
      <c r="LFZ26" s="89"/>
      <c r="LGA26" s="89"/>
      <c r="LGB26" s="89"/>
      <c r="LGC26" s="89"/>
      <c r="LGD26" s="89"/>
      <c r="LGE26" s="89"/>
      <c r="LGF26" s="89"/>
      <c r="LGG26" s="89"/>
      <c r="LGH26" s="89"/>
      <c r="LGI26" s="89"/>
      <c r="LGJ26" s="89"/>
      <c r="LGK26" s="89"/>
      <c r="LGL26" s="89"/>
      <c r="LGM26" s="89"/>
      <c r="LGN26" s="89"/>
      <c r="LGO26" s="89"/>
      <c r="LGP26" s="89"/>
      <c r="LGQ26" s="89"/>
      <c r="LGR26" s="89"/>
      <c r="LGS26" s="89"/>
      <c r="LGT26" s="89"/>
      <c r="LGU26" s="89"/>
      <c r="LGV26" s="89"/>
      <c r="LGW26" s="89"/>
      <c r="LGX26" s="89"/>
      <c r="LGY26" s="89"/>
      <c r="LGZ26" s="89"/>
      <c r="LHA26" s="89"/>
      <c r="LHB26" s="89"/>
      <c r="LHC26" s="89"/>
      <c r="LHD26" s="89"/>
      <c r="LHE26" s="89"/>
      <c r="LHF26" s="89"/>
      <c r="LHG26" s="89"/>
      <c r="LHH26" s="89"/>
      <c r="LHI26" s="89"/>
      <c r="LHJ26" s="89"/>
      <c r="LHK26" s="89"/>
      <c r="LHL26" s="89"/>
      <c r="LHM26" s="89"/>
      <c r="LHN26" s="89"/>
      <c r="LHO26" s="89"/>
      <c r="LHP26" s="89"/>
      <c r="LHQ26" s="89"/>
      <c r="LHR26" s="89"/>
      <c r="LHS26" s="89"/>
      <c r="LHT26" s="89"/>
      <c r="LHU26" s="89"/>
      <c r="LHV26" s="89"/>
      <c r="LHW26" s="89"/>
      <c r="LHX26" s="89"/>
      <c r="LHY26" s="89"/>
      <c r="LHZ26" s="89"/>
      <c r="LIA26" s="89"/>
      <c r="LIB26" s="89"/>
      <c r="LIC26" s="89"/>
      <c r="LID26" s="89"/>
      <c r="LIE26" s="89"/>
      <c r="LIF26" s="89"/>
      <c r="LIG26" s="89"/>
      <c r="LIH26" s="89"/>
      <c r="LII26" s="89"/>
      <c r="LIJ26" s="89"/>
      <c r="LIK26" s="89"/>
      <c r="LIL26" s="89"/>
      <c r="LIM26" s="89"/>
      <c r="LIN26" s="89"/>
      <c r="LIO26" s="89"/>
      <c r="LIP26" s="89"/>
      <c r="LIQ26" s="89"/>
      <c r="LIR26" s="89"/>
      <c r="LIS26" s="89"/>
      <c r="LIT26" s="89"/>
      <c r="LIU26" s="89"/>
      <c r="LIV26" s="89"/>
      <c r="LIW26" s="89"/>
      <c r="LIX26" s="89"/>
      <c r="LIY26" s="89"/>
      <c r="LIZ26" s="89"/>
      <c r="LJA26" s="89"/>
      <c r="LJB26" s="89"/>
      <c r="LJC26" s="89"/>
      <c r="LJD26" s="89"/>
      <c r="LJE26" s="89"/>
      <c r="LJF26" s="89"/>
      <c r="LJG26" s="89"/>
      <c r="LJH26" s="89"/>
      <c r="LJI26" s="89"/>
      <c r="LJJ26" s="89"/>
      <c r="LJK26" s="89"/>
      <c r="LJL26" s="89"/>
      <c r="LJM26" s="89"/>
      <c r="LJN26" s="89"/>
      <c r="LJO26" s="89"/>
      <c r="LJP26" s="89"/>
      <c r="LJQ26" s="89"/>
      <c r="LJR26" s="89"/>
      <c r="LJS26" s="89"/>
      <c r="LJT26" s="89"/>
      <c r="LJU26" s="89"/>
      <c r="LJV26" s="89"/>
      <c r="LJW26" s="89"/>
      <c r="LJX26" s="89"/>
      <c r="LJY26" s="89"/>
      <c r="LJZ26" s="89"/>
      <c r="LKA26" s="89"/>
      <c r="LKB26" s="89"/>
      <c r="LKC26" s="89"/>
      <c r="LKD26" s="89"/>
      <c r="LKE26" s="89"/>
      <c r="LKF26" s="89"/>
      <c r="LKG26" s="89"/>
      <c r="LKH26" s="89"/>
      <c r="LKI26" s="89"/>
      <c r="LKJ26" s="89"/>
      <c r="LKK26" s="89"/>
      <c r="LKL26" s="89"/>
      <c r="LKM26" s="89"/>
      <c r="LKN26" s="89"/>
      <c r="LKO26" s="89"/>
      <c r="LKP26" s="89"/>
      <c r="LKQ26" s="89"/>
      <c r="LKR26" s="89"/>
      <c r="LKS26" s="89"/>
      <c r="LKT26" s="89"/>
      <c r="LKU26" s="89"/>
      <c r="LKV26" s="89"/>
      <c r="LKW26" s="89"/>
      <c r="LKX26" s="89"/>
      <c r="LKY26" s="89"/>
      <c r="LKZ26" s="89"/>
      <c r="LLA26" s="89"/>
      <c r="LLB26" s="89"/>
      <c r="LLC26" s="89"/>
      <c r="LLD26" s="89"/>
      <c r="LLE26" s="89"/>
      <c r="LLF26" s="89"/>
      <c r="LLG26" s="89"/>
      <c r="LLH26" s="89"/>
      <c r="LLI26" s="89"/>
      <c r="LLJ26" s="89"/>
      <c r="LLK26" s="89"/>
      <c r="LLL26" s="89"/>
      <c r="LLM26" s="89"/>
      <c r="LLN26" s="89"/>
      <c r="LLO26" s="89"/>
      <c r="LLP26" s="89"/>
      <c r="LLQ26" s="89"/>
      <c r="LLR26" s="89"/>
      <c r="LLS26" s="89"/>
      <c r="LLT26" s="89"/>
      <c r="LLU26" s="89"/>
      <c r="LLV26" s="89"/>
      <c r="LLW26" s="89"/>
      <c r="LLX26" s="89"/>
      <c r="LLY26" s="89"/>
      <c r="LLZ26" s="89"/>
      <c r="LMA26" s="89"/>
      <c r="LMB26" s="89"/>
      <c r="LMC26" s="89"/>
      <c r="LMD26" s="89"/>
      <c r="LME26" s="89"/>
      <c r="LMF26" s="89"/>
      <c r="LMG26" s="89"/>
      <c r="LMH26" s="89"/>
      <c r="LMI26" s="89"/>
      <c r="LMJ26" s="89"/>
      <c r="LMK26" s="89"/>
      <c r="LML26" s="89"/>
      <c r="LMM26" s="89"/>
      <c r="LMN26" s="89"/>
      <c r="LMO26" s="89"/>
      <c r="LMP26" s="89"/>
      <c r="LMQ26" s="89"/>
      <c r="LMR26" s="89"/>
      <c r="LMS26" s="89"/>
      <c r="LMT26" s="89"/>
      <c r="LMU26" s="89"/>
      <c r="LMV26" s="89"/>
      <c r="LMW26" s="89"/>
      <c r="LMX26" s="89"/>
      <c r="LMY26" s="89"/>
      <c r="LMZ26" s="89"/>
      <c r="LNA26" s="89"/>
      <c r="LNB26" s="89"/>
      <c r="LNC26" s="89"/>
      <c r="LND26" s="89"/>
      <c r="LNE26" s="89"/>
      <c r="LNF26" s="89"/>
      <c r="LNG26" s="89"/>
      <c r="LNH26" s="89"/>
      <c r="LNI26" s="89"/>
      <c r="LNJ26" s="89"/>
      <c r="LNK26" s="89"/>
      <c r="LNL26" s="89"/>
      <c r="LNM26" s="89"/>
      <c r="LNN26" s="89"/>
      <c r="LNO26" s="89"/>
      <c r="LNP26" s="89"/>
      <c r="LNQ26" s="89"/>
      <c r="LNR26" s="89"/>
      <c r="LNS26" s="89"/>
      <c r="LNT26" s="89"/>
      <c r="LNU26" s="89"/>
      <c r="LNV26" s="89"/>
      <c r="LNW26" s="89"/>
      <c r="LNX26" s="89"/>
      <c r="LNY26" s="89"/>
      <c r="LNZ26" s="89"/>
      <c r="LOA26" s="89"/>
      <c r="LOB26" s="89"/>
      <c r="LOC26" s="89"/>
      <c r="LOD26" s="89"/>
      <c r="LOE26" s="89"/>
      <c r="LOF26" s="89"/>
      <c r="LOG26" s="89"/>
      <c r="LOH26" s="89"/>
      <c r="LOI26" s="89"/>
      <c r="LOJ26" s="89"/>
      <c r="LOK26" s="89"/>
      <c r="LOL26" s="89"/>
      <c r="LOM26" s="89"/>
      <c r="LON26" s="89"/>
      <c r="LOO26" s="89"/>
      <c r="LOP26" s="89"/>
      <c r="LOQ26" s="89"/>
      <c r="LOR26" s="89"/>
      <c r="LOS26" s="89"/>
      <c r="LOT26" s="89"/>
      <c r="LOU26" s="89"/>
      <c r="LOV26" s="89"/>
      <c r="LOW26" s="89"/>
      <c r="LOX26" s="89"/>
      <c r="LOY26" s="89"/>
      <c r="LOZ26" s="89"/>
      <c r="LPA26" s="89"/>
      <c r="LPB26" s="89"/>
      <c r="LPC26" s="89"/>
      <c r="LPD26" s="89"/>
      <c r="LPE26" s="89"/>
      <c r="LPF26" s="89"/>
      <c r="LPG26" s="89"/>
      <c r="LPH26" s="89"/>
      <c r="LPI26" s="89"/>
      <c r="LPJ26" s="89"/>
      <c r="LPK26" s="89"/>
      <c r="LPL26" s="89"/>
      <c r="LPM26" s="89"/>
      <c r="LPN26" s="89"/>
      <c r="LPO26" s="89"/>
      <c r="LPP26" s="89"/>
      <c r="LPQ26" s="89"/>
      <c r="LPR26" s="89"/>
      <c r="LPS26" s="89"/>
      <c r="LPT26" s="89"/>
      <c r="LPU26" s="89"/>
      <c r="LPV26" s="89"/>
      <c r="LPW26" s="89"/>
      <c r="LPX26" s="89"/>
      <c r="LPY26" s="89"/>
      <c r="LPZ26" s="89"/>
      <c r="LQA26" s="89"/>
      <c r="LQB26" s="89"/>
      <c r="LQC26" s="89"/>
      <c r="LQD26" s="89"/>
      <c r="LQE26" s="89"/>
      <c r="LQF26" s="89"/>
      <c r="LQG26" s="89"/>
      <c r="LQH26" s="89"/>
      <c r="LQI26" s="89"/>
      <c r="LQJ26" s="89"/>
      <c r="LQK26" s="89"/>
      <c r="LQL26" s="89"/>
      <c r="LQM26" s="89"/>
      <c r="LQN26" s="89"/>
      <c r="LQO26" s="89"/>
      <c r="LQP26" s="89"/>
      <c r="LQQ26" s="89"/>
      <c r="LQR26" s="89"/>
      <c r="LQS26" s="89"/>
      <c r="LQT26" s="89"/>
      <c r="LQU26" s="89"/>
      <c r="LQV26" s="89"/>
      <c r="LQW26" s="89"/>
      <c r="LQX26" s="89"/>
      <c r="LQY26" s="89"/>
      <c r="LQZ26" s="89"/>
      <c r="LRA26" s="89"/>
      <c r="LRB26" s="89"/>
      <c r="LRC26" s="89"/>
      <c r="LRD26" s="89"/>
      <c r="LRE26" s="89"/>
      <c r="LRF26" s="89"/>
      <c r="LRG26" s="89"/>
      <c r="LRH26" s="89"/>
      <c r="LRI26" s="89"/>
      <c r="LRJ26" s="89"/>
      <c r="LRK26" s="89"/>
      <c r="LRL26" s="89"/>
      <c r="LRM26" s="89"/>
      <c r="LRN26" s="89"/>
      <c r="LRO26" s="89"/>
      <c r="LRP26" s="89"/>
      <c r="LRQ26" s="89"/>
      <c r="LRR26" s="89"/>
      <c r="LRS26" s="89"/>
      <c r="LRT26" s="89"/>
      <c r="LRU26" s="89"/>
      <c r="LRV26" s="89"/>
      <c r="LRW26" s="89"/>
      <c r="LRX26" s="89"/>
      <c r="LRY26" s="89"/>
      <c r="LRZ26" s="89"/>
      <c r="LSA26" s="89"/>
      <c r="LSB26" s="89"/>
      <c r="LSC26" s="89"/>
      <c r="LSD26" s="89"/>
      <c r="LSE26" s="89"/>
      <c r="LSF26" s="89"/>
      <c r="LSG26" s="89"/>
      <c r="LSH26" s="89"/>
      <c r="LSI26" s="89"/>
      <c r="LSJ26" s="89"/>
      <c r="LSK26" s="89"/>
      <c r="LSL26" s="89"/>
      <c r="LSM26" s="89"/>
      <c r="LSN26" s="89"/>
      <c r="LSO26" s="89"/>
      <c r="LSP26" s="89"/>
      <c r="LSQ26" s="89"/>
      <c r="LSR26" s="89"/>
      <c r="LSS26" s="89"/>
      <c r="LST26" s="89"/>
      <c r="LSU26" s="89"/>
      <c r="LSV26" s="89"/>
      <c r="LSW26" s="89"/>
      <c r="LSX26" s="89"/>
      <c r="LSY26" s="89"/>
      <c r="LSZ26" s="89"/>
      <c r="LTA26" s="89"/>
      <c r="LTB26" s="89"/>
      <c r="LTC26" s="89"/>
      <c r="LTD26" s="89"/>
      <c r="LTE26" s="89"/>
      <c r="LTF26" s="89"/>
      <c r="LTG26" s="89"/>
      <c r="LTH26" s="89"/>
      <c r="LTI26" s="89"/>
      <c r="LTJ26" s="89"/>
      <c r="LTK26" s="89"/>
      <c r="LTL26" s="89"/>
      <c r="LTM26" s="89"/>
      <c r="LTN26" s="89"/>
      <c r="LTO26" s="89"/>
      <c r="LTP26" s="89"/>
      <c r="LTQ26" s="89"/>
      <c r="LTR26" s="89"/>
      <c r="LTS26" s="89"/>
      <c r="LTT26" s="89"/>
      <c r="LTU26" s="89"/>
      <c r="LTV26" s="89"/>
      <c r="LTW26" s="89"/>
      <c r="LTX26" s="89"/>
      <c r="LTY26" s="89"/>
      <c r="LTZ26" s="89"/>
      <c r="LUA26" s="89"/>
      <c r="LUB26" s="89"/>
      <c r="LUC26" s="89"/>
      <c r="LUD26" s="89"/>
      <c r="LUE26" s="89"/>
      <c r="LUF26" s="89"/>
      <c r="LUG26" s="89"/>
      <c r="LUH26" s="89"/>
      <c r="LUI26" s="89"/>
      <c r="LUJ26" s="89"/>
      <c r="LUK26" s="89"/>
      <c r="LUL26" s="89"/>
      <c r="LUM26" s="89"/>
      <c r="LUN26" s="89"/>
      <c r="LUO26" s="89"/>
      <c r="LUP26" s="89"/>
      <c r="LUQ26" s="89"/>
      <c r="LUR26" s="89"/>
      <c r="LUS26" s="89"/>
      <c r="LUT26" s="89"/>
      <c r="LUU26" s="89"/>
      <c r="LUV26" s="89"/>
      <c r="LUW26" s="89"/>
      <c r="LUX26" s="89"/>
      <c r="LUY26" s="89"/>
      <c r="LUZ26" s="89"/>
      <c r="LVA26" s="89"/>
      <c r="LVB26" s="89"/>
      <c r="LVC26" s="89"/>
      <c r="LVD26" s="89"/>
      <c r="LVE26" s="89"/>
      <c r="LVF26" s="89"/>
      <c r="LVG26" s="89"/>
      <c r="LVH26" s="89"/>
      <c r="LVI26" s="89"/>
      <c r="LVJ26" s="89"/>
      <c r="LVK26" s="89"/>
      <c r="LVL26" s="89"/>
      <c r="LVM26" s="89"/>
      <c r="LVN26" s="89"/>
      <c r="LVO26" s="89"/>
      <c r="LVP26" s="89"/>
      <c r="LVQ26" s="89"/>
      <c r="LVR26" s="89"/>
      <c r="LVS26" s="89"/>
      <c r="LVT26" s="89"/>
      <c r="LVU26" s="89"/>
      <c r="LVV26" s="89"/>
      <c r="LVW26" s="89"/>
      <c r="LVX26" s="89"/>
      <c r="LVY26" s="89"/>
      <c r="LVZ26" s="89"/>
      <c r="LWA26" s="89"/>
      <c r="LWB26" s="89"/>
      <c r="LWC26" s="89"/>
      <c r="LWD26" s="89"/>
      <c r="LWE26" s="89"/>
      <c r="LWF26" s="89"/>
      <c r="LWG26" s="89"/>
      <c r="LWH26" s="89"/>
      <c r="LWI26" s="89"/>
      <c r="LWJ26" s="89"/>
      <c r="LWK26" s="89"/>
      <c r="LWL26" s="89"/>
      <c r="LWM26" s="89"/>
      <c r="LWN26" s="89"/>
      <c r="LWO26" s="89"/>
      <c r="LWP26" s="89"/>
      <c r="LWQ26" s="89"/>
      <c r="LWR26" s="89"/>
      <c r="LWS26" s="89"/>
      <c r="LWT26" s="89"/>
      <c r="LWU26" s="89"/>
      <c r="LWV26" s="89"/>
      <c r="LWW26" s="89"/>
      <c r="LWX26" s="89"/>
      <c r="LWY26" s="89"/>
      <c r="LWZ26" s="89"/>
      <c r="LXA26" s="89"/>
      <c r="LXB26" s="89"/>
      <c r="LXC26" s="89"/>
      <c r="LXD26" s="89"/>
      <c r="LXE26" s="89"/>
      <c r="LXF26" s="89"/>
      <c r="LXG26" s="89"/>
      <c r="LXH26" s="89"/>
      <c r="LXI26" s="89"/>
      <c r="LXJ26" s="89"/>
      <c r="LXK26" s="89"/>
      <c r="LXL26" s="89"/>
      <c r="LXM26" s="89"/>
      <c r="LXN26" s="89"/>
      <c r="LXO26" s="89"/>
      <c r="LXP26" s="89"/>
      <c r="LXQ26" s="89"/>
      <c r="LXR26" s="89"/>
      <c r="LXS26" s="89"/>
      <c r="LXT26" s="89"/>
      <c r="LXU26" s="89"/>
      <c r="LXV26" s="89"/>
      <c r="LXW26" s="89"/>
      <c r="LXX26" s="89"/>
      <c r="LXY26" s="89"/>
      <c r="LXZ26" s="89"/>
      <c r="LYA26" s="89"/>
      <c r="LYB26" s="89"/>
      <c r="LYC26" s="89"/>
      <c r="LYD26" s="89"/>
      <c r="LYE26" s="89"/>
      <c r="LYF26" s="89"/>
      <c r="LYG26" s="89"/>
      <c r="LYH26" s="89"/>
      <c r="LYI26" s="89"/>
      <c r="LYJ26" s="89"/>
      <c r="LYK26" s="89"/>
      <c r="LYL26" s="89"/>
      <c r="LYM26" s="89"/>
      <c r="LYN26" s="89"/>
      <c r="LYO26" s="89"/>
      <c r="LYP26" s="89"/>
      <c r="LYQ26" s="89"/>
      <c r="LYR26" s="89"/>
      <c r="LYS26" s="89"/>
      <c r="LYT26" s="89"/>
      <c r="LYU26" s="89"/>
      <c r="LYV26" s="89"/>
      <c r="LYW26" s="89"/>
      <c r="LYX26" s="89"/>
      <c r="LYY26" s="89"/>
      <c r="LYZ26" s="89"/>
      <c r="LZA26" s="89"/>
      <c r="LZB26" s="89"/>
      <c r="LZC26" s="89"/>
      <c r="LZD26" s="89"/>
      <c r="LZE26" s="89"/>
      <c r="LZF26" s="89"/>
      <c r="LZG26" s="89"/>
      <c r="LZH26" s="89"/>
      <c r="LZI26" s="89"/>
      <c r="LZJ26" s="89"/>
      <c r="LZK26" s="89"/>
      <c r="LZL26" s="89"/>
      <c r="LZM26" s="89"/>
      <c r="LZN26" s="89"/>
      <c r="LZO26" s="89"/>
      <c r="LZP26" s="89"/>
      <c r="LZQ26" s="89"/>
      <c r="LZR26" s="89"/>
      <c r="LZS26" s="89"/>
      <c r="LZT26" s="89"/>
      <c r="LZU26" s="89"/>
      <c r="LZV26" s="89"/>
      <c r="LZW26" s="89"/>
      <c r="LZX26" s="89"/>
      <c r="LZY26" s="89"/>
      <c r="LZZ26" s="89"/>
      <c r="MAA26" s="89"/>
      <c r="MAB26" s="89"/>
      <c r="MAC26" s="89"/>
      <c r="MAD26" s="89"/>
      <c r="MAE26" s="89"/>
      <c r="MAF26" s="89"/>
      <c r="MAG26" s="89"/>
      <c r="MAH26" s="89"/>
      <c r="MAI26" s="89"/>
      <c r="MAJ26" s="89"/>
      <c r="MAK26" s="89"/>
      <c r="MAL26" s="89"/>
      <c r="MAM26" s="89"/>
      <c r="MAN26" s="89"/>
      <c r="MAO26" s="89"/>
      <c r="MAP26" s="89"/>
      <c r="MAQ26" s="89"/>
      <c r="MAR26" s="89"/>
      <c r="MAS26" s="89"/>
      <c r="MAT26" s="89"/>
      <c r="MAU26" s="89"/>
      <c r="MAV26" s="89"/>
      <c r="MAW26" s="89"/>
      <c r="MAX26" s="89"/>
      <c r="MAY26" s="89"/>
      <c r="MAZ26" s="89"/>
      <c r="MBA26" s="89"/>
      <c r="MBB26" s="89"/>
      <c r="MBC26" s="89"/>
      <c r="MBD26" s="89"/>
      <c r="MBE26" s="89"/>
      <c r="MBF26" s="89"/>
      <c r="MBG26" s="89"/>
      <c r="MBH26" s="89"/>
      <c r="MBI26" s="89"/>
      <c r="MBJ26" s="89"/>
      <c r="MBK26" s="89"/>
      <c r="MBL26" s="89"/>
      <c r="MBM26" s="89"/>
      <c r="MBN26" s="89"/>
      <c r="MBO26" s="89"/>
      <c r="MBP26" s="89"/>
      <c r="MBQ26" s="89"/>
      <c r="MBR26" s="89"/>
      <c r="MBS26" s="89"/>
      <c r="MBT26" s="89"/>
      <c r="MBU26" s="89"/>
      <c r="MBV26" s="89"/>
      <c r="MBW26" s="89"/>
      <c r="MBX26" s="89"/>
      <c r="MBY26" s="89"/>
      <c r="MBZ26" s="89"/>
      <c r="MCA26" s="89"/>
      <c r="MCB26" s="89"/>
      <c r="MCC26" s="89"/>
      <c r="MCD26" s="89"/>
      <c r="MCE26" s="89"/>
      <c r="MCF26" s="89"/>
      <c r="MCG26" s="89"/>
      <c r="MCH26" s="89"/>
      <c r="MCI26" s="89"/>
      <c r="MCJ26" s="89"/>
      <c r="MCK26" s="89"/>
      <c r="MCL26" s="89"/>
      <c r="MCM26" s="89"/>
      <c r="MCN26" s="89"/>
      <c r="MCO26" s="89"/>
      <c r="MCP26" s="89"/>
      <c r="MCQ26" s="89"/>
      <c r="MCR26" s="89"/>
      <c r="MCS26" s="89"/>
      <c r="MCT26" s="89"/>
      <c r="MCU26" s="89"/>
      <c r="MCV26" s="89"/>
      <c r="MCW26" s="89"/>
      <c r="MCX26" s="89"/>
      <c r="MCY26" s="89"/>
      <c r="MCZ26" s="89"/>
      <c r="MDA26" s="89"/>
      <c r="MDB26" s="89"/>
      <c r="MDC26" s="89"/>
      <c r="MDD26" s="89"/>
      <c r="MDE26" s="89"/>
      <c r="MDF26" s="89"/>
      <c r="MDG26" s="89"/>
      <c r="MDH26" s="89"/>
      <c r="MDI26" s="89"/>
      <c r="MDJ26" s="89"/>
      <c r="MDK26" s="89"/>
      <c r="MDL26" s="89"/>
      <c r="MDM26" s="89"/>
      <c r="MDN26" s="89"/>
      <c r="MDO26" s="89"/>
      <c r="MDP26" s="89"/>
      <c r="MDQ26" s="89"/>
      <c r="MDR26" s="89"/>
      <c r="MDS26" s="89"/>
      <c r="MDT26" s="89"/>
      <c r="MDU26" s="89"/>
      <c r="MDV26" s="89"/>
      <c r="MDW26" s="89"/>
      <c r="MDX26" s="89"/>
      <c r="MDY26" s="89"/>
      <c r="MDZ26" s="89"/>
      <c r="MEA26" s="89"/>
      <c r="MEB26" s="89"/>
      <c r="MEC26" s="89"/>
      <c r="MED26" s="89"/>
      <c r="MEE26" s="89"/>
      <c r="MEF26" s="89"/>
      <c r="MEG26" s="89"/>
      <c r="MEH26" s="89"/>
      <c r="MEI26" s="89"/>
      <c r="MEJ26" s="89"/>
      <c r="MEK26" s="89"/>
      <c r="MEL26" s="89"/>
      <c r="MEM26" s="89"/>
      <c r="MEN26" s="89"/>
      <c r="MEO26" s="89"/>
      <c r="MEP26" s="89"/>
      <c r="MEQ26" s="89"/>
      <c r="MER26" s="89"/>
      <c r="MES26" s="89"/>
      <c r="MET26" s="89"/>
      <c r="MEU26" s="89"/>
      <c r="MEV26" s="89"/>
      <c r="MEW26" s="89"/>
      <c r="MEX26" s="89"/>
      <c r="MEY26" s="89"/>
      <c r="MEZ26" s="89"/>
      <c r="MFA26" s="89"/>
      <c r="MFB26" s="89"/>
      <c r="MFC26" s="89"/>
      <c r="MFD26" s="89"/>
      <c r="MFE26" s="89"/>
      <c r="MFF26" s="89"/>
      <c r="MFG26" s="89"/>
      <c r="MFH26" s="89"/>
      <c r="MFI26" s="89"/>
      <c r="MFJ26" s="89"/>
      <c r="MFK26" s="89"/>
      <c r="MFL26" s="89"/>
      <c r="MFM26" s="89"/>
      <c r="MFN26" s="89"/>
      <c r="MFO26" s="89"/>
      <c r="MFP26" s="89"/>
      <c r="MFQ26" s="89"/>
      <c r="MFR26" s="89"/>
      <c r="MFS26" s="89"/>
      <c r="MFT26" s="89"/>
      <c r="MFU26" s="89"/>
      <c r="MFV26" s="89"/>
      <c r="MFW26" s="89"/>
      <c r="MFX26" s="89"/>
      <c r="MFY26" s="89"/>
      <c r="MFZ26" s="89"/>
      <c r="MGA26" s="89"/>
      <c r="MGB26" s="89"/>
      <c r="MGC26" s="89"/>
      <c r="MGD26" s="89"/>
      <c r="MGE26" s="89"/>
      <c r="MGF26" s="89"/>
      <c r="MGG26" s="89"/>
      <c r="MGH26" s="89"/>
      <c r="MGI26" s="89"/>
      <c r="MGJ26" s="89"/>
      <c r="MGK26" s="89"/>
      <c r="MGL26" s="89"/>
      <c r="MGM26" s="89"/>
      <c r="MGN26" s="89"/>
      <c r="MGO26" s="89"/>
      <c r="MGP26" s="89"/>
      <c r="MGQ26" s="89"/>
      <c r="MGR26" s="89"/>
      <c r="MGS26" s="89"/>
      <c r="MGT26" s="89"/>
      <c r="MGU26" s="89"/>
      <c r="MGV26" s="89"/>
      <c r="MGW26" s="89"/>
      <c r="MGX26" s="89"/>
      <c r="MGY26" s="89"/>
      <c r="MGZ26" s="89"/>
      <c r="MHA26" s="89"/>
      <c r="MHB26" s="89"/>
      <c r="MHC26" s="89"/>
      <c r="MHD26" s="89"/>
      <c r="MHE26" s="89"/>
      <c r="MHF26" s="89"/>
      <c r="MHG26" s="89"/>
      <c r="MHH26" s="89"/>
      <c r="MHI26" s="89"/>
      <c r="MHJ26" s="89"/>
      <c r="MHK26" s="89"/>
      <c r="MHL26" s="89"/>
      <c r="MHM26" s="89"/>
      <c r="MHN26" s="89"/>
      <c r="MHO26" s="89"/>
      <c r="MHP26" s="89"/>
      <c r="MHQ26" s="89"/>
      <c r="MHR26" s="89"/>
      <c r="MHS26" s="89"/>
      <c r="MHT26" s="89"/>
      <c r="MHU26" s="89"/>
      <c r="MHV26" s="89"/>
      <c r="MHW26" s="89"/>
      <c r="MHX26" s="89"/>
      <c r="MHY26" s="89"/>
      <c r="MHZ26" s="89"/>
      <c r="MIA26" s="89"/>
      <c r="MIB26" s="89"/>
      <c r="MIC26" s="89"/>
      <c r="MID26" s="89"/>
      <c r="MIE26" s="89"/>
      <c r="MIF26" s="89"/>
      <c r="MIG26" s="89"/>
      <c r="MIH26" s="89"/>
      <c r="MII26" s="89"/>
      <c r="MIJ26" s="89"/>
      <c r="MIK26" s="89"/>
      <c r="MIL26" s="89"/>
      <c r="MIM26" s="89"/>
      <c r="MIN26" s="89"/>
      <c r="MIO26" s="89"/>
      <c r="MIP26" s="89"/>
      <c r="MIQ26" s="89"/>
      <c r="MIR26" s="89"/>
      <c r="MIS26" s="89"/>
      <c r="MIT26" s="89"/>
      <c r="MIU26" s="89"/>
      <c r="MIV26" s="89"/>
      <c r="MIW26" s="89"/>
      <c r="MIX26" s="89"/>
      <c r="MIY26" s="89"/>
      <c r="MIZ26" s="89"/>
      <c r="MJA26" s="89"/>
      <c r="MJB26" s="89"/>
      <c r="MJC26" s="89"/>
      <c r="MJD26" s="89"/>
      <c r="MJE26" s="89"/>
      <c r="MJF26" s="89"/>
      <c r="MJG26" s="89"/>
      <c r="MJH26" s="89"/>
      <c r="MJI26" s="89"/>
      <c r="MJJ26" s="89"/>
      <c r="MJK26" s="89"/>
      <c r="MJL26" s="89"/>
      <c r="MJM26" s="89"/>
      <c r="MJN26" s="89"/>
      <c r="MJO26" s="89"/>
      <c r="MJP26" s="89"/>
      <c r="MJQ26" s="89"/>
      <c r="MJR26" s="89"/>
      <c r="MJS26" s="89"/>
      <c r="MJT26" s="89"/>
      <c r="MJU26" s="89"/>
      <c r="MJV26" s="89"/>
      <c r="MJW26" s="89"/>
      <c r="MJX26" s="89"/>
      <c r="MJY26" s="89"/>
      <c r="MJZ26" s="89"/>
      <c r="MKA26" s="89"/>
      <c r="MKB26" s="89"/>
      <c r="MKC26" s="89"/>
      <c r="MKD26" s="89"/>
      <c r="MKE26" s="89"/>
      <c r="MKF26" s="89"/>
      <c r="MKG26" s="89"/>
      <c r="MKH26" s="89"/>
      <c r="MKI26" s="89"/>
      <c r="MKJ26" s="89"/>
      <c r="MKK26" s="89"/>
      <c r="MKL26" s="89"/>
      <c r="MKM26" s="89"/>
      <c r="MKN26" s="89"/>
      <c r="MKO26" s="89"/>
      <c r="MKP26" s="89"/>
      <c r="MKQ26" s="89"/>
      <c r="MKR26" s="89"/>
      <c r="MKS26" s="89"/>
      <c r="MKT26" s="89"/>
      <c r="MKU26" s="89"/>
      <c r="MKV26" s="89"/>
      <c r="MKW26" s="89"/>
      <c r="MKX26" s="89"/>
      <c r="MKY26" s="89"/>
      <c r="MKZ26" s="89"/>
      <c r="MLA26" s="89"/>
      <c r="MLB26" s="89"/>
      <c r="MLC26" s="89"/>
      <c r="MLD26" s="89"/>
      <c r="MLE26" s="89"/>
      <c r="MLF26" s="89"/>
      <c r="MLG26" s="89"/>
      <c r="MLH26" s="89"/>
      <c r="MLI26" s="89"/>
      <c r="MLJ26" s="89"/>
      <c r="MLK26" s="89"/>
      <c r="MLL26" s="89"/>
      <c r="MLM26" s="89"/>
      <c r="MLN26" s="89"/>
      <c r="MLO26" s="89"/>
      <c r="MLP26" s="89"/>
      <c r="MLQ26" s="89"/>
      <c r="MLR26" s="89"/>
      <c r="MLS26" s="89"/>
      <c r="MLT26" s="89"/>
      <c r="MLU26" s="89"/>
      <c r="MLV26" s="89"/>
      <c r="MLW26" s="89"/>
      <c r="MLX26" s="89"/>
      <c r="MLY26" s="89"/>
      <c r="MLZ26" s="89"/>
      <c r="MMA26" s="89"/>
      <c r="MMB26" s="89"/>
      <c r="MMC26" s="89"/>
      <c r="MMD26" s="89"/>
      <c r="MME26" s="89"/>
      <c r="MMF26" s="89"/>
      <c r="MMG26" s="89"/>
      <c r="MMH26" s="89"/>
      <c r="MMI26" s="89"/>
      <c r="MMJ26" s="89"/>
      <c r="MMK26" s="89"/>
      <c r="MML26" s="89"/>
      <c r="MMM26" s="89"/>
      <c r="MMN26" s="89"/>
      <c r="MMO26" s="89"/>
      <c r="MMP26" s="89"/>
      <c r="MMQ26" s="89"/>
      <c r="MMR26" s="89"/>
      <c r="MMS26" s="89"/>
      <c r="MMT26" s="89"/>
      <c r="MMU26" s="89"/>
      <c r="MMV26" s="89"/>
      <c r="MMW26" s="89"/>
      <c r="MMX26" s="89"/>
      <c r="MMY26" s="89"/>
      <c r="MMZ26" s="89"/>
      <c r="MNA26" s="89"/>
      <c r="MNB26" s="89"/>
      <c r="MNC26" s="89"/>
      <c r="MND26" s="89"/>
      <c r="MNE26" s="89"/>
      <c r="MNF26" s="89"/>
      <c r="MNG26" s="89"/>
      <c r="MNH26" s="89"/>
      <c r="MNI26" s="89"/>
      <c r="MNJ26" s="89"/>
      <c r="MNK26" s="89"/>
      <c r="MNL26" s="89"/>
      <c r="MNM26" s="89"/>
      <c r="MNN26" s="89"/>
      <c r="MNO26" s="89"/>
      <c r="MNP26" s="89"/>
      <c r="MNQ26" s="89"/>
      <c r="MNR26" s="89"/>
      <c r="MNS26" s="89"/>
      <c r="MNT26" s="89"/>
      <c r="MNU26" s="89"/>
      <c r="MNV26" s="89"/>
      <c r="MNW26" s="89"/>
      <c r="MNX26" s="89"/>
      <c r="MNY26" s="89"/>
      <c r="MNZ26" s="89"/>
      <c r="MOA26" s="89"/>
      <c r="MOB26" s="89"/>
      <c r="MOC26" s="89"/>
      <c r="MOD26" s="89"/>
      <c r="MOE26" s="89"/>
      <c r="MOF26" s="89"/>
      <c r="MOG26" s="89"/>
      <c r="MOH26" s="89"/>
      <c r="MOI26" s="89"/>
      <c r="MOJ26" s="89"/>
      <c r="MOK26" s="89"/>
      <c r="MOL26" s="89"/>
      <c r="MOM26" s="89"/>
      <c r="MON26" s="89"/>
      <c r="MOO26" s="89"/>
      <c r="MOP26" s="89"/>
      <c r="MOQ26" s="89"/>
      <c r="MOR26" s="89"/>
      <c r="MOS26" s="89"/>
      <c r="MOT26" s="89"/>
      <c r="MOU26" s="89"/>
      <c r="MOV26" s="89"/>
      <c r="MOW26" s="89"/>
      <c r="MOX26" s="89"/>
      <c r="MOY26" s="89"/>
      <c r="MOZ26" s="89"/>
      <c r="MPA26" s="89"/>
      <c r="MPB26" s="89"/>
      <c r="MPC26" s="89"/>
      <c r="MPD26" s="89"/>
      <c r="MPE26" s="89"/>
      <c r="MPF26" s="89"/>
      <c r="MPG26" s="89"/>
      <c r="MPH26" s="89"/>
      <c r="MPI26" s="89"/>
      <c r="MPJ26" s="89"/>
      <c r="MPK26" s="89"/>
      <c r="MPL26" s="89"/>
      <c r="MPM26" s="89"/>
      <c r="MPN26" s="89"/>
      <c r="MPO26" s="89"/>
      <c r="MPP26" s="89"/>
      <c r="MPQ26" s="89"/>
      <c r="MPR26" s="89"/>
      <c r="MPS26" s="89"/>
      <c r="MPT26" s="89"/>
      <c r="MPU26" s="89"/>
      <c r="MPV26" s="89"/>
      <c r="MPW26" s="89"/>
      <c r="MPX26" s="89"/>
      <c r="MPY26" s="89"/>
      <c r="MPZ26" s="89"/>
      <c r="MQA26" s="89"/>
      <c r="MQB26" s="89"/>
      <c r="MQC26" s="89"/>
      <c r="MQD26" s="89"/>
      <c r="MQE26" s="89"/>
      <c r="MQF26" s="89"/>
      <c r="MQG26" s="89"/>
      <c r="MQH26" s="89"/>
      <c r="MQI26" s="89"/>
      <c r="MQJ26" s="89"/>
      <c r="MQK26" s="89"/>
      <c r="MQL26" s="89"/>
      <c r="MQM26" s="89"/>
      <c r="MQN26" s="89"/>
      <c r="MQO26" s="89"/>
      <c r="MQP26" s="89"/>
      <c r="MQQ26" s="89"/>
      <c r="MQR26" s="89"/>
      <c r="MQS26" s="89"/>
      <c r="MQT26" s="89"/>
      <c r="MQU26" s="89"/>
      <c r="MQV26" s="89"/>
      <c r="MQW26" s="89"/>
      <c r="MQX26" s="89"/>
      <c r="MQY26" s="89"/>
      <c r="MQZ26" s="89"/>
      <c r="MRA26" s="89"/>
      <c r="MRB26" s="89"/>
      <c r="MRC26" s="89"/>
      <c r="MRD26" s="89"/>
      <c r="MRE26" s="89"/>
      <c r="MRF26" s="89"/>
      <c r="MRG26" s="89"/>
      <c r="MRH26" s="89"/>
      <c r="MRI26" s="89"/>
      <c r="MRJ26" s="89"/>
      <c r="MRK26" s="89"/>
      <c r="MRL26" s="89"/>
      <c r="MRM26" s="89"/>
      <c r="MRN26" s="89"/>
      <c r="MRO26" s="89"/>
      <c r="MRP26" s="89"/>
      <c r="MRQ26" s="89"/>
      <c r="MRR26" s="89"/>
      <c r="MRS26" s="89"/>
      <c r="MRT26" s="89"/>
      <c r="MRU26" s="89"/>
      <c r="MRV26" s="89"/>
      <c r="MRW26" s="89"/>
      <c r="MRX26" s="89"/>
      <c r="MRY26" s="89"/>
      <c r="MRZ26" s="89"/>
      <c r="MSA26" s="89"/>
      <c r="MSB26" s="89"/>
      <c r="MSC26" s="89"/>
      <c r="MSD26" s="89"/>
      <c r="MSE26" s="89"/>
      <c r="MSF26" s="89"/>
      <c r="MSG26" s="89"/>
      <c r="MSH26" s="89"/>
      <c r="MSI26" s="89"/>
      <c r="MSJ26" s="89"/>
      <c r="MSK26" s="89"/>
      <c r="MSL26" s="89"/>
      <c r="MSM26" s="89"/>
      <c r="MSN26" s="89"/>
      <c r="MSO26" s="89"/>
      <c r="MSP26" s="89"/>
      <c r="MSQ26" s="89"/>
      <c r="MSR26" s="89"/>
      <c r="MSS26" s="89"/>
      <c r="MST26" s="89"/>
      <c r="MSU26" s="89"/>
      <c r="MSV26" s="89"/>
      <c r="MSW26" s="89"/>
      <c r="MSX26" s="89"/>
      <c r="MSY26" s="89"/>
      <c r="MSZ26" s="89"/>
      <c r="MTA26" s="89"/>
      <c r="MTB26" s="89"/>
      <c r="MTC26" s="89"/>
      <c r="MTD26" s="89"/>
      <c r="MTE26" s="89"/>
      <c r="MTF26" s="89"/>
      <c r="MTG26" s="89"/>
      <c r="MTH26" s="89"/>
      <c r="MTI26" s="89"/>
      <c r="MTJ26" s="89"/>
      <c r="MTK26" s="89"/>
      <c r="MTL26" s="89"/>
      <c r="MTM26" s="89"/>
      <c r="MTN26" s="89"/>
      <c r="MTO26" s="89"/>
      <c r="MTP26" s="89"/>
      <c r="MTQ26" s="89"/>
      <c r="MTR26" s="89"/>
      <c r="MTS26" s="89"/>
      <c r="MTT26" s="89"/>
      <c r="MTU26" s="89"/>
      <c r="MTV26" s="89"/>
      <c r="MTW26" s="89"/>
      <c r="MTX26" s="89"/>
      <c r="MTY26" s="89"/>
      <c r="MTZ26" s="89"/>
      <c r="MUA26" s="89"/>
      <c r="MUB26" s="89"/>
      <c r="MUC26" s="89"/>
      <c r="MUD26" s="89"/>
      <c r="MUE26" s="89"/>
      <c r="MUF26" s="89"/>
      <c r="MUG26" s="89"/>
      <c r="MUH26" s="89"/>
      <c r="MUI26" s="89"/>
      <c r="MUJ26" s="89"/>
      <c r="MUK26" s="89"/>
      <c r="MUL26" s="89"/>
      <c r="MUM26" s="89"/>
      <c r="MUN26" s="89"/>
      <c r="MUO26" s="89"/>
      <c r="MUP26" s="89"/>
      <c r="MUQ26" s="89"/>
      <c r="MUR26" s="89"/>
      <c r="MUS26" s="89"/>
      <c r="MUT26" s="89"/>
      <c r="MUU26" s="89"/>
      <c r="MUV26" s="89"/>
      <c r="MUW26" s="89"/>
      <c r="MUX26" s="89"/>
      <c r="MUY26" s="89"/>
      <c r="MUZ26" s="89"/>
      <c r="MVA26" s="89"/>
      <c r="MVB26" s="89"/>
      <c r="MVC26" s="89"/>
      <c r="MVD26" s="89"/>
      <c r="MVE26" s="89"/>
      <c r="MVF26" s="89"/>
      <c r="MVG26" s="89"/>
      <c r="MVH26" s="89"/>
      <c r="MVI26" s="89"/>
      <c r="MVJ26" s="89"/>
      <c r="MVK26" s="89"/>
      <c r="MVL26" s="89"/>
      <c r="MVM26" s="89"/>
      <c r="MVN26" s="89"/>
      <c r="MVO26" s="89"/>
      <c r="MVP26" s="89"/>
      <c r="MVQ26" s="89"/>
      <c r="MVR26" s="89"/>
      <c r="MVS26" s="89"/>
      <c r="MVT26" s="89"/>
      <c r="MVU26" s="89"/>
      <c r="MVV26" s="89"/>
      <c r="MVW26" s="89"/>
      <c r="MVX26" s="89"/>
      <c r="MVY26" s="89"/>
      <c r="MVZ26" s="89"/>
      <c r="MWA26" s="89"/>
      <c r="MWB26" s="89"/>
      <c r="MWC26" s="89"/>
      <c r="MWD26" s="89"/>
      <c r="MWE26" s="89"/>
      <c r="MWF26" s="89"/>
      <c r="MWG26" s="89"/>
      <c r="MWH26" s="89"/>
      <c r="MWI26" s="89"/>
      <c r="MWJ26" s="89"/>
      <c r="MWK26" s="89"/>
      <c r="MWL26" s="89"/>
      <c r="MWM26" s="89"/>
      <c r="MWN26" s="89"/>
      <c r="MWO26" s="89"/>
      <c r="MWP26" s="89"/>
      <c r="MWQ26" s="89"/>
      <c r="MWR26" s="89"/>
      <c r="MWS26" s="89"/>
      <c r="MWT26" s="89"/>
      <c r="MWU26" s="89"/>
      <c r="MWV26" s="89"/>
      <c r="MWW26" s="89"/>
      <c r="MWX26" s="89"/>
      <c r="MWY26" s="89"/>
      <c r="MWZ26" s="89"/>
      <c r="MXA26" s="89"/>
      <c r="MXB26" s="89"/>
      <c r="MXC26" s="89"/>
      <c r="MXD26" s="89"/>
      <c r="MXE26" s="89"/>
      <c r="MXF26" s="89"/>
      <c r="MXG26" s="89"/>
      <c r="MXH26" s="89"/>
      <c r="MXI26" s="89"/>
      <c r="MXJ26" s="89"/>
      <c r="MXK26" s="89"/>
      <c r="MXL26" s="89"/>
      <c r="MXM26" s="89"/>
      <c r="MXN26" s="89"/>
      <c r="MXO26" s="89"/>
      <c r="MXP26" s="89"/>
      <c r="MXQ26" s="89"/>
      <c r="MXR26" s="89"/>
      <c r="MXS26" s="89"/>
      <c r="MXT26" s="89"/>
      <c r="MXU26" s="89"/>
      <c r="MXV26" s="89"/>
      <c r="MXW26" s="89"/>
      <c r="MXX26" s="89"/>
      <c r="MXY26" s="89"/>
      <c r="MXZ26" s="89"/>
      <c r="MYA26" s="89"/>
      <c r="MYB26" s="89"/>
      <c r="MYC26" s="89"/>
      <c r="MYD26" s="89"/>
      <c r="MYE26" s="89"/>
      <c r="MYF26" s="89"/>
      <c r="MYG26" s="89"/>
      <c r="MYH26" s="89"/>
      <c r="MYI26" s="89"/>
      <c r="MYJ26" s="89"/>
      <c r="MYK26" s="89"/>
      <c r="MYL26" s="89"/>
      <c r="MYM26" s="89"/>
      <c r="MYN26" s="89"/>
      <c r="MYO26" s="89"/>
      <c r="MYP26" s="89"/>
      <c r="MYQ26" s="89"/>
      <c r="MYR26" s="89"/>
      <c r="MYS26" s="89"/>
      <c r="MYT26" s="89"/>
      <c r="MYU26" s="89"/>
      <c r="MYV26" s="89"/>
      <c r="MYW26" s="89"/>
      <c r="MYX26" s="89"/>
      <c r="MYY26" s="89"/>
      <c r="MYZ26" s="89"/>
      <c r="MZA26" s="89"/>
      <c r="MZB26" s="89"/>
      <c r="MZC26" s="89"/>
      <c r="MZD26" s="89"/>
      <c r="MZE26" s="89"/>
      <c r="MZF26" s="89"/>
      <c r="MZG26" s="89"/>
      <c r="MZH26" s="89"/>
      <c r="MZI26" s="89"/>
      <c r="MZJ26" s="89"/>
      <c r="MZK26" s="89"/>
      <c r="MZL26" s="89"/>
      <c r="MZM26" s="89"/>
      <c r="MZN26" s="89"/>
      <c r="MZO26" s="89"/>
      <c r="MZP26" s="89"/>
      <c r="MZQ26" s="89"/>
      <c r="MZR26" s="89"/>
      <c r="MZS26" s="89"/>
      <c r="MZT26" s="89"/>
      <c r="MZU26" s="89"/>
      <c r="MZV26" s="89"/>
      <c r="MZW26" s="89"/>
      <c r="MZX26" s="89"/>
      <c r="MZY26" s="89"/>
      <c r="MZZ26" s="89"/>
      <c r="NAA26" s="89"/>
      <c r="NAB26" s="89"/>
      <c r="NAC26" s="89"/>
      <c r="NAD26" s="89"/>
      <c r="NAE26" s="89"/>
      <c r="NAF26" s="89"/>
      <c r="NAG26" s="89"/>
      <c r="NAH26" s="89"/>
      <c r="NAI26" s="89"/>
      <c r="NAJ26" s="89"/>
      <c r="NAK26" s="89"/>
      <c r="NAL26" s="89"/>
      <c r="NAM26" s="89"/>
      <c r="NAN26" s="89"/>
      <c r="NAO26" s="89"/>
      <c r="NAP26" s="89"/>
      <c r="NAQ26" s="89"/>
      <c r="NAR26" s="89"/>
      <c r="NAS26" s="89"/>
      <c r="NAT26" s="89"/>
      <c r="NAU26" s="89"/>
      <c r="NAV26" s="89"/>
      <c r="NAW26" s="89"/>
      <c r="NAX26" s="89"/>
      <c r="NAY26" s="89"/>
      <c r="NAZ26" s="89"/>
      <c r="NBA26" s="89"/>
      <c r="NBB26" s="89"/>
      <c r="NBC26" s="89"/>
      <c r="NBD26" s="89"/>
      <c r="NBE26" s="89"/>
      <c r="NBF26" s="89"/>
      <c r="NBG26" s="89"/>
      <c r="NBH26" s="89"/>
      <c r="NBI26" s="89"/>
      <c r="NBJ26" s="89"/>
      <c r="NBK26" s="89"/>
      <c r="NBL26" s="89"/>
      <c r="NBM26" s="89"/>
      <c r="NBN26" s="89"/>
      <c r="NBO26" s="89"/>
      <c r="NBP26" s="89"/>
      <c r="NBQ26" s="89"/>
      <c r="NBR26" s="89"/>
      <c r="NBS26" s="89"/>
      <c r="NBT26" s="89"/>
      <c r="NBU26" s="89"/>
      <c r="NBV26" s="89"/>
      <c r="NBW26" s="89"/>
      <c r="NBX26" s="89"/>
      <c r="NBY26" s="89"/>
      <c r="NBZ26" s="89"/>
      <c r="NCA26" s="89"/>
      <c r="NCB26" s="89"/>
      <c r="NCC26" s="89"/>
      <c r="NCD26" s="89"/>
      <c r="NCE26" s="89"/>
      <c r="NCF26" s="89"/>
      <c r="NCG26" s="89"/>
      <c r="NCH26" s="89"/>
      <c r="NCI26" s="89"/>
      <c r="NCJ26" s="89"/>
      <c r="NCK26" s="89"/>
      <c r="NCL26" s="89"/>
      <c r="NCM26" s="89"/>
      <c r="NCN26" s="89"/>
      <c r="NCO26" s="89"/>
      <c r="NCP26" s="89"/>
      <c r="NCQ26" s="89"/>
      <c r="NCR26" s="89"/>
      <c r="NCS26" s="89"/>
      <c r="NCT26" s="89"/>
      <c r="NCU26" s="89"/>
      <c r="NCV26" s="89"/>
      <c r="NCW26" s="89"/>
      <c r="NCX26" s="89"/>
      <c r="NCY26" s="89"/>
      <c r="NCZ26" s="89"/>
      <c r="NDA26" s="89"/>
      <c r="NDB26" s="89"/>
      <c r="NDC26" s="89"/>
      <c r="NDD26" s="89"/>
      <c r="NDE26" s="89"/>
      <c r="NDF26" s="89"/>
      <c r="NDG26" s="89"/>
      <c r="NDH26" s="89"/>
      <c r="NDI26" s="89"/>
      <c r="NDJ26" s="89"/>
      <c r="NDK26" s="89"/>
      <c r="NDL26" s="89"/>
      <c r="NDM26" s="89"/>
      <c r="NDN26" s="89"/>
      <c r="NDO26" s="89"/>
      <c r="NDP26" s="89"/>
      <c r="NDQ26" s="89"/>
      <c r="NDR26" s="89"/>
      <c r="NDS26" s="89"/>
      <c r="NDT26" s="89"/>
      <c r="NDU26" s="89"/>
      <c r="NDV26" s="89"/>
      <c r="NDW26" s="89"/>
      <c r="NDX26" s="89"/>
      <c r="NDY26" s="89"/>
      <c r="NDZ26" s="89"/>
      <c r="NEA26" s="89"/>
      <c r="NEB26" s="89"/>
      <c r="NEC26" s="89"/>
      <c r="NED26" s="89"/>
      <c r="NEE26" s="89"/>
      <c r="NEF26" s="89"/>
      <c r="NEG26" s="89"/>
      <c r="NEH26" s="89"/>
      <c r="NEI26" s="89"/>
      <c r="NEJ26" s="89"/>
      <c r="NEK26" s="89"/>
      <c r="NEL26" s="89"/>
      <c r="NEM26" s="89"/>
      <c r="NEN26" s="89"/>
      <c r="NEO26" s="89"/>
      <c r="NEP26" s="89"/>
      <c r="NEQ26" s="89"/>
      <c r="NER26" s="89"/>
      <c r="NES26" s="89"/>
      <c r="NET26" s="89"/>
      <c r="NEU26" s="89"/>
      <c r="NEV26" s="89"/>
      <c r="NEW26" s="89"/>
      <c r="NEX26" s="89"/>
      <c r="NEY26" s="89"/>
      <c r="NEZ26" s="89"/>
      <c r="NFA26" s="89"/>
      <c r="NFB26" s="89"/>
      <c r="NFC26" s="89"/>
      <c r="NFD26" s="89"/>
      <c r="NFE26" s="89"/>
      <c r="NFF26" s="89"/>
      <c r="NFG26" s="89"/>
      <c r="NFH26" s="89"/>
      <c r="NFI26" s="89"/>
      <c r="NFJ26" s="89"/>
      <c r="NFK26" s="89"/>
      <c r="NFL26" s="89"/>
      <c r="NFM26" s="89"/>
      <c r="NFN26" s="89"/>
      <c r="NFO26" s="89"/>
      <c r="NFP26" s="89"/>
      <c r="NFQ26" s="89"/>
      <c r="NFR26" s="89"/>
      <c r="NFS26" s="89"/>
      <c r="NFT26" s="89"/>
      <c r="NFU26" s="89"/>
      <c r="NFV26" s="89"/>
      <c r="NFW26" s="89"/>
      <c r="NFX26" s="89"/>
      <c r="NFY26" s="89"/>
      <c r="NFZ26" s="89"/>
      <c r="NGA26" s="89"/>
      <c r="NGB26" s="89"/>
      <c r="NGC26" s="89"/>
      <c r="NGD26" s="89"/>
      <c r="NGE26" s="89"/>
      <c r="NGF26" s="89"/>
      <c r="NGG26" s="89"/>
      <c r="NGH26" s="89"/>
      <c r="NGI26" s="89"/>
      <c r="NGJ26" s="89"/>
      <c r="NGK26" s="89"/>
      <c r="NGL26" s="89"/>
      <c r="NGM26" s="89"/>
      <c r="NGN26" s="89"/>
      <c r="NGO26" s="89"/>
      <c r="NGP26" s="89"/>
      <c r="NGQ26" s="89"/>
      <c r="NGR26" s="89"/>
      <c r="NGS26" s="89"/>
      <c r="NGT26" s="89"/>
      <c r="NGU26" s="89"/>
      <c r="NGV26" s="89"/>
      <c r="NGW26" s="89"/>
      <c r="NGX26" s="89"/>
      <c r="NGY26" s="89"/>
      <c r="NGZ26" s="89"/>
      <c r="NHA26" s="89"/>
      <c r="NHB26" s="89"/>
      <c r="NHC26" s="89"/>
      <c r="NHD26" s="89"/>
      <c r="NHE26" s="89"/>
      <c r="NHF26" s="89"/>
      <c r="NHG26" s="89"/>
      <c r="NHH26" s="89"/>
      <c r="NHI26" s="89"/>
      <c r="NHJ26" s="89"/>
      <c r="NHK26" s="89"/>
      <c r="NHL26" s="89"/>
      <c r="NHM26" s="89"/>
      <c r="NHN26" s="89"/>
      <c r="NHO26" s="89"/>
      <c r="NHP26" s="89"/>
      <c r="NHQ26" s="89"/>
      <c r="NHR26" s="89"/>
      <c r="NHS26" s="89"/>
      <c r="NHT26" s="89"/>
      <c r="NHU26" s="89"/>
      <c r="NHV26" s="89"/>
      <c r="NHW26" s="89"/>
      <c r="NHX26" s="89"/>
      <c r="NHY26" s="89"/>
      <c r="NHZ26" s="89"/>
      <c r="NIA26" s="89"/>
      <c r="NIB26" s="89"/>
      <c r="NIC26" s="89"/>
      <c r="NID26" s="89"/>
      <c r="NIE26" s="89"/>
      <c r="NIF26" s="89"/>
      <c r="NIG26" s="89"/>
      <c r="NIH26" s="89"/>
      <c r="NII26" s="89"/>
      <c r="NIJ26" s="89"/>
      <c r="NIK26" s="89"/>
      <c r="NIL26" s="89"/>
      <c r="NIM26" s="89"/>
      <c r="NIN26" s="89"/>
      <c r="NIO26" s="89"/>
      <c r="NIP26" s="89"/>
      <c r="NIQ26" s="89"/>
      <c r="NIR26" s="89"/>
      <c r="NIS26" s="89"/>
      <c r="NIT26" s="89"/>
      <c r="NIU26" s="89"/>
      <c r="NIV26" s="89"/>
      <c r="NIW26" s="89"/>
      <c r="NIX26" s="89"/>
      <c r="NIY26" s="89"/>
      <c r="NIZ26" s="89"/>
      <c r="NJA26" s="89"/>
      <c r="NJB26" s="89"/>
      <c r="NJC26" s="89"/>
      <c r="NJD26" s="89"/>
      <c r="NJE26" s="89"/>
      <c r="NJF26" s="89"/>
      <c r="NJG26" s="89"/>
      <c r="NJH26" s="89"/>
      <c r="NJI26" s="89"/>
      <c r="NJJ26" s="89"/>
      <c r="NJK26" s="89"/>
      <c r="NJL26" s="89"/>
      <c r="NJM26" s="89"/>
      <c r="NJN26" s="89"/>
      <c r="NJO26" s="89"/>
      <c r="NJP26" s="89"/>
      <c r="NJQ26" s="89"/>
      <c r="NJR26" s="89"/>
      <c r="NJS26" s="89"/>
      <c r="NJT26" s="89"/>
      <c r="NJU26" s="89"/>
      <c r="NJV26" s="89"/>
      <c r="NJW26" s="89"/>
      <c r="NJX26" s="89"/>
      <c r="NJY26" s="89"/>
      <c r="NJZ26" s="89"/>
      <c r="NKA26" s="89"/>
      <c r="NKB26" s="89"/>
      <c r="NKC26" s="89"/>
      <c r="NKD26" s="89"/>
      <c r="NKE26" s="89"/>
      <c r="NKF26" s="89"/>
      <c r="NKG26" s="89"/>
      <c r="NKH26" s="89"/>
      <c r="NKI26" s="89"/>
      <c r="NKJ26" s="89"/>
      <c r="NKK26" s="89"/>
      <c r="NKL26" s="89"/>
      <c r="NKM26" s="89"/>
      <c r="NKN26" s="89"/>
      <c r="NKO26" s="89"/>
      <c r="NKP26" s="89"/>
      <c r="NKQ26" s="89"/>
      <c r="NKR26" s="89"/>
      <c r="NKS26" s="89"/>
      <c r="NKT26" s="89"/>
      <c r="NKU26" s="89"/>
      <c r="NKV26" s="89"/>
      <c r="NKW26" s="89"/>
      <c r="NKX26" s="89"/>
      <c r="NKY26" s="89"/>
      <c r="NKZ26" s="89"/>
      <c r="NLA26" s="89"/>
      <c r="NLB26" s="89"/>
      <c r="NLC26" s="89"/>
      <c r="NLD26" s="89"/>
      <c r="NLE26" s="89"/>
      <c r="NLF26" s="89"/>
      <c r="NLG26" s="89"/>
      <c r="NLH26" s="89"/>
      <c r="NLI26" s="89"/>
      <c r="NLJ26" s="89"/>
      <c r="NLK26" s="89"/>
      <c r="NLL26" s="89"/>
      <c r="NLM26" s="89"/>
      <c r="NLN26" s="89"/>
      <c r="NLO26" s="89"/>
      <c r="NLP26" s="89"/>
      <c r="NLQ26" s="89"/>
      <c r="NLR26" s="89"/>
      <c r="NLS26" s="89"/>
      <c r="NLT26" s="89"/>
      <c r="NLU26" s="89"/>
      <c r="NLV26" s="89"/>
      <c r="NLW26" s="89"/>
      <c r="NLX26" s="89"/>
      <c r="NLY26" s="89"/>
      <c r="NLZ26" s="89"/>
      <c r="NMA26" s="89"/>
      <c r="NMB26" s="89"/>
      <c r="NMC26" s="89"/>
      <c r="NMD26" s="89"/>
      <c r="NME26" s="89"/>
      <c r="NMF26" s="89"/>
      <c r="NMG26" s="89"/>
      <c r="NMH26" s="89"/>
      <c r="NMI26" s="89"/>
      <c r="NMJ26" s="89"/>
      <c r="NMK26" s="89"/>
      <c r="NML26" s="89"/>
      <c r="NMM26" s="89"/>
      <c r="NMN26" s="89"/>
      <c r="NMO26" s="89"/>
      <c r="NMP26" s="89"/>
      <c r="NMQ26" s="89"/>
      <c r="NMR26" s="89"/>
      <c r="NMS26" s="89"/>
      <c r="NMT26" s="89"/>
      <c r="NMU26" s="89"/>
      <c r="NMV26" s="89"/>
      <c r="NMW26" s="89"/>
      <c r="NMX26" s="89"/>
      <c r="NMY26" s="89"/>
      <c r="NMZ26" s="89"/>
      <c r="NNA26" s="89"/>
      <c r="NNB26" s="89"/>
      <c r="NNC26" s="89"/>
      <c r="NND26" s="89"/>
      <c r="NNE26" s="89"/>
      <c r="NNF26" s="89"/>
      <c r="NNG26" s="89"/>
      <c r="NNH26" s="89"/>
      <c r="NNI26" s="89"/>
      <c r="NNJ26" s="89"/>
      <c r="NNK26" s="89"/>
      <c r="NNL26" s="89"/>
      <c r="NNM26" s="89"/>
      <c r="NNN26" s="89"/>
      <c r="NNO26" s="89"/>
      <c r="NNP26" s="89"/>
      <c r="NNQ26" s="89"/>
      <c r="NNR26" s="89"/>
      <c r="NNS26" s="89"/>
      <c r="NNT26" s="89"/>
      <c r="NNU26" s="89"/>
      <c r="NNV26" s="89"/>
      <c r="NNW26" s="89"/>
      <c r="NNX26" s="89"/>
      <c r="NNY26" s="89"/>
      <c r="NNZ26" s="89"/>
      <c r="NOA26" s="89"/>
      <c r="NOB26" s="89"/>
      <c r="NOC26" s="89"/>
      <c r="NOD26" s="89"/>
      <c r="NOE26" s="89"/>
      <c r="NOF26" s="89"/>
      <c r="NOG26" s="89"/>
      <c r="NOH26" s="89"/>
      <c r="NOI26" s="89"/>
      <c r="NOJ26" s="89"/>
      <c r="NOK26" s="89"/>
      <c r="NOL26" s="89"/>
      <c r="NOM26" s="89"/>
      <c r="NON26" s="89"/>
      <c r="NOO26" s="89"/>
      <c r="NOP26" s="89"/>
      <c r="NOQ26" s="89"/>
      <c r="NOR26" s="89"/>
      <c r="NOS26" s="89"/>
      <c r="NOT26" s="89"/>
      <c r="NOU26" s="89"/>
      <c r="NOV26" s="89"/>
      <c r="NOW26" s="89"/>
      <c r="NOX26" s="89"/>
      <c r="NOY26" s="89"/>
      <c r="NOZ26" s="89"/>
      <c r="NPA26" s="89"/>
      <c r="NPB26" s="89"/>
      <c r="NPC26" s="89"/>
      <c r="NPD26" s="89"/>
      <c r="NPE26" s="89"/>
      <c r="NPF26" s="89"/>
      <c r="NPG26" s="89"/>
      <c r="NPH26" s="89"/>
      <c r="NPI26" s="89"/>
      <c r="NPJ26" s="89"/>
      <c r="NPK26" s="89"/>
      <c r="NPL26" s="89"/>
      <c r="NPM26" s="89"/>
      <c r="NPN26" s="89"/>
      <c r="NPO26" s="89"/>
      <c r="NPP26" s="89"/>
      <c r="NPQ26" s="89"/>
      <c r="NPR26" s="89"/>
      <c r="NPS26" s="89"/>
      <c r="NPT26" s="89"/>
      <c r="NPU26" s="89"/>
      <c r="NPV26" s="89"/>
      <c r="NPW26" s="89"/>
      <c r="NPX26" s="89"/>
      <c r="NPY26" s="89"/>
      <c r="NPZ26" s="89"/>
      <c r="NQA26" s="89"/>
      <c r="NQB26" s="89"/>
      <c r="NQC26" s="89"/>
      <c r="NQD26" s="89"/>
      <c r="NQE26" s="89"/>
      <c r="NQF26" s="89"/>
      <c r="NQG26" s="89"/>
      <c r="NQH26" s="89"/>
      <c r="NQI26" s="89"/>
      <c r="NQJ26" s="89"/>
      <c r="NQK26" s="89"/>
      <c r="NQL26" s="89"/>
      <c r="NQM26" s="89"/>
      <c r="NQN26" s="89"/>
      <c r="NQO26" s="89"/>
      <c r="NQP26" s="89"/>
      <c r="NQQ26" s="89"/>
      <c r="NQR26" s="89"/>
      <c r="NQS26" s="89"/>
      <c r="NQT26" s="89"/>
      <c r="NQU26" s="89"/>
      <c r="NQV26" s="89"/>
      <c r="NQW26" s="89"/>
      <c r="NQX26" s="89"/>
      <c r="NQY26" s="89"/>
      <c r="NQZ26" s="89"/>
      <c r="NRA26" s="89"/>
      <c r="NRB26" s="89"/>
      <c r="NRC26" s="89"/>
      <c r="NRD26" s="89"/>
      <c r="NRE26" s="89"/>
      <c r="NRF26" s="89"/>
      <c r="NRG26" s="89"/>
      <c r="NRH26" s="89"/>
      <c r="NRI26" s="89"/>
      <c r="NRJ26" s="89"/>
      <c r="NRK26" s="89"/>
      <c r="NRL26" s="89"/>
      <c r="NRM26" s="89"/>
      <c r="NRN26" s="89"/>
      <c r="NRO26" s="89"/>
      <c r="NRP26" s="89"/>
      <c r="NRQ26" s="89"/>
      <c r="NRR26" s="89"/>
      <c r="NRS26" s="89"/>
      <c r="NRT26" s="89"/>
      <c r="NRU26" s="89"/>
      <c r="NRV26" s="89"/>
      <c r="NRW26" s="89"/>
      <c r="NRX26" s="89"/>
      <c r="NRY26" s="89"/>
      <c r="NRZ26" s="89"/>
      <c r="NSA26" s="89"/>
      <c r="NSB26" s="89"/>
      <c r="NSC26" s="89"/>
      <c r="NSD26" s="89"/>
      <c r="NSE26" s="89"/>
      <c r="NSF26" s="89"/>
      <c r="NSG26" s="89"/>
      <c r="NSH26" s="89"/>
      <c r="NSI26" s="89"/>
      <c r="NSJ26" s="89"/>
      <c r="NSK26" s="89"/>
      <c r="NSL26" s="89"/>
      <c r="NSM26" s="89"/>
      <c r="NSN26" s="89"/>
      <c r="NSO26" s="89"/>
      <c r="NSP26" s="89"/>
      <c r="NSQ26" s="89"/>
      <c r="NSR26" s="89"/>
      <c r="NSS26" s="89"/>
      <c r="NST26" s="89"/>
      <c r="NSU26" s="89"/>
      <c r="NSV26" s="89"/>
      <c r="NSW26" s="89"/>
      <c r="NSX26" s="89"/>
      <c r="NSY26" s="89"/>
      <c r="NSZ26" s="89"/>
      <c r="NTA26" s="89"/>
      <c r="NTB26" s="89"/>
      <c r="NTC26" s="89"/>
      <c r="NTD26" s="89"/>
      <c r="NTE26" s="89"/>
      <c r="NTF26" s="89"/>
      <c r="NTG26" s="89"/>
      <c r="NTH26" s="89"/>
      <c r="NTI26" s="89"/>
      <c r="NTJ26" s="89"/>
      <c r="NTK26" s="89"/>
      <c r="NTL26" s="89"/>
      <c r="NTM26" s="89"/>
      <c r="NTN26" s="89"/>
      <c r="NTO26" s="89"/>
      <c r="NTP26" s="89"/>
      <c r="NTQ26" s="89"/>
      <c r="NTR26" s="89"/>
      <c r="NTS26" s="89"/>
      <c r="NTT26" s="89"/>
      <c r="NTU26" s="89"/>
      <c r="NTV26" s="89"/>
      <c r="NTW26" s="89"/>
      <c r="NTX26" s="89"/>
      <c r="NTY26" s="89"/>
      <c r="NTZ26" s="89"/>
      <c r="NUA26" s="89"/>
      <c r="NUB26" s="89"/>
      <c r="NUC26" s="89"/>
      <c r="NUD26" s="89"/>
      <c r="NUE26" s="89"/>
      <c r="NUF26" s="89"/>
      <c r="NUG26" s="89"/>
      <c r="NUH26" s="89"/>
      <c r="NUI26" s="89"/>
      <c r="NUJ26" s="89"/>
      <c r="NUK26" s="89"/>
      <c r="NUL26" s="89"/>
      <c r="NUM26" s="89"/>
      <c r="NUN26" s="89"/>
      <c r="NUO26" s="89"/>
      <c r="NUP26" s="89"/>
      <c r="NUQ26" s="89"/>
      <c r="NUR26" s="89"/>
      <c r="NUS26" s="89"/>
      <c r="NUT26" s="89"/>
      <c r="NUU26" s="89"/>
      <c r="NUV26" s="89"/>
      <c r="NUW26" s="89"/>
      <c r="NUX26" s="89"/>
      <c r="NUY26" s="89"/>
      <c r="NUZ26" s="89"/>
      <c r="NVA26" s="89"/>
      <c r="NVB26" s="89"/>
      <c r="NVC26" s="89"/>
      <c r="NVD26" s="89"/>
      <c r="NVE26" s="89"/>
      <c r="NVF26" s="89"/>
      <c r="NVG26" s="89"/>
      <c r="NVH26" s="89"/>
      <c r="NVI26" s="89"/>
      <c r="NVJ26" s="89"/>
      <c r="NVK26" s="89"/>
      <c r="NVL26" s="89"/>
      <c r="NVM26" s="89"/>
      <c r="NVN26" s="89"/>
      <c r="NVO26" s="89"/>
      <c r="NVP26" s="89"/>
      <c r="NVQ26" s="89"/>
      <c r="NVR26" s="89"/>
      <c r="NVS26" s="89"/>
      <c r="NVT26" s="89"/>
      <c r="NVU26" s="89"/>
      <c r="NVV26" s="89"/>
      <c r="NVW26" s="89"/>
      <c r="NVX26" s="89"/>
      <c r="NVY26" s="89"/>
      <c r="NVZ26" s="89"/>
      <c r="NWA26" s="89"/>
      <c r="NWB26" s="89"/>
      <c r="NWC26" s="89"/>
      <c r="NWD26" s="89"/>
      <c r="NWE26" s="89"/>
      <c r="NWF26" s="89"/>
      <c r="NWG26" s="89"/>
      <c r="NWH26" s="89"/>
      <c r="NWI26" s="89"/>
      <c r="NWJ26" s="89"/>
      <c r="NWK26" s="89"/>
      <c r="NWL26" s="89"/>
      <c r="NWM26" s="89"/>
      <c r="NWN26" s="89"/>
      <c r="NWO26" s="89"/>
      <c r="NWP26" s="89"/>
      <c r="NWQ26" s="89"/>
      <c r="NWR26" s="89"/>
      <c r="NWS26" s="89"/>
      <c r="NWT26" s="89"/>
      <c r="NWU26" s="89"/>
      <c r="NWV26" s="89"/>
      <c r="NWW26" s="89"/>
      <c r="NWX26" s="89"/>
      <c r="NWY26" s="89"/>
      <c r="NWZ26" s="89"/>
      <c r="NXA26" s="89"/>
      <c r="NXB26" s="89"/>
      <c r="NXC26" s="89"/>
      <c r="NXD26" s="89"/>
      <c r="NXE26" s="89"/>
      <c r="NXF26" s="89"/>
      <c r="NXG26" s="89"/>
      <c r="NXH26" s="89"/>
      <c r="NXI26" s="89"/>
      <c r="NXJ26" s="89"/>
      <c r="NXK26" s="89"/>
      <c r="NXL26" s="89"/>
      <c r="NXM26" s="89"/>
      <c r="NXN26" s="89"/>
      <c r="NXO26" s="89"/>
      <c r="NXP26" s="89"/>
      <c r="NXQ26" s="89"/>
      <c r="NXR26" s="89"/>
      <c r="NXS26" s="89"/>
      <c r="NXT26" s="89"/>
      <c r="NXU26" s="89"/>
      <c r="NXV26" s="89"/>
      <c r="NXW26" s="89"/>
      <c r="NXX26" s="89"/>
      <c r="NXY26" s="89"/>
      <c r="NXZ26" s="89"/>
      <c r="NYA26" s="89"/>
      <c r="NYB26" s="89"/>
      <c r="NYC26" s="89"/>
      <c r="NYD26" s="89"/>
      <c r="NYE26" s="89"/>
      <c r="NYF26" s="89"/>
      <c r="NYG26" s="89"/>
      <c r="NYH26" s="89"/>
      <c r="NYI26" s="89"/>
      <c r="NYJ26" s="89"/>
      <c r="NYK26" s="89"/>
      <c r="NYL26" s="89"/>
      <c r="NYM26" s="89"/>
      <c r="NYN26" s="89"/>
      <c r="NYO26" s="89"/>
      <c r="NYP26" s="89"/>
      <c r="NYQ26" s="89"/>
      <c r="NYR26" s="89"/>
      <c r="NYS26" s="89"/>
      <c r="NYT26" s="89"/>
      <c r="NYU26" s="89"/>
      <c r="NYV26" s="89"/>
      <c r="NYW26" s="89"/>
      <c r="NYX26" s="89"/>
      <c r="NYY26" s="89"/>
      <c r="NYZ26" s="89"/>
      <c r="NZA26" s="89"/>
      <c r="NZB26" s="89"/>
      <c r="NZC26" s="89"/>
      <c r="NZD26" s="89"/>
      <c r="NZE26" s="89"/>
      <c r="NZF26" s="89"/>
      <c r="NZG26" s="89"/>
      <c r="NZH26" s="89"/>
      <c r="NZI26" s="89"/>
      <c r="NZJ26" s="89"/>
      <c r="NZK26" s="89"/>
      <c r="NZL26" s="89"/>
      <c r="NZM26" s="89"/>
      <c r="NZN26" s="89"/>
      <c r="NZO26" s="89"/>
      <c r="NZP26" s="89"/>
      <c r="NZQ26" s="89"/>
      <c r="NZR26" s="89"/>
      <c r="NZS26" s="89"/>
      <c r="NZT26" s="89"/>
      <c r="NZU26" s="89"/>
      <c r="NZV26" s="89"/>
      <c r="NZW26" s="89"/>
      <c r="NZX26" s="89"/>
      <c r="NZY26" s="89"/>
      <c r="NZZ26" s="89"/>
      <c r="OAA26" s="89"/>
      <c r="OAB26" s="89"/>
      <c r="OAC26" s="89"/>
      <c r="OAD26" s="89"/>
      <c r="OAE26" s="89"/>
      <c r="OAF26" s="89"/>
      <c r="OAG26" s="89"/>
      <c r="OAH26" s="89"/>
      <c r="OAI26" s="89"/>
      <c r="OAJ26" s="89"/>
      <c r="OAK26" s="89"/>
      <c r="OAL26" s="89"/>
      <c r="OAM26" s="89"/>
      <c r="OAN26" s="89"/>
      <c r="OAO26" s="89"/>
      <c r="OAP26" s="89"/>
      <c r="OAQ26" s="89"/>
      <c r="OAR26" s="89"/>
      <c r="OAS26" s="89"/>
      <c r="OAT26" s="89"/>
      <c r="OAU26" s="89"/>
      <c r="OAV26" s="89"/>
      <c r="OAW26" s="89"/>
      <c r="OAX26" s="89"/>
      <c r="OAY26" s="89"/>
      <c r="OAZ26" s="89"/>
      <c r="OBA26" s="89"/>
      <c r="OBB26" s="89"/>
      <c r="OBC26" s="89"/>
      <c r="OBD26" s="89"/>
      <c r="OBE26" s="89"/>
      <c r="OBF26" s="89"/>
      <c r="OBG26" s="89"/>
      <c r="OBH26" s="89"/>
      <c r="OBI26" s="89"/>
      <c r="OBJ26" s="89"/>
      <c r="OBK26" s="89"/>
      <c r="OBL26" s="89"/>
      <c r="OBM26" s="89"/>
      <c r="OBN26" s="89"/>
      <c r="OBO26" s="89"/>
      <c r="OBP26" s="89"/>
      <c r="OBQ26" s="89"/>
      <c r="OBR26" s="89"/>
      <c r="OBS26" s="89"/>
      <c r="OBT26" s="89"/>
      <c r="OBU26" s="89"/>
      <c r="OBV26" s="89"/>
      <c r="OBW26" s="89"/>
      <c r="OBX26" s="89"/>
      <c r="OBY26" s="89"/>
      <c r="OBZ26" s="89"/>
      <c r="OCA26" s="89"/>
      <c r="OCB26" s="89"/>
      <c r="OCC26" s="89"/>
      <c r="OCD26" s="89"/>
      <c r="OCE26" s="89"/>
      <c r="OCF26" s="89"/>
      <c r="OCG26" s="89"/>
      <c r="OCH26" s="89"/>
      <c r="OCI26" s="89"/>
      <c r="OCJ26" s="89"/>
      <c r="OCK26" s="89"/>
      <c r="OCL26" s="89"/>
      <c r="OCM26" s="89"/>
      <c r="OCN26" s="89"/>
      <c r="OCO26" s="89"/>
      <c r="OCP26" s="89"/>
      <c r="OCQ26" s="89"/>
      <c r="OCR26" s="89"/>
      <c r="OCS26" s="89"/>
      <c r="OCT26" s="89"/>
      <c r="OCU26" s="89"/>
      <c r="OCV26" s="89"/>
      <c r="OCW26" s="89"/>
      <c r="OCX26" s="89"/>
      <c r="OCY26" s="89"/>
      <c r="OCZ26" s="89"/>
      <c r="ODA26" s="89"/>
      <c r="ODB26" s="89"/>
      <c r="ODC26" s="89"/>
      <c r="ODD26" s="89"/>
      <c r="ODE26" s="89"/>
      <c r="ODF26" s="89"/>
      <c r="ODG26" s="89"/>
      <c r="ODH26" s="89"/>
      <c r="ODI26" s="89"/>
      <c r="ODJ26" s="89"/>
      <c r="ODK26" s="89"/>
      <c r="ODL26" s="89"/>
      <c r="ODM26" s="89"/>
      <c r="ODN26" s="89"/>
      <c r="ODO26" s="89"/>
      <c r="ODP26" s="89"/>
      <c r="ODQ26" s="89"/>
      <c r="ODR26" s="89"/>
      <c r="ODS26" s="89"/>
      <c r="ODT26" s="89"/>
      <c r="ODU26" s="89"/>
      <c r="ODV26" s="89"/>
      <c r="ODW26" s="89"/>
      <c r="ODX26" s="89"/>
      <c r="ODY26" s="89"/>
      <c r="ODZ26" s="89"/>
      <c r="OEA26" s="89"/>
      <c r="OEB26" s="89"/>
      <c r="OEC26" s="89"/>
      <c r="OED26" s="89"/>
      <c r="OEE26" s="89"/>
      <c r="OEF26" s="89"/>
      <c r="OEG26" s="89"/>
      <c r="OEH26" s="89"/>
      <c r="OEI26" s="89"/>
      <c r="OEJ26" s="89"/>
      <c r="OEK26" s="89"/>
      <c r="OEL26" s="89"/>
      <c r="OEM26" s="89"/>
      <c r="OEN26" s="89"/>
      <c r="OEO26" s="89"/>
      <c r="OEP26" s="89"/>
      <c r="OEQ26" s="89"/>
      <c r="OER26" s="89"/>
      <c r="OES26" s="89"/>
      <c r="OET26" s="89"/>
      <c r="OEU26" s="89"/>
      <c r="OEV26" s="89"/>
      <c r="OEW26" s="89"/>
      <c r="OEX26" s="89"/>
      <c r="OEY26" s="89"/>
      <c r="OEZ26" s="89"/>
      <c r="OFA26" s="89"/>
      <c r="OFB26" s="89"/>
      <c r="OFC26" s="89"/>
      <c r="OFD26" s="89"/>
      <c r="OFE26" s="89"/>
      <c r="OFF26" s="89"/>
      <c r="OFG26" s="89"/>
      <c r="OFH26" s="89"/>
      <c r="OFI26" s="89"/>
      <c r="OFJ26" s="89"/>
      <c r="OFK26" s="89"/>
      <c r="OFL26" s="89"/>
      <c r="OFM26" s="89"/>
      <c r="OFN26" s="89"/>
      <c r="OFO26" s="89"/>
      <c r="OFP26" s="89"/>
      <c r="OFQ26" s="89"/>
      <c r="OFR26" s="89"/>
      <c r="OFS26" s="89"/>
      <c r="OFT26" s="89"/>
      <c r="OFU26" s="89"/>
      <c r="OFV26" s="89"/>
      <c r="OFW26" s="89"/>
      <c r="OFX26" s="89"/>
      <c r="OFY26" s="89"/>
      <c r="OFZ26" s="89"/>
      <c r="OGA26" s="89"/>
      <c r="OGB26" s="89"/>
      <c r="OGC26" s="89"/>
      <c r="OGD26" s="89"/>
      <c r="OGE26" s="89"/>
      <c r="OGF26" s="89"/>
      <c r="OGG26" s="89"/>
      <c r="OGH26" s="89"/>
      <c r="OGI26" s="89"/>
      <c r="OGJ26" s="89"/>
      <c r="OGK26" s="89"/>
      <c r="OGL26" s="89"/>
      <c r="OGM26" s="89"/>
      <c r="OGN26" s="89"/>
      <c r="OGO26" s="89"/>
      <c r="OGP26" s="89"/>
      <c r="OGQ26" s="89"/>
      <c r="OGR26" s="89"/>
      <c r="OGS26" s="89"/>
      <c r="OGT26" s="89"/>
      <c r="OGU26" s="89"/>
      <c r="OGV26" s="89"/>
      <c r="OGW26" s="89"/>
      <c r="OGX26" s="89"/>
      <c r="OGY26" s="89"/>
      <c r="OGZ26" s="89"/>
      <c r="OHA26" s="89"/>
      <c r="OHB26" s="89"/>
      <c r="OHC26" s="89"/>
      <c r="OHD26" s="89"/>
      <c r="OHE26" s="89"/>
      <c r="OHF26" s="89"/>
      <c r="OHG26" s="89"/>
      <c r="OHH26" s="89"/>
      <c r="OHI26" s="89"/>
      <c r="OHJ26" s="89"/>
      <c r="OHK26" s="89"/>
      <c r="OHL26" s="89"/>
      <c r="OHM26" s="89"/>
      <c r="OHN26" s="89"/>
      <c r="OHO26" s="89"/>
      <c r="OHP26" s="89"/>
      <c r="OHQ26" s="89"/>
      <c r="OHR26" s="89"/>
      <c r="OHS26" s="89"/>
      <c r="OHT26" s="89"/>
      <c r="OHU26" s="89"/>
      <c r="OHV26" s="89"/>
      <c r="OHW26" s="89"/>
      <c r="OHX26" s="89"/>
      <c r="OHY26" s="89"/>
      <c r="OHZ26" s="89"/>
      <c r="OIA26" s="89"/>
      <c r="OIB26" s="89"/>
      <c r="OIC26" s="89"/>
      <c r="OID26" s="89"/>
      <c r="OIE26" s="89"/>
      <c r="OIF26" s="89"/>
      <c r="OIG26" s="89"/>
      <c r="OIH26" s="89"/>
      <c r="OII26" s="89"/>
      <c r="OIJ26" s="89"/>
      <c r="OIK26" s="89"/>
      <c r="OIL26" s="89"/>
      <c r="OIM26" s="89"/>
      <c r="OIN26" s="89"/>
      <c r="OIO26" s="89"/>
      <c r="OIP26" s="89"/>
      <c r="OIQ26" s="89"/>
      <c r="OIR26" s="89"/>
      <c r="OIS26" s="89"/>
      <c r="OIT26" s="89"/>
      <c r="OIU26" s="89"/>
      <c r="OIV26" s="89"/>
      <c r="OIW26" s="89"/>
      <c r="OIX26" s="89"/>
      <c r="OIY26" s="89"/>
      <c r="OIZ26" s="89"/>
      <c r="OJA26" s="89"/>
      <c r="OJB26" s="89"/>
      <c r="OJC26" s="89"/>
      <c r="OJD26" s="89"/>
      <c r="OJE26" s="89"/>
      <c r="OJF26" s="89"/>
      <c r="OJG26" s="89"/>
      <c r="OJH26" s="89"/>
      <c r="OJI26" s="89"/>
      <c r="OJJ26" s="89"/>
      <c r="OJK26" s="89"/>
      <c r="OJL26" s="89"/>
      <c r="OJM26" s="89"/>
      <c r="OJN26" s="89"/>
      <c r="OJO26" s="89"/>
      <c r="OJP26" s="89"/>
      <c r="OJQ26" s="89"/>
      <c r="OJR26" s="89"/>
      <c r="OJS26" s="89"/>
      <c r="OJT26" s="89"/>
      <c r="OJU26" s="89"/>
      <c r="OJV26" s="89"/>
      <c r="OJW26" s="89"/>
      <c r="OJX26" s="89"/>
      <c r="OJY26" s="89"/>
      <c r="OJZ26" s="89"/>
      <c r="OKA26" s="89"/>
      <c r="OKB26" s="89"/>
      <c r="OKC26" s="89"/>
      <c r="OKD26" s="89"/>
      <c r="OKE26" s="89"/>
      <c r="OKF26" s="89"/>
      <c r="OKG26" s="89"/>
      <c r="OKH26" s="89"/>
      <c r="OKI26" s="89"/>
      <c r="OKJ26" s="89"/>
      <c r="OKK26" s="89"/>
      <c r="OKL26" s="89"/>
      <c r="OKM26" s="89"/>
      <c r="OKN26" s="89"/>
      <c r="OKO26" s="89"/>
      <c r="OKP26" s="89"/>
      <c r="OKQ26" s="89"/>
      <c r="OKR26" s="89"/>
      <c r="OKS26" s="89"/>
      <c r="OKT26" s="89"/>
      <c r="OKU26" s="89"/>
      <c r="OKV26" s="89"/>
      <c r="OKW26" s="89"/>
      <c r="OKX26" s="89"/>
      <c r="OKY26" s="89"/>
      <c r="OKZ26" s="89"/>
      <c r="OLA26" s="89"/>
      <c r="OLB26" s="89"/>
      <c r="OLC26" s="89"/>
      <c r="OLD26" s="89"/>
      <c r="OLE26" s="89"/>
      <c r="OLF26" s="89"/>
      <c r="OLG26" s="89"/>
      <c r="OLH26" s="89"/>
      <c r="OLI26" s="89"/>
      <c r="OLJ26" s="89"/>
      <c r="OLK26" s="89"/>
      <c r="OLL26" s="89"/>
      <c r="OLM26" s="89"/>
      <c r="OLN26" s="89"/>
      <c r="OLO26" s="89"/>
      <c r="OLP26" s="89"/>
      <c r="OLQ26" s="89"/>
      <c r="OLR26" s="89"/>
      <c r="OLS26" s="89"/>
      <c r="OLT26" s="89"/>
      <c r="OLU26" s="89"/>
      <c r="OLV26" s="89"/>
      <c r="OLW26" s="89"/>
      <c r="OLX26" s="89"/>
      <c r="OLY26" s="89"/>
      <c r="OLZ26" s="89"/>
      <c r="OMA26" s="89"/>
      <c r="OMB26" s="89"/>
      <c r="OMC26" s="89"/>
      <c r="OMD26" s="89"/>
      <c r="OME26" s="89"/>
      <c r="OMF26" s="89"/>
      <c r="OMG26" s="89"/>
      <c r="OMH26" s="89"/>
      <c r="OMI26" s="89"/>
      <c r="OMJ26" s="89"/>
      <c r="OMK26" s="89"/>
      <c r="OML26" s="89"/>
      <c r="OMM26" s="89"/>
      <c r="OMN26" s="89"/>
      <c r="OMO26" s="89"/>
      <c r="OMP26" s="89"/>
      <c r="OMQ26" s="89"/>
      <c r="OMR26" s="89"/>
      <c r="OMS26" s="89"/>
      <c r="OMT26" s="89"/>
      <c r="OMU26" s="89"/>
      <c r="OMV26" s="89"/>
      <c r="OMW26" s="89"/>
      <c r="OMX26" s="89"/>
      <c r="OMY26" s="89"/>
      <c r="OMZ26" s="89"/>
      <c r="ONA26" s="89"/>
      <c r="ONB26" s="89"/>
      <c r="ONC26" s="89"/>
      <c r="OND26" s="89"/>
      <c r="ONE26" s="89"/>
      <c r="ONF26" s="89"/>
      <c r="ONG26" s="89"/>
      <c r="ONH26" s="89"/>
      <c r="ONI26" s="89"/>
      <c r="ONJ26" s="89"/>
      <c r="ONK26" s="89"/>
      <c r="ONL26" s="89"/>
      <c r="ONM26" s="89"/>
      <c r="ONN26" s="89"/>
      <c r="ONO26" s="89"/>
      <c r="ONP26" s="89"/>
      <c r="ONQ26" s="89"/>
      <c r="ONR26" s="89"/>
      <c r="ONS26" s="89"/>
      <c r="ONT26" s="89"/>
      <c r="ONU26" s="89"/>
      <c r="ONV26" s="89"/>
      <c r="ONW26" s="89"/>
      <c r="ONX26" s="89"/>
      <c r="ONY26" s="89"/>
      <c r="ONZ26" s="89"/>
      <c r="OOA26" s="89"/>
      <c r="OOB26" s="89"/>
      <c r="OOC26" s="89"/>
      <c r="OOD26" s="89"/>
      <c r="OOE26" s="89"/>
      <c r="OOF26" s="89"/>
      <c r="OOG26" s="89"/>
      <c r="OOH26" s="89"/>
      <c r="OOI26" s="89"/>
      <c r="OOJ26" s="89"/>
      <c r="OOK26" s="89"/>
      <c r="OOL26" s="89"/>
      <c r="OOM26" s="89"/>
      <c r="OON26" s="89"/>
      <c r="OOO26" s="89"/>
      <c r="OOP26" s="89"/>
      <c r="OOQ26" s="89"/>
      <c r="OOR26" s="89"/>
      <c r="OOS26" s="89"/>
      <c r="OOT26" s="89"/>
      <c r="OOU26" s="89"/>
      <c r="OOV26" s="89"/>
      <c r="OOW26" s="89"/>
      <c r="OOX26" s="89"/>
      <c r="OOY26" s="89"/>
      <c r="OOZ26" s="89"/>
      <c r="OPA26" s="89"/>
      <c r="OPB26" s="89"/>
      <c r="OPC26" s="89"/>
      <c r="OPD26" s="89"/>
      <c r="OPE26" s="89"/>
      <c r="OPF26" s="89"/>
      <c r="OPG26" s="89"/>
      <c r="OPH26" s="89"/>
      <c r="OPI26" s="89"/>
      <c r="OPJ26" s="89"/>
      <c r="OPK26" s="89"/>
      <c r="OPL26" s="89"/>
      <c r="OPM26" s="89"/>
      <c r="OPN26" s="89"/>
      <c r="OPO26" s="89"/>
      <c r="OPP26" s="89"/>
      <c r="OPQ26" s="89"/>
      <c r="OPR26" s="89"/>
      <c r="OPS26" s="89"/>
      <c r="OPT26" s="89"/>
      <c r="OPU26" s="89"/>
      <c r="OPV26" s="89"/>
      <c r="OPW26" s="89"/>
      <c r="OPX26" s="89"/>
      <c r="OPY26" s="89"/>
      <c r="OPZ26" s="89"/>
      <c r="OQA26" s="89"/>
      <c r="OQB26" s="89"/>
      <c r="OQC26" s="89"/>
      <c r="OQD26" s="89"/>
      <c r="OQE26" s="89"/>
      <c r="OQF26" s="89"/>
      <c r="OQG26" s="89"/>
      <c r="OQH26" s="89"/>
      <c r="OQI26" s="89"/>
      <c r="OQJ26" s="89"/>
      <c r="OQK26" s="89"/>
      <c r="OQL26" s="89"/>
      <c r="OQM26" s="89"/>
      <c r="OQN26" s="89"/>
      <c r="OQO26" s="89"/>
      <c r="OQP26" s="89"/>
      <c r="OQQ26" s="89"/>
      <c r="OQR26" s="89"/>
      <c r="OQS26" s="89"/>
      <c r="OQT26" s="89"/>
      <c r="OQU26" s="89"/>
      <c r="OQV26" s="89"/>
      <c r="OQW26" s="89"/>
      <c r="OQX26" s="89"/>
      <c r="OQY26" s="89"/>
      <c r="OQZ26" s="89"/>
      <c r="ORA26" s="89"/>
      <c r="ORB26" s="89"/>
      <c r="ORC26" s="89"/>
      <c r="ORD26" s="89"/>
      <c r="ORE26" s="89"/>
      <c r="ORF26" s="89"/>
      <c r="ORG26" s="89"/>
      <c r="ORH26" s="89"/>
      <c r="ORI26" s="89"/>
      <c r="ORJ26" s="89"/>
      <c r="ORK26" s="89"/>
      <c r="ORL26" s="89"/>
      <c r="ORM26" s="89"/>
      <c r="ORN26" s="89"/>
      <c r="ORO26" s="89"/>
      <c r="ORP26" s="89"/>
      <c r="ORQ26" s="89"/>
      <c r="ORR26" s="89"/>
      <c r="ORS26" s="89"/>
      <c r="ORT26" s="89"/>
      <c r="ORU26" s="89"/>
      <c r="ORV26" s="89"/>
      <c r="ORW26" s="89"/>
      <c r="ORX26" s="89"/>
      <c r="ORY26" s="89"/>
      <c r="ORZ26" s="89"/>
      <c r="OSA26" s="89"/>
      <c r="OSB26" s="89"/>
      <c r="OSC26" s="89"/>
      <c r="OSD26" s="89"/>
      <c r="OSE26" s="89"/>
      <c r="OSF26" s="89"/>
      <c r="OSG26" s="89"/>
      <c r="OSH26" s="89"/>
      <c r="OSI26" s="89"/>
      <c r="OSJ26" s="89"/>
      <c r="OSK26" s="89"/>
      <c r="OSL26" s="89"/>
      <c r="OSM26" s="89"/>
      <c r="OSN26" s="89"/>
      <c r="OSO26" s="89"/>
      <c r="OSP26" s="89"/>
      <c r="OSQ26" s="89"/>
      <c r="OSR26" s="89"/>
      <c r="OSS26" s="89"/>
      <c r="OST26" s="89"/>
      <c r="OSU26" s="89"/>
      <c r="OSV26" s="89"/>
      <c r="OSW26" s="89"/>
      <c r="OSX26" s="89"/>
      <c r="OSY26" s="89"/>
      <c r="OSZ26" s="89"/>
      <c r="OTA26" s="89"/>
      <c r="OTB26" s="89"/>
      <c r="OTC26" s="89"/>
      <c r="OTD26" s="89"/>
      <c r="OTE26" s="89"/>
      <c r="OTF26" s="89"/>
      <c r="OTG26" s="89"/>
      <c r="OTH26" s="89"/>
      <c r="OTI26" s="89"/>
      <c r="OTJ26" s="89"/>
      <c r="OTK26" s="89"/>
      <c r="OTL26" s="89"/>
      <c r="OTM26" s="89"/>
      <c r="OTN26" s="89"/>
      <c r="OTO26" s="89"/>
      <c r="OTP26" s="89"/>
      <c r="OTQ26" s="89"/>
      <c r="OTR26" s="89"/>
      <c r="OTS26" s="89"/>
      <c r="OTT26" s="89"/>
      <c r="OTU26" s="89"/>
      <c r="OTV26" s="89"/>
      <c r="OTW26" s="89"/>
      <c r="OTX26" s="89"/>
      <c r="OTY26" s="89"/>
      <c r="OTZ26" s="89"/>
      <c r="OUA26" s="89"/>
      <c r="OUB26" s="89"/>
      <c r="OUC26" s="89"/>
      <c r="OUD26" s="89"/>
      <c r="OUE26" s="89"/>
      <c r="OUF26" s="89"/>
      <c r="OUG26" s="89"/>
      <c r="OUH26" s="89"/>
      <c r="OUI26" s="89"/>
      <c r="OUJ26" s="89"/>
      <c r="OUK26" s="89"/>
      <c r="OUL26" s="89"/>
      <c r="OUM26" s="89"/>
      <c r="OUN26" s="89"/>
      <c r="OUO26" s="89"/>
      <c r="OUP26" s="89"/>
      <c r="OUQ26" s="89"/>
      <c r="OUR26" s="89"/>
      <c r="OUS26" s="89"/>
      <c r="OUT26" s="89"/>
      <c r="OUU26" s="89"/>
      <c r="OUV26" s="89"/>
      <c r="OUW26" s="89"/>
      <c r="OUX26" s="89"/>
      <c r="OUY26" s="89"/>
      <c r="OUZ26" s="89"/>
      <c r="OVA26" s="89"/>
      <c r="OVB26" s="89"/>
      <c r="OVC26" s="89"/>
      <c r="OVD26" s="89"/>
      <c r="OVE26" s="89"/>
      <c r="OVF26" s="89"/>
      <c r="OVG26" s="89"/>
      <c r="OVH26" s="89"/>
      <c r="OVI26" s="89"/>
      <c r="OVJ26" s="89"/>
      <c r="OVK26" s="89"/>
      <c r="OVL26" s="89"/>
      <c r="OVM26" s="89"/>
      <c r="OVN26" s="89"/>
      <c r="OVO26" s="89"/>
      <c r="OVP26" s="89"/>
      <c r="OVQ26" s="89"/>
      <c r="OVR26" s="89"/>
      <c r="OVS26" s="89"/>
      <c r="OVT26" s="89"/>
      <c r="OVU26" s="89"/>
      <c r="OVV26" s="89"/>
      <c r="OVW26" s="89"/>
      <c r="OVX26" s="89"/>
      <c r="OVY26" s="89"/>
      <c r="OVZ26" s="89"/>
      <c r="OWA26" s="89"/>
      <c r="OWB26" s="89"/>
      <c r="OWC26" s="89"/>
      <c r="OWD26" s="89"/>
      <c r="OWE26" s="89"/>
      <c r="OWF26" s="89"/>
      <c r="OWG26" s="89"/>
      <c r="OWH26" s="89"/>
      <c r="OWI26" s="89"/>
      <c r="OWJ26" s="89"/>
      <c r="OWK26" s="89"/>
      <c r="OWL26" s="89"/>
      <c r="OWM26" s="89"/>
      <c r="OWN26" s="89"/>
      <c r="OWO26" s="89"/>
      <c r="OWP26" s="89"/>
      <c r="OWQ26" s="89"/>
      <c r="OWR26" s="89"/>
      <c r="OWS26" s="89"/>
      <c r="OWT26" s="89"/>
      <c r="OWU26" s="89"/>
      <c r="OWV26" s="89"/>
      <c r="OWW26" s="89"/>
      <c r="OWX26" s="89"/>
      <c r="OWY26" s="89"/>
      <c r="OWZ26" s="89"/>
      <c r="OXA26" s="89"/>
      <c r="OXB26" s="89"/>
      <c r="OXC26" s="89"/>
      <c r="OXD26" s="89"/>
      <c r="OXE26" s="89"/>
      <c r="OXF26" s="89"/>
      <c r="OXG26" s="89"/>
      <c r="OXH26" s="89"/>
      <c r="OXI26" s="89"/>
      <c r="OXJ26" s="89"/>
      <c r="OXK26" s="89"/>
      <c r="OXL26" s="89"/>
      <c r="OXM26" s="89"/>
      <c r="OXN26" s="89"/>
      <c r="OXO26" s="89"/>
      <c r="OXP26" s="89"/>
      <c r="OXQ26" s="89"/>
      <c r="OXR26" s="89"/>
      <c r="OXS26" s="89"/>
      <c r="OXT26" s="89"/>
      <c r="OXU26" s="89"/>
      <c r="OXV26" s="89"/>
      <c r="OXW26" s="89"/>
      <c r="OXX26" s="89"/>
      <c r="OXY26" s="89"/>
      <c r="OXZ26" s="89"/>
      <c r="OYA26" s="89"/>
      <c r="OYB26" s="89"/>
      <c r="OYC26" s="89"/>
      <c r="OYD26" s="89"/>
      <c r="OYE26" s="89"/>
      <c r="OYF26" s="89"/>
      <c r="OYG26" s="89"/>
      <c r="OYH26" s="89"/>
      <c r="OYI26" s="89"/>
      <c r="OYJ26" s="89"/>
      <c r="OYK26" s="89"/>
      <c r="OYL26" s="89"/>
      <c r="OYM26" s="89"/>
      <c r="OYN26" s="89"/>
      <c r="OYO26" s="89"/>
      <c r="OYP26" s="89"/>
      <c r="OYQ26" s="89"/>
      <c r="OYR26" s="89"/>
      <c r="OYS26" s="89"/>
      <c r="OYT26" s="89"/>
      <c r="OYU26" s="89"/>
      <c r="OYV26" s="89"/>
      <c r="OYW26" s="89"/>
      <c r="OYX26" s="89"/>
      <c r="OYY26" s="89"/>
      <c r="OYZ26" s="89"/>
      <c r="OZA26" s="89"/>
      <c r="OZB26" s="89"/>
      <c r="OZC26" s="89"/>
      <c r="OZD26" s="89"/>
      <c r="OZE26" s="89"/>
      <c r="OZF26" s="89"/>
      <c r="OZG26" s="89"/>
      <c r="OZH26" s="89"/>
      <c r="OZI26" s="89"/>
      <c r="OZJ26" s="89"/>
      <c r="OZK26" s="89"/>
      <c r="OZL26" s="89"/>
      <c r="OZM26" s="89"/>
      <c r="OZN26" s="89"/>
      <c r="OZO26" s="89"/>
      <c r="OZP26" s="89"/>
      <c r="OZQ26" s="89"/>
      <c r="OZR26" s="89"/>
      <c r="OZS26" s="89"/>
      <c r="OZT26" s="89"/>
      <c r="OZU26" s="89"/>
      <c r="OZV26" s="89"/>
      <c r="OZW26" s="89"/>
      <c r="OZX26" s="89"/>
      <c r="OZY26" s="89"/>
      <c r="OZZ26" s="89"/>
      <c r="PAA26" s="89"/>
      <c r="PAB26" s="89"/>
      <c r="PAC26" s="89"/>
      <c r="PAD26" s="89"/>
      <c r="PAE26" s="89"/>
      <c r="PAF26" s="89"/>
      <c r="PAG26" s="89"/>
      <c r="PAH26" s="89"/>
      <c r="PAI26" s="89"/>
      <c r="PAJ26" s="89"/>
      <c r="PAK26" s="89"/>
      <c r="PAL26" s="89"/>
      <c r="PAM26" s="89"/>
      <c r="PAN26" s="89"/>
      <c r="PAO26" s="89"/>
      <c r="PAP26" s="89"/>
      <c r="PAQ26" s="89"/>
      <c r="PAR26" s="89"/>
      <c r="PAS26" s="89"/>
      <c r="PAT26" s="89"/>
      <c r="PAU26" s="89"/>
      <c r="PAV26" s="89"/>
      <c r="PAW26" s="89"/>
      <c r="PAX26" s="89"/>
      <c r="PAY26" s="89"/>
      <c r="PAZ26" s="89"/>
      <c r="PBA26" s="89"/>
      <c r="PBB26" s="89"/>
      <c r="PBC26" s="89"/>
      <c r="PBD26" s="89"/>
      <c r="PBE26" s="89"/>
      <c r="PBF26" s="89"/>
      <c r="PBG26" s="89"/>
      <c r="PBH26" s="89"/>
      <c r="PBI26" s="89"/>
      <c r="PBJ26" s="89"/>
      <c r="PBK26" s="89"/>
      <c r="PBL26" s="89"/>
      <c r="PBM26" s="89"/>
      <c r="PBN26" s="89"/>
      <c r="PBO26" s="89"/>
      <c r="PBP26" s="89"/>
      <c r="PBQ26" s="89"/>
      <c r="PBR26" s="89"/>
      <c r="PBS26" s="89"/>
      <c r="PBT26" s="89"/>
      <c r="PBU26" s="89"/>
      <c r="PBV26" s="89"/>
      <c r="PBW26" s="89"/>
      <c r="PBX26" s="89"/>
      <c r="PBY26" s="89"/>
      <c r="PBZ26" s="89"/>
      <c r="PCA26" s="89"/>
      <c r="PCB26" s="89"/>
      <c r="PCC26" s="89"/>
      <c r="PCD26" s="89"/>
      <c r="PCE26" s="89"/>
      <c r="PCF26" s="89"/>
      <c r="PCG26" s="89"/>
      <c r="PCH26" s="89"/>
      <c r="PCI26" s="89"/>
      <c r="PCJ26" s="89"/>
      <c r="PCK26" s="89"/>
      <c r="PCL26" s="89"/>
      <c r="PCM26" s="89"/>
      <c r="PCN26" s="89"/>
      <c r="PCO26" s="89"/>
      <c r="PCP26" s="89"/>
      <c r="PCQ26" s="89"/>
      <c r="PCR26" s="89"/>
      <c r="PCS26" s="89"/>
      <c r="PCT26" s="89"/>
      <c r="PCU26" s="89"/>
      <c r="PCV26" s="89"/>
      <c r="PCW26" s="89"/>
      <c r="PCX26" s="89"/>
      <c r="PCY26" s="89"/>
      <c r="PCZ26" s="89"/>
      <c r="PDA26" s="89"/>
      <c r="PDB26" s="89"/>
      <c r="PDC26" s="89"/>
      <c r="PDD26" s="89"/>
      <c r="PDE26" s="89"/>
      <c r="PDF26" s="89"/>
      <c r="PDG26" s="89"/>
      <c r="PDH26" s="89"/>
      <c r="PDI26" s="89"/>
      <c r="PDJ26" s="89"/>
      <c r="PDK26" s="89"/>
      <c r="PDL26" s="89"/>
      <c r="PDM26" s="89"/>
      <c r="PDN26" s="89"/>
      <c r="PDO26" s="89"/>
      <c r="PDP26" s="89"/>
      <c r="PDQ26" s="89"/>
      <c r="PDR26" s="89"/>
      <c r="PDS26" s="89"/>
      <c r="PDT26" s="89"/>
      <c r="PDU26" s="89"/>
      <c r="PDV26" s="89"/>
      <c r="PDW26" s="89"/>
      <c r="PDX26" s="89"/>
      <c r="PDY26" s="89"/>
      <c r="PDZ26" s="89"/>
      <c r="PEA26" s="89"/>
      <c r="PEB26" s="89"/>
      <c r="PEC26" s="89"/>
      <c r="PED26" s="89"/>
      <c r="PEE26" s="89"/>
      <c r="PEF26" s="89"/>
      <c r="PEG26" s="89"/>
      <c r="PEH26" s="89"/>
      <c r="PEI26" s="89"/>
      <c r="PEJ26" s="89"/>
      <c r="PEK26" s="89"/>
      <c r="PEL26" s="89"/>
      <c r="PEM26" s="89"/>
      <c r="PEN26" s="89"/>
      <c r="PEO26" s="89"/>
      <c r="PEP26" s="89"/>
      <c r="PEQ26" s="89"/>
      <c r="PER26" s="89"/>
      <c r="PES26" s="89"/>
      <c r="PET26" s="89"/>
      <c r="PEU26" s="89"/>
      <c r="PEV26" s="89"/>
      <c r="PEW26" s="89"/>
      <c r="PEX26" s="89"/>
      <c r="PEY26" s="89"/>
      <c r="PEZ26" s="89"/>
      <c r="PFA26" s="89"/>
      <c r="PFB26" s="89"/>
      <c r="PFC26" s="89"/>
      <c r="PFD26" s="89"/>
      <c r="PFE26" s="89"/>
      <c r="PFF26" s="89"/>
      <c r="PFG26" s="89"/>
      <c r="PFH26" s="89"/>
      <c r="PFI26" s="89"/>
      <c r="PFJ26" s="89"/>
      <c r="PFK26" s="89"/>
      <c r="PFL26" s="89"/>
      <c r="PFM26" s="89"/>
      <c r="PFN26" s="89"/>
      <c r="PFO26" s="89"/>
      <c r="PFP26" s="89"/>
      <c r="PFQ26" s="89"/>
      <c r="PFR26" s="89"/>
      <c r="PFS26" s="89"/>
      <c r="PFT26" s="89"/>
      <c r="PFU26" s="89"/>
      <c r="PFV26" s="89"/>
      <c r="PFW26" s="89"/>
      <c r="PFX26" s="89"/>
      <c r="PFY26" s="89"/>
      <c r="PFZ26" s="89"/>
      <c r="PGA26" s="89"/>
      <c r="PGB26" s="89"/>
      <c r="PGC26" s="89"/>
      <c r="PGD26" s="89"/>
      <c r="PGE26" s="89"/>
      <c r="PGF26" s="89"/>
      <c r="PGG26" s="89"/>
      <c r="PGH26" s="89"/>
      <c r="PGI26" s="89"/>
      <c r="PGJ26" s="89"/>
      <c r="PGK26" s="89"/>
      <c r="PGL26" s="89"/>
      <c r="PGM26" s="89"/>
      <c r="PGN26" s="89"/>
      <c r="PGO26" s="89"/>
      <c r="PGP26" s="89"/>
      <c r="PGQ26" s="89"/>
      <c r="PGR26" s="89"/>
      <c r="PGS26" s="89"/>
      <c r="PGT26" s="89"/>
      <c r="PGU26" s="89"/>
      <c r="PGV26" s="89"/>
      <c r="PGW26" s="89"/>
      <c r="PGX26" s="89"/>
      <c r="PGY26" s="89"/>
      <c r="PGZ26" s="89"/>
      <c r="PHA26" s="89"/>
      <c r="PHB26" s="89"/>
      <c r="PHC26" s="89"/>
      <c r="PHD26" s="89"/>
      <c r="PHE26" s="89"/>
      <c r="PHF26" s="89"/>
      <c r="PHG26" s="89"/>
      <c r="PHH26" s="89"/>
      <c r="PHI26" s="89"/>
      <c r="PHJ26" s="89"/>
      <c r="PHK26" s="89"/>
      <c r="PHL26" s="89"/>
      <c r="PHM26" s="89"/>
      <c r="PHN26" s="89"/>
      <c r="PHO26" s="89"/>
      <c r="PHP26" s="89"/>
      <c r="PHQ26" s="89"/>
      <c r="PHR26" s="89"/>
      <c r="PHS26" s="89"/>
      <c r="PHT26" s="89"/>
      <c r="PHU26" s="89"/>
      <c r="PHV26" s="89"/>
      <c r="PHW26" s="89"/>
      <c r="PHX26" s="89"/>
      <c r="PHY26" s="89"/>
      <c r="PHZ26" s="89"/>
      <c r="PIA26" s="89"/>
      <c r="PIB26" s="89"/>
      <c r="PIC26" s="89"/>
      <c r="PID26" s="89"/>
      <c r="PIE26" s="89"/>
      <c r="PIF26" s="89"/>
      <c r="PIG26" s="89"/>
      <c r="PIH26" s="89"/>
      <c r="PII26" s="89"/>
      <c r="PIJ26" s="89"/>
      <c r="PIK26" s="89"/>
      <c r="PIL26" s="89"/>
      <c r="PIM26" s="89"/>
      <c r="PIN26" s="89"/>
      <c r="PIO26" s="89"/>
      <c r="PIP26" s="89"/>
      <c r="PIQ26" s="89"/>
      <c r="PIR26" s="89"/>
      <c r="PIS26" s="89"/>
      <c r="PIT26" s="89"/>
      <c r="PIU26" s="89"/>
      <c r="PIV26" s="89"/>
      <c r="PIW26" s="89"/>
      <c r="PIX26" s="89"/>
      <c r="PIY26" s="89"/>
      <c r="PIZ26" s="89"/>
      <c r="PJA26" s="89"/>
      <c r="PJB26" s="89"/>
      <c r="PJC26" s="89"/>
      <c r="PJD26" s="89"/>
      <c r="PJE26" s="89"/>
      <c r="PJF26" s="89"/>
      <c r="PJG26" s="89"/>
      <c r="PJH26" s="89"/>
      <c r="PJI26" s="89"/>
      <c r="PJJ26" s="89"/>
      <c r="PJK26" s="89"/>
      <c r="PJL26" s="89"/>
      <c r="PJM26" s="89"/>
      <c r="PJN26" s="89"/>
      <c r="PJO26" s="89"/>
      <c r="PJP26" s="89"/>
      <c r="PJQ26" s="89"/>
      <c r="PJR26" s="89"/>
      <c r="PJS26" s="89"/>
      <c r="PJT26" s="89"/>
      <c r="PJU26" s="89"/>
      <c r="PJV26" s="89"/>
      <c r="PJW26" s="89"/>
      <c r="PJX26" s="89"/>
      <c r="PJY26" s="89"/>
      <c r="PJZ26" s="89"/>
      <c r="PKA26" s="89"/>
      <c r="PKB26" s="89"/>
      <c r="PKC26" s="89"/>
      <c r="PKD26" s="89"/>
      <c r="PKE26" s="89"/>
      <c r="PKF26" s="89"/>
      <c r="PKG26" s="89"/>
      <c r="PKH26" s="89"/>
      <c r="PKI26" s="89"/>
      <c r="PKJ26" s="89"/>
      <c r="PKK26" s="89"/>
      <c r="PKL26" s="89"/>
      <c r="PKM26" s="89"/>
      <c r="PKN26" s="89"/>
      <c r="PKO26" s="89"/>
      <c r="PKP26" s="89"/>
      <c r="PKQ26" s="89"/>
      <c r="PKR26" s="89"/>
      <c r="PKS26" s="89"/>
      <c r="PKT26" s="89"/>
      <c r="PKU26" s="89"/>
      <c r="PKV26" s="89"/>
      <c r="PKW26" s="89"/>
      <c r="PKX26" s="89"/>
      <c r="PKY26" s="89"/>
      <c r="PKZ26" s="89"/>
      <c r="PLA26" s="89"/>
      <c r="PLB26" s="89"/>
      <c r="PLC26" s="89"/>
      <c r="PLD26" s="89"/>
      <c r="PLE26" s="89"/>
      <c r="PLF26" s="89"/>
      <c r="PLG26" s="89"/>
      <c r="PLH26" s="89"/>
      <c r="PLI26" s="89"/>
      <c r="PLJ26" s="89"/>
      <c r="PLK26" s="89"/>
      <c r="PLL26" s="89"/>
      <c r="PLM26" s="89"/>
      <c r="PLN26" s="89"/>
      <c r="PLO26" s="89"/>
      <c r="PLP26" s="89"/>
      <c r="PLQ26" s="89"/>
      <c r="PLR26" s="89"/>
      <c r="PLS26" s="89"/>
      <c r="PLT26" s="89"/>
      <c r="PLU26" s="89"/>
      <c r="PLV26" s="89"/>
      <c r="PLW26" s="89"/>
      <c r="PLX26" s="89"/>
      <c r="PLY26" s="89"/>
      <c r="PLZ26" s="89"/>
      <c r="PMA26" s="89"/>
      <c r="PMB26" s="89"/>
      <c r="PMC26" s="89"/>
      <c r="PMD26" s="89"/>
      <c r="PME26" s="89"/>
      <c r="PMF26" s="89"/>
      <c r="PMG26" s="89"/>
      <c r="PMH26" s="89"/>
      <c r="PMI26" s="89"/>
      <c r="PMJ26" s="89"/>
      <c r="PMK26" s="89"/>
      <c r="PML26" s="89"/>
      <c r="PMM26" s="89"/>
      <c r="PMN26" s="89"/>
      <c r="PMO26" s="89"/>
      <c r="PMP26" s="89"/>
      <c r="PMQ26" s="89"/>
      <c r="PMR26" s="89"/>
      <c r="PMS26" s="89"/>
      <c r="PMT26" s="89"/>
      <c r="PMU26" s="89"/>
      <c r="PMV26" s="89"/>
      <c r="PMW26" s="89"/>
      <c r="PMX26" s="89"/>
      <c r="PMY26" s="89"/>
      <c r="PMZ26" s="89"/>
      <c r="PNA26" s="89"/>
      <c r="PNB26" s="89"/>
      <c r="PNC26" s="89"/>
      <c r="PND26" s="89"/>
      <c r="PNE26" s="89"/>
      <c r="PNF26" s="89"/>
      <c r="PNG26" s="89"/>
      <c r="PNH26" s="89"/>
      <c r="PNI26" s="89"/>
      <c r="PNJ26" s="89"/>
      <c r="PNK26" s="89"/>
      <c r="PNL26" s="89"/>
      <c r="PNM26" s="89"/>
      <c r="PNN26" s="89"/>
      <c r="PNO26" s="89"/>
      <c r="PNP26" s="89"/>
      <c r="PNQ26" s="89"/>
      <c r="PNR26" s="89"/>
      <c r="PNS26" s="89"/>
      <c r="PNT26" s="89"/>
      <c r="PNU26" s="89"/>
      <c r="PNV26" s="89"/>
      <c r="PNW26" s="89"/>
      <c r="PNX26" s="89"/>
      <c r="PNY26" s="89"/>
      <c r="PNZ26" s="89"/>
      <c r="POA26" s="89"/>
      <c r="POB26" s="89"/>
      <c r="POC26" s="89"/>
      <c r="POD26" s="89"/>
      <c r="POE26" s="89"/>
      <c r="POF26" s="89"/>
      <c r="POG26" s="89"/>
      <c r="POH26" s="89"/>
      <c r="POI26" s="89"/>
      <c r="POJ26" s="89"/>
      <c r="POK26" s="89"/>
      <c r="POL26" s="89"/>
      <c r="POM26" s="89"/>
      <c r="PON26" s="89"/>
      <c r="POO26" s="89"/>
      <c r="POP26" s="89"/>
      <c r="POQ26" s="89"/>
      <c r="POR26" s="89"/>
      <c r="POS26" s="89"/>
      <c r="POT26" s="89"/>
      <c r="POU26" s="89"/>
      <c r="POV26" s="89"/>
      <c r="POW26" s="89"/>
      <c r="POX26" s="89"/>
      <c r="POY26" s="89"/>
      <c r="POZ26" s="89"/>
      <c r="PPA26" s="89"/>
      <c r="PPB26" s="89"/>
      <c r="PPC26" s="89"/>
      <c r="PPD26" s="89"/>
      <c r="PPE26" s="89"/>
      <c r="PPF26" s="89"/>
      <c r="PPG26" s="89"/>
      <c r="PPH26" s="89"/>
      <c r="PPI26" s="89"/>
      <c r="PPJ26" s="89"/>
      <c r="PPK26" s="89"/>
      <c r="PPL26" s="89"/>
      <c r="PPM26" s="89"/>
      <c r="PPN26" s="89"/>
      <c r="PPO26" s="89"/>
      <c r="PPP26" s="89"/>
      <c r="PPQ26" s="89"/>
      <c r="PPR26" s="89"/>
      <c r="PPS26" s="89"/>
      <c r="PPT26" s="89"/>
      <c r="PPU26" s="89"/>
      <c r="PPV26" s="89"/>
      <c r="PPW26" s="89"/>
      <c r="PPX26" s="89"/>
      <c r="PPY26" s="89"/>
      <c r="PPZ26" s="89"/>
      <c r="PQA26" s="89"/>
      <c r="PQB26" s="89"/>
      <c r="PQC26" s="89"/>
      <c r="PQD26" s="89"/>
      <c r="PQE26" s="89"/>
      <c r="PQF26" s="89"/>
      <c r="PQG26" s="89"/>
      <c r="PQH26" s="89"/>
      <c r="PQI26" s="89"/>
      <c r="PQJ26" s="89"/>
      <c r="PQK26" s="89"/>
      <c r="PQL26" s="89"/>
      <c r="PQM26" s="89"/>
      <c r="PQN26" s="89"/>
      <c r="PQO26" s="89"/>
      <c r="PQP26" s="89"/>
      <c r="PQQ26" s="89"/>
      <c r="PQR26" s="89"/>
      <c r="PQS26" s="89"/>
      <c r="PQT26" s="89"/>
      <c r="PQU26" s="89"/>
      <c r="PQV26" s="89"/>
      <c r="PQW26" s="89"/>
      <c r="PQX26" s="89"/>
      <c r="PQY26" s="89"/>
      <c r="PQZ26" s="89"/>
      <c r="PRA26" s="89"/>
      <c r="PRB26" s="89"/>
      <c r="PRC26" s="89"/>
      <c r="PRD26" s="89"/>
      <c r="PRE26" s="89"/>
      <c r="PRF26" s="89"/>
      <c r="PRG26" s="89"/>
      <c r="PRH26" s="89"/>
      <c r="PRI26" s="89"/>
      <c r="PRJ26" s="89"/>
      <c r="PRK26" s="89"/>
      <c r="PRL26" s="89"/>
      <c r="PRM26" s="89"/>
      <c r="PRN26" s="89"/>
      <c r="PRO26" s="89"/>
      <c r="PRP26" s="89"/>
      <c r="PRQ26" s="89"/>
      <c r="PRR26" s="89"/>
      <c r="PRS26" s="89"/>
      <c r="PRT26" s="89"/>
      <c r="PRU26" s="89"/>
      <c r="PRV26" s="89"/>
      <c r="PRW26" s="89"/>
      <c r="PRX26" s="89"/>
      <c r="PRY26" s="89"/>
      <c r="PRZ26" s="89"/>
      <c r="PSA26" s="89"/>
      <c r="PSB26" s="89"/>
      <c r="PSC26" s="89"/>
      <c r="PSD26" s="89"/>
      <c r="PSE26" s="89"/>
      <c r="PSF26" s="89"/>
      <c r="PSG26" s="89"/>
      <c r="PSH26" s="89"/>
      <c r="PSI26" s="89"/>
      <c r="PSJ26" s="89"/>
      <c r="PSK26" s="89"/>
      <c r="PSL26" s="89"/>
      <c r="PSM26" s="89"/>
      <c r="PSN26" s="89"/>
      <c r="PSO26" s="89"/>
      <c r="PSP26" s="89"/>
      <c r="PSQ26" s="89"/>
      <c r="PSR26" s="89"/>
      <c r="PSS26" s="89"/>
      <c r="PST26" s="89"/>
      <c r="PSU26" s="89"/>
      <c r="PSV26" s="89"/>
      <c r="PSW26" s="89"/>
      <c r="PSX26" s="89"/>
      <c r="PSY26" s="89"/>
      <c r="PSZ26" s="89"/>
      <c r="PTA26" s="89"/>
      <c r="PTB26" s="89"/>
      <c r="PTC26" s="89"/>
      <c r="PTD26" s="89"/>
      <c r="PTE26" s="89"/>
      <c r="PTF26" s="89"/>
      <c r="PTG26" s="89"/>
      <c r="PTH26" s="89"/>
      <c r="PTI26" s="89"/>
      <c r="PTJ26" s="89"/>
      <c r="PTK26" s="89"/>
      <c r="PTL26" s="89"/>
      <c r="PTM26" s="89"/>
      <c r="PTN26" s="89"/>
      <c r="PTO26" s="89"/>
      <c r="PTP26" s="89"/>
      <c r="PTQ26" s="89"/>
      <c r="PTR26" s="89"/>
      <c r="PTS26" s="89"/>
      <c r="PTT26" s="89"/>
      <c r="PTU26" s="89"/>
      <c r="PTV26" s="89"/>
      <c r="PTW26" s="89"/>
      <c r="PTX26" s="89"/>
      <c r="PTY26" s="89"/>
      <c r="PTZ26" s="89"/>
      <c r="PUA26" s="89"/>
      <c r="PUB26" s="89"/>
      <c r="PUC26" s="89"/>
      <c r="PUD26" s="89"/>
      <c r="PUE26" s="89"/>
      <c r="PUF26" s="89"/>
      <c r="PUG26" s="89"/>
      <c r="PUH26" s="89"/>
      <c r="PUI26" s="89"/>
      <c r="PUJ26" s="89"/>
      <c r="PUK26" s="89"/>
      <c r="PUL26" s="89"/>
      <c r="PUM26" s="89"/>
      <c r="PUN26" s="89"/>
      <c r="PUO26" s="89"/>
      <c r="PUP26" s="89"/>
      <c r="PUQ26" s="89"/>
      <c r="PUR26" s="89"/>
      <c r="PUS26" s="89"/>
      <c r="PUT26" s="89"/>
      <c r="PUU26" s="89"/>
      <c r="PUV26" s="89"/>
      <c r="PUW26" s="89"/>
      <c r="PUX26" s="89"/>
      <c r="PUY26" s="89"/>
      <c r="PUZ26" s="89"/>
      <c r="PVA26" s="89"/>
      <c r="PVB26" s="89"/>
      <c r="PVC26" s="89"/>
      <c r="PVD26" s="89"/>
      <c r="PVE26" s="89"/>
      <c r="PVF26" s="89"/>
      <c r="PVG26" s="89"/>
      <c r="PVH26" s="89"/>
      <c r="PVI26" s="89"/>
      <c r="PVJ26" s="89"/>
      <c r="PVK26" s="89"/>
      <c r="PVL26" s="89"/>
      <c r="PVM26" s="89"/>
      <c r="PVN26" s="89"/>
      <c r="PVO26" s="89"/>
      <c r="PVP26" s="89"/>
      <c r="PVQ26" s="89"/>
      <c r="PVR26" s="89"/>
      <c r="PVS26" s="89"/>
      <c r="PVT26" s="89"/>
      <c r="PVU26" s="89"/>
      <c r="PVV26" s="89"/>
      <c r="PVW26" s="89"/>
      <c r="PVX26" s="89"/>
      <c r="PVY26" s="89"/>
      <c r="PVZ26" s="89"/>
      <c r="PWA26" s="89"/>
      <c r="PWB26" s="89"/>
      <c r="PWC26" s="89"/>
      <c r="PWD26" s="89"/>
      <c r="PWE26" s="89"/>
      <c r="PWF26" s="89"/>
      <c r="PWG26" s="89"/>
      <c r="PWH26" s="89"/>
      <c r="PWI26" s="89"/>
      <c r="PWJ26" s="89"/>
      <c r="PWK26" s="89"/>
      <c r="PWL26" s="89"/>
      <c r="PWM26" s="89"/>
      <c r="PWN26" s="89"/>
      <c r="PWO26" s="89"/>
      <c r="PWP26" s="89"/>
      <c r="PWQ26" s="89"/>
      <c r="PWR26" s="89"/>
      <c r="PWS26" s="89"/>
      <c r="PWT26" s="89"/>
      <c r="PWU26" s="89"/>
      <c r="PWV26" s="89"/>
      <c r="PWW26" s="89"/>
      <c r="PWX26" s="89"/>
      <c r="PWY26" s="89"/>
      <c r="PWZ26" s="89"/>
      <c r="PXA26" s="89"/>
      <c r="PXB26" s="89"/>
      <c r="PXC26" s="89"/>
      <c r="PXD26" s="89"/>
      <c r="PXE26" s="89"/>
      <c r="PXF26" s="89"/>
      <c r="PXG26" s="89"/>
      <c r="PXH26" s="89"/>
      <c r="PXI26" s="89"/>
      <c r="PXJ26" s="89"/>
      <c r="PXK26" s="89"/>
      <c r="PXL26" s="89"/>
      <c r="PXM26" s="89"/>
      <c r="PXN26" s="89"/>
      <c r="PXO26" s="89"/>
      <c r="PXP26" s="89"/>
      <c r="PXQ26" s="89"/>
      <c r="PXR26" s="89"/>
      <c r="PXS26" s="89"/>
      <c r="PXT26" s="89"/>
      <c r="PXU26" s="89"/>
      <c r="PXV26" s="89"/>
      <c r="PXW26" s="89"/>
      <c r="PXX26" s="89"/>
      <c r="PXY26" s="89"/>
      <c r="PXZ26" s="89"/>
      <c r="PYA26" s="89"/>
      <c r="PYB26" s="89"/>
      <c r="PYC26" s="89"/>
      <c r="PYD26" s="89"/>
      <c r="PYE26" s="89"/>
      <c r="PYF26" s="89"/>
      <c r="PYG26" s="89"/>
      <c r="PYH26" s="89"/>
      <c r="PYI26" s="89"/>
      <c r="PYJ26" s="89"/>
      <c r="PYK26" s="89"/>
      <c r="PYL26" s="89"/>
      <c r="PYM26" s="89"/>
      <c r="PYN26" s="89"/>
      <c r="PYO26" s="89"/>
      <c r="PYP26" s="89"/>
      <c r="PYQ26" s="89"/>
      <c r="PYR26" s="89"/>
      <c r="PYS26" s="89"/>
      <c r="PYT26" s="89"/>
      <c r="PYU26" s="89"/>
      <c r="PYV26" s="89"/>
      <c r="PYW26" s="89"/>
      <c r="PYX26" s="89"/>
      <c r="PYY26" s="89"/>
      <c r="PYZ26" s="89"/>
      <c r="PZA26" s="89"/>
      <c r="PZB26" s="89"/>
      <c r="PZC26" s="89"/>
      <c r="PZD26" s="89"/>
      <c r="PZE26" s="89"/>
      <c r="PZF26" s="89"/>
      <c r="PZG26" s="89"/>
      <c r="PZH26" s="89"/>
      <c r="PZI26" s="89"/>
      <c r="PZJ26" s="89"/>
      <c r="PZK26" s="89"/>
      <c r="PZL26" s="89"/>
      <c r="PZM26" s="89"/>
      <c r="PZN26" s="89"/>
      <c r="PZO26" s="89"/>
      <c r="PZP26" s="89"/>
      <c r="PZQ26" s="89"/>
      <c r="PZR26" s="89"/>
      <c r="PZS26" s="89"/>
      <c r="PZT26" s="89"/>
      <c r="PZU26" s="89"/>
      <c r="PZV26" s="89"/>
      <c r="PZW26" s="89"/>
      <c r="PZX26" s="89"/>
      <c r="PZY26" s="89"/>
      <c r="PZZ26" s="89"/>
      <c r="QAA26" s="89"/>
      <c r="QAB26" s="89"/>
      <c r="QAC26" s="89"/>
      <c r="QAD26" s="89"/>
      <c r="QAE26" s="89"/>
      <c r="QAF26" s="89"/>
      <c r="QAG26" s="89"/>
      <c r="QAH26" s="89"/>
      <c r="QAI26" s="89"/>
      <c r="QAJ26" s="89"/>
      <c r="QAK26" s="89"/>
      <c r="QAL26" s="89"/>
      <c r="QAM26" s="89"/>
      <c r="QAN26" s="89"/>
      <c r="QAO26" s="89"/>
      <c r="QAP26" s="89"/>
      <c r="QAQ26" s="89"/>
      <c r="QAR26" s="89"/>
      <c r="QAS26" s="89"/>
      <c r="QAT26" s="89"/>
      <c r="QAU26" s="89"/>
      <c r="QAV26" s="89"/>
      <c r="QAW26" s="89"/>
      <c r="QAX26" s="89"/>
      <c r="QAY26" s="89"/>
      <c r="QAZ26" s="89"/>
      <c r="QBA26" s="89"/>
      <c r="QBB26" s="89"/>
      <c r="QBC26" s="89"/>
      <c r="QBD26" s="89"/>
      <c r="QBE26" s="89"/>
      <c r="QBF26" s="89"/>
      <c r="QBG26" s="89"/>
      <c r="QBH26" s="89"/>
      <c r="QBI26" s="89"/>
      <c r="QBJ26" s="89"/>
      <c r="QBK26" s="89"/>
      <c r="QBL26" s="89"/>
      <c r="QBM26" s="89"/>
      <c r="QBN26" s="89"/>
      <c r="QBO26" s="89"/>
      <c r="QBP26" s="89"/>
      <c r="QBQ26" s="89"/>
      <c r="QBR26" s="89"/>
      <c r="QBS26" s="89"/>
      <c r="QBT26" s="89"/>
      <c r="QBU26" s="89"/>
      <c r="QBV26" s="89"/>
      <c r="QBW26" s="89"/>
      <c r="QBX26" s="89"/>
      <c r="QBY26" s="89"/>
      <c r="QBZ26" s="89"/>
      <c r="QCA26" s="89"/>
      <c r="QCB26" s="89"/>
      <c r="QCC26" s="89"/>
      <c r="QCD26" s="89"/>
      <c r="QCE26" s="89"/>
      <c r="QCF26" s="89"/>
      <c r="QCG26" s="89"/>
      <c r="QCH26" s="89"/>
      <c r="QCI26" s="89"/>
      <c r="QCJ26" s="89"/>
      <c r="QCK26" s="89"/>
      <c r="QCL26" s="89"/>
      <c r="QCM26" s="89"/>
      <c r="QCN26" s="89"/>
      <c r="QCO26" s="89"/>
      <c r="QCP26" s="89"/>
      <c r="QCQ26" s="89"/>
      <c r="QCR26" s="89"/>
      <c r="QCS26" s="89"/>
      <c r="QCT26" s="89"/>
      <c r="QCU26" s="89"/>
      <c r="QCV26" s="89"/>
      <c r="QCW26" s="89"/>
      <c r="QCX26" s="89"/>
      <c r="QCY26" s="89"/>
      <c r="QCZ26" s="89"/>
      <c r="QDA26" s="89"/>
      <c r="QDB26" s="89"/>
      <c r="QDC26" s="89"/>
      <c r="QDD26" s="89"/>
      <c r="QDE26" s="89"/>
      <c r="QDF26" s="89"/>
      <c r="QDG26" s="89"/>
      <c r="QDH26" s="89"/>
      <c r="QDI26" s="89"/>
      <c r="QDJ26" s="89"/>
      <c r="QDK26" s="89"/>
      <c r="QDL26" s="89"/>
      <c r="QDM26" s="89"/>
      <c r="QDN26" s="89"/>
      <c r="QDO26" s="89"/>
      <c r="QDP26" s="89"/>
      <c r="QDQ26" s="89"/>
      <c r="QDR26" s="89"/>
      <c r="QDS26" s="89"/>
      <c r="QDT26" s="89"/>
      <c r="QDU26" s="89"/>
      <c r="QDV26" s="89"/>
      <c r="QDW26" s="89"/>
      <c r="QDX26" s="89"/>
      <c r="QDY26" s="89"/>
      <c r="QDZ26" s="89"/>
      <c r="QEA26" s="89"/>
      <c r="QEB26" s="89"/>
      <c r="QEC26" s="89"/>
      <c r="QED26" s="89"/>
      <c r="QEE26" s="89"/>
      <c r="QEF26" s="89"/>
      <c r="QEG26" s="89"/>
      <c r="QEH26" s="89"/>
      <c r="QEI26" s="89"/>
      <c r="QEJ26" s="89"/>
      <c r="QEK26" s="89"/>
      <c r="QEL26" s="89"/>
      <c r="QEM26" s="89"/>
      <c r="QEN26" s="89"/>
      <c r="QEO26" s="89"/>
      <c r="QEP26" s="89"/>
      <c r="QEQ26" s="89"/>
      <c r="QER26" s="89"/>
      <c r="QES26" s="89"/>
      <c r="QET26" s="89"/>
      <c r="QEU26" s="89"/>
      <c r="QEV26" s="89"/>
      <c r="QEW26" s="89"/>
      <c r="QEX26" s="89"/>
      <c r="QEY26" s="89"/>
      <c r="QEZ26" s="89"/>
      <c r="QFA26" s="89"/>
      <c r="QFB26" s="89"/>
      <c r="QFC26" s="89"/>
      <c r="QFD26" s="89"/>
      <c r="QFE26" s="89"/>
      <c r="QFF26" s="89"/>
      <c r="QFG26" s="89"/>
      <c r="QFH26" s="89"/>
      <c r="QFI26" s="89"/>
      <c r="QFJ26" s="89"/>
      <c r="QFK26" s="89"/>
      <c r="QFL26" s="89"/>
      <c r="QFM26" s="89"/>
      <c r="QFN26" s="89"/>
      <c r="QFO26" s="89"/>
      <c r="QFP26" s="89"/>
      <c r="QFQ26" s="89"/>
      <c r="QFR26" s="89"/>
      <c r="QFS26" s="89"/>
      <c r="QFT26" s="89"/>
      <c r="QFU26" s="89"/>
      <c r="QFV26" s="89"/>
      <c r="QFW26" s="89"/>
      <c r="QFX26" s="89"/>
      <c r="QFY26" s="89"/>
      <c r="QFZ26" s="89"/>
      <c r="QGA26" s="89"/>
      <c r="QGB26" s="89"/>
      <c r="QGC26" s="89"/>
      <c r="QGD26" s="89"/>
      <c r="QGE26" s="89"/>
      <c r="QGF26" s="89"/>
      <c r="QGG26" s="89"/>
      <c r="QGH26" s="89"/>
      <c r="QGI26" s="89"/>
      <c r="QGJ26" s="89"/>
      <c r="QGK26" s="89"/>
      <c r="QGL26" s="89"/>
      <c r="QGM26" s="89"/>
      <c r="QGN26" s="89"/>
      <c r="QGO26" s="89"/>
      <c r="QGP26" s="89"/>
      <c r="QGQ26" s="89"/>
      <c r="QGR26" s="89"/>
      <c r="QGS26" s="89"/>
      <c r="QGT26" s="89"/>
      <c r="QGU26" s="89"/>
      <c r="QGV26" s="89"/>
      <c r="QGW26" s="89"/>
      <c r="QGX26" s="89"/>
      <c r="QGY26" s="89"/>
      <c r="QGZ26" s="89"/>
      <c r="QHA26" s="89"/>
      <c r="QHB26" s="89"/>
      <c r="QHC26" s="89"/>
      <c r="QHD26" s="89"/>
      <c r="QHE26" s="89"/>
      <c r="QHF26" s="89"/>
      <c r="QHG26" s="89"/>
      <c r="QHH26" s="89"/>
      <c r="QHI26" s="89"/>
      <c r="QHJ26" s="89"/>
      <c r="QHK26" s="89"/>
      <c r="QHL26" s="89"/>
      <c r="QHM26" s="89"/>
      <c r="QHN26" s="89"/>
      <c r="QHO26" s="89"/>
      <c r="QHP26" s="89"/>
      <c r="QHQ26" s="89"/>
      <c r="QHR26" s="89"/>
      <c r="QHS26" s="89"/>
      <c r="QHT26" s="89"/>
      <c r="QHU26" s="89"/>
      <c r="QHV26" s="89"/>
      <c r="QHW26" s="89"/>
      <c r="QHX26" s="89"/>
      <c r="QHY26" s="89"/>
      <c r="QHZ26" s="89"/>
      <c r="QIA26" s="89"/>
      <c r="QIB26" s="89"/>
      <c r="QIC26" s="89"/>
      <c r="QID26" s="89"/>
      <c r="QIE26" s="89"/>
      <c r="QIF26" s="89"/>
      <c r="QIG26" s="89"/>
      <c r="QIH26" s="89"/>
      <c r="QII26" s="89"/>
      <c r="QIJ26" s="89"/>
      <c r="QIK26" s="89"/>
      <c r="QIL26" s="89"/>
      <c r="QIM26" s="89"/>
      <c r="QIN26" s="89"/>
      <c r="QIO26" s="89"/>
      <c r="QIP26" s="89"/>
      <c r="QIQ26" s="89"/>
      <c r="QIR26" s="89"/>
      <c r="QIS26" s="89"/>
      <c r="QIT26" s="89"/>
      <c r="QIU26" s="89"/>
      <c r="QIV26" s="89"/>
      <c r="QIW26" s="89"/>
      <c r="QIX26" s="89"/>
      <c r="QIY26" s="89"/>
      <c r="QIZ26" s="89"/>
      <c r="QJA26" s="89"/>
      <c r="QJB26" s="89"/>
      <c r="QJC26" s="89"/>
      <c r="QJD26" s="89"/>
      <c r="QJE26" s="89"/>
      <c r="QJF26" s="89"/>
      <c r="QJG26" s="89"/>
      <c r="QJH26" s="89"/>
      <c r="QJI26" s="89"/>
      <c r="QJJ26" s="89"/>
      <c r="QJK26" s="89"/>
      <c r="QJL26" s="89"/>
      <c r="QJM26" s="89"/>
      <c r="QJN26" s="89"/>
      <c r="QJO26" s="89"/>
      <c r="QJP26" s="89"/>
      <c r="QJQ26" s="89"/>
      <c r="QJR26" s="89"/>
      <c r="QJS26" s="89"/>
      <c r="QJT26" s="89"/>
      <c r="QJU26" s="89"/>
      <c r="QJV26" s="89"/>
      <c r="QJW26" s="89"/>
      <c r="QJX26" s="89"/>
      <c r="QJY26" s="89"/>
      <c r="QJZ26" s="89"/>
      <c r="QKA26" s="89"/>
      <c r="QKB26" s="89"/>
      <c r="QKC26" s="89"/>
      <c r="QKD26" s="89"/>
      <c r="QKE26" s="89"/>
      <c r="QKF26" s="89"/>
      <c r="QKG26" s="89"/>
      <c r="QKH26" s="89"/>
      <c r="QKI26" s="89"/>
      <c r="QKJ26" s="89"/>
      <c r="QKK26" s="89"/>
      <c r="QKL26" s="89"/>
      <c r="QKM26" s="89"/>
      <c r="QKN26" s="89"/>
      <c r="QKO26" s="89"/>
      <c r="QKP26" s="89"/>
      <c r="QKQ26" s="89"/>
      <c r="QKR26" s="89"/>
      <c r="QKS26" s="89"/>
      <c r="QKT26" s="89"/>
      <c r="QKU26" s="89"/>
      <c r="QKV26" s="89"/>
      <c r="QKW26" s="89"/>
      <c r="QKX26" s="89"/>
      <c r="QKY26" s="89"/>
      <c r="QKZ26" s="89"/>
      <c r="QLA26" s="89"/>
      <c r="QLB26" s="89"/>
      <c r="QLC26" s="89"/>
      <c r="QLD26" s="89"/>
      <c r="QLE26" s="89"/>
      <c r="QLF26" s="89"/>
      <c r="QLG26" s="89"/>
      <c r="QLH26" s="89"/>
      <c r="QLI26" s="89"/>
      <c r="QLJ26" s="89"/>
      <c r="QLK26" s="89"/>
      <c r="QLL26" s="89"/>
      <c r="QLM26" s="89"/>
      <c r="QLN26" s="89"/>
      <c r="QLO26" s="89"/>
      <c r="QLP26" s="89"/>
      <c r="QLQ26" s="89"/>
      <c r="QLR26" s="89"/>
      <c r="QLS26" s="89"/>
      <c r="QLT26" s="89"/>
      <c r="QLU26" s="89"/>
      <c r="QLV26" s="89"/>
      <c r="QLW26" s="89"/>
      <c r="QLX26" s="89"/>
      <c r="QLY26" s="89"/>
      <c r="QLZ26" s="89"/>
      <c r="QMA26" s="89"/>
      <c r="QMB26" s="89"/>
      <c r="QMC26" s="89"/>
      <c r="QMD26" s="89"/>
      <c r="QME26" s="89"/>
      <c r="QMF26" s="89"/>
      <c r="QMG26" s="89"/>
      <c r="QMH26" s="89"/>
      <c r="QMI26" s="89"/>
      <c r="QMJ26" s="89"/>
      <c r="QMK26" s="89"/>
      <c r="QML26" s="89"/>
      <c r="QMM26" s="89"/>
      <c r="QMN26" s="89"/>
      <c r="QMO26" s="89"/>
      <c r="QMP26" s="89"/>
      <c r="QMQ26" s="89"/>
      <c r="QMR26" s="89"/>
      <c r="QMS26" s="89"/>
      <c r="QMT26" s="89"/>
      <c r="QMU26" s="89"/>
      <c r="QMV26" s="89"/>
      <c r="QMW26" s="89"/>
      <c r="QMX26" s="89"/>
      <c r="QMY26" s="89"/>
      <c r="QMZ26" s="89"/>
      <c r="QNA26" s="89"/>
      <c r="QNB26" s="89"/>
      <c r="QNC26" s="89"/>
      <c r="QND26" s="89"/>
      <c r="QNE26" s="89"/>
      <c r="QNF26" s="89"/>
      <c r="QNG26" s="89"/>
      <c r="QNH26" s="89"/>
      <c r="QNI26" s="89"/>
      <c r="QNJ26" s="89"/>
      <c r="QNK26" s="89"/>
      <c r="QNL26" s="89"/>
      <c r="QNM26" s="89"/>
      <c r="QNN26" s="89"/>
      <c r="QNO26" s="89"/>
      <c r="QNP26" s="89"/>
      <c r="QNQ26" s="89"/>
      <c r="QNR26" s="89"/>
      <c r="QNS26" s="89"/>
      <c r="QNT26" s="89"/>
      <c r="QNU26" s="89"/>
      <c r="QNV26" s="89"/>
      <c r="QNW26" s="89"/>
      <c r="QNX26" s="89"/>
      <c r="QNY26" s="89"/>
      <c r="QNZ26" s="89"/>
      <c r="QOA26" s="89"/>
      <c r="QOB26" s="89"/>
      <c r="QOC26" s="89"/>
      <c r="QOD26" s="89"/>
      <c r="QOE26" s="89"/>
      <c r="QOF26" s="89"/>
      <c r="QOG26" s="89"/>
      <c r="QOH26" s="89"/>
      <c r="QOI26" s="89"/>
      <c r="QOJ26" s="89"/>
      <c r="QOK26" s="89"/>
      <c r="QOL26" s="89"/>
      <c r="QOM26" s="89"/>
      <c r="QON26" s="89"/>
      <c r="QOO26" s="89"/>
      <c r="QOP26" s="89"/>
      <c r="QOQ26" s="89"/>
      <c r="QOR26" s="89"/>
      <c r="QOS26" s="89"/>
      <c r="QOT26" s="89"/>
      <c r="QOU26" s="89"/>
      <c r="QOV26" s="89"/>
      <c r="QOW26" s="89"/>
      <c r="QOX26" s="89"/>
      <c r="QOY26" s="89"/>
      <c r="QOZ26" s="89"/>
      <c r="QPA26" s="89"/>
      <c r="QPB26" s="89"/>
      <c r="QPC26" s="89"/>
      <c r="QPD26" s="89"/>
      <c r="QPE26" s="89"/>
      <c r="QPF26" s="89"/>
      <c r="QPG26" s="89"/>
      <c r="QPH26" s="89"/>
      <c r="QPI26" s="89"/>
      <c r="QPJ26" s="89"/>
      <c r="QPK26" s="89"/>
      <c r="QPL26" s="89"/>
      <c r="QPM26" s="89"/>
      <c r="QPN26" s="89"/>
      <c r="QPO26" s="89"/>
      <c r="QPP26" s="89"/>
      <c r="QPQ26" s="89"/>
      <c r="QPR26" s="89"/>
      <c r="QPS26" s="89"/>
      <c r="QPT26" s="89"/>
      <c r="QPU26" s="89"/>
      <c r="QPV26" s="89"/>
      <c r="QPW26" s="89"/>
      <c r="QPX26" s="89"/>
      <c r="QPY26" s="89"/>
      <c r="QPZ26" s="89"/>
      <c r="QQA26" s="89"/>
      <c r="QQB26" s="89"/>
      <c r="QQC26" s="89"/>
      <c r="QQD26" s="89"/>
      <c r="QQE26" s="89"/>
      <c r="QQF26" s="89"/>
      <c r="QQG26" s="89"/>
      <c r="QQH26" s="89"/>
      <c r="QQI26" s="89"/>
      <c r="QQJ26" s="89"/>
      <c r="QQK26" s="89"/>
      <c r="QQL26" s="89"/>
      <c r="QQM26" s="89"/>
      <c r="QQN26" s="89"/>
      <c r="QQO26" s="89"/>
      <c r="QQP26" s="89"/>
      <c r="QQQ26" s="89"/>
      <c r="QQR26" s="89"/>
      <c r="QQS26" s="89"/>
      <c r="QQT26" s="89"/>
      <c r="QQU26" s="89"/>
      <c r="QQV26" s="89"/>
      <c r="QQW26" s="89"/>
      <c r="QQX26" s="89"/>
      <c r="QQY26" s="89"/>
      <c r="QQZ26" s="89"/>
      <c r="QRA26" s="89"/>
      <c r="QRB26" s="89"/>
      <c r="QRC26" s="89"/>
      <c r="QRD26" s="89"/>
      <c r="QRE26" s="89"/>
      <c r="QRF26" s="89"/>
      <c r="QRG26" s="89"/>
      <c r="QRH26" s="89"/>
      <c r="QRI26" s="89"/>
      <c r="QRJ26" s="89"/>
      <c r="QRK26" s="89"/>
      <c r="QRL26" s="89"/>
      <c r="QRM26" s="89"/>
      <c r="QRN26" s="89"/>
      <c r="QRO26" s="89"/>
      <c r="QRP26" s="89"/>
      <c r="QRQ26" s="89"/>
      <c r="QRR26" s="89"/>
      <c r="QRS26" s="89"/>
      <c r="QRT26" s="89"/>
      <c r="QRU26" s="89"/>
      <c r="QRV26" s="89"/>
      <c r="QRW26" s="89"/>
      <c r="QRX26" s="89"/>
      <c r="QRY26" s="89"/>
      <c r="QRZ26" s="89"/>
      <c r="QSA26" s="89"/>
      <c r="QSB26" s="89"/>
      <c r="QSC26" s="89"/>
      <c r="QSD26" s="89"/>
      <c r="QSE26" s="89"/>
      <c r="QSF26" s="89"/>
      <c r="QSG26" s="89"/>
      <c r="QSH26" s="89"/>
      <c r="QSI26" s="89"/>
      <c r="QSJ26" s="89"/>
      <c r="QSK26" s="89"/>
      <c r="QSL26" s="89"/>
      <c r="QSM26" s="89"/>
      <c r="QSN26" s="89"/>
      <c r="QSO26" s="89"/>
      <c r="QSP26" s="89"/>
      <c r="QSQ26" s="89"/>
      <c r="QSR26" s="89"/>
      <c r="QSS26" s="89"/>
      <c r="QST26" s="89"/>
      <c r="QSU26" s="89"/>
      <c r="QSV26" s="89"/>
      <c r="QSW26" s="89"/>
      <c r="QSX26" s="89"/>
      <c r="QSY26" s="89"/>
      <c r="QSZ26" s="89"/>
      <c r="QTA26" s="89"/>
      <c r="QTB26" s="89"/>
      <c r="QTC26" s="89"/>
      <c r="QTD26" s="89"/>
      <c r="QTE26" s="89"/>
      <c r="QTF26" s="89"/>
      <c r="QTG26" s="89"/>
      <c r="QTH26" s="89"/>
      <c r="QTI26" s="89"/>
      <c r="QTJ26" s="89"/>
      <c r="QTK26" s="89"/>
      <c r="QTL26" s="89"/>
      <c r="QTM26" s="89"/>
      <c r="QTN26" s="89"/>
      <c r="QTO26" s="89"/>
      <c r="QTP26" s="89"/>
      <c r="QTQ26" s="89"/>
      <c r="QTR26" s="89"/>
      <c r="QTS26" s="89"/>
      <c r="QTT26" s="89"/>
      <c r="QTU26" s="89"/>
      <c r="QTV26" s="89"/>
      <c r="QTW26" s="89"/>
      <c r="QTX26" s="89"/>
      <c r="QTY26" s="89"/>
      <c r="QTZ26" s="89"/>
      <c r="QUA26" s="89"/>
      <c r="QUB26" s="89"/>
      <c r="QUC26" s="89"/>
      <c r="QUD26" s="89"/>
      <c r="QUE26" s="89"/>
      <c r="QUF26" s="89"/>
      <c r="QUG26" s="89"/>
      <c r="QUH26" s="89"/>
      <c r="QUI26" s="89"/>
      <c r="QUJ26" s="89"/>
      <c r="QUK26" s="89"/>
      <c r="QUL26" s="89"/>
      <c r="QUM26" s="89"/>
      <c r="QUN26" s="89"/>
      <c r="QUO26" s="89"/>
      <c r="QUP26" s="89"/>
      <c r="QUQ26" s="89"/>
      <c r="QUR26" s="89"/>
      <c r="QUS26" s="89"/>
      <c r="QUT26" s="89"/>
      <c r="QUU26" s="89"/>
      <c r="QUV26" s="89"/>
      <c r="QUW26" s="89"/>
      <c r="QUX26" s="89"/>
      <c r="QUY26" s="89"/>
      <c r="QUZ26" s="89"/>
      <c r="QVA26" s="89"/>
      <c r="QVB26" s="89"/>
      <c r="QVC26" s="89"/>
      <c r="QVD26" s="89"/>
      <c r="QVE26" s="89"/>
      <c r="QVF26" s="89"/>
      <c r="QVG26" s="89"/>
      <c r="QVH26" s="89"/>
      <c r="QVI26" s="89"/>
      <c r="QVJ26" s="89"/>
      <c r="QVK26" s="89"/>
      <c r="QVL26" s="89"/>
      <c r="QVM26" s="89"/>
      <c r="QVN26" s="89"/>
      <c r="QVO26" s="89"/>
      <c r="QVP26" s="89"/>
      <c r="QVQ26" s="89"/>
      <c r="QVR26" s="89"/>
      <c r="QVS26" s="89"/>
      <c r="QVT26" s="89"/>
      <c r="QVU26" s="89"/>
      <c r="QVV26" s="89"/>
      <c r="QVW26" s="89"/>
      <c r="QVX26" s="89"/>
      <c r="QVY26" s="89"/>
      <c r="QVZ26" s="89"/>
      <c r="QWA26" s="89"/>
      <c r="QWB26" s="89"/>
      <c r="QWC26" s="89"/>
      <c r="QWD26" s="89"/>
      <c r="QWE26" s="89"/>
      <c r="QWF26" s="89"/>
      <c r="QWG26" s="89"/>
      <c r="QWH26" s="89"/>
      <c r="QWI26" s="89"/>
      <c r="QWJ26" s="89"/>
      <c r="QWK26" s="89"/>
      <c r="QWL26" s="89"/>
      <c r="QWM26" s="89"/>
      <c r="QWN26" s="89"/>
      <c r="QWO26" s="89"/>
      <c r="QWP26" s="89"/>
      <c r="QWQ26" s="89"/>
      <c r="QWR26" s="89"/>
      <c r="QWS26" s="89"/>
      <c r="QWT26" s="89"/>
      <c r="QWU26" s="89"/>
      <c r="QWV26" s="89"/>
      <c r="QWW26" s="89"/>
      <c r="QWX26" s="89"/>
      <c r="QWY26" s="89"/>
      <c r="QWZ26" s="89"/>
      <c r="QXA26" s="89"/>
      <c r="QXB26" s="89"/>
      <c r="QXC26" s="89"/>
      <c r="QXD26" s="89"/>
      <c r="QXE26" s="89"/>
      <c r="QXF26" s="89"/>
      <c r="QXG26" s="89"/>
      <c r="QXH26" s="89"/>
      <c r="QXI26" s="89"/>
      <c r="QXJ26" s="89"/>
      <c r="QXK26" s="89"/>
      <c r="QXL26" s="89"/>
      <c r="QXM26" s="89"/>
      <c r="QXN26" s="89"/>
      <c r="QXO26" s="89"/>
      <c r="QXP26" s="89"/>
      <c r="QXQ26" s="89"/>
      <c r="QXR26" s="89"/>
      <c r="QXS26" s="89"/>
      <c r="QXT26" s="89"/>
      <c r="QXU26" s="89"/>
      <c r="QXV26" s="89"/>
      <c r="QXW26" s="89"/>
      <c r="QXX26" s="89"/>
      <c r="QXY26" s="89"/>
      <c r="QXZ26" s="89"/>
      <c r="QYA26" s="89"/>
      <c r="QYB26" s="89"/>
      <c r="QYC26" s="89"/>
      <c r="QYD26" s="89"/>
      <c r="QYE26" s="89"/>
      <c r="QYF26" s="89"/>
      <c r="QYG26" s="89"/>
      <c r="QYH26" s="89"/>
      <c r="QYI26" s="89"/>
      <c r="QYJ26" s="89"/>
      <c r="QYK26" s="89"/>
      <c r="QYL26" s="89"/>
      <c r="QYM26" s="89"/>
      <c r="QYN26" s="89"/>
      <c r="QYO26" s="89"/>
      <c r="QYP26" s="89"/>
      <c r="QYQ26" s="89"/>
      <c r="QYR26" s="89"/>
      <c r="QYS26" s="89"/>
      <c r="QYT26" s="89"/>
      <c r="QYU26" s="89"/>
      <c r="QYV26" s="89"/>
      <c r="QYW26" s="89"/>
      <c r="QYX26" s="89"/>
      <c r="QYY26" s="89"/>
      <c r="QYZ26" s="89"/>
      <c r="QZA26" s="89"/>
      <c r="QZB26" s="89"/>
      <c r="QZC26" s="89"/>
      <c r="QZD26" s="89"/>
      <c r="QZE26" s="89"/>
      <c r="QZF26" s="89"/>
      <c r="QZG26" s="89"/>
      <c r="QZH26" s="89"/>
      <c r="QZI26" s="89"/>
      <c r="QZJ26" s="89"/>
      <c r="QZK26" s="89"/>
      <c r="QZL26" s="89"/>
      <c r="QZM26" s="89"/>
      <c r="QZN26" s="89"/>
      <c r="QZO26" s="89"/>
      <c r="QZP26" s="89"/>
      <c r="QZQ26" s="89"/>
      <c r="QZR26" s="89"/>
      <c r="QZS26" s="89"/>
      <c r="QZT26" s="89"/>
      <c r="QZU26" s="89"/>
      <c r="QZV26" s="89"/>
      <c r="QZW26" s="89"/>
      <c r="QZX26" s="89"/>
      <c r="QZY26" s="89"/>
      <c r="QZZ26" s="89"/>
      <c r="RAA26" s="89"/>
      <c r="RAB26" s="89"/>
      <c r="RAC26" s="89"/>
      <c r="RAD26" s="89"/>
      <c r="RAE26" s="89"/>
      <c r="RAF26" s="89"/>
      <c r="RAG26" s="89"/>
      <c r="RAH26" s="89"/>
      <c r="RAI26" s="89"/>
      <c r="RAJ26" s="89"/>
      <c r="RAK26" s="89"/>
      <c r="RAL26" s="89"/>
      <c r="RAM26" s="89"/>
      <c r="RAN26" s="89"/>
      <c r="RAO26" s="89"/>
      <c r="RAP26" s="89"/>
      <c r="RAQ26" s="89"/>
      <c r="RAR26" s="89"/>
      <c r="RAS26" s="89"/>
      <c r="RAT26" s="89"/>
      <c r="RAU26" s="89"/>
      <c r="RAV26" s="89"/>
      <c r="RAW26" s="89"/>
      <c r="RAX26" s="89"/>
      <c r="RAY26" s="89"/>
      <c r="RAZ26" s="89"/>
      <c r="RBA26" s="89"/>
      <c r="RBB26" s="89"/>
      <c r="RBC26" s="89"/>
      <c r="RBD26" s="89"/>
      <c r="RBE26" s="89"/>
      <c r="RBF26" s="89"/>
      <c r="RBG26" s="89"/>
      <c r="RBH26" s="89"/>
      <c r="RBI26" s="89"/>
      <c r="RBJ26" s="89"/>
      <c r="RBK26" s="89"/>
      <c r="RBL26" s="89"/>
      <c r="RBM26" s="89"/>
      <c r="RBN26" s="89"/>
      <c r="RBO26" s="89"/>
      <c r="RBP26" s="89"/>
      <c r="RBQ26" s="89"/>
      <c r="RBR26" s="89"/>
      <c r="RBS26" s="89"/>
      <c r="RBT26" s="89"/>
      <c r="RBU26" s="89"/>
      <c r="RBV26" s="89"/>
      <c r="RBW26" s="89"/>
      <c r="RBX26" s="89"/>
      <c r="RBY26" s="89"/>
      <c r="RBZ26" s="89"/>
      <c r="RCA26" s="89"/>
      <c r="RCB26" s="89"/>
      <c r="RCC26" s="89"/>
      <c r="RCD26" s="89"/>
      <c r="RCE26" s="89"/>
      <c r="RCF26" s="89"/>
      <c r="RCG26" s="89"/>
      <c r="RCH26" s="89"/>
      <c r="RCI26" s="89"/>
      <c r="RCJ26" s="89"/>
      <c r="RCK26" s="89"/>
      <c r="RCL26" s="89"/>
      <c r="RCM26" s="89"/>
      <c r="RCN26" s="89"/>
      <c r="RCO26" s="89"/>
      <c r="RCP26" s="89"/>
      <c r="RCQ26" s="89"/>
      <c r="RCR26" s="89"/>
      <c r="RCS26" s="89"/>
      <c r="RCT26" s="89"/>
      <c r="RCU26" s="89"/>
      <c r="RCV26" s="89"/>
      <c r="RCW26" s="89"/>
      <c r="RCX26" s="89"/>
      <c r="RCY26" s="89"/>
      <c r="RCZ26" s="89"/>
      <c r="RDA26" s="89"/>
      <c r="RDB26" s="89"/>
      <c r="RDC26" s="89"/>
      <c r="RDD26" s="89"/>
      <c r="RDE26" s="89"/>
      <c r="RDF26" s="89"/>
      <c r="RDG26" s="89"/>
      <c r="RDH26" s="89"/>
      <c r="RDI26" s="89"/>
      <c r="RDJ26" s="89"/>
      <c r="RDK26" s="89"/>
      <c r="RDL26" s="89"/>
      <c r="RDM26" s="89"/>
      <c r="RDN26" s="89"/>
      <c r="RDO26" s="89"/>
      <c r="RDP26" s="89"/>
      <c r="RDQ26" s="89"/>
      <c r="RDR26" s="89"/>
      <c r="RDS26" s="89"/>
      <c r="RDT26" s="89"/>
      <c r="RDU26" s="89"/>
      <c r="RDV26" s="89"/>
      <c r="RDW26" s="89"/>
      <c r="RDX26" s="89"/>
      <c r="RDY26" s="89"/>
      <c r="RDZ26" s="89"/>
      <c r="REA26" s="89"/>
      <c r="REB26" s="89"/>
      <c r="REC26" s="89"/>
      <c r="RED26" s="89"/>
      <c r="REE26" s="89"/>
      <c r="REF26" s="89"/>
      <c r="REG26" s="89"/>
      <c r="REH26" s="89"/>
      <c r="REI26" s="89"/>
      <c r="REJ26" s="89"/>
      <c r="REK26" s="89"/>
      <c r="REL26" s="89"/>
      <c r="REM26" s="89"/>
      <c r="REN26" s="89"/>
      <c r="REO26" s="89"/>
      <c r="REP26" s="89"/>
      <c r="REQ26" s="89"/>
      <c r="RER26" s="89"/>
      <c r="RES26" s="89"/>
      <c r="RET26" s="89"/>
      <c r="REU26" s="89"/>
      <c r="REV26" s="89"/>
      <c r="REW26" s="89"/>
      <c r="REX26" s="89"/>
      <c r="REY26" s="89"/>
      <c r="REZ26" s="89"/>
      <c r="RFA26" s="89"/>
      <c r="RFB26" s="89"/>
      <c r="RFC26" s="89"/>
      <c r="RFD26" s="89"/>
      <c r="RFE26" s="89"/>
      <c r="RFF26" s="89"/>
      <c r="RFG26" s="89"/>
      <c r="RFH26" s="89"/>
      <c r="RFI26" s="89"/>
      <c r="RFJ26" s="89"/>
      <c r="RFK26" s="89"/>
      <c r="RFL26" s="89"/>
      <c r="RFM26" s="89"/>
      <c r="RFN26" s="89"/>
      <c r="RFO26" s="89"/>
      <c r="RFP26" s="89"/>
      <c r="RFQ26" s="89"/>
      <c r="RFR26" s="89"/>
      <c r="RFS26" s="89"/>
      <c r="RFT26" s="89"/>
      <c r="RFU26" s="89"/>
      <c r="RFV26" s="89"/>
      <c r="RFW26" s="89"/>
      <c r="RFX26" s="89"/>
      <c r="RFY26" s="89"/>
      <c r="RFZ26" s="89"/>
      <c r="RGA26" s="89"/>
      <c r="RGB26" s="89"/>
      <c r="RGC26" s="89"/>
      <c r="RGD26" s="89"/>
      <c r="RGE26" s="89"/>
      <c r="RGF26" s="89"/>
      <c r="RGG26" s="89"/>
      <c r="RGH26" s="89"/>
      <c r="RGI26" s="89"/>
      <c r="RGJ26" s="89"/>
      <c r="RGK26" s="89"/>
      <c r="RGL26" s="89"/>
      <c r="RGM26" s="89"/>
      <c r="RGN26" s="89"/>
      <c r="RGO26" s="89"/>
      <c r="RGP26" s="89"/>
      <c r="RGQ26" s="89"/>
      <c r="RGR26" s="89"/>
      <c r="RGS26" s="89"/>
      <c r="RGT26" s="89"/>
      <c r="RGU26" s="89"/>
      <c r="RGV26" s="89"/>
      <c r="RGW26" s="89"/>
      <c r="RGX26" s="89"/>
      <c r="RGY26" s="89"/>
      <c r="RGZ26" s="89"/>
      <c r="RHA26" s="89"/>
      <c r="RHB26" s="89"/>
      <c r="RHC26" s="89"/>
      <c r="RHD26" s="89"/>
      <c r="RHE26" s="89"/>
      <c r="RHF26" s="89"/>
      <c r="RHG26" s="89"/>
      <c r="RHH26" s="89"/>
      <c r="RHI26" s="89"/>
      <c r="RHJ26" s="89"/>
      <c r="RHK26" s="89"/>
      <c r="RHL26" s="89"/>
      <c r="RHM26" s="89"/>
      <c r="RHN26" s="89"/>
      <c r="RHO26" s="89"/>
      <c r="RHP26" s="89"/>
      <c r="RHQ26" s="89"/>
      <c r="RHR26" s="89"/>
      <c r="RHS26" s="89"/>
      <c r="RHT26" s="89"/>
      <c r="RHU26" s="89"/>
      <c r="RHV26" s="89"/>
      <c r="RHW26" s="89"/>
      <c r="RHX26" s="89"/>
      <c r="RHY26" s="89"/>
      <c r="RHZ26" s="89"/>
      <c r="RIA26" s="89"/>
      <c r="RIB26" s="89"/>
      <c r="RIC26" s="89"/>
      <c r="RID26" s="89"/>
      <c r="RIE26" s="89"/>
      <c r="RIF26" s="89"/>
      <c r="RIG26" s="89"/>
      <c r="RIH26" s="89"/>
      <c r="RII26" s="89"/>
      <c r="RIJ26" s="89"/>
      <c r="RIK26" s="89"/>
      <c r="RIL26" s="89"/>
      <c r="RIM26" s="89"/>
      <c r="RIN26" s="89"/>
      <c r="RIO26" s="89"/>
      <c r="RIP26" s="89"/>
      <c r="RIQ26" s="89"/>
      <c r="RIR26" s="89"/>
      <c r="RIS26" s="89"/>
      <c r="RIT26" s="89"/>
      <c r="RIU26" s="89"/>
      <c r="RIV26" s="89"/>
      <c r="RIW26" s="89"/>
      <c r="RIX26" s="89"/>
      <c r="RIY26" s="89"/>
      <c r="RIZ26" s="89"/>
      <c r="RJA26" s="89"/>
      <c r="RJB26" s="89"/>
      <c r="RJC26" s="89"/>
      <c r="RJD26" s="89"/>
      <c r="RJE26" s="89"/>
      <c r="RJF26" s="89"/>
      <c r="RJG26" s="89"/>
      <c r="RJH26" s="89"/>
      <c r="RJI26" s="89"/>
      <c r="RJJ26" s="89"/>
      <c r="RJK26" s="89"/>
      <c r="RJL26" s="89"/>
      <c r="RJM26" s="89"/>
      <c r="RJN26" s="89"/>
      <c r="RJO26" s="89"/>
      <c r="RJP26" s="89"/>
      <c r="RJQ26" s="89"/>
      <c r="RJR26" s="89"/>
      <c r="RJS26" s="89"/>
      <c r="RJT26" s="89"/>
      <c r="RJU26" s="89"/>
      <c r="RJV26" s="89"/>
      <c r="RJW26" s="89"/>
      <c r="RJX26" s="89"/>
      <c r="RJY26" s="89"/>
      <c r="RJZ26" s="89"/>
      <c r="RKA26" s="89"/>
      <c r="RKB26" s="89"/>
      <c r="RKC26" s="89"/>
      <c r="RKD26" s="89"/>
      <c r="RKE26" s="89"/>
      <c r="RKF26" s="89"/>
      <c r="RKG26" s="89"/>
      <c r="RKH26" s="89"/>
      <c r="RKI26" s="89"/>
      <c r="RKJ26" s="89"/>
      <c r="RKK26" s="89"/>
      <c r="RKL26" s="89"/>
      <c r="RKM26" s="89"/>
      <c r="RKN26" s="89"/>
      <c r="RKO26" s="89"/>
      <c r="RKP26" s="89"/>
      <c r="RKQ26" s="89"/>
      <c r="RKR26" s="89"/>
      <c r="RKS26" s="89"/>
      <c r="RKT26" s="89"/>
      <c r="RKU26" s="89"/>
      <c r="RKV26" s="89"/>
      <c r="RKW26" s="89"/>
      <c r="RKX26" s="89"/>
      <c r="RKY26" s="89"/>
      <c r="RKZ26" s="89"/>
      <c r="RLA26" s="89"/>
      <c r="RLB26" s="89"/>
      <c r="RLC26" s="89"/>
      <c r="RLD26" s="89"/>
      <c r="RLE26" s="89"/>
      <c r="RLF26" s="89"/>
      <c r="RLG26" s="89"/>
      <c r="RLH26" s="89"/>
      <c r="RLI26" s="89"/>
      <c r="RLJ26" s="89"/>
      <c r="RLK26" s="89"/>
      <c r="RLL26" s="89"/>
      <c r="RLM26" s="89"/>
      <c r="RLN26" s="89"/>
      <c r="RLO26" s="89"/>
      <c r="RLP26" s="89"/>
      <c r="RLQ26" s="89"/>
      <c r="RLR26" s="89"/>
      <c r="RLS26" s="89"/>
      <c r="RLT26" s="89"/>
      <c r="RLU26" s="89"/>
      <c r="RLV26" s="89"/>
      <c r="RLW26" s="89"/>
      <c r="RLX26" s="89"/>
      <c r="RLY26" s="89"/>
      <c r="RLZ26" s="89"/>
      <c r="RMA26" s="89"/>
      <c r="RMB26" s="89"/>
      <c r="RMC26" s="89"/>
      <c r="RMD26" s="89"/>
      <c r="RME26" s="89"/>
      <c r="RMF26" s="89"/>
      <c r="RMG26" s="89"/>
      <c r="RMH26" s="89"/>
      <c r="RMI26" s="89"/>
      <c r="RMJ26" s="89"/>
      <c r="RMK26" s="89"/>
      <c r="RML26" s="89"/>
      <c r="RMM26" s="89"/>
      <c r="RMN26" s="89"/>
      <c r="RMO26" s="89"/>
      <c r="RMP26" s="89"/>
      <c r="RMQ26" s="89"/>
      <c r="RMR26" s="89"/>
      <c r="RMS26" s="89"/>
      <c r="RMT26" s="89"/>
      <c r="RMU26" s="89"/>
      <c r="RMV26" s="89"/>
      <c r="RMW26" s="89"/>
      <c r="RMX26" s="89"/>
      <c r="RMY26" s="89"/>
      <c r="RMZ26" s="89"/>
      <c r="RNA26" s="89"/>
      <c r="RNB26" s="89"/>
      <c r="RNC26" s="89"/>
      <c r="RND26" s="89"/>
      <c r="RNE26" s="89"/>
      <c r="RNF26" s="89"/>
      <c r="RNG26" s="89"/>
      <c r="RNH26" s="89"/>
      <c r="RNI26" s="89"/>
      <c r="RNJ26" s="89"/>
      <c r="RNK26" s="89"/>
      <c r="RNL26" s="89"/>
      <c r="RNM26" s="89"/>
      <c r="RNN26" s="89"/>
      <c r="RNO26" s="89"/>
      <c r="RNP26" s="89"/>
      <c r="RNQ26" s="89"/>
      <c r="RNR26" s="89"/>
      <c r="RNS26" s="89"/>
      <c r="RNT26" s="89"/>
      <c r="RNU26" s="89"/>
      <c r="RNV26" s="89"/>
      <c r="RNW26" s="89"/>
      <c r="RNX26" s="89"/>
      <c r="RNY26" s="89"/>
      <c r="RNZ26" s="89"/>
      <c r="ROA26" s="89"/>
      <c r="ROB26" s="89"/>
      <c r="ROC26" s="89"/>
      <c r="ROD26" s="89"/>
      <c r="ROE26" s="89"/>
      <c r="ROF26" s="89"/>
      <c r="ROG26" s="89"/>
      <c r="ROH26" s="89"/>
      <c r="ROI26" s="89"/>
      <c r="ROJ26" s="89"/>
      <c r="ROK26" s="89"/>
      <c r="ROL26" s="89"/>
      <c r="ROM26" s="89"/>
      <c r="RON26" s="89"/>
      <c r="ROO26" s="89"/>
      <c r="ROP26" s="89"/>
      <c r="ROQ26" s="89"/>
      <c r="ROR26" s="89"/>
      <c r="ROS26" s="89"/>
      <c r="ROT26" s="89"/>
      <c r="ROU26" s="89"/>
      <c r="ROV26" s="89"/>
      <c r="ROW26" s="89"/>
      <c r="ROX26" s="89"/>
      <c r="ROY26" s="89"/>
      <c r="ROZ26" s="89"/>
      <c r="RPA26" s="89"/>
      <c r="RPB26" s="89"/>
      <c r="RPC26" s="89"/>
      <c r="RPD26" s="89"/>
      <c r="RPE26" s="89"/>
      <c r="RPF26" s="89"/>
      <c r="RPG26" s="89"/>
      <c r="RPH26" s="89"/>
      <c r="RPI26" s="89"/>
      <c r="RPJ26" s="89"/>
      <c r="RPK26" s="89"/>
      <c r="RPL26" s="89"/>
      <c r="RPM26" s="89"/>
      <c r="RPN26" s="89"/>
      <c r="RPO26" s="89"/>
      <c r="RPP26" s="89"/>
      <c r="RPQ26" s="89"/>
      <c r="RPR26" s="89"/>
      <c r="RPS26" s="89"/>
      <c r="RPT26" s="89"/>
      <c r="RPU26" s="89"/>
      <c r="RPV26" s="89"/>
      <c r="RPW26" s="89"/>
      <c r="RPX26" s="89"/>
      <c r="RPY26" s="89"/>
      <c r="RPZ26" s="89"/>
      <c r="RQA26" s="89"/>
      <c r="RQB26" s="89"/>
      <c r="RQC26" s="89"/>
      <c r="RQD26" s="89"/>
      <c r="RQE26" s="89"/>
      <c r="RQF26" s="89"/>
      <c r="RQG26" s="89"/>
      <c r="RQH26" s="89"/>
      <c r="RQI26" s="89"/>
      <c r="RQJ26" s="89"/>
      <c r="RQK26" s="89"/>
      <c r="RQL26" s="89"/>
      <c r="RQM26" s="89"/>
      <c r="RQN26" s="89"/>
      <c r="RQO26" s="89"/>
      <c r="RQP26" s="89"/>
      <c r="RQQ26" s="89"/>
      <c r="RQR26" s="89"/>
      <c r="RQS26" s="89"/>
      <c r="RQT26" s="89"/>
      <c r="RQU26" s="89"/>
      <c r="RQV26" s="89"/>
      <c r="RQW26" s="89"/>
      <c r="RQX26" s="89"/>
      <c r="RQY26" s="89"/>
      <c r="RQZ26" s="89"/>
      <c r="RRA26" s="89"/>
      <c r="RRB26" s="89"/>
      <c r="RRC26" s="89"/>
      <c r="RRD26" s="89"/>
      <c r="RRE26" s="89"/>
      <c r="RRF26" s="89"/>
      <c r="RRG26" s="89"/>
      <c r="RRH26" s="89"/>
      <c r="RRI26" s="89"/>
      <c r="RRJ26" s="89"/>
      <c r="RRK26" s="89"/>
      <c r="RRL26" s="89"/>
      <c r="RRM26" s="89"/>
      <c r="RRN26" s="89"/>
      <c r="RRO26" s="89"/>
      <c r="RRP26" s="89"/>
      <c r="RRQ26" s="89"/>
      <c r="RRR26" s="89"/>
      <c r="RRS26" s="89"/>
      <c r="RRT26" s="89"/>
      <c r="RRU26" s="89"/>
      <c r="RRV26" s="89"/>
      <c r="RRW26" s="89"/>
      <c r="RRX26" s="89"/>
      <c r="RRY26" s="89"/>
      <c r="RRZ26" s="89"/>
      <c r="RSA26" s="89"/>
      <c r="RSB26" s="89"/>
      <c r="RSC26" s="89"/>
      <c r="RSD26" s="89"/>
      <c r="RSE26" s="89"/>
      <c r="RSF26" s="89"/>
      <c r="RSG26" s="89"/>
      <c r="RSH26" s="89"/>
      <c r="RSI26" s="89"/>
      <c r="RSJ26" s="89"/>
      <c r="RSK26" s="89"/>
      <c r="RSL26" s="89"/>
      <c r="RSM26" s="89"/>
      <c r="RSN26" s="89"/>
      <c r="RSO26" s="89"/>
      <c r="RSP26" s="89"/>
      <c r="RSQ26" s="89"/>
      <c r="RSR26" s="89"/>
      <c r="RSS26" s="89"/>
      <c r="RST26" s="89"/>
      <c r="RSU26" s="89"/>
      <c r="RSV26" s="89"/>
      <c r="RSW26" s="89"/>
      <c r="RSX26" s="89"/>
      <c r="RSY26" s="89"/>
      <c r="RSZ26" s="89"/>
      <c r="RTA26" s="89"/>
      <c r="RTB26" s="89"/>
      <c r="RTC26" s="89"/>
      <c r="RTD26" s="89"/>
      <c r="RTE26" s="89"/>
      <c r="RTF26" s="89"/>
      <c r="RTG26" s="89"/>
      <c r="RTH26" s="89"/>
      <c r="RTI26" s="89"/>
      <c r="RTJ26" s="89"/>
      <c r="RTK26" s="89"/>
      <c r="RTL26" s="89"/>
      <c r="RTM26" s="89"/>
      <c r="RTN26" s="89"/>
      <c r="RTO26" s="89"/>
      <c r="RTP26" s="89"/>
      <c r="RTQ26" s="89"/>
      <c r="RTR26" s="89"/>
      <c r="RTS26" s="89"/>
      <c r="RTT26" s="89"/>
      <c r="RTU26" s="89"/>
      <c r="RTV26" s="89"/>
      <c r="RTW26" s="89"/>
      <c r="RTX26" s="89"/>
      <c r="RTY26" s="89"/>
      <c r="RTZ26" s="89"/>
      <c r="RUA26" s="89"/>
      <c r="RUB26" s="89"/>
      <c r="RUC26" s="89"/>
      <c r="RUD26" s="89"/>
      <c r="RUE26" s="89"/>
      <c r="RUF26" s="89"/>
      <c r="RUG26" s="89"/>
      <c r="RUH26" s="89"/>
      <c r="RUI26" s="89"/>
      <c r="RUJ26" s="89"/>
      <c r="RUK26" s="89"/>
      <c r="RUL26" s="89"/>
      <c r="RUM26" s="89"/>
      <c r="RUN26" s="89"/>
      <c r="RUO26" s="89"/>
      <c r="RUP26" s="89"/>
      <c r="RUQ26" s="89"/>
      <c r="RUR26" s="89"/>
      <c r="RUS26" s="89"/>
      <c r="RUT26" s="89"/>
      <c r="RUU26" s="89"/>
      <c r="RUV26" s="89"/>
      <c r="RUW26" s="89"/>
      <c r="RUX26" s="89"/>
      <c r="RUY26" s="89"/>
      <c r="RUZ26" s="89"/>
      <c r="RVA26" s="89"/>
      <c r="RVB26" s="89"/>
      <c r="RVC26" s="89"/>
      <c r="RVD26" s="89"/>
      <c r="RVE26" s="89"/>
      <c r="RVF26" s="89"/>
      <c r="RVG26" s="89"/>
      <c r="RVH26" s="89"/>
      <c r="RVI26" s="89"/>
      <c r="RVJ26" s="89"/>
      <c r="RVK26" s="89"/>
      <c r="RVL26" s="89"/>
      <c r="RVM26" s="89"/>
      <c r="RVN26" s="89"/>
      <c r="RVO26" s="89"/>
      <c r="RVP26" s="89"/>
      <c r="RVQ26" s="89"/>
      <c r="RVR26" s="89"/>
      <c r="RVS26" s="89"/>
      <c r="RVT26" s="89"/>
      <c r="RVU26" s="89"/>
      <c r="RVV26" s="89"/>
      <c r="RVW26" s="89"/>
      <c r="RVX26" s="89"/>
      <c r="RVY26" s="89"/>
      <c r="RVZ26" s="89"/>
      <c r="RWA26" s="89"/>
      <c r="RWB26" s="89"/>
      <c r="RWC26" s="89"/>
      <c r="RWD26" s="89"/>
      <c r="RWE26" s="89"/>
      <c r="RWF26" s="89"/>
      <c r="RWG26" s="89"/>
      <c r="RWH26" s="89"/>
      <c r="RWI26" s="89"/>
      <c r="RWJ26" s="89"/>
      <c r="RWK26" s="89"/>
      <c r="RWL26" s="89"/>
      <c r="RWM26" s="89"/>
      <c r="RWN26" s="89"/>
      <c r="RWO26" s="89"/>
      <c r="RWP26" s="89"/>
      <c r="RWQ26" s="89"/>
      <c r="RWR26" s="89"/>
      <c r="RWS26" s="89"/>
      <c r="RWT26" s="89"/>
      <c r="RWU26" s="89"/>
      <c r="RWV26" s="89"/>
      <c r="RWW26" s="89"/>
      <c r="RWX26" s="89"/>
      <c r="RWY26" s="89"/>
      <c r="RWZ26" s="89"/>
      <c r="RXA26" s="89"/>
      <c r="RXB26" s="89"/>
      <c r="RXC26" s="89"/>
      <c r="RXD26" s="89"/>
      <c r="RXE26" s="89"/>
      <c r="RXF26" s="89"/>
      <c r="RXG26" s="89"/>
      <c r="RXH26" s="89"/>
      <c r="RXI26" s="89"/>
      <c r="RXJ26" s="89"/>
      <c r="RXK26" s="89"/>
      <c r="RXL26" s="89"/>
      <c r="RXM26" s="89"/>
      <c r="RXN26" s="89"/>
      <c r="RXO26" s="89"/>
      <c r="RXP26" s="89"/>
      <c r="RXQ26" s="89"/>
      <c r="RXR26" s="89"/>
      <c r="RXS26" s="89"/>
      <c r="RXT26" s="89"/>
      <c r="RXU26" s="89"/>
      <c r="RXV26" s="89"/>
      <c r="RXW26" s="89"/>
      <c r="RXX26" s="89"/>
      <c r="RXY26" s="89"/>
      <c r="RXZ26" s="89"/>
      <c r="RYA26" s="89"/>
      <c r="RYB26" s="89"/>
      <c r="RYC26" s="89"/>
      <c r="RYD26" s="89"/>
      <c r="RYE26" s="89"/>
      <c r="RYF26" s="89"/>
      <c r="RYG26" s="89"/>
      <c r="RYH26" s="89"/>
      <c r="RYI26" s="89"/>
      <c r="RYJ26" s="89"/>
      <c r="RYK26" s="89"/>
      <c r="RYL26" s="89"/>
      <c r="RYM26" s="89"/>
      <c r="RYN26" s="89"/>
      <c r="RYO26" s="89"/>
      <c r="RYP26" s="89"/>
      <c r="RYQ26" s="89"/>
      <c r="RYR26" s="89"/>
      <c r="RYS26" s="89"/>
      <c r="RYT26" s="89"/>
      <c r="RYU26" s="89"/>
      <c r="RYV26" s="89"/>
      <c r="RYW26" s="89"/>
      <c r="RYX26" s="89"/>
      <c r="RYY26" s="89"/>
      <c r="RYZ26" s="89"/>
      <c r="RZA26" s="89"/>
      <c r="RZB26" s="89"/>
      <c r="RZC26" s="89"/>
      <c r="RZD26" s="89"/>
      <c r="RZE26" s="89"/>
      <c r="RZF26" s="89"/>
      <c r="RZG26" s="89"/>
      <c r="RZH26" s="89"/>
      <c r="RZI26" s="89"/>
      <c r="RZJ26" s="89"/>
      <c r="RZK26" s="89"/>
      <c r="RZL26" s="89"/>
      <c r="RZM26" s="89"/>
      <c r="RZN26" s="89"/>
      <c r="RZO26" s="89"/>
      <c r="RZP26" s="89"/>
      <c r="RZQ26" s="89"/>
      <c r="RZR26" s="89"/>
      <c r="RZS26" s="89"/>
      <c r="RZT26" s="89"/>
      <c r="RZU26" s="89"/>
      <c r="RZV26" s="89"/>
      <c r="RZW26" s="89"/>
      <c r="RZX26" s="89"/>
      <c r="RZY26" s="89"/>
      <c r="RZZ26" s="89"/>
      <c r="SAA26" s="89"/>
      <c r="SAB26" s="89"/>
      <c r="SAC26" s="89"/>
      <c r="SAD26" s="89"/>
      <c r="SAE26" s="89"/>
      <c r="SAF26" s="89"/>
      <c r="SAG26" s="89"/>
      <c r="SAH26" s="89"/>
      <c r="SAI26" s="89"/>
      <c r="SAJ26" s="89"/>
      <c r="SAK26" s="89"/>
      <c r="SAL26" s="89"/>
      <c r="SAM26" s="89"/>
      <c r="SAN26" s="89"/>
      <c r="SAO26" s="89"/>
      <c r="SAP26" s="89"/>
      <c r="SAQ26" s="89"/>
      <c r="SAR26" s="89"/>
      <c r="SAS26" s="89"/>
      <c r="SAT26" s="89"/>
      <c r="SAU26" s="89"/>
      <c r="SAV26" s="89"/>
      <c r="SAW26" s="89"/>
      <c r="SAX26" s="89"/>
      <c r="SAY26" s="89"/>
      <c r="SAZ26" s="89"/>
      <c r="SBA26" s="89"/>
      <c r="SBB26" s="89"/>
      <c r="SBC26" s="89"/>
      <c r="SBD26" s="89"/>
      <c r="SBE26" s="89"/>
      <c r="SBF26" s="89"/>
      <c r="SBG26" s="89"/>
      <c r="SBH26" s="89"/>
      <c r="SBI26" s="89"/>
      <c r="SBJ26" s="89"/>
      <c r="SBK26" s="89"/>
      <c r="SBL26" s="89"/>
      <c r="SBM26" s="89"/>
      <c r="SBN26" s="89"/>
      <c r="SBO26" s="89"/>
      <c r="SBP26" s="89"/>
      <c r="SBQ26" s="89"/>
      <c r="SBR26" s="89"/>
      <c r="SBS26" s="89"/>
      <c r="SBT26" s="89"/>
      <c r="SBU26" s="89"/>
      <c r="SBV26" s="89"/>
      <c r="SBW26" s="89"/>
      <c r="SBX26" s="89"/>
      <c r="SBY26" s="89"/>
      <c r="SBZ26" s="89"/>
      <c r="SCA26" s="89"/>
      <c r="SCB26" s="89"/>
      <c r="SCC26" s="89"/>
      <c r="SCD26" s="89"/>
      <c r="SCE26" s="89"/>
      <c r="SCF26" s="89"/>
      <c r="SCG26" s="89"/>
      <c r="SCH26" s="89"/>
      <c r="SCI26" s="89"/>
      <c r="SCJ26" s="89"/>
      <c r="SCK26" s="89"/>
      <c r="SCL26" s="89"/>
      <c r="SCM26" s="89"/>
      <c r="SCN26" s="89"/>
      <c r="SCO26" s="89"/>
      <c r="SCP26" s="89"/>
      <c r="SCQ26" s="89"/>
      <c r="SCR26" s="89"/>
      <c r="SCS26" s="89"/>
      <c r="SCT26" s="89"/>
      <c r="SCU26" s="89"/>
      <c r="SCV26" s="89"/>
      <c r="SCW26" s="89"/>
      <c r="SCX26" s="89"/>
      <c r="SCY26" s="89"/>
      <c r="SCZ26" s="89"/>
      <c r="SDA26" s="89"/>
      <c r="SDB26" s="89"/>
      <c r="SDC26" s="89"/>
      <c r="SDD26" s="89"/>
      <c r="SDE26" s="89"/>
      <c r="SDF26" s="89"/>
      <c r="SDG26" s="89"/>
      <c r="SDH26" s="89"/>
      <c r="SDI26" s="89"/>
      <c r="SDJ26" s="89"/>
      <c r="SDK26" s="89"/>
      <c r="SDL26" s="89"/>
      <c r="SDM26" s="89"/>
      <c r="SDN26" s="89"/>
      <c r="SDO26" s="89"/>
      <c r="SDP26" s="89"/>
      <c r="SDQ26" s="89"/>
      <c r="SDR26" s="89"/>
      <c r="SDS26" s="89"/>
      <c r="SDT26" s="89"/>
      <c r="SDU26" s="89"/>
      <c r="SDV26" s="89"/>
      <c r="SDW26" s="89"/>
      <c r="SDX26" s="89"/>
      <c r="SDY26" s="89"/>
      <c r="SDZ26" s="89"/>
      <c r="SEA26" s="89"/>
      <c r="SEB26" s="89"/>
      <c r="SEC26" s="89"/>
      <c r="SED26" s="89"/>
      <c r="SEE26" s="89"/>
      <c r="SEF26" s="89"/>
      <c r="SEG26" s="89"/>
      <c r="SEH26" s="89"/>
      <c r="SEI26" s="89"/>
      <c r="SEJ26" s="89"/>
      <c r="SEK26" s="89"/>
      <c r="SEL26" s="89"/>
      <c r="SEM26" s="89"/>
      <c r="SEN26" s="89"/>
      <c r="SEO26" s="89"/>
      <c r="SEP26" s="89"/>
      <c r="SEQ26" s="89"/>
      <c r="SER26" s="89"/>
      <c r="SES26" s="89"/>
      <c r="SET26" s="89"/>
      <c r="SEU26" s="89"/>
      <c r="SEV26" s="89"/>
      <c r="SEW26" s="89"/>
      <c r="SEX26" s="89"/>
      <c r="SEY26" s="89"/>
      <c r="SEZ26" s="89"/>
      <c r="SFA26" s="89"/>
      <c r="SFB26" s="89"/>
      <c r="SFC26" s="89"/>
      <c r="SFD26" s="89"/>
      <c r="SFE26" s="89"/>
      <c r="SFF26" s="89"/>
      <c r="SFG26" s="89"/>
      <c r="SFH26" s="89"/>
      <c r="SFI26" s="89"/>
      <c r="SFJ26" s="89"/>
      <c r="SFK26" s="89"/>
      <c r="SFL26" s="89"/>
      <c r="SFM26" s="89"/>
      <c r="SFN26" s="89"/>
      <c r="SFO26" s="89"/>
      <c r="SFP26" s="89"/>
      <c r="SFQ26" s="89"/>
      <c r="SFR26" s="89"/>
      <c r="SFS26" s="89"/>
      <c r="SFT26" s="89"/>
      <c r="SFU26" s="89"/>
      <c r="SFV26" s="89"/>
      <c r="SFW26" s="89"/>
      <c r="SFX26" s="89"/>
      <c r="SFY26" s="89"/>
      <c r="SFZ26" s="89"/>
      <c r="SGA26" s="89"/>
      <c r="SGB26" s="89"/>
      <c r="SGC26" s="89"/>
      <c r="SGD26" s="89"/>
      <c r="SGE26" s="89"/>
      <c r="SGF26" s="89"/>
      <c r="SGG26" s="89"/>
      <c r="SGH26" s="89"/>
      <c r="SGI26" s="89"/>
      <c r="SGJ26" s="89"/>
      <c r="SGK26" s="89"/>
      <c r="SGL26" s="89"/>
      <c r="SGM26" s="89"/>
      <c r="SGN26" s="89"/>
      <c r="SGO26" s="89"/>
      <c r="SGP26" s="89"/>
      <c r="SGQ26" s="89"/>
      <c r="SGR26" s="89"/>
      <c r="SGS26" s="89"/>
      <c r="SGT26" s="89"/>
      <c r="SGU26" s="89"/>
      <c r="SGV26" s="89"/>
      <c r="SGW26" s="89"/>
      <c r="SGX26" s="89"/>
      <c r="SGY26" s="89"/>
      <c r="SGZ26" s="89"/>
      <c r="SHA26" s="89"/>
      <c r="SHB26" s="89"/>
      <c r="SHC26" s="89"/>
      <c r="SHD26" s="89"/>
      <c r="SHE26" s="89"/>
      <c r="SHF26" s="89"/>
      <c r="SHG26" s="89"/>
      <c r="SHH26" s="89"/>
      <c r="SHI26" s="89"/>
      <c r="SHJ26" s="89"/>
      <c r="SHK26" s="89"/>
      <c r="SHL26" s="89"/>
      <c r="SHM26" s="89"/>
      <c r="SHN26" s="89"/>
      <c r="SHO26" s="89"/>
      <c r="SHP26" s="89"/>
      <c r="SHQ26" s="89"/>
      <c r="SHR26" s="89"/>
      <c r="SHS26" s="89"/>
      <c r="SHT26" s="89"/>
      <c r="SHU26" s="89"/>
      <c r="SHV26" s="89"/>
      <c r="SHW26" s="89"/>
      <c r="SHX26" s="89"/>
      <c r="SHY26" s="89"/>
      <c r="SHZ26" s="89"/>
      <c r="SIA26" s="89"/>
      <c r="SIB26" s="89"/>
      <c r="SIC26" s="89"/>
      <c r="SID26" s="89"/>
      <c r="SIE26" s="89"/>
      <c r="SIF26" s="89"/>
      <c r="SIG26" s="89"/>
      <c r="SIH26" s="89"/>
      <c r="SII26" s="89"/>
      <c r="SIJ26" s="89"/>
      <c r="SIK26" s="89"/>
      <c r="SIL26" s="89"/>
      <c r="SIM26" s="89"/>
      <c r="SIN26" s="89"/>
      <c r="SIO26" s="89"/>
      <c r="SIP26" s="89"/>
      <c r="SIQ26" s="89"/>
      <c r="SIR26" s="89"/>
      <c r="SIS26" s="89"/>
      <c r="SIT26" s="89"/>
      <c r="SIU26" s="89"/>
      <c r="SIV26" s="89"/>
      <c r="SIW26" s="89"/>
      <c r="SIX26" s="89"/>
      <c r="SIY26" s="89"/>
      <c r="SIZ26" s="89"/>
      <c r="SJA26" s="89"/>
      <c r="SJB26" s="89"/>
      <c r="SJC26" s="89"/>
      <c r="SJD26" s="89"/>
      <c r="SJE26" s="89"/>
      <c r="SJF26" s="89"/>
      <c r="SJG26" s="89"/>
      <c r="SJH26" s="89"/>
      <c r="SJI26" s="89"/>
      <c r="SJJ26" s="89"/>
      <c r="SJK26" s="89"/>
      <c r="SJL26" s="89"/>
      <c r="SJM26" s="89"/>
      <c r="SJN26" s="89"/>
      <c r="SJO26" s="89"/>
      <c r="SJP26" s="89"/>
      <c r="SJQ26" s="89"/>
      <c r="SJR26" s="89"/>
      <c r="SJS26" s="89"/>
      <c r="SJT26" s="89"/>
      <c r="SJU26" s="89"/>
      <c r="SJV26" s="89"/>
      <c r="SJW26" s="89"/>
      <c r="SJX26" s="89"/>
      <c r="SJY26" s="89"/>
      <c r="SJZ26" s="89"/>
      <c r="SKA26" s="89"/>
      <c r="SKB26" s="89"/>
      <c r="SKC26" s="89"/>
      <c r="SKD26" s="89"/>
      <c r="SKE26" s="89"/>
      <c r="SKF26" s="89"/>
      <c r="SKG26" s="89"/>
      <c r="SKH26" s="89"/>
      <c r="SKI26" s="89"/>
      <c r="SKJ26" s="89"/>
      <c r="SKK26" s="89"/>
      <c r="SKL26" s="89"/>
      <c r="SKM26" s="89"/>
      <c r="SKN26" s="89"/>
      <c r="SKO26" s="89"/>
      <c r="SKP26" s="89"/>
      <c r="SKQ26" s="89"/>
      <c r="SKR26" s="89"/>
      <c r="SKS26" s="89"/>
      <c r="SKT26" s="89"/>
      <c r="SKU26" s="89"/>
      <c r="SKV26" s="89"/>
      <c r="SKW26" s="89"/>
      <c r="SKX26" s="89"/>
      <c r="SKY26" s="89"/>
      <c r="SKZ26" s="89"/>
      <c r="SLA26" s="89"/>
      <c r="SLB26" s="89"/>
      <c r="SLC26" s="89"/>
      <c r="SLD26" s="89"/>
      <c r="SLE26" s="89"/>
      <c r="SLF26" s="89"/>
      <c r="SLG26" s="89"/>
      <c r="SLH26" s="89"/>
      <c r="SLI26" s="89"/>
      <c r="SLJ26" s="89"/>
      <c r="SLK26" s="89"/>
      <c r="SLL26" s="89"/>
      <c r="SLM26" s="89"/>
      <c r="SLN26" s="89"/>
      <c r="SLO26" s="89"/>
      <c r="SLP26" s="89"/>
      <c r="SLQ26" s="89"/>
      <c r="SLR26" s="89"/>
      <c r="SLS26" s="89"/>
      <c r="SLT26" s="89"/>
      <c r="SLU26" s="89"/>
      <c r="SLV26" s="89"/>
      <c r="SLW26" s="89"/>
      <c r="SLX26" s="89"/>
      <c r="SLY26" s="89"/>
      <c r="SLZ26" s="89"/>
      <c r="SMA26" s="89"/>
      <c r="SMB26" s="89"/>
      <c r="SMC26" s="89"/>
      <c r="SMD26" s="89"/>
      <c r="SME26" s="89"/>
      <c r="SMF26" s="89"/>
      <c r="SMG26" s="89"/>
      <c r="SMH26" s="89"/>
      <c r="SMI26" s="89"/>
      <c r="SMJ26" s="89"/>
      <c r="SMK26" s="89"/>
      <c r="SML26" s="89"/>
      <c r="SMM26" s="89"/>
      <c r="SMN26" s="89"/>
      <c r="SMO26" s="89"/>
      <c r="SMP26" s="89"/>
      <c r="SMQ26" s="89"/>
      <c r="SMR26" s="89"/>
      <c r="SMS26" s="89"/>
      <c r="SMT26" s="89"/>
      <c r="SMU26" s="89"/>
      <c r="SMV26" s="89"/>
      <c r="SMW26" s="89"/>
      <c r="SMX26" s="89"/>
      <c r="SMY26" s="89"/>
      <c r="SMZ26" s="89"/>
      <c r="SNA26" s="89"/>
      <c r="SNB26" s="89"/>
      <c r="SNC26" s="89"/>
      <c r="SND26" s="89"/>
      <c r="SNE26" s="89"/>
      <c r="SNF26" s="89"/>
      <c r="SNG26" s="89"/>
      <c r="SNH26" s="89"/>
      <c r="SNI26" s="89"/>
      <c r="SNJ26" s="89"/>
      <c r="SNK26" s="89"/>
      <c r="SNL26" s="89"/>
      <c r="SNM26" s="89"/>
      <c r="SNN26" s="89"/>
      <c r="SNO26" s="89"/>
      <c r="SNP26" s="89"/>
      <c r="SNQ26" s="89"/>
      <c r="SNR26" s="89"/>
      <c r="SNS26" s="89"/>
      <c r="SNT26" s="89"/>
      <c r="SNU26" s="89"/>
      <c r="SNV26" s="89"/>
      <c r="SNW26" s="89"/>
      <c r="SNX26" s="89"/>
      <c r="SNY26" s="89"/>
      <c r="SNZ26" s="89"/>
      <c r="SOA26" s="89"/>
      <c r="SOB26" s="89"/>
      <c r="SOC26" s="89"/>
      <c r="SOD26" s="89"/>
      <c r="SOE26" s="89"/>
      <c r="SOF26" s="89"/>
      <c r="SOG26" s="89"/>
      <c r="SOH26" s="89"/>
      <c r="SOI26" s="89"/>
      <c r="SOJ26" s="89"/>
      <c r="SOK26" s="89"/>
      <c r="SOL26" s="89"/>
      <c r="SOM26" s="89"/>
      <c r="SON26" s="89"/>
      <c r="SOO26" s="89"/>
      <c r="SOP26" s="89"/>
      <c r="SOQ26" s="89"/>
      <c r="SOR26" s="89"/>
      <c r="SOS26" s="89"/>
      <c r="SOT26" s="89"/>
      <c r="SOU26" s="89"/>
      <c r="SOV26" s="89"/>
      <c r="SOW26" s="89"/>
      <c r="SOX26" s="89"/>
      <c r="SOY26" s="89"/>
      <c r="SOZ26" s="89"/>
      <c r="SPA26" s="89"/>
      <c r="SPB26" s="89"/>
      <c r="SPC26" s="89"/>
      <c r="SPD26" s="89"/>
      <c r="SPE26" s="89"/>
      <c r="SPF26" s="89"/>
      <c r="SPG26" s="89"/>
      <c r="SPH26" s="89"/>
      <c r="SPI26" s="89"/>
      <c r="SPJ26" s="89"/>
      <c r="SPK26" s="89"/>
      <c r="SPL26" s="89"/>
      <c r="SPM26" s="89"/>
      <c r="SPN26" s="89"/>
      <c r="SPO26" s="89"/>
      <c r="SPP26" s="89"/>
      <c r="SPQ26" s="89"/>
      <c r="SPR26" s="89"/>
      <c r="SPS26" s="89"/>
      <c r="SPT26" s="89"/>
      <c r="SPU26" s="89"/>
      <c r="SPV26" s="89"/>
      <c r="SPW26" s="89"/>
      <c r="SPX26" s="89"/>
      <c r="SPY26" s="89"/>
      <c r="SPZ26" s="89"/>
      <c r="SQA26" s="89"/>
      <c r="SQB26" s="89"/>
      <c r="SQC26" s="89"/>
      <c r="SQD26" s="89"/>
      <c r="SQE26" s="89"/>
      <c r="SQF26" s="89"/>
      <c r="SQG26" s="89"/>
      <c r="SQH26" s="89"/>
      <c r="SQI26" s="89"/>
      <c r="SQJ26" s="89"/>
      <c r="SQK26" s="89"/>
      <c r="SQL26" s="89"/>
      <c r="SQM26" s="89"/>
      <c r="SQN26" s="89"/>
      <c r="SQO26" s="89"/>
      <c r="SQP26" s="89"/>
      <c r="SQQ26" s="89"/>
      <c r="SQR26" s="89"/>
      <c r="SQS26" s="89"/>
      <c r="SQT26" s="89"/>
      <c r="SQU26" s="89"/>
      <c r="SQV26" s="89"/>
      <c r="SQW26" s="89"/>
      <c r="SQX26" s="89"/>
      <c r="SQY26" s="89"/>
      <c r="SQZ26" s="89"/>
      <c r="SRA26" s="89"/>
      <c r="SRB26" s="89"/>
      <c r="SRC26" s="89"/>
      <c r="SRD26" s="89"/>
      <c r="SRE26" s="89"/>
      <c r="SRF26" s="89"/>
      <c r="SRG26" s="89"/>
      <c r="SRH26" s="89"/>
      <c r="SRI26" s="89"/>
      <c r="SRJ26" s="89"/>
      <c r="SRK26" s="89"/>
      <c r="SRL26" s="89"/>
      <c r="SRM26" s="89"/>
      <c r="SRN26" s="89"/>
      <c r="SRO26" s="89"/>
      <c r="SRP26" s="89"/>
      <c r="SRQ26" s="89"/>
      <c r="SRR26" s="89"/>
      <c r="SRS26" s="89"/>
      <c r="SRT26" s="89"/>
      <c r="SRU26" s="89"/>
      <c r="SRV26" s="89"/>
      <c r="SRW26" s="89"/>
      <c r="SRX26" s="89"/>
      <c r="SRY26" s="89"/>
      <c r="SRZ26" s="89"/>
      <c r="SSA26" s="89"/>
      <c r="SSB26" s="89"/>
      <c r="SSC26" s="89"/>
      <c r="SSD26" s="89"/>
      <c r="SSE26" s="89"/>
      <c r="SSF26" s="89"/>
      <c r="SSG26" s="89"/>
      <c r="SSH26" s="89"/>
      <c r="SSI26" s="89"/>
      <c r="SSJ26" s="89"/>
      <c r="SSK26" s="89"/>
      <c r="SSL26" s="89"/>
      <c r="SSM26" s="89"/>
      <c r="SSN26" s="89"/>
      <c r="SSO26" s="89"/>
      <c r="SSP26" s="89"/>
      <c r="SSQ26" s="89"/>
      <c r="SSR26" s="89"/>
      <c r="SSS26" s="89"/>
      <c r="SST26" s="89"/>
      <c r="SSU26" s="89"/>
      <c r="SSV26" s="89"/>
      <c r="SSW26" s="89"/>
      <c r="SSX26" s="89"/>
      <c r="SSY26" s="89"/>
      <c r="SSZ26" s="89"/>
      <c r="STA26" s="89"/>
      <c r="STB26" s="89"/>
      <c r="STC26" s="89"/>
      <c r="STD26" s="89"/>
      <c r="STE26" s="89"/>
      <c r="STF26" s="89"/>
      <c r="STG26" s="89"/>
      <c r="STH26" s="89"/>
      <c r="STI26" s="89"/>
      <c r="STJ26" s="89"/>
      <c r="STK26" s="89"/>
      <c r="STL26" s="89"/>
      <c r="STM26" s="89"/>
      <c r="STN26" s="89"/>
      <c r="STO26" s="89"/>
      <c r="STP26" s="89"/>
      <c r="STQ26" s="89"/>
      <c r="STR26" s="89"/>
      <c r="STS26" s="89"/>
      <c r="STT26" s="89"/>
      <c r="STU26" s="89"/>
      <c r="STV26" s="89"/>
      <c r="STW26" s="89"/>
      <c r="STX26" s="89"/>
      <c r="STY26" s="89"/>
      <c r="STZ26" s="89"/>
      <c r="SUA26" s="89"/>
      <c r="SUB26" s="89"/>
      <c r="SUC26" s="89"/>
      <c r="SUD26" s="89"/>
      <c r="SUE26" s="89"/>
      <c r="SUF26" s="89"/>
      <c r="SUG26" s="89"/>
      <c r="SUH26" s="89"/>
      <c r="SUI26" s="89"/>
      <c r="SUJ26" s="89"/>
      <c r="SUK26" s="89"/>
      <c r="SUL26" s="89"/>
      <c r="SUM26" s="89"/>
      <c r="SUN26" s="89"/>
      <c r="SUO26" s="89"/>
      <c r="SUP26" s="89"/>
      <c r="SUQ26" s="89"/>
      <c r="SUR26" s="89"/>
      <c r="SUS26" s="89"/>
      <c r="SUT26" s="89"/>
      <c r="SUU26" s="89"/>
      <c r="SUV26" s="89"/>
      <c r="SUW26" s="89"/>
      <c r="SUX26" s="89"/>
      <c r="SUY26" s="89"/>
      <c r="SUZ26" s="89"/>
      <c r="SVA26" s="89"/>
      <c r="SVB26" s="89"/>
      <c r="SVC26" s="89"/>
      <c r="SVD26" s="89"/>
      <c r="SVE26" s="89"/>
      <c r="SVF26" s="89"/>
      <c r="SVG26" s="89"/>
      <c r="SVH26" s="89"/>
      <c r="SVI26" s="89"/>
      <c r="SVJ26" s="89"/>
      <c r="SVK26" s="89"/>
      <c r="SVL26" s="89"/>
      <c r="SVM26" s="89"/>
      <c r="SVN26" s="89"/>
      <c r="SVO26" s="89"/>
      <c r="SVP26" s="89"/>
      <c r="SVQ26" s="89"/>
      <c r="SVR26" s="89"/>
      <c r="SVS26" s="89"/>
      <c r="SVT26" s="89"/>
      <c r="SVU26" s="89"/>
      <c r="SVV26" s="89"/>
      <c r="SVW26" s="89"/>
      <c r="SVX26" s="89"/>
      <c r="SVY26" s="89"/>
      <c r="SVZ26" s="89"/>
      <c r="SWA26" s="89"/>
      <c r="SWB26" s="89"/>
      <c r="SWC26" s="89"/>
      <c r="SWD26" s="89"/>
      <c r="SWE26" s="89"/>
      <c r="SWF26" s="89"/>
      <c r="SWG26" s="89"/>
      <c r="SWH26" s="89"/>
      <c r="SWI26" s="89"/>
      <c r="SWJ26" s="89"/>
      <c r="SWK26" s="89"/>
      <c r="SWL26" s="89"/>
      <c r="SWM26" s="89"/>
      <c r="SWN26" s="89"/>
      <c r="SWO26" s="89"/>
      <c r="SWP26" s="89"/>
      <c r="SWQ26" s="89"/>
      <c r="SWR26" s="89"/>
      <c r="SWS26" s="89"/>
      <c r="SWT26" s="89"/>
      <c r="SWU26" s="89"/>
      <c r="SWV26" s="89"/>
      <c r="SWW26" s="89"/>
      <c r="SWX26" s="89"/>
      <c r="SWY26" s="89"/>
      <c r="SWZ26" s="89"/>
      <c r="SXA26" s="89"/>
      <c r="SXB26" s="89"/>
      <c r="SXC26" s="89"/>
      <c r="SXD26" s="89"/>
      <c r="SXE26" s="89"/>
      <c r="SXF26" s="89"/>
      <c r="SXG26" s="89"/>
      <c r="SXH26" s="89"/>
      <c r="SXI26" s="89"/>
      <c r="SXJ26" s="89"/>
      <c r="SXK26" s="89"/>
      <c r="SXL26" s="89"/>
      <c r="SXM26" s="89"/>
      <c r="SXN26" s="89"/>
      <c r="SXO26" s="89"/>
      <c r="SXP26" s="89"/>
      <c r="SXQ26" s="89"/>
      <c r="SXR26" s="89"/>
      <c r="SXS26" s="89"/>
      <c r="SXT26" s="89"/>
      <c r="SXU26" s="89"/>
      <c r="SXV26" s="89"/>
      <c r="SXW26" s="89"/>
      <c r="SXX26" s="89"/>
      <c r="SXY26" s="89"/>
      <c r="SXZ26" s="89"/>
      <c r="SYA26" s="89"/>
      <c r="SYB26" s="89"/>
      <c r="SYC26" s="89"/>
      <c r="SYD26" s="89"/>
      <c r="SYE26" s="89"/>
      <c r="SYF26" s="89"/>
      <c r="SYG26" s="89"/>
      <c r="SYH26" s="89"/>
      <c r="SYI26" s="89"/>
      <c r="SYJ26" s="89"/>
      <c r="SYK26" s="89"/>
      <c r="SYL26" s="89"/>
      <c r="SYM26" s="89"/>
      <c r="SYN26" s="89"/>
      <c r="SYO26" s="89"/>
      <c r="SYP26" s="89"/>
      <c r="SYQ26" s="89"/>
      <c r="SYR26" s="89"/>
      <c r="SYS26" s="89"/>
      <c r="SYT26" s="89"/>
      <c r="SYU26" s="89"/>
      <c r="SYV26" s="89"/>
      <c r="SYW26" s="89"/>
      <c r="SYX26" s="89"/>
      <c r="SYY26" s="89"/>
      <c r="SYZ26" s="89"/>
      <c r="SZA26" s="89"/>
      <c r="SZB26" s="89"/>
      <c r="SZC26" s="89"/>
      <c r="SZD26" s="89"/>
      <c r="SZE26" s="89"/>
      <c r="SZF26" s="89"/>
      <c r="SZG26" s="89"/>
      <c r="SZH26" s="89"/>
      <c r="SZI26" s="89"/>
      <c r="SZJ26" s="89"/>
      <c r="SZK26" s="89"/>
      <c r="SZL26" s="89"/>
      <c r="SZM26" s="89"/>
      <c r="SZN26" s="89"/>
      <c r="SZO26" s="89"/>
      <c r="SZP26" s="89"/>
      <c r="SZQ26" s="89"/>
      <c r="SZR26" s="89"/>
      <c r="SZS26" s="89"/>
      <c r="SZT26" s="89"/>
      <c r="SZU26" s="89"/>
      <c r="SZV26" s="89"/>
      <c r="SZW26" s="89"/>
      <c r="SZX26" s="89"/>
      <c r="SZY26" s="89"/>
      <c r="SZZ26" s="89"/>
      <c r="TAA26" s="89"/>
      <c r="TAB26" s="89"/>
      <c r="TAC26" s="89"/>
      <c r="TAD26" s="89"/>
      <c r="TAE26" s="89"/>
      <c r="TAF26" s="89"/>
      <c r="TAG26" s="89"/>
      <c r="TAH26" s="89"/>
      <c r="TAI26" s="89"/>
      <c r="TAJ26" s="89"/>
      <c r="TAK26" s="89"/>
      <c r="TAL26" s="89"/>
      <c r="TAM26" s="89"/>
      <c r="TAN26" s="89"/>
      <c r="TAO26" s="89"/>
      <c r="TAP26" s="89"/>
      <c r="TAQ26" s="89"/>
      <c r="TAR26" s="89"/>
      <c r="TAS26" s="89"/>
      <c r="TAT26" s="89"/>
      <c r="TAU26" s="89"/>
      <c r="TAV26" s="89"/>
      <c r="TAW26" s="89"/>
      <c r="TAX26" s="89"/>
      <c r="TAY26" s="89"/>
      <c r="TAZ26" s="89"/>
      <c r="TBA26" s="89"/>
      <c r="TBB26" s="89"/>
      <c r="TBC26" s="89"/>
      <c r="TBD26" s="89"/>
      <c r="TBE26" s="89"/>
      <c r="TBF26" s="89"/>
      <c r="TBG26" s="89"/>
      <c r="TBH26" s="89"/>
      <c r="TBI26" s="89"/>
      <c r="TBJ26" s="89"/>
      <c r="TBK26" s="89"/>
      <c r="TBL26" s="89"/>
      <c r="TBM26" s="89"/>
      <c r="TBN26" s="89"/>
      <c r="TBO26" s="89"/>
      <c r="TBP26" s="89"/>
      <c r="TBQ26" s="89"/>
      <c r="TBR26" s="89"/>
      <c r="TBS26" s="89"/>
      <c r="TBT26" s="89"/>
      <c r="TBU26" s="89"/>
      <c r="TBV26" s="89"/>
      <c r="TBW26" s="89"/>
      <c r="TBX26" s="89"/>
      <c r="TBY26" s="89"/>
      <c r="TBZ26" s="89"/>
      <c r="TCA26" s="89"/>
      <c r="TCB26" s="89"/>
      <c r="TCC26" s="89"/>
      <c r="TCD26" s="89"/>
      <c r="TCE26" s="89"/>
      <c r="TCF26" s="89"/>
      <c r="TCG26" s="89"/>
      <c r="TCH26" s="89"/>
      <c r="TCI26" s="89"/>
      <c r="TCJ26" s="89"/>
      <c r="TCK26" s="89"/>
      <c r="TCL26" s="89"/>
      <c r="TCM26" s="89"/>
      <c r="TCN26" s="89"/>
      <c r="TCO26" s="89"/>
      <c r="TCP26" s="89"/>
      <c r="TCQ26" s="89"/>
      <c r="TCR26" s="89"/>
      <c r="TCS26" s="89"/>
      <c r="TCT26" s="89"/>
      <c r="TCU26" s="89"/>
      <c r="TCV26" s="89"/>
      <c r="TCW26" s="89"/>
      <c r="TCX26" s="89"/>
      <c r="TCY26" s="89"/>
      <c r="TCZ26" s="89"/>
      <c r="TDA26" s="89"/>
      <c r="TDB26" s="89"/>
      <c r="TDC26" s="89"/>
      <c r="TDD26" s="89"/>
      <c r="TDE26" s="89"/>
      <c r="TDF26" s="89"/>
      <c r="TDG26" s="89"/>
      <c r="TDH26" s="89"/>
      <c r="TDI26" s="89"/>
      <c r="TDJ26" s="89"/>
      <c r="TDK26" s="89"/>
      <c r="TDL26" s="89"/>
      <c r="TDM26" s="89"/>
      <c r="TDN26" s="89"/>
      <c r="TDO26" s="89"/>
      <c r="TDP26" s="89"/>
      <c r="TDQ26" s="89"/>
      <c r="TDR26" s="89"/>
      <c r="TDS26" s="89"/>
      <c r="TDT26" s="89"/>
      <c r="TDU26" s="89"/>
      <c r="TDV26" s="89"/>
      <c r="TDW26" s="89"/>
      <c r="TDX26" s="89"/>
      <c r="TDY26" s="89"/>
      <c r="TDZ26" s="89"/>
      <c r="TEA26" s="89"/>
      <c r="TEB26" s="89"/>
      <c r="TEC26" s="89"/>
      <c r="TED26" s="89"/>
      <c r="TEE26" s="89"/>
      <c r="TEF26" s="89"/>
      <c r="TEG26" s="89"/>
      <c r="TEH26" s="89"/>
      <c r="TEI26" s="89"/>
      <c r="TEJ26" s="89"/>
      <c r="TEK26" s="89"/>
      <c r="TEL26" s="89"/>
      <c r="TEM26" s="89"/>
      <c r="TEN26" s="89"/>
      <c r="TEO26" s="89"/>
      <c r="TEP26" s="89"/>
      <c r="TEQ26" s="89"/>
      <c r="TER26" s="89"/>
      <c r="TES26" s="89"/>
      <c r="TET26" s="89"/>
      <c r="TEU26" s="89"/>
      <c r="TEV26" s="89"/>
      <c r="TEW26" s="89"/>
      <c r="TEX26" s="89"/>
      <c r="TEY26" s="89"/>
      <c r="TEZ26" s="89"/>
      <c r="TFA26" s="89"/>
      <c r="TFB26" s="89"/>
      <c r="TFC26" s="89"/>
      <c r="TFD26" s="89"/>
      <c r="TFE26" s="89"/>
      <c r="TFF26" s="89"/>
      <c r="TFG26" s="89"/>
      <c r="TFH26" s="89"/>
      <c r="TFI26" s="89"/>
      <c r="TFJ26" s="89"/>
      <c r="TFK26" s="89"/>
      <c r="TFL26" s="89"/>
      <c r="TFM26" s="89"/>
      <c r="TFN26" s="89"/>
      <c r="TFO26" s="89"/>
      <c r="TFP26" s="89"/>
      <c r="TFQ26" s="89"/>
      <c r="TFR26" s="89"/>
      <c r="TFS26" s="89"/>
      <c r="TFT26" s="89"/>
      <c r="TFU26" s="89"/>
      <c r="TFV26" s="89"/>
      <c r="TFW26" s="89"/>
      <c r="TFX26" s="89"/>
      <c r="TFY26" s="89"/>
      <c r="TFZ26" s="89"/>
      <c r="TGA26" s="89"/>
      <c r="TGB26" s="89"/>
      <c r="TGC26" s="89"/>
      <c r="TGD26" s="89"/>
      <c r="TGE26" s="89"/>
      <c r="TGF26" s="89"/>
      <c r="TGG26" s="89"/>
      <c r="TGH26" s="89"/>
      <c r="TGI26" s="89"/>
      <c r="TGJ26" s="89"/>
      <c r="TGK26" s="89"/>
      <c r="TGL26" s="89"/>
      <c r="TGM26" s="89"/>
      <c r="TGN26" s="89"/>
      <c r="TGO26" s="89"/>
      <c r="TGP26" s="89"/>
      <c r="TGQ26" s="89"/>
      <c r="TGR26" s="89"/>
      <c r="TGS26" s="89"/>
      <c r="TGT26" s="89"/>
      <c r="TGU26" s="89"/>
      <c r="TGV26" s="89"/>
      <c r="TGW26" s="89"/>
      <c r="TGX26" s="89"/>
      <c r="TGY26" s="89"/>
      <c r="TGZ26" s="89"/>
      <c r="THA26" s="89"/>
      <c r="THB26" s="89"/>
      <c r="THC26" s="89"/>
      <c r="THD26" s="89"/>
      <c r="THE26" s="89"/>
      <c r="THF26" s="89"/>
      <c r="THG26" s="89"/>
      <c r="THH26" s="89"/>
      <c r="THI26" s="89"/>
      <c r="THJ26" s="89"/>
      <c r="THK26" s="89"/>
      <c r="THL26" s="89"/>
      <c r="THM26" s="89"/>
      <c r="THN26" s="89"/>
      <c r="THO26" s="89"/>
      <c r="THP26" s="89"/>
      <c r="THQ26" s="89"/>
      <c r="THR26" s="89"/>
      <c r="THS26" s="89"/>
      <c r="THT26" s="89"/>
      <c r="THU26" s="89"/>
      <c r="THV26" s="89"/>
      <c r="THW26" s="89"/>
      <c r="THX26" s="89"/>
      <c r="THY26" s="89"/>
      <c r="THZ26" s="89"/>
      <c r="TIA26" s="89"/>
      <c r="TIB26" s="89"/>
      <c r="TIC26" s="89"/>
      <c r="TID26" s="89"/>
      <c r="TIE26" s="89"/>
      <c r="TIF26" s="89"/>
      <c r="TIG26" s="89"/>
      <c r="TIH26" s="89"/>
      <c r="TII26" s="89"/>
      <c r="TIJ26" s="89"/>
      <c r="TIK26" s="89"/>
      <c r="TIL26" s="89"/>
      <c r="TIM26" s="89"/>
      <c r="TIN26" s="89"/>
      <c r="TIO26" s="89"/>
      <c r="TIP26" s="89"/>
      <c r="TIQ26" s="89"/>
      <c r="TIR26" s="89"/>
      <c r="TIS26" s="89"/>
      <c r="TIT26" s="89"/>
      <c r="TIU26" s="89"/>
      <c r="TIV26" s="89"/>
      <c r="TIW26" s="89"/>
      <c r="TIX26" s="89"/>
      <c r="TIY26" s="89"/>
      <c r="TIZ26" s="89"/>
      <c r="TJA26" s="89"/>
      <c r="TJB26" s="89"/>
      <c r="TJC26" s="89"/>
      <c r="TJD26" s="89"/>
      <c r="TJE26" s="89"/>
      <c r="TJF26" s="89"/>
      <c r="TJG26" s="89"/>
      <c r="TJH26" s="89"/>
      <c r="TJI26" s="89"/>
      <c r="TJJ26" s="89"/>
      <c r="TJK26" s="89"/>
      <c r="TJL26" s="89"/>
      <c r="TJM26" s="89"/>
      <c r="TJN26" s="89"/>
      <c r="TJO26" s="89"/>
      <c r="TJP26" s="89"/>
      <c r="TJQ26" s="89"/>
      <c r="TJR26" s="89"/>
      <c r="TJS26" s="89"/>
      <c r="TJT26" s="89"/>
      <c r="TJU26" s="89"/>
      <c r="TJV26" s="89"/>
      <c r="TJW26" s="89"/>
      <c r="TJX26" s="89"/>
      <c r="TJY26" s="89"/>
      <c r="TJZ26" s="89"/>
      <c r="TKA26" s="89"/>
      <c r="TKB26" s="89"/>
      <c r="TKC26" s="89"/>
      <c r="TKD26" s="89"/>
      <c r="TKE26" s="89"/>
      <c r="TKF26" s="89"/>
      <c r="TKG26" s="89"/>
      <c r="TKH26" s="89"/>
      <c r="TKI26" s="89"/>
      <c r="TKJ26" s="89"/>
      <c r="TKK26" s="89"/>
      <c r="TKL26" s="89"/>
      <c r="TKM26" s="89"/>
      <c r="TKN26" s="89"/>
      <c r="TKO26" s="89"/>
      <c r="TKP26" s="89"/>
      <c r="TKQ26" s="89"/>
      <c r="TKR26" s="89"/>
      <c r="TKS26" s="89"/>
      <c r="TKT26" s="89"/>
      <c r="TKU26" s="89"/>
      <c r="TKV26" s="89"/>
      <c r="TKW26" s="89"/>
      <c r="TKX26" s="89"/>
      <c r="TKY26" s="89"/>
      <c r="TKZ26" s="89"/>
      <c r="TLA26" s="89"/>
      <c r="TLB26" s="89"/>
      <c r="TLC26" s="89"/>
      <c r="TLD26" s="89"/>
      <c r="TLE26" s="89"/>
      <c r="TLF26" s="89"/>
      <c r="TLG26" s="89"/>
      <c r="TLH26" s="89"/>
      <c r="TLI26" s="89"/>
      <c r="TLJ26" s="89"/>
      <c r="TLK26" s="89"/>
      <c r="TLL26" s="89"/>
      <c r="TLM26" s="89"/>
      <c r="TLN26" s="89"/>
      <c r="TLO26" s="89"/>
      <c r="TLP26" s="89"/>
      <c r="TLQ26" s="89"/>
      <c r="TLR26" s="89"/>
      <c r="TLS26" s="89"/>
      <c r="TLT26" s="89"/>
      <c r="TLU26" s="89"/>
      <c r="TLV26" s="89"/>
      <c r="TLW26" s="89"/>
      <c r="TLX26" s="89"/>
      <c r="TLY26" s="89"/>
      <c r="TLZ26" s="89"/>
      <c r="TMA26" s="89"/>
      <c r="TMB26" s="89"/>
      <c r="TMC26" s="89"/>
      <c r="TMD26" s="89"/>
      <c r="TME26" s="89"/>
      <c r="TMF26" s="89"/>
      <c r="TMG26" s="89"/>
      <c r="TMH26" s="89"/>
      <c r="TMI26" s="89"/>
      <c r="TMJ26" s="89"/>
      <c r="TMK26" s="89"/>
      <c r="TML26" s="89"/>
      <c r="TMM26" s="89"/>
      <c r="TMN26" s="89"/>
      <c r="TMO26" s="89"/>
      <c r="TMP26" s="89"/>
      <c r="TMQ26" s="89"/>
      <c r="TMR26" s="89"/>
      <c r="TMS26" s="89"/>
      <c r="TMT26" s="89"/>
      <c r="TMU26" s="89"/>
      <c r="TMV26" s="89"/>
      <c r="TMW26" s="89"/>
      <c r="TMX26" s="89"/>
      <c r="TMY26" s="89"/>
      <c r="TMZ26" s="89"/>
      <c r="TNA26" s="89"/>
      <c r="TNB26" s="89"/>
      <c r="TNC26" s="89"/>
      <c r="TND26" s="89"/>
      <c r="TNE26" s="89"/>
      <c r="TNF26" s="89"/>
      <c r="TNG26" s="89"/>
      <c r="TNH26" s="89"/>
      <c r="TNI26" s="89"/>
      <c r="TNJ26" s="89"/>
      <c r="TNK26" s="89"/>
      <c r="TNL26" s="89"/>
      <c r="TNM26" s="89"/>
      <c r="TNN26" s="89"/>
      <c r="TNO26" s="89"/>
      <c r="TNP26" s="89"/>
      <c r="TNQ26" s="89"/>
      <c r="TNR26" s="89"/>
      <c r="TNS26" s="89"/>
      <c r="TNT26" s="89"/>
      <c r="TNU26" s="89"/>
      <c r="TNV26" s="89"/>
      <c r="TNW26" s="89"/>
      <c r="TNX26" s="89"/>
      <c r="TNY26" s="89"/>
      <c r="TNZ26" s="89"/>
      <c r="TOA26" s="89"/>
      <c r="TOB26" s="89"/>
      <c r="TOC26" s="89"/>
      <c r="TOD26" s="89"/>
      <c r="TOE26" s="89"/>
      <c r="TOF26" s="89"/>
      <c r="TOG26" s="89"/>
      <c r="TOH26" s="89"/>
      <c r="TOI26" s="89"/>
      <c r="TOJ26" s="89"/>
      <c r="TOK26" s="89"/>
      <c r="TOL26" s="89"/>
      <c r="TOM26" s="89"/>
      <c r="TON26" s="89"/>
      <c r="TOO26" s="89"/>
      <c r="TOP26" s="89"/>
      <c r="TOQ26" s="89"/>
      <c r="TOR26" s="89"/>
      <c r="TOS26" s="89"/>
      <c r="TOT26" s="89"/>
      <c r="TOU26" s="89"/>
      <c r="TOV26" s="89"/>
      <c r="TOW26" s="89"/>
      <c r="TOX26" s="89"/>
      <c r="TOY26" s="89"/>
      <c r="TOZ26" s="89"/>
      <c r="TPA26" s="89"/>
      <c r="TPB26" s="89"/>
      <c r="TPC26" s="89"/>
      <c r="TPD26" s="89"/>
      <c r="TPE26" s="89"/>
      <c r="TPF26" s="89"/>
      <c r="TPG26" s="89"/>
      <c r="TPH26" s="89"/>
      <c r="TPI26" s="89"/>
      <c r="TPJ26" s="89"/>
      <c r="TPK26" s="89"/>
      <c r="TPL26" s="89"/>
      <c r="TPM26" s="89"/>
      <c r="TPN26" s="89"/>
      <c r="TPO26" s="89"/>
      <c r="TPP26" s="89"/>
      <c r="TPQ26" s="89"/>
      <c r="TPR26" s="89"/>
      <c r="TPS26" s="89"/>
      <c r="TPT26" s="89"/>
      <c r="TPU26" s="89"/>
      <c r="TPV26" s="89"/>
      <c r="TPW26" s="89"/>
      <c r="TPX26" s="89"/>
      <c r="TPY26" s="89"/>
      <c r="TPZ26" s="89"/>
      <c r="TQA26" s="89"/>
      <c r="TQB26" s="89"/>
      <c r="TQC26" s="89"/>
      <c r="TQD26" s="89"/>
      <c r="TQE26" s="89"/>
      <c r="TQF26" s="89"/>
      <c r="TQG26" s="89"/>
      <c r="TQH26" s="89"/>
      <c r="TQI26" s="89"/>
      <c r="TQJ26" s="89"/>
      <c r="TQK26" s="89"/>
      <c r="TQL26" s="89"/>
      <c r="TQM26" s="89"/>
      <c r="TQN26" s="89"/>
      <c r="TQO26" s="89"/>
      <c r="TQP26" s="89"/>
      <c r="TQQ26" s="89"/>
      <c r="TQR26" s="89"/>
      <c r="TQS26" s="89"/>
      <c r="TQT26" s="89"/>
      <c r="TQU26" s="89"/>
      <c r="TQV26" s="89"/>
      <c r="TQW26" s="89"/>
      <c r="TQX26" s="89"/>
      <c r="TQY26" s="89"/>
      <c r="TQZ26" s="89"/>
      <c r="TRA26" s="89"/>
      <c r="TRB26" s="89"/>
      <c r="TRC26" s="89"/>
      <c r="TRD26" s="89"/>
      <c r="TRE26" s="89"/>
      <c r="TRF26" s="89"/>
      <c r="TRG26" s="89"/>
      <c r="TRH26" s="89"/>
      <c r="TRI26" s="89"/>
      <c r="TRJ26" s="89"/>
      <c r="TRK26" s="89"/>
      <c r="TRL26" s="89"/>
      <c r="TRM26" s="89"/>
      <c r="TRN26" s="89"/>
      <c r="TRO26" s="89"/>
      <c r="TRP26" s="89"/>
      <c r="TRQ26" s="89"/>
      <c r="TRR26" s="89"/>
      <c r="TRS26" s="89"/>
      <c r="TRT26" s="89"/>
      <c r="TRU26" s="89"/>
      <c r="TRV26" s="89"/>
      <c r="TRW26" s="89"/>
      <c r="TRX26" s="89"/>
      <c r="TRY26" s="89"/>
      <c r="TRZ26" s="89"/>
      <c r="TSA26" s="89"/>
      <c r="TSB26" s="89"/>
      <c r="TSC26" s="89"/>
      <c r="TSD26" s="89"/>
      <c r="TSE26" s="89"/>
      <c r="TSF26" s="89"/>
      <c r="TSG26" s="89"/>
      <c r="TSH26" s="89"/>
      <c r="TSI26" s="89"/>
      <c r="TSJ26" s="89"/>
      <c r="TSK26" s="89"/>
      <c r="TSL26" s="89"/>
      <c r="TSM26" s="89"/>
      <c r="TSN26" s="89"/>
      <c r="TSO26" s="89"/>
      <c r="TSP26" s="89"/>
      <c r="TSQ26" s="89"/>
      <c r="TSR26" s="89"/>
      <c r="TSS26" s="89"/>
      <c r="TST26" s="89"/>
      <c r="TSU26" s="89"/>
      <c r="TSV26" s="89"/>
      <c r="TSW26" s="89"/>
      <c r="TSX26" s="89"/>
      <c r="TSY26" s="89"/>
      <c r="TSZ26" s="89"/>
      <c r="TTA26" s="89"/>
      <c r="TTB26" s="89"/>
      <c r="TTC26" s="89"/>
      <c r="TTD26" s="89"/>
      <c r="TTE26" s="89"/>
      <c r="TTF26" s="89"/>
      <c r="TTG26" s="89"/>
      <c r="TTH26" s="89"/>
      <c r="TTI26" s="89"/>
      <c r="TTJ26" s="89"/>
      <c r="TTK26" s="89"/>
      <c r="TTL26" s="89"/>
      <c r="TTM26" s="89"/>
      <c r="TTN26" s="89"/>
      <c r="TTO26" s="89"/>
      <c r="TTP26" s="89"/>
      <c r="TTQ26" s="89"/>
      <c r="TTR26" s="89"/>
      <c r="TTS26" s="89"/>
      <c r="TTT26" s="89"/>
      <c r="TTU26" s="89"/>
      <c r="TTV26" s="89"/>
      <c r="TTW26" s="89"/>
      <c r="TTX26" s="89"/>
      <c r="TTY26" s="89"/>
      <c r="TTZ26" s="89"/>
      <c r="TUA26" s="89"/>
      <c r="TUB26" s="89"/>
      <c r="TUC26" s="89"/>
      <c r="TUD26" s="89"/>
      <c r="TUE26" s="89"/>
      <c r="TUF26" s="89"/>
      <c r="TUG26" s="89"/>
      <c r="TUH26" s="89"/>
      <c r="TUI26" s="89"/>
      <c r="TUJ26" s="89"/>
      <c r="TUK26" s="89"/>
      <c r="TUL26" s="89"/>
      <c r="TUM26" s="89"/>
      <c r="TUN26" s="89"/>
      <c r="TUO26" s="89"/>
      <c r="TUP26" s="89"/>
      <c r="TUQ26" s="89"/>
      <c r="TUR26" s="89"/>
      <c r="TUS26" s="89"/>
      <c r="TUT26" s="89"/>
      <c r="TUU26" s="89"/>
      <c r="TUV26" s="89"/>
      <c r="TUW26" s="89"/>
      <c r="TUX26" s="89"/>
      <c r="TUY26" s="89"/>
      <c r="TUZ26" s="89"/>
      <c r="TVA26" s="89"/>
      <c r="TVB26" s="89"/>
      <c r="TVC26" s="89"/>
      <c r="TVD26" s="89"/>
      <c r="TVE26" s="89"/>
      <c r="TVF26" s="89"/>
      <c r="TVG26" s="89"/>
      <c r="TVH26" s="89"/>
      <c r="TVI26" s="89"/>
      <c r="TVJ26" s="89"/>
      <c r="TVK26" s="89"/>
      <c r="TVL26" s="89"/>
      <c r="TVM26" s="89"/>
      <c r="TVN26" s="89"/>
      <c r="TVO26" s="89"/>
      <c r="TVP26" s="89"/>
      <c r="TVQ26" s="89"/>
      <c r="TVR26" s="89"/>
      <c r="TVS26" s="89"/>
      <c r="TVT26" s="89"/>
      <c r="TVU26" s="89"/>
      <c r="TVV26" s="89"/>
      <c r="TVW26" s="89"/>
      <c r="TVX26" s="89"/>
      <c r="TVY26" s="89"/>
      <c r="TVZ26" s="89"/>
      <c r="TWA26" s="89"/>
      <c r="TWB26" s="89"/>
      <c r="TWC26" s="89"/>
      <c r="TWD26" s="89"/>
      <c r="TWE26" s="89"/>
      <c r="TWF26" s="89"/>
      <c r="TWG26" s="89"/>
      <c r="TWH26" s="89"/>
      <c r="TWI26" s="89"/>
      <c r="TWJ26" s="89"/>
      <c r="TWK26" s="89"/>
      <c r="TWL26" s="89"/>
      <c r="TWM26" s="89"/>
      <c r="TWN26" s="89"/>
      <c r="TWO26" s="89"/>
      <c r="TWP26" s="89"/>
      <c r="TWQ26" s="89"/>
      <c r="TWR26" s="89"/>
      <c r="TWS26" s="89"/>
      <c r="TWT26" s="89"/>
      <c r="TWU26" s="89"/>
      <c r="TWV26" s="89"/>
      <c r="TWW26" s="89"/>
      <c r="TWX26" s="89"/>
      <c r="TWY26" s="89"/>
      <c r="TWZ26" s="89"/>
      <c r="TXA26" s="89"/>
      <c r="TXB26" s="89"/>
      <c r="TXC26" s="89"/>
      <c r="TXD26" s="89"/>
      <c r="TXE26" s="89"/>
      <c r="TXF26" s="89"/>
      <c r="TXG26" s="89"/>
      <c r="TXH26" s="89"/>
      <c r="TXI26" s="89"/>
      <c r="TXJ26" s="89"/>
      <c r="TXK26" s="89"/>
      <c r="TXL26" s="89"/>
      <c r="TXM26" s="89"/>
      <c r="TXN26" s="89"/>
      <c r="TXO26" s="89"/>
      <c r="TXP26" s="89"/>
      <c r="TXQ26" s="89"/>
      <c r="TXR26" s="89"/>
      <c r="TXS26" s="89"/>
      <c r="TXT26" s="89"/>
      <c r="TXU26" s="89"/>
      <c r="TXV26" s="89"/>
      <c r="TXW26" s="89"/>
      <c r="TXX26" s="89"/>
      <c r="TXY26" s="89"/>
      <c r="TXZ26" s="89"/>
      <c r="TYA26" s="89"/>
      <c r="TYB26" s="89"/>
      <c r="TYC26" s="89"/>
      <c r="TYD26" s="89"/>
      <c r="TYE26" s="89"/>
      <c r="TYF26" s="89"/>
      <c r="TYG26" s="89"/>
      <c r="TYH26" s="89"/>
      <c r="TYI26" s="89"/>
      <c r="TYJ26" s="89"/>
      <c r="TYK26" s="89"/>
      <c r="TYL26" s="89"/>
      <c r="TYM26" s="89"/>
      <c r="TYN26" s="89"/>
      <c r="TYO26" s="89"/>
      <c r="TYP26" s="89"/>
      <c r="TYQ26" s="89"/>
      <c r="TYR26" s="89"/>
      <c r="TYS26" s="89"/>
      <c r="TYT26" s="89"/>
      <c r="TYU26" s="89"/>
      <c r="TYV26" s="89"/>
      <c r="TYW26" s="89"/>
      <c r="TYX26" s="89"/>
      <c r="TYY26" s="89"/>
      <c r="TYZ26" s="89"/>
      <c r="TZA26" s="89"/>
      <c r="TZB26" s="89"/>
      <c r="TZC26" s="89"/>
      <c r="TZD26" s="89"/>
      <c r="TZE26" s="89"/>
      <c r="TZF26" s="89"/>
      <c r="TZG26" s="89"/>
      <c r="TZH26" s="89"/>
      <c r="TZI26" s="89"/>
      <c r="TZJ26" s="89"/>
      <c r="TZK26" s="89"/>
      <c r="TZL26" s="89"/>
      <c r="TZM26" s="89"/>
      <c r="TZN26" s="89"/>
      <c r="TZO26" s="89"/>
      <c r="TZP26" s="89"/>
      <c r="TZQ26" s="89"/>
      <c r="TZR26" s="89"/>
      <c r="TZS26" s="89"/>
      <c r="TZT26" s="89"/>
      <c r="TZU26" s="89"/>
      <c r="TZV26" s="89"/>
      <c r="TZW26" s="89"/>
      <c r="TZX26" s="89"/>
      <c r="TZY26" s="89"/>
      <c r="TZZ26" s="89"/>
      <c r="UAA26" s="89"/>
      <c r="UAB26" s="89"/>
      <c r="UAC26" s="89"/>
      <c r="UAD26" s="89"/>
      <c r="UAE26" s="89"/>
      <c r="UAF26" s="89"/>
      <c r="UAG26" s="89"/>
      <c r="UAH26" s="89"/>
      <c r="UAI26" s="89"/>
      <c r="UAJ26" s="89"/>
      <c r="UAK26" s="89"/>
      <c r="UAL26" s="89"/>
      <c r="UAM26" s="89"/>
      <c r="UAN26" s="89"/>
      <c r="UAO26" s="89"/>
      <c r="UAP26" s="89"/>
      <c r="UAQ26" s="89"/>
      <c r="UAR26" s="89"/>
      <c r="UAS26" s="89"/>
      <c r="UAT26" s="89"/>
      <c r="UAU26" s="89"/>
      <c r="UAV26" s="89"/>
      <c r="UAW26" s="89"/>
      <c r="UAX26" s="89"/>
      <c r="UAY26" s="89"/>
      <c r="UAZ26" s="89"/>
      <c r="UBA26" s="89"/>
      <c r="UBB26" s="89"/>
      <c r="UBC26" s="89"/>
      <c r="UBD26" s="89"/>
      <c r="UBE26" s="89"/>
      <c r="UBF26" s="89"/>
      <c r="UBG26" s="89"/>
      <c r="UBH26" s="89"/>
      <c r="UBI26" s="89"/>
      <c r="UBJ26" s="89"/>
      <c r="UBK26" s="89"/>
      <c r="UBL26" s="89"/>
      <c r="UBM26" s="89"/>
      <c r="UBN26" s="89"/>
      <c r="UBO26" s="89"/>
      <c r="UBP26" s="89"/>
      <c r="UBQ26" s="89"/>
      <c r="UBR26" s="89"/>
      <c r="UBS26" s="89"/>
      <c r="UBT26" s="89"/>
      <c r="UBU26" s="89"/>
      <c r="UBV26" s="89"/>
      <c r="UBW26" s="89"/>
      <c r="UBX26" s="89"/>
      <c r="UBY26" s="89"/>
      <c r="UBZ26" s="89"/>
      <c r="UCA26" s="89"/>
      <c r="UCB26" s="89"/>
      <c r="UCC26" s="89"/>
      <c r="UCD26" s="89"/>
      <c r="UCE26" s="89"/>
      <c r="UCF26" s="89"/>
      <c r="UCG26" s="89"/>
      <c r="UCH26" s="89"/>
      <c r="UCI26" s="89"/>
      <c r="UCJ26" s="89"/>
      <c r="UCK26" s="89"/>
      <c r="UCL26" s="89"/>
      <c r="UCM26" s="89"/>
      <c r="UCN26" s="89"/>
      <c r="UCO26" s="89"/>
      <c r="UCP26" s="89"/>
      <c r="UCQ26" s="89"/>
      <c r="UCR26" s="89"/>
      <c r="UCS26" s="89"/>
      <c r="UCT26" s="89"/>
      <c r="UCU26" s="89"/>
      <c r="UCV26" s="89"/>
      <c r="UCW26" s="89"/>
      <c r="UCX26" s="89"/>
      <c r="UCY26" s="89"/>
      <c r="UCZ26" s="89"/>
      <c r="UDA26" s="89"/>
      <c r="UDB26" s="89"/>
      <c r="UDC26" s="89"/>
      <c r="UDD26" s="89"/>
      <c r="UDE26" s="89"/>
      <c r="UDF26" s="89"/>
      <c r="UDG26" s="89"/>
      <c r="UDH26" s="89"/>
      <c r="UDI26" s="89"/>
      <c r="UDJ26" s="89"/>
      <c r="UDK26" s="89"/>
      <c r="UDL26" s="89"/>
      <c r="UDM26" s="89"/>
      <c r="UDN26" s="89"/>
      <c r="UDO26" s="89"/>
      <c r="UDP26" s="89"/>
      <c r="UDQ26" s="89"/>
      <c r="UDR26" s="89"/>
      <c r="UDS26" s="89"/>
      <c r="UDT26" s="89"/>
      <c r="UDU26" s="89"/>
      <c r="UDV26" s="89"/>
      <c r="UDW26" s="89"/>
      <c r="UDX26" s="89"/>
      <c r="UDY26" s="89"/>
      <c r="UDZ26" s="89"/>
      <c r="UEA26" s="89"/>
      <c r="UEB26" s="89"/>
      <c r="UEC26" s="89"/>
      <c r="UED26" s="89"/>
      <c r="UEE26" s="89"/>
      <c r="UEF26" s="89"/>
      <c r="UEG26" s="89"/>
      <c r="UEH26" s="89"/>
      <c r="UEI26" s="89"/>
      <c r="UEJ26" s="89"/>
      <c r="UEK26" s="89"/>
      <c r="UEL26" s="89"/>
      <c r="UEM26" s="89"/>
      <c r="UEN26" s="89"/>
      <c r="UEO26" s="89"/>
      <c r="UEP26" s="89"/>
      <c r="UEQ26" s="89"/>
      <c r="UER26" s="89"/>
      <c r="UES26" s="89"/>
      <c r="UET26" s="89"/>
      <c r="UEU26" s="89"/>
      <c r="UEV26" s="89"/>
      <c r="UEW26" s="89"/>
      <c r="UEX26" s="89"/>
      <c r="UEY26" s="89"/>
      <c r="UEZ26" s="89"/>
      <c r="UFA26" s="89"/>
      <c r="UFB26" s="89"/>
      <c r="UFC26" s="89"/>
      <c r="UFD26" s="89"/>
      <c r="UFE26" s="89"/>
      <c r="UFF26" s="89"/>
      <c r="UFG26" s="89"/>
      <c r="UFH26" s="89"/>
      <c r="UFI26" s="89"/>
      <c r="UFJ26" s="89"/>
      <c r="UFK26" s="89"/>
      <c r="UFL26" s="89"/>
      <c r="UFM26" s="89"/>
      <c r="UFN26" s="89"/>
      <c r="UFO26" s="89"/>
      <c r="UFP26" s="89"/>
      <c r="UFQ26" s="89"/>
      <c r="UFR26" s="89"/>
      <c r="UFS26" s="89"/>
      <c r="UFT26" s="89"/>
      <c r="UFU26" s="89"/>
      <c r="UFV26" s="89"/>
      <c r="UFW26" s="89"/>
      <c r="UFX26" s="89"/>
      <c r="UFY26" s="89"/>
      <c r="UFZ26" s="89"/>
      <c r="UGA26" s="89"/>
      <c r="UGB26" s="89"/>
      <c r="UGC26" s="89"/>
      <c r="UGD26" s="89"/>
      <c r="UGE26" s="89"/>
      <c r="UGF26" s="89"/>
      <c r="UGG26" s="89"/>
      <c r="UGH26" s="89"/>
      <c r="UGI26" s="89"/>
      <c r="UGJ26" s="89"/>
      <c r="UGK26" s="89"/>
      <c r="UGL26" s="89"/>
      <c r="UGM26" s="89"/>
      <c r="UGN26" s="89"/>
      <c r="UGO26" s="89"/>
      <c r="UGP26" s="89"/>
      <c r="UGQ26" s="89"/>
      <c r="UGR26" s="89"/>
      <c r="UGS26" s="89"/>
      <c r="UGT26" s="89"/>
      <c r="UGU26" s="89"/>
      <c r="UGV26" s="89"/>
      <c r="UGW26" s="89"/>
      <c r="UGX26" s="89"/>
      <c r="UGY26" s="89"/>
      <c r="UGZ26" s="89"/>
      <c r="UHA26" s="89"/>
      <c r="UHB26" s="89"/>
      <c r="UHC26" s="89"/>
      <c r="UHD26" s="89"/>
      <c r="UHE26" s="89"/>
      <c r="UHF26" s="89"/>
      <c r="UHG26" s="89"/>
      <c r="UHH26" s="89"/>
      <c r="UHI26" s="89"/>
      <c r="UHJ26" s="89"/>
      <c r="UHK26" s="89"/>
      <c r="UHL26" s="89"/>
      <c r="UHM26" s="89"/>
      <c r="UHN26" s="89"/>
      <c r="UHO26" s="89"/>
      <c r="UHP26" s="89"/>
      <c r="UHQ26" s="89"/>
      <c r="UHR26" s="89"/>
      <c r="UHS26" s="89"/>
      <c r="UHT26" s="89"/>
      <c r="UHU26" s="89"/>
      <c r="UHV26" s="89"/>
      <c r="UHW26" s="89"/>
      <c r="UHX26" s="89"/>
      <c r="UHY26" s="89"/>
      <c r="UHZ26" s="89"/>
      <c r="UIA26" s="89"/>
      <c r="UIB26" s="89"/>
      <c r="UIC26" s="89"/>
      <c r="UID26" s="89"/>
      <c r="UIE26" s="89"/>
      <c r="UIF26" s="89"/>
      <c r="UIG26" s="89"/>
      <c r="UIH26" s="89"/>
      <c r="UII26" s="89"/>
      <c r="UIJ26" s="89"/>
      <c r="UIK26" s="89"/>
      <c r="UIL26" s="89"/>
      <c r="UIM26" s="89"/>
      <c r="UIN26" s="89"/>
      <c r="UIO26" s="89"/>
      <c r="UIP26" s="89"/>
      <c r="UIQ26" s="89"/>
      <c r="UIR26" s="89"/>
      <c r="UIS26" s="89"/>
      <c r="UIT26" s="89"/>
      <c r="UIU26" s="89"/>
      <c r="UIV26" s="89"/>
      <c r="UIW26" s="89"/>
      <c r="UIX26" s="89"/>
      <c r="UIY26" s="89"/>
      <c r="UIZ26" s="89"/>
      <c r="UJA26" s="89"/>
      <c r="UJB26" s="89"/>
      <c r="UJC26" s="89"/>
      <c r="UJD26" s="89"/>
      <c r="UJE26" s="89"/>
      <c r="UJF26" s="89"/>
      <c r="UJG26" s="89"/>
      <c r="UJH26" s="89"/>
      <c r="UJI26" s="89"/>
      <c r="UJJ26" s="89"/>
      <c r="UJK26" s="89"/>
      <c r="UJL26" s="89"/>
      <c r="UJM26" s="89"/>
      <c r="UJN26" s="89"/>
      <c r="UJO26" s="89"/>
      <c r="UJP26" s="89"/>
      <c r="UJQ26" s="89"/>
      <c r="UJR26" s="89"/>
      <c r="UJS26" s="89"/>
      <c r="UJT26" s="89"/>
      <c r="UJU26" s="89"/>
      <c r="UJV26" s="89"/>
      <c r="UJW26" s="89"/>
      <c r="UJX26" s="89"/>
      <c r="UJY26" s="89"/>
      <c r="UJZ26" s="89"/>
      <c r="UKA26" s="89"/>
      <c r="UKB26" s="89"/>
      <c r="UKC26" s="89"/>
      <c r="UKD26" s="89"/>
      <c r="UKE26" s="89"/>
      <c r="UKF26" s="89"/>
      <c r="UKG26" s="89"/>
      <c r="UKH26" s="89"/>
      <c r="UKI26" s="89"/>
      <c r="UKJ26" s="89"/>
      <c r="UKK26" s="89"/>
      <c r="UKL26" s="89"/>
      <c r="UKM26" s="89"/>
      <c r="UKN26" s="89"/>
      <c r="UKO26" s="89"/>
      <c r="UKP26" s="89"/>
      <c r="UKQ26" s="89"/>
      <c r="UKR26" s="89"/>
      <c r="UKS26" s="89"/>
      <c r="UKT26" s="89"/>
      <c r="UKU26" s="89"/>
      <c r="UKV26" s="89"/>
      <c r="UKW26" s="89"/>
      <c r="UKX26" s="89"/>
      <c r="UKY26" s="89"/>
      <c r="UKZ26" s="89"/>
      <c r="ULA26" s="89"/>
      <c r="ULB26" s="89"/>
      <c r="ULC26" s="89"/>
      <c r="ULD26" s="89"/>
      <c r="ULE26" s="89"/>
      <c r="ULF26" s="89"/>
      <c r="ULG26" s="89"/>
      <c r="ULH26" s="89"/>
      <c r="ULI26" s="89"/>
      <c r="ULJ26" s="89"/>
      <c r="ULK26" s="89"/>
      <c r="ULL26" s="89"/>
      <c r="ULM26" s="89"/>
      <c r="ULN26" s="89"/>
      <c r="ULO26" s="89"/>
      <c r="ULP26" s="89"/>
      <c r="ULQ26" s="89"/>
      <c r="ULR26" s="89"/>
      <c r="ULS26" s="89"/>
      <c r="ULT26" s="89"/>
      <c r="ULU26" s="89"/>
      <c r="ULV26" s="89"/>
      <c r="ULW26" s="89"/>
      <c r="ULX26" s="89"/>
      <c r="ULY26" s="89"/>
      <c r="ULZ26" s="89"/>
      <c r="UMA26" s="89"/>
      <c r="UMB26" s="89"/>
      <c r="UMC26" s="89"/>
      <c r="UMD26" s="89"/>
      <c r="UME26" s="89"/>
      <c r="UMF26" s="89"/>
      <c r="UMG26" s="89"/>
      <c r="UMH26" s="89"/>
      <c r="UMI26" s="89"/>
      <c r="UMJ26" s="89"/>
      <c r="UMK26" s="89"/>
      <c r="UML26" s="89"/>
      <c r="UMM26" s="89"/>
      <c r="UMN26" s="89"/>
      <c r="UMO26" s="89"/>
      <c r="UMP26" s="89"/>
      <c r="UMQ26" s="89"/>
      <c r="UMR26" s="89"/>
      <c r="UMS26" s="89"/>
      <c r="UMT26" s="89"/>
      <c r="UMU26" s="89"/>
      <c r="UMV26" s="89"/>
      <c r="UMW26" s="89"/>
      <c r="UMX26" s="89"/>
      <c r="UMY26" s="89"/>
      <c r="UMZ26" s="89"/>
      <c r="UNA26" s="89"/>
      <c r="UNB26" s="89"/>
      <c r="UNC26" s="89"/>
      <c r="UND26" s="89"/>
      <c r="UNE26" s="89"/>
      <c r="UNF26" s="89"/>
      <c r="UNG26" s="89"/>
      <c r="UNH26" s="89"/>
      <c r="UNI26" s="89"/>
      <c r="UNJ26" s="89"/>
      <c r="UNK26" s="89"/>
      <c r="UNL26" s="89"/>
      <c r="UNM26" s="89"/>
      <c r="UNN26" s="89"/>
      <c r="UNO26" s="89"/>
      <c r="UNP26" s="89"/>
      <c r="UNQ26" s="89"/>
      <c r="UNR26" s="89"/>
      <c r="UNS26" s="89"/>
      <c r="UNT26" s="89"/>
      <c r="UNU26" s="89"/>
      <c r="UNV26" s="89"/>
      <c r="UNW26" s="89"/>
      <c r="UNX26" s="89"/>
      <c r="UNY26" s="89"/>
      <c r="UNZ26" s="89"/>
      <c r="UOA26" s="89"/>
      <c r="UOB26" s="89"/>
      <c r="UOC26" s="89"/>
      <c r="UOD26" s="89"/>
      <c r="UOE26" s="89"/>
      <c r="UOF26" s="89"/>
      <c r="UOG26" s="89"/>
      <c r="UOH26" s="89"/>
      <c r="UOI26" s="89"/>
      <c r="UOJ26" s="89"/>
      <c r="UOK26" s="89"/>
      <c r="UOL26" s="89"/>
      <c r="UOM26" s="89"/>
      <c r="UON26" s="89"/>
      <c r="UOO26" s="89"/>
      <c r="UOP26" s="89"/>
      <c r="UOQ26" s="89"/>
      <c r="UOR26" s="89"/>
      <c r="UOS26" s="89"/>
      <c r="UOT26" s="89"/>
      <c r="UOU26" s="89"/>
      <c r="UOV26" s="89"/>
      <c r="UOW26" s="89"/>
      <c r="UOX26" s="89"/>
      <c r="UOY26" s="89"/>
      <c r="UOZ26" s="89"/>
      <c r="UPA26" s="89"/>
      <c r="UPB26" s="89"/>
      <c r="UPC26" s="89"/>
      <c r="UPD26" s="89"/>
      <c r="UPE26" s="89"/>
      <c r="UPF26" s="89"/>
      <c r="UPG26" s="89"/>
      <c r="UPH26" s="89"/>
      <c r="UPI26" s="89"/>
      <c r="UPJ26" s="89"/>
      <c r="UPK26" s="89"/>
      <c r="UPL26" s="89"/>
      <c r="UPM26" s="89"/>
      <c r="UPN26" s="89"/>
      <c r="UPO26" s="89"/>
      <c r="UPP26" s="89"/>
      <c r="UPQ26" s="89"/>
      <c r="UPR26" s="89"/>
      <c r="UPS26" s="89"/>
      <c r="UPT26" s="89"/>
      <c r="UPU26" s="89"/>
      <c r="UPV26" s="89"/>
      <c r="UPW26" s="89"/>
      <c r="UPX26" s="89"/>
      <c r="UPY26" s="89"/>
      <c r="UPZ26" s="89"/>
      <c r="UQA26" s="89"/>
      <c r="UQB26" s="89"/>
      <c r="UQC26" s="89"/>
      <c r="UQD26" s="89"/>
      <c r="UQE26" s="89"/>
      <c r="UQF26" s="89"/>
      <c r="UQG26" s="89"/>
      <c r="UQH26" s="89"/>
      <c r="UQI26" s="89"/>
      <c r="UQJ26" s="89"/>
      <c r="UQK26" s="89"/>
      <c r="UQL26" s="89"/>
      <c r="UQM26" s="89"/>
      <c r="UQN26" s="89"/>
      <c r="UQO26" s="89"/>
      <c r="UQP26" s="89"/>
      <c r="UQQ26" s="89"/>
      <c r="UQR26" s="89"/>
      <c r="UQS26" s="89"/>
      <c r="UQT26" s="89"/>
      <c r="UQU26" s="89"/>
      <c r="UQV26" s="89"/>
      <c r="UQW26" s="89"/>
      <c r="UQX26" s="89"/>
      <c r="UQY26" s="89"/>
      <c r="UQZ26" s="89"/>
      <c r="URA26" s="89"/>
      <c r="URB26" s="89"/>
      <c r="URC26" s="89"/>
      <c r="URD26" s="89"/>
      <c r="URE26" s="89"/>
      <c r="URF26" s="89"/>
      <c r="URG26" s="89"/>
      <c r="URH26" s="89"/>
      <c r="URI26" s="89"/>
      <c r="URJ26" s="89"/>
      <c r="URK26" s="89"/>
      <c r="URL26" s="89"/>
      <c r="URM26" s="89"/>
      <c r="URN26" s="89"/>
      <c r="URO26" s="89"/>
      <c r="URP26" s="89"/>
      <c r="URQ26" s="89"/>
      <c r="URR26" s="89"/>
      <c r="URS26" s="89"/>
      <c r="URT26" s="89"/>
      <c r="URU26" s="89"/>
      <c r="URV26" s="89"/>
      <c r="URW26" s="89"/>
      <c r="URX26" s="89"/>
      <c r="URY26" s="89"/>
      <c r="URZ26" s="89"/>
      <c r="USA26" s="89"/>
      <c r="USB26" s="89"/>
      <c r="USC26" s="89"/>
      <c r="USD26" s="89"/>
      <c r="USE26" s="89"/>
      <c r="USF26" s="89"/>
      <c r="USG26" s="89"/>
      <c r="USH26" s="89"/>
      <c r="USI26" s="89"/>
      <c r="USJ26" s="89"/>
      <c r="USK26" s="89"/>
      <c r="USL26" s="89"/>
      <c r="USM26" s="89"/>
      <c r="USN26" s="89"/>
      <c r="USO26" s="89"/>
      <c r="USP26" s="89"/>
      <c r="USQ26" s="89"/>
      <c r="USR26" s="89"/>
      <c r="USS26" s="89"/>
      <c r="UST26" s="89"/>
      <c r="USU26" s="89"/>
      <c r="USV26" s="89"/>
      <c r="USW26" s="89"/>
      <c r="USX26" s="89"/>
      <c r="USY26" s="89"/>
      <c r="USZ26" s="89"/>
      <c r="UTA26" s="89"/>
      <c r="UTB26" s="89"/>
      <c r="UTC26" s="89"/>
      <c r="UTD26" s="89"/>
      <c r="UTE26" s="89"/>
      <c r="UTF26" s="89"/>
      <c r="UTG26" s="89"/>
      <c r="UTH26" s="89"/>
      <c r="UTI26" s="89"/>
      <c r="UTJ26" s="89"/>
      <c r="UTK26" s="89"/>
      <c r="UTL26" s="89"/>
      <c r="UTM26" s="89"/>
      <c r="UTN26" s="89"/>
      <c r="UTO26" s="89"/>
      <c r="UTP26" s="89"/>
      <c r="UTQ26" s="89"/>
      <c r="UTR26" s="89"/>
      <c r="UTS26" s="89"/>
      <c r="UTT26" s="89"/>
      <c r="UTU26" s="89"/>
      <c r="UTV26" s="89"/>
      <c r="UTW26" s="89"/>
      <c r="UTX26" s="89"/>
      <c r="UTY26" s="89"/>
      <c r="UTZ26" s="89"/>
      <c r="UUA26" s="89"/>
      <c r="UUB26" s="89"/>
      <c r="UUC26" s="89"/>
      <c r="UUD26" s="89"/>
      <c r="UUE26" s="89"/>
      <c r="UUF26" s="89"/>
      <c r="UUG26" s="89"/>
      <c r="UUH26" s="89"/>
      <c r="UUI26" s="89"/>
      <c r="UUJ26" s="89"/>
      <c r="UUK26" s="89"/>
      <c r="UUL26" s="89"/>
      <c r="UUM26" s="89"/>
      <c r="UUN26" s="89"/>
      <c r="UUO26" s="89"/>
      <c r="UUP26" s="89"/>
      <c r="UUQ26" s="89"/>
      <c r="UUR26" s="89"/>
      <c r="UUS26" s="89"/>
      <c r="UUT26" s="89"/>
      <c r="UUU26" s="89"/>
      <c r="UUV26" s="89"/>
      <c r="UUW26" s="89"/>
      <c r="UUX26" s="89"/>
      <c r="UUY26" s="89"/>
      <c r="UUZ26" s="89"/>
      <c r="UVA26" s="89"/>
      <c r="UVB26" s="89"/>
      <c r="UVC26" s="89"/>
      <c r="UVD26" s="89"/>
      <c r="UVE26" s="89"/>
      <c r="UVF26" s="89"/>
      <c r="UVG26" s="89"/>
      <c r="UVH26" s="89"/>
      <c r="UVI26" s="89"/>
      <c r="UVJ26" s="89"/>
      <c r="UVK26" s="89"/>
      <c r="UVL26" s="89"/>
      <c r="UVM26" s="89"/>
      <c r="UVN26" s="89"/>
      <c r="UVO26" s="89"/>
      <c r="UVP26" s="89"/>
      <c r="UVQ26" s="89"/>
      <c r="UVR26" s="89"/>
      <c r="UVS26" s="89"/>
      <c r="UVT26" s="89"/>
      <c r="UVU26" s="89"/>
      <c r="UVV26" s="89"/>
      <c r="UVW26" s="89"/>
      <c r="UVX26" s="89"/>
      <c r="UVY26" s="89"/>
      <c r="UVZ26" s="89"/>
      <c r="UWA26" s="89"/>
      <c r="UWB26" s="89"/>
      <c r="UWC26" s="89"/>
      <c r="UWD26" s="89"/>
      <c r="UWE26" s="89"/>
      <c r="UWF26" s="89"/>
      <c r="UWG26" s="89"/>
      <c r="UWH26" s="89"/>
      <c r="UWI26" s="89"/>
      <c r="UWJ26" s="89"/>
      <c r="UWK26" s="89"/>
      <c r="UWL26" s="89"/>
      <c r="UWM26" s="89"/>
      <c r="UWN26" s="89"/>
      <c r="UWO26" s="89"/>
      <c r="UWP26" s="89"/>
      <c r="UWQ26" s="89"/>
      <c r="UWR26" s="89"/>
      <c r="UWS26" s="89"/>
      <c r="UWT26" s="89"/>
      <c r="UWU26" s="89"/>
      <c r="UWV26" s="89"/>
      <c r="UWW26" s="89"/>
      <c r="UWX26" s="89"/>
      <c r="UWY26" s="89"/>
      <c r="UWZ26" s="89"/>
      <c r="UXA26" s="89"/>
      <c r="UXB26" s="89"/>
      <c r="UXC26" s="89"/>
      <c r="UXD26" s="89"/>
      <c r="UXE26" s="89"/>
      <c r="UXF26" s="89"/>
      <c r="UXG26" s="89"/>
      <c r="UXH26" s="89"/>
      <c r="UXI26" s="89"/>
      <c r="UXJ26" s="89"/>
      <c r="UXK26" s="89"/>
      <c r="UXL26" s="89"/>
      <c r="UXM26" s="89"/>
      <c r="UXN26" s="89"/>
      <c r="UXO26" s="89"/>
      <c r="UXP26" s="89"/>
      <c r="UXQ26" s="89"/>
      <c r="UXR26" s="89"/>
      <c r="UXS26" s="89"/>
      <c r="UXT26" s="89"/>
      <c r="UXU26" s="89"/>
      <c r="UXV26" s="89"/>
      <c r="UXW26" s="89"/>
      <c r="UXX26" s="89"/>
      <c r="UXY26" s="89"/>
      <c r="UXZ26" s="89"/>
      <c r="UYA26" s="89"/>
      <c r="UYB26" s="89"/>
      <c r="UYC26" s="89"/>
      <c r="UYD26" s="89"/>
      <c r="UYE26" s="89"/>
      <c r="UYF26" s="89"/>
      <c r="UYG26" s="89"/>
      <c r="UYH26" s="89"/>
      <c r="UYI26" s="89"/>
      <c r="UYJ26" s="89"/>
      <c r="UYK26" s="89"/>
      <c r="UYL26" s="89"/>
      <c r="UYM26" s="89"/>
      <c r="UYN26" s="89"/>
      <c r="UYO26" s="89"/>
      <c r="UYP26" s="89"/>
      <c r="UYQ26" s="89"/>
      <c r="UYR26" s="89"/>
      <c r="UYS26" s="89"/>
      <c r="UYT26" s="89"/>
      <c r="UYU26" s="89"/>
      <c r="UYV26" s="89"/>
      <c r="UYW26" s="89"/>
      <c r="UYX26" s="89"/>
      <c r="UYY26" s="89"/>
      <c r="UYZ26" s="89"/>
      <c r="UZA26" s="89"/>
      <c r="UZB26" s="89"/>
      <c r="UZC26" s="89"/>
      <c r="UZD26" s="89"/>
      <c r="UZE26" s="89"/>
      <c r="UZF26" s="89"/>
      <c r="UZG26" s="89"/>
      <c r="UZH26" s="89"/>
      <c r="UZI26" s="89"/>
      <c r="UZJ26" s="89"/>
      <c r="UZK26" s="89"/>
      <c r="UZL26" s="89"/>
      <c r="UZM26" s="89"/>
      <c r="UZN26" s="89"/>
      <c r="UZO26" s="89"/>
      <c r="UZP26" s="89"/>
      <c r="UZQ26" s="89"/>
      <c r="UZR26" s="89"/>
      <c r="UZS26" s="89"/>
      <c r="UZT26" s="89"/>
      <c r="UZU26" s="89"/>
      <c r="UZV26" s="89"/>
      <c r="UZW26" s="89"/>
      <c r="UZX26" s="89"/>
      <c r="UZY26" s="89"/>
      <c r="UZZ26" s="89"/>
      <c r="VAA26" s="89"/>
      <c r="VAB26" s="89"/>
      <c r="VAC26" s="89"/>
      <c r="VAD26" s="89"/>
      <c r="VAE26" s="89"/>
      <c r="VAF26" s="89"/>
      <c r="VAG26" s="89"/>
      <c r="VAH26" s="89"/>
      <c r="VAI26" s="89"/>
      <c r="VAJ26" s="89"/>
      <c r="VAK26" s="89"/>
      <c r="VAL26" s="89"/>
      <c r="VAM26" s="89"/>
      <c r="VAN26" s="89"/>
      <c r="VAO26" s="89"/>
      <c r="VAP26" s="89"/>
      <c r="VAQ26" s="89"/>
      <c r="VAR26" s="89"/>
      <c r="VAS26" s="89"/>
      <c r="VAT26" s="89"/>
      <c r="VAU26" s="89"/>
      <c r="VAV26" s="89"/>
      <c r="VAW26" s="89"/>
      <c r="VAX26" s="89"/>
      <c r="VAY26" s="89"/>
      <c r="VAZ26" s="89"/>
      <c r="VBA26" s="89"/>
      <c r="VBB26" s="89"/>
      <c r="VBC26" s="89"/>
      <c r="VBD26" s="89"/>
      <c r="VBE26" s="89"/>
      <c r="VBF26" s="89"/>
      <c r="VBG26" s="89"/>
      <c r="VBH26" s="89"/>
      <c r="VBI26" s="89"/>
      <c r="VBJ26" s="89"/>
      <c r="VBK26" s="89"/>
      <c r="VBL26" s="89"/>
      <c r="VBM26" s="89"/>
      <c r="VBN26" s="89"/>
      <c r="VBO26" s="89"/>
      <c r="VBP26" s="89"/>
      <c r="VBQ26" s="89"/>
      <c r="VBR26" s="89"/>
      <c r="VBS26" s="89"/>
      <c r="VBT26" s="89"/>
      <c r="VBU26" s="89"/>
      <c r="VBV26" s="89"/>
      <c r="VBW26" s="89"/>
      <c r="VBX26" s="89"/>
      <c r="VBY26" s="89"/>
      <c r="VBZ26" s="89"/>
      <c r="VCA26" s="89"/>
      <c r="VCB26" s="89"/>
      <c r="VCC26" s="89"/>
      <c r="VCD26" s="89"/>
      <c r="VCE26" s="89"/>
      <c r="VCF26" s="89"/>
      <c r="VCG26" s="89"/>
      <c r="VCH26" s="89"/>
      <c r="VCI26" s="89"/>
      <c r="VCJ26" s="89"/>
      <c r="VCK26" s="89"/>
      <c r="VCL26" s="89"/>
      <c r="VCM26" s="89"/>
      <c r="VCN26" s="89"/>
      <c r="VCO26" s="89"/>
      <c r="VCP26" s="89"/>
      <c r="VCQ26" s="89"/>
      <c r="VCR26" s="89"/>
      <c r="VCS26" s="89"/>
      <c r="VCT26" s="89"/>
      <c r="VCU26" s="89"/>
      <c r="VCV26" s="89"/>
      <c r="VCW26" s="89"/>
      <c r="VCX26" s="89"/>
      <c r="VCY26" s="89"/>
      <c r="VCZ26" s="89"/>
      <c r="VDA26" s="89"/>
      <c r="VDB26" s="89"/>
      <c r="VDC26" s="89"/>
      <c r="VDD26" s="89"/>
      <c r="VDE26" s="89"/>
      <c r="VDF26" s="89"/>
      <c r="VDG26" s="89"/>
      <c r="VDH26" s="89"/>
      <c r="VDI26" s="89"/>
      <c r="VDJ26" s="89"/>
      <c r="VDK26" s="89"/>
      <c r="VDL26" s="89"/>
      <c r="VDM26" s="89"/>
      <c r="VDN26" s="89"/>
      <c r="VDO26" s="89"/>
      <c r="VDP26" s="89"/>
      <c r="VDQ26" s="89"/>
      <c r="VDR26" s="89"/>
      <c r="VDS26" s="89"/>
      <c r="VDT26" s="89"/>
      <c r="VDU26" s="89"/>
      <c r="VDV26" s="89"/>
      <c r="VDW26" s="89"/>
      <c r="VDX26" s="89"/>
      <c r="VDY26" s="89"/>
      <c r="VDZ26" s="89"/>
      <c r="VEA26" s="89"/>
      <c r="VEB26" s="89"/>
      <c r="VEC26" s="89"/>
      <c r="VED26" s="89"/>
      <c r="VEE26" s="89"/>
      <c r="VEF26" s="89"/>
      <c r="VEG26" s="89"/>
      <c r="VEH26" s="89"/>
      <c r="VEI26" s="89"/>
      <c r="VEJ26" s="89"/>
      <c r="VEK26" s="89"/>
      <c r="VEL26" s="89"/>
      <c r="VEM26" s="89"/>
      <c r="VEN26" s="89"/>
      <c r="VEO26" s="89"/>
      <c r="VEP26" s="89"/>
      <c r="VEQ26" s="89"/>
      <c r="VER26" s="89"/>
      <c r="VES26" s="89"/>
      <c r="VET26" s="89"/>
      <c r="VEU26" s="89"/>
      <c r="VEV26" s="89"/>
      <c r="VEW26" s="89"/>
      <c r="VEX26" s="89"/>
      <c r="VEY26" s="89"/>
      <c r="VEZ26" s="89"/>
      <c r="VFA26" s="89"/>
      <c r="VFB26" s="89"/>
      <c r="VFC26" s="89"/>
      <c r="VFD26" s="89"/>
      <c r="VFE26" s="89"/>
      <c r="VFF26" s="89"/>
      <c r="VFG26" s="89"/>
      <c r="VFH26" s="89"/>
      <c r="VFI26" s="89"/>
      <c r="VFJ26" s="89"/>
      <c r="VFK26" s="89"/>
      <c r="VFL26" s="89"/>
      <c r="VFM26" s="89"/>
      <c r="VFN26" s="89"/>
      <c r="VFO26" s="89"/>
      <c r="VFP26" s="89"/>
      <c r="VFQ26" s="89"/>
      <c r="VFR26" s="89"/>
      <c r="VFS26" s="89"/>
      <c r="VFT26" s="89"/>
      <c r="VFU26" s="89"/>
      <c r="VFV26" s="89"/>
      <c r="VFW26" s="89"/>
      <c r="VFX26" s="89"/>
      <c r="VFY26" s="89"/>
      <c r="VFZ26" s="89"/>
      <c r="VGA26" s="89"/>
      <c r="VGB26" s="89"/>
      <c r="VGC26" s="89"/>
      <c r="VGD26" s="89"/>
      <c r="VGE26" s="89"/>
      <c r="VGF26" s="89"/>
      <c r="VGG26" s="89"/>
      <c r="VGH26" s="89"/>
      <c r="VGI26" s="89"/>
      <c r="VGJ26" s="89"/>
      <c r="VGK26" s="89"/>
      <c r="VGL26" s="89"/>
      <c r="VGM26" s="89"/>
      <c r="VGN26" s="89"/>
      <c r="VGO26" s="89"/>
      <c r="VGP26" s="89"/>
      <c r="VGQ26" s="89"/>
      <c r="VGR26" s="89"/>
      <c r="VGS26" s="89"/>
      <c r="VGT26" s="89"/>
      <c r="VGU26" s="89"/>
      <c r="VGV26" s="89"/>
      <c r="VGW26" s="89"/>
      <c r="VGX26" s="89"/>
      <c r="VGY26" s="89"/>
      <c r="VGZ26" s="89"/>
      <c r="VHA26" s="89"/>
      <c r="VHB26" s="89"/>
      <c r="VHC26" s="89"/>
      <c r="VHD26" s="89"/>
      <c r="VHE26" s="89"/>
      <c r="VHF26" s="89"/>
      <c r="VHG26" s="89"/>
      <c r="VHH26" s="89"/>
      <c r="VHI26" s="89"/>
      <c r="VHJ26" s="89"/>
      <c r="VHK26" s="89"/>
      <c r="VHL26" s="89"/>
      <c r="VHM26" s="89"/>
      <c r="VHN26" s="89"/>
      <c r="VHO26" s="89"/>
      <c r="VHP26" s="89"/>
      <c r="VHQ26" s="89"/>
      <c r="VHR26" s="89"/>
      <c r="VHS26" s="89"/>
      <c r="VHT26" s="89"/>
      <c r="VHU26" s="89"/>
      <c r="VHV26" s="89"/>
      <c r="VHW26" s="89"/>
      <c r="VHX26" s="89"/>
      <c r="VHY26" s="89"/>
      <c r="VHZ26" s="89"/>
      <c r="VIA26" s="89"/>
      <c r="VIB26" s="89"/>
      <c r="VIC26" s="89"/>
      <c r="VID26" s="89"/>
      <c r="VIE26" s="89"/>
      <c r="VIF26" s="89"/>
      <c r="VIG26" s="89"/>
      <c r="VIH26" s="89"/>
      <c r="VII26" s="89"/>
      <c r="VIJ26" s="89"/>
      <c r="VIK26" s="89"/>
      <c r="VIL26" s="89"/>
      <c r="VIM26" s="89"/>
      <c r="VIN26" s="89"/>
      <c r="VIO26" s="89"/>
      <c r="VIP26" s="89"/>
      <c r="VIQ26" s="89"/>
      <c r="VIR26" s="89"/>
      <c r="VIS26" s="89"/>
      <c r="VIT26" s="89"/>
      <c r="VIU26" s="89"/>
      <c r="VIV26" s="89"/>
      <c r="VIW26" s="89"/>
      <c r="VIX26" s="89"/>
      <c r="VIY26" s="89"/>
      <c r="VIZ26" s="89"/>
      <c r="VJA26" s="89"/>
      <c r="VJB26" s="89"/>
      <c r="VJC26" s="89"/>
      <c r="VJD26" s="89"/>
      <c r="VJE26" s="89"/>
      <c r="VJF26" s="89"/>
      <c r="VJG26" s="89"/>
      <c r="VJH26" s="89"/>
      <c r="VJI26" s="89"/>
      <c r="VJJ26" s="89"/>
      <c r="VJK26" s="89"/>
      <c r="VJL26" s="89"/>
      <c r="VJM26" s="89"/>
      <c r="VJN26" s="89"/>
      <c r="VJO26" s="89"/>
      <c r="VJP26" s="89"/>
      <c r="VJQ26" s="89"/>
      <c r="VJR26" s="89"/>
      <c r="VJS26" s="89"/>
      <c r="VJT26" s="89"/>
      <c r="VJU26" s="89"/>
      <c r="VJV26" s="89"/>
      <c r="VJW26" s="89"/>
      <c r="VJX26" s="89"/>
      <c r="VJY26" s="89"/>
      <c r="VJZ26" s="89"/>
      <c r="VKA26" s="89"/>
      <c r="VKB26" s="89"/>
      <c r="VKC26" s="89"/>
      <c r="VKD26" s="89"/>
      <c r="VKE26" s="89"/>
      <c r="VKF26" s="89"/>
      <c r="VKG26" s="89"/>
      <c r="VKH26" s="89"/>
      <c r="VKI26" s="89"/>
      <c r="VKJ26" s="89"/>
      <c r="VKK26" s="89"/>
      <c r="VKL26" s="89"/>
      <c r="VKM26" s="89"/>
      <c r="VKN26" s="89"/>
      <c r="VKO26" s="89"/>
      <c r="VKP26" s="89"/>
      <c r="VKQ26" s="89"/>
      <c r="VKR26" s="89"/>
      <c r="VKS26" s="89"/>
      <c r="VKT26" s="89"/>
      <c r="VKU26" s="89"/>
      <c r="VKV26" s="89"/>
      <c r="VKW26" s="89"/>
      <c r="VKX26" s="89"/>
      <c r="VKY26" s="89"/>
      <c r="VKZ26" s="89"/>
      <c r="VLA26" s="89"/>
      <c r="VLB26" s="89"/>
      <c r="VLC26" s="89"/>
      <c r="VLD26" s="89"/>
      <c r="VLE26" s="89"/>
      <c r="VLF26" s="89"/>
      <c r="VLG26" s="89"/>
      <c r="VLH26" s="89"/>
      <c r="VLI26" s="89"/>
      <c r="VLJ26" s="89"/>
      <c r="VLK26" s="89"/>
      <c r="VLL26" s="89"/>
      <c r="VLM26" s="89"/>
      <c r="VLN26" s="89"/>
      <c r="VLO26" s="89"/>
      <c r="VLP26" s="89"/>
      <c r="VLQ26" s="89"/>
      <c r="VLR26" s="89"/>
      <c r="VLS26" s="89"/>
      <c r="VLT26" s="89"/>
      <c r="VLU26" s="89"/>
      <c r="VLV26" s="89"/>
      <c r="VLW26" s="89"/>
      <c r="VLX26" s="89"/>
      <c r="VLY26" s="89"/>
      <c r="VLZ26" s="89"/>
      <c r="VMA26" s="89"/>
      <c r="VMB26" s="89"/>
      <c r="VMC26" s="89"/>
      <c r="VMD26" s="89"/>
      <c r="VME26" s="89"/>
      <c r="VMF26" s="89"/>
      <c r="VMG26" s="89"/>
      <c r="VMH26" s="89"/>
      <c r="VMI26" s="89"/>
      <c r="VMJ26" s="89"/>
      <c r="VMK26" s="89"/>
      <c r="VML26" s="89"/>
      <c r="VMM26" s="89"/>
      <c r="VMN26" s="89"/>
      <c r="VMO26" s="89"/>
      <c r="VMP26" s="89"/>
      <c r="VMQ26" s="89"/>
      <c r="VMR26" s="89"/>
      <c r="VMS26" s="89"/>
      <c r="VMT26" s="89"/>
      <c r="VMU26" s="89"/>
      <c r="VMV26" s="89"/>
      <c r="VMW26" s="89"/>
      <c r="VMX26" s="89"/>
      <c r="VMY26" s="89"/>
      <c r="VMZ26" s="89"/>
      <c r="VNA26" s="89"/>
      <c r="VNB26" s="89"/>
      <c r="VNC26" s="89"/>
      <c r="VND26" s="89"/>
      <c r="VNE26" s="89"/>
      <c r="VNF26" s="89"/>
      <c r="VNG26" s="89"/>
      <c r="VNH26" s="89"/>
      <c r="VNI26" s="89"/>
      <c r="VNJ26" s="89"/>
      <c r="VNK26" s="89"/>
      <c r="VNL26" s="89"/>
      <c r="VNM26" s="89"/>
      <c r="VNN26" s="89"/>
      <c r="VNO26" s="89"/>
      <c r="VNP26" s="89"/>
      <c r="VNQ26" s="89"/>
      <c r="VNR26" s="89"/>
      <c r="VNS26" s="89"/>
      <c r="VNT26" s="89"/>
      <c r="VNU26" s="89"/>
      <c r="VNV26" s="89"/>
      <c r="VNW26" s="89"/>
      <c r="VNX26" s="89"/>
      <c r="VNY26" s="89"/>
      <c r="VNZ26" s="89"/>
      <c r="VOA26" s="89"/>
      <c r="VOB26" s="89"/>
      <c r="VOC26" s="89"/>
      <c r="VOD26" s="89"/>
      <c r="VOE26" s="89"/>
      <c r="VOF26" s="89"/>
      <c r="VOG26" s="89"/>
      <c r="VOH26" s="89"/>
      <c r="VOI26" s="89"/>
      <c r="VOJ26" s="89"/>
      <c r="VOK26" s="89"/>
      <c r="VOL26" s="89"/>
      <c r="VOM26" s="89"/>
      <c r="VON26" s="89"/>
      <c r="VOO26" s="89"/>
      <c r="VOP26" s="89"/>
      <c r="VOQ26" s="89"/>
      <c r="VOR26" s="89"/>
      <c r="VOS26" s="89"/>
      <c r="VOT26" s="89"/>
      <c r="VOU26" s="89"/>
      <c r="VOV26" s="89"/>
      <c r="VOW26" s="89"/>
      <c r="VOX26" s="89"/>
      <c r="VOY26" s="89"/>
      <c r="VOZ26" s="89"/>
      <c r="VPA26" s="89"/>
      <c r="VPB26" s="89"/>
      <c r="VPC26" s="89"/>
      <c r="VPD26" s="89"/>
      <c r="VPE26" s="89"/>
      <c r="VPF26" s="89"/>
      <c r="VPG26" s="89"/>
      <c r="VPH26" s="89"/>
      <c r="VPI26" s="89"/>
      <c r="VPJ26" s="89"/>
      <c r="VPK26" s="89"/>
      <c r="VPL26" s="89"/>
      <c r="VPM26" s="89"/>
      <c r="VPN26" s="89"/>
      <c r="VPO26" s="89"/>
      <c r="VPP26" s="89"/>
      <c r="VPQ26" s="89"/>
      <c r="VPR26" s="89"/>
      <c r="VPS26" s="89"/>
      <c r="VPT26" s="89"/>
      <c r="VPU26" s="89"/>
      <c r="VPV26" s="89"/>
      <c r="VPW26" s="89"/>
      <c r="VPX26" s="89"/>
      <c r="VPY26" s="89"/>
      <c r="VPZ26" s="89"/>
      <c r="VQA26" s="89"/>
      <c r="VQB26" s="89"/>
      <c r="VQC26" s="89"/>
      <c r="VQD26" s="89"/>
      <c r="VQE26" s="89"/>
      <c r="VQF26" s="89"/>
      <c r="VQG26" s="89"/>
      <c r="VQH26" s="89"/>
      <c r="VQI26" s="89"/>
      <c r="VQJ26" s="89"/>
      <c r="VQK26" s="89"/>
      <c r="VQL26" s="89"/>
      <c r="VQM26" s="89"/>
      <c r="VQN26" s="89"/>
      <c r="VQO26" s="89"/>
      <c r="VQP26" s="89"/>
      <c r="VQQ26" s="89"/>
      <c r="VQR26" s="89"/>
      <c r="VQS26" s="89"/>
      <c r="VQT26" s="89"/>
      <c r="VQU26" s="89"/>
      <c r="VQV26" s="89"/>
      <c r="VQW26" s="89"/>
      <c r="VQX26" s="89"/>
      <c r="VQY26" s="89"/>
      <c r="VQZ26" s="89"/>
      <c r="VRA26" s="89"/>
      <c r="VRB26" s="89"/>
      <c r="VRC26" s="89"/>
      <c r="VRD26" s="89"/>
      <c r="VRE26" s="89"/>
      <c r="VRF26" s="89"/>
      <c r="VRG26" s="89"/>
      <c r="VRH26" s="89"/>
      <c r="VRI26" s="89"/>
      <c r="VRJ26" s="89"/>
      <c r="VRK26" s="89"/>
      <c r="VRL26" s="89"/>
      <c r="VRM26" s="89"/>
      <c r="VRN26" s="89"/>
      <c r="VRO26" s="89"/>
      <c r="VRP26" s="89"/>
      <c r="VRQ26" s="89"/>
      <c r="VRR26" s="89"/>
      <c r="VRS26" s="89"/>
      <c r="VRT26" s="89"/>
      <c r="VRU26" s="89"/>
      <c r="VRV26" s="89"/>
      <c r="VRW26" s="89"/>
      <c r="VRX26" s="89"/>
      <c r="VRY26" s="89"/>
      <c r="VRZ26" s="89"/>
      <c r="VSA26" s="89"/>
      <c r="VSB26" s="89"/>
      <c r="VSC26" s="89"/>
      <c r="VSD26" s="89"/>
      <c r="VSE26" s="89"/>
      <c r="VSF26" s="89"/>
      <c r="VSG26" s="89"/>
      <c r="VSH26" s="89"/>
      <c r="VSI26" s="89"/>
      <c r="VSJ26" s="89"/>
      <c r="VSK26" s="89"/>
      <c r="VSL26" s="89"/>
      <c r="VSM26" s="89"/>
      <c r="VSN26" s="89"/>
      <c r="VSO26" s="89"/>
      <c r="VSP26" s="89"/>
      <c r="VSQ26" s="89"/>
      <c r="VSR26" s="89"/>
      <c r="VSS26" s="89"/>
      <c r="VST26" s="89"/>
      <c r="VSU26" s="89"/>
      <c r="VSV26" s="89"/>
      <c r="VSW26" s="89"/>
      <c r="VSX26" s="89"/>
      <c r="VSY26" s="89"/>
      <c r="VSZ26" s="89"/>
      <c r="VTA26" s="89"/>
      <c r="VTB26" s="89"/>
      <c r="VTC26" s="89"/>
      <c r="VTD26" s="89"/>
      <c r="VTE26" s="89"/>
      <c r="VTF26" s="89"/>
      <c r="VTG26" s="89"/>
      <c r="VTH26" s="89"/>
      <c r="VTI26" s="89"/>
      <c r="VTJ26" s="89"/>
      <c r="VTK26" s="89"/>
      <c r="VTL26" s="89"/>
      <c r="VTM26" s="89"/>
      <c r="VTN26" s="89"/>
      <c r="VTO26" s="89"/>
      <c r="VTP26" s="89"/>
      <c r="VTQ26" s="89"/>
      <c r="VTR26" s="89"/>
      <c r="VTS26" s="89"/>
      <c r="VTT26" s="89"/>
      <c r="VTU26" s="89"/>
      <c r="VTV26" s="89"/>
      <c r="VTW26" s="89"/>
      <c r="VTX26" s="89"/>
      <c r="VTY26" s="89"/>
      <c r="VTZ26" s="89"/>
      <c r="VUA26" s="89"/>
      <c r="VUB26" s="89"/>
      <c r="VUC26" s="89"/>
      <c r="VUD26" s="89"/>
      <c r="VUE26" s="89"/>
      <c r="VUF26" s="89"/>
      <c r="VUG26" s="89"/>
      <c r="VUH26" s="89"/>
      <c r="VUI26" s="89"/>
      <c r="VUJ26" s="89"/>
      <c r="VUK26" s="89"/>
      <c r="VUL26" s="89"/>
      <c r="VUM26" s="89"/>
      <c r="VUN26" s="89"/>
      <c r="VUO26" s="89"/>
      <c r="VUP26" s="89"/>
      <c r="VUQ26" s="89"/>
      <c r="VUR26" s="89"/>
      <c r="VUS26" s="89"/>
      <c r="VUT26" s="89"/>
      <c r="VUU26" s="89"/>
      <c r="VUV26" s="89"/>
      <c r="VUW26" s="89"/>
      <c r="VUX26" s="89"/>
      <c r="VUY26" s="89"/>
      <c r="VUZ26" s="89"/>
      <c r="VVA26" s="89"/>
      <c r="VVB26" s="89"/>
      <c r="VVC26" s="89"/>
      <c r="VVD26" s="89"/>
      <c r="VVE26" s="89"/>
      <c r="VVF26" s="89"/>
      <c r="VVG26" s="89"/>
      <c r="VVH26" s="89"/>
      <c r="VVI26" s="89"/>
      <c r="VVJ26" s="89"/>
      <c r="VVK26" s="89"/>
      <c r="VVL26" s="89"/>
      <c r="VVM26" s="89"/>
      <c r="VVN26" s="89"/>
      <c r="VVO26" s="89"/>
      <c r="VVP26" s="89"/>
      <c r="VVQ26" s="89"/>
      <c r="VVR26" s="89"/>
      <c r="VVS26" s="89"/>
      <c r="VVT26" s="89"/>
      <c r="VVU26" s="89"/>
      <c r="VVV26" s="89"/>
      <c r="VVW26" s="89"/>
      <c r="VVX26" s="89"/>
      <c r="VVY26" s="89"/>
      <c r="VVZ26" s="89"/>
      <c r="VWA26" s="89"/>
      <c r="VWB26" s="89"/>
      <c r="VWC26" s="89"/>
      <c r="VWD26" s="89"/>
      <c r="VWE26" s="89"/>
      <c r="VWF26" s="89"/>
      <c r="VWG26" s="89"/>
      <c r="VWH26" s="89"/>
      <c r="VWI26" s="89"/>
      <c r="VWJ26" s="89"/>
      <c r="VWK26" s="89"/>
      <c r="VWL26" s="89"/>
      <c r="VWM26" s="89"/>
      <c r="VWN26" s="89"/>
      <c r="VWO26" s="89"/>
      <c r="VWP26" s="89"/>
      <c r="VWQ26" s="89"/>
      <c r="VWR26" s="89"/>
      <c r="VWS26" s="89"/>
      <c r="VWT26" s="89"/>
      <c r="VWU26" s="89"/>
      <c r="VWV26" s="89"/>
      <c r="VWW26" s="89"/>
      <c r="VWX26" s="89"/>
      <c r="VWY26" s="89"/>
      <c r="VWZ26" s="89"/>
      <c r="VXA26" s="89"/>
      <c r="VXB26" s="89"/>
      <c r="VXC26" s="89"/>
      <c r="VXD26" s="89"/>
      <c r="VXE26" s="89"/>
      <c r="VXF26" s="89"/>
      <c r="VXG26" s="89"/>
      <c r="VXH26" s="89"/>
      <c r="VXI26" s="89"/>
      <c r="VXJ26" s="89"/>
      <c r="VXK26" s="89"/>
      <c r="VXL26" s="89"/>
      <c r="VXM26" s="89"/>
      <c r="VXN26" s="89"/>
      <c r="VXO26" s="89"/>
      <c r="VXP26" s="89"/>
      <c r="VXQ26" s="89"/>
      <c r="VXR26" s="89"/>
      <c r="VXS26" s="89"/>
      <c r="VXT26" s="89"/>
      <c r="VXU26" s="89"/>
      <c r="VXV26" s="89"/>
      <c r="VXW26" s="89"/>
      <c r="VXX26" s="89"/>
      <c r="VXY26" s="89"/>
      <c r="VXZ26" s="89"/>
      <c r="VYA26" s="89"/>
      <c r="VYB26" s="89"/>
      <c r="VYC26" s="89"/>
      <c r="VYD26" s="89"/>
      <c r="VYE26" s="89"/>
      <c r="VYF26" s="89"/>
      <c r="VYG26" s="89"/>
      <c r="VYH26" s="89"/>
      <c r="VYI26" s="89"/>
      <c r="VYJ26" s="89"/>
      <c r="VYK26" s="89"/>
      <c r="VYL26" s="89"/>
      <c r="VYM26" s="89"/>
      <c r="VYN26" s="89"/>
      <c r="VYO26" s="89"/>
      <c r="VYP26" s="89"/>
      <c r="VYQ26" s="89"/>
      <c r="VYR26" s="89"/>
      <c r="VYS26" s="89"/>
      <c r="VYT26" s="89"/>
      <c r="VYU26" s="89"/>
      <c r="VYV26" s="89"/>
      <c r="VYW26" s="89"/>
      <c r="VYX26" s="89"/>
      <c r="VYY26" s="89"/>
      <c r="VYZ26" s="89"/>
      <c r="VZA26" s="89"/>
      <c r="VZB26" s="89"/>
      <c r="VZC26" s="89"/>
      <c r="VZD26" s="89"/>
      <c r="VZE26" s="89"/>
      <c r="VZF26" s="89"/>
      <c r="VZG26" s="89"/>
      <c r="VZH26" s="89"/>
      <c r="VZI26" s="89"/>
      <c r="VZJ26" s="89"/>
      <c r="VZK26" s="89"/>
      <c r="VZL26" s="89"/>
      <c r="VZM26" s="89"/>
      <c r="VZN26" s="89"/>
      <c r="VZO26" s="89"/>
      <c r="VZP26" s="89"/>
      <c r="VZQ26" s="89"/>
      <c r="VZR26" s="89"/>
      <c r="VZS26" s="89"/>
      <c r="VZT26" s="89"/>
      <c r="VZU26" s="89"/>
      <c r="VZV26" s="89"/>
      <c r="VZW26" s="89"/>
      <c r="VZX26" s="89"/>
      <c r="VZY26" s="89"/>
      <c r="VZZ26" s="89"/>
      <c r="WAA26" s="89"/>
      <c r="WAB26" s="89"/>
      <c r="WAC26" s="89"/>
      <c r="WAD26" s="89"/>
      <c r="WAE26" s="89"/>
      <c r="WAF26" s="89"/>
      <c r="WAG26" s="89"/>
      <c r="WAH26" s="89"/>
      <c r="WAI26" s="89"/>
      <c r="WAJ26" s="89"/>
      <c r="WAK26" s="89"/>
      <c r="WAL26" s="89"/>
      <c r="WAM26" s="89"/>
      <c r="WAN26" s="89"/>
      <c r="WAO26" s="89"/>
      <c r="WAP26" s="89"/>
      <c r="WAQ26" s="89"/>
      <c r="WAR26" s="89"/>
      <c r="WAS26" s="89"/>
      <c r="WAT26" s="89"/>
      <c r="WAU26" s="89"/>
      <c r="WAV26" s="89"/>
      <c r="WAW26" s="89"/>
      <c r="WAX26" s="89"/>
      <c r="WAY26" s="89"/>
      <c r="WAZ26" s="89"/>
      <c r="WBA26" s="89"/>
      <c r="WBB26" s="89"/>
      <c r="WBC26" s="89"/>
      <c r="WBD26" s="89"/>
      <c r="WBE26" s="89"/>
      <c r="WBF26" s="89"/>
      <c r="WBG26" s="89"/>
      <c r="WBH26" s="89"/>
      <c r="WBI26" s="89"/>
      <c r="WBJ26" s="89"/>
      <c r="WBK26" s="89"/>
      <c r="WBL26" s="89"/>
      <c r="WBM26" s="89"/>
      <c r="WBN26" s="89"/>
      <c r="WBO26" s="89"/>
      <c r="WBP26" s="89"/>
      <c r="WBQ26" s="89"/>
      <c r="WBR26" s="89"/>
      <c r="WBS26" s="89"/>
      <c r="WBT26" s="89"/>
      <c r="WBU26" s="89"/>
      <c r="WBV26" s="89"/>
      <c r="WBW26" s="89"/>
      <c r="WBX26" s="89"/>
      <c r="WBY26" s="89"/>
      <c r="WBZ26" s="89"/>
      <c r="WCA26" s="89"/>
      <c r="WCB26" s="89"/>
      <c r="WCC26" s="89"/>
      <c r="WCD26" s="89"/>
      <c r="WCE26" s="89"/>
      <c r="WCF26" s="89"/>
      <c r="WCG26" s="89"/>
      <c r="WCH26" s="89"/>
      <c r="WCI26" s="89"/>
      <c r="WCJ26" s="89"/>
      <c r="WCK26" s="89"/>
      <c r="WCL26" s="89"/>
      <c r="WCM26" s="89"/>
      <c r="WCN26" s="89"/>
      <c r="WCO26" s="89"/>
      <c r="WCP26" s="89"/>
      <c r="WCQ26" s="89"/>
      <c r="WCR26" s="89"/>
      <c r="WCS26" s="89"/>
      <c r="WCT26" s="89"/>
      <c r="WCU26" s="89"/>
      <c r="WCV26" s="89"/>
      <c r="WCW26" s="89"/>
      <c r="WCX26" s="89"/>
      <c r="WCY26" s="89"/>
      <c r="WCZ26" s="89"/>
      <c r="WDA26" s="89"/>
      <c r="WDB26" s="89"/>
      <c r="WDC26" s="89"/>
      <c r="WDD26" s="89"/>
      <c r="WDE26" s="89"/>
      <c r="WDF26" s="89"/>
      <c r="WDG26" s="89"/>
      <c r="WDH26" s="89"/>
      <c r="WDI26" s="89"/>
      <c r="WDJ26" s="89"/>
      <c r="WDK26" s="89"/>
      <c r="WDL26" s="89"/>
      <c r="WDM26" s="89"/>
      <c r="WDN26" s="89"/>
      <c r="WDO26" s="89"/>
      <c r="WDP26" s="89"/>
      <c r="WDQ26" s="89"/>
      <c r="WDR26" s="89"/>
      <c r="WDS26" s="89"/>
      <c r="WDT26" s="89"/>
      <c r="WDU26" s="89"/>
      <c r="WDV26" s="89"/>
      <c r="WDW26" s="89"/>
      <c r="WDX26" s="89"/>
      <c r="WDY26" s="89"/>
      <c r="WDZ26" s="89"/>
      <c r="WEA26" s="89"/>
      <c r="WEB26" s="89"/>
      <c r="WEC26" s="89"/>
      <c r="WED26" s="89"/>
      <c r="WEE26" s="89"/>
      <c r="WEF26" s="89"/>
      <c r="WEG26" s="89"/>
      <c r="WEH26" s="89"/>
      <c r="WEI26" s="89"/>
      <c r="WEJ26" s="89"/>
      <c r="WEK26" s="89"/>
      <c r="WEL26" s="89"/>
      <c r="WEM26" s="89"/>
      <c r="WEN26" s="89"/>
      <c r="WEO26" s="89"/>
      <c r="WEP26" s="89"/>
      <c r="WEQ26" s="89"/>
      <c r="WER26" s="89"/>
      <c r="WES26" s="89"/>
      <c r="WET26" s="89"/>
      <c r="WEU26" s="89"/>
      <c r="WEV26" s="89"/>
      <c r="WEW26" s="89"/>
      <c r="WEX26" s="89"/>
      <c r="WEY26" s="89"/>
      <c r="WEZ26" s="89"/>
      <c r="WFA26" s="89"/>
      <c r="WFB26" s="89"/>
      <c r="WFC26" s="89"/>
      <c r="WFD26" s="89"/>
      <c r="WFE26" s="89"/>
      <c r="WFF26" s="89"/>
      <c r="WFG26" s="89"/>
      <c r="WFH26" s="89"/>
      <c r="WFI26" s="89"/>
      <c r="WFJ26" s="89"/>
      <c r="WFK26" s="89"/>
      <c r="WFL26" s="89"/>
      <c r="WFM26" s="89"/>
      <c r="WFN26" s="89"/>
      <c r="WFO26" s="89"/>
      <c r="WFP26" s="89"/>
      <c r="WFQ26" s="89"/>
      <c r="WFR26" s="89"/>
      <c r="WFS26" s="89"/>
      <c r="WFT26" s="89"/>
      <c r="WFU26" s="89"/>
      <c r="WFV26" s="89"/>
      <c r="WFW26" s="89"/>
      <c r="WFX26" s="89"/>
      <c r="WFY26" s="89"/>
      <c r="WFZ26" s="89"/>
      <c r="WGA26" s="89"/>
      <c r="WGB26" s="89"/>
      <c r="WGC26" s="89"/>
      <c r="WGD26" s="89"/>
      <c r="WGE26" s="89"/>
      <c r="WGF26" s="89"/>
      <c r="WGG26" s="89"/>
      <c r="WGH26" s="89"/>
      <c r="WGI26" s="89"/>
      <c r="WGJ26" s="89"/>
      <c r="WGK26" s="89"/>
      <c r="WGL26" s="89"/>
      <c r="WGM26" s="89"/>
      <c r="WGN26" s="89"/>
      <c r="WGO26" s="89"/>
      <c r="WGP26" s="89"/>
      <c r="WGQ26" s="89"/>
      <c r="WGR26" s="89"/>
      <c r="WGS26" s="89"/>
      <c r="WGT26" s="89"/>
      <c r="WGU26" s="89"/>
      <c r="WGV26" s="89"/>
      <c r="WGW26" s="89"/>
      <c r="WGX26" s="89"/>
      <c r="WGY26" s="89"/>
      <c r="WGZ26" s="89"/>
      <c r="WHA26" s="89"/>
      <c r="WHB26" s="89"/>
      <c r="WHC26" s="89"/>
      <c r="WHD26" s="89"/>
      <c r="WHE26" s="89"/>
      <c r="WHF26" s="89"/>
      <c r="WHG26" s="89"/>
      <c r="WHH26" s="89"/>
      <c r="WHI26" s="89"/>
      <c r="WHJ26" s="89"/>
      <c r="WHK26" s="89"/>
      <c r="WHL26" s="89"/>
      <c r="WHM26" s="89"/>
      <c r="WHN26" s="89"/>
      <c r="WHO26" s="89"/>
      <c r="WHP26" s="89"/>
      <c r="WHQ26" s="89"/>
      <c r="WHR26" s="89"/>
      <c r="WHS26" s="89"/>
      <c r="WHT26" s="89"/>
      <c r="WHU26" s="89"/>
      <c r="WHV26" s="89"/>
      <c r="WHW26" s="89"/>
      <c r="WHX26" s="89"/>
      <c r="WHY26" s="89"/>
      <c r="WHZ26" s="89"/>
      <c r="WIA26" s="89"/>
      <c r="WIB26" s="89"/>
      <c r="WIC26" s="89"/>
      <c r="WID26" s="89"/>
      <c r="WIE26" s="89"/>
      <c r="WIF26" s="89"/>
      <c r="WIG26" s="89"/>
      <c r="WIH26" s="89"/>
      <c r="WII26" s="89"/>
      <c r="WIJ26" s="89"/>
      <c r="WIK26" s="89"/>
      <c r="WIL26" s="89"/>
      <c r="WIM26" s="89"/>
      <c r="WIN26" s="89"/>
      <c r="WIO26" s="89"/>
      <c r="WIP26" s="89"/>
      <c r="WIQ26" s="89"/>
      <c r="WIR26" s="89"/>
      <c r="WIS26" s="89"/>
      <c r="WIT26" s="89"/>
      <c r="WIU26" s="89"/>
      <c r="WIV26" s="89"/>
      <c r="WIW26" s="89"/>
      <c r="WIX26" s="89"/>
      <c r="WIY26" s="89"/>
      <c r="WIZ26" s="89"/>
      <c r="WJA26" s="89"/>
      <c r="WJB26" s="89"/>
      <c r="WJC26" s="89"/>
      <c r="WJD26" s="89"/>
      <c r="WJE26" s="89"/>
      <c r="WJF26" s="89"/>
      <c r="WJG26" s="89"/>
      <c r="WJH26" s="89"/>
      <c r="WJI26" s="89"/>
      <c r="WJJ26" s="89"/>
      <c r="WJK26" s="89"/>
      <c r="WJL26" s="89"/>
      <c r="WJM26" s="89"/>
      <c r="WJN26" s="89"/>
      <c r="WJO26" s="89"/>
      <c r="WJP26" s="89"/>
      <c r="WJQ26" s="89"/>
      <c r="WJR26" s="89"/>
      <c r="WJS26" s="89"/>
      <c r="WJT26" s="89"/>
      <c r="WJU26" s="89"/>
      <c r="WJV26" s="89"/>
      <c r="WJW26" s="89"/>
      <c r="WJX26" s="89"/>
      <c r="WJY26" s="89"/>
      <c r="WJZ26" s="89"/>
      <c r="WKA26" s="89"/>
      <c r="WKB26" s="89"/>
      <c r="WKC26" s="89"/>
      <c r="WKD26" s="89"/>
      <c r="WKE26" s="89"/>
      <c r="WKF26" s="89"/>
      <c r="WKG26" s="89"/>
      <c r="WKH26" s="89"/>
      <c r="WKI26" s="89"/>
      <c r="WKJ26" s="89"/>
      <c r="WKK26" s="89"/>
      <c r="WKL26" s="89"/>
      <c r="WKM26" s="89"/>
      <c r="WKN26" s="89"/>
      <c r="WKO26" s="89"/>
      <c r="WKP26" s="89"/>
      <c r="WKQ26" s="89"/>
      <c r="WKR26" s="89"/>
      <c r="WKS26" s="89"/>
      <c r="WKT26" s="89"/>
      <c r="WKU26" s="89"/>
      <c r="WKV26" s="89"/>
      <c r="WKW26" s="89"/>
      <c r="WKX26" s="89"/>
      <c r="WKY26" s="89"/>
      <c r="WKZ26" s="89"/>
      <c r="WLA26" s="89"/>
      <c r="WLB26" s="89"/>
      <c r="WLC26" s="89"/>
      <c r="WLD26" s="89"/>
      <c r="WLE26" s="89"/>
      <c r="WLF26" s="89"/>
      <c r="WLG26" s="89"/>
      <c r="WLH26" s="89"/>
      <c r="WLI26" s="89"/>
      <c r="WLJ26" s="89"/>
      <c r="WLK26" s="89"/>
      <c r="WLL26" s="89"/>
      <c r="WLM26" s="89"/>
      <c r="WLN26" s="89"/>
      <c r="WLO26" s="89"/>
      <c r="WLP26" s="89"/>
      <c r="WLQ26" s="89"/>
      <c r="WLR26" s="89"/>
      <c r="WLS26" s="89"/>
      <c r="WLT26" s="89"/>
      <c r="WLU26" s="89"/>
      <c r="WLV26" s="89"/>
      <c r="WLW26" s="89"/>
      <c r="WLX26" s="89"/>
      <c r="WLY26" s="89"/>
      <c r="WLZ26" s="89"/>
      <c r="WMA26" s="89"/>
      <c r="WMB26" s="89"/>
      <c r="WMC26" s="89"/>
      <c r="WMD26" s="89"/>
      <c r="WME26" s="89"/>
      <c r="WMF26" s="89"/>
      <c r="WMG26" s="89"/>
      <c r="WMH26" s="89"/>
      <c r="WMI26" s="89"/>
      <c r="WMJ26" s="89"/>
      <c r="WMK26" s="89"/>
      <c r="WML26" s="89"/>
      <c r="WMM26" s="89"/>
      <c r="WMN26" s="89"/>
      <c r="WMO26" s="89"/>
      <c r="WMP26" s="89"/>
      <c r="WMQ26" s="89"/>
      <c r="WMR26" s="89"/>
      <c r="WMS26" s="89"/>
      <c r="WMT26" s="89"/>
      <c r="WMU26" s="89"/>
      <c r="WMV26" s="89"/>
      <c r="WMW26" s="89"/>
      <c r="WMX26" s="89"/>
      <c r="WMY26" s="89"/>
      <c r="WMZ26" s="89"/>
      <c r="WNA26" s="89"/>
      <c r="WNB26" s="89"/>
      <c r="WNC26" s="89"/>
      <c r="WND26" s="89"/>
      <c r="WNE26" s="89"/>
      <c r="WNF26" s="89"/>
      <c r="WNG26" s="89"/>
      <c r="WNH26" s="89"/>
      <c r="WNI26" s="89"/>
      <c r="WNJ26" s="89"/>
      <c r="WNK26" s="89"/>
      <c r="WNL26" s="89"/>
      <c r="WNM26" s="89"/>
      <c r="WNN26" s="89"/>
      <c r="WNO26" s="89"/>
      <c r="WNP26" s="89"/>
      <c r="WNQ26" s="89"/>
      <c r="WNR26" s="89"/>
      <c r="WNS26" s="89"/>
      <c r="WNT26" s="89"/>
      <c r="WNU26" s="89"/>
      <c r="WNV26" s="89"/>
      <c r="WNW26" s="89"/>
      <c r="WNX26" s="89"/>
      <c r="WNY26" s="89"/>
      <c r="WNZ26" s="89"/>
      <c r="WOA26" s="89"/>
      <c r="WOB26" s="89"/>
      <c r="WOC26" s="89"/>
      <c r="WOD26" s="89"/>
      <c r="WOE26" s="89"/>
      <c r="WOF26" s="89"/>
      <c r="WOG26" s="89"/>
      <c r="WOH26" s="89"/>
      <c r="WOI26" s="89"/>
      <c r="WOJ26" s="89"/>
      <c r="WOK26" s="89"/>
      <c r="WOL26" s="89"/>
      <c r="WOM26" s="89"/>
      <c r="WON26" s="89"/>
      <c r="WOO26" s="89"/>
      <c r="WOP26" s="89"/>
      <c r="WOQ26" s="89"/>
      <c r="WOR26" s="89"/>
      <c r="WOS26" s="89"/>
      <c r="WOT26" s="89"/>
      <c r="WOU26" s="89"/>
      <c r="WOV26" s="89"/>
      <c r="WOW26" s="89"/>
      <c r="WOX26" s="89"/>
      <c r="WOY26" s="89"/>
      <c r="WOZ26" s="89"/>
      <c r="WPA26" s="89"/>
      <c r="WPB26" s="89"/>
      <c r="WPC26" s="89"/>
      <c r="WPD26" s="89"/>
      <c r="WPE26" s="89"/>
      <c r="WPF26" s="89"/>
      <c r="WPG26" s="89"/>
      <c r="WPH26" s="89"/>
      <c r="WPI26" s="89"/>
      <c r="WPJ26" s="89"/>
      <c r="WPK26" s="89"/>
      <c r="WPL26" s="89"/>
      <c r="WPM26" s="89"/>
      <c r="WPN26" s="89"/>
      <c r="WPO26" s="89"/>
      <c r="WPP26" s="89"/>
      <c r="WPQ26" s="89"/>
      <c r="WPR26" s="89"/>
      <c r="WPS26" s="89"/>
      <c r="WPT26" s="89"/>
      <c r="WPU26" s="89"/>
      <c r="WPV26" s="89"/>
      <c r="WPW26" s="89"/>
      <c r="WPX26" s="89"/>
      <c r="WPY26" s="89"/>
      <c r="WPZ26" s="89"/>
      <c r="WQA26" s="89"/>
      <c r="WQB26" s="89"/>
      <c r="WQC26" s="89"/>
      <c r="WQD26" s="89"/>
      <c r="WQE26" s="89"/>
      <c r="WQF26" s="89"/>
      <c r="WQG26" s="89"/>
      <c r="WQH26" s="89"/>
      <c r="WQI26" s="89"/>
      <c r="WQJ26" s="89"/>
      <c r="WQK26" s="89"/>
      <c r="WQL26" s="89"/>
      <c r="WQM26" s="89"/>
      <c r="WQN26" s="89"/>
      <c r="WQO26" s="89"/>
      <c r="WQP26" s="89"/>
      <c r="WQQ26" s="89"/>
      <c r="WQR26" s="89"/>
      <c r="WQS26" s="89"/>
      <c r="WQT26" s="89"/>
      <c r="WQU26" s="89"/>
      <c r="WQV26" s="89"/>
      <c r="WQW26" s="89"/>
      <c r="WQX26" s="89"/>
      <c r="WQY26" s="89"/>
      <c r="WQZ26" s="89"/>
      <c r="WRA26" s="89"/>
      <c r="WRB26" s="89"/>
      <c r="WRC26" s="89"/>
      <c r="WRD26" s="89"/>
      <c r="WRE26" s="89"/>
      <c r="WRF26" s="89"/>
      <c r="WRG26" s="89"/>
      <c r="WRH26" s="89"/>
      <c r="WRI26" s="89"/>
      <c r="WRJ26" s="89"/>
      <c r="WRK26" s="89"/>
      <c r="WRL26" s="89"/>
      <c r="WRM26" s="89"/>
      <c r="WRN26" s="89"/>
      <c r="WRO26" s="89"/>
      <c r="WRP26" s="89"/>
      <c r="WRQ26" s="89"/>
      <c r="WRR26" s="89"/>
      <c r="WRS26" s="89"/>
      <c r="WRT26" s="89"/>
      <c r="WRU26" s="89"/>
      <c r="WRV26" s="89"/>
      <c r="WRW26" s="89"/>
      <c r="WRX26" s="89"/>
      <c r="WRY26" s="89"/>
      <c r="WRZ26" s="89"/>
      <c r="WSA26" s="89"/>
      <c r="WSB26" s="89"/>
      <c r="WSC26" s="89"/>
      <c r="WSD26" s="89"/>
      <c r="WSE26" s="89"/>
      <c r="WSF26" s="89"/>
      <c r="WSG26" s="89"/>
      <c r="WSH26" s="89"/>
      <c r="WSI26" s="89"/>
      <c r="WSJ26" s="89"/>
      <c r="WSK26" s="89"/>
      <c r="WSL26" s="89"/>
      <c r="WSM26" s="89"/>
      <c r="WSN26" s="89"/>
      <c r="WSO26" s="89"/>
      <c r="WSP26" s="89"/>
      <c r="WSQ26" s="89"/>
      <c r="WSR26" s="89"/>
      <c r="WSS26" s="89"/>
      <c r="WST26" s="89"/>
      <c r="WSU26" s="89"/>
      <c r="WSV26" s="89"/>
      <c r="WSW26" s="89"/>
      <c r="WSX26" s="89"/>
      <c r="WSY26" s="89"/>
      <c r="WSZ26" s="89"/>
      <c r="WTA26" s="89"/>
      <c r="WTB26" s="89"/>
      <c r="WTC26" s="89"/>
      <c r="WTD26" s="89"/>
      <c r="WTE26" s="89"/>
      <c r="WTF26" s="89"/>
      <c r="WTG26" s="89"/>
      <c r="WTH26" s="89"/>
      <c r="WTI26" s="89"/>
      <c r="WTJ26" s="89"/>
      <c r="WTK26" s="89"/>
      <c r="WTL26" s="89"/>
      <c r="WTM26" s="89"/>
      <c r="WTN26" s="89"/>
      <c r="WTO26" s="89"/>
      <c r="WTP26" s="89"/>
      <c r="WTQ26" s="89"/>
      <c r="WTR26" s="89"/>
      <c r="WTS26" s="89"/>
      <c r="WTT26" s="89"/>
      <c r="WTU26" s="89"/>
      <c r="WTV26" s="89"/>
      <c r="WTW26" s="89"/>
      <c r="WTX26" s="89"/>
      <c r="WTY26" s="89"/>
      <c r="WTZ26" s="89"/>
      <c r="WUA26" s="89"/>
      <c r="WUB26" s="89"/>
      <c r="WUC26" s="89"/>
      <c r="WUD26" s="89"/>
      <c r="WUE26" s="89"/>
      <c r="WUF26" s="89"/>
      <c r="WUG26" s="89"/>
      <c r="WUH26" s="89"/>
      <c r="WUI26" s="89"/>
      <c r="WUJ26" s="89"/>
      <c r="WUK26" s="89"/>
      <c r="WUL26" s="89"/>
      <c r="WUM26" s="89"/>
      <c r="WUN26" s="89"/>
      <c r="WUO26" s="89"/>
      <c r="WUP26" s="89"/>
      <c r="WUQ26" s="89"/>
      <c r="WUR26" s="89"/>
      <c r="WUS26" s="89"/>
      <c r="WUT26" s="89"/>
      <c r="WUU26" s="89"/>
      <c r="WUV26" s="89"/>
      <c r="WUW26" s="89"/>
      <c r="WUX26" s="89"/>
      <c r="WUY26" s="89"/>
      <c r="WUZ26" s="89"/>
      <c r="WVA26" s="89"/>
      <c r="WVB26" s="89"/>
      <c r="WVC26" s="89"/>
      <c r="WVD26" s="89"/>
      <c r="WVE26" s="89"/>
      <c r="WVF26" s="89"/>
      <c r="WVG26" s="89"/>
      <c r="WVH26" s="89"/>
      <c r="WVI26" s="89"/>
      <c r="WVJ26" s="89"/>
      <c r="WVK26" s="89"/>
      <c r="WVL26" s="89"/>
      <c r="WVM26" s="89"/>
      <c r="WVN26" s="89"/>
      <c r="WVO26" s="89"/>
      <c r="WVP26" s="89"/>
      <c r="WVQ26" s="89"/>
      <c r="WVR26" s="89"/>
      <c r="WVS26" s="89"/>
      <c r="WVT26" s="89"/>
      <c r="WVU26" s="89"/>
      <c r="WVV26" s="89"/>
      <c r="WVW26" s="89"/>
      <c r="WVX26" s="89"/>
      <c r="WVY26" s="89"/>
      <c r="WVZ26" s="89"/>
      <c r="WWA26" s="89"/>
      <c r="WWB26" s="89"/>
      <c r="WWC26" s="89"/>
      <c r="WWD26" s="89"/>
      <c r="WWE26" s="89"/>
      <c r="WWF26" s="89"/>
      <c r="WWG26" s="89"/>
      <c r="WWH26" s="89"/>
      <c r="WWI26" s="89"/>
      <c r="WWJ26" s="89"/>
      <c r="WWK26" s="89"/>
      <c r="WWL26" s="89"/>
      <c r="WWM26" s="89"/>
      <c r="WWN26" s="89"/>
      <c r="WWO26" s="89"/>
      <c r="WWP26" s="89"/>
      <c r="WWQ26" s="89"/>
      <c r="WWR26" s="89"/>
      <c r="WWS26" s="89"/>
      <c r="WWT26" s="89"/>
      <c r="WWU26" s="89"/>
      <c r="WWV26" s="89"/>
      <c r="WWW26" s="89"/>
      <c r="WWX26" s="89"/>
      <c r="WWY26" s="89"/>
      <c r="WWZ26" s="89"/>
      <c r="WXA26" s="89"/>
      <c r="WXB26" s="89"/>
      <c r="WXC26" s="89"/>
      <c r="WXD26" s="89"/>
      <c r="WXE26" s="89"/>
      <c r="WXF26" s="89"/>
      <c r="WXG26" s="89"/>
      <c r="WXH26" s="89"/>
      <c r="WXI26" s="89"/>
      <c r="WXJ26" s="89"/>
      <c r="WXK26" s="89"/>
      <c r="WXL26" s="89"/>
      <c r="WXM26" s="89"/>
      <c r="WXN26" s="89"/>
      <c r="WXO26" s="89"/>
      <c r="WXP26" s="89"/>
      <c r="WXQ26" s="89"/>
      <c r="WXR26" s="89"/>
      <c r="WXS26" s="89"/>
      <c r="WXT26" s="89"/>
      <c r="WXU26" s="89"/>
      <c r="WXV26" s="89"/>
      <c r="WXW26" s="89"/>
      <c r="WXX26" s="89"/>
      <c r="WXY26" s="89"/>
      <c r="WXZ26" s="89"/>
      <c r="WYA26" s="89"/>
      <c r="WYB26" s="89"/>
      <c r="WYC26" s="89"/>
      <c r="WYD26" s="89"/>
      <c r="WYE26" s="89"/>
      <c r="WYF26" s="89"/>
      <c r="WYG26" s="89"/>
      <c r="WYH26" s="89"/>
      <c r="WYI26" s="89"/>
      <c r="WYJ26" s="89"/>
      <c r="WYK26" s="89"/>
      <c r="WYL26" s="89"/>
      <c r="WYM26" s="89"/>
      <c r="WYN26" s="89"/>
      <c r="WYO26" s="89"/>
      <c r="WYP26" s="89"/>
      <c r="WYQ26" s="89"/>
      <c r="WYR26" s="89"/>
      <c r="WYS26" s="89"/>
      <c r="WYT26" s="89"/>
      <c r="WYU26" s="89"/>
      <c r="WYV26" s="89"/>
      <c r="WYW26" s="89"/>
      <c r="WYX26" s="89"/>
      <c r="WYY26" s="89"/>
      <c r="WYZ26" s="89"/>
      <c r="WZA26" s="89"/>
      <c r="WZB26" s="89"/>
      <c r="WZC26" s="89"/>
      <c r="WZD26" s="89"/>
      <c r="WZE26" s="89"/>
      <c r="WZF26" s="89"/>
      <c r="WZG26" s="89"/>
      <c r="WZH26" s="89"/>
      <c r="WZI26" s="89"/>
      <c r="WZJ26" s="89"/>
      <c r="WZK26" s="89"/>
      <c r="WZL26" s="89"/>
      <c r="WZM26" s="89"/>
      <c r="WZN26" s="89"/>
      <c r="WZO26" s="89"/>
      <c r="WZP26" s="89"/>
      <c r="WZQ26" s="89"/>
      <c r="WZR26" s="89"/>
      <c r="WZS26" s="89"/>
      <c r="WZT26" s="89"/>
      <c r="WZU26" s="89"/>
      <c r="WZV26" s="89"/>
      <c r="WZW26" s="89"/>
      <c r="WZX26" s="89"/>
      <c r="WZY26" s="89"/>
      <c r="WZZ26" s="89"/>
      <c r="XAA26" s="89"/>
      <c r="XAB26" s="89"/>
      <c r="XAC26" s="89"/>
      <c r="XAD26" s="89"/>
      <c r="XAE26" s="89"/>
      <c r="XAF26" s="89"/>
      <c r="XAG26" s="89"/>
      <c r="XAH26" s="89"/>
      <c r="XAI26" s="89"/>
      <c r="XAJ26" s="89"/>
      <c r="XAK26" s="89"/>
      <c r="XAL26" s="89"/>
      <c r="XAM26" s="89"/>
      <c r="XAN26" s="89"/>
      <c r="XAO26" s="89"/>
      <c r="XAP26" s="89"/>
      <c r="XAQ26" s="89"/>
      <c r="XAR26" s="89"/>
      <c r="XAS26" s="89"/>
      <c r="XAT26" s="89"/>
      <c r="XAU26" s="89"/>
      <c r="XAV26" s="89"/>
      <c r="XAW26" s="89"/>
      <c r="XAX26" s="89"/>
      <c r="XAY26" s="89"/>
      <c r="XAZ26" s="89"/>
      <c r="XBA26" s="89"/>
      <c r="XBB26" s="89"/>
      <c r="XBC26" s="89"/>
      <c r="XBD26" s="89"/>
      <c r="XBE26" s="89"/>
      <c r="XBF26" s="89"/>
      <c r="XBG26" s="89"/>
      <c r="XBH26" s="89"/>
      <c r="XBI26" s="89"/>
      <c r="XBJ26" s="89"/>
      <c r="XBK26" s="89"/>
      <c r="XBL26" s="89"/>
      <c r="XBM26" s="89"/>
      <c r="XBN26" s="89"/>
      <c r="XBO26" s="89"/>
      <c r="XBP26" s="89"/>
      <c r="XBQ26" s="89"/>
      <c r="XBR26" s="89"/>
      <c r="XBS26" s="89"/>
      <c r="XBT26" s="89"/>
      <c r="XBU26" s="89"/>
      <c r="XBV26" s="89"/>
      <c r="XBW26" s="89"/>
      <c r="XBX26" s="89"/>
      <c r="XBY26" s="89"/>
      <c r="XBZ26" s="89"/>
      <c r="XCA26" s="89"/>
      <c r="XCB26" s="89"/>
      <c r="XCC26" s="89"/>
      <c r="XCD26" s="89"/>
      <c r="XCE26" s="89"/>
      <c r="XCF26" s="89"/>
      <c r="XCG26" s="89"/>
      <c r="XCH26" s="89"/>
      <c r="XCI26" s="89"/>
      <c r="XCJ26" s="89"/>
      <c r="XCK26" s="89"/>
      <c r="XCL26" s="89"/>
      <c r="XCM26" s="89"/>
      <c r="XCN26" s="89"/>
      <c r="XCO26" s="89"/>
      <c r="XCP26" s="89"/>
      <c r="XCQ26" s="89"/>
      <c r="XCR26" s="89"/>
      <c r="XCS26" s="89"/>
      <c r="XCT26" s="89"/>
      <c r="XCU26" s="89"/>
      <c r="XCV26" s="89"/>
      <c r="XCW26" s="89"/>
      <c r="XCX26" s="89"/>
      <c r="XCY26" s="89"/>
      <c r="XCZ26" s="89"/>
      <c r="XDA26" s="89"/>
      <c r="XDB26" s="89"/>
      <c r="XDC26" s="89"/>
      <c r="XDD26" s="89"/>
      <c r="XDE26" s="89"/>
      <c r="XDF26" s="89"/>
      <c r="XDG26" s="89"/>
      <c r="XDH26" s="89"/>
      <c r="XDI26" s="89"/>
      <c r="XDJ26" s="89"/>
      <c r="XDK26" s="89"/>
      <c r="XDL26" s="89"/>
      <c r="XDM26" s="89"/>
      <c r="XDN26" s="89"/>
      <c r="XDO26" s="89"/>
      <c r="XDP26" s="89"/>
      <c r="XDQ26" s="89"/>
      <c r="XDR26" s="89"/>
      <c r="XDS26" s="89"/>
      <c r="XDT26" s="89"/>
      <c r="XDU26" s="89"/>
      <c r="XDV26" s="89"/>
      <c r="XDW26" s="89"/>
      <c r="XDX26" s="89"/>
      <c r="XDY26" s="89"/>
      <c r="XDZ26" s="89"/>
      <c r="XEA26" s="89"/>
      <c r="XEB26" s="89"/>
      <c r="XEC26" s="89"/>
      <c r="XED26" s="89"/>
      <c r="XEE26" s="89"/>
      <c r="XEF26" s="89"/>
      <c r="XEG26" s="89"/>
      <c r="XEH26" s="89"/>
      <c r="XEI26" s="89"/>
      <c r="XEJ26" s="89"/>
      <c r="XEK26" s="89"/>
      <c r="XEL26" s="89"/>
      <c r="XEM26" s="89"/>
      <c r="XEN26" s="89"/>
      <c r="XEO26" s="89"/>
      <c r="XEP26" s="89"/>
      <c r="XEQ26" s="89"/>
      <c r="XER26" s="89"/>
      <c r="XES26" s="89"/>
      <c r="XET26" s="89"/>
      <c r="XEU26" s="89"/>
      <c r="XEV26" s="89"/>
      <c r="XEW26" s="89"/>
      <c r="XEX26" s="89"/>
      <c r="XEY26" s="89"/>
      <c r="XEZ26" s="89"/>
      <c r="XFA26" s="89"/>
      <c r="XFB26" s="89"/>
      <c r="XFC26" s="89"/>
      <c r="XFD26" s="89"/>
    </row>
    <row r="28" spans="1:16384" ht="14.45" x14ac:dyDescent="0.3">
      <c r="A28" s="196" t="s">
        <v>652</v>
      </c>
    </row>
    <row r="29" spans="1:16384" ht="14.45" x14ac:dyDescent="0.3">
      <c r="A29" s="18"/>
    </row>
    <row r="30" spans="1:16384" ht="14.45" x14ac:dyDescent="0.3">
      <c r="A30" s="154"/>
    </row>
    <row r="31" spans="1:16384" x14ac:dyDescent="0.25">
      <c r="A31" s="102"/>
    </row>
    <row r="63" spans="1:1" hidden="1" x14ac:dyDescent="0.25">
      <c r="A63" s="1">
        <v>99506</v>
      </c>
    </row>
    <row r="70" spans="1:1" ht="14.45" hidden="1" x14ac:dyDescent="0.3">
      <c r="A70" s="1" t="s">
        <v>31</v>
      </c>
    </row>
    <row r="71" spans="1:1" ht="14.45" hidden="1" x14ac:dyDescent="0.3">
      <c r="A71" s="1" t="s">
        <v>32</v>
      </c>
    </row>
    <row r="72" spans="1:1" ht="14.45" hidden="1" x14ac:dyDescent="0.3">
      <c r="A72" s="1" t="s">
        <v>33</v>
      </c>
    </row>
    <row r="73" spans="1:1" ht="14.45" hidden="1" x14ac:dyDescent="0.3">
      <c r="A73" s="1" t="s">
        <v>34</v>
      </c>
    </row>
    <row r="74" spans="1:1" ht="14.45" hidden="1" x14ac:dyDescent="0.3">
      <c r="A74" s="1" t="s">
        <v>35</v>
      </c>
    </row>
    <row r="75" spans="1:1" ht="14.45" hidden="1" x14ac:dyDescent="0.3">
      <c r="A75" s="1" t="s">
        <v>36</v>
      </c>
    </row>
    <row r="76" spans="1:1" ht="14.45" hidden="1" x14ac:dyDescent="0.3">
      <c r="A76" s="1" t="s">
        <v>37</v>
      </c>
    </row>
    <row r="77" spans="1:1" ht="14.45" hidden="1" x14ac:dyDescent="0.3">
      <c r="A77" s="1" t="s">
        <v>38</v>
      </c>
    </row>
    <row r="78" spans="1:1" ht="14.45" hidden="1" x14ac:dyDescent="0.3">
      <c r="A78" s="1" t="s">
        <v>39</v>
      </c>
    </row>
    <row r="79" spans="1:1" ht="14.45" hidden="1" x14ac:dyDescent="0.3">
      <c r="A79" s="1" t="s">
        <v>40</v>
      </c>
    </row>
    <row r="80" spans="1:1" ht="14.45" hidden="1" x14ac:dyDescent="0.3">
      <c r="A80" s="1" t="s">
        <v>41</v>
      </c>
    </row>
    <row r="81" spans="1:1" ht="14.45" hidden="1" x14ac:dyDescent="0.3">
      <c r="A81" s="1" t="s">
        <v>42</v>
      </c>
    </row>
    <row r="82" spans="1:1" ht="14.45" hidden="1" x14ac:dyDescent="0.3">
      <c r="A82" s="1" t="s">
        <v>43</v>
      </c>
    </row>
    <row r="83" spans="1:1" ht="14.45" hidden="1" x14ac:dyDescent="0.3">
      <c r="A83" s="1" t="s">
        <v>44</v>
      </c>
    </row>
    <row r="84" spans="1:1" ht="14.45" hidden="1" x14ac:dyDescent="0.3">
      <c r="A84" s="1" t="s">
        <v>45</v>
      </c>
    </row>
    <row r="85" spans="1:1" ht="14.45" hidden="1" x14ac:dyDescent="0.3">
      <c r="A85" s="1" t="s">
        <v>46</v>
      </c>
    </row>
    <row r="86" spans="1:1" ht="14.45" hidden="1" x14ac:dyDescent="0.3">
      <c r="A86" s="1" t="s">
        <v>47</v>
      </c>
    </row>
    <row r="87" spans="1:1" ht="14.45" hidden="1" x14ac:dyDescent="0.3">
      <c r="A87" s="1" t="s">
        <v>48</v>
      </c>
    </row>
    <row r="88" spans="1:1" ht="14.45" hidden="1" x14ac:dyDescent="0.3">
      <c r="A88" s="1" t="s">
        <v>49</v>
      </c>
    </row>
    <row r="89" spans="1:1" ht="14.45" hidden="1" x14ac:dyDescent="0.3">
      <c r="A89" s="1" t="s">
        <v>50</v>
      </c>
    </row>
    <row r="90" spans="1:1" ht="14.45" hidden="1" x14ac:dyDescent="0.3">
      <c r="A90" s="1" t="s">
        <v>51</v>
      </c>
    </row>
    <row r="91" spans="1:1" ht="14.45" hidden="1" x14ac:dyDescent="0.3">
      <c r="A91" s="1" t="s">
        <v>52</v>
      </c>
    </row>
    <row r="92" spans="1:1" ht="14.45" hidden="1" x14ac:dyDescent="0.3">
      <c r="A92" s="1" t="s">
        <v>53</v>
      </c>
    </row>
    <row r="93" spans="1:1" ht="14.45" hidden="1" x14ac:dyDescent="0.3">
      <c r="A93" s="1" t="s">
        <v>54</v>
      </c>
    </row>
    <row r="94" spans="1:1" ht="14.45" hidden="1" x14ac:dyDescent="0.3">
      <c r="A94" s="1" t="s">
        <v>55</v>
      </c>
    </row>
    <row r="95" spans="1:1" ht="14.45" hidden="1" x14ac:dyDescent="0.3">
      <c r="A95" s="1" t="s">
        <v>56</v>
      </c>
    </row>
    <row r="96" spans="1:1" ht="14.45" hidden="1" x14ac:dyDescent="0.3">
      <c r="A96" s="1" t="s">
        <v>57</v>
      </c>
    </row>
    <row r="97" spans="1:1" ht="14.45" hidden="1" x14ac:dyDescent="0.3">
      <c r="A97" s="1" t="s">
        <v>58</v>
      </c>
    </row>
    <row r="98" spans="1:1" ht="14.45" hidden="1" x14ac:dyDescent="0.3">
      <c r="A98" s="1" t="s">
        <v>59</v>
      </c>
    </row>
    <row r="99" spans="1:1" ht="14.45" hidden="1" x14ac:dyDescent="0.3">
      <c r="A99" s="1" t="s">
        <v>60</v>
      </c>
    </row>
    <row r="100" spans="1:1" ht="14.45" hidden="1" x14ac:dyDescent="0.3">
      <c r="A100" s="1" t="s">
        <v>61</v>
      </c>
    </row>
    <row r="101" spans="1:1" ht="14.45" hidden="1" x14ac:dyDescent="0.3">
      <c r="A101" s="1" t="s">
        <v>62</v>
      </c>
    </row>
    <row r="102" spans="1:1" ht="14.45" hidden="1" x14ac:dyDescent="0.3">
      <c r="A102" s="1" t="s">
        <v>63</v>
      </c>
    </row>
    <row r="103" spans="1:1" ht="14.45" hidden="1" x14ac:dyDescent="0.3">
      <c r="A103" s="1" t="s">
        <v>64</v>
      </c>
    </row>
    <row r="104" spans="1:1" ht="14.45" hidden="1" x14ac:dyDescent="0.3">
      <c r="A104" s="1" t="s">
        <v>65</v>
      </c>
    </row>
    <row r="105" spans="1:1" ht="14.45" hidden="1" x14ac:dyDescent="0.3">
      <c r="A105" s="1" t="s">
        <v>66</v>
      </c>
    </row>
    <row r="106" spans="1:1" ht="14.45" hidden="1" x14ac:dyDescent="0.3">
      <c r="A106" s="1" t="s">
        <v>67</v>
      </c>
    </row>
  </sheetData>
  <mergeCells count="19">
    <mergeCell ref="P1:R1"/>
    <mergeCell ref="K5:K6"/>
    <mergeCell ref="L5:L6"/>
    <mergeCell ref="A4:A6"/>
    <mergeCell ref="A12:A14"/>
    <mergeCell ref="B4:J4"/>
    <mergeCell ref="K4:M4"/>
    <mergeCell ref="B5:D5"/>
    <mergeCell ref="E5:G5"/>
    <mergeCell ref="H5:J5"/>
    <mergeCell ref="M5:M6"/>
    <mergeCell ref="B12:J12"/>
    <mergeCell ref="K12:M12"/>
    <mergeCell ref="B13:D13"/>
    <mergeCell ref="E13:G13"/>
    <mergeCell ref="H13:J13"/>
    <mergeCell ref="K13:K14"/>
    <mergeCell ref="L13:L14"/>
    <mergeCell ref="M13:M14"/>
  </mergeCells>
  <dataValidations count="2">
    <dataValidation type="list" allowBlank="1" showInputMessage="1" showErrorMessage="1" sqref="P1:R1">
      <formula1>$A$70:$A$106</formula1>
    </dataValidation>
    <dataValidation type="list" allowBlank="1" showInputMessage="1" showErrorMessage="1" sqref="N2 IW12:IX12 SS12:ST12 ACO12:ACP12 AMK12:AML12 AWG12:AWH12 BGC12:BGD12 BPY12:BPZ12 BZU12:BZV12 CJQ12:CJR12 CTM12:CTN12 DDI12:DDJ12 DNE12:DNF12 DXA12:DXB12 EGW12:EGX12 EQS12:EQT12 FAO12:FAP12 FKK12:FKL12 FUG12:FUH12 GEC12:GED12 GNY12:GNZ12 GXU12:GXV12 HHQ12:HHR12 HRM12:HRN12 IBI12:IBJ12 ILE12:ILF12 IVA12:IVB12 JEW12:JEX12 JOS12:JOT12 JYO12:JYP12 KIK12:KIL12 KSG12:KSH12 LCC12:LCD12 LLY12:LLZ12 LVU12:LVV12 MFQ12:MFR12 MPM12:MPN12 MZI12:MZJ12 NJE12:NJF12 NTA12:NTB12 OCW12:OCX12 OMS12:OMT12 OWO12:OWP12 PGK12:PGL12 PQG12:PQH12 QAC12:QAD12 QJY12:QJZ12 QTU12:QTV12 RDQ12:RDR12 RNM12:RNN12 RXI12:RXJ12 SHE12:SHF12 SRA12:SRB12 TAW12:TAX12 TKS12:TKT12 TUO12:TUP12 UEK12:UEL12 UOG12:UOH12 UYC12:UYD12 VHY12:VHZ12 VRU12:VRV12 WBQ12:WBR12 WLM12:WLN12 WVI12:WVJ12 SV2 ACR2 AMN2 AWJ2 BGF2 BQB2 BZX2 CJT2 CTP2 DDL2 DNH2 DXD2 EGZ2 EQV2 FAR2 FKN2 FUJ2 GEF2 GOB2 GXX2 HHT2 HRP2 IBL2 ILH2 IVD2 JEZ2 JOV2 JYR2 KIN2 KSJ2 LCF2 LMB2 LVX2 MFT2 MPP2 MZL2 NJH2 NTD2 OCZ2 OMV2 OWR2 PGN2 PQJ2 QAF2 QKB2 QTX2 RDT2 RNP2 RXL2 SHH2 SRD2 TAZ2 TKV2 TUR2 UEN2 UOJ2 UYF2 VIB2 VRX2 WBT2 WLP2 WVL2 IZ2 IW3:IX4 SS3:ST4 ACO3:ACP4 AMK3:AML4 AWG3:AWH4 BGC3:BGD4 BPY3:BPZ4 BZU3:BZV4 CJQ3:CJR4 CTM3:CTN4 DDI3:DDJ4 DNE3:DNF4 DXA3:DXB4 EGW3:EGX4 EQS3:EQT4 FAO3:FAP4 FKK3:FKL4 FUG3:FUH4 GEC3:GED4 GNY3:GNZ4 GXU3:GXV4 HHQ3:HHR4 HRM3:HRN4 IBI3:IBJ4 ILE3:ILF4 IVA3:IVB4 JEW3:JEX4 JOS3:JOT4 JYO3:JYP4 KIK3:KIL4 KSG3:KSH4 LCC3:LCD4 LLY3:LLZ4 LVU3:LVV4 MFQ3:MFR4 MPM3:MPN4 MZI3:MZJ4 NJE3:NJF4 NTA3:NTB4 OCW3:OCX4 OMS3:OMT4 OWO3:OWP4 PGK3:PGL4 PQG3:PQH4 QAC3:QAD4 QJY3:QJZ4 QTU3:QTV4 RDQ3:RDR4 RNM3:RNN4 RXI3:RXJ4 SHE3:SHF4 SRA3:SRB4 TAW3:TAX4 TKS3:TKT4 TUO3:TUP4 UEK3:UEL4 UOG3:UOH4 UYC3:UYD4 VHY3:VHZ4 VRU3:VRV4 WBQ3:WBR4 WLM3:WLN4 WVI3:WVJ4">
      <formula1>$A$61:$A$70</formula1>
    </dataValidation>
  </dataValidations>
  <hyperlinks>
    <hyperlink ref="P3" location="Contents!A1" display="Back"/>
    <hyperlink ref="P2" location="'Table 8 Data'!A1" display="Go to Data"/>
    <hyperlink ref="A28" location="Glossary!A1" display="Definition Glossay"/>
  </hyperlink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pageSetUpPr autoPageBreaks="0"/>
  </sheetPr>
  <dimension ref="A1:AE109"/>
  <sheetViews>
    <sheetView workbookViewId="0">
      <pane ySplit="3" topLeftCell="A4" activePane="bottomLeft" state="frozen"/>
      <selection pane="bottomLeft" activeCell="P3" sqref="P3"/>
    </sheetView>
  </sheetViews>
  <sheetFormatPr defaultColWidth="8.85546875" defaultRowHeight="15" x14ac:dyDescent="0.25"/>
  <cols>
    <col min="1" max="1" width="11.28515625" style="1" customWidth="1"/>
    <col min="2" max="13" width="14.28515625" style="1" customWidth="1"/>
    <col min="14" max="19" width="8.85546875" style="1"/>
    <col min="20" max="26" width="8.85546875" style="1" hidden="1" customWidth="1"/>
    <col min="27" max="31" width="0" style="1" hidden="1" customWidth="1"/>
    <col min="32" max="16384" width="8.85546875" style="1"/>
  </cols>
  <sheetData>
    <row r="1" spans="1:31" s="3" customFormat="1" x14ac:dyDescent="0.25">
      <c r="A1" s="16" t="s">
        <v>2830</v>
      </c>
      <c r="B1" s="17"/>
      <c r="C1" s="17"/>
      <c r="D1" s="17"/>
      <c r="E1" s="17"/>
      <c r="F1" s="17"/>
      <c r="G1" s="17"/>
      <c r="H1" s="17"/>
      <c r="I1" s="28"/>
      <c r="N1" s="29" t="s">
        <v>68</v>
      </c>
      <c r="O1" s="28"/>
      <c r="P1" s="542" t="s">
        <v>67</v>
      </c>
      <c r="Q1" s="542"/>
      <c r="R1" s="542"/>
    </row>
    <row r="2" spans="1:31" s="3" customFormat="1" x14ac:dyDescent="0.25">
      <c r="A2" s="198" t="s">
        <v>668</v>
      </c>
      <c r="B2" s="17"/>
      <c r="C2" s="17"/>
      <c r="D2" s="17"/>
      <c r="E2" s="17"/>
      <c r="F2" s="17"/>
      <c r="G2" s="17"/>
      <c r="H2" s="17"/>
      <c r="N2" s="30"/>
      <c r="O2" s="28"/>
      <c r="P2" s="486" t="s">
        <v>481</v>
      </c>
      <c r="Q2" s="163"/>
      <c r="R2" s="163"/>
    </row>
    <row r="3" spans="1:31" s="3" customFormat="1" x14ac:dyDescent="0.25">
      <c r="A3" s="154"/>
      <c r="B3" s="17"/>
      <c r="C3" s="17"/>
      <c r="D3" s="17"/>
      <c r="E3" s="17"/>
      <c r="F3" s="17"/>
      <c r="G3" s="17"/>
      <c r="H3" s="17"/>
      <c r="P3" s="165" t="s">
        <v>333</v>
      </c>
      <c r="Q3" s="163"/>
      <c r="R3" s="163"/>
    </row>
    <row r="4" spans="1:31" s="3" customFormat="1" ht="25.5" customHeight="1" x14ac:dyDescent="0.25">
      <c r="A4" s="531" t="s">
        <v>69</v>
      </c>
      <c r="B4" s="533" t="s">
        <v>2723</v>
      </c>
      <c r="C4" s="534"/>
      <c r="D4" s="534"/>
      <c r="E4" s="534"/>
      <c r="F4" s="534"/>
      <c r="G4" s="534"/>
      <c r="H4" s="534"/>
      <c r="I4" s="534"/>
      <c r="J4" s="535"/>
      <c r="K4" s="533" t="s">
        <v>2726</v>
      </c>
      <c r="L4" s="534"/>
      <c r="M4" s="534"/>
      <c r="N4" s="163"/>
    </row>
    <row r="5" spans="1:31" s="435" customFormat="1" ht="15" customHeight="1" x14ac:dyDescent="0.25">
      <c r="A5" s="531"/>
      <c r="B5" s="536" t="s">
        <v>73</v>
      </c>
      <c r="C5" s="537"/>
      <c r="D5" s="538"/>
      <c r="E5" s="536" t="s">
        <v>2724</v>
      </c>
      <c r="F5" s="537"/>
      <c r="G5" s="538"/>
      <c r="H5" s="536" t="s">
        <v>2725</v>
      </c>
      <c r="I5" s="537"/>
      <c r="J5" s="538"/>
      <c r="K5" s="540" t="s">
        <v>70</v>
      </c>
      <c r="L5" s="540" t="s">
        <v>114</v>
      </c>
      <c r="M5" s="539" t="s">
        <v>106</v>
      </c>
    </row>
    <row r="6" spans="1:31" s="435" customFormat="1" x14ac:dyDescent="0.25">
      <c r="A6" s="532"/>
      <c r="B6" s="441" t="s">
        <v>70</v>
      </c>
      <c r="C6" s="441" t="s">
        <v>114</v>
      </c>
      <c r="D6" s="441" t="s">
        <v>106</v>
      </c>
      <c r="E6" s="441" t="s">
        <v>70</v>
      </c>
      <c r="F6" s="441" t="s">
        <v>114</v>
      </c>
      <c r="G6" s="441" t="s">
        <v>106</v>
      </c>
      <c r="H6" s="441" t="s">
        <v>70</v>
      </c>
      <c r="I6" s="441" t="s">
        <v>114</v>
      </c>
      <c r="J6" s="441" t="s">
        <v>106</v>
      </c>
      <c r="K6" s="541"/>
      <c r="L6" s="541"/>
      <c r="M6" s="533"/>
    </row>
    <row r="7" spans="1:31" x14ac:dyDescent="0.25">
      <c r="A7" s="31" t="s">
        <v>30</v>
      </c>
      <c r="B7" s="26">
        <f>VLOOKUP($P$1,'Table 9 Data'!$A$6:$M$43,T7,0)</f>
        <v>55597</v>
      </c>
      <c r="C7" s="26">
        <f>VLOOKUP($P$1,'Table 9 Data'!$A$6:$M$43,U7,0)</f>
        <v>32824</v>
      </c>
      <c r="D7" s="26">
        <f>VLOOKUP($P$1,'Table 9 Data'!$A$6:$M$43,V7,0)</f>
        <v>22773</v>
      </c>
      <c r="E7" s="26">
        <f>VLOOKUP($P$1,'Table 9 Data'!$A$6:$M$43,W7,0)</f>
        <v>9693</v>
      </c>
      <c r="F7" s="26">
        <f>VLOOKUP($P$1,'Table 9 Data'!$A$6:$M$43,X7,0)</f>
        <v>4166</v>
      </c>
      <c r="G7" s="26">
        <f>VLOOKUP($P$1,'Table 9 Data'!$A$6:$M$43,Y7,0)</f>
        <v>5527</v>
      </c>
      <c r="H7" s="26">
        <f>VLOOKUP($P$1,'Table 9 Data'!$A$6:$M$43,Z7,0)</f>
        <v>45904</v>
      </c>
      <c r="I7" s="26">
        <f>VLOOKUP($P$1,'Table 9 Data'!$A$6:$M$43,AA7,0)</f>
        <v>28658</v>
      </c>
      <c r="J7" s="26">
        <f>VLOOKUP($P$1,'Table 9 Data'!$A$6:$M$43,AB7,0)</f>
        <v>17246</v>
      </c>
      <c r="K7" s="26">
        <f>VLOOKUP($P$1,'Table 9 Data'!$A$6:$M$43,AC7,0)</f>
        <v>58370</v>
      </c>
      <c r="L7" s="26">
        <f>VLOOKUP($P$1,'Table 9 Data'!$A$6:$M$43,AD7,0)</f>
        <v>35128</v>
      </c>
      <c r="M7" s="26">
        <f>VLOOKUP($P$1,'Table 9 Data'!$A$6:$M$43,AE7,0)</f>
        <v>23242</v>
      </c>
      <c r="T7" s="1">
        <v>2</v>
      </c>
      <c r="U7" s="1">
        <v>3</v>
      </c>
      <c r="V7" s="1">
        <v>4</v>
      </c>
      <c r="W7" s="1">
        <v>5</v>
      </c>
      <c r="X7" s="1">
        <v>6</v>
      </c>
      <c r="Y7" s="1">
        <v>7</v>
      </c>
      <c r="Z7" s="1">
        <v>8</v>
      </c>
      <c r="AA7" s="1">
        <v>9</v>
      </c>
      <c r="AB7" s="1">
        <v>10</v>
      </c>
      <c r="AC7" s="1">
        <v>11</v>
      </c>
      <c r="AD7" s="1">
        <v>12</v>
      </c>
      <c r="AE7" s="1">
        <v>13</v>
      </c>
    </row>
    <row r="8" spans="1:31" x14ac:dyDescent="0.25">
      <c r="A8" s="119" t="s">
        <v>4</v>
      </c>
      <c r="B8" s="113">
        <f>VLOOKUP($P$1,'Table 9 Data'!$O$6:$AA$43,'Table 9'!T7,0)</f>
        <v>43772</v>
      </c>
      <c r="C8" s="113">
        <f>VLOOKUP($P$1,'Table 9 Data'!$O$6:$AA$43,'Table 9'!U7,0)</f>
        <v>24344</v>
      </c>
      <c r="D8" s="113">
        <f>VLOOKUP($P$1,'Table 9 Data'!$O$6:$AA$43,'Table 9'!V7,0)</f>
        <v>19428</v>
      </c>
      <c r="E8" s="113">
        <f>VLOOKUP($P$1,'Table 9 Data'!$O$6:$AA$43,'Table 9'!W7,0)</f>
        <v>6608</v>
      </c>
      <c r="F8" s="113">
        <f>VLOOKUP($P$1,'Table 9 Data'!$O$6:$AA$43,'Table 9'!X7,0)</f>
        <v>3047</v>
      </c>
      <c r="G8" s="113">
        <f>VLOOKUP($P$1,'Table 9 Data'!$O$6:$AA$43,'Table 9'!Y7,0)</f>
        <v>3561</v>
      </c>
      <c r="H8" s="113">
        <f>VLOOKUP($P$1,'Table 9 Data'!$O$6:$AA$43,'Table 9'!Z7,0)</f>
        <v>37164</v>
      </c>
      <c r="I8" s="113">
        <f>VLOOKUP($P$1,'Table 9 Data'!$O$6:$AA$43,'Table 9'!AA7,0)</f>
        <v>21297</v>
      </c>
      <c r="J8" s="113">
        <f>VLOOKUP($P$1,'Table 9 Data'!$O$6:$AA$43,'Table 9'!AB7,0)</f>
        <v>15867</v>
      </c>
      <c r="K8" s="113">
        <f>VLOOKUP($P$1,'Table 9 Data'!$O$6:$AA$43,'Table 9'!AC7,0)</f>
        <v>55708</v>
      </c>
      <c r="L8" s="113">
        <f>VLOOKUP($P$1,'Table 9 Data'!$O$6:$AA$43,'Table 9'!AD7,0)</f>
        <v>33135</v>
      </c>
      <c r="M8" s="113">
        <f>VLOOKUP($P$1,'Table 9 Data'!$O$6:$AA$43,'Table 9'!AE7,0)</f>
        <v>22573</v>
      </c>
    </row>
    <row r="9" spans="1:31" x14ac:dyDescent="0.25">
      <c r="A9" s="31" t="s">
        <v>3</v>
      </c>
      <c r="B9" s="26">
        <f>VLOOKUP($P$1,'Table 9 Data'!$AC$6:$AO$43,'Table 9'!T7,0)</f>
        <v>60378</v>
      </c>
      <c r="C9" s="26">
        <f>VLOOKUP($P$1,'Table 9 Data'!$AC$6:$AO$43,'Table 9'!U7,0)</f>
        <v>32881</v>
      </c>
      <c r="D9" s="26">
        <f>VLOOKUP($P$1,'Table 9 Data'!$AC$6:$AO$43,'Table 9'!V7,0)</f>
        <v>27497</v>
      </c>
      <c r="E9" s="26">
        <f>VLOOKUP($P$1,'Table 9 Data'!$AC$6:$AO$43,'Table 9'!W7,0)</f>
        <v>5438</v>
      </c>
      <c r="F9" s="26">
        <f>VLOOKUP($P$1,'Table 9 Data'!$AC$6:$AO$43,'Table 9'!X7,0)</f>
        <v>3815</v>
      </c>
      <c r="G9" s="26">
        <f>VLOOKUP($P$1,'Table 9 Data'!$AC$6:$AO$43,'Table 9'!Y7,0)</f>
        <v>1623</v>
      </c>
      <c r="H9" s="26">
        <f>VLOOKUP($P$1,'Table 9 Data'!$AC$6:$AO$43,'Table 9'!Z7,0)</f>
        <v>54940</v>
      </c>
      <c r="I9" s="26">
        <f>VLOOKUP($P$1,'Table 9 Data'!$AC$6:$AO$43,'Table 9'!AA7,0)</f>
        <v>29066</v>
      </c>
      <c r="J9" s="26">
        <f>VLOOKUP($P$1,'Table 9 Data'!$AC$6:$AO$43,'Table 9'!AB7,0)</f>
        <v>25874</v>
      </c>
      <c r="K9" s="26" t="str">
        <f>VLOOKUP($P$1,'Table 9 Data'!$AC$6:$AO$43,'Table 9'!AC7,0)</f>
        <v>Not available</v>
      </c>
      <c r="L9" s="26" t="str">
        <f>VLOOKUP($P$1,'Table 9 Data'!$AC$6:$AO$43,'Table 9'!AD7,0)</f>
        <v>Not available</v>
      </c>
      <c r="M9" s="26" t="str">
        <f>VLOOKUP($P$1,'Table 9 Data'!$AC$6:$AO$43,'Table 9'!AE7,0)</f>
        <v>Not available</v>
      </c>
    </row>
    <row r="10" spans="1:31" x14ac:dyDescent="0.25">
      <c r="A10" s="119" t="s">
        <v>1</v>
      </c>
      <c r="B10" s="113">
        <f>VLOOKUP($P$1,'Table 9 Data'!$AQ$6:$BC$43,'Table 9'!T7,0)</f>
        <v>60525</v>
      </c>
      <c r="C10" s="113">
        <f>VLOOKUP($P$1,'Table 9 Data'!$AQ$6:$BC$43,'Table 9'!U7,0)</f>
        <v>32829</v>
      </c>
      <c r="D10" s="113">
        <f>VLOOKUP($P$1,'Table 9 Data'!$AQ$6:$BC$43,'Table 9'!V7,0)</f>
        <v>27696</v>
      </c>
      <c r="E10" s="113">
        <f>VLOOKUP($P$1,'Table 9 Data'!$AQ$6:$BC$43,'Table 9'!W7,0)</f>
        <v>1399</v>
      </c>
      <c r="F10" s="113">
        <f>VLOOKUP($P$1,'Table 9 Data'!$AQ$6:$BC$43,'Table 9'!X7,0)</f>
        <v>792</v>
      </c>
      <c r="G10" s="113">
        <f>VLOOKUP($P$1,'Table 9 Data'!$AQ$6:$BC$43,'Table 9'!Y7,0)</f>
        <v>607</v>
      </c>
      <c r="H10" s="113">
        <f>VLOOKUP($P$1,'Table 9 Data'!$AQ$6:$BC$43,'Table 9'!Z7,0)</f>
        <v>59126</v>
      </c>
      <c r="I10" s="113">
        <f>VLOOKUP($P$1,'Table 9 Data'!$AQ$6:$BC$43,'Table 9'!AA7,0)</f>
        <v>32037</v>
      </c>
      <c r="J10" s="113">
        <f>VLOOKUP($P$1,'Table 9 Data'!$AQ$6:$BC$43,'Table 9'!AB7,0)</f>
        <v>27089</v>
      </c>
      <c r="K10" s="113" t="str">
        <f>VLOOKUP($P$1,'Table 9 Data'!$AQ$6:$BC$43,'Table 9'!AC7,0)</f>
        <v>Not available</v>
      </c>
      <c r="L10" s="113" t="str">
        <f>VLOOKUP($P$1,'Table 9 Data'!$AQ$6:$BC$43,'Table 9'!AD7,0)</f>
        <v>Not available</v>
      </c>
      <c r="M10" s="113" t="str">
        <f>VLOOKUP($P$1,'Table 9 Data'!$AQ$6:$BC$43,'Table 9'!AE7,0)</f>
        <v>Not available</v>
      </c>
    </row>
    <row r="12" spans="1:31" s="3" customFormat="1" ht="25.5" customHeight="1" x14ac:dyDescent="0.25">
      <c r="A12" s="531" t="s">
        <v>130</v>
      </c>
      <c r="B12" s="533" t="s">
        <v>2723</v>
      </c>
      <c r="C12" s="534"/>
      <c r="D12" s="534"/>
      <c r="E12" s="534"/>
      <c r="F12" s="534"/>
      <c r="G12" s="534"/>
      <c r="H12" s="534"/>
      <c r="I12" s="534"/>
      <c r="J12" s="535"/>
      <c r="K12" s="533" t="s">
        <v>2726</v>
      </c>
      <c r="L12" s="534"/>
      <c r="M12" s="534"/>
      <c r="N12" s="163"/>
    </row>
    <row r="13" spans="1:31" s="435" customFormat="1" ht="15" customHeight="1" x14ac:dyDescent="0.25">
      <c r="A13" s="531"/>
      <c r="B13" s="536" t="s">
        <v>73</v>
      </c>
      <c r="C13" s="537"/>
      <c r="D13" s="538"/>
      <c r="E13" s="536" t="s">
        <v>2724</v>
      </c>
      <c r="F13" s="537"/>
      <c r="G13" s="538"/>
      <c r="H13" s="536" t="s">
        <v>2725</v>
      </c>
      <c r="I13" s="537"/>
      <c r="J13" s="538"/>
      <c r="K13" s="540" t="s">
        <v>70</v>
      </c>
      <c r="L13" s="540" t="s">
        <v>114</v>
      </c>
      <c r="M13" s="539" t="s">
        <v>106</v>
      </c>
    </row>
    <row r="14" spans="1:31" s="435" customFormat="1" x14ac:dyDescent="0.25">
      <c r="A14" s="532"/>
      <c r="B14" s="441" t="s">
        <v>70</v>
      </c>
      <c r="C14" s="441" t="s">
        <v>114</v>
      </c>
      <c r="D14" s="441" t="s">
        <v>106</v>
      </c>
      <c r="E14" s="441" t="s">
        <v>70</v>
      </c>
      <c r="F14" s="441" t="s">
        <v>114</v>
      </c>
      <c r="G14" s="441" t="s">
        <v>106</v>
      </c>
      <c r="H14" s="441" t="s">
        <v>70</v>
      </c>
      <c r="I14" s="441" t="s">
        <v>114</v>
      </c>
      <c r="J14" s="441" t="s">
        <v>106</v>
      </c>
      <c r="K14" s="541"/>
      <c r="L14" s="541"/>
      <c r="M14" s="533"/>
    </row>
    <row r="15" spans="1:31" x14ac:dyDescent="0.25">
      <c r="A15" s="31" t="s">
        <v>30</v>
      </c>
      <c r="B15" s="33">
        <v>1</v>
      </c>
      <c r="C15" s="33">
        <f>C7/$B7</f>
        <v>0.59039156789035374</v>
      </c>
      <c r="D15" s="33">
        <f t="shared" ref="D15" si="0">D7/$B7</f>
        <v>0.4096084321096462</v>
      </c>
      <c r="E15" s="33">
        <v>1</v>
      </c>
      <c r="F15" s="33">
        <f t="shared" ref="F15:G18" si="1">F7/$E7</f>
        <v>0.42979469720416796</v>
      </c>
      <c r="G15" s="33">
        <f t="shared" si="1"/>
        <v>0.57020530279583204</v>
      </c>
      <c r="H15" s="33">
        <v>1</v>
      </c>
      <c r="I15" s="33">
        <f>I7/$H7</f>
        <v>0.6243028929940746</v>
      </c>
      <c r="J15" s="33">
        <f>J7/$H7</f>
        <v>0.3756971070059254</v>
      </c>
      <c r="K15" s="33">
        <v>1</v>
      </c>
      <c r="L15" s="33">
        <f>L7/$K7</f>
        <v>0.60181600137056712</v>
      </c>
      <c r="M15" s="33">
        <f>M7/$K7</f>
        <v>0.39818399862943293</v>
      </c>
    </row>
    <row r="16" spans="1:31" x14ac:dyDescent="0.25">
      <c r="A16" s="119" t="s">
        <v>4</v>
      </c>
      <c r="B16" s="121">
        <v>1</v>
      </c>
      <c r="C16" s="121">
        <f t="shared" ref="C16:D18" si="2">C8/$B8</f>
        <v>0.55615461939139177</v>
      </c>
      <c r="D16" s="121">
        <f t="shared" si="2"/>
        <v>0.44384538060860823</v>
      </c>
      <c r="E16" s="121">
        <v>1</v>
      </c>
      <c r="F16" s="121">
        <f t="shared" si="1"/>
        <v>0.46110774818401939</v>
      </c>
      <c r="G16" s="121">
        <f t="shared" si="1"/>
        <v>0.53889225181598066</v>
      </c>
      <c r="H16" s="121">
        <v>1</v>
      </c>
      <c r="I16" s="121">
        <f t="shared" ref="I16:J18" si="3">I8/$H8</f>
        <v>0.57305456893768159</v>
      </c>
      <c r="J16" s="121">
        <f t="shared" si="3"/>
        <v>0.42694543106231836</v>
      </c>
      <c r="K16" s="121">
        <v>1</v>
      </c>
      <c r="L16" s="121">
        <f t="shared" ref="L16:M16" si="4">L8/$K8</f>
        <v>0.59479787463200973</v>
      </c>
      <c r="M16" s="121">
        <f t="shared" si="4"/>
        <v>0.40520212536799022</v>
      </c>
    </row>
    <row r="17" spans="1:13" x14ac:dyDescent="0.25">
      <c r="A17" s="31" t="s">
        <v>3</v>
      </c>
      <c r="B17" s="33">
        <v>1</v>
      </c>
      <c r="C17" s="33">
        <f t="shared" si="2"/>
        <v>0.54458577627612703</v>
      </c>
      <c r="D17" s="33">
        <f t="shared" si="2"/>
        <v>0.45541422372387291</v>
      </c>
      <c r="E17" s="33">
        <v>1</v>
      </c>
      <c r="F17" s="33">
        <f t="shared" si="1"/>
        <v>0.70154468554615668</v>
      </c>
      <c r="G17" s="33">
        <f t="shared" si="1"/>
        <v>0.29845531445384332</v>
      </c>
      <c r="H17" s="33">
        <v>1</v>
      </c>
      <c r="I17" s="33">
        <f t="shared" si="3"/>
        <v>0.52904987258827807</v>
      </c>
      <c r="J17" s="33">
        <f t="shared" si="3"/>
        <v>0.47095012741172187</v>
      </c>
      <c r="K17" s="33" t="s">
        <v>589</v>
      </c>
      <c r="L17" s="33" t="s">
        <v>589</v>
      </c>
      <c r="M17" s="26" t="s">
        <v>589</v>
      </c>
    </row>
    <row r="18" spans="1:13" x14ac:dyDescent="0.25">
      <c r="A18" s="119" t="s">
        <v>1</v>
      </c>
      <c r="B18" s="121">
        <v>1</v>
      </c>
      <c r="C18" s="121">
        <f t="shared" si="2"/>
        <v>0.54240396530359358</v>
      </c>
      <c r="D18" s="121">
        <f t="shared" si="2"/>
        <v>0.45759603469640642</v>
      </c>
      <c r="E18" s="121">
        <v>1</v>
      </c>
      <c r="F18" s="121">
        <f t="shared" si="1"/>
        <v>0.56611865618298784</v>
      </c>
      <c r="G18" s="121">
        <f t="shared" si="1"/>
        <v>0.43388134381701216</v>
      </c>
      <c r="H18" s="121">
        <v>1</v>
      </c>
      <c r="I18" s="121">
        <f t="shared" si="3"/>
        <v>0.54184284409566008</v>
      </c>
      <c r="J18" s="121">
        <f t="shared" si="3"/>
        <v>0.45815715590433986</v>
      </c>
      <c r="K18" s="121" t="s">
        <v>589</v>
      </c>
      <c r="L18" s="121" t="s">
        <v>589</v>
      </c>
      <c r="M18" s="113" t="s">
        <v>589</v>
      </c>
    </row>
    <row r="20" spans="1:13" ht="14.45" x14ac:dyDescent="0.3">
      <c r="A20" s="194" t="s">
        <v>653</v>
      </c>
    </row>
    <row r="21" spans="1:13" ht="14.45" x14ac:dyDescent="0.3">
      <c r="A21" s="89" t="s">
        <v>676</v>
      </c>
    </row>
    <row r="22" spans="1:13" ht="14.45" x14ac:dyDescent="0.3">
      <c r="A22" s="89" t="s">
        <v>675</v>
      </c>
    </row>
    <row r="23" spans="1:13" ht="14.45" x14ac:dyDescent="0.3">
      <c r="A23" s="89"/>
    </row>
    <row r="24" spans="1:13" ht="14.45" x14ac:dyDescent="0.3">
      <c r="A24" s="194" t="s">
        <v>654</v>
      </c>
    </row>
    <row r="25" spans="1:13" ht="14.45" x14ac:dyDescent="0.3">
      <c r="A25" s="89" t="s">
        <v>865</v>
      </c>
    </row>
    <row r="26" spans="1:13" ht="14.45" x14ac:dyDescent="0.3">
      <c r="A26" s="89" t="s">
        <v>2728</v>
      </c>
    </row>
    <row r="27" spans="1:13" ht="14.45" x14ac:dyDescent="0.3">
      <c r="A27" s="89" t="s">
        <v>867</v>
      </c>
    </row>
    <row r="29" spans="1:13" ht="14.45" x14ac:dyDescent="0.3">
      <c r="A29" s="196" t="s">
        <v>652</v>
      </c>
    </row>
    <row r="30" spans="1:13" ht="14.45" x14ac:dyDescent="0.3">
      <c r="A30" s="172"/>
    </row>
    <row r="31" spans="1:13" x14ac:dyDescent="0.25">
      <c r="A31" s="154"/>
    </row>
    <row r="32" spans="1:13" x14ac:dyDescent="0.25">
      <c r="A32" s="102"/>
    </row>
    <row r="71" spans="1:1" ht="12.6" hidden="1" customHeight="1" x14ac:dyDescent="0.3"/>
    <row r="72" spans="1:1" ht="14.45" hidden="1" x14ac:dyDescent="0.3">
      <c r="A72" s="1">
        <v>60378</v>
      </c>
    </row>
    <row r="73" spans="1:1" ht="14.45" hidden="1" x14ac:dyDescent="0.3">
      <c r="A73" s="1" t="s">
        <v>31</v>
      </c>
    </row>
    <row r="74" spans="1:1" ht="14.45" hidden="1" x14ac:dyDescent="0.3">
      <c r="A74" s="1" t="s">
        <v>32</v>
      </c>
    </row>
    <row r="75" spans="1:1" ht="14.45" hidden="1" x14ac:dyDescent="0.3">
      <c r="A75" s="1" t="s">
        <v>33</v>
      </c>
    </row>
    <row r="76" spans="1:1" ht="14.45" hidden="1" x14ac:dyDescent="0.3">
      <c r="A76" s="1" t="s">
        <v>34</v>
      </c>
    </row>
    <row r="77" spans="1:1" ht="14.45" hidden="1" x14ac:dyDescent="0.3">
      <c r="A77" s="1" t="s">
        <v>35</v>
      </c>
    </row>
    <row r="78" spans="1:1" ht="14.45" hidden="1" x14ac:dyDescent="0.3">
      <c r="A78" s="1" t="s">
        <v>36</v>
      </c>
    </row>
    <row r="79" spans="1:1" ht="14.45" hidden="1" x14ac:dyDescent="0.3">
      <c r="A79" s="1" t="s">
        <v>37</v>
      </c>
    </row>
    <row r="80" spans="1:1" ht="14.45" hidden="1" x14ac:dyDescent="0.3">
      <c r="A80" s="1" t="s">
        <v>38</v>
      </c>
    </row>
    <row r="81" spans="1:1" ht="14.45" hidden="1" x14ac:dyDescent="0.3">
      <c r="A81" s="1" t="s">
        <v>39</v>
      </c>
    </row>
    <row r="82" spans="1:1" ht="14.45" hidden="1" x14ac:dyDescent="0.3">
      <c r="A82" s="1" t="s">
        <v>40</v>
      </c>
    </row>
    <row r="83" spans="1:1" ht="14.45" hidden="1" x14ac:dyDescent="0.3">
      <c r="A83" s="1" t="s">
        <v>41</v>
      </c>
    </row>
    <row r="84" spans="1:1" ht="14.45" hidden="1" x14ac:dyDescent="0.3">
      <c r="A84" s="1" t="s">
        <v>42</v>
      </c>
    </row>
    <row r="85" spans="1:1" ht="14.45" hidden="1" x14ac:dyDescent="0.3">
      <c r="A85" s="1" t="s">
        <v>43</v>
      </c>
    </row>
    <row r="86" spans="1:1" ht="14.45" hidden="1" x14ac:dyDescent="0.3">
      <c r="A86" s="1" t="s">
        <v>44</v>
      </c>
    </row>
    <row r="87" spans="1:1" ht="14.45" hidden="1" x14ac:dyDescent="0.3">
      <c r="A87" s="1" t="s">
        <v>45</v>
      </c>
    </row>
    <row r="88" spans="1:1" ht="14.45" hidden="1" x14ac:dyDescent="0.3">
      <c r="A88" s="1" t="s">
        <v>46</v>
      </c>
    </row>
    <row r="89" spans="1:1" ht="14.45" hidden="1" x14ac:dyDescent="0.3">
      <c r="A89" s="1" t="s">
        <v>47</v>
      </c>
    </row>
    <row r="90" spans="1:1" ht="14.45" hidden="1" x14ac:dyDescent="0.3">
      <c r="A90" s="1" t="s">
        <v>48</v>
      </c>
    </row>
    <row r="91" spans="1:1" ht="14.45" hidden="1" x14ac:dyDescent="0.3">
      <c r="A91" s="1" t="s">
        <v>49</v>
      </c>
    </row>
    <row r="92" spans="1:1" ht="14.45" hidden="1" x14ac:dyDescent="0.3">
      <c r="A92" s="1" t="s">
        <v>50</v>
      </c>
    </row>
    <row r="93" spans="1:1" ht="14.45" hidden="1" x14ac:dyDescent="0.3">
      <c r="A93" s="1" t="s">
        <v>51</v>
      </c>
    </row>
    <row r="94" spans="1:1" ht="14.45" hidden="1" x14ac:dyDescent="0.3">
      <c r="A94" s="1" t="s">
        <v>52</v>
      </c>
    </row>
    <row r="95" spans="1:1" ht="14.45" hidden="1" x14ac:dyDescent="0.3">
      <c r="A95" s="1" t="s">
        <v>53</v>
      </c>
    </row>
    <row r="96" spans="1:1" ht="14.45" hidden="1" x14ac:dyDescent="0.3">
      <c r="A96" s="1" t="s">
        <v>54</v>
      </c>
    </row>
    <row r="97" spans="1:1" ht="14.45" hidden="1" x14ac:dyDescent="0.3">
      <c r="A97" s="1" t="s">
        <v>55</v>
      </c>
    </row>
    <row r="98" spans="1:1" ht="14.45" hidden="1" x14ac:dyDescent="0.3">
      <c r="A98" s="1" t="s">
        <v>56</v>
      </c>
    </row>
    <row r="99" spans="1:1" ht="14.45" hidden="1" x14ac:dyDescent="0.3">
      <c r="A99" s="1" t="s">
        <v>57</v>
      </c>
    </row>
    <row r="100" spans="1:1" ht="14.45" hidden="1" x14ac:dyDescent="0.3">
      <c r="A100" s="1" t="s">
        <v>58</v>
      </c>
    </row>
    <row r="101" spans="1:1" ht="14.45" hidden="1" x14ac:dyDescent="0.3">
      <c r="A101" s="1" t="s">
        <v>59</v>
      </c>
    </row>
    <row r="102" spans="1:1" ht="14.45" hidden="1" x14ac:dyDescent="0.3">
      <c r="A102" s="1" t="s">
        <v>60</v>
      </c>
    </row>
    <row r="103" spans="1:1" ht="14.45" hidden="1" x14ac:dyDescent="0.3">
      <c r="A103" s="1" t="s">
        <v>61</v>
      </c>
    </row>
    <row r="104" spans="1:1" ht="14.45" hidden="1" x14ac:dyDescent="0.3">
      <c r="A104" s="1" t="s">
        <v>62</v>
      </c>
    </row>
    <row r="105" spans="1:1" ht="14.45" hidden="1" x14ac:dyDescent="0.3">
      <c r="A105" s="1" t="s">
        <v>63</v>
      </c>
    </row>
    <row r="106" spans="1:1" ht="14.45" hidden="1" x14ac:dyDescent="0.3">
      <c r="A106" s="1" t="s">
        <v>64</v>
      </c>
    </row>
    <row r="107" spans="1:1" hidden="1" x14ac:dyDescent="0.25">
      <c r="A107" s="1" t="s">
        <v>65</v>
      </c>
    </row>
    <row r="108" spans="1:1" hidden="1" x14ac:dyDescent="0.25">
      <c r="A108" s="1" t="s">
        <v>66</v>
      </c>
    </row>
    <row r="109" spans="1:1" x14ac:dyDescent="0.25">
      <c r="A109" s="1" t="s">
        <v>67</v>
      </c>
    </row>
  </sheetData>
  <mergeCells count="19">
    <mergeCell ref="P1:R1"/>
    <mergeCell ref="A4:A6"/>
    <mergeCell ref="B4:J4"/>
    <mergeCell ref="K4:M4"/>
    <mergeCell ref="B5:D5"/>
    <mergeCell ref="E5:G5"/>
    <mergeCell ref="H5:J5"/>
    <mergeCell ref="K5:K6"/>
    <mergeCell ref="L5:L6"/>
    <mergeCell ref="M5:M6"/>
    <mergeCell ref="K13:K14"/>
    <mergeCell ref="L13:L14"/>
    <mergeCell ref="M13:M14"/>
    <mergeCell ref="A12:A14"/>
    <mergeCell ref="B12:J12"/>
    <mergeCell ref="K12:M12"/>
    <mergeCell ref="B13:D13"/>
    <mergeCell ref="E13:G13"/>
    <mergeCell ref="H13:J13"/>
  </mergeCells>
  <dataValidations disablePrompts="1" count="3">
    <dataValidation type="list" allowBlank="1" showInputMessage="1" showErrorMessage="1" sqref="P1:R1">
      <formula1>$A$73:$A$109</formula1>
    </dataValidation>
    <dataValidation type="list" allowBlank="1" showInputMessage="1" showErrorMessage="1" sqref="N2 WLM3:WLN3 WBQ3:WBR3 VRU3:VRV3 VHY3:VHZ3 UYC3:UYD3 UOG3:UOH3 UEK3:UEL3 TUO3:TUP3 TKS3:TKT3 TAW3:TAX3 SRA3:SRB3 SHE3:SHF3 RXI3:RXJ3 RNM3:RNN3 RDQ3:RDR3 QTU3:QTV3 QJY3:QJZ3 QAC3:QAD3 PQG3:PQH3 PGK3:PGL3 OWO3:OWP3 OMS3:OMT3 OCW3:OCX3 NTA3:NTB3 NJE3:NJF3 MZI3:MZJ3 MPM3:MPN3 MFQ3:MFR3 LVU3:LVV3 LLY3:LLZ3 LCC3:LCD3 KSG3:KSH3 KIK3:KIL3 JYO3:JYP3 JOS3:JOT3 JEW3:JEX3 IVA3:IVB3 ILE3:ILF3 IBI3:IBJ3 HRM3:HRN3 HHQ3:HHR3 GXU3:GXV3 GNY3:GNZ3 GEC3:GED3 FUG3:FUH3 FKK3:FKL3 FAO3:FAP3 EQS3:EQT3 EGW3:EGX3 DXA3:DXB3 DNE3:DNF3 DDI3:DDJ3 CTM3:CTN3 CJQ3:CJR3 BZU3:BZV3 BPY3:BPZ3 BGC3:BGD3 AWG3:AWH3 AMK3:AML3 ACO3:ACP3 SS3:ST3 IW3:IX3 SV2 IZ2 WVL2 WLP2 WBT2 VRX2 VIB2 UYF2 UOJ2 UEN2 TUR2 TKV2 TAZ2 SRD2 SHH2 RXL2 RNP2 RDT2 QTX2 QKB2 QAF2 PQJ2 PGN2 OWR2 OMV2 OCZ2 NTD2 NJH2 MZL2 MPP2 MFT2 LVX2 LMB2 LCF2 KSJ2 KIN2 JYR2 JOV2 JEZ2 IVD2 ILH2 IBL2 HRP2 HHT2 GXX2 GOB2 GEF2 FUJ2 FKN2 FAR2 EQV2 EGZ2 DXD2 DNH2 DDL2 CTP2 CJT2 BZX2 BQB2 BGF2 AWJ2 AMN2 ACR2 WVI3:WVJ3">
      <formula1>$A$63:$A$99</formula1>
    </dataValidation>
    <dataValidation type="list" allowBlank="1" showInputMessage="1" showErrorMessage="1" sqref="IW4:IX4 SS4:ST4 ACO4:ACP4 AMK4:AML4 AWG4:AWH4 BGC4:BGD4 BPY4:BPZ4 BZU4:BZV4 CJQ4:CJR4 CTM4:CTN4 DDI4:DDJ4 DNE4:DNF4 DXA4:DXB4 EGW4:EGX4 EQS4:EQT4 FAO4:FAP4 FKK4:FKL4 FUG4:FUH4 GEC4:GED4 GNY4:GNZ4 GXU4:GXV4 HHQ4:HHR4 HRM4:HRN4 IBI4:IBJ4 ILE4:ILF4 IVA4:IVB4 JEW4:JEX4 JOS4:JOT4 JYO4:JYP4 KIK4:KIL4 KSG4:KSH4 LCC4:LCD4 LLY4:LLZ4 LVU4:LVV4 MFQ4:MFR4 MPM4:MPN4 MZI4:MZJ4 NJE4:NJF4 NTA4:NTB4 OCW4:OCX4 OMS4:OMT4 OWO4:OWP4 PGK4:PGL4 PQG4:PQH4 QAC4:QAD4 QJY4:QJZ4 QTU4:QTV4 RDQ4:RDR4 RNM4:RNN4 RXI4:RXJ4 SHE4:SHF4 SRA4:SRB4 TAW4:TAX4 TKS4:TKT4 TUO4:TUP4 UEK4:UEL4 UOG4:UOH4 UYC4:UYD4 VHY4:VHZ4 VRU4:VRV4 WBQ4:WBR4 WLM4:WLN4 WVI4:WVJ4 IW12:IX12 SS12:ST12 ACO12:ACP12 AMK12:AML12 AWG12:AWH12 BGC12:BGD12 BPY12:BPZ12 BZU12:BZV12 CJQ12:CJR12 CTM12:CTN12 DDI12:DDJ12 DNE12:DNF12 DXA12:DXB12 EGW12:EGX12 EQS12:EQT12 FAO12:FAP12 FKK12:FKL12 FUG12:FUH12 GEC12:GED12 GNY12:GNZ12 GXU12:GXV12 HHQ12:HHR12 HRM12:HRN12 IBI12:IBJ12 ILE12:ILF12 IVA12:IVB12 JEW12:JEX12 JOS12:JOT12 JYO12:JYP12 KIK12:KIL12 KSG12:KSH12 LCC12:LCD12 LLY12:LLZ12 LVU12:LVV12 MFQ12:MFR12 MPM12:MPN12 MZI12:MZJ12 NJE12:NJF12 NTA12:NTB12 OCW12:OCX12 OMS12:OMT12 OWO12:OWP12 PGK12:PGL12 PQG12:PQH12 QAC12:QAD12 QJY12:QJZ12 QTU12:QTV12 RDQ12:RDR12 RNM12:RNN12 RXI12:RXJ12 SHE12:SHF12 SRA12:SRB12 TAW12:TAX12 TKS12:TKT12 TUO12:TUP12 UEK12:UEL12 UOG12:UOH12 UYC12:UYD12 VHY12:VHZ12 VRU12:VRV12 WBQ12:WBR12 WLM12:WLN12 WVI12:WVJ12">
      <formula1>$A$61:$A$70</formula1>
    </dataValidation>
  </dataValidations>
  <hyperlinks>
    <hyperlink ref="P3" location="Contents!A1" display="Back"/>
    <hyperlink ref="P2" location="'Table 9 Data'!A1" display="Go to Data"/>
    <hyperlink ref="A29" location="Glossary!A1" display="Definition Glossay"/>
  </hyperlinks>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pageSetUpPr autoPageBreaks="0"/>
  </sheetPr>
  <dimension ref="A1:AA109"/>
  <sheetViews>
    <sheetView workbookViewId="0">
      <pane ySplit="3" topLeftCell="A4" activePane="bottomLeft" state="frozen"/>
      <selection pane="bottomLeft" activeCell="L3" sqref="L3"/>
    </sheetView>
  </sheetViews>
  <sheetFormatPr defaultColWidth="8.85546875" defaultRowHeight="15" x14ac:dyDescent="0.25"/>
  <cols>
    <col min="1" max="10" width="13.85546875" style="1" customWidth="1"/>
    <col min="11" max="18" width="8.85546875" style="1"/>
    <col min="19" max="26" width="8.85546875" style="1" hidden="1" customWidth="1"/>
    <col min="27" max="27" width="0" style="1" hidden="1" customWidth="1"/>
    <col min="28" max="16384" width="8.85546875" style="1"/>
  </cols>
  <sheetData>
    <row r="1" spans="1:27" s="3" customFormat="1" ht="14.45" x14ac:dyDescent="0.3">
      <c r="A1" s="16" t="s">
        <v>2831</v>
      </c>
      <c r="B1" s="17"/>
      <c r="C1" s="17"/>
      <c r="D1" s="17"/>
      <c r="E1" s="17"/>
      <c r="F1" s="17"/>
      <c r="G1" s="17"/>
      <c r="H1" s="17"/>
      <c r="I1" s="28"/>
      <c r="J1" s="29" t="s">
        <v>68</v>
      </c>
      <c r="K1" s="28"/>
      <c r="L1" s="542" t="s">
        <v>67</v>
      </c>
      <c r="M1" s="542"/>
      <c r="N1" s="542"/>
    </row>
    <row r="2" spans="1:27" s="3" customFormat="1" x14ac:dyDescent="0.25">
      <c r="A2" s="3" t="s">
        <v>668</v>
      </c>
      <c r="B2" s="17"/>
      <c r="C2" s="17"/>
      <c r="D2" s="17"/>
      <c r="E2" s="17"/>
      <c r="F2" s="17"/>
      <c r="G2" s="17"/>
      <c r="H2" s="17"/>
      <c r="J2" s="30"/>
      <c r="K2" s="28"/>
      <c r="L2" s="486" t="s">
        <v>481</v>
      </c>
      <c r="M2" s="163"/>
      <c r="N2" s="163"/>
    </row>
    <row r="3" spans="1:27" s="3" customFormat="1" ht="14.45" x14ac:dyDescent="0.3">
      <c r="B3" s="17"/>
      <c r="C3" s="17"/>
      <c r="D3" s="17"/>
      <c r="E3" s="17"/>
      <c r="F3" s="17"/>
      <c r="G3" s="17"/>
      <c r="H3" s="17"/>
      <c r="L3" s="165" t="s">
        <v>333</v>
      </c>
      <c r="M3" s="163"/>
      <c r="N3" s="163"/>
    </row>
    <row r="4" spans="1:27" ht="25.5" x14ac:dyDescent="0.25">
      <c r="A4" s="167" t="s">
        <v>917</v>
      </c>
      <c r="B4" s="110" t="s">
        <v>580</v>
      </c>
      <c r="C4" s="110" t="s">
        <v>195</v>
      </c>
      <c r="D4" s="110" t="s">
        <v>196</v>
      </c>
      <c r="E4" s="110" t="s">
        <v>574</v>
      </c>
      <c r="F4" s="110" t="s">
        <v>575</v>
      </c>
      <c r="G4" s="110" t="s">
        <v>581</v>
      </c>
      <c r="H4" s="110" t="s">
        <v>582</v>
      </c>
      <c r="I4" s="110" t="s">
        <v>583</v>
      </c>
    </row>
    <row r="5" spans="1:27" ht="14.45" x14ac:dyDescent="0.3">
      <c r="A5" s="31" t="s">
        <v>30</v>
      </c>
      <c r="B5" s="26">
        <f>VLOOKUP($L$1,'Table 10 Data'!$A$5:$I$42,S5,0)</f>
        <v>211627</v>
      </c>
      <c r="C5" s="26">
        <f>VLOOKUP($L$1,'Table 10 Data'!$A$5:$I$42,T5,0)</f>
        <v>4066</v>
      </c>
      <c r="D5" s="26">
        <f>VLOOKUP($L$1,'Table 10 Data'!$A$5:$I$42,U5,0)</f>
        <v>8585</v>
      </c>
      <c r="E5" s="26">
        <f>VLOOKUP($L$1,'Table 10 Data'!$A$5:$I$42,V5,0)</f>
        <v>91356</v>
      </c>
      <c r="F5" s="26">
        <f>VLOOKUP($L$1,'Table 10 Data'!$A$5:$I$42,W5,0)</f>
        <v>20871</v>
      </c>
      <c r="G5" s="26">
        <f>VLOOKUP($L$1,'Table 10 Data'!$A$5:$I$42,X5,0)</f>
        <v>30856</v>
      </c>
      <c r="H5" s="26">
        <f>VLOOKUP($L$1,'Table 10 Data'!$A$5:$I$42,Y5,0)</f>
        <v>19644</v>
      </c>
      <c r="I5" s="26">
        <f>VLOOKUP($L$1,'Table 10 Data'!$A$5:$I$42,Z5,0)</f>
        <v>36249</v>
      </c>
      <c r="S5" s="1">
        <v>2</v>
      </c>
      <c r="T5" s="1">
        <v>3</v>
      </c>
      <c r="U5" s="1">
        <v>4</v>
      </c>
      <c r="V5" s="1">
        <v>5</v>
      </c>
      <c r="W5" s="1">
        <v>6</v>
      </c>
      <c r="X5" s="1">
        <v>7</v>
      </c>
      <c r="Y5" s="1">
        <v>8</v>
      </c>
      <c r="Z5" s="1">
        <v>9</v>
      </c>
      <c r="AA5" s="1">
        <v>10</v>
      </c>
    </row>
    <row r="6" spans="1:27" ht="14.45" x14ac:dyDescent="0.3">
      <c r="A6" s="119" t="s">
        <v>4</v>
      </c>
      <c r="B6" s="113">
        <f>VLOOKUP($L$1,'Table 10 Data'!$J$5:$R$42,'Table 10'!S5,0)</f>
        <v>183034</v>
      </c>
      <c r="C6" s="113">
        <f>VLOOKUP($L$1,'Table 10 Data'!$J$5:$R$42,'Table 10'!T5,0)</f>
        <v>5505</v>
      </c>
      <c r="D6" s="113">
        <f>VLOOKUP($L$1,'Table 10 Data'!$J$5:$R$42,'Table 10'!U5,0)</f>
        <v>7235</v>
      </c>
      <c r="E6" s="113">
        <f>VLOOKUP($L$1,'Table 10 Data'!$J$5:$R$42,'Table 10'!V5,0)</f>
        <v>79642</v>
      </c>
      <c r="F6" s="113">
        <f>VLOOKUP($L$1,'Table 10 Data'!$J$5:$R$42,'Table 10'!W5,0)</f>
        <v>17785</v>
      </c>
      <c r="G6" s="113">
        <f>VLOOKUP($L$1,'Table 10 Data'!$J$5:$R$42,'Table 10'!X5,0)</f>
        <v>22215</v>
      </c>
      <c r="H6" s="113">
        <f>VLOOKUP($L$1,'Table 10 Data'!$J$5:$R$42,'Table 10'!Y5,0)</f>
        <v>13728</v>
      </c>
      <c r="I6" s="113">
        <f>VLOOKUP($L$1,'Table 10 Data'!$J$5:$R$42,'Table 10'!Z5,0)</f>
        <v>36924</v>
      </c>
    </row>
    <row r="7" spans="1:27" ht="14.45" x14ac:dyDescent="0.3">
      <c r="A7" s="31" t="s">
        <v>921</v>
      </c>
      <c r="B7" s="26">
        <f>VLOOKUP($L$1,'Table 10 Data'!$S$5:$AA$42,'Table 10'!S5,0)</f>
        <v>93459</v>
      </c>
      <c r="C7" s="26">
        <f>VLOOKUP($L$1,'Table 10 Data'!$S$5:$AA$42,'Table 10'!T5,0)</f>
        <v>683</v>
      </c>
      <c r="D7" s="26">
        <f>VLOOKUP($L$1,'Table 10 Data'!$S$5:$AA$42,'Table 10'!U5,0)</f>
        <v>1412</v>
      </c>
      <c r="E7" s="26">
        <f>VLOOKUP($L$1,'Table 10 Data'!$S$5:$AA$42,'Table 10'!V5,0)</f>
        <v>44961</v>
      </c>
      <c r="F7" s="26">
        <f>VLOOKUP($L$1,'Table 10 Data'!$S$5:$AA$42,'Table 10'!W5,0)</f>
        <v>7180</v>
      </c>
      <c r="G7" s="26">
        <f>VLOOKUP($L$1,'Table 10 Data'!$S$5:$AA$42,'Table 10'!X5,0)</f>
        <v>7726</v>
      </c>
      <c r="H7" s="26">
        <f>VLOOKUP($L$1,'Table 10 Data'!$S$5:$AA$42,'Table 10'!Y5,0)</f>
        <v>5862</v>
      </c>
      <c r="I7" s="26">
        <f>VLOOKUP($L$1,'Table 10 Data'!$S$5:$AA$42,'Table 10'!Z5,0)</f>
        <v>25635</v>
      </c>
    </row>
    <row r="9" spans="1:27" ht="25.5" x14ac:dyDescent="0.25">
      <c r="A9" s="183" t="s">
        <v>918</v>
      </c>
      <c r="B9" s="110" t="s">
        <v>580</v>
      </c>
      <c r="C9" s="110" t="s">
        <v>643</v>
      </c>
      <c r="D9" s="110" t="s">
        <v>644</v>
      </c>
      <c r="E9" s="110" t="s">
        <v>645</v>
      </c>
      <c r="F9" s="110" t="s">
        <v>646</v>
      </c>
      <c r="G9" s="110" t="s">
        <v>647</v>
      </c>
      <c r="H9" s="110" t="s">
        <v>648</v>
      </c>
      <c r="I9" s="110" t="s">
        <v>649</v>
      </c>
      <c r="J9" s="110" t="s">
        <v>91</v>
      </c>
    </row>
    <row r="10" spans="1:27" ht="14.45" x14ac:dyDescent="0.3">
      <c r="A10" s="31" t="s">
        <v>3</v>
      </c>
      <c r="B10" s="26">
        <f>VLOOKUP($L$1,'Table 10 Data'!$AE$5:$AN$42,'Table 10'!S$5,0)</f>
        <v>93459</v>
      </c>
      <c r="C10" s="26">
        <f>VLOOKUP($L$1,'Table 10 Data'!$AE$5:$AN$42,'Table 10'!T$5,0)</f>
        <v>2095</v>
      </c>
      <c r="D10" s="26">
        <f>VLOOKUP($L$1,'Table 10 Data'!$AE$5:$AN$42,'Table 10'!U$5,0)</f>
        <v>30914</v>
      </c>
      <c r="E10" s="26">
        <f>VLOOKUP($L$1,'Table 10 Data'!$AE$5:$AN$42,'Table 10'!V$5,0)</f>
        <v>14047</v>
      </c>
      <c r="F10" s="26">
        <f>VLOOKUP($L$1,'Table 10 Data'!$AE$5:$AN$42,'Table 10'!W$5,0)</f>
        <v>9532</v>
      </c>
      <c r="G10" s="26">
        <f>VLOOKUP($L$1,'Table 10 Data'!$AE$5:$AN$42,'Table 10'!X$5,0)</f>
        <v>6228</v>
      </c>
      <c r="H10" s="26">
        <f>VLOOKUP($L$1,'Table 10 Data'!$AE$5:$AN$42,'Table 10'!Y$5,0)</f>
        <v>5008</v>
      </c>
      <c r="I10" s="26">
        <f>VLOOKUP($L$1,'Table 10 Data'!$AE$5:$AN$42,'Table 10'!Z$5,0)</f>
        <v>10427</v>
      </c>
      <c r="J10" s="26">
        <f>VLOOKUP($L$1,'Table 10 Data'!$AE$5:$AN$42,'Table 10'!AA$5,0)</f>
        <v>15208</v>
      </c>
      <c r="S10" s="1">
        <v>2</v>
      </c>
      <c r="T10" s="1">
        <v>3</v>
      </c>
      <c r="U10" s="1">
        <v>4</v>
      </c>
      <c r="V10" s="1">
        <v>5</v>
      </c>
      <c r="W10" s="1">
        <v>6</v>
      </c>
      <c r="X10" s="1">
        <v>7</v>
      </c>
      <c r="Y10" s="1">
        <v>8</v>
      </c>
      <c r="Z10" s="1">
        <v>9</v>
      </c>
      <c r="AA10" s="1">
        <v>10</v>
      </c>
    </row>
    <row r="11" spans="1:27" ht="14.45" x14ac:dyDescent="0.3">
      <c r="A11" s="119" t="s">
        <v>1</v>
      </c>
      <c r="B11" s="113">
        <f>VLOOKUP($L$1,'Table 10 Data'!$AP$5:$AY$42,'Table 10'!S$5,0)</f>
        <v>100241</v>
      </c>
      <c r="C11" s="113">
        <f>VLOOKUP($L$1,'Table 10 Data'!$AP$5:$AY$42,'Table 10'!T$5,0)</f>
        <v>1364</v>
      </c>
      <c r="D11" s="113">
        <f>VLOOKUP($L$1,'Table 10 Data'!$AP$5:$AY$42,'Table 10'!U$5,0)</f>
        <v>41346</v>
      </c>
      <c r="E11" s="113">
        <f>VLOOKUP($L$1,'Table 10 Data'!$AP$5:$AY$42,'Table 10'!V$5,0)</f>
        <v>10856</v>
      </c>
      <c r="F11" s="113">
        <f>VLOOKUP($L$1,'Table 10 Data'!$AP$5:$AY$42,'Table 10'!W$5,0)</f>
        <v>9172</v>
      </c>
      <c r="G11" s="113">
        <f>VLOOKUP($L$1,'Table 10 Data'!$AP$5:$AY$42,'Table 10'!X$5,0)</f>
        <v>6686</v>
      </c>
      <c r="H11" s="113">
        <f>VLOOKUP($L$1,'Table 10 Data'!$AP$5:$AY$42,'Table 10'!Y$5,0)</f>
        <v>4120</v>
      </c>
      <c r="I11" s="113">
        <f>VLOOKUP($L$1,'Table 10 Data'!$AP$5:$AY$42,'Table 10'!Z$5,0)</f>
        <v>7940</v>
      </c>
      <c r="J11" s="113">
        <f>VLOOKUP($L$1,'Table 10 Data'!$AP$5:$AY$42,'Table 10'!AA$5,0)</f>
        <v>13200</v>
      </c>
    </row>
    <row r="12" spans="1:27" ht="14.45" x14ac:dyDescent="0.3">
      <c r="A12" s="185"/>
      <c r="B12" s="123"/>
      <c r="C12" s="123"/>
      <c r="D12" s="123"/>
      <c r="E12" s="123"/>
      <c r="F12" s="123"/>
      <c r="G12" s="123"/>
      <c r="H12" s="123"/>
      <c r="I12" s="123"/>
    </row>
    <row r="13" spans="1:27" ht="25.5" x14ac:dyDescent="0.25">
      <c r="A13" s="167" t="s">
        <v>920</v>
      </c>
      <c r="B13" s="110" t="s">
        <v>580</v>
      </c>
      <c r="C13" s="110" t="s">
        <v>195</v>
      </c>
      <c r="D13" s="110" t="s">
        <v>196</v>
      </c>
      <c r="E13" s="110" t="s">
        <v>574</v>
      </c>
      <c r="F13" s="110" t="s">
        <v>575</v>
      </c>
      <c r="G13" s="110" t="s">
        <v>581</v>
      </c>
      <c r="H13" s="110" t="s">
        <v>582</v>
      </c>
      <c r="I13" s="110" t="s">
        <v>583</v>
      </c>
    </row>
    <row r="14" spans="1:27" ht="14.45" x14ac:dyDescent="0.3">
      <c r="A14" s="31" t="s">
        <v>30</v>
      </c>
      <c r="B14" s="33">
        <v>1</v>
      </c>
      <c r="C14" s="33">
        <f>C5/$B$5</f>
        <v>1.9213049374607209E-2</v>
      </c>
      <c r="D14" s="33">
        <f t="shared" ref="D14:I14" si="0">D5/$B$5</f>
        <v>4.056665737358655E-2</v>
      </c>
      <c r="E14" s="33">
        <f t="shared" si="0"/>
        <v>0.43168404787668868</v>
      </c>
      <c r="F14" s="33">
        <f t="shared" si="0"/>
        <v>9.8621631455343597E-2</v>
      </c>
      <c r="G14" s="33">
        <f t="shared" si="0"/>
        <v>0.14580370179608462</v>
      </c>
      <c r="H14" s="33">
        <f t="shared" si="0"/>
        <v>9.2823694519130362E-2</v>
      </c>
      <c r="I14" s="33">
        <f t="shared" si="0"/>
        <v>0.17128721760455898</v>
      </c>
    </row>
    <row r="15" spans="1:27" ht="14.45" x14ac:dyDescent="0.3">
      <c r="A15" s="119" t="s">
        <v>4</v>
      </c>
      <c r="B15" s="121">
        <v>1</v>
      </c>
      <c r="C15" s="121">
        <f t="shared" ref="C15:I15" si="1">C6/$B$6</f>
        <v>3.0076379251942262E-2</v>
      </c>
      <c r="D15" s="121">
        <f t="shared" si="1"/>
        <v>3.9528175093152089E-2</v>
      </c>
      <c r="E15" s="121">
        <f t="shared" si="1"/>
        <v>0.43512134357551058</v>
      </c>
      <c r="F15" s="121">
        <f t="shared" si="1"/>
        <v>9.7167739327119557E-2</v>
      </c>
      <c r="G15" s="121">
        <f t="shared" si="1"/>
        <v>0.12137089283958172</v>
      </c>
      <c r="H15" s="121">
        <f t="shared" si="1"/>
        <v>7.5002458559611879E-2</v>
      </c>
      <c r="I15" s="121">
        <f t="shared" si="1"/>
        <v>0.20173301135308194</v>
      </c>
    </row>
    <row r="16" spans="1:27" ht="14.45" x14ac:dyDescent="0.3">
      <c r="A16" s="31" t="s">
        <v>921</v>
      </c>
      <c r="B16" s="33">
        <v>1</v>
      </c>
      <c r="C16" s="33">
        <f>C7/$B$7</f>
        <v>7.3080174194031606E-3</v>
      </c>
      <c r="D16" s="33">
        <f t="shared" ref="D16:I16" si="2">D7/$B$7</f>
        <v>1.510822927700917E-2</v>
      </c>
      <c r="E16" s="33">
        <f t="shared" si="2"/>
        <v>0.48107726382691873</v>
      </c>
      <c r="F16" s="33">
        <f t="shared" si="2"/>
        <v>7.6825131876009797E-2</v>
      </c>
      <c r="G16" s="33">
        <f t="shared" si="2"/>
        <v>8.2667265859895783E-2</v>
      </c>
      <c r="H16" s="33">
        <f t="shared" si="2"/>
        <v>6.2722691233589062E-2</v>
      </c>
      <c r="I16" s="33">
        <f t="shared" si="2"/>
        <v>0.27429140050717427</v>
      </c>
    </row>
    <row r="18" spans="1:10" ht="25.5" x14ac:dyDescent="0.25">
      <c r="A18" s="306" t="s">
        <v>919</v>
      </c>
      <c r="B18" s="110" t="s">
        <v>580</v>
      </c>
      <c r="C18" s="110" t="s">
        <v>643</v>
      </c>
      <c r="D18" s="110" t="s">
        <v>644</v>
      </c>
      <c r="E18" s="110" t="s">
        <v>645</v>
      </c>
      <c r="F18" s="110" t="s">
        <v>646</v>
      </c>
      <c r="G18" s="110" t="s">
        <v>647</v>
      </c>
      <c r="H18" s="110" t="s">
        <v>648</v>
      </c>
      <c r="I18" s="110" t="s">
        <v>649</v>
      </c>
      <c r="J18" s="110" t="s">
        <v>91</v>
      </c>
    </row>
    <row r="19" spans="1:10" ht="14.45" x14ac:dyDescent="0.3">
      <c r="A19" s="31" t="s">
        <v>3</v>
      </c>
      <c r="B19" s="33">
        <v>1</v>
      </c>
      <c r="C19" s="33">
        <f>C10/$B$10</f>
        <v>2.2416246696412331E-2</v>
      </c>
      <c r="D19" s="33">
        <f t="shared" ref="D19:J19" si="3">D10/$B$10</f>
        <v>0.33077606223049677</v>
      </c>
      <c r="E19" s="33">
        <f t="shared" si="3"/>
        <v>0.15030120159642196</v>
      </c>
      <c r="F19" s="33">
        <f t="shared" si="3"/>
        <v>0.10199124749890326</v>
      </c>
      <c r="G19" s="33">
        <f t="shared" si="3"/>
        <v>6.6638846981029121E-2</v>
      </c>
      <c r="H19" s="33">
        <f t="shared" si="3"/>
        <v>5.358499448956227E-2</v>
      </c>
      <c r="I19" s="33">
        <f t="shared" si="3"/>
        <v>0.11156763928567608</v>
      </c>
      <c r="J19" s="33">
        <f t="shared" si="3"/>
        <v>0.1627237612214982</v>
      </c>
    </row>
    <row r="20" spans="1:10" ht="14.45" x14ac:dyDescent="0.3">
      <c r="A20" s="119" t="s">
        <v>1</v>
      </c>
      <c r="B20" s="121">
        <v>1</v>
      </c>
      <c r="C20" s="121">
        <f>C11/$B$11</f>
        <v>1.360720663201684E-2</v>
      </c>
      <c r="D20" s="121">
        <f t="shared" ref="D20:J20" si="4">D11/$B$11</f>
        <v>0.41246595704352512</v>
      </c>
      <c r="E20" s="121">
        <f t="shared" si="4"/>
        <v>0.10829899941141848</v>
      </c>
      <c r="F20" s="121">
        <f t="shared" si="4"/>
        <v>9.149948623816602E-2</v>
      </c>
      <c r="G20" s="121">
        <f t="shared" si="4"/>
        <v>6.6699254795941784E-2</v>
      </c>
      <c r="H20" s="121">
        <f t="shared" si="4"/>
        <v>4.1100946718408637E-2</v>
      </c>
      <c r="I20" s="121">
        <f t="shared" si="4"/>
        <v>7.9209106054408882E-2</v>
      </c>
      <c r="J20" s="121">
        <f t="shared" si="4"/>
        <v>0.13168264482596942</v>
      </c>
    </row>
    <row r="22" spans="1:10" ht="14.45" x14ac:dyDescent="0.3">
      <c r="A22" s="194" t="s">
        <v>653</v>
      </c>
    </row>
    <row r="23" spans="1:10" ht="14.45" x14ac:dyDescent="0.3">
      <c r="A23" s="89" t="s">
        <v>677</v>
      </c>
    </row>
    <row r="24" spans="1:10" ht="14.45" x14ac:dyDescent="0.3">
      <c r="A24" s="89"/>
    </row>
    <row r="25" spans="1:10" ht="14.45" x14ac:dyDescent="0.3">
      <c r="A25" s="194" t="s">
        <v>654</v>
      </c>
    </row>
    <row r="26" spans="1:10" x14ac:dyDescent="0.25">
      <c r="A26" s="89" t="s">
        <v>865</v>
      </c>
    </row>
    <row r="27" spans="1:10" x14ac:dyDescent="0.25">
      <c r="A27" s="89" t="s">
        <v>866</v>
      </c>
    </row>
    <row r="28" spans="1:10" x14ac:dyDescent="0.25">
      <c r="A28" s="89" t="s">
        <v>868</v>
      </c>
    </row>
    <row r="29" spans="1:10" x14ac:dyDescent="0.25">
      <c r="A29" s="89"/>
    </row>
    <row r="30" spans="1:10" x14ac:dyDescent="0.25">
      <c r="A30" s="196" t="s">
        <v>652</v>
      </c>
    </row>
    <row r="31" spans="1:10" x14ac:dyDescent="0.25">
      <c r="A31" s="102"/>
    </row>
    <row r="72" spans="1:1" ht="14.45" hidden="1" x14ac:dyDescent="0.3"/>
    <row r="73" spans="1:1" ht="14.45" hidden="1" x14ac:dyDescent="0.3">
      <c r="A73" s="1" t="s">
        <v>31</v>
      </c>
    </row>
    <row r="74" spans="1:1" ht="14.45" hidden="1" x14ac:dyDescent="0.3">
      <c r="A74" s="1" t="s">
        <v>32</v>
      </c>
    </row>
    <row r="75" spans="1:1" ht="14.45" hidden="1" x14ac:dyDescent="0.3">
      <c r="A75" s="1" t="s">
        <v>33</v>
      </c>
    </row>
    <row r="76" spans="1:1" ht="14.45" hidden="1" x14ac:dyDescent="0.3">
      <c r="A76" s="1" t="s">
        <v>34</v>
      </c>
    </row>
    <row r="77" spans="1:1" ht="14.45" hidden="1" x14ac:dyDescent="0.3">
      <c r="A77" s="1" t="s">
        <v>35</v>
      </c>
    </row>
    <row r="78" spans="1:1" ht="14.45" hidden="1" x14ac:dyDescent="0.3">
      <c r="A78" s="1" t="s">
        <v>36</v>
      </c>
    </row>
    <row r="79" spans="1:1" ht="14.45" hidden="1" x14ac:dyDescent="0.3">
      <c r="A79" s="1" t="s">
        <v>37</v>
      </c>
    </row>
    <row r="80" spans="1:1" ht="14.45" hidden="1" x14ac:dyDescent="0.3">
      <c r="A80" s="1" t="s">
        <v>38</v>
      </c>
    </row>
    <row r="81" spans="1:1" ht="14.45" hidden="1" x14ac:dyDescent="0.3">
      <c r="A81" s="1" t="s">
        <v>39</v>
      </c>
    </row>
    <row r="82" spans="1:1" ht="14.45" hidden="1" x14ac:dyDescent="0.3">
      <c r="A82" s="1" t="s">
        <v>40</v>
      </c>
    </row>
    <row r="83" spans="1:1" ht="14.45" hidden="1" x14ac:dyDescent="0.3">
      <c r="A83" s="1" t="s">
        <v>41</v>
      </c>
    </row>
    <row r="84" spans="1:1" ht="14.45" hidden="1" x14ac:dyDescent="0.3">
      <c r="A84" s="1" t="s">
        <v>42</v>
      </c>
    </row>
    <row r="85" spans="1:1" ht="14.45" hidden="1" x14ac:dyDescent="0.3">
      <c r="A85" s="1" t="s">
        <v>43</v>
      </c>
    </row>
    <row r="86" spans="1:1" ht="14.45" hidden="1" x14ac:dyDescent="0.3">
      <c r="A86" s="1" t="s">
        <v>44</v>
      </c>
    </row>
    <row r="87" spans="1:1" ht="14.45" hidden="1" x14ac:dyDescent="0.3">
      <c r="A87" s="1" t="s">
        <v>45</v>
      </c>
    </row>
    <row r="88" spans="1:1" ht="14.45" hidden="1" x14ac:dyDescent="0.3">
      <c r="A88" s="1" t="s">
        <v>46</v>
      </c>
    </row>
    <row r="89" spans="1:1" ht="14.45" hidden="1" x14ac:dyDescent="0.3">
      <c r="A89" s="1" t="s">
        <v>47</v>
      </c>
    </row>
    <row r="90" spans="1:1" ht="14.45" hidden="1" x14ac:dyDescent="0.3">
      <c r="A90" s="1" t="s">
        <v>48</v>
      </c>
    </row>
    <row r="91" spans="1:1" ht="14.45" hidden="1" x14ac:dyDescent="0.3">
      <c r="A91" s="1" t="s">
        <v>49</v>
      </c>
    </row>
    <row r="92" spans="1:1" ht="14.45" hidden="1" x14ac:dyDescent="0.3">
      <c r="A92" s="1" t="s">
        <v>50</v>
      </c>
    </row>
    <row r="93" spans="1:1" ht="14.45" hidden="1" x14ac:dyDescent="0.3">
      <c r="A93" s="1" t="s">
        <v>51</v>
      </c>
    </row>
    <row r="94" spans="1:1" ht="14.45" hidden="1" x14ac:dyDescent="0.3">
      <c r="A94" s="1" t="s">
        <v>52</v>
      </c>
    </row>
    <row r="95" spans="1:1" ht="14.45" hidden="1" x14ac:dyDescent="0.3">
      <c r="A95" s="1" t="s">
        <v>53</v>
      </c>
    </row>
    <row r="96" spans="1:1" ht="14.45" hidden="1" x14ac:dyDescent="0.3">
      <c r="A96" s="1" t="s">
        <v>54</v>
      </c>
    </row>
    <row r="97" spans="1:1" ht="14.45" hidden="1" x14ac:dyDescent="0.3">
      <c r="A97" s="1" t="s">
        <v>55</v>
      </c>
    </row>
    <row r="98" spans="1:1" ht="14.45" hidden="1" x14ac:dyDescent="0.3">
      <c r="A98" s="1" t="s">
        <v>56</v>
      </c>
    </row>
    <row r="99" spans="1:1" ht="14.45" hidden="1" x14ac:dyDescent="0.3">
      <c r="A99" s="1" t="s">
        <v>57</v>
      </c>
    </row>
    <row r="100" spans="1:1" ht="14.45" hidden="1" x14ac:dyDescent="0.3">
      <c r="A100" s="1" t="s">
        <v>58</v>
      </c>
    </row>
    <row r="101" spans="1:1" ht="14.45" hidden="1" x14ac:dyDescent="0.3">
      <c r="A101" s="1" t="s">
        <v>59</v>
      </c>
    </row>
    <row r="102" spans="1:1" ht="14.45" hidden="1" x14ac:dyDescent="0.3">
      <c r="A102" s="1" t="s">
        <v>60</v>
      </c>
    </row>
    <row r="103" spans="1:1" ht="14.45" hidden="1" x14ac:dyDescent="0.3">
      <c r="A103" s="1" t="s">
        <v>61</v>
      </c>
    </row>
    <row r="104" spans="1:1" ht="14.45" hidden="1" x14ac:dyDescent="0.3">
      <c r="A104" s="1" t="s">
        <v>62</v>
      </c>
    </row>
    <row r="105" spans="1:1" ht="14.45" hidden="1" x14ac:dyDescent="0.3">
      <c r="A105" s="1" t="s">
        <v>63</v>
      </c>
    </row>
    <row r="106" spans="1:1" ht="14.45" hidden="1" x14ac:dyDescent="0.3">
      <c r="A106" s="1" t="s">
        <v>64</v>
      </c>
    </row>
    <row r="107" spans="1:1" ht="14.45" hidden="1" x14ac:dyDescent="0.3">
      <c r="A107" s="1" t="s">
        <v>65</v>
      </c>
    </row>
    <row r="108" spans="1:1" ht="14.45" hidden="1" x14ac:dyDescent="0.3">
      <c r="A108" s="1" t="s">
        <v>66</v>
      </c>
    </row>
    <row r="109" spans="1:1" x14ac:dyDescent="0.25">
      <c r="A109" s="1" t="s">
        <v>67</v>
      </c>
    </row>
  </sheetData>
  <mergeCells count="1">
    <mergeCell ref="L1:N1"/>
  </mergeCells>
  <dataValidations count="2">
    <dataValidation type="list" allowBlank="1" showInputMessage="1" showErrorMessage="1" sqref="J2 WVI3:WVJ3 WLM3:WLN3 WBQ3:WBR3 VRU3:VRV3 VHY3:VHZ3 UYC3:UYD3 UOG3:UOH3 UEK3:UEL3 TUO3:TUP3 TKS3:TKT3 TAW3:TAX3 SRA3:SRB3 SHE3:SHF3 RXI3:RXJ3 RNM3:RNN3 RDQ3:RDR3 QTU3:QTV3 QJY3:QJZ3 QAC3:QAD3 PQG3:PQH3 PGK3:PGL3 OWO3:OWP3 OMS3:OMT3 OCW3:OCX3 NTA3:NTB3 NJE3:NJF3 MZI3:MZJ3 MPM3:MPN3 MFQ3:MFR3 LVU3:LVV3 LLY3:LLZ3 LCC3:LCD3 KSG3:KSH3 KIK3:KIL3 JYO3:JYP3 JOS3:JOT3 JEW3:JEX3 IVA3:IVB3 ILE3:ILF3 IBI3:IBJ3 HRM3:HRN3 HHQ3:HHR3 GXU3:GXV3 GNY3:GNZ3 GEC3:GED3 FUG3:FUH3 FKK3:FKL3 FAO3:FAP3 EQS3:EQT3 EGW3:EGX3 DXA3:DXB3 DNE3:DNF3 DDI3:DDJ3 CTM3:CTN3 CJQ3:CJR3 BZU3:BZV3 BPY3:BPZ3 BGC3:BGD3 AWG3:AWH3 AMK3:AML3 ACO3:ACP3 SS3:ST3 IW3:IX3 IZ2 WVL2 WLP2 WBT2 VRX2 VIB2 UYF2 UOJ2 UEN2 TUR2 TKV2 TAZ2 SRD2 SHH2 RXL2 RNP2 RDT2 QTX2 QKB2 QAF2 PQJ2 PGN2 OWR2 OMV2 OCZ2 NTD2 NJH2 MZL2 MPP2 MFT2 LVX2 LMB2 LCF2 KSJ2 KIN2 JYR2 JOV2 JEZ2 IVD2 ILH2 IBL2 HRP2 HHT2 GXX2 GOB2 GEF2 FUJ2 FKN2 FAR2 EQV2 EGZ2 DXD2 DNH2 DDL2 CTP2 CJT2 BZX2 BQB2 BGF2 AWJ2 AMN2 ACR2 SV2">
      <formula1>$A$63:$A$99</formula1>
    </dataValidation>
    <dataValidation type="list" allowBlank="1" showInputMessage="1" showErrorMessage="1" sqref="L1:N1">
      <formula1>$A$73:$A$109</formula1>
    </dataValidation>
  </dataValidations>
  <hyperlinks>
    <hyperlink ref="L3" location="Contents!A1" display="Back"/>
    <hyperlink ref="L2" location="'Table 10 Data'!A1" display="Go to Data"/>
    <hyperlink ref="A30" location="Glossary!A1" display="Definition Glossay"/>
  </hyperlink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pageSetUpPr autoPageBreaks="0"/>
  </sheetPr>
  <dimension ref="A1:AA111"/>
  <sheetViews>
    <sheetView workbookViewId="0">
      <pane ySplit="3" topLeftCell="A4" activePane="bottomLeft" state="frozen"/>
      <selection pane="bottomLeft"/>
    </sheetView>
  </sheetViews>
  <sheetFormatPr defaultColWidth="8.85546875" defaultRowHeight="15" x14ac:dyDescent="0.25"/>
  <cols>
    <col min="1" max="10" width="13.85546875" style="1" customWidth="1"/>
    <col min="11" max="18" width="8.85546875" style="1"/>
    <col min="19" max="26" width="8.85546875" style="1" hidden="1" customWidth="1"/>
    <col min="27" max="27" width="0" style="1" hidden="1" customWidth="1"/>
    <col min="28" max="16384" width="8.85546875" style="1"/>
  </cols>
  <sheetData>
    <row r="1" spans="1:27" s="3" customFormat="1" ht="14.45" x14ac:dyDescent="0.3">
      <c r="A1" s="16" t="s">
        <v>2832</v>
      </c>
      <c r="B1" s="17"/>
      <c r="C1" s="17"/>
      <c r="D1" s="17"/>
      <c r="E1" s="17"/>
      <c r="F1" s="17"/>
      <c r="G1" s="17"/>
      <c r="H1" s="17"/>
      <c r="I1" s="28"/>
      <c r="J1" s="29" t="s">
        <v>68</v>
      </c>
      <c r="K1" s="28"/>
      <c r="L1" s="542" t="s">
        <v>67</v>
      </c>
      <c r="M1" s="542"/>
      <c r="N1" s="542"/>
    </row>
    <row r="2" spans="1:27" s="3" customFormat="1" x14ac:dyDescent="0.25">
      <c r="A2" s="199" t="s">
        <v>668</v>
      </c>
      <c r="B2" s="17"/>
      <c r="C2" s="17"/>
      <c r="D2" s="17"/>
      <c r="E2" s="17"/>
      <c r="F2" s="17"/>
      <c r="G2" s="17"/>
      <c r="H2" s="17"/>
      <c r="J2" s="30"/>
      <c r="K2" s="28"/>
      <c r="L2" s="486" t="s">
        <v>481</v>
      </c>
      <c r="M2" s="163"/>
      <c r="N2" s="163"/>
    </row>
    <row r="3" spans="1:27" s="3" customFormat="1" ht="14.45" x14ac:dyDescent="0.3">
      <c r="A3" s="154"/>
      <c r="B3" s="17"/>
      <c r="C3" s="17"/>
      <c r="D3" s="17"/>
      <c r="E3" s="17"/>
      <c r="F3" s="17"/>
      <c r="G3" s="17"/>
      <c r="H3" s="17"/>
      <c r="L3" s="165" t="s">
        <v>333</v>
      </c>
      <c r="M3" s="163"/>
      <c r="N3" s="163"/>
    </row>
    <row r="4" spans="1:27" ht="27.6" x14ac:dyDescent="0.3">
      <c r="A4" s="168" t="s">
        <v>69</v>
      </c>
      <c r="B4" s="110" t="s">
        <v>580</v>
      </c>
      <c r="C4" s="110" t="s">
        <v>195</v>
      </c>
      <c r="D4" s="110" t="s">
        <v>196</v>
      </c>
      <c r="E4" s="110" t="s">
        <v>574</v>
      </c>
      <c r="F4" s="110" t="s">
        <v>575</v>
      </c>
      <c r="G4" s="110" t="s">
        <v>581</v>
      </c>
      <c r="H4" s="110" t="s">
        <v>582</v>
      </c>
      <c r="I4" s="110" t="s">
        <v>583</v>
      </c>
    </row>
    <row r="5" spans="1:27" ht="14.45" x14ac:dyDescent="0.3">
      <c r="A5" s="31" t="s">
        <v>30</v>
      </c>
      <c r="B5" s="26">
        <f>VLOOKUP($L$1,'Table 11 Data'!$A$5:$I$42,S5,0)</f>
        <v>95475</v>
      </c>
      <c r="C5" s="26">
        <f>VLOOKUP($L$1,'Table 11 Data'!$A$5:$I$42,T5,0)</f>
        <v>1072</v>
      </c>
      <c r="D5" s="26">
        <f>VLOOKUP($L$1,'Table 11 Data'!$A$5:$I$42,U5,0)</f>
        <v>3400</v>
      </c>
      <c r="E5" s="26">
        <f>VLOOKUP($L$1,'Table 11 Data'!$A$5:$I$42,V5,0)</f>
        <v>37109</v>
      </c>
      <c r="F5" s="26">
        <f>VLOOKUP($L$1,'Table 11 Data'!$A$5:$I$42,W5,0)</f>
        <v>6295</v>
      </c>
      <c r="G5" s="26">
        <f>VLOOKUP($L$1,'Table 11 Data'!$A$5:$I$42,X5,0)</f>
        <v>10751</v>
      </c>
      <c r="H5" s="26">
        <f>VLOOKUP($L$1,'Table 11 Data'!$A$5:$I$42,Y5,0)</f>
        <v>9644</v>
      </c>
      <c r="I5" s="26">
        <f>VLOOKUP($L$1,'Table 11 Data'!$A$5:$I$42,Z5,0)</f>
        <v>27204</v>
      </c>
      <c r="S5" s="1">
        <v>2</v>
      </c>
      <c r="T5" s="1">
        <v>3</v>
      </c>
      <c r="U5" s="1">
        <v>4</v>
      </c>
      <c r="V5" s="1">
        <v>5</v>
      </c>
      <c r="W5" s="1">
        <v>6</v>
      </c>
      <c r="X5" s="1">
        <v>7</v>
      </c>
      <c r="Y5" s="1">
        <v>8</v>
      </c>
      <c r="Z5" s="1">
        <v>9</v>
      </c>
      <c r="AA5" s="1">
        <v>10</v>
      </c>
    </row>
    <row r="6" spans="1:27" ht="14.45" x14ac:dyDescent="0.3">
      <c r="A6" s="119" t="s">
        <v>4</v>
      </c>
      <c r="B6" s="113">
        <f>VLOOKUP($L$1,'Table 11 Data'!$J$5:$Q$42,S5,0)</f>
        <v>86326</v>
      </c>
      <c r="C6" s="113">
        <f>VLOOKUP($L$1,'Table 11 Data'!$J$5:$Q$42,T5,0)</f>
        <v>2387</v>
      </c>
      <c r="D6" s="113">
        <f>VLOOKUP($L$1,'Table 11 Data'!$J$5:$Q$42,U5,0)</f>
        <v>3077</v>
      </c>
      <c r="E6" s="113">
        <f>VLOOKUP($L$1,'Table 11 Data'!$J$5:$Q$42,V5,0)</f>
        <v>32210</v>
      </c>
      <c r="F6" s="113">
        <f>VLOOKUP($L$1,'Table 11 Data'!$J$5:$Q$42,W5,0)</f>
        <v>6101</v>
      </c>
      <c r="G6" s="113">
        <f>VLOOKUP($L$1,'Table 11 Data'!$J$5:$Q$42,X5,0)</f>
        <v>7452</v>
      </c>
      <c r="H6" s="113">
        <f>VLOOKUP($L$1,'Table 11 Data'!$J$5:$Q$42,Y5,0)</f>
        <v>6865</v>
      </c>
      <c r="I6" s="113">
        <f>VLOOKUP($L$1,'Table 11 Data'!$J$5:$R$42,Z5,0)</f>
        <v>28234</v>
      </c>
    </row>
    <row r="7" spans="1:27" ht="14.45" x14ac:dyDescent="0.3">
      <c r="A7" s="31" t="s">
        <v>3</v>
      </c>
      <c r="B7" s="26">
        <f>VLOOKUP($L$1,'Table 11 Data'!$S$5:$Z$42,S5,0)</f>
        <v>93444</v>
      </c>
      <c r="C7" s="26">
        <f>VLOOKUP($L$1,'Table 11 Data'!$S$5:$Z$42,T5,0)</f>
        <v>677</v>
      </c>
      <c r="D7" s="26">
        <f>VLOOKUP($L$1,'Table 11 Data'!$S$5:$Z$42,U5,0)</f>
        <v>1394</v>
      </c>
      <c r="E7" s="26">
        <f>VLOOKUP($L$1,'Table 11 Data'!$S$5:$Z$42,V5,0)</f>
        <v>44958</v>
      </c>
      <c r="F7" s="26">
        <f>VLOOKUP($L$1,'Table 11 Data'!$S$5:$Z$42,W5,0)</f>
        <v>7162</v>
      </c>
      <c r="G7" s="26">
        <f>VLOOKUP($L$1,'Table 11 Data'!$S$5:$Z$42,X5,0)</f>
        <v>8607</v>
      </c>
      <c r="H7" s="26">
        <f>VLOOKUP($L$1,'Table 11 Data'!$S$5:$Z$42,Y5,0)</f>
        <v>5021</v>
      </c>
      <c r="I7" s="26">
        <f>VLOOKUP($L$1,'Table 11 Data'!$S$5:$AA$42,Z5,0)</f>
        <v>25625</v>
      </c>
    </row>
    <row r="9" spans="1:27" ht="14.45" x14ac:dyDescent="0.3">
      <c r="A9" s="184" t="s">
        <v>69</v>
      </c>
      <c r="B9" s="110" t="s">
        <v>580</v>
      </c>
      <c r="C9" s="110" t="s">
        <v>643</v>
      </c>
      <c r="D9" s="110" t="s">
        <v>644</v>
      </c>
      <c r="E9" s="110" t="s">
        <v>645</v>
      </c>
      <c r="F9" s="110" t="s">
        <v>646</v>
      </c>
      <c r="G9" s="110" t="s">
        <v>647</v>
      </c>
      <c r="H9" s="110" t="s">
        <v>648</v>
      </c>
      <c r="I9" s="110" t="s">
        <v>649</v>
      </c>
      <c r="J9" s="110" t="s">
        <v>650</v>
      </c>
    </row>
    <row r="10" spans="1:27" ht="14.45" x14ac:dyDescent="0.3">
      <c r="A10" s="31" t="s">
        <v>3</v>
      </c>
      <c r="B10" s="26">
        <f>VLOOKUP($L$1,'Table 11 Data'!$AE$5:$AN$42,S$5,0)</f>
        <v>93459</v>
      </c>
      <c r="C10" s="26">
        <f>VLOOKUP($L$1,'Table 11 Data'!$AE$5:$AN$42,T$5,0)</f>
        <v>2095</v>
      </c>
      <c r="D10" s="26">
        <f>VLOOKUP($L$1,'Table 11 Data'!$AE$5:$AN$42,U$5,0)</f>
        <v>30914</v>
      </c>
      <c r="E10" s="26">
        <f>VLOOKUP($L$1,'Table 11 Data'!$AE$5:$AN$42,V$5,0)</f>
        <v>14047</v>
      </c>
      <c r="F10" s="26">
        <f>VLOOKUP($L$1,'Table 11 Data'!$AE$5:$AN$42,W$5,0)</f>
        <v>9532</v>
      </c>
      <c r="G10" s="26">
        <f>VLOOKUP($L$1,'Table 11 Data'!$AE$5:$AN$42,X$5,0)</f>
        <v>6228</v>
      </c>
      <c r="H10" s="26">
        <f>VLOOKUP($L$1,'Table 11 Data'!$AE$5:$AN$42,Y$5,0)</f>
        <v>5008</v>
      </c>
      <c r="I10" s="26">
        <f>VLOOKUP($L$1,'Table 11 Data'!$AE$5:$AN$42,Z$5,0)</f>
        <v>10427</v>
      </c>
      <c r="J10" s="26">
        <f>VLOOKUP($L$1,'Table 11 Data'!$AE$5:$AN$42,AA$5,0)</f>
        <v>15208</v>
      </c>
      <c r="S10" s="1">
        <v>2</v>
      </c>
      <c r="T10" s="1">
        <v>3</v>
      </c>
      <c r="U10" s="1">
        <v>4</v>
      </c>
      <c r="V10" s="1">
        <v>5</v>
      </c>
      <c r="W10" s="1">
        <v>6</v>
      </c>
      <c r="X10" s="1">
        <v>7</v>
      </c>
      <c r="Y10" s="1">
        <v>8</v>
      </c>
      <c r="Z10" s="1">
        <v>9</v>
      </c>
      <c r="AA10" s="1">
        <v>10</v>
      </c>
    </row>
    <row r="11" spans="1:27" ht="14.45" x14ac:dyDescent="0.3">
      <c r="A11" s="119" t="s">
        <v>1</v>
      </c>
      <c r="B11" s="113">
        <f>VLOOKUP($L$1,'Table 11 Data'!$AO$5:$AX$42,S$5,0)</f>
        <v>94684</v>
      </c>
      <c r="C11" s="113">
        <f>VLOOKUP($L$1,'Table 11 Data'!$AO$5:$AX$42,T$5,0)</f>
        <v>1364</v>
      </c>
      <c r="D11" s="113">
        <f>VLOOKUP($L$1,'Table 11 Data'!$AO$5:$AX$42,U$5,0)</f>
        <v>41346</v>
      </c>
      <c r="E11" s="113">
        <f>VLOOKUP($L$1,'Table 11 Data'!$AO$5:$AX$42,V$5,0)</f>
        <v>10856</v>
      </c>
      <c r="F11" s="113">
        <f>VLOOKUP($L$1,'Table 11 Data'!$AO$5:$AX$42,W$5,0)</f>
        <v>9172</v>
      </c>
      <c r="G11" s="113">
        <f>VLOOKUP($L$1,'Table 11 Data'!$AO$5:$AX$42,X$5,0)</f>
        <v>6686</v>
      </c>
      <c r="H11" s="113">
        <f>VLOOKUP($L$1,'Table 11 Data'!$AO$5:$AX$42,Y$5,0)</f>
        <v>4120</v>
      </c>
      <c r="I11" s="113">
        <f>VLOOKUP($L$1,'Table 11 Data'!$AO$5:$AX$42,Z$5,0)</f>
        <v>7940</v>
      </c>
      <c r="J11" s="113">
        <f>VLOOKUP($L$1,'Table 11 Data'!$AO$5:$AX$42,AA$5,0)</f>
        <v>13200</v>
      </c>
    </row>
    <row r="12" spans="1:27" ht="14.45" x14ac:dyDescent="0.3">
      <c r="A12" s="185"/>
      <c r="B12" s="123"/>
      <c r="C12" s="123"/>
      <c r="D12" s="123"/>
      <c r="E12" s="123"/>
      <c r="F12" s="123"/>
      <c r="G12" s="123"/>
      <c r="H12" s="123"/>
      <c r="I12" s="123"/>
    </row>
    <row r="13" spans="1:27" ht="27.6" x14ac:dyDescent="0.3">
      <c r="A13" s="168" t="s">
        <v>130</v>
      </c>
      <c r="B13" s="110" t="s">
        <v>580</v>
      </c>
      <c r="C13" s="110" t="s">
        <v>195</v>
      </c>
      <c r="D13" s="110" t="s">
        <v>196</v>
      </c>
      <c r="E13" s="110" t="s">
        <v>574</v>
      </c>
      <c r="F13" s="110" t="s">
        <v>575</v>
      </c>
      <c r="G13" s="110" t="s">
        <v>581</v>
      </c>
      <c r="H13" s="110" t="s">
        <v>582</v>
      </c>
      <c r="I13" s="110" t="s">
        <v>583</v>
      </c>
    </row>
    <row r="14" spans="1:27" ht="14.45" x14ac:dyDescent="0.3">
      <c r="A14" s="31" t="s">
        <v>30</v>
      </c>
      <c r="B14" s="33">
        <v>1</v>
      </c>
      <c r="C14" s="33">
        <f>C5/$B$5</f>
        <v>1.1228070175438596E-2</v>
      </c>
      <c r="D14" s="33">
        <f t="shared" ref="D14:I14" si="0">D5/$B$5</f>
        <v>3.5611416601204503E-2</v>
      </c>
      <c r="E14" s="33">
        <f t="shared" si="0"/>
        <v>0.38867766431002881</v>
      </c>
      <c r="F14" s="33">
        <f t="shared" si="0"/>
        <v>6.5933490442524223E-2</v>
      </c>
      <c r="G14" s="33">
        <f t="shared" si="0"/>
        <v>0.11260539408222048</v>
      </c>
      <c r="H14" s="33">
        <f t="shared" si="0"/>
        <v>0.10101073579471066</v>
      </c>
      <c r="I14" s="33">
        <f t="shared" si="0"/>
        <v>0.28493322859387277</v>
      </c>
    </row>
    <row r="15" spans="1:27" ht="14.45" x14ac:dyDescent="0.3">
      <c r="A15" s="119" t="s">
        <v>4</v>
      </c>
      <c r="B15" s="121">
        <v>1</v>
      </c>
      <c r="C15" s="121">
        <f t="shared" ref="C15:I15" si="1">C6/$B$6</f>
        <v>2.7650997382017005E-2</v>
      </c>
      <c r="D15" s="121">
        <f t="shared" si="1"/>
        <v>3.5643954312721542E-2</v>
      </c>
      <c r="E15" s="121">
        <f t="shared" si="1"/>
        <v>0.37312049672172926</v>
      </c>
      <c r="F15" s="121">
        <f t="shared" si="1"/>
        <v>7.0673956861200565E-2</v>
      </c>
      <c r="G15" s="121">
        <f t="shared" si="1"/>
        <v>8.632393485160901E-2</v>
      </c>
      <c r="H15" s="121">
        <f t="shared" si="1"/>
        <v>7.952412946273428E-2</v>
      </c>
      <c r="I15" s="121">
        <f t="shared" si="1"/>
        <v>0.32706253040798833</v>
      </c>
    </row>
    <row r="16" spans="1:27" ht="14.45" x14ac:dyDescent="0.3">
      <c r="A16" s="31" t="s">
        <v>3</v>
      </c>
      <c r="B16" s="33">
        <v>1</v>
      </c>
      <c r="C16" s="33">
        <f>C7/$B$7</f>
        <v>7.2449809511579127E-3</v>
      </c>
      <c r="D16" s="33">
        <f t="shared" ref="D16:I16" si="2">D7/$B$7</f>
        <v>1.4918025769444801E-2</v>
      </c>
      <c r="E16" s="33">
        <f t="shared" si="2"/>
        <v>0.48112238345961217</v>
      </c>
      <c r="F16" s="33">
        <f t="shared" si="2"/>
        <v>7.6644835409443085E-2</v>
      </c>
      <c r="G16" s="33">
        <f t="shared" si="2"/>
        <v>9.2108642609477334E-2</v>
      </c>
      <c r="H16" s="33">
        <f t="shared" si="2"/>
        <v>5.3732716921364665E-2</v>
      </c>
      <c r="I16" s="33">
        <f t="shared" si="2"/>
        <v>0.2742284148795</v>
      </c>
    </row>
    <row r="18" spans="1:10" ht="14.45" x14ac:dyDescent="0.3">
      <c r="A18" s="184" t="s">
        <v>69</v>
      </c>
      <c r="B18" s="110" t="s">
        <v>580</v>
      </c>
      <c r="C18" s="110" t="s">
        <v>643</v>
      </c>
      <c r="D18" s="110" t="s">
        <v>644</v>
      </c>
      <c r="E18" s="110" t="s">
        <v>645</v>
      </c>
      <c r="F18" s="110" t="s">
        <v>646</v>
      </c>
      <c r="G18" s="110" t="s">
        <v>647</v>
      </c>
      <c r="H18" s="110" t="s">
        <v>648</v>
      </c>
      <c r="I18" s="110" t="s">
        <v>649</v>
      </c>
      <c r="J18" s="110" t="s">
        <v>650</v>
      </c>
    </row>
    <row r="19" spans="1:10" ht="14.45" x14ac:dyDescent="0.3">
      <c r="A19" s="31" t="s">
        <v>3</v>
      </c>
      <c r="B19" s="33">
        <v>1</v>
      </c>
      <c r="C19" s="33">
        <f>C10/$B10</f>
        <v>2.2416246696412331E-2</v>
      </c>
      <c r="D19" s="33">
        <f t="shared" ref="D19:J19" si="3">D10/$B10</f>
        <v>0.33077606223049677</v>
      </c>
      <c r="E19" s="33">
        <f t="shared" si="3"/>
        <v>0.15030120159642196</v>
      </c>
      <c r="F19" s="33">
        <f t="shared" si="3"/>
        <v>0.10199124749890326</v>
      </c>
      <c r="G19" s="33">
        <f t="shared" si="3"/>
        <v>6.6638846981029121E-2</v>
      </c>
      <c r="H19" s="33">
        <f t="shared" si="3"/>
        <v>5.358499448956227E-2</v>
      </c>
      <c r="I19" s="33">
        <f t="shared" si="3"/>
        <v>0.11156763928567608</v>
      </c>
      <c r="J19" s="33">
        <f t="shared" si="3"/>
        <v>0.1627237612214982</v>
      </c>
    </row>
    <row r="20" spans="1:10" ht="14.45" x14ac:dyDescent="0.3">
      <c r="A20" s="119" t="s">
        <v>1</v>
      </c>
      <c r="B20" s="121">
        <v>1</v>
      </c>
      <c r="C20" s="121">
        <f>C11/$B11</f>
        <v>1.440581302015124E-2</v>
      </c>
      <c r="D20" s="121">
        <f t="shared" ref="D20:J20" si="4">D11/$B11</f>
        <v>0.43667356681171055</v>
      </c>
      <c r="E20" s="121">
        <f t="shared" si="4"/>
        <v>0.11465506315745004</v>
      </c>
      <c r="F20" s="121">
        <f t="shared" si="4"/>
        <v>9.6869587258670953E-2</v>
      </c>
      <c r="G20" s="121">
        <f t="shared" si="4"/>
        <v>7.0613831270330787E-2</v>
      </c>
      <c r="H20" s="121">
        <f t="shared" si="4"/>
        <v>4.3513159562333655E-2</v>
      </c>
      <c r="I20" s="121">
        <f t="shared" si="4"/>
        <v>8.3857885175953703E-2</v>
      </c>
      <c r="J20" s="121">
        <f t="shared" si="4"/>
        <v>0.13941109374339911</v>
      </c>
    </row>
    <row r="22" spans="1:10" ht="14.45" x14ac:dyDescent="0.3">
      <c r="A22" s="194" t="s">
        <v>653</v>
      </c>
    </row>
    <row r="23" spans="1:10" ht="14.45" x14ac:dyDescent="0.3">
      <c r="A23" s="89" t="s">
        <v>678</v>
      </c>
    </row>
    <row r="24" spans="1:10" ht="14.45" x14ac:dyDescent="0.3">
      <c r="A24" s="89"/>
    </row>
    <row r="25" spans="1:10" ht="14.45" x14ac:dyDescent="0.3">
      <c r="A25" s="194" t="s">
        <v>654</v>
      </c>
    </row>
    <row r="26" spans="1:10" ht="14.45" x14ac:dyDescent="0.3">
      <c r="A26" s="89" t="s">
        <v>869</v>
      </c>
    </row>
    <row r="28" spans="1:10" x14ac:dyDescent="0.25">
      <c r="A28" s="196" t="s">
        <v>652</v>
      </c>
    </row>
    <row r="74" spans="1:1" ht="14.45" hidden="1" x14ac:dyDescent="0.3"/>
    <row r="75" spans="1:1" ht="14.45" hidden="1" x14ac:dyDescent="0.3">
      <c r="A75" s="1" t="s">
        <v>31</v>
      </c>
    </row>
    <row r="76" spans="1:1" ht="14.45" hidden="1" x14ac:dyDescent="0.3">
      <c r="A76" s="1" t="s">
        <v>32</v>
      </c>
    </row>
    <row r="77" spans="1:1" ht="14.45" hidden="1" x14ac:dyDescent="0.3">
      <c r="A77" s="1" t="s">
        <v>33</v>
      </c>
    </row>
    <row r="78" spans="1:1" ht="14.45" hidden="1" x14ac:dyDescent="0.3">
      <c r="A78" s="1" t="s">
        <v>34</v>
      </c>
    </row>
    <row r="79" spans="1:1" ht="14.45" hidden="1" x14ac:dyDescent="0.3">
      <c r="A79" s="1" t="s">
        <v>35</v>
      </c>
    </row>
    <row r="80" spans="1:1" ht="14.45" hidden="1" x14ac:dyDescent="0.3">
      <c r="A80" s="1" t="s">
        <v>36</v>
      </c>
    </row>
    <row r="81" spans="1:1" ht="14.45" hidden="1" x14ac:dyDescent="0.3">
      <c r="A81" s="1" t="s">
        <v>37</v>
      </c>
    </row>
    <row r="82" spans="1:1" ht="14.45" hidden="1" x14ac:dyDescent="0.3">
      <c r="A82" s="1" t="s">
        <v>38</v>
      </c>
    </row>
    <row r="83" spans="1:1" ht="14.45" hidden="1" x14ac:dyDescent="0.3">
      <c r="A83" s="1" t="s">
        <v>39</v>
      </c>
    </row>
    <row r="84" spans="1:1" ht="14.45" hidden="1" x14ac:dyDescent="0.3">
      <c r="A84" s="1" t="s">
        <v>40</v>
      </c>
    </row>
    <row r="85" spans="1:1" ht="14.45" hidden="1" x14ac:dyDescent="0.3">
      <c r="A85" s="1" t="s">
        <v>41</v>
      </c>
    </row>
    <row r="86" spans="1:1" ht="14.45" hidden="1" x14ac:dyDescent="0.3">
      <c r="A86" s="1" t="s">
        <v>42</v>
      </c>
    </row>
    <row r="87" spans="1:1" ht="14.45" hidden="1" x14ac:dyDescent="0.3">
      <c r="A87" s="1" t="s">
        <v>43</v>
      </c>
    </row>
    <row r="88" spans="1:1" ht="14.45" hidden="1" x14ac:dyDescent="0.3">
      <c r="A88" s="1" t="s">
        <v>44</v>
      </c>
    </row>
    <row r="89" spans="1:1" ht="14.45" hidden="1" x14ac:dyDescent="0.3">
      <c r="A89" s="1" t="s">
        <v>45</v>
      </c>
    </row>
    <row r="90" spans="1:1" ht="14.45" hidden="1" x14ac:dyDescent="0.3">
      <c r="A90" s="1" t="s">
        <v>46</v>
      </c>
    </row>
    <row r="91" spans="1:1" ht="14.45" hidden="1" x14ac:dyDescent="0.3">
      <c r="A91" s="1" t="s">
        <v>47</v>
      </c>
    </row>
    <row r="92" spans="1:1" ht="14.45" hidden="1" x14ac:dyDescent="0.3">
      <c r="A92" s="1" t="s">
        <v>48</v>
      </c>
    </row>
    <row r="93" spans="1:1" ht="14.45" hidden="1" x14ac:dyDescent="0.3">
      <c r="A93" s="1" t="s">
        <v>49</v>
      </c>
    </row>
    <row r="94" spans="1:1" ht="14.45" hidden="1" x14ac:dyDescent="0.3">
      <c r="A94" s="1" t="s">
        <v>50</v>
      </c>
    </row>
    <row r="95" spans="1:1" ht="14.45" hidden="1" x14ac:dyDescent="0.3">
      <c r="A95" s="1" t="s">
        <v>51</v>
      </c>
    </row>
    <row r="96" spans="1:1" ht="14.45" hidden="1" x14ac:dyDescent="0.3">
      <c r="A96" s="1" t="s">
        <v>52</v>
      </c>
    </row>
    <row r="97" spans="1:1" ht="14.45" hidden="1" x14ac:dyDescent="0.3">
      <c r="A97" s="1" t="s">
        <v>53</v>
      </c>
    </row>
    <row r="98" spans="1:1" ht="14.45" hidden="1" x14ac:dyDescent="0.3">
      <c r="A98" s="1" t="s">
        <v>54</v>
      </c>
    </row>
    <row r="99" spans="1:1" ht="14.45" hidden="1" x14ac:dyDescent="0.3">
      <c r="A99" s="1" t="s">
        <v>55</v>
      </c>
    </row>
    <row r="100" spans="1:1" ht="14.45" hidden="1" x14ac:dyDescent="0.3">
      <c r="A100" s="1" t="s">
        <v>56</v>
      </c>
    </row>
    <row r="101" spans="1:1" ht="14.45" hidden="1" x14ac:dyDescent="0.3">
      <c r="A101" s="1" t="s">
        <v>57</v>
      </c>
    </row>
    <row r="102" spans="1:1" ht="14.45" hidden="1" x14ac:dyDescent="0.3">
      <c r="A102" s="1" t="s">
        <v>58</v>
      </c>
    </row>
    <row r="103" spans="1:1" ht="14.45" hidden="1" x14ac:dyDescent="0.3">
      <c r="A103" s="1" t="s">
        <v>59</v>
      </c>
    </row>
    <row r="104" spans="1:1" ht="14.45" hidden="1" x14ac:dyDescent="0.3">
      <c r="A104" s="1" t="s">
        <v>60</v>
      </c>
    </row>
    <row r="105" spans="1:1" ht="14.45" hidden="1" x14ac:dyDescent="0.3">
      <c r="A105" s="1" t="s">
        <v>61</v>
      </c>
    </row>
    <row r="106" spans="1:1" ht="14.45" hidden="1" x14ac:dyDescent="0.3">
      <c r="A106" s="1" t="s">
        <v>62</v>
      </c>
    </row>
    <row r="107" spans="1:1" ht="14.45" hidden="1" x14ac:dyDescent="0.3">
      <c r="A107" s="1" t="s">
        <v>63</v>
      </c>
    </row>
    <row r="108" spans="1:1" ht="14.45" hidden="1" x14ac:dyDescent="0.3">
      <c r="A108" s="1" t="s">
        <v>64</v>
      </c>
    </row>
    <row r="109" spans="1:1" ht="14.45" hidden="1" x14ac:dyDescent="0.3">
      <c r="A109" s="1" t="s">
        <v>65</v>
      </c>
    </row>
    <row r="110" spans="1:1" ht="14.45" hidden="1" x14ac:dyDescent="0.3">
      <c r="A110" s="1" t="s">
        <v>66</v>
      </c>
    </row>
    <row r="111" spans="1:1" x14ac:dyDescent="0.25">
      <c r="A111" s="1" t="s">
        <v>67</v>
      </c>
    </row>
  </sheetData>
  <mergeCells count="1">
    <mergeCell ref="L1:N1"/>
  </mergeCells>
  <dataValidations count="2">
    <dataValidation type="list" allowBlank="1" showInputMessage="1" showErrorMessage="1" sqref="L1:N1">
      <formula1>$A$75:$A$111</formula1>
    </dataValidation>
    <dataValidation type="list" allowBlank="1" showInputMessage="1" showErrorMessage="1" sqref="J2 SV2 ACR2 AMN2 AWJ2 BGF2 BQB2 BZX2 CJT2 CTP2 DDL2 DNH2 DXD2 EGZ2 EQV2 FAR2 FKN2 FUJ2 GEF2 GOB2 GXX2 HHT2 HRP2 IBL2 ILH2 IVD2 JEZ2 JOV2 JYR2 KIN2 KSJ2 LCF2 LMB2 LVX2 MFT2 MPP2 MZL2 NJH2 NTD2 OCZ2 OMV2 OWR2 PGN2 PQJ2 QAF2 QKB2 QTX2 RDT2 RNP2 RXL2 SHH2 SRD2 TAZ2 TKV2 TUR2 UEN2 UOJ2 UYF2 VIB2 VRX2 WBT2 WLP2 WVL2 IZ2 IW3:IX3 SS3:ST3 ACO3:ACP3 AMK3:AML3 AWG3:AWH3 BGC3:BGD3 BPY3:BPZ3 BZU3:BZV3 CJQ3:CJR3 CTM3:CTN3 DDI3:DDJ3 DNE3:DNF3 DXA3:DXB3 EGW3:EGX3 EQS3:EQT3 FAO3:FAP3 FKK3:FKL3 FUG3:FUH3 GEC3:GED3 GNY3:GNZ3 GXU3:GXV3 HHQ3:HHR3 HRM3:HRN3 IBI3:IBJ3 ILE3:ILF3 IVA3:IVB3 JEW3:JEX3 JOS3:JOT3 JYO3:JYP3 KIK3:KIL3 KSG3:KSH3 LCC3:LCD3 LLY3:LLZ3 LVU3:LVV3 MFQ3:MFR3 MPM3:MPN3 MZI3:MZJ3 NJE3:NJF3 NTA3:NTB3 OCW3:OCX3 OMS3:OMT3 OWO3:OWP3 PGK3:PGL3 PQG3:PQH3 QAC3:QAD3 QJY3:QJZ3 QTU3:QTV3 RDQ3:RDR3 RNM3:RNN3 RXI3:RXJ3 SHE3:SHF3 SRA3:SRB3 TAW3:TAX3 TKS3:TKT3 TUO3:TUP3 UEK3:UEL3 UOG3:UOH3 UYC3:UYD3 VHY3:VHZ3 VRU3:VRV3 WBQ3:WBR3 WLM3:WLN3 WVI3:WVJ3">
      <formula1>$A$65:$A$101</formula1>
    </dataValidation>
  </dataValidations>
  <hyperlinks>
    <hyperlink ref="L3" location="Contents!A1" display="Back"/>
    <hyperlink ref="L2" location="'Table 11 Data'!A1" display="Go to Data"/>
    <hyperlink ref="A28" location="Glossary!A1" display="Definition Glossay"/>
  </hyperlink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autoPageBreaks="0"/>
  </sheetPr>
  <dimension ref="A1:M101"/>
  <sheetViews>
    <sheetView workbookViewId="0">
      <pane ySplit="3" topLeftCell="A4" activePane="bottomLeft" state="frozen"/>
      <selection pane="bottomLeft"/>
    </sheetView>
  </sheetViews>
  <sheetFormatPr defaultRowHeight="15" x14ac:dyDescent="0.25"/>
  <cols>
    <col min="1" max="1" width="11.28515625" style="1" customWidth="1"/>
    <col min="2" max="2" width="10.7109375" style="1" customWidth="1"/>
    <col min="3" max="3" width="10.42578125" style="1" customWidth="1"/>
    <col min="4" max="4" width="14.85546875" style="1" customWidth="1"/>
    <col min="5" max="5" width="19.5703125" style="1" customWidth="1"/>
    <col min="6" max="6" width="19" style="1" customWidth="1"/>
    <col min="7" max="7" width="13.7109375" style="1" customWidth="1"/>
    <col min="8" max="9" width="10.7109375" style="1" customWidth="1"/>
    <col min="10" max="10" width="14.5703125" style="1" customWidth="1"/>
    <col min="11" max="18" width="8.85546875" style="1"/>
    <col min="19" max="19" width="23.85546875" style="1" bestFit="1" customWidth="1"/>
    <col min="20" max="21" width="8.85546875" style="1"/>
    <col min="22" max="22" width="23.85546875" style="1" bestFit="1" customWidth="1"/>
    <col min="23" max="253" width="8.85546875" style="1"/>
    <col min="254" max="254" width="8.5703125" style="1" customWidth="1"/>
    <col min="255" max="255" width="10.140625" style="1" customWidth="1"/>
    <col min="256" max="256" width="10.42578125" style="1" customWidth="1"/>
    <col min="257" max="257" width="14.85546875" style="1" customWidth="1"/>
    <col min="258" max="259" width="16.42578125" style="1" customWidth="1"/>
    <col min="260" max="260" width="19.5703125" style="1" customWidth="1"/>
    <col min="261" max="261" width="15.42578125" style="1" customWidth="1"/>
    <col min="262" max="262" width="23.28515625" style="1" customWidth="1"/>
    <col min="263" max="263" width="13.7109375" style="1" customWidth="1"/>
    <col min="264" max="265" width="10.7109375" style="1" customWidth="1"/>
    <col min="266" max="266" width="14.5703125" style="1" customWidth="1"/>
    <col min="267" max="274" width="8.85546875" style="1"/>
    <col min="275" max="275" width="23.85546875" style="1" bestFit="1" customWidth="1"/>
    <col min="276" max="277" width="8.85546875" style="1"/>
    <col min="278" max="278" width="23.85546875" style="1" bestFit="1" customWidth="1"/>
    <col min="279" max="509" width="8.85546875" style="1"/>
    <col min="510" max="510" width="8.5703125" style="1" customWidth="1"/>
    <col min="511" max="511" width="10.140625" style="1" customWidth="1"/>
    <col min="512" max="512" width="10.42578125" style="1" customWidth="1"/>
    <col min="513" max="513" width="14.85546875" style="1" customWidth="1"/>
    <col min="514" max="515" width="16.42578125" style="1" customWidth="1"/>
    <col min="516" max="516" width="19.5703125" style="1" customWidth="1"/>
    <col min="517" max="517" width="15.42578125" style="1" customWidth="1"/>
    <col min="518" max="518" width="23.28515625" style="1" customWidth="1"/>
    <col min="519" max="519" width="13.7109375" style="1" customWidth="1"/>
    <col min="520" max="521" width="10.7109375" style="1" customWidth="1"/>
    <col min="522" max="522" width="14.5703125" style="1" customWidth="1"/>
    <col min="523" max="530" width="8.85546875" style="1"/>
    <col min="531" max="531" width="23.85546875" style="1" bestFit="1" customWidth="1"/>
    <col min="532" max="533" width="8.85546875" style="1"/>
    <col min="534" max="534" width="23.85546875" style="1" bestFit="1" customWidth="1"/>
    <col min="535" max="765" width="8.85546875" style="1"/>
    <col min="766" max="766" width="8.5703125" style="1" customWidth="1"/>
    <col min="767" max="767" width="10.140625" style="1" customWidth="1"/>
    <col min="768" max="768" width="10.42578125" style="1" customWidth="1"/>
    <col min="769" max="769" width="14.85546875" style="1" customWidth="1"/>
    <col min="770" max="771" width="16.42578125" style="1" customWidth="1"/>
    <col min="772" max="772" width="19.5703125" style="1" customWidth="1"/>
    <col min="773" max="773" width="15.42578125" style="1" customWidth="1"/>
    <col min="774" max="774" width="23.28515625" style="1" customWidth="1"/>
    <col min="775" max="775" width="13.7109375" style="1" customWidth="1"/>
    <col min="776" max="777" width="10.7109375" style="1" customWidth="1"/>
    <col min="778" max="778" width="14.5703125" style="1" customWidth="1"/>
    <col min="779" max="786" width="8.85546875" style="1"/>
    <col min="787" max="787" width="23.85546875" style="1" bestFit="1" customWidth="1"/>
    <col min="788" max="789" width="8.85546875" style="1"/>
    <col min="790" max="790" width="23.85546875" style="1" bestFit="1" customWidth="1"/>
    <col min="791" max="1021" width="8.85546875" style="1"/>
    <col min="1022" max="1022" width="8.5703125" style="1" customWidth="1"/>
    <col min="1023" max="1023" width="10.140625" style="1" customWidth="1"/>
    <col min="1024" max="1024" width="10.42578125" style="1" customWidth="1"/>
    <col min="1025" max="1025" width="14.85546875" style="1" customWidth="1"/>
    <col min="1026" max="1027" width="16.42578125" style="1" customWidth="1"/>
    <col min="1028" max="1028" width="19.5703125" style="1" customWidth="1"/>
    <col min="1029" max="1029" width="15.42578125" style="1" customWidth="1"/>
    <col min="1030" max="1030" width="23.28515625" style="1" customWidth="1"/>
    <col min="1031" max="1031" width="13.7109375" style="1" customWidth="1"/>
    <col min="1032" max="1033" width="10.7109375" style="1" customWidth="1"/>
    <col min="1034" max="1034" width="14.5703125" style="1" customWidth="1"/>
    <col min="1035" max="1042" width="8.85546875" style="1"/>
    <col min="1043" max="1043" width="23.85546875" style="1" bestFit="1" customWidth="1"/>
    <col min="1044" max="1045" width="8.85546875" style="1"/>
    <col min="1046" max="1046" width="23.85546875" style="1" bestFit="1" customWidth="1"/>
    <col min="1047" max="1277" width="8.85546875" style="1"/>
    <col min="1278" max="1278" width="8.5703125" style="1" customWidth="1"/>
    <col min="1279" max="1279" width="10.140625" style="1" customWidth="1"/>
    <col min="1280" max="1280" width="10.42578125" style="1" customWidth="1"/>
    <col min="1281" max="1281" width="14.85546875" style="1" customWidth="1"/>
    <col min="1282" max="1283" width="16.42578125" style="1" customWidth="1"/>
    <col min="1284" max="1284" width="19.5703125" style="1" customWidth="1"/>
    <col min="1285" max="1285" width="15.42578125" style="1" customWidth="1"/>
    <col min="1286" max="1286" width="23.28515625" style="1" customWidth="1"/>
    <col min="1287" max="1287" width="13.7109375" style="1" customWidth="1"/>
    <col min="1288" max="1289" width="10.7109375" style="1" customWidth="1"/>
    <col min="1290" max="1290" width="14.5703125" style="1" customWidth="1"/>
    <col min="1291" max="1298" width="8.85546875" style="1"/>
    <col min="1299" max="1299" width="23.85546875" style="1" bestFit="1" customWidth="1"/>
    <col min="1300" max="1301" width="8.85546875" style="1"/>
    <col min="1302" max="1302" width="23.85546875" style="1" bestFit="1" customWidth="1"/>
    <col min="1303" max="1533" width="8.85546875" style="1"/>
    <col min="1534" max="1534" width="8.5703125" style="1" customWidth="1"/>
    <col min="1535" max="1535" width="10.140625" style="1" customWidth="1"/>
    <col min="1536" max="1536" width="10.42578125" style="1" customWidth="1"/>
    <col min="1537" max="1537" width="14.85546875" style="1" customWidth="1"/>
    <col min="1538" max="1539" width="16.42578125" style="1" customWidth="1"/>
    <col min="1540" max="1540" width="19.5703125" style="1" customWidth="1"/>
    <col min="1541" max="1541" width="15.42578125" style="1" customWidth="1"/>
    <col min="1542" max="1542" width="23.28515625" style="1" customWidth="1"/>
    <col min="1543" max="1543" width="13.7109375" style="1" customWidth="1"/>
    <col min="1544" max="1545" width="10.7109375" style="1" customWidth="1"/>
    <col min="1546" max="1546" width="14.5703125" style="1" customWidth="1"/>
    <col min="1547" max="1554" width="8.85546875" style="1"/>
    <col min="1555" max="1555" width="23.85546875" style="1" bestFit="1" customWidth="1"/>
    <col min="1556" max="1557" width="8.85546875" style="1"/>
    <col min="1558" max="1558" width="23.85546875" style="1" bestFit="1" customWidth="1"/>
    <col min="1559" max="1789" width="8.85546875" style="1"/>
    <col min="1790" max="1790" width="8.5703125" style="1" customWidth="1"/>
    <col min="1791" max="1791" width="10.140625" style="1" customWidth="1"/>
    <col min="1792" max="1792" width="10.42578125" style="1" customWidth="1"/>
    <col min="1793" max="1793" width="14.85546875" style="1" customWidth="1"/>
    <col min="1794" max="1795" width="16.42578125" style="1" customWidth="1"/>
    <col min="1796" max="1796" width="19.5703125" style="1" customWidth="1"/>
    <col min="1797" max="1797" width="15.42578125" style="1" customWidth="1"/>
    <col min="1798" max="1798" width="23.28515625" style="1" customWidth="1"/>
    <col min="1799" max="1799" width="13.7109375" style="1" customWidth="1"/>
    <col min="1800" max="1801" width="10.7109375" style="1" customWidth="1"/>
    <col min="1802" max="1802" width="14.5703125" style="1" customWidth="1"/>
    <col min="1803" max="1810" width="8.85546875" style="1"/>
    <col min="1811" max="1811" width="23.85546875" style="1" bestFit="1" customWidth="1"/>
    <col min="1812" max="1813" width="8.85546875" style="1"/>
    <col min="1814" max="1814" width="23.85546875" style="1" bestFit="1" customWidth="1"/>
    <col min="1815" max="2045" width="8.85546875" style="1"/>
    <col min="2046" max="2046" width="8.5703125" style="1" customWidth="1"/>
    <col min="2047" max="2047" width="10.140625" style="1" customWidth="1"/>
    <col min="2048" max="2048" width="10.42578125" style="1" customWidth="1"/>
    <col min="2049" max="2049" width="14.85546875" style="1" customWidth="1"/>
    <col min="2050" max="2051" width="16.42578125" style="1" customWidth="1"/>
    <col min="2052" max="2052" width="19.5703125" style="1" customWidth="1"/>
    <col min="2053" max="2053" width="15.42578125" style="1" customWidth="1"/>
    <col min="2054" max="2054" width="23.28515625" style="1" customWidth="1"/>
    <col min="2055" max="2055" width="13.7109375" style="1" customWidth="1"/>
    <col min="2056" max="2057" width="10.7109375" style="1" customWidth="1"/>
    <col min="2058" max="2058" width="14.5703125" style="1" customWidth="1"/>
    <col min="2059" max="2066" width="8.85546875" style="1"/>
    <col min="2067" max="2067" width="23.85546875" style="1" bestFit="1" customWidth="1"/>
    <col min="2068" max="2069" width="8.85546875" style="1"/>
    <col min="2070" max="2070" width="23.85546875" style="1" bestFit="1" customWidth="1"/>
    <col min="2071" max="2301" width="8.85546875" style="1"/>
    <col min="2302" max="2302" width="8.5703125" style="1" customWidth="1"/>
    <col min="2303" max="2303" width="10.140625" style="1" customWidth="1"/>
    <col min="2304" max="2304" width="10.42578125" style="1" customWidth="1"/>
    <col min="2305" max="2305" width="14.85546875" style="1" customWidth="1"/>
    <col min="2306" max="2307" width="16.42578125" style="1" customWidth="1"/>
    <col min="2308" max="2308" width="19.5703125" style="1" customWidth="1"/>
    <col min="2309" max="2309" width="15.42578125" style="1" customWidth="1"/>
    <col min="2310" max="2310" width="23.28515625" style="1" customWidth="1"/>
    <col min="2311" max="2311" width="13.7109375" style="1" customWidth="1"/>
    <col min="2312" max="2313" width="10.7109375" style="1" customWidth="1"/>
    <col min="2314" max="2314" width="14.5703125" style="1" customWidth="1"/>
    <col min="2315" max="2322" width="8.85546875" style="1"/>
    <col min="2323" max="2323" width="23.85546875" style="1" bestFit="1" customWidth="1"/>
    <col min="2324" max="2325" width="8.85546875" style="1"/>
    <col min="2326" max="2326" width="23.85546875" style="1" bestFit="1" customWidth="1"/>
    <col min="2327" max="2557" width="8.85546875" style="1"/>
    <col min="2558" max="2558" width="8.5703125" style="1" customWidth="1"/>
    <col min="2559" max="2559" width="10.140625" style="1" customWidth="1"/>
    <col min="2560" max="2560" width="10.42578125" style="1" customWidth="1"/>
    <col min="2561" max="2561" width="14.85546875" style="1" customWidth="1"/>
    <col min="2562" max="2563" width="16.42578125" style="1" customWidth="1"/>
    <col min="2564" max="2564" width="19.5703125" style="1" customWidth="1"/>
    <col min="2565" max="2565" width="15.42578125" style="1" customWidth="1"/>
    <col min="2566" max="2566" width="23.28515625" style="1" customWidth="1"/>
    <col min="2567" max="2567" width="13.7109375" style="1" customWidth="1"/>
    <col min="2568" max="2569" width="10.7109375" style="1" customWidth="1"/>
    <col min="2570" max="2570" width="14.5703125" style="1" customWidth="1"/>
    <col min="2571" max="2578" width="8.85546875" style="1"/>
    <col min="2579" max="2579" width="23.85546875" style="1" bestFit="1" customWidth="1"/>
    <col min="2580" max="2581" width="8.85546875" style="1"/>
    <col min="2582" max="2582" width="23.85546875" style="1" bestFit="1" customWidth="1"/>
    <col min="2583" max="2813" width="8.85546875" style="1"/>
    <col min="2814" max="2814" width="8.5703125" style="1" customWidth="1"/>
    <col min="2815" max="2815" width="10.140625" style="1" customWidth="1"/>
    <col min="2816" max="2816" width="10.42578125" style="1" customWidth="1"/>
    <col min="2817" max="2817" width="14.85546875" style="1" customWidth="1"/>
    <col min="2818" max="2819" width="16.42578125" style="1" customWidth="1"/>
    <col min="2820" max="2820" width="19.5703125" style="1" customWidth="1"/>
    <col min="2821" max="2821" width="15.42578125" style="1" customWidth="1"/>
    <col min="2822" max="2822" width="23.28515625" style="1" customWidth="1"/>
    <col min="2823" max="2823" width="13.7109375" style="1" customWidth="1"/>
    <col min="2824" max="2825" width="10.7109375" style="1" customWidth="1"/>
    <col min="2826" max="2826" width="14.5703125" style="1" customWidth="1"/>
    <col min="2827" max="2834" width="8.85546875" style="1"/>
    <col min="2835" max="2835" width="23.85546875" style="1" bestFit="1" customWidth="1"/>
    <col min="2836" max="2837" width="8.85546875" style="1"/>
    <col min="2838" max="2838" width="23.85546875" style="1" bestFit="1" customWidth="1"/>
    <col min="2839" max="3069" width="8.85546875" style="1"/>
    <col min="3070" max="3070" width="8.5703125" style="1" customWidth="1"/>
    <col min="3071" max="3071" width="10.140625" style="1" customWidth="1"/>
    <col min="3072" max="3072" width="10.42578125" style="1" customWidth="1"/>
    <col min="3073" max="3073" width="14.85546875" style="1" customWidth="1"/>
    <col min="3074" max="3075" width="16.42578125" style="1" customWidth="1"/>
    <col min="3076" max="3076" width="19.5703125" style="1" customWidth="1"/>
    <col min="3077" max="3077" width="15.42578125" style="1" customWidth="1"/>
    <col min="3078" max="3078" width="23.28515625" style="1" customWidth="1"/>
    <col min="3079" max="3079" width="13.7109375" style="1" customWidth="1"/>
    <col min="3080" max="3081" width="10.7109375" style="1" customWidth="1"/>
    <col min="3082" max="3082" width="14.5703125" style="1" customWidth="1"/>
    <col min="3083" max="3090" width="8.85546875" style="1"/>
    <col min="3091" max="3091" width="23.85546875" style="1" bestFit="1" customWidth="1"/>
    <col min="3092" max="3093" width="8.85546875" style="1"/>
    <col min="3094" max="3094" width="23.85546875" style="1" bestFit="1" customWidth="1"/>
    <col min="3095" max="3325" width="8.85546875" style="1"/>
    <col min="3326" max="3326" width="8.5703125" style="1" customWidth="1"/>
    <col min="3327" max="3327" width="10.140625" style="1" customWidth="1"/>
    <col min="3328" max="3328" width="10.42578125" style="1" customWidth="1"/>
    <col min="3329" max="3329" width="14.85546875" style="1" customWidth="1"/>
    <col min="3330" max="3331" width="16.42578125" style="1" customWidth="1"/>
    <col min="3332" max="3332" width="19.5703125" style="1" customWidth="1"/>
    <col min="3333" max="3333" width="15.42578125" style="1" customWidth="1"/>
    <col min="3334" max="3334" width="23.28515625" style="1" customWidth="1"/>
    <col min="3335" max="3335" width="13.7109375" style="1" customWidth="1"/>
    <col min="3336" max="3337" width="10.7109375" style="1" customWidth="1"/>
    <col min="3338" max="3338" width="14.5703125" style="1" customWidth="1"/>
    <col min="3339" max="3346" width="8.85546875" style="1"/>
    <col min="3347" max="3347" width="23.85546875" style="1" bestFit="1" customWidth="1"/>
    <col min="3348" max="3349" width="8.85546875" style="1"/>
    <col min="3350" max="3350" width="23.85546875" style="1" bestFit="1" customWidth="1"/>
    <col min="3351" max="3581" width="8.85546875" style="1"/>
    <col min="3582" max="3582" width="8.5703125" style="1" customWidth="1"/>
    <col min="3583" max="3583" width="10.140625" style="1" customWidth="1"/>
    <col min="3584" max="3584" width="10.42578125" style="1" customWidth="1"/>
    <col min="3585" max="3585" width="14.85546875" style="1" customWidth="1"/>
    <col min="3586" max="3587" width="16.42578125" style="1" customWidth="1"/>
    <col min="3588" max="3588" width="19.5703125" style="1" customWidth="1"/>
    <col min="3589" max="3589" width="15.42578125" style="1" customWidth="1"/>
    <col min="3590" max="3590" width="23.28515625" style="1" customWidth="1"/>
    <col min="3591" max="3591" width="13.7109375" style="1" customWidth="1"/>
    <col min="3592" max="3593" width="10.7109375" style="1" customWidth="1"/>
    <col min="3594" max="3594" width="14.5703125" style="1" customWidth="1"/>
    <col min="3595" max="3602" width="8.85546875" style="1"/>
    <col min="3603" max="3603" width="23.85546875" style="1" bestFit="1" customWidth="1"/>
    <col min="3604" max="3605" width="8.85546875" style="1"/>
    <col min="3606" max="3606" width="23.85546875" style="1" bestFit="1" customWidth="1"/>
    <col min="3607" max="3837" width="8.85546875" style="1"/>
    <col min="3838" max="3838" width="8.5703125" style="1" customWidth="1"/>
    <col min="3839" max="3839" width="10.140625" style="1" customWidth="1"/>
    <col min="3840" max="3840" width="10.42578125" style="1" customWidth="1"/>
    <col min="3841" max="3841" width="14.85546875" style="1" customWidth="1"/>
    <col min="3842" max="3843" width="16.42578125" style="1" customWidth="1"/>
    <col min="3844" max="3844" width="19.5703125" style="1" customWidth="1"/>
    <col min="3845" max="3845" width="15.42578125" style="1" customWidth="1"/>
    <col min="3846" max="3846" width="23.28515625" style="1" customWidth="1"/>
    <col min="3847" max="3847" width="13.7109375" style="1" customWidth="1"/>
    <col min="3848" max="3849" width="10.7109375" style="1" customWidth="1"/>
    <col min="3850" max="3850" width="14.5703125" style="1" customWidth="1"/>
    <col min="3851" max="3858" width="8.85546875" style="1"/>
    <col min="3859" max="3859" width="23.85546875" style="1" bestFit="1" customWidth="1"/>
    <col min="3860" max="3861" width="8.85546875" style="1"/>
    <col min="3862" max="3862" width="23.85546875" style="1" bestFit="1" customWidth="1"/>
    <col min="3863" max="4093" width="8.85546875" style="1"/>
    <col min="4094" max="4094" width="8.5703125" style="1" customWidth="1"/>
    <col min="4095" max="4095" width="10.140625" style="1" customWidth="1"/>
    <col min="4096" max="4096" width="10.42578125" style="1" customWidth="1"/>
    <col min="4097" max="4097" width="14.85546875" style="1" customWidth="1"/>
    <col min="4098" max="4099" width="16.42578125" style="1" customWidth="1"/>
    <col min="4100" max="4100" width="19.5703125" style="1" customWidth="1"/>
    <col min="4101" max="4101" width="15.42578125" style="1" customWidth="1"/>
    <col min="4102" max="4102" width="23.28515625" style="1" customWidth="1"/>
    <col min="4103" max="4103" width="13.7109375" style="1" customWidth="1"/>
    <col min="4104" max="4105" width="10.7109375" style="1" customWidth="1"/>
    <col min="4106" max="4106" width="14.5703125" style="1" customWidth="1"/>
    <col min="4107" max="4114" width="8.85546875" style="1"/>
    <col min="4115" max="4115" width="23.85546875" style="1" bestFit="1" customWidth="1"/>
    <col min="4116" max="4117" width="8.85546875" style="1"/>
    <col min="4118" max="4118" width="23.85546875" style="1" bestFit="1" customWidth="1"/>
    <col min="4119" max="4349" width="8.85546875" style="1"/>
    <col min="4350" max="4350" width="8.5703125" style="1" customWidth="1"/>
    <col min="4351" max="4351" width="10.140625" style="1" customWidth="1"/>
    <col min="4352" max="4352" width="10.42578125" style="1" customWidth="1"/>
    <col min="4353" max="4353" width="14.85546875" style="1" customWidth="1"/>
    <col min="4354" max="4355" width="16.42578125" style="1" customWidth="1"/>
    <col min="4356" max="4356" width="19.5703125" style="1" customWidth="1"/>
    <col min="4357" max="4357" width="15.42578125" style="1" customWidth="1"/>
    <col min="4358" max="4358" width="23.28515625" style="1" customWidth="1"/>
    <col min="4359" max="4359" width="13.7109375" style="1" customWidth="1"/>
    <col min="4360" max="4361" width="10.7109375" style="1" customWidth="1"/>
    <col min="4362" max="4362" width="14.5703125" style="1" customWidth="1"/>
    <col min="4363" max="4370" width="8.85546875" style="1"/>
    <col min="4371" max="4371" width="23.85546875" style="1" bestFit="1" customWidth="1"/>
    <col min="4372" max="4373" width="8.85546875" style="1"/>
    <col min="4374" max="4374" width="23.85546875" style="1" bestFit="1" customWidth="1"/>
    <col min="4375" max="4605" width="8.85546875" style="1"/>
    <col min="4606" max="4606" width="8.5703125" style="1" customWidth="1"/>
    <col min="4607" max="4607" width="10.140625" style="1" customWidth="1"/>
    <col min="4608" max="4608" width="10.42578125" style="1" customWidth="1"/>
    <col min="4609" max="4609" width="14.85546875" style="1" customWidth="1"/>
    <col min="4610" max="4611" width="16.42578125" style="1" customWidth="1"/>
    <col min="4612" max="4612" width="19.5703125" style="1" customWidth="1"/>
    <col min="4613" max="4613" width="15.42578125" style="1" customWidth="1"/>
    <col min="4614" max="4614" width="23.28515625" style="1" customWidth="1"/>
    <col min="4615" max="4615" width="13.7109375" style="1" customWidth="1"/>
    <col min="4616" max="4617" width="10.7109375" style="1" customWidth="1"/>
    <col min="4618" max="4618" width="14.5703125" style="1" customWidth="1"/>
    <col min="4619" max="4626" width="8.85546875" style="1"/>
    <col min="4627" max="4627" width="23.85546875" style="1" bestFit="1" customWidth="1"/>
    <col min="4628" max="4629" width="8.85546875" style="1"/>
    <col min="4630" max="4630" width="23.85546875" style="1" bestFit="1" customWidth="1"/>
    <col min="4631" max="4861" width="8.85546875" style="1"/>
    <col min="4862" max="4862" width="8.5703125" style="1" customWidth="1"/>
    <col min="4863" max="4863" width="10.140625" style="1" customWidth="1"/>
    <col min="4864" max="4864" width="10.42578125" style="1" customWidth="1"/>
    <col min="4865" max="4865" width="14.85546875" style="1" customWidth="1"/>
    <col min="4866" max="4867" width="16.42578125" style="1" customWidth="1"/>
    <col min="4868" max="4868" width="19.5703125" style="1" customWidth="1"/>
    <col min="4869" max="4869" width="15.42578125" style="1" customWidth="1"/>
    <col min="4870" max="4870" width="23.28515625" style="1" customWidth="1"/>
    <col min="4871" max="4871" width="13.7109375" style="1" customWidth="1"/>
    <col min="4872" max="4873" width="10.7109375" style="1" customWidth="1"/>
    <col min="4874" max="4874" width="14.5703125" style="1" customWidth="1"/>
    <col min="4875" max="4882" width="8.85546875" style="1"/>
    <col min="4883" max="4883" width="23.85546875" style="1" bestFit="1" customWidth="1"/>
    <col min="4884" max="4885" width="8.85546875" style="1"/>
    <col min="4886" max="4886" width="23.85546875" style="1" bestFit="1" customWidth="1"/>
    <col min="4887" max="5117" width="8.85546875" style="1"/>
    <col min="5118" max="5118" width="8.5703125" style="1" customWidth="1"/>
    <col min="5119" max="5119" width="10.140625" style="1" customWidth="1"/>
    <col min="5120" max="5120" width="10.42578125" style="1" customWidth="1"/>
    <col min="5121" max="5121" width="14.85546875" style="1" customWidth="1"/>
    <col min="5122" max="5123" width="16.42578125" style="1" customWidth="1"/>
    <col min="5124" max="5124" width="19.5703125" style="1" customWidth="1"/>
    <col min="5125" max="5125" width="15.42578125" style="1" customWidth="1"/>
    <col min="5126" max="5126" width="23.28515625" style="1" customWidth="1"/>
    <col min="5127" max="5127" width="13.7109375" style="1" customWidth="1"/>
    <col min="5128" max="5129" width="10.7109375" style="1" customWidth="1"/>
    <col min="5130" max="5130" width="14.5703125" style="1" customWidth="1"/>
    <col min="5131" max="5138" width="8.85546875" style="1"/>
    <col min="5139" max="5139" width="23.85546875" style="1" bestFit="1" customWidth="1"/>
    <col min="5140" max="5141" width="8.85546875" style="1"/>
    <col min="5142" max="5142" width="23.85546875" style="1" bestFit="1" customWidth="1"/>
    <col min="5143" max="5373" width="8.85546875" style="1"/>
    <col min="5374" max="5374" width="8.5703125" style="1" customWidth="1"/>
    <col min="5375" max="5375" width="10.140625" style="1" customWidth="1"/>
    <col min="5376" max="5376" width="10.42578125" style="1" customWidth="1"/>
    <col min="5377" max="5377" width="14.85546875" style="1" customWidth="1"/>
    <col min="5378" max="5379" width="16.42578125" style="1" customWidth="1"/>
    <col min="5380" max="5380" width="19.5703125" style="1" customWidth="1"/>
    <col min="5381" max="5381" width="15.42578125" style="1" customWidth="1"/>
    <col min="5382" max="5382" width="23.28515625" style="1" customWidth="1"/>
    <col min="5383" max="5383" width="13.7109375" style="1" customWidth="1"/>
    <col min="5384" max="5385" width="10.7109375" style="1" customWidth="1"/>
    <col min="5386" max="5386" width="14.5703125" style="1" customWidth="1"/>
    <col min="5387" max="5394" width="8.85546875" style="1"/>
    <col min="5395" max="5395" width="23.85546875" style="1" bestFit="1" customWidth="1"/>
    <col min="5396" max="5397" width="8.85546875" style="1"/>
    <col min="5398" max="5398" width="23.85546875" style="1" bestFit="1" customWidth="1"/>
    <col min="5399" max="5629" width="8.85546875" style="1"/>
    <col min="5630" max="5630" width="8.5703125" style="1" customWidth="1"/>
    <col min="5631" max="5631" width="10.140625" style="1" customWidth="1"/>
    <col min="5632" max="5632" width="10.42578125" style="1" customWidth="1"/>
    <col min="5633" max="5633" width="14.85546875" style="1" customWidth="1"/>
    <col min="5634" max="5635" width="16.42578125" style="1" customWidth="1"/>
    <col min="5636" max="5636" width="19.5703125" style="1" customWidth="1"/>
    <col min="5637" max="5637" width="15.42578125" style="1" customWidth="1"/>
    <col min="5638" max="5638" width="23.28515625" style="1" customWidth="1"/>
    <col min="5639" max="5639" width="13.7109375" style="1" customWidth="1"/>
    <col min="5640" max="5641" width="10.7109375" style="1" customWidth="1"/>
    <col min="5642" max="5642" width="14.5703125" style="1" customWidth="1"/>
    <col min="5643" max="5650" width="8.85546875" style="1"/>
    <col min="5651" max="5651" width="23.85546875" style="1" bestFit="1" customWidth="1"/>
    <col min="5652" max="5653" width="8.85546875" style="1"/>
    <col min="5654" max="5654" width="23.85546875" style="1" bestFit="1" customWidth="1"/>
    <col min="5655" max="5885" width="8.85546875" style="1"/>
    <col min="5886" max="5886" width="8.5703125" style="1" customWidth="1"/>
    <col min="5887" max="5887" width="10.140625" style="1" customWidth="1"/>
    <col min="5888" max="5888" width="10.42578125" style="1" customWidth="1"/>
    <col min="5889" max="5889" width="14.85546875" style="1" customWidth="1"/>
    <col min="5890" max="5891" width="16.42578125" style="1" customWidth="1"/>
    <col min="5892" max="5892" width="19.5703125" style="1" customWidth="1"/>
    <col min="5893" max="5893" width="15.42578125" style="1" customWidth="1"/>
    <col min="5894" max="5894" width="23.28515625" style="1" customWidth="1"/>
    <col min="5895" max="5895" width="13.7109375" style="1" customWidth="1"/>
    <col min="5896" max="5897" width="10.7109375" style="1" customWidth="1"/>
    <col min="5898" max="5898" width="14.5703125" style="1" customWidth="1"/>
    <col min="5899" max="5906" width="8.85546875" style="1"/>
    <col min="5907" max="5907" width="23.85546875" style="1" bestFit="1" customWidth="1"/>
    <col min="5908" max="5909" width="8.85546875" style="1"/>
    <col min="5910" max="5910" width="23.85546875" style="1" bestFit="1" customWidth="1"/>
    <col min="5911" max="6141" width="8.85546875" style="1"/>
    <col min="6142" max="6142" width="8.5703125" style="1" customWidth="1"/>
    <col min="6143" max="6143" width="10.140625" style="1" customWidth="1"/>
    <col min="6144" max="6144" width="10.42578125" style="1" customWidth="1"/>
    <col min="6145" max="6145" width="14.85546875" style="1" customWidth="1"/>
    <col min="6146" max="6147" width="16.42578125" style="1" customWidth="1"/>
    <col min="6148" max="6148" width="19.5703125" style="1" customWidth="1"/>
    <col min="6149" max="6149" width="15.42578125" style="1" customWidth="1"/>
    <col min="6150" max="6150" width="23.28515625" style="1" customWidth="1"/>
    <col min="6151" max="6151" width="13.7109375" style="1" customWidth="1"/>
    <col min="6152" max="6153" width="10.7109375" style="1" customWidth="1"/>
    <col min="6154" max="6154" width="14.5703125" style="1" customWidth="1"/>
    <col min="6155" max="6162" width="8.85546875" style="1"/>
    <col min="6163" max="6163" width="23.85546875" style="1" bestFit="1" customWidth="1"/>
    <col min="6164" max="6165" width="8.85546875" style="1"/>
    <col min="6166" max="6166" width="23.85546875" style="1" bestFit="1" customWidth="1"/>
    <col min="6167" max="6397" width="8.85546875" style="1"/>
    <col min="6398" max="6398" width="8.5703125" style="1" customWidth="1"/>
    <col min="6399" max="6399" width="10.140625" style="1" customWidth="1"/>
    <col min="6400" max="6400" width="10.42578125" style="1" customWidth="1"/>
    <col min="6401" max="6401" width="14.85546875" style="1" customWidth="1"/>
    <col min="6402" max="6403" width="16.42578125" style="1" customWidth="1"/>
    <col min="6404" max="6404" width="19.5703125" style="1" customWidth="1"/>
    <col min="6405" max="6405" width="15.42578125" style="1" customWidth="1"/>
    <col min="6406" max="6406" width="23.28515625" style="1" customWidth="1"/>
    <col min="6407" max="6407" width="13.7109375" style="1" customWidth="1"/>
    <col min="6408" max="6409" width="10.7109375" style="1" customWidth="1"/>
    <col min="6410" max="6410" width="14.5703125" style="1" customWidth="1"/>
    <col min="6411" max="6418" width="8.85546875" style="1"/>
    <col min="6419" max="6419" width="23.85546875" style="1" bestFit="1" customWidth="1"/>
    <col min="6420" max="6421" width="8.85546875" style="1"/>
    <col min="6422" max="6422" width="23.85546875" style="1" bestFit="1" customWidth="1"/>
    <col min="6423" max="6653" width="8.85546875" style="1"/>
    <col min="6654" max="6654" width="8.5703125" style="1" customWidth="1"/>
    <col min="6655" max="6655" width="10.140625" style="1" customWidth="1"/>
    <col min="6656" max="6656" width="10.42578125" style="1" customWidth="1"/>
    <col min="6657" max="6657" width="14.85546875" style="1" customWidth="1"/>
    <col min="6658" max="6659" width="16.42578125" style="1" customWidth="1"/>
    <col min="6660" max="6660" width="19.5703125" style="1" customWidth="1"/>
    <col min="6661" max="6661" width="15.42578125" style="1" customWidth="1"/>
    <col min="6662" max="6662" width="23.28515625" style="1" customWidth="1"/>
    <col min="6663" max="6663" width="13.7109375" style="1" customWidth="1"/>
    <col min="6664" max="6665" width="10.7109375" style="1" customWidth="1"/>
    <col min="6666" max="6666" width="14.5703125" style="1" customWidth="1"/>
    <col min="6667" max="6674" width="8.85546875" style="1"/>
    <col min="6675" max="6675" width="23.85546875" style="1" bestFit="1" customWidth="1"/>
    <col min="6676" max="6677" width="8.85546875" style="1"/>
    <col min="6678" max="6678" width="23.85546875" style="1" bestFit="1" customWidth="1"/>
    <col min="6679" max="6909" width="8.85546875" style="1"/>
    <col min="6910" max="6910" width="8.5703125" style="1" customWidth="1"/>
    <col min="6911" max="6911" width="10.140625" style="1" customWidth="1"/>
    <col min="6912" max="6912" width="10.42578125" style="1" customWidth="1"/>
    <col min="6913" max="6913" width="14.85546875" style="1" customWidth="1"/>
    <col min="6914" max="6915" width="16.42578125" style="1" customWidth="1"/>
    <col min="6916" max="6916" width="19.5703125" style="1" customWidth="1"/>
    <col min="6917" max="6917" width="15.42578125" style="1" customWidth="1"/>
    <col min="6918" max="6918" width="23.28515625" style="1" customWidth="1"/>
    <col min="6919" max="6919" width="13.7109375" style="1" customWidth="1"/>
    <col min="6920" max="6921" width="10.7109375" style="1" customWidth="1"/>
    <col min="6922" max="6922" width="14.5703125" style="1" customWidth="1"/>
    <col min="6923" max="6930" width="8.85546875" style="1"/>
    <col min="6931" max="6931" width="23.85546875" style="1" bestFit="1" customWidth="1"/>
    <col min="6932" max="6933" width="8.85546875" style="1"/>
    <col min="6934" max="6934" width="23.85546875" style="1" bestFit="1" customWidth="1"/>
    <col min="6935" max="7165" width="8.85546875" style="1"/>
    <col min="7166" max="7166" width="8.5703125" style="1" customWidth="1"/>
    <col min="7167" max="7167" width="10.140625" style="1" customWidth="1"/>
    <col min="7168" max="7168" width="10.42578125" style="1" customWidth="1"/>
    <col min="7169" max="7169" width="14.85546875" style="1" customWidth="1"/>
    <col min="7170" max="7171" width="16.42578125" style="1" customWidth="1"/>
    <col min="7172" max="7172" width="19.5703125" style="1" customWidth="1"/>
    <col min="7173" max="7173" width="15.42578125" style="1" customWidth="1"/>
    <col min="7174" max="7174" width="23.28515625" style="1" customWidth="1"/>
    <col min="7175" max="7175" width="13.7109375" style="1" customWidth="1"/>
    <col min="7176" max="7177" width="10.7109375" style="1" customWidth="1"/>
    <col min="7178" max="7178" width="14.5703125" style="1" customWidth="1"/>
    <col min="7179" max="7186" width="8.85546875" style="1"/>
    <col min="7187" max="7187" width="23.85546875" style="1" bestFit="1" customWidth="1"/>
    <col min="7188" max="7189" width="8.85546875" style="1"/>
    <col min="7190" max="7190" width="23.85546875" style="1" bestFit="1" customWidth="1"/>
    <col min="7191" max="7421" width="8.85546875" style="1"/>
    <col min="7422" max="7422" width="8.5703125" style="1" customWidth="1"/>
    <col min="7423" max="7423" width="10.140625" style="1" customWidth="1"/>
    <col min="7424" max="7424" width="10.42578125" style="1" customWidth="1"/>
    <col min="7425" max="7425" width="14.85546875" style="1" customWidth="1"/>
    <col min="7426" max="7427" width="16.42578125" style="1" customWidth="1"/>
    <col min="7428" max="7428" width="19.5703125" style="1" customWidth="1"/>
    <col min="7429" max="7429" width="15.42578125" style="1" customWidth="1"/>
    <col min="7430" max="7430" width="23.28515625" style="1" customWidth="1"/>
    <col min="7431" max="7431" width="13.7109375" style="1" customWidth="1"/>
    <col min="7432" max="7433" width="10.7109375" style="1" customWidth="1"/>
    <col min="7434" max="7434" width="14.5703125" style="1" customWidth="1"/>
    <col min="7435" max="7442" width="8.85546875" style="1"/>
    <col min="7443" max="7443" width="23.85546875" style="1" bestFit="1" customWidth="1"/>
    <col min="7444" max="7445" width="8.85546875" style="1"/>
    <col min="7446" max="7446" width="23.85546875" style="1" bestFit="1" customWidth="1"/>
    <col min="7447" max="7677" width="8.85546875" style="1"/>
    <col min="7678" max="7678" width="8.5703125" style="1" customWidth="1"/>
    <col min="7679" max="7679" width="10.140625" style="1" customWidth="1"/>
    <col min="7680" max="7680" width="10.42578125" style="1" customWidth="1"/>
    <col min="7681" max="7681" width="14.85546875" style="1" customWidth="1"/>
    <col min="7682" max="7683" width="16.42578125" style="1" customWidth="1"/>
    <col min="7684" max="7684" width="19.5703125" style="1" customWidth="1"/>
    <col min="7685" max="7685" width="15.42578125" style="1" customWidth="1"/>
    <col min="7686" max="7686" width="23.28515625" style="1" customWidth="1"/>
    <col min="7687" max="7687" width="13.7109375" style="1" customWidth="1"/>
    <col min="7688" max="7689" width="10.7109375" style="1" customWidth="1"/>
    <col min="7690" max="7690" width="14.5703125" style="1" customWidth="1"/>
    <col min="7691" max="7698" width="8.85546875" style="1"/>
    <col min="7699" max="7699" width="23.85546875" style="1" bestFit="1" customWidth="1"/>
    <col min="7700" max="7701" width="8.85546875" style="1"/>
    <col min="7702" max="7702" width="23.85546875" style="1" bestFit="1" customWidth="1"/>
    <col min="7703" max="7933" width="8.85546875" style="1"/>
    <col min="7934" max="7934" width="8.5703125" style="1" customWidth="1"/>
    <col min="7935" max="7935" width="10.140625" style="1" customWidth="1"/>
    <col min="7936" max="7936" width="10.42578125" style="1" customWidth="1"/>
    <col min="7937" max="7937" width="14.85546875" style="1" customWidth="1"/>
    <col min="7938" max="7939" width="16.42578125" style="1" customWidth="1"/>
    <col min="7940" max="7940" width="19.5703125" style="1" customWidth="1"/>
    <col min="7941" max="7941" width="15.42578125" style="1" customWidth="1"/>
    <col min="7942" max="7942" width="23.28515625" style="1" customWidth="1"/>
    <col min="7943" max="7943" width="13.7109375" style="1" customWidth="1"/>
    <col min="7944" max="7945" width="10.7109375" style="1" customWidth="1"/>
    <col min="7946" max="7946" width="14.5703125" style="1" customWidth="1"/>
    <col min="7947" max="7954" width="8.85546875" style="1"/>
    <col min="7955" max="7955" width="23.85546875" style="1" bestFit="1" customWidth="1"/>
    <col min="7956" max="7957" width="8.85546875" style="1"/>
    <col min="7958" max="7958" width="23.85546875" style="1" bestFit="1" customWidth="1"/>
    <col min="7959" max="8189" width="8.85546875" style="1"/>
    <col min="8190" max="8190" width="8.5703125" style="1" customWidth="1"/>
    <col min="8191" max="8191" width="10.140625" style="1" customWidth="1"/>
    <col min="8192" max="8192" width="10.42578125" style="1" customWidth="1"/>
    <col min="8193" max="8193" width="14.85546875" style="1" customWidth="1"/>
    <col min="8194" max="8195" width="16.42578125" style="1" customWidth="1"/>
    <col min="8196" max="8196" width="19.5703125" style="1" customWidth="1"/>
    <col min="8197" max="8197" width="15.42578125" style="1" customWidth="1"/>
    <col min="8198" max="8198" width="23.28515625" style="1" customWidth="1"/>
    <col min="8199" max="8199" width="13.7109375" style="1" customWidth="1"/>
    <col min="8200" max="8201" width="10.7109375" style="1" customWidth="1"/>
    <col min="8202" max="8202" width="14.5703125" style="1" customWidth="1"/>
    <col min="8203" max="8210" width="8.85546875" style="1"/>
    <col min="8211" max="8211" width="23.85546875" style="1" bestFit="1" customWidth="1"/>
    <col min="8212" max="8213" width="8.85546875" style="1"/>
    <col min="8214" max="8214" width="23.85546875" style="1" bestFit="1" customWidth="1"/>
    <col min="8215" max="8445" width="8.85546875" style="1"/>
    <col min="8446" max="8446" width="8.5703125" style="1" customWidth="1"/>
    <col min="8447" max="8447" width="10.140625" style="1" customWidth="1"/>
    <col min="8448" max="8448" width="10.42578125" style="1" customWidth="1"/>
    <col min="8449" max="8449" width="14.85546875" style="1" customWidth="1"/>
    <col min="8450" max="8451" width="16.42578125" style="1" customWidth="1"/>
    <col min="8452" max="8452" width="19.5703125" style="1" customWidth="1"/>
    <col min="8453" max="8453" width="15.42578125" style="1" customWidth="1"/>
    <col min="8454" max="8454" width="23.28515625" style="1" customWidth="1"/>
    <col min="8455" max="8455" width="13.7109375" style="1" customWidth="1"/>
    <col min="8456" max="8457" width="10.7109375" style="1" customWidth="1"/>
    <col min="8458" max="8458" width="14.5703125" style="1" customWidth="1"/>
    <col min="8459" max="8466" width="8.85546875" style="1"/>
    <col min="8467" max="8467" width="23.85546875" style="1" bestFit="1" customWidth="1"/>
    <col min="8468" max="8469" width="8.85546875" style="1"/>
    <col min="8470" max="8470" width="23.85546875" style="1" bestFit="1" customWidth="1"/>
    <col min="8471" max="8701" width="8.85546875" style="1"/>
    <col min="8702" max="8702" width="8.5703125" style="1" customWidth="1"/>
    <col min="8703" max="8703" width="10.140625" style="1" customWidth="1"/>
    <col min="8704" max="8704" width="10.42578125" style="1" customWidth="1"/>
    <col min="8705" max="8705" width="14.85546875" style="1" customWidth="1"/>
    <col min="8706" max="8707" width="16.42578125" style="1" customWidth="1"/>
    <col min="8708" max="8708" width="19.5703125" style="1" customWidth="1"/>
    <col min="8709" max="8709" width="15.42578125" style="1" customWidth="1"/>
    <col min="8710" max="8710" width="23.28515625" style="1" customWidth="1"/>
    <col min="8711" max="8711" width="13.7109375" style="1" customWidth="1"/>
    <col min="8712" max="8713" width="10.7109375" style="1" customWidth="1"/>
    <col min="8714" max="8714" width="14.5703125" style="1" customWidth="1"/>
    <col min="8715" max="8722" width="8.85546875" style="1"/>
    <col min="8723" max="8723" width="23.85546875" style="1" bestFit="1" customWidth="1"/>
    <col min="8724" max="8725" width="8.85546875" style="1"/>
    <col min="8726" max="8726" width="23.85546875" style="1" bestFit="1" customWidth="1"/>
    <col min="8727" max="8957" width="8.85546875" style="1"/>
    <col min="8958" max="8958" width="8.5703125" style="1" customWidth="1"/>
    <col min="8959" max="8959" width="10.140625" style="1" customWidth="1"/>
    <col min="8960" max="8960" width="10.42578125" style="1" customWidth="1"/>
    <col min="8961" max="8961" width="14.85546875" style="1" customWidth="1"/>
    <col min="8962" max="8963" width="16.42578125" style="1" customWidth="1"/>
    <col min="8964" max="8964" width="19.5703125" style="1" customWidth="1"/>
    <col min="8965" max="8965" width="15.42578125" style="1" customWidth="1"/>
    <col min="8966" max="8966" width="23.28515625" style="1" customWidth="1"/>
    <col min="8967" max="8967" width="13.7109375" style="1" customWidth="1"/>
    <col min="8968" max="8969" width="10.7109375" style="1" customWidth="1"/>
    <col min="8970" max="8970" width="14.5703125" style="1" customWidth="1"/>
    <col min="8971" max="8978" width="8.85546875" style="1"/>
    <col min="8979" max="8979" width="23.85546875" style="1" bestFit="1" customWidth="1"/>
    <col min="8980" max="8981" width="8.85546875" style="1"/>
    <col min="8982" max="8982" width="23.85546875" style="1" bestFit="1" customWidth="1"/>
    <col min="8983" max="9213" width="8.85546875" style="1"/>
    <col min="9214" max="9214" width="8.5703125" style="1" customWidth="1"/>
    <col min="9215" max="9215" width="10.140625" style="1" customWidth="1"/>
    <col min="9216" max="9216" width="10.42578125" style="1" customWidth="1"/>
    <col min="9217" max="9217" width="14.85546875" style="1" customWidth="1"/>
    <col min="9218" max="9219" width="16.42578125" style="1" customWidth="1"/>
    <col min="9220" max="9220" width="19.5703125" style="1" customWidth="1"/>
    <col min="9221" max="9221" width="15.42578125" style="1" customWidth="1"/>
    <col min="9222" max="9222" width="23.28515625" style="1" customWidth="1"/>
    <col min="9223" max="9223" width="13.7109375" style="1" customWidth="1"/>
    <col min="9224" max="9225" width="10.7109375" style="1" customWidth="1"/>
    <col min="9226" max="9226" width="14.5703125" style="1" customWidth="1"/>
    <col min="9227" max="9234" width="8.85546875" style="1"/>
    <col min="9235" max="9235" width="23.85546875" style="1" bestFit="1" customWidth="1"/>
    <col min="9236" max="9237" width="8.85546875" style="1"/>
    <col min="9238" max="9238" width="23.85546875" style="1" bestFit="1" customWidth="1"/>
    <col min="9239" max="9469" width="8.85546875" style="1"/>
    <col min="9470" max="9470" width="8.5703125" style="1" customWidth="1"/>
    <col min="9471" max="9471" width="10.140625" style="1" customWidth="1"/>
    <col min="9472" max="9472" width="10.42578125" style="1" customWidth="1"/>
    <col min="9473" max="9473" width="14.85546875" style="1" customWidth="1"/>
    <col min="9474" max="9475" width="16.42578125" style="1" customWidth="1"/>
    <col min="9476" max="9476" width="19.5703125" style="1" customWidth="1"/>
    <col min="9477" max="9477" width="15.42578125" style="1" customWidth="1"/>
    <col min="9478" max="9478" width="23.28515625" style="1" customWidth="1"/>
    <col min="9479" max="9479" width="13.7109375" style="1" customWidth="1"/>
    <col min="9480" max="9481" width="10.7109375" style="1" customWidth="1"/>
    <col min="9482" max="9482" width="14.5703125" style="1" customWidth="1"/>
    <col min="9483" max="9490" width="8.85546875" style="1"/>
    <col min="9491" max="9491" width="23.85546875" style="1" bestFit="1" customWidth="1"/>
    <col min="9492" max="9493" width="8.85546875" style="1"/>
    <col min="9494" max="9494" width="23.85546875" style="1" bestFit="1" customWidth="1"/>
    <col min="9495" max="9725" width="8.85546875" style="1"/>
    <col min="9726" max="9726" width="8.5703125" style="1" customWidth="1"/>
    <col min="9727" max="9727" width="10.140625" style="1" customWidth="1"/>
    <col min="9728" max="9728" width="10.42578125" style="1" customWidth="1"/>
    <col min="9729" max="9729" width="14.85546875" style="1" customWidth="1"/>
    <col min="9730" max="9731" width="16.42578125" style="1" customWidth="1"/>
    <col min="9732" max="9732" width="19.5703125" style="1" customWidth="1"/>
    <col min="9733" max="9733" width="15.42578125" style="1" customWidth="1"/>
    <col min="9734" max="9734" width="23.28515625" style="1" customWidth="1"/>
    <col min="9735" max="9735" width="13.7109375" style="1" customWidth="1"/>
    <col min="9736" max="9737" width="10.7109375" style="1" customWidth="1"/>
    <col min="9738" max="9738" width="14.5703125" style="1" customWidth="1"/>
    <col min="9739" max="9746" width="8.85546875" style="1"/>
    <col min="9747" max="9747" width="23.85546875" style="1" bestFit="1" customWidth="1"/>
    <col min="9748" max="9749" width="8.85546875" style="1"/>
    <col min="9750" max="9750" width="23.85546875" style="1" bestFit="1" customWidth="1"/>
    <col min="9751" max="9981" width="8.85546875" style="1"/>
    <col min="9982" max="9982" width="8.5703125" style="1" customWidth="1"/>
    <col min="9983" max="9983" width="10.140625" style="1" customWidth="1"/>
    <col min="9984" max="9984" width="10.42578125" style="1" customWidth="1"/>
    <col min="9985" max="9985" width="14.85546875" style="1" customWidth="1"/>
    <col min="9986" max="9987" width="16.42578125" style="1" customWidth="1"/>
    <col min="9988" max="9988" width="19.5703125" style="1" customWidth="1"/>
    <col min="9989" max="9989" width="15.42578125" style="1" customWidth="1"/>
    <col min="9990" max="9990" width="23.28515625" style="1" customWidth="1"/>
    <col min="9991" max="9991" width="13.7109375" style="1" customWidth="1"/>
    <col min="9992" max="9993" width="10.7109375" style="1" customWidth="1"/>
    <col min="9994" max="9994" width="14.5703125" style="1" customWidth="1"/>
    <col min="9995" max="10002" width="8.85546875" style="1"/>
    <col min="10003" max="10003" width="23.85546875" style="1" bestFit="1" customWidth="1"/>
    <col min="10004" max="10005" width="8.85546875" style="1"/>
    <col min="10006" max="10006" width="23.85546875" style="1" bestFit="1" customWidth="1"/>
    <col min="10007" max="10237" width="8.85546875" style="1"/>
    <col min="10238" max="10238" width="8.5703125" style="1" customWidth="1"/>
    <col min="10239" max="10239" width="10.140625" style="1" customWidth="1"/>
    <col min="10240" max="10240" width="10.42578125" style="1" customWidth="1"/>
    <col min="10241" max="10241" width="14.85546875" style="1" customWidth="1"/>
    <col min="10242" max="10243" width="16.42578125" style="1" customWidth="1"/>
    <col min="10244" max="10244" width="19.5703125" style="1" customWidth="1"/>
    <col min="10245" max="10245" width="15.42578125" style="1" customWidth="1"/>
    <col min="10246" max="10246" width="23.28515625" style="1" customWidth="1"/>
    <col min="10247" max="10247" width="13.7109375" style="1" customWidth="1"/>
    <col min="10248" max="10249" width="10.7109375" style="1" customWidth="1"/>
    <col min="10250" max="10250" width="14.5703125" style="1" customWidth="1"/>
    <col min="10251" max="10258" width="8.85546875" style="1"/>
    <col min="10259" max="10259" width="23.85546875" style="1" bestFit="1" customWidth="1"/>
    <col min="10260" max="10261" width="8.85546875" style="1"/>
    <col min="10262" max="10262" width="23.85546875" style="1" bestFit="1" customWidth="1"/>
    <col min="10263" max="10493" width="8.85546875" style="1"/>
    <col min="10494" max="10494" width="8.5703125" style="1" customWidth="1"/>
    <col min="10495" max="10495" width="10.140625" style="1" customWidth="1"/>
    <col min="10496" max="10496" width="10.42578125" style="1" customWidth="1"/>
    <col min="10497" max="10497" width="14.85546875" style="1" customWidth="1"/>
    <col min="10498" max="10499" width="16.42578125" style="1" customWidth="1"/>
    <col min="10500" max="10500" width="19.5703125" style="1" customWidth="1"/>
    <col min="10501" max="10501" width="15.42578125" style="1" customWidth="1"/>
    <col min="10502" max="10502" width="23.28515625" style="1" customWidth="1"/>
    <col min="10503" max="10503" width="13.7109375" style="1" customWidth="1"/>
    <col min="10504" max="10505" width="10.7109375" style="1" customWidth="1"/>
    <col min="10506" max="10506" width="14.5703125" style="1" customWidth="1"/>
    <col min="10507" max="10514" width="8.85546875" style="1"/>
    <col min="10515" max="10515" width="23.85546875" style="1" bestFit="1" customWidth="1"/>
    <col min="10516" max="10517" width="8.85546875" style="1"/>
    <col min="10518" max="10518" width="23.85546875" style="1" bestFit="1" customWidth="1"/>
    <col min="10519" max="10749" width="8.85546875" style="1"/>
    <col min="10750" max="10750" width="8.5703125" style="1" customWidth="1"/>
    <col min="10751" max="10751" width="10.140625" style="1" customWidth="1"/>
    <col min="10752" max="10752" width="10.42578125" style="1" customWidth="1"/>
    <col min="10753" max="10753" width="14.85546875" style="1" customWidth="1"/>
    <col min="10754" max="10755" width="16.42578125" style="1" customWidth="1"/>
    <col min="10756" max="10756" width="19.5703125" style="1" customWidth="1"/>
    <col min="10757" max="10757" width="15.42578125" style="1" customWidth="1"/>
    <col min="10758" max="10758" width="23.28515625" style="1" customWidth="1"/>
    <col min="10759" max="10759" width="13.7109375" style="1" customWidth="1"/>
    <col min="10760" max="10761" width="10.7109375" style="1" customWidth="1"/>
    <col min="10762" max="10762" width="14.5703125" style="1" customWidth="1"/>
    <col min="10763" max="10770" width="8.85546875" style="1"/>
    <col min="10771" max="10771" width="23.85546875" style="1" bestFit="1" customWidth="1"/>
    <col min="10772" max="10773" width="8.85546875" style="1"/>
    <col min="10774" max="10774" width="23.85546875" style="1" bestFit="1" customWidth="1"/>
    <col min="10775" max="11005" width="8.85546875" style="1"/>
    <col min="11006" max="11006" width="8.5703125" style="1" customWidth="1"/>
    <col min="11007" max="11007" width="10.140625" style="1" customWidth="1"/>
    <col min="11008" max="11008" width="10.42578125" style="1" customWidth="1"/>
    <col min="11009" max="11009" width="14.85546875" style="1" customWidth="1"/>
    <col min="11010" max="11011" width="16.42578125" style="1" customWidth="1"/>
    <col min="11012" max="11012" width="19.5703125" style="1" customWidth="1"/>
    <col min="11013" max="11013" width="15.42578125" style="1" customWidth="1"/>
    <col min="11014" max="11014" width="23.28515625" style="1" customWidth="1"/>
    <col min="11015" max="11015" width="13.7109375" style="1" customWidth="1"/>
    <col min="11016" max="11017" width="10.7109375" style="1" customWidth="1"/>
    <col min="11018" max="11018" width="14.5703125" style="1" customWidth="1"/>
    <col min="11019" max="11026" width="8.85546875" style="1"/>
    <col min="11027" max="11027" width="23.85546875" style="1" bestFit="1" customWidth="1"/>
    <col min="11028" max="11029" width="8.85546875" style="1"/>
    <col min="11030" max="11030" width="23.85546875" style="1" bestFit="1" customWidth="1"/>
    <col min="11031" max="11261" width="8.85546875" style="1"/>
    <col min="11262" max="11262" width="8.5703125" style="1" customWidth="1"/>
    <col min="11263" max="11263" width="10.140625" style="1" customWidth="1"/>
    <col min="11264" max="11264" width="10.42578125" style="1" customWidth="1"/>
    <col min="11265" max="11265" width="14.85546875" style="1" customWidth="1"/>
    <col min="11266" max="11267" width="16.42578125" style="1" customWidth="1"/>
    <col min="11268" max="11268" width="19.5703125" style="1" customWidth="1"/>
    <col min="11269" max="11269" width="15.42578125" style="1" customWidth="1"/>
    <col min="11270" max="11270" width="23.28515625" style="1" customWidth="1"/>
    <col min="11271" max="11271" width="13.7109375" style="1" customWidth="1"/>
    <col min="11272" max="11273" width="10.7109375" style="1" customWidth="1"/>
    <col min="11274" max="11274" width="14.5703125" style="1" customWidth="1"/>
    <col min="11275" max="11282" width="8.85546875" style="1"/>
    <col min="11283" max="11283" width="23.85546875" style="1" bestFit="1" customWidth="1"/>
    <col min="11284" max="11285" width="8.85546875" style="1"/>
    <col min="11286" max="11286" width="23.85546875" style="1" bestFit="1" customWidth="1"/>
    <col min="11287" max="11517" width="8.85546875" style="1"/>
    <col min="11518" max="11518" width="8.5703125" style="1" customWidth="1"/>
    <col min="11519" max="11519" width="10.140625" style="1" customWidth="1"/>
    <col min="11520" max="11520" width="10.42578125" style="1" customWidth="1"/>
    <col min="11521" max="11521" width="14.85546875" style="1" customWidth="1"/>
    <col min="11522" max="11523" width="16.42578125" style="1" customWidth="1"/>
    <col min="11524" max="11524" width="19.5703125" style="1" customWidth="1"/>
    <col min="11525" max="11525" width="15.42578125" style="1" customWidth="1"/>
    <col min="11526" max="11526" width="23.28515625" style="1" customWidth="1"/>
    <col min="11527" max="11527" width="13.7109375" style="1" customWidth="1"/>
    <col min="11528" max="11529" width="10.7109375" style="1" customWidth="1"/>
    <col min="11530" max="11530" width="14.5703125" style="1" customWidth="1"/>
    <col min="11531" max="11538" width="8.85546875" style="1"/>
    <col min="11539" max="11539" width="23.85546875" style="1" bestFit="1" customWidth="1"/>
    <col min="11540" max="11541" width="8.85546875" style="1"/>
    <col min="11542" max="11542" width="23.85546875" style="1" bestFit="1" customWidth="1"/>
    <col min="11543" max="11773" width="8.85546875" style="1"/>
    <col min="11774" max="11774" width="8.5703125" style="1" customWidth="1"/>
    <col min="11775" max="11775" width="10.140625" style="1" customWidth="1"/>
    <col min="11776" max="11776" width="10.42578125" style="1" customWidth="1"/>
    <col min="11777" max="11777" width="14.85546875" style="1" customWidth="1"/>
    <col min="11778" max="11779" width="16.42578125" style="1" customWidth="1"/>
    <col min="11780" max="11780" width="19.5703125" style="1" customWidth="1"/>
    <col min="11781" max="11781" width="15.42578125" style="1" customWidth="1"/>
    <col min="11782" max="11782" width="23.28515625" style="1" customWidth="1"/>
    <col min="11783" max="11783" width="13.7109375" style="1" customWidth="1"/>
    <col min="11784" max="11785" width="10.7109375" style="1" customWidth="1"/>
    <col min="11786" max="11786" width="14.5703125" style="1" customWidth="1"/>
    <col min="11787" max="11794" width="8.85546875" style="1"/>
    <col min="11795" max="11795" width="23.85546875" style="1" bestFit="1" customWidth="1"/>
    <col min="11796" max="11797" width="8.85546875" style="1"/>
    <col min="11798" max="11798" width="23.85546875" style="1" bestFit="1" customWidth="1"/>
    <col min="11799" max="12029" width="8.85546875" style="1"/>
    <col min="12030" max="12030" width="8.5703125" style="1" customWidth="1"/>
    <col min="12031" max="12031" width="10.140625" style="1" customWidth="1"/>
    <col min="12032" max="12032" width="10.42578125" style="1" customWidth="1"/>
    <col min="12033" max="12033" width="14.85546875" style="1" customWidth="1"/>
    <col min="12034" max="12035" width="16.42578125" style="1" customWidth="1"/>
    <col min="12036" max="12036" width="19.5703125" style="1" customWidth="1"/>
    <col min="12037" max="12037" width="15.42578125" style="1" customWidth="1"/>
    <col min="12038" max="12038" width="23.28515625" style="1" customWidth="1"/>
    <col min="12039" max="12039" width="13.7109375" style="1" customWidth="1"/>
    <col min="12040" max="12041" width="10.7109375" style="1" customWidth="1"/>
    <col min="12042" max="12042" width="14.5703125" style="1" customWidth="1"/>
    <col min="12043" max="12050" width="8.85546875" style="1"/>
    <col min="12051" max="12051" width="23.85546875" style="1" bestFit="1" customWidth="1"/>
    <col min="12052" max="12053" width="8.85546875" style="1"/>
    <col min="12054" max="12054" width="23.85546875" style="1" bestFit="1" customWidth="1"/>
    <col min="12055" max="12285" width="8.85546875" style="1"/>
    <col min="12286" max="12286" width="8.5703125" style="1" customWidth="1"/>
    <col min="12287" max="12287" width="10.140625" style="1" customWidth="1"/>
    <col min="12288" max="12288" width="10.42578125" style="1" customWidth="1"/>
    <col min="12289" max="12289" width="14.85546875" style="1" customWidth="1"/>
    <col min="12290" max="12291" width="16.42578125" style="1" customWidth="1"/>
    <col min="12292" max="12292" width="19.5703125" style="1" customWidth="1"/>
    <col min="12293" max="12293" width="15.42578125" style="1" customWidth="1"/>
    <col min="12294" max="12294" width="23.28515625" style="1" customWidth="1"/>
    <col min="12295" max="12295" width="13.7109375" style="1" customWidth="1"/>
    <col min="12296" max="12297" width="10.7109375" style="1" customWidth="1"/>
    <col min="12298" max="12298" width="14.5703125" style="1" customWidth="1"/>
    <col min="12299" max="12306" width="8.85546875" style="1"/>
    <col min="12307" max="12307" width="23.85546875" style="1" bestFit="1" customWidth="1"/>
    <col min="12308" max="12309" width="8.85546875" style="1"/>
    <col min="12310" max="12310" width="23.85546875" style="1" bestFit="1" customWidth="1"/>
    <col min="12311" max="12541" width="8.85546875" style="1"/>
    <col min="12542" max="12542" width="8.5703125" style="1" customWidth="1"/>
    <col min="12543" max="12543" width="10.140625" style="1" customWidth="1"/>
    <col min="12544" max="12544" width="10.42578125" style="1" customWidth="1"/>
    <col min="12545" max="12545" width="14.85546875" style="1" customWidth="1"/>
    <col min="12546" max="12547" width="16.42578125" style="1" customWidth="1"/>
    <col min="12548" max="12548" width="19.5703125" style="1" customWidth="1"/>
    <col min="12549" max="12549" width="15.42578125" style="1" customWidth="1"/>
    <col min="12550" max="12550" width="23.28515625" style="1" customWidth="1"/>
    <col min="12551" max="12551" width="13.7109375" style="1" customWidth="1"/>
    <col min="12552" max="12553" width="10.7109375" style="1" customWidth="1"/>
    <col min="12554" max="12554" width="14.5703125" style="1" customWidth="1"/>
    <col min="12555" max="12562" width="8.85546875" style="1"/>
    <col min="12563" max="12563" width="23.85546875" style="1" bestFit="1" customWidth="1"/>
    <col min="12564" max="12565" width="8.85546875" style="1"/>
    <col min="12566" max="12566" width="23.85546875" style="1" bestFit="1" customWidth="1"/>
    <col min="12567" max="12797" width="8.85546875" style="1"/>
    <col min="12798" max="12798" width="8.5703125" style="1" customWidth="1"/>
    <col min="12799" max="12799" width="10.140625" style="1" customWidth="1"/>
    <col min="12800" max="12800" width="10.42578125" style="1" customWidth="1"/>
    <col min="12801" max="12801" width="14.85546875" style="1" customWidth="1"/>
    <col min="12802" max="12803" width="16.42578125" style="1" customWidth="1"/>
    <col min="12804" max="12804" width="19.5703125" style="1" customWidth="1"/>
    <col min="12805" max="12805" width="15.42578125" style="1" customWidth="1"/>
    <col min="12806" max="12806" width="23.28515625" style="1" customWidth="1"/>
    <col min="12807" max="12807" width="13.7109375" style="1" customWidth="1"/>
    <col min="12808" max="12809" width="10.7109375" style="1" customWidth="1"/>
    <col min="12810" max="12810" width="14.5703125" style="1" customWidth="1"/>
    <col min="12811" max="12818" width="8.85546875" style="1"/>
    <col min="12819" max="12819" width="23.85546875" style="1" bestFit="1" customWidth="1"/>
    <col min="12820" max="12821" width="8.85546875" style="1"/>
    <col min="12822" max="12822" width="23.85546875" style="1" bestFit="1" customWidth="1"/>
    <col min="12823" max="13053" width="8.85546875" style="1"/>
    <col min="13054" max="13054" width="8.5703125" style="1" customWidth="1"/>
    <col min="13055" max="13055" width="10.140625" style="1" customWidth="1"/>
    <col min="13056" max="13056" width="10.42578125" style="1" customWidth="1"/>
    <col min="13057" max="13057" width="14.85546875" style="1" customWidth="1"/>
    <col min="13058" max="13059" width="16.42578125" style="1" customWidth="1"/>
    <col min="13060" max="13060" width="19.5703125" style="1" customWidth="1"/>
    <col min="13061" max="13061" width="15.42578125" style="1" customWidth="1"/>
    <col min="13062" max="13062" width="23.28515625" style="1" customWidth="1"/>
    <col min="13063" max="13063" width="13.7109375" style="1" customWidth="1"/>
    <col min="13064" max="13065" width="10.7109375" style="1" customWidth="1"/>
    <col min="13066" max="13066" width="14.5703125" style="1" customWidth="1"/>
    <col min="13067" max="13074" width="8.85546875" style="1"/>
    <col min="13075" max="13075" width="23.85546875" style="1" bestFit="1" customWidth="1"/>
    <col min="13076" max="13077" width="8.85546875" style="1"/>
    <col min="13078" max="13078" width="23.85546875" style="1" bestFit="1" customWidth="1"/>
    <col min="13079" max="13309" width="8.85546875" style="1"/>
    <col min="13310" max="13310" width="8.5703125" style="1" customWidth="1"/>
    <col min="13311" max="13311" width="10.140625" style="1" customWidth="1"/>
    <col min="13312" max="13312" width="10.42578125" style="1" customWidth="1"/>
    <col min="13313" max="13313" width="14.85546875" style="1" customWidth="1"/>
    <col min="13314" max="13315" width="16.42578125" style="1" customWidth="1"/>
    <col min="13316" max="13316" width="19.5703125" style="1" customWidth="1"/>
    <col min="13317" max="13317" width="15.42578125" style="1" customWidth="1"/>
    <col min="13318" max="13318" width="23.28515625" style="1" customWidth="1"/>
    <col min="13319" max="13319" width="13.7109375" style="1" customWidth="1"/>
    <col min="13320" max="13321" width="10.7109375" style="1" customWidth="1"/>
    <col min="13322" max="13322" width="14.5703125" style="1" customWidth="1"/>
    <col min="13323" max="13330" width="8.85546875" style="1"/>
    <col min="13331" max="13331" width="23.85546875" style="1" bestFit="1" customWidth="1"/>
    <col min="13332" max="13333" width="8.85546875" style="1"/>
    <col min="13334" max="13334" width="23.85546875" style="1" bestFit="1" customWidth="1"/>
    <col min="13335" max="13565" width="8.85546875" style="1"/>
    <col min="13566" max="13566" width="8.5703125" style="1" customWidth="1"/>
    <col min="13567" max="13567" width="10.140625" style="1" customWidth="1"/>
    <col min="13568" max="13568" width="10.42578125" style="1" customWidth="1"/>
    <col min="13569" max="13569" width="14.85546875" style="1" customWidth="1"/>
    <col min="13570" max="13571" width="16.42578125" style="1" customWidth="1"/>
    <col min="13572" max="13572" width="19.5703125" style="1" customWidth="1"/>
    <col min="13573" max="13573" width="15.42578125" style="1" customWidth="1"/>
    <col min="13574" max="13574" width="23.28515625" style="1" customWidth="1"/>
    <col min="13575" max="13575" width="13.7109375" style="1" customWidth="1"/>
    <col min="13576" max="13577" width="10.7109375" style="1" customWidth="1"/>
    <col min="13578" max="13578" width="14.5703125" style="1" customWidth="1"/>
    <col min="13579" max="13586" width="8.85546875" style="1"/>
    <col min="13587" max="13587" width="23.85546875" style="1" bestFit="1" customWidth="1"/>
    <col min="13588" max="13589" width="8.85546875" style="1"/>
    <col min="13590" max="13590" width="23.85546875" style="1" bestFit="1" customWidth="1"/>
    <col min="13591" max="13821" width="8.85546875" style="1"/>
    <col min="13822" max="13822" width="8.5703125" style="1" customWidth="1"/>
    <col min="13823" max="13823" width="10.140625" style="1" customWidth="1"/>
    <col min="13824" max="13824" width="10.42578125" style="1" customWidth="1"/>
    <col min="13825" max="13825" width="14.85546875" style="1" customWidth="1"/>
    <col min="13826" max="13827" width="16.42578125" style="1" customWidth="1"/>
    <col min="13828" max="13828" width="19.5703125" style="1" customWidth="1"/>
    <col min="13829" max="13829" width="15.42578125" style="1" customWidth="1"/>
    <col min="13830" max="13830" width="23.28515625" style="1" customWidth="1"/>
    <col min="13831" max="13831" width="13.7109375" style="1" customWidth="1"/>
    <col min="13832" max="13833" width="10.7109375" style="1" customWidth="1"/>
    <col min="13834" max="13834" width="14.5703125" style="1" customWidth="1"/>
    <col min="13835" max="13842" width="8.85546875" style="1"/>
    <col min="13843" max="13843" width="23.85546875" style="1" bestFit="1" customWidth="1"/>
    <col min="13844" max="13845" width="8.85546875" style="1"/>
    <col min="13846" max="13846" width="23.85546875" style="1" bestFit="1" customWidth="1"/>
    <col min="13847" max="14077" width="8.85546875" style="1"/>
    <col min="14078" max="14078" width="8.5703125" style="1" customWidth="1"/>
    <col min="14079" max="14079" width="10.140625" style="1" customWidth="1"/>
    <col min="14080" max="14080" width="10.42578125" style="1" customWidth="1"/>
    <col min="14081" max="14081" width="14.85546875" style="1" customWidth="1"/>
    <col min="14082" max="14083" width="16.42578125" style="1" customWidth="1"/>
    <col min="14084" max="14084" width="19.5703125" style="1" customWidth="1"/>
    <col min="14085" max="14085" width="15.42578125" style="1" customWidth="1"/>
    <col min="14086" max="14086" width="23.28515625" style="1" customWidth="1"/>
    <col min="14087" max="14087" width="13.7109375" style="1" customWidth="1"/>
    <col min="14088" max="14089" width="10.7109375" style="1" customWidth="1"/>
    <col min="14090" max="14090" width="14.5703125" style="1" customWidth="1"/>
    <col min="14091" max="14098" width="8.85546875" style="1"/>
    <col min="14099" max="14099" width="23.85546875" style="1" bestFit="1" customWidth="1"/>
    <col min="14100" max="14101" width="8.85546875" style="1"/>
    <col min="14102" max="14102" width="23.85546875" style="1" bestFit="1" customWidth="1"/>
    <col min="14103" max="14333" width="8.85546875" style="1"/>
    <col min="14334" max="14334" width="8.5703125" style="1" customWidth="1"/>
    <col min="14335" max="14335" width="10.140625" style="1" customWidth="1"/>
    <col min="14336" max="14336" width="10.42578125" style="1" customWidth="1"/>
    <col min="14337" max="14337" width="14.85546875" style="1" customWidth="1"/>
    <col min="14338" max="14339" width="16.42578125" style="1" customWidth="1"/>
    <col min="14340" max="14340" width="19.5703125" style="1" customWidth="1"/>
    <col min="14341" max="14341" width="15.42578125" style="1" customWidth="1"/>
    <col min="14342" max="14342" width="23.28515625" style="1" customWidth="1"/>
    <col min="14343" max="14343" width="13.7109375" style="1" customWidth="1"/>
    <col min="14344" max="14345" width="10.7109375" style="1" customWidth="1"/>
    <col min="14346" max="14346" width="14.5703125" style="1" customWidth="1"/>
    <col min="14347" max="14354" width="8.85546875" style="1"/>
    <col min="14355" max="14355" width="23.85546875" style="1" bestFit="1" customWidth="1"/>
    <col min="14356" max="14357" width="8.85546875" style="1"/>
    <col min="14358" max="14358" width="23.85546875" style="1" bestFit="1" customWidth="1"/>
    <col min="14359" max="14589" width="8.85546875" style="1"/>
    <col min="14590" max="14590" width="8.5703125" style="1" customWidth="1"/>
    <col min="14591" max="14591" width="10.140625" style="1" customWidth="1"/>
    <col min="14592" max="14592" width="10.42578125" style="1" customWidth="1"/>
    <col min="14593" max="14593" width="14.85546875" style="1" customWidth="1"/>
    <col min="14594" max="14595" width="16.42578125" style="1" customWidth="1"/>
    <col min="14596" max="14596" width="19.5703125" style="1" customWidth="1"/>
    <col min="14597" max="14597" width="15.42578125" style="1" customWidth="1"/>
    <col min="14598" max="14598" width="23.28515625" style="1" customWidth="1"/>
    <col min="14599" max="14599" width="13.7109375" style="1" customWidth="1"/>
    <col min="14600" max="14601" width="10.7109375" style="1" customWidth="1"/>
    <col min="14602" max="14602" width="14.5703125" style="1" customWidth="1"/>
    <col min="14603" max="14610" width="8.85546875" style="1"/>
    <col min="14611" max="14611" width="23.85546875" style="1" bestFit="1" customWidth="1"/>
    <col min="14612" max="14613" width="8.85546875" style="1"/>
    <col min="14614" max="14614" width="23.85546875" style="1" bestFit="1" customWidth="1"/>
    <col min="14615" max="14845" width="8.85546875" style="1"/>
    <col min="14846" max="14846" width="8.5703125" style="1" customWidth="1"/>
    <col min="14847" max="14847" width="10.140625" style="1" customWidth="1"/>
    <col min="14848" max="14848" width="10.42578125" style="1" customWidth="1"/>
    <col min="14849" max="14849" width="14.85546875" style="1" customWidth="1"/>
    <col min="14850" max="14851" width="16.42578125" style="1" customWidth="1"/>
    <col min="14852" max="14852" width="19.5703125" style="1" customWidth="1"/>
    <col min="14853" max="14853" width="15.42578125" style="1" customWidth="1"/>
    <col min="14854" max="14854" width="23.28515625" style="1" customWidth="1"/>
    <col min="14855" max="14855" width="13.7109375" style="1" customWidth="1"/>
    <col min="14856" max="14857" width="10.7109375" style="1" customWidth="1"/>
    <col min="14858" max="14858" width="14.5703125" style="1" customWidth="1"/>
    <col min="14859" max="14866" width="8.85546875" style="1"/>
    <col min="14867" max="14867" width="23.85546875" style="1" bestFit="1" customWidth="1"/>
    <col min="14868" max="14869" width="8.85546875" style="1"/>
    <col min="14870" max="14870" width="23.85546875" style="1" bestFit="1" customWidth="1"/>
    <col min="14871" max="15101" width="8.85546875" style="1"/>
    <col min="15102" max="15102" width="8.5703125" style="1" customWidth="1"/>
    <col min="15103" max="15103" width="10.140625" style="1" customWidth="1"/>
    <col min="15104" max="15104" width="10.42578125" style="1" customWidth="1"/>
    <col min="15105" max="15105" width="14.85546875" style="1" customWidth="1"/>
    <col min="15106" max="15107" width="16.42578125" style="1" customWidth="1"/>
    <col min="15108" max="15108" width="19.5703125" style="1" customWidth="1"/>
    <col min="15109" max="15109" width="15.42578125" style="1" customWidth="1"/>
    <col min="15110" max="15110" width="23.28515625" style="1" customWidth="1"/>
    <col min="15111" max="15111" width="13.7109375" style="1" customWidth="1"/>
    <col min="15112" max="15113" width="10.7109375" style="1" customWidth="1"/>
    <col min="15114" max="15114" width="14.5703125" style="1" customWidth="1"/>
    <col min="15115" max="15122" width="8.85546875" style="1"/>
    <col min="15123" max="15123" width="23.85546875" style="1" bestFit="1" customWidth="1"/>
    <col min="15124" max="15125" width="8.85546875" style="1"/>
    <col min="15126" max="15126" width="23.85546875" style="1" bestFit="1" customWidth="1"/>
    <col min="15127" max="15357" width="8.85546875" style="1"/>
    <col min="15358" max="15358" width="8.5703125" style="1" customWidth="1"/>
    <col min="15359" max="15359" width="10.140625" style="1" customWidth="1"/>
    <col min="15360" max="15360" width="10.42578125" style="1" customWidth="1"/>
    <col min="15361" max="15361" width="14.85546875" style="1" customWidth="1"/>
    <col min="15362" max="15363" width="16.42578125" style="1" customWidth="1"/>
    <col min="15364" max="15364" width="19.5703125" style="1" customWidth="1"/>
    <col min="15365" max="15365" width="15.42578125" style="1" customWidth="1"/>
    <col min="15366" max="15366" width="23.28515625" style="1" customWidth="1"/>
    <col min="15367" max="15367" width="13.7109375" style="1" customWidth="1"/>
    <col min="15368" max="15369" width="10.7109375" style="1" customWidth="1"/>
    <col min="15370" max="15370" width="14.5703125" style="1" customWidth="1"/>
    <col min="15371" max="15378" width="8.85546875" style="1"/>
    <col min="15379" max="15379" width="23.85546875" style="1" bestFit="1" customWidth="1"/>
    <col min="15380" max="15381" width="8.85546875" style="1"/>
    <col min="15382" max="15382" width="23.85546875" style="1" bestFit="1" customWidth="1"/>
    <col min="15383" max="15613" width="8.85546875" style="1"/>
    <col min="15614" max="15614" width="8.5703125" style="1" customWidth="1"/>
    <col min="15615" max="15615" width="10.140625" style="1" customWidth="1"/>
    <col min="15616" max="15616" width="10.42578125" style="1" customWidth="1"/>
    <col min="15617" max="15617" width="14.85546875" style="1" customWidth="1"/>
    <col min="15618" max="15619" width="16.42578125" style="1" customWidth="1"/>
    <col min="15620" max="15620" width="19.5703125" style="1" customWidth="1"/>
    <col min="15621" max="15621" width="15.42578125" style="1" customWidth="1"/>
    <col min="15622" max="15622" width="23.28515625" style="1" customWidth="1"/>
    <col min="15623" max="15623" width="13.7109375" style="1" customWidth="1"/>
    <col min="15624" max="15625" width="10.7109375" style="1" customWidth="1"/>
    <col min="15626" max="15626" width="14.5703125" style="1" customWidth="1"/>
    <col min="15627" max="15634" width="8.85546875" style="1"/>
    <col min="15635" max="15635" width="23.85546875" style="1" bestFit="1" customWidth="1"/>
    <col min="15636" max="15637" width="8.85546875" style="1"/>
    <col min="15638" max="15638" width="23.85546875" style="1" bestFit="1" customWidth="1"/>
    <col min="15639" max="15869" width="8.85546875" style="1"/>
    <col min="15870" max="15870" width="8.5703125" style="1" customWidth="1"/>
    <col min="15871" max="15871" width="10.140625" style="1" customWidth="1"/>
    <col min="15872" max="15872" width="10.42578125" style="1" customWidth="1"/>
    <col min="15873" max="15873" width="14.85546875" style="1" customWidth="1"/>
    <col min="15874" max="15875" width="16.42578125" style="1" customWidth="1"/>
    <col min="15876" max="15876" width="19.5703125" style="1" customWidth="1"/>
    <col min="15877" max="15877" width="15.42578125" style="1" customWidth="1"/>
    <col min="15878" max="15878" width="23.28515625" style="1" customWidth="1"/>
    <col min="15879" max="15879" width="13.7109375" style="1" customWidth="1"/>
    <col min="15880" max="15881" width="10.7109375" style="1" customWidth="1"/>
    <col min="15882" max="15882" width="14.5703125" style="1" customWidth="1"/>
    <col min="15883" max="15890" width="8.85546875" style="1"/>
    <col min="15891" max="15891" width="23.85546875" style="1" bestFit="1" customWidth="1"/>
    <col min="15892" max="15893" width="8.85546875" style="1"/>
    <col min="15894" max="15894" width="23.85546875" style="1" bestFit="1" customWidth="1"/>
    <col min="15895" max="16125" width="8.85546875" style="1"/>
    <col min="16126" max="16126" width="8.5703125" style="1" customWidth="1"/>
    <col min="16127" max="16127" width="10.140625" style="1" customWidth="1"/>
    <col min="16128" max="16128" width="10.42578125" style="1" customWidth="1"/>
    <col min="16129" max="16129" width="14.85546875" style="1" customWidth="1"/>
    <col min="16130" max="16131" width="16.42578125" style="1" customWidth="1"/>
    <col min="16132" max="16132" width="19.5703125" style="1" customWidth="1"/>
    <col min="16133" max="16133" width="15.42578125" style="1" customWidth="1"/>
    <col min="16134" max="16134" width="23.28515625" style="1" customWidth="1"/>
    <col min="16135" max="16135" width="13.7109375" style="1" customWidth="1"/>
    <col min="16136" max="16137" width="10.7109375" style="1" customWidth="1"/>
    <col min="16138" max="16138" width="14.5703125" style="1" customWidth="1"/>
    <col min="16139" max="16146" width="8.85546875" style="1"/>
    <col min="16147" max="16147" width="23.85546875" style="1" bestFit="1" customWidth="1"/>
    <col min="16148" max="16149" width="8.85546875" style="1"/>
    <col min="16150" max="16150" width="23.85546875" style="1" bestFit="1" customWidth="1"/>
    <col min="16151" max="16384" width="8.85546875" style="1"/>
  </cols>
  <sheetData>
    <row r="1" spans="1:13" s="3" customFormat="1" ht="14.45" x14ac:dyDescent="0.3">
      <c r="A1" s="16" t="s">
        <v>2833</v>
      </c>
      <c r="B1" s="17"/>
      <c r="C1" s="17"/>
      <c r="D1" s="17"/>
      <c r="E1" s="17"/>
      <c r="F1" s="17"/>
      <c r="G1" s="17"/>
      <c r="H1" s="17"/>
      <c r="I1" s="17"/>
      <c r="J1" s="134" t="s">
        <v>68</v>
      </c>
      <c r="K1" s="512" t="s">
        <v>67</v>
      </c>
      <c r="L1" s="512"/>
      <c r="M1" s="512"/>
    </row>
    <row r="2" spans="1:13" s="3" customFormat="1" x14ac:dyDescent="0.25">
      <c r="A2" s="201" t="s">
        <v>656</v>
      </c>
      <c r="B2" s="17"/>
      <c r="C2" s="17"/>
      <c r="D2" s="17"/>
      <c r="E2" s="17"/>
      <c r="F2" s="17"/>
      <c r="K2" s="486" t="s">
        <v>481</v>
      </c>
      <c r="L2" s="163"/>
      <c r="M2" s="163"/>
    </row>
    <row r="3" spans="1:13" s="3" customFormat="1" ht="14.45" x14ac:dyDescent="0.3">
      <c r="A3" s="39"/>
      <c r="B3" s="17"/>
      <c r="C3" s="17"/>
      <c r="D3" s="17"/>
      <c r="E3" s="17"/>
      <c r="F3" s="17"/>
      <c r="K3" s="165" t="s">
        <v>333</v>
      </c>
      <c r="L3" s="163"/>
      <c r="M3" s="163"/>
    </row>
    <row r="4" spans="1:13" s="111" customFormat="1" ht="33" customHeight="1" x14ac:dyDescent="0.3">
      <c r="A4" s="122" t="s">
        <v>69</v>
      </c>
      <c r="B4" s="110" t="s">
        <v>131</v>
      </c>
      <c r="C4" s="110" t="s">
        <v>132</v>
      </c>
      <c r="D4" s="110" t="s">
        <v>133</v>
      </c>
      <c r="E4" s="110" t="s">
        <v>134</v>
      </c>
      <c r="F4" s="110" t="s">
        <v>682</v>
      </c>
      <c r="G4" s="110" t="s">
        <v>137</v>
      </c>
      <c r="H4" s="89"/>
      <c r="I4" s="89"/>
      <c r="J4" s="89"/>
      <c r="K4" s="89"/>
      <c r="L4" s="89"/>
      <c r="M4" s="89"/>
    </row>
    <row r="5" spans="1:13" s="89" customFormat="1" ht="14.45" customHeight="1" x14ac:dyDescent="0.3">
      <c r="A5" s="31" t="s">
        <v>28</v>
      </c>
      <c r="B5" s="26">
        <f>VLOOKUP($K$1,'Table 12 Data'!$A$6:$G$42,2,0)</f>
        <v>2658166</v>
      </c>
      <c r="C5" s="26">
        <f>VLOOKUP($K$1,'Table 12 Data'!$A$6:$G$42,3,0)</f>
        <v>964934</v>
      </c>
      <c r="D5" s="26">
        <f>VLOOKUP($K$1,'Table 12 Data'!$A$6:$G$42,4,0)</f>
        <v>484992</v>
      </c>
      <c r="E5" s="26">
        <f>VLOOKUP($K$1,'Table 12 Data'!$A$6:$G$42,5,0)</f>
        <v>1128090</v>
      </c>
      <c r="F5" s="26" t="str">
        <f>VLOOKUP($K$1,'Table 12 Data'!$A$6:$G$42,6,0)</f>
        <v>--</v>
      </c>
      <c r="G5" s="26">
        <f>VLOOKUP($K$1,'Table 12 Data'!$A$6:$G$42,7,0)</f>
        <v>80150</v>
      </c>
    </row>
    <row r="6" spans="1:13" s="89" customFormat="1" ht="13.9" x14ac:dyDescent="0.3">
      <c r="A6" s="119" t="s">
        <v>29</v>
      </c>
      <c r="B6" s="113">
        <f>VLOOKUP($K$1,'Table 12 Data'!$H$6:$N$42,2,0)</f>
        <v>2649825</v>
      </c>
      <c r="C6" s="113">
        <f>VLOOKUP($K$1,'Table 12 Data'!$H$6:$N$42,3,0)</f>
        <v>1069465</v>
      </c>
      <c r="D6" s="113">
        <f>VLOOKUP($K$1,'Table 12 Data'!$H$6:$N$42,4,0)</f>
        <v>659020</v>
      </c>
      <c r="E6" s="113">
        <f>VLOOKUP($K$1,'Table 12 Data'!$H$6:$N$42,5,0)</f>
        <v>904219</v>
      </c>
      <c r="F6" s="113" t="str">
        <f>VLOOKUP($K$1,'Table 12 Data'!$H$6:$N$42,6,0)</f>
        <v>--</v>
      </c>
      <c r="G6" s="113">
        <f>VLOOKUP($K$1,'Table 12 Data'!$H$6:$N$42,7,0)</f>
        <v>17120</v>
      </c>
    </row>
    <row r="7" spans="1:13" s="89" customFormat="1" ht="14.45" customHeight="1" x14ac:dyDescent="0.3">
      <c r="A7" s="31">
        <v>1981</v>
      </c>
      <c r="B7" s="26">
        <f>VLOOKUP($K$1,'Table 12 Data'!$P$6:$V$42,2,0)</f>
        <v>2505274</v>
      </c>
      <c r="C7" s="26">
        <f>VLOOKUP($K$1,'Table 12 Data'!$P$6:$V$42,3,0)</f>
        <v>1217559</v>
      </c>
      <c r="D7" s="26">
        <f>VLOOKUP($K$1,'Table 12 Data'!$P$6:$V$42,4,0)</f>
        <v>769996</v>
      </c>
      <c r="E7" s="26">
        <f>VLOOKUP($K$1,'Table 12 Data'!$P$6:$V$42,5,0)</f>
        <v>378860</v>
      </c>
      <c r="F7" s="26">
        <f>VLOOKUP($K$1,'Table 12 Data'!$P$6:$V$42,6,0)</f>
        <v>102430</v>
      </c>
      <c r="G7" s="26">
        <f>VLOOKUP($K$1,'Table 12 Data'!$P$6:$V$42,7,0)</f>
        <v>36429</v>
      </c>
    </row>
    <row r="8" spans="1:13" s="89" customFormat="1" ht="13.9" x14ac:dyDescent="0.3">
      <c r="A8" s="119">
        <v>1991</v>
      </c>
      <c r="B8" s="113">
        <f>VLOOKUP($K$1,'Table 12 Data'!$X$6:$AD$42,2,0)</f>
        <v>2761129</v>
      </c>
      <c r="C8" s="113">
        <f>VLOOKUP($K$1,'Table 12 Data'!$X$6:$AD$42,3,0)</f>
        <v>1579177</v>
      </c>
      <c r="D8" s="113">
        <f>VLOOKUP($K$1,'Table 12 Data'!$X$6:$AD$42,4,0)</f>
        <v>644510</v>
      </c>
      <c r="E8" s="113">
        <f>VLOOKUP($K$1,'Table 12 Data'!$X$6:$AD$42,5,0)</f>
        <v>337911</v>
      </c>
      <c r="F8" s="113">
        <f>VLOOKUP($K$1,'Table 12 Data'!$X$6:$AD$42,6,0)</f>
        <v>154657</v>
      </c>
      <c r="G8" s="113">
        <f>VLOOKUP($K$1,'Table 12 Data'!$X$6:$AD$42,7,0)</f>
        <v>44874</v>
      </c>
    </row>
    <row r="9" spans="1:13" s="89" customFormat="1" ht="13.9" x14ac:dyDescent="0.3">
      <c r="A9" s="32">
        <v>2001</v>
      </c>
      <c r="B9" s="26">
        <f>VLOOKUP($K$1,'Table 12 Data'!$AF$6:$AL$42,2,0)</f>
        <v>3015997</v>
      </c>
      <c r="C9" s="26">
        <f>VLOOKUP($K$1,'Table 12 Data'!$AF$6:$AL$42,3,0)</f>
        <v>1704719</v>
      </c>
      <c r="D9" s="26">
        <f>VLOOKUP($K$1,'Table 12 Data'!$AF$6:$AL$42,4,0)</f>
        <v>516242</v>
      </c>
      <c r="E9" s="26">
        <f>VLOOKUP($K$1,'Table 12 Data'!$AF$6:$AL$42,5,0)</f>
        <v>432482</v>
      </c>
      <c r="F9" s="26">
        <f>VLOOKUP($K$1,'Table 12 Data'!$AF$6:$AL$42,6,0)</f>
        <v>274129</v>
      </c>
      <c r="G9" s="26">
        <f>VLOOKUP($K$1,'Table 12 Data'!$AF$6:$AL$42,7,0)</f>
        <v>88425</v>
      </c>
    </row>
    <row r="10" spans="1:13" s="89" customFormat="1" ht="13.9" x14ac:dyDescent="0.3">
      <c r="A10" s="120">
        <v>2011</v>
      </c>
      <c r="B10" s="113">
        <f>VLOOKUP($K$1,'Table 12 Data'!$AN$6:$AT$42,2,0)</f>
        <v>3266173</v>
      </c>
      <c r="C10" s="113">
        <f>VLOOKUP($K$1,'Table 12 Data'!$AN$6:$AT$42,3,0)</f>
        <v>1618315</v>
      </c>
      <c r="D10" s="113">
        <f>VLOOKUP($K$1,'Table 12 Data'!$AN$6:$AT$42,4,0)</f>
        <v>439727</v>
      </c>
      <c r="E10" s="113">
        <f>VLOOKUP($K$1,'Table 12 Data'!$AN$6:$AT$42,5,0)</f>
        <v>819085</v>
      </c>
      <c r="F10" s="113">
        <f>VLOOKUP($K$1,'Table 12 Data'!$AN$6:$AT$42,6,0)</f>
        <v>346266</v>
      </c>
      <c r="G10" s="113">
        <f>VLOOKUP($K$1,'Table 12 Data'!$AN$6:$AT$42,7,0)</f>
        <v>42780</v>
      </c>
    </row>
    <row r="11" spans="1:13" s="89" customFormat="1" ht="13.9" x14ac:dyDescent="0.3">
      <c r="A11" s="39"/>
      <c r="B11" s="123"/>
      <c r="C11" s="123"/>
      <c r="D11" s="123"/>
      <c r="E11" s="123"/>
      <c r="F11" s="123"/>
      <c r="G11" s="123"/>
    </row>
    <row r="12" spans="1:13" s="89" customFormat="1" ht="13.9" x14ac:dyDescent="0.3"/>
    <row r="13" spans="1:13" s="89" customFormat="1" ht="27.6" x14ac:dyDescent="0.3">
      <c r="A13" s="122" t="s">
        <v>130</v>
      </c>
      <c r="B13" s="110" t="str">
        <f t="shared" ref="B13:G13" si="0">B4</f>
        <v>Total Households</v>
      </c>
      <c r="C13" s="110" t="str">
        <f t="shared" si="0"/>
        <v>Owner Occupied</v>
      </c>
      <c r="D13" s="110" t="str">
        <f t="shared" si="0"/>
        <v>Rented from Local Authority</v>
      </c>
      <c r="E13" s="110" t="str">
        <f t="shared" si="0"/>
        <v>Rented Privately</v>
      </c>
      <c r="F13" s="110" t="str">
        <f>F4</f>
        <v>Rented from Housing Association</v>
      </c>
      <c r="G13" s="110" t="str">
        <f t="shared" si="0"/>
        <v>Other</v>
      </c>
    </row>
    <row r="14" spans="1:13" s="89" customFormat="1" ht="13.9" x14ac:dyDescent="0.3">
      <c r="A14" s="31" t="s">
        <v>28</v>
      </c>
      <c r="B14" s="33">
        <v>1</v>
      </c>
      <c r="C14" s="33">
        <f t="shared" ref="C14:C19" si="1">C5/$B5</f>
        <v>0.36300742692518073</v>
      </c>
      <c r="D14" s="33">
        <f t="shared" ref="D14:G14" si="2">D5/$B5</f>
        <v>0.18245361651604902</v>
      </c>
      <c r="E14" s="33">
        <f t="shared" si="2"/>
        <v>0.42438658834700316</v>
      </c>
      <c r="F14" s="42" t="s">
        <v>2</v>
      </c>
      <c r="G14" s="33">
        <f t="shared" si="2"/>
        <v>3.0152368211767061E-2</v>
      </c>
    </row>
    <row r="15" spans="1:13" s="89" customFormat="1" ht="13.9" x14ac:dyDescent="0.3">
      <c r="A15" s="119" t="s">
        <v>29</v>
      </c>
      <c r="B15" s="121">
        <v>1</v>
      </c>
      <c r="C15" s="121">
        <f t="shared" si="1"/>
        <v>0.40359835083448908</v>
      </c>
      <c r="D15" s="121">
        <f t="shared" ref="D15:G15" si="3">D6/$B6</f>
        <v>0.24870321625012973</v>
      </c>
      <c r="E15" s="121">
        <f t="shared" si="3"/>
        <v>0.34123725151660961</v>
      </c>
      <c r="F15" s="124" t="s">
        <v>2</v>
      </c>
      <c r="G15" s="121">
        <f t="shared" si="3"/>
        <v>6.460804015359505E-3</v>
      </c>
    </row>
    <row r="16" spans="1:13" s="89" customFormat="1" ht="14.45" customHeight="1" x14ac:dyDescent="0.3">
      <c r="A16" s="31">
        <v>1981</v>
      </c>
      <c r="B16" s="33">
        <v>1</v>
      </c>
      <c r="C16" s="33">
        <f t="shared" si="1"/>
        <v>0.48599833790635277</v>
      </c>
      <c r="D16" s="33">
        <f t="shared" ref="D16:G16" si="4">D7/$B7</f>
        <v>0.30735001440960152</v>
      </c>
      <c r="E16" s="33">
        <f t="shared" si="4"/>
        <v>0.15122497579107116</v>
      </c>
      <c r="F16" s="33">
        <f t="shared" si="4"/>
        <v>4.0885747427227524E-2</v>
      </c>
      <c r="G16" s="33">
        <f t="shared" si="4"/>
        <v>1.4540924465747059E-2</v>
      </c>
    </row>
    <row r="17" spans="1:7" s="89" customFormat="1" ht="13.9" x14ac:dyDescent="0.3">
      <c r="A17" s="119">
        <v>1991</v>
      </c>
      <c r="B17" s="121">
        <v>1</v>
      </c>
      <c r="C17" s="121">
        <f t="shared" si="1"/>
        <v>0.57193162651944185</v>
      </c>
      <c r="D17" s="121">
        <f t="shared" ref="D17:G17" si="5">D8/$B8</f>
        <v>0.23342263255356777</v>
      </c>
      <c r="E17" s="121">
        <f t="shared" si="5"/>
        <v>0.1223814606271565</v>
      </c>
      <c r="F17" s="121">
        <f t="shared" si="5"/>
        <v>5.6012232677285272E-2</v>
      </c>
      <c r="G17" s="121">
        <f t="shared" si="5"/>
        <v>1.6252047622548602E-2</v>
      </c>
    </row>
    <row r="18" spans="1:7" s="89" customFormat="1" ht="14.45" customHeight="1" x14ac:dyDescent="0.3">
      <c r="A18" s="32">
        <v>2001</v>
      </c>
      <c r="B18" s="33">
        <v>1</v>
      </c>
      <c r="C18" s="33">
        <f t="shared" si="1"/>
        <v>0.56522569485314478</v>
      </c>
      <c r="D18" s="33">
        <f t="shared" ref="D18:G18" si="6">D9/$B9</f>
        <v>0.17116794214317851</v>
      </c>
      <c r="E18" s="33">
        <f t="shared" si="6"/>
        <v>0.14339603122947403</v>
      </c>
      <c r="F18" s="33">
        <f t="shared" si="6"/>
        <v>9.0891668658821617E-2</v>
      </c>
      <c r="G18" s="33">
        <f t="shared" si="6"/>
        <v>2.9318663115381081E-2</v>
      </c>
    </row>
    <row r="19" spans="1:7" s="89" customFormat="1" ht="13.9" x14ac:dyDescent="0.3">
      <c r="A19" s="120">
        <v>2011</v>
      </c>
      <c r="B19" s="121">
        <v>1</v>
      </c>
      <c r="C19" s="121">
        <f t="shared" si="1"/>
        <v>0.49547742878285994</v>
      </c>
      <c r="D19" s="121">
        <f>D10/$B10</f>
        <v>0.13463065183626219</v>
      </c>
      <c r="E19" s="121">
        <f>E10/$B10</f>
        <v>0.25077820433883935</v>
      </c>
      <c r="F19" s="121">
        <f>F10/$B10</f>
        <v>0.10601581728830653</v>
      </c>
      <c r="G19" s="121">
        <f>G10/$B10</f>
        <v>1.3097897753731966E-2</v>
      </c>
    </row>
    <row r="21" spans="1:7" ht="14.45" x14ac:dyDescent="0.3">
      <c r="A21" s="194" t="s">
        <v>653</v>
      </c>
    </row>
    <row r="22" spans="1:7" ht="14.45" x14ac:dyDescent="0.3">
      <c r="A22" s="89" t="s">
        <v>680</v>
      </c>
    </row>
    <row r="23" spans="1:7" ht="14.45" x14ac:dyDescent="0.3">
      <c r="A23" s="89" t="s">
        <v>681</v>
      </c>
    </row>
    <row r="24" spans="1:7" ht="14.45" x14ac:dyDescent="0.3">
      <c r="A24" s="89"/>
    </row>
    <row r="25" spans="1:7" ht="14.45" x14ac:dyDescent="0.3">
      <c r="A25" s="194" t="s">
        <v>654</v>
      </c>
    </row>
    <row r="26" spans="1:7" ht="14.45" x14ac:dyDescent="0.3">
      <c r="A26" s="89" t="s">
        <v>870</v>
      </c>
    </row>
    <row r="27" spans="1:7" ht="14.45" x14ac:dyDescent="0.3">
      <c r="A27" s="200" t="s">
        <v>871</v>
      </c>
    </row>
    <row r="29" spans="1:7" x14ac:dyDescent="0.25">
      <c r="A29" s="196" t="s">
        <v>652</v>
      </c>
    </row>
    <row r="65" spans="1:1" ht="14.45" hidden="1" x14ac:dyDescent="0.3">
      <c r="A65" s="1" t="s">
        <v>31</v>
      </c>
    </row>
    <row r="66" spans="1:1" ht="14.45" hidden="1" x14ac:dyDescent="0.3">
      <c r="A66" s="1" t="s">
        <v>32</v>
      </c>
    </row>
    <row r="67" spans="1:1" ht="14.45" hidden="1" x14ac:dyDescent="0.3">
      <c r="A67" s="1" t="s">
        <v>33</v>
      </c>
    </row>
    <row r="68" spans="1:1" ht="14.45" hidden="1" x14ac:dyDescent="0.3">
      <c r="A68" s="1" t="s">
        <v>34</v>
      </c>
    </row>
    <row r="69" spans="1:1" ht="14.45" hidden="1" x14ac:dyDescent="0.3">
      <c r="A69" s="1" t="s">
        <v>35</v>
      </c>
    </row>
    <row r="70" spans="1:1" ht="14.45" hidden="1" x14ac:dyDescent="0.3">
      <c r="A70" s="1" t="s">
        <v>36</v>
      </c>
    </row>
    <row r="71" spans="1:1" ht="14.45" hidden="1" x14ac:dyDescent="0.3">
      <c r="A71" s="1" t="s">
        <v>37</v>
      </c>
    </row>
    <row r="72" spans="1:1" ht="14.45" hidden="1" x14ac:dyDescent="0.3">
      <c r="A72" s="1" t="s">
        <v>38</v>
      </c>
    </row>
    <row r="73" spans="1:1" ht="14.45" hidden="1" x14ac:dyDescent="0.3">
      <c r="A73" s="1" t="s">
        <v>39</v>
      </c>
    </row>
    <row r="74" spans="1:1" ht="14.45" hidden="1" x14ac:dyDescent="0.3">
      <c r="A74" s="1" t="s">
        <v>40</v>
      </c>
    </row>
    <row r="75" spans="1:1" ht="14.45" hidden="1" x14ac:dyDescent="0.3">
      <c r="A75" s="1" t="s">
        <v>41</v>
      </c>
    </row>
    <row r="76" spans="1:1" ht="14.45" hidden="1" x14ac:dyDescent="0.3">
      <c r="A76" s="1" t="s">
        <v>42</v>
      </c>
    </row>
    <row r="77" spans="1:1" ht="14.45" hidden="1" x14ac:dyDescent="0.3">
      <c r="A77" s="1" t="s">
        <v>43</v>
      </c>
    </row>
    <row r="78" spans="1:1" ht="14.45" hidden="1" x14ac:dyDescent="0.3">
      <c r="A78" s="1" t="s">
        <v>44</v>
      </c>
    </row>
    <row r="79" spans="1:1" ht="14.45" hidden="1" x14ac:dyDescent="0.3">
      <c r="A79" s="1" t="s">
        <v>45</v>
      </c>
    </row>
    <row r="80" spans="1:1" ht="14.45" hidden="1" x14ac:dyDescent="0.3">
      <c r="A80" s="1" t="s">
        <v>46</v>
      </c>
    </row>
    <row r="81" spans="1:1" ht="14.45" hidden="1" x14ac:dyDescent="0.3">
      <c r="A81" s="1" t="s">
        <v>47</v>
      </c>
    </row>
    <row r="82" spans="1:1" ht="14.45" hidden="1" x14ac:dyDescent="0.3">
      <c r="A82" s="1" t="s">
        <v>48</v>
      </c>
    </row>
    <row r="83" spans="1:1" ht="14.45" hidden="1" x14ac:dyDescent="0.3">
      <c r="A83" s="1" t="s">
        <v>49</v>
      </c>
    </row>
    <row r="84" spans="1:1" ht="14.45" hidden="1" x14ac:dyDescent="0.3">
      <c r="A84" s="1" t="s">
        <v>50</v>
      </c>
    </row>
    <row r="85" spans="1:1" ht="14.45" hidden="1" x14ac:dyDescent="0.3">
      <c r="A85" s="1" t="s">
        <v>51</v>
      </c>
    </row>
    <row r="86" spans="1:1" ht="14.45" hidden="1" x14ac:dyDescent="0.3">
      <c r="A86" s="1" t="s">
        <v>52</v>
      </c>
    </row>
    <row r="87" spans="1:1" ht="14.45" hidden="1" x14ac:dyDescent="0.3">
      <c r="A87" s="1" t="s">
        <v>53</v>
      </c>
    </row>
    <row r="88" spans="1:1" ht="14.45" hidden="1" x14ac:dyDescent="0.3">
      <c r="A88" s="1" t="s">
        <v>54</v>
      </c>
    </row>
    <row r="89" spans="1:1" ht="14.45" hidden="1" x14ac:dyDescent="0.3">
      <c r="A89" s="1" t="s">
        <v>55</v>
      </c>
    </row>
    <row r="90" spans="1:1" ht="14.45" hidden="1" x14ac:dyDescent="0.3">
      <c r="A90" s="1" t="s">
        <v>56</v>
      </c>
    </row>
    <row r="91" spans="1:1" ht="14.45" hidden="1" x14ac:dyDescent="0.3">
      <c r="A91" s="1" t="s">
        <v>57</v>
      </c>
    </row>
    <row r="92" spans="1:1" ht="14.45" hidden="1" x14ac:dyDescent="0.3">
      <c r="A92" s="1" t="s">
        <v>58</v>
      </c>
    </row>
    <row r="93" spans="1:1" ht="14.45" hidden="1" x14ac:dyDescent="0.3">
      <c r="A93" s="1" t="s">
        <v>59</v>
      </c>
    </row>
    <row r="94" spans="1:1" ht="14.45" hidden="1" x14ac:dyDescent="0.3">
      <c r="A94" s="1" t="s">
        <v>60</v>
      </c>
    </row>
    <row r="95" spans="1:1" ht="14.45" hidden="1" x14ac:dyDescent="0.3">
      <c r="A95" s="1" t="s">
        <v>61</v>
      </c>
    </row>
    <row r="96" spans="1:1" ht="14.45" hidden="1" x14ac:dyDescent="0.3">
      <c r="A96" s="1" t="s">
        <v>62</v>
      </c>
    </row>
    <row r="97" spans="1:1" ht="14.45" hidden="1" x14ac:dyDescent="0.3">
      <c r="A97" s="1" t="s">
        <v>63</v>
      </c>
    </row>
    <row r="98" spans="1:1" ht="14.45" hidden="1" x14ac:dyDescent="0.3">
      <c r="A98" s="1" t="s">
        <v>64</v>
      </c>
    </row>
    <row r="99" spans="1:1" ht="14.45" hidden="1" x14ac:dyDescent="0.3">
      <c r="A99" s="1" t="s">
        <v>65</v>
      </c>
    </row>
    <row r="100" spans="1:1" ht="14.45" hidden="1" x14ac:dyDescent="0.3">
      <c r="A100" s="1" t="s">
        <v>66</v>
      </c>
    </row>
    <row r="101" spans="1:1" ht="14.45" hidden="1" x14ac:dyDescent="0.3">
      <c r="A101" s="1" t="s">
        <v>67</v>
      </c>
    </row>
  </sheetData>
  <mergeCells count="1">
    <mergeCell ref="K1:M1"/>
  </mergeCells>
  <dataValidations count="1">
    <dataValidation type="list" allowBlank="1" showInputMessage="1" showErrorMessage="1" sqref="WVT1048561:WVT1048576 K1 WCB1048561:WCB1048576 VSF1048561:VSF1048576 VIJ1048561:VIJ1048576 UYN1048561:UYN1048576 UOR1048561:UOR1048576 UEV1048561:UEV1048576 TUZ1048561:TUZ1048576 TLD1048561:TLD1048576 TBH1048561:TBH1048576 SRL1048561:SRL1048576 SHP1048561:SHP1048576 RXT1048561:RXT1048576 RNX1048561:RNX1048576 REB1048561:REB1048576 QUF1048561:QUF1048576 QKJ1048561:QKJ1048576 QAN1048561:QAN1048576 PQR1048561:PQR1048576 PGV1048561:PGV1048576 OWZ1048561:OWZ1048576 OND1048561:OND1048576 ODH1048561:ODH1048576 NTL1048561:NTL1048576 NJP1048561:NJP1048576 MZT1048561:MZT1048576 MPX1048561:MPX1048576 MGB1048561:MGB1048576 LWF1048561:LWF1048576 LMJ1048561:LMJ1048576 LCN1048561:LCN1048576 KSR1048561:KSR1048576 KIV1048561:KIV1048576 JYZ1048561:JYZ1048576 JPD1048561:JPD1048576 JFH1048561:JFH1048576 IVL1048561:IVL1048576 ILP1048561:ILP1048576 IBT1048561:IBT1048576 HRX1048561:HRX1048576 HIB1048561:HIB1048576 GYF1048561:GYF1048576 GOJ1048561:GOJ1048576 GEN1048561:GEN1048576 FUR1048561:FUR1048576 FKV1048561:FKV1048576 FAZ1048561:FAZ1048576 ERD1048561:ERD1048576 EHH1048561:EHH1048576 DXL1048561:DXL1048576 DNP1048561:DNP1048576 DDT1048561:DDT1048576 CTX1048561:CTX1048576 CKB1048561:CKB1048576 CAF1048561:CAF1048576 BQJ1048561:BQJ1048576 BGN1048561:BGN1048576 AWR1048561:AWR1048576 AMV1048561:AMV1048576 ACZ1048561:ACZ1048576 TD1048561:TD1048576 JH1048561:JH1048576 L1048561:L1048576 WVT983025:WVT983039 WLX983025:WLX983039 WCB983025:WCB983039 VSF983025:VSF983039 VIJ983025:VIJ983039 UYN983025:UYN983039 UOR983025:UOR983039 UEV983025:UEV983039 TUZ983025:TUZ983039 TLD983025:TLD983039 TBH983025:TBH983039 SRL983025:SRL983039 SHP983025:SHP983039 RXT983025:RXT983039 RNX983025:RNX983039 REB983025:REB983039 QUF983025:QUF983039 QKJ983025:QKJ983039 QAN983025:QAN983039 PQR983025:PQR983039 PGV983025:PGV983039 OWZ983025:OWZ983039 OND983025:OND983039 ODH983025:ODH983039 NTL983025:NTL983039 NJP983025:NJP983039 MZT983025:MZT983039 MPX983025:MPX983039 MGB983025:MGB983039 LWF983025:LWF983039 LMJ983025:LMJ983039 LCN983025:LCN983039 KSR983025:KSR983039 KIV983025:KIV983039 JYZ983025:JYZ983039 JPD983025:JPD983039 JFH983025:JFH983039 IVL983025:IVL983039 ILP983025:ILP983039 IBT983025:IBT983039 HRX983025:HRX983039 HIB983025:HIB983039 GYF983025:GYF983039 GOJ983025:GOJ983039 GEN983025:GEN983039 FUR983025:FUR983039 FKV983025:FKV983039 FAZ983025:FAZ983039 ERD983025:ERD983039 EHH983025:EHH983039 DXL983025:DXL983039 DNP983025:DNP983039 DDT983025:DDT983039 CTX983025:CTX983039 CKB983025:CKB983039 CAF983025:CAF983039 BQJ983025:BQJ983039 BGN983025:BGN983039 AWR983025:AWR983039 AMV983025:AMV983039 ACZ983025:ACZ983039 TD983025:TD983039 JH983025:JH983039 L983025:L983039 WVT917489:WVT917503 WLX917489:WLX917503 WCB917489:WCB917503 VSF917489:VSF917503 VIJ917489:VIJ917503 UYN917489:UYN917503 UOR917489:UOR917503 UEV917489:UEV917503 TUZ917489:TUZ917503 TLD917489:TLD917503 TBH917489:TBH917503 SRL917489:SRL917503 SHP917489:SHP917503 RXT917489:RXT917503 RNX917489:RNX917503 REB917489:REB917503 QUF917489:QUF917503 QKJ917489:QKJ917503 QAN917489:QAN917503 PQR917489:PQR917503 PGV917489:PGV917503 OWZ917489:OWZ917503 OND917489:OND917503 ODH917489:ODH917503 NTL917489:NTL917503 NJP917489:NJP917503 MZT917489:MZT917503 MPX917489:MPX917503 MGB917489:MGB917503 LWF917489:LWF917503 LMJ917489:LMJ917503 LCN917489:LCN917503 KSR917489:KSR917503 KIV917489:KIV917503 JYZ917489:JYZ917503 JPD917489:JPD917503 JFH917489:JFH917503 IVL917489:IVL917503 ILP917489:ILP917503 IBT917489:IBT917503 HRX917489:HRX917503 HIB917489:HIB917503 GYF917489:GYF917503 GOJ917489:GOJ917503 GEN917489:GEN917503 FUR917489:FUR917503 FKV917489:FKV917503 FAZ917489:FAZ917503 ERD917489:ERD917503 EHH917489:EHH917503 DXL917489:DXL917503 DNP917489:DNP917503 DDT917489:DDT917503 CTX917489:CTX917503 CKB917489:CKB917503 CAF917489:CAF917503 BQJ917489:BQJ917503 BGN917489:BGN917503 AWR917489:AWR917503 AMV917489:AMV917503 ACZ917489:ACZ917503 TD917489:TD917503 JH917489:JH917503 L917489:L917503 WVT851953:WVT851967 WLX851953:WLX851967 WCB851953:WCB851967 VSF851953:VSF851967 VIJ851953:VIJ851967 UYN851953:UYN851967 UOR851953:UOR851967 UEV851953:UEV851967 TUZ851953:TUZ851967 TLD851953:TLD851967 TBH851953:TBH851967 SRL851953:SRL851967 SHP851953:SHP851967 RXT851953:RXT851967 RNX851953:RNX851967 REB851953:REB851967 QUF851953:QUF851967 QKJ851953:QKJ851967 QAN851953:QAN851967 PQR851953:PQR851967 PGV851953:PGV851967 OWZ851953:OWZ851967 OND851953:OND851967 ODH851953:ODH851967 NTL851953:NTL851967 NJP851953:NJP851967 MZT851953:MZT851967 MPX851953:MPX851967 MGB851953:MGB851967 LWF851953:LWF851967 LMJ851953:LMJ851967 LCN851953:LCN851967 KSR851953:KSR851967 KIV851953:KIV851967 JYZ851953:JYZ851967 JPD851953:JPD851967 JFH851953:JFH851967 IVL851953:IVL851967 ILP851953:ILP851967 IBT851953:IBT851967 HRX851953:HRX851967 HIB851953:HIB851967 GYF851953:GYF851967 GOJ851953:GOJ851967 GEN851953:GEN851967 FUR851953:FUR851967 FKV851953:FKV851967 FAZ851953:FAZ851967 ERD851953:ERD851967 EHH851953:EHH851967 DXL851953:DXL851967 DNP851953:DNP851967 DDT851953:DDT851967 CTX851953:CTX851967 CKB851953:CKB851967 CAF851953:CAF851967 BQJ851953:BQJ851967 BGN851953:BGN851967 AWR851953:AWR851967 AMV851953:AMV851967 ACZ851953:ACZ851967 TD851953:TD851967 JH851953:JH851967 L851953:L851967 WVT786417:WVT786431 WLX786417:WLX786431 WCB786417:WCB786431 VSF786417:VSF786431 VIJ786417:VIJ786431 UYN786417:UYN786431 UOR786417:UOR786431 UEV786417:UEV786431 TUZ786417:TUZ786431 TLD786417:TLD786431 TBH786417:TBH786431 SRL786417:SRL786431 SHP786417:SHP786431 RXT786417:RXT786431 RNX786417:RNX786431 REB786417:REB786431 QUF786417:QUF786431 QKJ786417:QKJ786431 QAN786417:QAN786431 PQR786417:PQR786431 PGV786417:PGV786431 OWZ786417:OWZ786431 OND786417:OND786431 ODH786417:ODH786431 NTL786417:NTL786431 NJP786417:NJP786431 MZT786417:MZT786431 MPX786417:MPX786431 MGB786417:MGB786431 LWF786417:LWF786431 LMJ786417:LMJ786431 LCN786417:LCN786431 KSR786417:KSR786431 KIV786417:KIV786431 JYZ786417:JYZ786431 JPD786417:JPD786431 JFH786417:JFH786431 IVL786417:IVL786431 ILP786417:ILP786431 IBT786417:IBT786431 HRX786417:HRX786431 HIB786417:HIB786431 GYF786417:GYF786431 GOJ786417:GOJ786431 GEN786417:GEN786431 FUR786417:FUR786431 FKV786417:FKV786431 FAZ786417:FAZ786431 ERD786417:ERD786431 EHH786417:EHH786431 DXL786417:DXL786431 DNP786417:DNP786431 DDT786417:DDT786431 CTX786417:CTX786431 CKB786417:CKB786431 CAF786417:CAF786431 BQJ786417:BQJ786431 BGN786417:BGN786431 AWR786417:AWR786431 AMV786417:AMV786431 ACZ786417:ACZ786431 TD786417:TD786431 JH786417:JH786431 L786417:L786431 WVT720881:WVT720895 WLX720881:WLX720895 WCB720881:WCB720895 VSF720881:VSF720895 VIJ720881:VIJ720895 UYN720881:UYN720895 UOR720881:UOR720895 UEV720881:UEV720895 TUZ720881:TUZ720895 TLD720881:TLD720895 TBH720881:TBH720895 SRL720881:SRL720895 SHP720881:SHP720895 RXT720881:RXT720895 RNX720881:RNX720895 REB720881:REB720895 QUF720881:QUF720895 QKJ720881:QKJ720895 QAN720881:QAN720895 PQR720881:PQR720895 PGV720881:PGV720895 OWZ720881:OWZ720895 OND720881:OND720895 ODH720881:ODH720895 NTL720881:NTL720895 NJP720881:NJP720895 MZT720881:MZT720895 MPX720881:MPX720895 MGB720881:MGB720895 LWF720881:LWF720895 LMJ720881:LMJ720895 LCN720881:LCN720895 KSR720881:KSR720895 KIV720881:KIV720895 JYZ720881:JYZ720895 JPD720881:JPD720895 JFH720881:JFH720895 IVL720881:IVL720895 ILP720881:ILP720895 IBT720881:IBT720895 HRX720881:HRX720895 HIB720881:HIB720895 GYF720881:GYF720895 GOJ720881:GOJ720895 GEN720881:GEN720895 FUR720881:FUR720895 FKV720881:FKV720895 FAZ720881:FAZ720895 ERD720881:ERD720895 EHH720881:EHH720895 DXL720881:DXL720895 DNP720881:DNP720895 DDT720881:DDT720895 CTX720881:CTX720895 CKB720881:CKB720895 CAF720881:CAF720895 BQJ720881:BQJ720895 BGN720881:BGN720895 AWR720881:AWR720895 AMV720881:AMV720895 ACZ720881:ACZ720895 TD720881:TD720895 JH720881:JH720895 L720881:L720895 WVT655345:WVT655359 WLX655345:WLX655359 WCB655345:WCB655359 VSF655345:VSF655359 VIJ655345:VIJ655359 UYN655345:UYN655359 UOR655345:UOR655359 UEV655345:UEV655359 TUZ655345:TUZ655359 TLD655345:TLD655359 TBH655345:TBH655359 SRL655345:SRL655359 SHP655345:SHP655359 RXT655345:RXT655359 RNX655345:RNX655359 REB655345:REB655359 QUF655345:QUF655359 QKJ655345:QKJ655359 QAN655345:QAN655359 PQR655345:PQR655359 PGV655345:PGV655359 OWZ655345:OWZ655359 OND655345:OND655359 ODH655345:ODH655359 NTL655345:NTL655359 NJP655345:NJP655359 MZT655345:MZT655359 MPX655345:MPX655359 MGB655345:MGB655359 LWF655345:LWF655359 LMJ655345:LMJ655359 LCN655345:LCN655359 KSR655345:KSR655359 KIV655345:KIV655359 JYZ655345:JYZ655359 JPD655345:JPD655359 JFH655345:JFH655359 IVL655345:IVL655359 ILP655345:ILP655359 IBT655345:IBT655359 HRX655345:HRX655359 HIB655345:HIB655359 GYF655345:GYF655359 GOJ655345:GOJ655359 GEN655345:GEN655359 FUR655345:FUR655359 FKV655345:FKV655359 FAZ655345:FAZ655359 ERD655345:ERD655359 EHH655345:EHH655359 DXL655345:DXL655359 DNP655345:DNP655359 DDT655345:DDT655359 CTX655345:CTX655359 CKB655345:CKB655359 CAF655345:CAF655359 BQJ655345:BQJ655359 BGN655345:BGN655359 AWR655345:AWR655359 AMV655345:AMV655359 ACZ655345:ACZ655359 TD655345:TD655359 JH655345:JH655359 L655345:L655359 WVT589809:WVT589823 WLX589809:WLX589823 WCB589809:WCB589823 VSF589809:VSF589823 VIJ589809:VIJ589823 UYN589809:UYN589823 UOR589809:UOR589823 UEV589809:UEV589823 TUZ589809:TUZ589823 TLD589809:TLD589823 TBH589809:TBH589823 SRL589809:SRL589823 SHP589809:SHP589823 RXT589809:RXT589823 RNX589809:RNX589823 REB589809:REB589823 QUF589809:QUF589823 QKJ589809:QKJ589823 QAN589809:QAN589823 PQR589809:PQR589823 PGV589809:PGV589823 OWZ589809:OWZ589823 OND589809:OND589823 ODH589809:ODH589823 NTL589809:NTL589823 NJP589809:NJP589823 MZT589809:MZT589823 MPX589809:MPX589823 MGB589809:MGB589823 LWF589809:LWF589823 LMJ589809:LMJ589823 LCN589809:LCN589823 KSR589809:KSR589823 KIV589809:KIV589823 JYZ589809:JYZ589823 JPD589809:JPD589823 JFH589809:JFH589823 IVL589809:IVL589823 ILP589809:ILP589823 IBT589809:IBT589823 HRX589809:HRX589823 HIB589809:HIB589823 GYF589809:GYF589823 GOJ589809:GOJ589823 GEN589809:GEN589823 FUR589809:FUR589823 FKV589809:FKV589823 FAZ589809:FAZ589823 ERD589809:ERD589823 EHH589809:EHH589823 DXL589809:DXL589823 DNP589809:DNP589823 DDT589809:DDT589823 CTX589809:CTX589823 CKB589809:CKB589823 CAF589809:CAF589823 BQJ589809:BQJ589823 BGN589809:BGN589823 AWR589809:AWR589823 AMV589809:AMV589823 ACZ589809:ACZ589823 TD589809:TD589823 JH589809:JH589823 L589809:L589823 WVT524273:WVT524287 WLX524273:WLX524287 WCB524273:WCB524287 VSF524273:VSF524287 VIJ524273:VIJ524287 UYN524273:UYN524287 UOR524273:UOR524287 UEV524273:UEV524287 TUZ524273:TUZ524287 TLD524273:TLD524287 TBH524273:TBH524287 SRL524273:SRL524287 SHP524273:SHP524287 RXT524273:RXT524287 RNX524273:RNX524287 REB524273:REB524287 QUF524273:QUF524287 QKJ524273:QKJ524287 QAN524273:QAN524287 PQR524273:PQR524287 PGV524273:PGV524287 OWZ524273:OWZ524287 OND524273:OND524287 ODH524273:ODH524287 NTL524273:NTL524287 NJP524273:NJP524287 MZT524273:MZT524287 MPX524273:MPX524287 MGB524273:MGB524287 LWF524273:LWF524287 LMJ524273:LMJ524287 LCN524273:LCN524287 KSR524273:KSR524287 KIV524273:KIV524287 JYZ524273:JYZ524287 JPD524273:JPD524287 JFH524273:JFH524287 IVL524273:IVL524287 ILP524273:ILP524287 IBT524273:IBT524287 HRX524273:HRX524287 HIB524273:HIB524287 GYF524273:GYF524287 GOJ524273:GOJ524287 GEN524273:GEN524287 FUR524273:FUR524287 FKV524273:FKV524287 FAZ524273:FAZ524287 ERD524273:ERD524287 EHH524273:EHH524287 DXL524273:DXL524287 DNP524273:DNP524287 DDT524273:DDT524287 CTX524273:CTX524287 CKB524273:CKB524287 CAF524273:CAF524287 BQJ524273:BQJ524287 BGN524273:BGN524287 AWR524273:AWR524287 AMV524273:AMV524287 ACZ524273:ACZ524287 TD524273:TD524287 JH524273:JH524287 L524273:L524287 WVT458737:WVT458751 WLX458737:WLX458751 WCB458737:WCB458751 VSF458737:VSF458751 VIJ458737:VIJ458751 UYN458737:UYN458751 UOR458737:UOR458751 UEV458737:UEV458751 TUZ458737:TUZ458751 TLD458737:TLD458751 TBH458737:TBH458751 SRL458737:SRL458751 SHP458737:SHP458751 RXT458737:RXT458751 RNX458737:RNX458751 REB458737:REB458751 QUF458737:QUF458751 QKJ458737:QKJ458751 QAN458737:QAN458751 PQR458737:PQR458751 PGV458737:PGV458751 OWZ458737:OWZ458751 OND458737:OND458751 ODH458737:ODH458751 NTL458737:NTL458751 NJP458737:NJP458751 MZT458737:MZT458751 MPX458737:MPX458751 MGB458737:MGB458751 LWF458737:LWF458751 LMJ458737:LMJ458751 LCN458737:LCN458751 KSR458737:KSR458751 KIV458737:KIV458751 JYZ458737:JYZ458751 JPD458737:JPD458751 JFH458737:JFH458751 IVL458737:IVL458751 ILP458737:ILP458751 IBT458737:IBT458751 HRX458737:HRX458751 HIB458737:HIB458751 GYF458737:GYF458751 GOJ458737:GOJ458751 GEN458737:GEN458751 FUR458737:FUR458751 FKV458737:FKV458751 FAZ458737:FAZ458751 ERD458737:ERD458751 EHH458737:EHH458751 DXL458737:DXL458751 DNP458737:DNP458751 DDT458737:DDT458751 CTX458737:CTX458751 CKB458737:CKB458751 CAF458737:CAF458751 BQJ458737:BQJ458751 BGN458737:BGN458751 AWR458737:AWR458751 AMV458737:AMV458751 ACZ458737:ACZ458751 TD458737:TD458751 JH458737:JH458751 L458737:L458751 WVT393201:WVT393215 WLX393201:WLX393215 WCB393201:WCB393215 VSF393201:VSF393215 VIJ393201:VIJ393215 UYN393201:UYN393215 UOR393201:UOR393215 UEV393201:UEV393215 TUZ393201:TUZ393215 TLD393201:TLD393215 TBH393201:TBH393215 SRL393201:SRL393215 SHP393201:SHP393215 RXT393201:RXT393215 RNX393201:RNX393215 REB393201:REB393215 QUF393201:QUF393215 QKJ393201:QKJ393215 QAN393201:QAN393215 PQR393201:PQR393215 PGV393201:PGV393215 OWZ393201:OWZ393215 OND393201:OND393215 ODH393201:ODH393215 NTL393201:NTL393215 NJP393201:NJP393215 MZT393201:MZT393215 MPX393201:MPX393215 MGB393201:MGB393215 LWF393201:LWF393215 LMJ393201:LMJ393215 LCN393201:LCN393215 KSR393201:KSR393215 KIV393201:KIV393215 JYZ393201:JYZ393215 JPD393201:JPD393215 JFH393201:JFH393215 IVL393201:IVL393215 ILP393201:ILP393215 IBT393201:IBT393215 HRX393201:HRX393215 HIB393201:HIB393215 GYF393201:GYF393215 GOJ393201:GOJ393215 GEN393201:GEN393215 FUR393201:FUR393215 FKV393201:FKV393215 FAZ393201:FAZ393215 ERD393201:ERD393215 EHH393201:EHH393215 DXL393201:DXL393215 DNP393201:DNP393215 DDT393201:DDT393215 CTX393201:CTX393215 CKB393201:CKB393215 CAF393201:CAF393215 BQJ393201:BQJ393215 BGN393201:BGN393215 AWR393201:AWR393215 AMV393201:AMV393215 ACZ393201:ACZ393215 TD393201:TD393215 JH393201:JH393215 L393201:L393215 WVT327665:WVT327679 WLX327665:WLX327679 WCB327665:WCB327679 VSF327665:VSF327679 VIJ327665:VIJ327679 UYN327665:UYN327679 UOR327665:UOR327679 UEV327665:UEV327679 TUZ327665:TUZ327679 TLD327665:TLD327679 TBH327665:TBH327679 SRL327665:SRL327679 SHP327665:SHP327679 RXT327665:RXT327679 RNX327665:RNX327679 REB327665:REB327679 QUF327665:QUF327679 QKJ327665:QKJ327679 QAN327665:QAN327679 PQR327665:PQR327679 PGV327665:PGV327679 OWZ327665:OWZ327679 OND327665:OND327679 ODH327665:ODH327679 NTL327665:NTL327679 NJP327665:NJP327679 MZT327665:MZT327679 MPX327665:MPX327679 MGB327665:MGB327679 LWF327665:LWF327679 LMJ327665:LMJ327679 LCN327665:LCN327679 KSR327665:KSR327679 KIV327665:KIV327679 JYZ327665:JYZ327679 JPD327665:JPD327679 JFH327665:JFH327679 IVL327665:IVL327679 ILP327665:ILP327679 IBT327665:IBT327679 HRX327665:HRX327679 HIB327665:HIB327679 GYF327665:GYF327679 GOJ327665:GOJ327679 GEN327665:GEN327679 FUR327665:FUR327679 FKV327665:FKV327679 FAZ327665:FAZ327679 ERD327665:ERD327679 EHH327665:EHH327679 DXL327665:DXL327679 DNP327665:DNP327679 DDT327665:DDT327679 CTX327665:CTX327679 CKB327665:CKB327679 CAF327665:CAF327679 BQJ327665:BQJ327679 BGN327665:BGN327679 AWR327665:AWR327679 AMV327665:AMV327679 ACZ327665:ACZ327679 TD327665:TD327679 JH327665:JH327679 L327665:L327679 WVT262129:WVT262143 WLX262129:WLX262143 WCB262129:WCB262143 VSF262129:VSF262143 VIJ262129:VIJ262143 UYN262129:UYN262143 UOR262129:UOR262143 UEV262129:UEV262143 TUZ262129:TUZ262143 TLD262129:TLD262143 TBH262129:TBH262143 SRL262129:SRL262143 SHP262129:SHP262143 RXT262129:RXT262143 RNX262129:RNX262143 REB262129:REB262143 QUF262129:QUF262143 QKJ262129:QKJ262143 QAN262129:QAN262143 PQR262129:PQR262143 PGV262129:PGV262143 OWZ262129:OWZ262143 OND262129:OND262143 ODH262129:ODH262143 NTL262129:NTL262143 NJP262129:NJP262143 MZT262129:MZT262143 MPX262129:MPX262143 MGB262129:MGB262143 LWF262129:LWF262143 LMJ262129:LMJ262143 LCN262129:LCN262143 KSR262129:KSR262143 KIV262129:KIV262143 JYZ262129:JYZ262143 JPD262129:JPD262143 JFH262129:JFH262143 IVL262129:IVL262143 ILP262129:ILP262143 IBT262129:IBT262143 HRX262129:HRX262143 HIB262129:HIB262143 GYF262129:GYF262143 GOJ262129:GOJ262143 GEN262129:GEN262143 FUR262129:FUR262143 FKV262129:FKV262143 FAZ262129:FAZ262143 ERD262129:ERD262143 EHH262129:EHH262143 DXL262129:DXL262143 DNP262129:DNP262143 DDT262129:DDT262143 CTX262129:CTX262143 CKB262129:CKB262143 CAF262129:CAF262143 BQJ262129:BQJ262143 BGN262129:BGN262143 AWR262129:AWR262143 AMV262129:AMV262143 ACZ262129:ACZ262143 TD262129:TD262143 JH262129:JH262143 L262129:L262143 WVT196593:WVT196607 WLX196593:WLX196607 WCB196593:WCB196607 VSF196593:VSF196607 VIJ196593:VIJ196607 UYN196593:UYN196607 UOR196593:UOR196607 UEV196593:UEV196607 TUZ196593:TUZ196607 TLD196593:TLD196607 TBH196593:TBH196607 SRL196593:SRL196607 SHP196593:SHP196607 RXT196593:RXT196607 RNX196593:RNX196607 REB196593:REB196607 QUF196593:QUF196607 QKJ196593:QKJ196607 QAN196593:QAN196607 PQR196593:PQR196607 PGV196593:PGV196607 OWZ196593:OWZ196607 OND196593:OND196607 ODH196593:ODH196607 NTL196593:NTL196607 NJP196593:NJP196607 MZT196593:MZT196607 MPX196593:MPX196607 MGB196593:MGB196607 LWF196593:LWF196607 LMJ196593:LMJ196607 LCN196593:LCN196607 KSR196593:KSR196607 KIV196593:KIV196607 JYZ196593:JYZ196607 JPD196593:JPD196607 JFH196593:JFH196607 IVL196593:IVL196607 ILP196593:ILP196607 IBT196593:IBT196607 HRX196593:HRX196607 HIB196593:HIB196607 GYF196593:GYF196607 GOJ196593:GOJ196607 GEN196593:GEN196607 FUR196593:FUR196607 FKV196593:FKV196607 FAZ196593:FAZ196607 ERD196593:ERD196607 EHH196593:EHH196607 DXL196593:DXL196607 DNP196593:DNP196607 DDT196593:DDT196607 CTX196593:CTX196607 CKB196593:CKB196607 CAF196593:CAF196607 BQJ196593:BQJ196607 BGN196593:BGN196607 AWR196593:AWR196607 AMV196593:AMV196607 ACZ196593:ACZ196607 TD196593:TD196607 JH196593:JH196607 L196593:L196607 WVT131057:WVT131071 WLX131057:WLX131071 WCB131057:WCB131071 VSF131057:VSF131071 VIJ131057:VIJ131071 UYN131057:UYN131071 UOR131057:UOR131071 UEV131057:UEV131071 TUZ131057:TUZ131071 TLD131057:TLD131071 TBH131057:TBH131071 SRL131057:SRL131071 SHP131057:SHP131071 RXT131057:RXT131071 RNX131057:RNX131071 REB131057:REB131071 QUF131057:QUF131071 QKJ131057:QKJ131071 QAN131057:QAN131071 PQR131057:PQR131071 PGV131057:PGV131071 OWZ131057:OWZ131071 OND131057:OND131071 ODH131057:ODH131071 NTL131057:NTL131071 NJP131057:NJP131071 MZT131057:MZT131071 MPX131057:MPX131071 MGB131057:MGB131071 LWF131057:LWF131071 LMJ131057:LMJ131071 LCN131057:LCN131071 KSR131057:KSR131071 KIV131057:KIV131071 JYZ131057:JYZ131071 JPD131057:JPD131071 JFH131057:JFH131071 IVL131057:IVL131071 ILP131057:ILP131071 IBT131057:IBT131071 HRX131057:HRX131071 HIB131057:HIB131071 GYF131057:GYF131071 GOJ131057:GOJ131071 GEN131057:GEN131071 FUR131057:FUR131071 FKV131057:FKV131071 FAZ131057:FAZ131071 ERD131057:ERD131071 EHH131057:EHH131071 DXL131057:DXL131071 DNP131057:DNP131071 DDT131057:DDT131071 CTX131057:CTX131071 CKB131057:CKB131071 CAF131057:CAF131071 BQJ131057:BQJ131071 BGN131057:BGN131071 AWR131057:AWR131071 AMV131057:AMV131071 ACZ131057:ACZ131071 TD131057:TD131071 JH131057:JH131071 L131057:L131071 WVT65521:WVT65535 WLX65521:WLX65535 WCB65521:WCB65535 VSF65521:VSF65535 VIJ65521:VIJ65535 UYN65521:UYN65535 UOR65521:UOR65535 UEV65521:UEV65535 TUZ65521:TUZ65535 TLD65521:TLD65535 TBH65521:TBH65535 SRL65521:SRL65535 SHP65521:SHP65535 RXT65521:RXT65535 RNX65521:RNX65535 REB65521:REB65535 QUF65521:QUF65535 QKJ65521:QKJ65535 QAN65521:QAN65535 PQR65521:PQR65535 PGV65521:PGV65535 OWZ65521:OWZ65535 OND65521:OND65535 ODH65521:ODH65535 NTL65521:NTL65535 NJP65521:NJP65535 MZT65521:MZT65535 MPX65521:MPX65535 MGB65521:MGB65535 LWF65521:LWF65535 LMJ65521:LMJ65535 LCN65521:LCN65535 KSR65521:KSR65535 KIV65521:KIV65535 JYZ65521:JYZ65535 JPD65521:JPD65535 JFH65521:JFH65535 IVL65521:IVL65535 ILP65521:ILP65535 IBT65521:IBT65535 HRX65521:HRX65535 HIB65521:HIB65535 GYF65521:GYF65535 GOJ65521:GOJ65535 GEN65521:GEN65535 FUR65521:FUR65535 FKV65521:FKV65535 FAZ65521:FAZ65535 ERD65521:ERD65535 EHH65521:EHH65535 DXL65521:DXL65535 DNP65521:DNP65535 DDT65521:DDT65535 CTX65521:CTX65535 CKB65521:CKB65535 CAF65521:CAF65535 BQJ65521:BQJ65535 BGN65521:BGN65535 AWR65521:AWR65535 AMV65521:AMV65535 ACZ65521:ACZ65535 TD65521:TD65535 JH65521:JH65535 L65521:L65535 WVM983042:WVN983042 WLQ983042:WLR983042 WBU983042:WBV983042 VRY983042:VRZ983042 VIC983042:VID983042 UYG983042:UYH983042 UOK983042:UOL983042 UEO983042:UEP983042 TUS983042:TUT983042 TKW983042:TKX983042 TBA983042:TBB983042 SRE983042:SRF983042 SHI983042:SHJ983042 RXM983042:RXN983042 RNQ983042:RNR983042 RDU983042:RDV983042 QTY983042:QTZ983042 QKC983042:QKD983042 QAG983042:QAH983042 PQK983042:PQL983042 PGO983042:PGP983042 OWS983042:OWT983042 OMW983042:OMX983042 ODA983042:ODB983042 NTE983042:NTF983042 NJI983042:NJJ983042 MZM983042:MZN983042 MPQ983042:MPR983042 MFU983042:MFV983042 LVY983042:LVZ983042 LMC983042:LMD983042 LCG983042:LCH983042 KSK983042:KSL983042 KIO983042:KIP983042 JYS983042:JYT983042 JOW983042:JOX983042 JFA983042:JFB983042 IVE983042:IVF983042 ILI983042:ILJ983042 IBM983042:IBN983042 HRQ983042:HRR983042 HHU983042:HHV983042 GXY983042:GXZ983042 GOC983042:GOD983042 GEG983042:GEH983042 FUK983042:FUL983042 FKO983042:FKP983042 FAS983042:FAT983042 EQW983042:EQX983042 EHA983042:EHB983042 DXE983042:DXF983042 DNI983042:DNJ983042 DDM983042:DDN983042 CTQ983042:CTR983042 CJU983042:CJV983042 BZY983042:BZZ983042 BQC983042:BQD983042 BGG983042:BGH983042 AWK983042:AWL983042 AMO983042:AMP983042 ACS983042:ACT983042 SW983042:SX983042 JA983042:JB983042 F983040 WVM917506:WVN917506 WLQ917506:WLR917506 WBU917506:WBV917506 VRY917506:VRZ917506 VIC917506:VID917506 UYG917506:UYH917506 UOK917506:UOL917506 UEO917506:UEP917506 TUS917506:TUT917506 TKW917506:TKX917506 TBA917506:TBB917506 SRE917506:SRF917506 SHI917506:SHJ917506 RXM917506:RXN917506 RNQ917506:RNR917506 RDU917506:RDV917506 QTY917506:QTZ917506 QKC917506:QKD917506 QAG917506:QAH917506 PQK917506:PQL917506 PGO917506:PGP917506 OWS917506:OWT917506 OMW917506:OMX917506 ODA917506:ODB917506 NTE917506:NTF917506 NJI917506:NJJ917506 MZM917506:MZN917506 MPQ917506:MPR917506 MFU917506:MFV917506 LVY917506:LVZ917506 LMC917506:LMD917506 LCG917506:LCH917506 KSK917506:KSL917506 KIO917506:KIP917506 JYS917506:JYT917506 JOW917506:JOX917506 JFA917506:JFB917506 IVE917506:IVF917506 ILI917506:ILJ917506 IBM917506:IBN917506 HRQ917506:HRR917506 HHU917506:HHV917506 GXY917506:GXZ917506 GOC917506:GOD917506 GEG917506:GEH917506 FUK917506:FUL917506 FKO917506:FKP917506 FAS917506:FAT917506 EQW917506:EQX917506 EHA917506:EHB917506 DXE917506:DXF917506 DNI917506:DNJ917506 DDM917506:DDN917506 CTQ917506:CTR917506 CJU917506:CJV917506 BZY917506:BZZ917506 BQC917506:BQD917506 BGG917506:BGH917506 AWK917506:AWL917506 AMO917506:AMP917506 ACS917506:ACT917506 SW917506:SX917506 JA917506:JB917506 F917504 WVM851970:WVN851970 WLQ851970:WLR851970 WBU851970:WBV851970 VRY851970:VRZ851970 VIC851970:VID851970 UYG851970:UYH851970 UOK851970:UOL851970 UEO851970:UEP851970 TUS851970:TUT851970 TKW851970:TKX851970 TBA851970:TBB851970 SRE851970:SRF851970 SHI851970:SHJ851970 RXM851970:RXN851970 RNQ851970:RNR851970 RDU851970:RDV851970 QTY851970:QTZ851970 QKC851970:QKD851970 QAG851970:QAH851970 PQK851970:PQL851970 PGO851970:PGP851970 OWS851970:OWT851970 OMW851970:OMX851970 ODA851970:ODB851970 NTE851970:NTF851970 NJI851970:NJJ851970 MZM851970:MZN851970 MPQ851970:MPR851970 MFU851970:MFV851970 LVY851970:LVZ851970 LMC851970:LMD851970 LCG851970:LCH851970 KSK851970:KSL851970 KIO851970:KIP851970 JYS851970:JYT851970 JOW851970:JOX851970 JFA851970:JFB851970 IVE851970:IVF851970 ILI851970:ILJ851970 IBM851970:IBN851970 HRQ851970:HRR851970 HHU851970:HHV851970 GXY851970:GXZ851970 GOC851970:GOD851970 GEG851970:GEH851970 FUK851970:FUL851970 FKO851970:FKP851970 FAS851970:FAT851970 EQW851970:EQX851970 EHA851970:EHB851970 DXE851970:DXF851970 DNI851970:DNJ851970 DDM851970:DDN851970 CTQ851970:CTR851970 CJU851970:CJV851970 BZY851970:BZZ851970 BQC851970:BQD851970 BGG851970:BGH851970 AWK851970:AWL851970 AMO851970:AMP851970 ACS851970:ACT851970 SW851970:SX851970 JA851970:JB851970 F851968 WVM786434:WVN786434 WLQ786434:WLR786434 WBU786434:WBV786434 VRY786434:VRZ786434 VIC786434:VID786434 UYG786434:UYH786434 UOK786434:UOL786434 UEO786434:UEP786434 TUS786434:TUT786434 TKW786434:TKX786434 TBA786434:TBB786434 SRE786434:SRF786434 SHI786434:SHJ786434 RXM786434:RXN786434 RNQ786434:RNR786434 RDU786434:RDV786434 QTY786434:QTZ786434 QKC786434:QKD786434 QAG786434:QAH786434 PQK786434:PQL786434 PGO786434:PGP786434 OWS786434:OWT786434 OMW786434:OMX786434 ODA786434:ODB786434 NTE786434:NTF786434 NJI786434:NJJ786434 MZM786434:MZN786434 MPQ786434:MPR786434 MFU786434:MFV786434 LVY786434:LVZ786434 LMC786434:LMD786434 LCG786434:LCH786434 KSK786434:KSL786434 KIO786434:KIP786434 JYS786434:JYT786434 JOW786434:JOX786434 JFA786434:JFB786434 IVE786434:IVF786434 ILI786434:ILJ786434 IBM786434:IBN786434 HRQ786434:HRR786434 HHU786434:HHV786434 GXY786434:GXZ786434 GOC786434:GOD786434 GEG786434:GEH786434 FUK786434:FUL786434 FKO786434:FKP786434 FAS786434:FAT786434 EQW786434:EQX786434 EHA786434:EHB786434 DXE786434:DXF786434 DNI786434:DNJ786434 DDM786434:DDN786434 CTQ786434:CTR786434 CJU786434:CJV786434 BZY786434:BZZ786434 BQC786434:BQD786434 BGG786434:BGH786434 AWK786434:AWL786434 AMO786434:AMP786434 ACS786434:ACT786434 SW786434:SX786434 JA786434:JB786434 F786432 WVM720898:WVN720898 WLQ720898:WLR720898 WBU720898:WBV720898 VRY720898:VRZ720898 VIC720898:VID720898 UYG720898:UYH720898 UOK720898:UOL720898 UEO720898:UEP720898 TUS720898:TUT720898 TKW720898:TKX720898 TBA720898:TBB720898 SRE720898:SRF720898 SHI720898:SHJ720898 RXM720898:RXN720898 RNQ720898:RNR720898 RDU720898:RDV720898 QTY720898:QTZ720898 QKC720898:QKD720898 QAG720898:QAH720898 PQK720898:PQL720898 PGO720898:PGP720898 OWS720898:OWT720898 OMW720898:OMX720898 ODA720898:ODB720898 NTE720898:NTF720898 NJI720898:NJJ720898 MZM720898:MZN720898 MPQ720898:MPR720898 MFU720898:MFV720898 LVY720898:LVZ720898 LMC720898:LMD720898 LCG720898:LCH720898 KSK720898:KSL720898 KIO720898:KIP720898 JYS720898:JYT720898 JOW720898:JOX720898 JFA720898:JFB720898 IVE720898:IVF720898 ILI720898:ILJ720898 IBM720898:IBN720898 HRQ720898:HRR720898 HHU720898:HHV720898 GXY720898:GXZ720898 GOC720898:GOD720898 GEG720898:GEH720898 FUK720898:FUL720898 FKO720898:FKP720898 FAS720898:FAT720898 EQW720898:EQX720898 EHA720898:EHB720898 DXE720898:DXF720898 DNI720898:DNJ720898 DDM720898:DDN720898 CTQ720898:CTR720898 CJU720898:CJV720898 BZY720898:BZZ720898 BQC720898:BQD720898 BGG720898:BGH720898 AWK720898:AWL720898 AMO720898:AMP720898 ACS720898:ACT720898 SW720898:SX720898 JA720898:JB720898 F720896 WVM655362:WVN655362 WLQ655362:WLR655362 WBU655362:WBV655362 VRY655362:VRZ655362 VIC655362:VID655362 UYG655362:UYH655362 UOK655362:UOL655362 UEO655362:UEP655362 TUS655362:TUT655362 TKW655362:TKX655362 TBA655362:TBB655362 SRE655362:SRF655362 SHI655362:SHJ655362 RXM655362:RXN655362 RNQ655362:RNR655362 RDU655362:RDV655362 QTY655362:QTZ655362 QKC655362:QKD655362 QAG655362:QAH655362 PQK655362:PQL655362 PGO655362:PGP655362 OWS655362:OWT655362 OMW655362:OMX655362 ODA655362:ODB655362 NTE655362:NTF655362 NJI655362:NJJ655362 MZM655362:MZN655362 MPQ655362:MPR655362 MFU655362:MFV655362 LVY655362:LVZ655362 LMC655362:LMD655362 LCG655362:LCH655362 KSK655362:KSL655362 KIO655362:KIP655362 JYS655362:JYT655362 JOW655362:JOX655362 JFA655362:JFB655362 IVE655362:IVF655362 ILI655362:ILJ655362 IBM655362:IBN655362 HRQ655362:HRR655362 HHU655362:HHV655362 GXY655362:GXZ655362 GOC655362:GOD655362 GEG655362:GEH655362 FUK655362:FUL655362 FKO655362:FKP655362 FAS655362:FAT655362 EQW655362:EQX655362 EHA655362:EHB655362 DXE655362:DXF655362 DNI655362:DNJ655362 DDM655362:DDN655362 CTQ655362:CTR655362 CJU655362:CJV655362 BZY655362:BZZ655362 BQC655362:BQD655362 BGG655362:BGH655362 AWK655362:AWL655362 AMO655362:AMP655362 ACS655362:ACT655362 SW655362:SX655362 JA655362:JB655362 F655360 WVM589826:WVN589826 WLQ589826:WLR589826 WBU589826:WBV589826 VRY589826:VRZ589826 VIC589826:VID589826 UYG589826:UYH589826 UOK589826:UOL589826 UEO589826:UEP589826 TUS589826:TUT589826 TKW589826:TKX589826 TBA589826:TBB589826 SRE589826:SRF589826 SHI589826:SHJ589826 RXM589826:RXN589826 RNQ589826:RNR589826 RDU589826:RDV589826 QTY589826:QTZ589826 QKC589826:QKD589826 QAG589826:QAH589826 PQK589826:PQL589826 PGO589826:PGP589826 OWS589826:OWT589826 OMW589826:OMX589826 ODA589826:ODB589826 NTE589826:NTF589826 NJI589826:NJJ589826 MZM589826:MZN589826 MPQ589826:MPR589826 MFU589826:MFV589826 LVY589826:LVZ589826 LMC589826:LMD589826 LCG589826:LCH589826 KSK589826:KSL589826 KIO589826:KIP589826 JYS589826:JYT589826 JOW589826:JOX589826 JFA589826:JFB589826 IVE589826:IVF589826 ILI589826:ILJ589826 IBM589826:IBN589826 HRQ589826:HRR589826 HHU589826:HHV589826 GXY589826:GXZ589826 GOC589826:GOD589826 GEG589826:GEH589826 FUK589826:FUL589826 FKO589826:FKP589826 FAS589826:FAT589826 EQW589826:EQX589826 EHA589826:EHB589826 DXE589826:DXF589826 DNI589826:DNJ589826 DDM589826:DDN589826 CTQ589826:CTR589826 CJU589826:CJV589826 BZY589826:BZZ589826 BQC589826:BQD589826 BGG589826:BGH589826 AWK589826:AWL589826 AMO589826:AMP589826 ACS589826:ACT589826 SW589826:SX589826 JA589826:JB589826 F589824 WVM524290:WVN524290 WLQ524290:WLR524290 WBU524290:WBV524290 VRY524290:VRZ524290 VIC524290:VID524290 UYG524290:UYH524290 UOK524290:UOL524290 UEO524290:UEP524290 TUS524290:TUT524290 TKW524290:TKX524290 TBA524290:TBB524290 SRE524290:SRF524290 SHI524290:SHJ524290 RXM524290:RXN524290 RNQ524290:RNR524290 RDU524290:RDV524290 QTY524290:QTZ524290 QKC524290:QKD524290 QAG524290:QAH524290 PQK524290:PQL524290 PGO524290:PGP524290 OWS524290:OWT524290 OMW524290:OMX524290 ODA524290:ODB524290 NTE524290:NTF524290 NJI524290:NJJ524290 MZM524290:MZN524290 MPQ524290:MPR524290 MFU524290:MFV524290 LVY524290:LVZ524290 LMC524290:LMD524290 LCG524290:LCH524290 KSK524290:KSL524290 KIO524290:KIP524290 JYS524290:JYT524290 JOW524290:JOX524290 JFA524290:JFB524290 IVE524290:IVF524290 ILI524290:ILJ524290 IBM524290:IBN524290 HRQ524290:HRR524290 HHU524290:HHV524290 GXY524290:GXZ524290 GOC524290:GOD524290 GEG524290:GEH524290 FUK524290:FUL524290 FKO524290:FKP524290 FAS524290:FAT524290 EQW524290:EQX524290 EHA524290:EHB524290 DXE524290:DXF524290 DNI524290:DNJ524290 DDM524290:DDN524290 CTQ524290:CTR524290 CJU524290:CJV524290 BZY524290:BZZ524290 BQC524290:BQD524290 BGG524290:BGH524290 AWK524290:AWL524290 AMO524290:AMP524290 ACS524290:ACT524290 SW524290:SX524290 JA524290:JB524290 F524288 WVM458754:WVN458754 WLQ458754:WLR458754 WBU458754:WBV458754 VRY458754:VRZ458754 VIC458754:VID458754 UYG458754:UYH458754 UOK458754:UOL458754 UEO458754:UEP458754 TUS458754:TUT458754 TKW458754:TKX458754 TBA458754:TBB458754 SRE458754:SRF458754 SHI458754:SHJ458754 RXM458754:RXN458754 RNQ458754:RNR458754 RDU458754:RDV458754 QTY458754:QTZ458754 QKC458754:QKD458754 QAG458754:QAH458754 PQK458754:PQL458754 PGO458754:PGP458754 OWS458754:OWT458754 OMW458754:OMX458754 ODA458754:ODB458754 NTE458754:NTF458754 NJI458754:NJJ458754 MZM458754:MZN458754 MPQ458754:MPR458754 MFU458754:MFV458754 LVY458754:LVZ458754 LMC458754:LMD458754 LCG458754:LCH458754 KSK458754:KSL458754 KIO458754:KIP458754 JYS458754:JYT458754 JOW458754:JOX458754 JFA458754:JFB458754 IVE458754:IVF458754 ILI458754:ILJ458754 IBM458754:IBN458754 HRQ458754:HRR458754 HHU458754:HHV458754 GXY458754:GXZ458754 GOC458754:GOD458754 GEG458754:GEH458754 FUK458754:FUL458754 FKO458754:FKP458754 FAS458754:FAT458754 EQW458754:EQX458754 EHA458754:EHB458754 DXE458754:DXF458754 DNI458754:DNJ458754 DDM458754:DDN458754 CTQ458754:CTR458754 CJU458754:CJV458754 BZY458754:BZZ458754 BQC458754:BQD458754 BGG458754:BGH458754 AWK458754:AWL458754 AMO458754:AMP458754 ACS458754:ACT458754 SW458754:SX458754 JA458754:JB458754 F458752 WVM393218:WVN393218 WLQ393218:WLR393218 WBU393218:WBV393218 VRY393218:VRZ393218 VIC393218:VID393218 UYG393218:UYH393218 UOK393218:UOL393218 UEO393218:UEP393218 TUS393218:TUT393218 TKW393218:TKX393218 TBA393218:TBB393218 SRE393218:SRF393218 SHI393218:SHJ393218 RXM393218:RXN393218 RNQ393218:RNR393218 RDU393218:RDV393218 QTY393218:QTZ393218 QKC393218:QKD393218 QAG393218:QAH393218 PQK393218:PQL393218 PGO393218:PGP393218 OWS393218:OWT393218 OMW393218:OMX393218 ODA393218:ODB393218 NTE393218:NTF393218 NJI393218:NJJ393218 MZM393218:MZN393218 MPQ393218:MPR393218 MFU393218:MFV393218 LVY393218:LVZ393218 LMC393218:LMD393218 LCG393218:LCH393218 KSK393218:KSL393218 KIO393218:KIP393218 JYS393218:JYT393218 JOW393218:JOX393218 JFA393218:JFB393218 IVE393218:IVF393218 ILI393218:ILJ393218 IBM393218:IBN393218 HRQ393218:HRR393218 HHU393218:HHV393218 GXY393218:GXZ393218 GOC393218:GOD393218 GEG393218:GEH393218 FUK393218:FUL393218 FKO393218:FKP393218 FAS393218:FAT393218 EQW393218:EQX393218 EHA393218:EHB393218 DXE393218:DXF393218 DNI393218:DNJ393218 DDM393218:DDN393218 CTQ393218:CTR393218 CJU393218:CJV393218 BZY393218:BZZ393218 BQC393218:BQD393218 BGG393218:BGH393218 AWK393218:AWL393218 AMO393218:AMP393218 ACS393218:ACT393218 SW393218:SX393218 JA393218:JB393218 F393216 WVM327682:WVN327682 WLQ327682:WLR327682 WBU327682:WBV327682 VRY327682:VRZ327682 VIC327682:VID327682 UYG327682:UYH327682 UOK327682:UOL327682 UEO327682:UEP327682 TUS327682:TUT327682 TKW327682:TKX327682 TBA327682:TBB327682 SRE327682:SRF327682 SHI327682:SHJ327682 RXM327682:RXN327682 RNQ327682:RNR327682 RDU327682:RDV327682 QTY327682:QTZ327682 QKC327682:QKD327682 QAG327682:QAH327682 PQK327682:PQL327682 PGO327682:PGP327682 OWS327682:OWT327682 OMW327682:OMX327682 ODA327682:ODB327682 NTE327682:NTF327682 NJI327682:NJJ327682 MZM327682:MZN327682 MPQ327682:MPR327682 MFU327682:MFV327682 LVY327682:LVZ327682 LMC327682:LMD327682 LCG327682:LCH327682 KSK327682:KSL327682 KIO327682:KIP327682 JYS327682:JYT327682 JOW327682:JOX327682 JFA327682:JFB327682 IVE327682:IVF327682 ILI327682:ILJ327682 IBM327682:IBN327682 HRQ327682:HRR327682 HHU327682:HHV327682 GXY327682:GXZ327682 GOC327682:GOD327682 GEG327682:GEH327682 FUK327682:FUL327682 FKO327682:FKP327682 FAS327682:FAT327682 EQW327682:EQX327682 EHA327682:EHB327682 DXE327682:DXF327682 DNI327682:DNJ327682 DDM327682:DDN327682 CTQ327682:CTR327682 CJU327682:CJV327682 BZY327682:BZZ327682 BQC327682:BQD327682 BGG327682:BGH327682 AWK327682:AWL327682 AMO327682:AMP327682 ACS327682:ACT327682 SW327682:SX327682 JA327682:JB327682 F327680 WVM262146:WVN262146 WLQ262146:WLR262146 WBU262146:WBV262146 VRY262146:VRZ262146 VIC262146:VID262146 UYG262146:UYH262146 UOK262146:UOL262146 UEO262146:UEP262146 TUS262146:TUT262146 TKW262146:TKX262146 TBA262146:TBB262146 SRE262146:SRF262146 SHI262146:SHJ262146 RXM262146:RXN262146 RNQ262146:RNR262146 RDU262146:RDV262146 QTY262146:QTZ262146 QKC262146:QKD262146 QAG262146:QAH262146 PQK262146:PQL262146 PGO262146:PGP262146 OWS262146:OWT262146 OMW262146:OMX262146 ODA262146:ODB262146 NTE262146:NTF262146 NJI262146:NJJ262146 MZM262146:MZN262146 MPQ262146:MPR262146 MFU262146:MFV262146 LVY262146:LVZ262146 LMC262146:LMD262146 LCG262146:LCH262146 KSK262146:KSL262146 KIO262146:KIP262146 JYS262146:JYT262146 JOW262146:JOX262146 JFA262146:JFB262146 IVE262146:IVF262146 ILI262146:ILJ262146 IBM262146:IBN262146 HRQ262146:HRR262146 HHU262146:HHV262146 GXY262146:GXZ262146 GOC262146:GOD262146 GEG262146:GEH262146 FUK262146:FUL262146 FKO262146:FKP262146 FAS262146:FAT262146 EQW262146:EQX262146 EHA262146:EHB262146 DXE262146:DXF262146 DNI262146:DNJ262146 DDM262146:DDN262146 CTQ262146:CTR262146 CJU262146:CJV262146 BZY262146:BZZ262146 BQC262146:BQD262146 BGG262146:BGH262146 AWK262146:AWL262146 AMO262146:AMP262146 ACS262146:ACT262146 SW262146:SX262146 JA262146:JB262146 F262144 WVM196610:WVN196610 WLQ196610:WLR196610 WBU196610:WBV196610 VRY196610:VRZ196610 VIC196610:VID196610 UYG196610:UYH196610 UOK196610:UOL196610 UEO196610:UEP196610 TUS196610:TUT196610 TKW196610:TKX196610 TBA196610:TBB196610 SRE196610:SRF196610 SHI196610:SHJ196610 RXM196610:RXN196610 RNQ196610:RNR196610 RDU196610:RDV196610 QTY196610:QTZ196610 QKC196610:QKD196610 QAG196610:QAH196610 PQK196610:PQL196610 PGO196610:PGP196610 OWS196610:OWT196610 OMW196610:OMX196610 ODA196610:ODB196610 NTE196610:NTF196610 NJI196610:NJJ196610 MZM196610:MZN196610 MPQ196610:MPR196610 MFU196610:MFV196610 LVY196610:LVZ196610 LMC196610:LMD196610 LCG196610:LCH196610 KSK196610:KSL196610 KIO196610:KIP196610 JYS196610:JYT196610 JOW196610:JOX196610 JFA196610:JFB196610 IVE196610:IVF196610 ILI196610:ILJ196610 IBM196610:IBN196610 HRQ196610:HRR196610 HHU196610:HHV196610 GXY196610:GXZ196610 GOC196610:GOD196610 GEG196610:GEH196610 FUK196610:FUL196610 FKO196610:FKP196610 FAS196610:FAT196610 EQW196610:EQX196610 EHA196610:EHB196610 DXE196610:DXF196610 DNI196610:DNJ196610 DDM196610:DDN196610 CTQ196610:CTR196610 CJU196610:CJV196610 BZY196610:BZZ196610 BQC196610:BQD196610 BGG196610:BGH196610 AWK196610:AWL196610 AMO196610:AMP196610 ACS196610:ACT196610 SW196610:SX196610 JA196610:JB196610 F196608 WVM131074:WVN131074 WLQ131074:WLR131074 WBU131074:WBV131074 VRY131074:VRZ131074 VIC131074:VID131074 UYG131074:UYH131074 UOK131074:UOL131074 UEO131074:UEP131074 TUS131074:TUT131074 TKW131074:TKX131074 TBA131074:TBB131074 SRE131074:SRF131074 SHI131074:SHJ131074 RXM131074:RXN131074 RNQ131074:RNR131074 RDU131074:RDV131074 QTY131074:QTZ131074 QKC131074:QKD131074 QAG131074:QAH131074 PQK131074:PQL131074 PGO131074:PGP131074 OWS131074:OWT131074 OMW131074:OMX131074 ODA131074:ODB131074 NTE131074:NTF131074 NJI131074:NJJ131074 MZM131074:MZN131074 MPQ131074:MPR131074 MFU131074:MFV131074 LVY131074:LVZ131074 LMC131074:LMD131074 LCG131074:LCH131074 KSK131074:KSL131074 KIO131074:KIP131074 JYS131074:JYT131074 JOW131074:JOX131074 JFA131074:JFB131074 IVE131074:IVF131074 ILI131074:ILJ131074 IBM131074:IBN131074 HRQ131074:HRR131074 HHU131074:HHV131074 GXY131074:GXZ131074 GOC131074:GOD131074 GEG131074:GEH131074 FUK131074:FUL131074 FKO131074:FKP131074 FAS131074:FAT131074 EQW131074:EQX131074 EHA131074:EHB131074 DXE131074:DXF131074 DNI131074:DNJ131074 DDM131074:DDN131074 CTQ131074:CTR131074 CJU131074:CJV131074 BZY131074:BZZ131074 BQC131074:BQD131074 BGG131074:BGH131074 AWK131074:AWL131074 AMO131074:AMP131074 ACS131074:ACT131074 SW131074:SX131074 JA131074:JB131074 F131072 WVM65538:WVN65538 WLQ65538:WLR65538 WBU65538:WBV65538 VRY65538:VRZ65538 VIC65538:VID65538 UYG65538:UYH65538 UOK65538:UOL65538 UEO65538:UEP65538 TUS65538:TUT65538 TKW65538:TKX65538 TBA65538:TBB65538 SRE65538:SRF65538 SHI65538:SHJ65538 RXM65538:RXN65538 RNQ65538:RNR65538 RDU65538:RDV65538 QTY65538:QTZ65538 QKC65538:QKD65538 QAG65538:QAH65538 PQK65538:PQL65538 PGO65538:PGP65538 OWS65538:OWT65538 OMW65538:OMX65538 ODA65538:ODB65538 NTE65538:NTF65538 NJI65538:NJJ65538 MZM65538:MZN65538 MPQ65538:MPR65538 MFU65538:MFV65538 LVY65538:LVZ65538 LMC65538:LMD65538 LCG65538:LCH65538 KSK65538:KSL65538 KIO65538:KIP65538 JYS65538:JYT65538 JOW65538:JOX65538 JFA65538:JFB65538 IVE65538:IVF65538 ILI65538:ILJ65538 IBM65538:IBN65538 HRQ65538:HRR65538 HHU65538:HHV65538 GXY65538:GXZ65538 GOC65538:GOD65538 GEG65538:GEH65538 FUK65538:FUL65538 FKO65538:FKP65538 FAS65538:FAT65538 EQW65538:EQX65538 EHA65538:EHB65538 DXE65538:DXF65538 DNI65538:DNJ65538 DDM65538:DDN65538 CTQ65538:CTR65538 CJU65538:CJV65538 BZY65538:BZZ65538 BQC65538:BQD65538 BGG65538:BGH65538 AWK65538:AWL65538 AMO65538:AMP65538 ACS65538:ACT65538 SW65538:SX65538 JA65538:JB65538 F65536 WVO3:WVP3 WLS3:WLT3 WBW3:WBX3 VSA3:VSB3 VIE3:VIF3 UYI3:UYJ3 UOM3:UON3 UEQ3:UER3 TUU3:TUV3 TKY3:TKZ3 TBC3:TBD3 SRG3:SRH3 SHK3:SHL3 RXO3:RXP3 RNS3:RNT3 RDW3:RDX3 QUA3:QUB3 QKE3:QKF3 QAI3:QAJ3 PQM3:PQN3 PGQ3:PGR3 OWU3:OWV3 OMY3:OMZ3 ODC3:ODD3 NTG3:NTH3 NJK3:NJL3 MZO3:MZP3 MPS3:MPT3 MFW3:MFX3 LWA3:LWB3 LME3:LMF3 LCI3:LCJ3 KSM3:KSN3 KIQ3:KIR3 JYU3:JYV3 JOY3:JOZ3 JFC3:JFD3 IVG3:IVH3 ILK3:ILL3 IBO3:IBP3 HRS3:HRT3 HHW3:HHX3 GYA3:GYB3 GOE3:GOF3 GEI3:GEJ3 FUM3:FUN3 FKQ3:FKR3 FAU3:FAV3 EQY3:EQZ3 EHC3:EHD3 DXG3:DXH3 DNK3:DNL3 DDO3:DDP3 CTS3:CTT3 CJW3:CJX3 CAA3:CAB3 BQE3:BQF3 BGI3:BGJ3 AWM3:AWN3 AMQ3:AMR3 ACU3:ACV3 SY3:SZ3 JC3:JD3 WLX1048561:WLX1048576 WVP983041:WVQ983041 WLT983041:WLU983041 WBX983041:WBY983041 VSB983041:VSC983041 VIF983041:VIG983041 UYJ983041:UYK983041 UON983041:UOO983041 UER983041:UES983041 TUV983041:TUW983041 TKZ983041:TLA983041 TBD983041:TBE983041 SRH983041:SRI983041 SHL983041:SHM983041 RXP983041:RXQ983041 RNT983041:RNU983041 RDX983041:RDY983041 QUB983041:QUC983041 QKF983041:QKG983041 QAJ983041:QAK983041 PQN983041:PQO983041 PGR983041:PGS983041 OWV983041:OWW983041 OMZ983041:ONA983041 ODD983041:ODE983041 NTH983041:NTI983041 NJL983041:NJM983041 MZP983041:MZQ983041 MPT983041:MPU983041 MFX983041:MFY983041 LWB983041:LWC983041 LMF983041:LMG983041 LCJ983041:LCK983041 KSN983041:KSO983041 KIR983041:KIS983041 JYV983041:JYW983041 JOZ983041:JPA983041 JFD983041:JFE983041 IVH983041:IVI983041 ILL983041:ILM983041 IBP983041:IBQ983041 HRT983041:HRU983041 HHX983041:HHY983041 GYB983041:GYC983041 GOF983041:GOG983041 GEJ983041:GEK983041 FUN983041:FUO983041 FKR983041:FKS983041 FAV983041:FAW983041 EQZ983041:ERA983041 EHD983041:EHE983041 DXH983041:DXI983041 DNL983041:DNM983041 DDP983041:DDQ983041 CTT983041:CTU983041 CJX983041:CJY983041 CAB983041:CAC983041 BQF983041:BQG983041 BGJ983041:BGK983041 AWN983041:AWO983041 AMR983041:AMS983041 ACV983041:ACW983041 SZ983041:TA983041 JD983041:JE983041 H983040:I983040 WVP917505:WVQ917505 WLT917505:WLU917505 WBX917505:WBY917505 VSB917505:VSC917505 VIF917505:VIG917505 UYJ917505:UYK917505 UON917505:UOO917505 UER917505:UES917505 TUV917505:TUW917505 TKZ917505:TLA917505 TBD917505:TBE917505 SRH917505:SRI917505 SHL917505:SHM917505 RXP917505:RXQ917505 RNT917505:RNU917505 RDX917505:RDY917505 QUB917505:QUC917505 QKF917505:QKG917505 QAJ917505:QAK917505 PQN917505:PQO917505 PGR917505:PGS917505 OWV917505:OWW917505 OMZ917505:ONA917505 ODD917505:ODE917505 NTH917505:NTI917505 NJL917505:NJM917505 MZP917505:MZQ917505 MPT917505:MPU917505 MFX917505:MFY917505 LWB917505:LWC917505 LMF917505:LMG917505 LCJ917505:LCK917505 KSN917505:KSO917505 KIR917505:KIS917505 JYV917505:JYW917505 JOZ917505:JPA917505 JFD917505:JFE917505 IVH917505:IVI917505 ILL917505:ILM917505 IBP917505:IBQ917505 HRT917505:HRU917505 HHX917505:HHY917505 GYB917505:GYC917505 GOF917505:GOG917505 GEJ917505:GEK917505 FUN917505:FUO917505 FKR917505:FKS917505 FAV917505:FAW917505 EQZ917505:ERA917505 EHD917505:EHE917505 DXH917505:DXI917505 DNL917505:DNM917505 DDP917505:DDQ917505 CTT917505:CTU917505 CJX917505:CJY917505 CAB917505:CAC917505 BQF917505:BQG917505 BGJ917505:BGK917505 AWN917505:AWO917505 AMR917505:AMS917505 ACV917505:ACW917505 SZ917505:TA917505 JD917505:JE917505 H917504:I917504 WVP851969:WVQ851969 WLT851969:WLU851969 WBX851969:WBY851969 VSB851969:VSC851969 VIF851969:VIG851969 UYJ851969:UYK851969 UON851969:UOO851969 UER851969:UES851969 TUV851969:TUW851969 TKZ851969:TLA851969 TBD851969:TBE851969 SRH851969:SRI851969 SHL851969:SHM851969 RXP851969:RXQ851969 RNT851969:RNU851969 RDX851969:RDY851969 QUB851969:QUC851969 QKF851969:QKG851969 QAJ851969:QAK851969 PQN851969:PQO851969 PGR851969:PGS851969 OWV851969:OWW851969 OMZ851969:ONA851969 ODD851969:ODE851969 NTH851969:NTI851969 NJL851969:NJM851969 MZP851969:MZQ851969 MPT851969:MPU851969 MFX851969:MFY851969 LWB851969:LWC851969 LMF851969:LMG851969 LCJ851969:LCK851969 KSN851969:KSO851969 KIR851969:KIS851969 JYV851969:JYW851969 JOZ851969:JPA851969 JFD851969:JFE851969 IVH851969:IVI851969 ILL851969:ILM851969 IBP851969:IBQ851969 HRT851969:HRU851969 HHX851969:HHY851969 GYB851969:GYC851969 GOF851969:GOG851969 GEJ851969:GEK851969 FUN851969:FUO851969 FKR851969:FKS851969 FAV851969:FAW851969 EQZ851969:ERA851969 EHD851969:EHE851969 DXH851969:DXI851969 DNL851969:DNM851969 DDP851969:DDQ851969 CTT851969:CTU851969 CJX851969:CJY851969 CAB851969:CAC851969 BQF851969:BQG851969 BGJ851969:BGK851969 AWN851969:AWO851969 AMR851969:AMS851969 ACV851969:ACW851969 SZ851969:TA851969 JD851969:JE851969 H851968:I851968 WVP786433:WVQ786433 WLT786433:WLU786433 WBX786433:WBY786433 VSB786433:VSC786433 VIF786433:VIG786433 UYJ786433:UYK786433 UON786433:UOO786433 UER786433:UES786433 TUV786433:TUW786433 TKZ786433:TLA786433 TBD786433:TBE786433 SRH786433:SRI786433 SHL786433:SHM786433 RXP786433:RXQ786433 RNT786433:RNU786433 RDX786433:RDY786433 QUB786433:QUC786433 QKF786433:QKG786433 QAJ786433:QAK786433 PQN786433:PQO786433 PGR786433:PGS786433 OWV786433:OWW786433 OMZ786433:ONA786433 ODD786433:ODE786433 NTH786433:NTI786433 NJL786433:NJM786433 MZP786433:MZQ786433 MPT786433:MPU786433 MFX786433:MFY786433 LWB786433:LWC786433 LMF786433:LMG786433 LCJ786433:LCK786433 KSN786433:KSO786433 KIR786433:KIS786433 JYV786433:JYW786433 JOZ786433:JPA786433 JFD786433:JFE786433 IVH786433:IVI786433 ILL786433:ILM786433 IBP786433:IBQ786433 HRT786433:HRU786433 HHX786433:HHY786433 GYB786433:GYC786433 GOF786433:GOG786433 GEJ786433:GEK786433 FUN786433:FUO786433 FKR786433:FKS786433 FAV786433:FAW786433 EQZ786433:ERA786433 EHD786433:EHE786433 DXH786433:DXI786433 DNL786433:DNM786433 DDP786433:DDQ786433 CTT786433:CTU786433 CJX786433:CJY786433 CAB786433:CAC786433 BQF786433:BQG786433 BGJ786433:BGK786433 AWN786433:AWO786433 AMR786433:AMS786433 ACV786433:ACW786433 SZ786433:TA786433 JD786433:JE786433 H786432:I786432 WVP720897:WVQ720897 WLT720897:WLU720897 WBX720897:WBY720897 VSB720897:VSC720897 VIF720897:VIG720897 UYJ720897:UYK720897 UON720897:UOO720897 UER720897:UES720897 TUV720897:TUW720897 TKZ720897:TLA720897 TBD720897:TBE720897 SRH720897:SRI720897 SHL720897:SHM720897 RXP720897:RXQ720897 RNT720897:RNU720897 RDX720897:RDY720897 QUB720897:QUC720897 QKF720897:QKG720897 QAJ720897:QAK720897 PQN720897:PQO720897 PGR720897:PGS720897 OWV720897:OWW720897 OMZ720897:ONA720897 ODD720897:ODE720897 NTH720897:NTI720897 NJL720897:NJM720897 MZP720897:MZQ720897 MPT720897:MPU720897 MFX720897:MFY720897 LWB720897:LWC720897 LMF720897:LMG720897 LCJ720897:LCK720897 KSN720897:KSO720897 KIR720897:KIS720897 JYV720897:JYW720897 JOZ720897:JPA720897 JFD720897:JFE720897 IVH720897:IVI720897 ILL720897:ILM720897 IBP720897:IBQ720897 HRT720897:HRU720897 HHX720897:HHY720897 GYB720897:GYC720897 GOF720897:GOG720897 GEJ720897:GEK720897 FUN720897:FUO720897 FKR720897:FKS720897 FAV720897:FAW720897 EQZ720897:ERA720897 EHD720897:EHE720897 DXH720897:DXI720897 DNL720897:DNM720897 DDP720897:DDQ720897 CTT720897:CTU720897 CJX720897:CJY720897 CAB720897:CAC720897 BQF720897:BQG720897 BGJ720897:BGK720897 AWN720897:AWO720897 AMR720897:AMS720897 ACV720897:ACW720897 SZ720897:TA720897 JD720897:JE720897 H720896:I720896 WVP655361:WVQ655361 WLT655361:WLU655361 WBX655361:WBY655361 VSB655361:VSC655361 VIF655361:VIG655361 UYJ655361:UYK655361 UON655361:UOO655361 UER655361:UES655361 TUV655361:TUW655361 TKZ655361:TLA655361 TBD655361:TBE655361 SRH655361:SRI655361 SHL655361:SHM655361 RXP655361:RXQ655361 RNT655361:RNU655361 RDX655361:RDY655361 QUB655361:QUC655361 QKF655361:QKG655361 QAJ655361:QAK655361 PQN655361:PQO655361 PGR655361:PGS655361 OWV655361:OWW655361 OMZ655361:ONA655361 ODD655361:ODE655361 NTH655361:NTI655361 NJL655361:NJM655361 MZP655361:MZQ655361 MPT655361:MPU655361 MFX655361:MFY655361 LWB655361:LWC655361 LMF655361:LMG655361 LCJ655361:LCK655361 KSN655361:KSO655361 KIR655361:KIS655361 JYV655361:JYW655361 JOZ655361:JPA655361 JFD655361:JFE655361 IVH655361:IVI655361 ILL655361:ILM655361 IBP655361:IBQ655361 HRT655361:HRU655361 HHX655361:HHY655361 GYB655361:GYC655361 GOF655361:GOG655361 GEJ655361:GEK655361 FUN655361:FUO655361 FKR655361:FKS655361 FAV655361:FAW655361 EQZ655361:ERA655361 EHD655361:EHE655361 DXH655361:DXI655361 DNL655361:DNM655361 DDP655361:DDQ655361 CTT655361:CTU655361 CJX655361:CJY655361 CAB655361:CAC655361 BQF655361:BQG655361 BGJ655361:BGK655361 AWN655361:AWO655361 AMR655361:AMS655361 ACV655361:ACW655361 SZ655361:TA655361 JD655361:JE655361 H655360:I655360 WVP589825:WVQ589825 WLT589825:WLU589825 WBX589825:WBY589825 VSB589825:VSC589825 VIF589825:VIG589825 UYJ589825:UYK589825 UON589825:UOO589825 UER589825:UES589825 TUV589825:TUW589825 TKZ589825:TLA589825 TBD589825:TBE589825 SRH589825:SRI589825 SHL589825:SHM589825 RXP589825:RXQ589825 RNT589825:RNU589825 RDX589825:RDY589825 QUB589825:QUC589825 QKF589825:QKG589825 QAJ589825:QAK589825 PQN589825:PQO589825 PGR589825:PGS589825 OWV589825:OWW589825 OMZ589825:ONA589825 ODD589825:ODE589825 NTH589825:NTI589825 NJL589825:NJM589825 MZP589825:MZQ589825 MPT589825:MPU589825 MFX589825:MFY589825 LWB589825:LWC589825 LMF589825:LMG589825 LCJ589825:LCK589825 KSN589825:KSO589825 KIR589825:KIS589825 JYV589825:JYW589825 JOZ589825:JPA589825 JFD589825:JFE589825 IVH589825:IVI589825 ILL589825:ILM589825 IBP589825:IBQ589825 HRT589825:HRU589825 HHX589825:HHY589825 GYB589825:GYC589825 GOF589825:GOG589825 GEJ589825:GEK589825 FUN589825:FUO589825 FKR589825:FKS589825 FAV589825:FAW589825 EQZ589825:ERA589825 EHD589825:EHE589825 DXH589825:DXI589825 DNL589825:DNM589825 DDP589825:DDQ589825 CTT589825:CTU589825 CJX589825:CJY589825 CAB589825:CAC589825 BQF589825:BQG589825 BGJ589825:BGK589825 AWN589825:AWO589825 AMR589825:AMS589825 ACV589825:ACW589825 SZ589825:TA589825 JD589825:JE589825 H589824:I589824 WVP524289:WVQ524289 WLT524289:WLU524289 WBX524289:WBY524289 VSB524289:VSC524289 VIF524289:VIG524289 UYJ524289:UYK524289 UON524289:UOO524289 UER524289:UES524289 TUV524289:TUW524289 TKZ524289:TLA524289 TBD524289:TBE524289 SRH524289:SRI524289 SHL524289:SHM524289 RXP524289:RXQ524289 RNT524289:RNU524289 RDX524289:RDY524289 QUB524289:QUC524289 QKF524289:QKG524289 QAJ524289:QAK524289 PQN524289:PQO524289 PGR524289:PGS524289 OWV524289:OWW524289 OMZ524289:ONA524289 ODD524289:ODE524289 NTH524289:NTI524289 NJL524289:NJM524289 MZP524289:MZQ524289 MPT524289:MPU524289 MFX524289:MFY524289 LWB524289:LWC524289 LMF524289:LMG524289 LCJ524289:LCK524289 KSN524289:KSO524289 KIR524289:KIS524289 JYV524289:JYW524289 JOZ524289:JPA524289 JFD524289:JFE524289 IVH524289:IVI524289 ILL524289:ILM524289 IBP524289:IBQ524289 HRT524289:HRU524289 HHX524289:HHY524289 GYB524289:GYC524289 GOF524289:GOG524289 GEJ524289:GEK524289 FUN524289:FUO524289 FKR524289:FKS524289 FAV524289:FAW524289 EQZ524289:ERA524289 EHD524289:EHE524289 DXH524289:DXI524289 DNL524289:DNM524289 DDP524289:DDQ524289 CTT524289:CTU524289 CJX524289:CJY524289 CAB524289:CAC524289 BQF524289:BQG524289 BGJ524289:BGK524289 AWN524289:AWO524289 AMR524289:AMS524289 ACV524289:ACW524289 SZ524289:TA524289 JD524289:JE524289 H524288:I524288 WVP458753:WVQ458753 WLT458753:WLU458753 WBX458753:WBY458753 VSB458753:VSC458753 VIF458753:VIG458753 UYJ458753:UYK458753 UON458753:UOO458753 UER458753:UES458753 TUV458753:TUW458753 TKZ458753:TLA458753 TBD458753:TBE458753 SRH458753:SRI458753 SHL458753:SHM458753 RXP458753:RXQ458753 RNT458753:RNU458753 RDX458753:RDY458753 QUB458753:QUC458753 QKF458753:QKG458753 QAJ458753:QAK458753 PQN458753:PQO458753 PGR458753:PGS458753 OWV458753:OWW458753 OMZ458753:ONA458753 ODD458753:ODE458753 NTH458753:NTI458753 NJL458753:NJM458753 MZP458753:MZQ458753 MPT458753:MPU458753 MFX458753:MFY458753 LWB458753:LWC458753 LMF458753:LMG458753 LCJ458753:LCK458753 KSN458753:KSO458753 KIR458753:KIS458753 JYV458753:JYW458753 JOZ458753:JPA458753 JFD458753:JFE458753 IVH458753:IVI458753 ILL458753:ILM458753 IBP458753:IBQ458753 HRT458753:HRU458753 HHX458753:HHY458753 GYB458753:GYC458753 GOF458753:GOG458753 GEJ458753:GEK458753 FUN458753:FUO458753 FKR458753:FKS458753 FAV458753:FAW458753 EQZ458753:ERA458753 EHD458753:EHE458753 DXH458753:DXI458753 DNL458753:DNM458753 DDP458753:DDQ458753 CTT458753:CTU458753 CJX458753:CJY458753 CAB458753:CAC458753 BQF458753:BQG458753 BGJ458753:BGK458753 AWN458753:AWO458753 AMR458753:AMS458753 ACV458753:ACW458753 SZ458753:TA458753 JD458753:JE458753 H458752:I458752 WVP393217:WVQ393217 WLT393217:WLU393217 WBX393217:WBY393217 VSB393217:VSC393217 VIF393217:VIG393217 UYJ393217:UYK393217 UON393217:UOO393217 UER393217:UES393217 TUV393217:TUW393217 TKZ393217:TLA393217 TBD393217:TBE393217 SRH393217:SRI393217 SHL393217:SHM393217 RXP393217:RXQ393217 RNT393217:RNU393217 RDX393217:RDY393217 QUB393217:QUC393217 QKF393217:QKG393217 QAJ393217:QAK393217 PQN393217:PQO393217 PGR393217:PGS393217 OWV393217:OWW393217 OMZ393217:ONA393217 ODD393217:ODE393217 NTH393217:NTI393217 NJL393217:NJM393217 MZP393217:MZQ393217 MPT393217:MPU393217 MFX393217:MFY393217 LWB393217:LWC393217 LMF393217:LMG393217 LCJ393217:LCK393217 KSN393217:KSO393217 KIR393217:KIS393217 JYV393217:JYW393217 JOZ393217:JPA393217 JFD393217:JFE393217 IVH393217:IVI393217 ILL393217:ILM393217 IBP393217:IBQ393217 HRT393217:HRU393217 HHX393217:HHY393217 GYB393217:GYC393217 GOF393217:GOG393217 GEJ393217:GEK393217 FUN393217:FUO393217 FKR393217:FKS393217 FAV393217:FAW393217 EQZ393217:ERA393217 EHD393217:EHE393217 DXH393217:DXI393217 DNL393217:DNM393217 DDP393217:DDQ393217 CTT393217:CTU393217 CJX393217:CJY393217 CAB393217:CAC393217 BQF393217:BQG393217 BGJ393217:BGK393217 AWN393217:AWO393217 AMR393217:AMS393217 ACV393217:ACW393217 SZ393217:TA393217 JD393217:JE393217 H393216:I393216 WVP327681:WVQ327681 WLT327681:WLU327681 WBX327681:WBY327681 VSB327681:VSC327681 VIF327681:VIG327681 UYJ327681:UYK327681 UON327681:UOO327681 UER327681:UES327681 TUV327681:TUW327681 TKZ327681:TLA327681 TBD327681:TBE327681 SRH327681:SRI327681 SHL327681:SHM327681 RXP327681:RXQ327681 RNT327681:RNU327681 RDX327681:RDY327681 QUB327681:QUC327681 QKF327681:QKG327681 QAJ327681:QAK327681 PQN327681:PQO327681 PGR327681:PGS327681 OWV327681:OWW327681 OMZ327681:ONA327681 ODD327681:ODE327681 NTH327681:NTI327681 NJL327681:NJM327681 MZP327681:MZQ327681 MPT327681:MPU327681 MFX327681:MFY327681 LWB327681:LWC327681 LMF327681:LMG327681 LCJ327681:LCK327681 KSN327681:KSO327681 KIR327681:KIS327681 JYV327681:JYW327681 JOZ327681:JPA327681 JFD327681:JFE327681 IVH327681:IVI327681 ILL327681:ILM327681 IBP327681:IBQ327681 HRT327681:HRU327681 HHX327681:HHY327681 GYB327681:GYC327681 GOF327681:GOG327681 GEJ327681:GEK327681 FUN327681:FUO327681 FKR327681:FKS327681 FAV327681:FAW327681 EQZ327681:ERA327681 EHD327681:EHE327681 DXH327681:DXI327681 DNL327681:DNM327681 DDP327681:DDQ327681 CTT327681:CTU327681 CJX327681:CJY327681 CAB327681:CAC327681 BQF327681:BQG327681 BGJ327681:BGK327681 AWN327681:AWO327681 AMR327681:AMS327681 ACV327681:ACW327681 SZ327681:TA327681 JD327681:JE327681 H327680:I327680 WVP262145:WVQ262145 WLT262145:WLU262145 WBX262145:WBY262145 VSB262145:VSC262145 VIF262145:VIG262145 UYJ262145:UYK262145 UON262145:UOO262145 UER262145:UES262145 TUV262145:TUW262145 TKZ262145:TLA262145 TBD262145:TBE262145 SRH262145:SRI262145 SHL262145:SHM262145 RXP262145:RXQ262145 RNT262145:RNU262145 RDX262145:RDY262145 QUB262145:QUC262145 QKF262145:QKG262145 QAJ262145:QAK262145 PQN262145:PQO262145 PGR262145:PGS262145 OWV262145:OWW262145 OMZ262145:ONA262145 ODD262145:ODE262145 NTH262145:NTI262145 NJL262145:NJM262145 MZP262145:MZQ262145 MPT262145:MPU262145 MFX262145:MFY262145 LWB262145:LWC262145 LMF262145:LMG262145 LCJ262145:LCK262145 KSN262145:KSO262145 KIR262145:KIS262145 JYV262145:JYW262145 JOZ262145:JPA262145 JFD262145:JFE262145 IVH262145:IVI262145 ILL262145:ILM262145 IBP262145:IBQ262145 HRT262145:HRU262145 HHX262145:HHY262145 GYB262145:GYC262145 GOF262145:GOG262145 GEJ262145:GEK262145 FUN262145:FUO262145 FKR262145:FKS262145 FAV262145:FAW262145 EQZ262145:ERA262145 EHD262145:EHE262145 DXH262145:DXI262145 DNL262145:DNM262145 DDP262145:DDQ262145 CTT262145:CTU262145 CJX262145:CJY262145 CAB262145:CAC262145 BQF262145:BQG262145 BGJ262145:BGK262145 AWN262145:AWO262145 AMR262145:AMS262145 ACV262145:ACW262145 SZ262145:TA262145 JD262145:JE262145 H262144:I262144 WVP196609:WVQ196609 WLT196609:WLU196609 WBX196609:WBY196609 VSB196609:VSC196609 VIF196609:VIG196609 UYJ196609:UYK196609 UON196609:UOO196609 UER196609:UES196609 TUV196609:TUW196609 TKZ196609:TLA196609 TBD196609:TBE196609 SRH196609:SRI196609 SHL196609:SHM196609 RXP196609:RXQ196609 RNT196609:RNU196609 RDX196609:RDY196609 QUB196609:QUC196609 QKF196609:QKG196609 QAJ196609:QAK196609 PQN196609:PQO196609 PGR196609:PGS196609 OWV196609:OWW196609 OMZ196609:ONA196609 ODD196609:ODE196609 NTH196609:NTI196609 NJL196609:NJM196609 MZP196609:MZQ196609 MPT196609:MPU196609 MFX196609:MFY196609 LWB196609:LWC196609 LMF196609:LMG196609 LCJ196609:LCK196609 KSN196609:KSO196609 KIR196609:KIS196609 JYV196609:JYW196609 JOZ196609:JPA196609 JFD196609:JFE196609 IVH196609:IVI196609 ILL196609:ILM196609 IBP196609:IBQ196609 HRT196609:HRU196609 HHX196609:HHY196609 GYB196609:GYC196609 GOF196609:GOG196609 GEJ196609:GEK196609 FUN196609:FUO196609 FKR196609:FKS196609 FAV196609:FAW196609 EQZ196609:ERA196609 EHD196609:EHE196609 DXH196609:DXI196609 DNL196609:DNM196609 DDP196609:DDQ196609 CTT196609:CTU196609 CJX196609:CJY196609 CAB196609:CAC196609 BQF196609:BQG196609 BGJ196609:BGK196609 AWN196609:AWO196609 AMR196609:AMS196609 ACV196609:ACW196609 SZ196609:TA196609 JD196609:JE196609 H196608:I196608 WVP131073:WVQ131073 WLT131073:WLU131073 WBX131073:WBY131073 VSB131073:VSC131073 VIF131073:VIG131073 UYJ131073:UYK131073 UON131073:UOO131073 UER131073:UES131073 TUV131073:TUW131073 TKZ131073:TLA131073 TBD131073:TBE131073 SRH131073:SRI131073 SHL131073:SHM131073 RXP131073:RXQ131073 RNT131073:RNU131073 RDX131073:RDY131073 QUB131073:QUC131073 QKF131073:QKG131073 QAJ131073:QAK131073 PQN131073:PQO131073 PGR131073:PGS131073 OWV131073:OWW131073 OMZ131073:ONA131073 ODD131073:ODE131073 NTH131073:NTI131073 NJL131073:NJM131073 MZP131073:MZQ131073 MPT131073:MPU131073 MFX131073:MFY131073 LWB131073:LWC131073 LMF131073:LMG131073 LCJ131073:LCK131073 KSN131073:KSO131073 KIR131073:KIS131073 JYV131073:JYW131073 JOZ131073:JPA131073 JFD131073:JFE131073 IVH131073:IVI131073 ILL131073:ILM131073 IBP131073:IBQ131073 HRT131073:HRU131073 HHX131073:HHY131073 GYB131073:GYC131073 GOF131073:GOG131073 GEJ131073:GEK131073 FUN131073:FUO131073 FKR131073:FKS131073 FAV131073:FAW131073 EQZ131073:ERA131073 EHD131073:EHE131073 DXH131073:DXI131073 DNL131073:DNM131073 DDP131073:DDQ131073 CTT131073:CTU131073 CJX131073:CJY131073 CAB131073:CAC131073 BQF131073:BQG131073 BGJ131073:BGK131073 AWN131073:AWO131073 AMR131073:AMS131073 ACV131073:ACW131073 SZ131073:TA131073 JD131073:JE131073 H131072:I131072 WVP65537:WVQ65537 WLT65537:WLU65537 WBX65537:WBY65537 VSB65537:VSC65537 VIF65537:VIG65537 UYJ65537:UYK65537 UON65537:UOO65537 UER65537:UES65537 TUV65537:TUW65537 TKZ65537:TLA65537 TBD65537:TBE65537 SRH65537:SRI65537 SHL65537:SHM65537 RXP65537:RXQ65537 RNT65537:RNU65537 RDX65537:RDY65537 QUB65537:QUC65537 QKF65537:QKG65537 QAJ65537:QAK65537 PQN65537:PQO65537 PGR65537:PGS65537 OWV65537:OWW65537 OMZ65537:ONA65537 ODD65537:ODE65537 NTH65537:NTI65537 NJL65537:NJM65537 MZP65537:MZQ65537 MPT65537:MPU65537 MFX65537:MFY65537 LWB65537:LWC65537 LMF65537:LMG65537 LCJ65537:LCK65537 KSN65537:KSO65537 KIR65537:KIS65537 JYV65537:JYW65537 JOZ65537:JPA65537 JFD65537:JFE65537 IVH65537:IVI65537 ILL65537:ILM65537 IBP65537:IBQ65537 HRT65537:HRU65537 HHX65537:HHY65537 GYB65537:GYC65537 GOF65537:GOG65537 GEJ65537:GEK65537 FUN65537:FUO65537 FKR65537:FKS65537 FAV65537:FAW65537 EQZ65537:ERA65537 EHD65537:EHE65537 DXH65537:DXI65537 DNL65537:DNM65537 DDP65537:DDQ65537 CTT65537:CTU65537 CJX65537:CJY65537 CAB65537:CAC65537 BQF65537:BQG65537 BGJ65537:BGK65537 AWN65537:AWO65537 AMR65537:AMS65537 ACV65537:ACW65537 SZ65537:TA65537 JD65537:JE65537 H65536:I65536 WVQ2:WVR2 WLU2:WLV2 WBY2:WBZ2 VSC2:VSD2 VIG2:VIH2 UYK2:UYL2 UOO2:UOP2 UES2:UET2 TUW2:TUX2 TLA2:TLB2 TBE2:TBF2 SRI2:SRJ2 SHM2:SHN2 RXQ2:RXR2 RNU2:RNV2 RDY2:RDZ2 QUC2:QUD2 QKG2:QKH2 QAK2:QAL2 PQO2:PQP2 PGS2:PGT2 OWW2:OWX2 ONA2:ONB2 ODE2:ODF2 NTI2:NTJ2 NJM2:NJN2 MZQ2:MZR2 MPU2:MPV2 MFY2:MFZ2 LWC2:LWD2 LMG2:LMH2 LCK2:LCL2 KSO2:KSP2 KIS2:KIT2 JYW2:JYX2 JPA2:JPB2 JFE2:JFF2 IVI2:IVJ2 ILM2:ILN2 IBQ2:IBR2 HRU2:HRV2 HHY2:HHZ2 GYC2:GYD2 GOG2:GOH2 GEK2:GEL2 FUO2:FUP2 FKS2:FKT2 FAW2:FAX2 ERA2:ERB2 EHE2:EHF2 DXI2:DXJ2 DNM2:DNN2 DDQ2:DDR2 CTU2:CTV2 CJY2:CJZ2 CAC2:CAD2 BQG2:BQH2 BGK2:BGL2 AWO2:AWP2 AMS2:AMT2 ACW2:ACX2 TA2:TB2 JE2:JF2">
      <formula1>$A$65:$A$101</formula1>
    </dataValidation>
  </dataValidations>
  <hyperlinks>
    <hyperlink ref="K3" location="Contents!A1" display="Back"/>
    <hyperlink ref="K2" location="'Table 12 Data'!A1" display="Go to Data"/>
    <hyperlink ref="A29" location="Glossary!A1" display="Definition Glossay"/>
  </hyperlinks>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autoPageBreaks="0"/>
  </sheetPr>
  <dimension ref="A1:AB111"/>
  <sheetViews>
    <sheetView workbookViewId="0">
      <pane ySplit="3" topLeftCell="A4" activePane="bottomLeft" state="frozen"/>
      <selection pane="bottomLeft" activeCell="J3" sqref="J3"/>
    </sheetView>
  </sheetViews>
  <sheetFormatPr defaultRowHeight="15" x14ac:dyDescent="0.25"/>
  <cols>
    <col min="1" max="1" width="11.28515625" style="1" customWidth="1"/>
    <col min="2" max="2" width="13.140625" style="1" customWidth="1"/>
    <col min="3" max="3" width="10.42578125" style="1" customWidth="1"/>
    <col min="4" max="4" width="14.85546875" style="1" customWidth="1"/>
    <col min="5" max="5" width="16.42578125" style="1" customWidth="1"/>
    <col min="6" max="6" width="22.7109375" style="1" customWidth="1"/>
    <col min="7" max="7" width="19.5703125" style="1" customWidth="1"/>
    <col min="8" max="8" width="15.42578125" style="1" customWidth="1"/>
    <col min="9" max="9" width="18.42578125" style="1" customWidth="1"/>
    <col min="10" max="10" width="13.7109375" style="1" customWidth="1"/>
    <col min="11" max="18" width="8.85546875" style="1"/>
    <col min="19" max="19" width="8.140625" style="1" customWidth="1"/>
    <col min="20" max="21" width="8.85546875" style="1" customWidth="1"/>
    <col min="22" max="22" width="8.42578125" style="1" customWidth="1"/>
    <col min="23" max="33" width="8.85546875" style="1" customWidth="1"/>
    <col min="34" max="256" width="8.85546875" style="1"/>
    <col min="257" max="257" width="8.5703125" style="1" customWidth="1"/>
    <col min="258" max="258" width="13.140625" style="1" customWidth="1"/>
    <col min="259" max="259" width="10.42578125" style="1" customWidth="1"/>
    <col min="260" max="260" width="14.85546875" style="1" customWidth="1"/>
    <col min="261" max="262" width="16.42578125" style="1" customWidth="1"/>
    <col min="263" max="263" width="19.5703125" style="1" customWidth="1"/>
    <col min="264" max="264" width="15.42578125" style="1" customWidth="1"/>
    <col min="265" max="265" width="18.42578125" style="1" customWidth="1"/>
    <col min="266" max="266" width="14.5703125" style="1" customWidth="1"/>
    <col min="267" max="274" width="8.85546875" style="1"/>
    <col min="275" max="275" width="8.140625" style="1" customWidth="1"/>
    <col min="276" max="277" width="8.85546875" style="1"/>
    <col min="278" max="278" width="8.42578125" style="1" customWidth="1"/>
    <col min="279" max="512" width="8.85546875" style="1"/>
    <col min="513" max="513" width="8.5703125" style="1" customWidth="1"/>
    <col min="514" max="514" width="13.140625" style="1" customWidth="1"/>
    <col min="515" max="515" width="10.42578125" style="1" customWidth="1"/>
    <col min="516" max="516" width="14.85546875" style="1" customWidth="1"/>
    <col min="517" max="518" width="16.42578125" style="1" customWidth="1"/>
    <col min="519" max="519" width="19.5703125" style="1" customWidth="1"/>
    <col min="520" max="520" width="15.42578125" style="1" customWidth="1"/>
    <col min="521" max="521" width="18.42578125" style="1" customWidth="1"/>
    <col min="522" max="522" width="14.5703125" style="1" customWidth="1"/>
    <col min="523" max="530" width="8.85546875" style="1"/>
    <col min="531" max="531" width="8.140625" style="1" customWidth="1"/>
    <col min="532" max="533" width="8.85546875" style="1"/>
    <col min="534" max="534" width="8.42578125" style="1" customWidth="1"/>
    <col min="535" max="768" width="8.85546875" style="1"/>
    <col min="769" max="769" width="8.5703125" style="1" customWidth="1"/>
    <col min="770" max="770" width="13.140625" style="1" customWidth="1"/>
    <col min="771" max="771" width="10.42578125" style="1" customWidth="1"/>
    <col min="772" max="772" width="14.85546875" style="1" customWidth="1"/>
    <col min="773" max="774" width="16.42578125" style="1" customWidth="1"/>
    <col min="775" max="775" width="19.5703125" style="1" customWidth="1"/>
    <col min="776" max="776" width="15.42578125" style="1" customWidth="1"/>
    <col min="777" max="777" width="18.42578125" style="1" customWidth="1"/>
    <col min="778" max="778" width="14.5703125" style="1" customWidth="1"/>
    <col min="779" max="786" width="8.85546875" style="1"/>
    <col min="787" max="787" width="8.140625" style="1" customWidth="1"/>
    <col min="788" max="789" width="8.85546875" style="1"/>
    <col min="790" max="790" width="8.42578125" style="1" customWidth="1"/>
    <col min="791" max="1024" width="8.85546875" style="1"/>
    <col min="1025" max="1025" width="8.5703125" style="1" customWidth="1"/>
    <col min="1026" max="1026" width="13.140625" style="1" customWidth="1"/>
    <col min="1027" max="1027" width="10.42578125" style="1" customWidth="1"/>
    <col min="1028" max="1028" width="14.85546875" style="1" customWidth="1"/>
    <col min="1029" max="1030" width="16.42578125" style="1" customWidth="1"/>
    <col min="1031" max="1031" width="19.5703125" style="1" customWidth="1"/>
    <col min="1032" max="1032" width="15.42578125" style="1" customWidth="1"/>
    <col min="1033" max="1033" width="18.42578125" style="1" customWidth="1"/>
    <col min="1034" max="1034" width="14.5703125" style="1" customWidth="1"/>
    <col min="1035" max="1042" width="8.85546875" style="1"/>
    <col min="1043" max="1043" width="8.140625" style="1" customWidth="1"/>
    <col min="1044" max="1045" width="8.85546875" style="1"/>
    <col min="1046" max="1046" width="8.42578125" style="1" customWidth="1"/>
    <col min="1047" max="1280" width="8.85546875" style="1"/>
    <col min="1281" max="1281" width="8.5703125" style="1" customWidth="1"/>
    <col min="1282" max="1282" width="13.140625" style="1" customWidth="1"/>
    <col min="1283" max="1283" width="10.42578125" style="1" customWidth="1"/>
    <col min="1284" max="1284" width="14.85546875" style="1" customWidth="1"/>
    <col min="1285" max="1286" width="16.42578125" style="1" customWidth="1"/>
    <col min="1287" max="1287" width="19.5703125" style="1" customWidth="1"/>
    <col min="1288" max="1288" width="15.42578125" style="1" customWidth="1"/>
    <col min="1289" max="1289" width="18.42578125" style="1" customWidth="1"/>
    <col min="1290" max="1290" width="14.5703125" style="1" customWidth="1"/>
    <col min="1291" max="1298" width="8.85546875" style="1"/>
    <col min="1299" max="1299" width="8.140625" style="1" customWidth="1"/>
    <col min="1300" max="1301" width="8.85546875" style="1"/>
    <col min="1302" max="1302" width="8.42578125" style="1" customWidth="1"/>
    <col min="1303" max="1536" width="8.85546875" style="1"/>
    <col min="1537" max="1537" width="8.5703125" style="1" customWidth="1"/>
    <col min="1538" max="1538" width="13.140625" style="1" customWidth="1"/>
    <col min="1539" max="1539" width="10.42578125" style="1" customWidth="1"/>
    <col min="1540" max="1540" width="14.85546875" style="1" customWidth="1"/>
    <col min="1541" max="1542" width="16.42578125" style="1" customWidth="1"/>
    <col min="1543" max="1543" width="19.5703125" style="1" customWidth="1"/>
    <col min="1544" max="1544" width="15.42578125" style="1" customWidth="1"/>
    <col min="1545" max="1545" width="18.42578125" style="1" customWidth="1"/>
    <col min="1546" max="1546" width="14.5703125" style="1" customWidth="1"/>
    <col min="1547" max="1554" width="8.85546875" style="1"/>
    <col min="1555" max="1555" width="8.140625" style="1" customWidth="1"/>
    <col min="1556" max="1557" width="8.85546875" style="1"/>
    <col min="1558" max="1558" width="8.42578125" style="1" customWidth="1"/>
    <col min="1559" max="1792" width="8.85546875" style="1"/>
    <col min="1793" max="1793" width="8.5703125" style="1" customWidth="1"/>
    <col min="1794" max="1794" width="13.140625" style="1" customWidth="1"/>
    <col min="1795" max="1795" width="10.42578125" style="1" customWidth="1"/>
    <col min="1796" max="1796" width="14.85546875" style="1" customWidth="1"/>
    <col min="1797" max="1798" width="16.42578125" style="1" customWidth="1"/>
    <col min="1799" max="1799" width="19.5703125" style="1" customWidth="1"/>
    <col min="1800" max="1800" width="15.42578125" style="1" customWidth="1"/>
    <col min="1801" max="1801" width="18.42578125" style="1" customWidth="1"/>
    <col min="1802" max="1802" width="14.5703125" style="1" customWidth="1"/>
    <col min="1803" max="1810" width="8.85546875" style="1"/>
    <col min="1811" max="1811" width="8.140625" style="1" customWidth="1"/>
    <col min="1812" max="1813" width="8.85546875" style="1"/>
    <col min="1814" max="1814" width="8.42578125" style="1" customWidth="1"/>
    <col min="1815" max="2048" width="8.85546875" style="1"/>
    <col min="2049" max="2049" width="8.5703125" style="1" customWidth="1"/>
    <col min="2050" max="2050" width="13.140625" style="1" customWidth="1"/>
    <col min="2051" max="2051" width="10.42578125" style="1" customWidth="1"/>
    <col min="2052" max="2052" width="14.85546875" style="1" customWidth="1"/>
    <col min="2053" max="2054" width="16.42578125" style="1" customWidth="1"/>
    <col min="2055" max="2055" width="19.5703125" style="1" customWidth="1"/>
    <col min="2056" max="2056" width="15.42578125" style="1" customWidth="1"/>
    <col min="2057" max="2057" width="18.42578125" style="1" customWidth="1"/>
    <col min="2058" max="2058" width="14.5703125" style="1" customWidth="1"/>
    <col min="2059" max="2066" width="8.85546875" style="1"/>
    <col min="2067" max="2067" width="8.140625" style="1" customWidth="1"/>
    <col min="2068" max="2069" width="8.85546875" style="1"/>
    <col min="2070" max="2070" width="8.42578125" style="1" customWidth="1"/>
    <col min="2071" max="2304" width="8.85546875" style="1"/>
    <col min="2305" max="2305" width="8.5703125" style="1" customWidth="1"/>
    <col min="2306" max="2306" width="13.140625" style="1" customWidth="1"/>
    <col min="2307" max="2307" width="10.42578125" style="1" customWidth="1"/>
    <col min="2308" max="2308" width="14.85546875" style="1" customWidth="1"/>
    <col min="2309" max="2310" width="16.42578125" style="1" customWidth="1"/>
    <col min="2311" max="2311" width="19.5703125" style="1" customWidth="1"/>
    <col min="2312" max="2312" width="15.42578125" style="1" customWidth="1"/>
    <col min="2313" max="2313" width="18.42578125" style="1" customWidth="1"/>
    <col min="2314" max="2314" width="14.5703125" style="1" customWidth="1"/>
    <col min="2315" max="2322" width="8.85546875" style="1"/>
    <col min="2323" max="2323" width="8.140625" style="1" customWidth="1"/>
    <col min="2324" max="2325" width="8.85546875" style="1"/>
    <col min="2326" max="2326" width="8.42578125" style="1" customWidth="1"/>
    <col min="2327" max="2560" width="8.85546875" style="1"/>
    <col min="2561" max="2561" width="8.5703125" style="1" customWidth="1"/>
    <col min="2562" max="2562" width="13.140625" style="1" customWidth="1"/>
    <col min="2563" max="2563" width="10.42578125" style="1" customWidth="1"/>
    <col min="2564" max="2564" width="14.85546875" style="1" customWidth="1"/>
    <col min="2565" max="2566" width="16.42578125" style="1" customWidth="1"/>
    <col min="2567" max="2567" width="19.5703125" style="1" customWidth="1"/>
    <col min="2568" max="2568" width="15.42578125" style="1" customWidth="1"/>
    <col min="2569" max="2569" width="18.42578125" style="1" customWidth="1"/>
    <col min="2570" max="2570" width="14.5703125" style="1" customWidth="1"/>
    <col min="2571" max="2578" width="8.85546875" style="1"/>
    <col min="2579" max="2579" width="8.140625" style="1" customWidth="1"/>
    <col min="2580" max="2581" width="8.85546875" style="1"/>
    <col min="2582" max="2582" width="8.42578125" style="1" customWidth="1"/>
    <col min="2583" max="2816" width="8.85546875" style="1"/>
    <col min="2817" max="2817" width="8.5703125" style="1" customWidth="1"/>
    <col min="2818" max="2818" width="13.140625" style="1" customWidth="1"/>
    <col min="2819" max="2819" width="10.42578125" style="1" customWidth="1"/>
    <col min="2820" max="2820" width="14.85546875" style="1" customWidth="1"/>
    <col min="2821" max="2822" width="16.42578125" style="1" customWidth="1"/>
    <col min="2823" max="2823" width="19.5703125" style="1" customWidth="1"/>
    <col min="2824" max="2824" width="15.42578125" style="1" customWidth="1"/>
    <col min="2825" max="2825" width="18.42578125" style="1" customWidth="1"/>
    <col min="2826" max="2826" width="14.5703125" style="1" customWidth="1"/>
    <col min="2827" max="2834" width="8.85546875" style="1"/>
    <col min="2835" max="2835" width="8.140625" style="1" customWidth="1"/>
    <col min="2836" max="2837" width="8.85546875" style="1"/>
    <col min="2838" max="2838" width="8.42578125" style="1" customWidth="1"/>
    <col min="2839" max="3072" width="8.85546875" style="1"/>
    <col min="3073" max="3073" width="8.5703125" style="1" customWidth="1"/>
    <col min="3074" max="3074" width="13.140625" style="1" customWidth="1"/>
    <col min="3075" max="3075" width="10.42578125" style="1" customWidth="1"/>
    <col min="3076" max="3076" width="14.85546875" style="1" customWidth="1"/>
    <col min="3077" max="3078" width="16.42578125" style="1" customWidth="1"/>
    <col min="3079" max="3079" width="19.5703125" style="1" customWidth="1"/>
    <col min="3080" max="3080" width="15.42578125" style="1" customWidth="1"/>
    <col min="3081" max="3081" width="18.42578125" style="1" customWidth="1"/>
    <col min="3082" max="3082" width="14.5703125" style="1" customWidth="1"/>
    <col min="3083" max="3090" width="8.85546875" style="1"/>
    <col min="3091" max="3091" width="8.140625" style="1" customWidth="1"/>
    <col min="3092" max="3093" width="8.85546875" style="1"/>
    <col min="3094" max="3094" width="8.42578125" style="1" customWidth="1"/>
    <col min="3095" max="3328" width="8.85546875" style="1"/>
    <col min="3329" max="3329" width="8.5703125" style="1" customWidth="1"/>
    <col min="3330" max="3330" width="13.140625" style="1" customWidth="1"/>
    <col min="3331" max="3331" width="10.42578125" style="1" customWidth="1"/>
    <col min="3332" max="3332" width="14.85546875" style="1" customWidth="1"/>
    <col min="3333" max="3334" width="16.42578125" style="1" customWidth="1"/>
    <col min="3335" max="3335" width="19.5703125" style="1" customWidth="1"/>
    <col min="3336" max="3336" width="15.42578125" style="1" customWidth="1"/>
    <col min="3337" max="3337" width="18.42578125" style="1" customWidth="1"/>
    <col min="3338" max="3338" width="14.5703125" style="1" customWidth="1"/>
    <col min="3339" max="3346" width="8.85546875" style="1"/>
    <col min="3347" max="3347" width="8.140625" style="1" customWidth="1"/>
    <col min="3348" max="3349" width="8.85546875" style="1"/>
    <col min="3350" max="3350" width="8.42578125" style="1" customWidth="1"/>
    <col min="3351" max="3584" width="8.85546875" style="1"/>
    <col min="3585" max="3585" width="8.5703125" style="1" customWidth="1"/>
    <col min="3586" max="3586" width="13.140625" style="1" customWidth="1"/>
    <col min="3587" max="3587" width="10.42578125" style="1" customWidth="1"/>
    <col min="3588" max="3588" width="14.85546875" style="1" customWidth="1"/>
    <col min="3589" max="3590" width="16.42578125" style="1" customWidth="1"/>
    <col min="3591" max="3591" width="19.5703125" style="1" customWidth="1"/>
    <col min="3592" max="3592" width="15.42578125" style="1" customWidth="1"/>
    <col min="3593" max="3593" width="18.42578125" style="1" customWidth="1"/>
    <col min="3594" max="3594" width="14.5703125" style="1" customWidth="1"/>
    <col min="3595" max="3602" width="8.85546875" style="1"/>
    <col min="3603" max="3603" width="8.140625" style="1" customWidth="1"/>
    <col min="3604" max="3605" width="8.85546875" style="1"/>
    <col min="3606" max="3606" width="8.42578125" style="1" customWidth="1"/>
    <col min="3607" max="3840" width="8.85546875" style="1"/>
    <col min="3841" max="3841" width="8.5703125" style="1" customWidth="1"/>
    <col min="3842" max="3842" width="13.140625" style="1" customWidth="1"/>
    <col min="3843" max="3843" width="10.42578125" style="1" customWidth="1"/>
    <col min="3844" max="3844" width="14.85546875" style="1" customWidth="1"/>
    <col min="3845" max="3846" width="16.42578125" style="1" customWidth="1"/>
    <col min="3847" max="3847" width="19.5703125" style="1" customWidth="1"/>
    <col min="3848" max="3848" width="15.42578125" style="1" customWidth="1"/>
    <col min="3849" max="3849" width="18.42578125" style="1" customWidth="1"/>
    <col min="3850" max="3850" width="14.5703125" style="1" customWidth="1"/>
    <col min="3851" max="3858" width="8.85546875" style="1"/>
    <col min="3859" max="3859" width="8.140625" style="1" customWidth="1"/>
    <col min="3860" max="3861" width="8.85546875" style="1"/>
    <col min="3862" max="3862" width="8.42578125" style="1" customWidth="1"/>
    <col min="3863" max="4096" width="8.85546875" style="1"/>
    <col min="4097" max="4097" width="8.5703125" style="1" customWidth="1"/>
    <col min="4098" max="4098" width="13.140625" style="1" customWidth="1"/>
    <col min="4099" max="4099" width="10.42578125" style="1" customWidth="1"/>
    <col min="4100" max="4100" width="14.85546875" style="1" customWidth="1"/>
    <col min="4101" max="4102" width="16.42578125" style="1" customWidth="1"/>
    <col min="4103" max="4103" width="19.5703125" style="1" customWidth="1"/>
    <col min="4104" max="4104" width="15.42578125" style="1" customWidth="1"/>
    <col min="4105" max="4105" width="18.42578125" style="1" customWidth="1"/>
    <col min="4106" max="4106" width="14.5703125" style="1" customWidth="1"/>
    <col min="4107" max="4114" width="8.85546875" style="1"/>
    <col min="4115" max="4115" width="8.140625" style="1" customWidth="1"/>
    <col min="4116" max="4117" width="8.85546875" style="1"/>
    <col min="4118" max="4118" width="8.42578125" style="1" customWidth="1"/>
    <col min="4119" max="4352" width="8.85546875" style="1"/>
    <col min="4353" max="4353" width="8.5703125" style="1" customWidth="1"/>
    <col min="4354" max="4354" width="13.140625" style="1" customWidth="1"/>
    <col min="4355" max="4355" width="10.42578125" style="1" customWidth="1"/>
    <col min="4356" max="4356" width="14.85546875" style="1" customWidth="1"/>
    <col min="4357" max="4358" width="16.42578125" style="1" customWidth="1"/>
    <col min="4359" max="4359" width="19.5703125" style="1" customWidth="1"/>
    <col min="4360" max="4360" width="15.42578125" style="1" customWidth="1"/>
    <col min="4361" max="4361" width="18.42578125" style="1" customWidth="1"/>
    <col min="4362" max="4362" width="14.5703125" style="1" customWidth="1"/>
    <col min="4363" max="4370" width="8.85546875" style="1"/>
    <col min="4371" max="4371" width="8.140625" style="1" customWidth="1"/>
    <col min="4372" max="4373" width="8.85546875" style="1"/>
    <col min="4374" max="4374" width="8.42578125" style="1" customWidth="1"/>
    <col min="4375" max="4608" width="8.85546875" style="1"/>
    <col min="4609" max="4609" width="8.5703125" style="1" customWidth="1"/>
    <col min="4610" max="4610" width="13.140625" style="1" customWidth="1"/>
    <col min="4611" max="4611" width="10.42578125" style="1" customWidth="1"/>
    <col min="4612" max="4612" width="14.85546875" style="1" customWidth="1"/>
    <col min="4613" max="4614" width="16.42578125" style="1" customWidth="1"/>
    <col min="4615" max="4615" width="19.5703125" style="1" customWidth="1"/>
    <col min="4616" max="4616" width="15.42578125" style="1" customWidth="1"/>
    <col min="4617" max="4617" width="18.42578125" style="1" customWidth="1"/>
    <col min="4618" max="4618" width="14.5703125" style="1" customWidth="1"/>
    <col min="4619" max="4626" width="8.85546875" style="1"/>
    <col min="4627" max="4627" width="8.140625" style="1" customWidth="1"/>
    <col min="4628" max="4629" width="8.85546875" style="1"/>
    <col min="4630" max="4630" width="8.42578125" style="1" customWidth="1"/>
    <col min="4631" max="4864" width="8.85546875" style="1"/>
    <col min="4865" max="4865" width="8.5703125" style="1" customWidth="1"/>
    <col min="4866" max="4866" width="13.140625" style="1" customWidth="1"/>
    <col min="4867" max="4867" width="10.42578125" style="1" customWidth="1"/>
    <col min="4868" max="4868" width="14.85546875" style="1" customWidth="1"/>
    <col min="4869" max="4870" width="16.42578125" style="1" customWidth="1"/>
    <col min="4871" max="4871" width="19.5703125" style="1" customWidth="1"/>
    <col min="4872" max="4872" width="15.42578125" style="1" customWidth="1"/>
    <col min="4873" max="4873" width="18.42578125" style="1" customWidth="1"/>
    <col min="4874" max="4874" width="14.5703125" style="1" customWidth="1"/>
    <col min="4875" max="4882" width="8.85546875" style="1"/>
    <col min="4883" max="4883" width="8.140625" style="1" customWidth="1"/>
    <col min="4884" max="4885" width="8.85546875" style="1"/>
    <col min="4886" max="4886" width="8.42578125" style="1" customWidth="1"/>
    <col min="4887" max="5120" width="8.85546875" style="1"/>
    <col min="5121" max="5121" width="8.5703125" style="1" customWidth="1"/>
    <col min="5122" max="5122" width="13.140625" style="1" customWidth="1"/>
    <col min="5123" max="5123" width="10.42578125" style="1" customWidth="1"/>
    <col min="5124" max="5124" width="14.85546875" style="1" customWidth="1"/>
    <col min="5125" max="5126" width="16.42578125" style="1" customWidth="1"/>
    <col min="5127" max="5127" width="19.5703125" style="1" customWidth="1"/>
    <col min="5128" max="5128" width="15.42578125" style="1" customWidth="1"/>
    <col min="5129" max="5129" width="18.42578125" style="1" customWidth="1"/>
    <col min="5130" max="5130" width="14.5703125" style="1" customWidth="1"/>
    <col min="5131" max="5138" width="8.85546875" style="1"/>
    <col min="5139" max="5139" width="8.140625" style="1" customWidth="1"/>
    <col min="5140" max="5141" width="8.85546875" style="1"/>
    <col min="5142" max="5142" width="8.42578125" style="1" customWidth="1"/>
    <col min="5143" max="5376" width="8.85546875" style="1"/>
    <col min="5377" max="5377" width="8.5703125" style="1" customWidth="1"/>
    <col min="5378" max="5378" width="13.140625" style="1" customWidth="1"/>
    <col min="5379" max="5379" width="10.42578125" style="1" customWidth="1"/>
    <col min="5380" max="5380" width="14.85546875" style="1" customWidth="1"/>
    <col min="5381" max="5382" width="16.42578125" style="1" customWidth="1"/>
    <col min="5383" max="5383" width="19.5703125" style="1" customWidth="1"/>
    <col min="5384" max="5384" width="15.42578125" style="1" customWidth="1"/>
    <col min="5385" max="5385" width="18.42578125" style="1" customWidth="1"/>
    <col min="5386" max="5386" width="14.5703125" style="1" customWidth="1"/>
    <col min="5387" max="5394" width="8.85546875" style="1"/>
    <col min="5395" max="5395" width="8.140625" style="1" customWidth="1"/>
    <col min="5396" max="5397" width="8.85546875" style="1"/>
    <col min="5398" max="5398" width="8.42578125" style="1" customWidth="1"/>
    <col min="5399" max="5632" width="8.85546875" style="1"/>
    <col min="5633" max="5633" width="8.5703125" style="1" customWidth="1"/>
    <col min="5634" max="5634" width="13.140625" style="1" customWidth="1"/>
    <col min="5635" max="5635" width="10.42578125" style="1" customWidth="1"/>
    <col min="5636" max="5636" width="14.85546875" style="1" customWidth="1"/>
    <col min="5637" max="5638" width="16.42578125" style="1" customWidth="1"/>
    <col min="5639" max="5639" width="19.5703125" style="1" customWidth="1"/>
    <col min="5640" max="5640" width="15.42578125" style="1" customWidth="1"/>
    <col min="5641" max="5641" width="18.42578125" style="1" customWidth="1"/>
    <col min="5642" max="5642" width="14.5703125" style="1" customWidth="1"/>
    <col min="5643" max="5650" width="8.85546875" style="1"/>
    <col min="5651" max="5651" width="8.140625" style="1" customWidth="1"/>
    <col min="5652" max="5653" width="8.85546875" style="1"/>
    <col min="5654" max="5654" width="8.42578125" style="1" customWidth="1"/>
    <col min="5655" max="5888" width="8.85546875" style="1"/>
    <col min="5889" max="5889" width="8.5703125" style="1" customWidth="1"/>
    <col min="5890" max="5890" width="13.140625" style="1" customWidth="1"/>
    <col min="5891" max="5891" width="10.42578125" style="1" customWidth="1"/>
    <col min="5892" max="5892" width="14.85546875" style="1" customWidth="1"/>
    <col min="5893" max="5894" width="16.42578125" style="1" customWidth="1"/>
    <col min="5895" max="5895" width="19.5703125" style="1" customWidth="1"/>
    <col min="5896" max="5896" width="15.42578125" style="1" customWidth="1"/>
    <col min="5897" max="5897" width="18.42578125" style="1" customWidth="1"/>
    <col min="5898" max="5898" width="14.5703125" style="1" customWidth="1"/>
    <col min="5899" max="5906" width="8.85546875" style="1"/>
    <col min="5907" max="5907" width="8.140625" style="1" customWidth="1"/>
    <col min="5908" max="5909" width="8.85546875" style="1"/>
    <col min="5910" max="5910" width="8.42578125" style="1" customWidth="1"/>
    <col min="5911" max="6144" width="8.85546875" style="1"/>
    <col min="6145" max="6145" width="8.5703125" style="1" customWidth="1"/>
    <col min="6146" max="6146" width="13.140625" style="1" customWidth="1"/>
    <col min="6147" max="6147" width="10.42578125" style="1" customWidth="1"/>
    <col min="6148" max="6148" width="14.85546875" style="1" customWidth="1"/>
    <col min="6149" max="6150" width="16.42578125" style="1" customWidth="1"/>
    <col min="6151" max="6151" width="19.5703125" style="1" customWidth="1"/>
    <col min="6152" max="6152" width="15.42578125" style="1" customWidth="1"/>
    <col min="6153" max="6153" width="18.42578125" style="1" customWidth="1"/>
    <col min="6154" max="6154" width="14.5703125" style="1" customWidth="1"/>
    <col min="6155" max="6162" width="8.85546875" style="1"/>
    <col min="6163" max="6163" width="8.140625" style="1" customWidth="1"/>
    <col min="6164" max="6165" width="8.85546875" style="1"/>
    <col min="6166" max="6166" width="8.42578125" style="1" customWidth="1"/>
    <col min="6167" max="6400" width="8.85546875" style="1"/>
    <col min="6401" max="6401" width="8.5703125" style="1" customWidth="1"/>
    <col min="6402" max="6402" width="13.140625" style="1" customWidth="1"/>
    <col min="6403" max="6403" width="10.42578125" style="1" customWidth="1"/>
    <col min="6404" max="6404" width="14.85546875" style="1" customWidth="1"/>
    <col min="6405" max="6406" width="16.42578125" style="1" customWidth="1"/>
    <col min="6407" max="6407" width="19.5703125" style="1" customWidth="1"/>
    <col min="6408" max="6408" width="15.42578125" style="1" customWidth="1"/>
    <col min="6409" max="6409" width="18.42578125" style="1" customWidth="1"/>
    <col min="6410" max="6410" width="14.5703125" style="1" customWidth="1"/>
    <col min="6411" max="6418" width="8.85546875" style="1"/>
    <col min="6419" max="6419" width="8.140625" style="1" customWidth="1"/>
    <col min="6420" max="6421" width="8.85546875" style="1"/>
    <col min="6422" max="6422" width="8.42578125" style="1" customWidth="1"/>
    <col min="6423" max="6656" width="8.85546875" style="1"/>
    <col min="6657" max="6657" width="8.5703125" style="1" customWidth="1"/>
    <col min="6658" max="6658" width="13.140625" style="1" customWidth="1"/>
    <col min="6659" max="6659" width="10.42578125" style="1" customWidth="1"/>
    <col min="6660" max="6660" width="14.85546875" style="1" customWidth="1"/>
    <col min="6661" max="6662" width="16.42578125" style="1" customWidth="1"/>
    <col min="6663" max="6663" width="19.5703125" style="1" customWidth="1"/>
    <col min="6664" max="6664" width="15.42578125" style="1" customWidth="1"/>
    <col min="6665" max="6665" width="18.42578125" style="1" customWidth="1"/>
    <col min="6666" max="6666" width="14.5703125" style="1" customWidth="1"/>
    <col min="6667" max="6674" width="8.85546875" style="1"/>
    <col min="6675" max="6675" width="8.140625" style="1" customWidth="1"/>
    <col min="6676" max="6677" width="8.85546875" style="1"/>
    <col min="6678" max="6678" width="8.42578125" style="1" customWidth="1"/>
    <col min="6679" max="6912" width="8.85546875" style="1"/>
    <col min="6913" max="6913" width="8.5703125" style="1" customWidth="1"/>
    <col min="6914" max="6914" width="13.140625" style="1" customWidth="1"/>
    <col min="6915" max="6915" width="10.42578125" style="1" customWidth="1"/>
    <col min="6916" max="6916" width="14.85546875" style="1" customWidth="1"/>
    <col min="6917" max="6918" width="16.42578125" style="1" customWidth="1"/>
    <col min="6919" max="6919" width="19.5703125" style="1" customWidth="1"/>
    <col min="6920" max="6920" width="15.42578125" style="1" customWidth="1"/>
    <col min="6921" max="6921" width="18.42578125" style="1" customWidth="1"/>
    <col min="6922" max="6922" width="14.5703125" style="1" customWidth="1"/>
    <col min="6923" max="6930" width="8.85546875" style="1"/>
    <col min="6931" max="6931" width="8.140625" style="1" customWidth="1"/>
    <col min="6932" max="6933" width="8.85546875" style="1"/>
    <col min="6934" max="6934" width="8.42578125" style="1" customWidth="1"/>
    <col min="6935" max="7168" width="8.85546875" style="1"/>
    <col min="7169" max="7169" width="8.5703125" style="1" customWidth="1"/>
    <col min="7170" max="7170" width="13.140625" style="1" customWidth="1"/>
    <col min="7171" max="7171" width="10.42578125" style="1" customWidth="1"/>
    <col min="7172" max="7172" width="14.85546875" style="1" customWidth="1"/>
    <col min="7173" max="7174" width="16.42578125" style="1" customWidth="1"/>
    <col min="7175" max="7175" width="19.5703125" style="1" customWidth="1"/>
    <col min="7176" max="7176" width="15.42578125" style="1" customWidth="1"/>
    <col min="7177" max="7177" width="18.42578125" style="1" customWidth="1"/>
    <col min="7178" max="7178" width="14.5703125" style="1" customWidth="1"/>
    <col min="7179" max="7186" width="8.85546875" style="1"/>
    <col min="7187" max="7187" width="8.140625" style="1" customWidth="1"/>
    <col min="7188" max="7189" width="8.85546875" style="1"/>
    <col min="7190" max="7190" width="8.42578125" style="1" customWidth="1"/>
    <col min="7191" max="7424" width="8.85546875" style="1"/>
    <col min="7425" max="7425" width="8.5703125" style="1" customWidth="1"/>
    <col min="7426" max="7426" width="13.140625" style="1" customWidth="1"/>
    <col min="7427" max="7427" width="10.42578125" style="1" customWidth="1"/>
    <col min="7428" max="7428" width="14.85546875" style="1" customWidth="1"/>
    <col min="7429" max="7430" width="16.42578125" style="1" customWidth="1"/>
    <col min="7431" max="7431" width="19.5703125" style="1" customWidth="1"/>
    <col min="7432" max="7432" width="15.42578125" style="1" customWidth="1"/>
    <col min="7433" max="7433" width="18.42578125" style="1" customWidth="1"/>
    <col min="7434" max="7434" width="14.5703125" style="1" customWidth="1"/>
    <col min="7435" max="7442" width="8.85546875" style="1"/>
    <col min="7443" max="7443" width="8.140625" style="1" customWidth="1"/>
    <col min="7444" max="7445" width="8.85546875" style="1"/>
    <col min="7446" max="7446" width="8.42578125" style="1" customWidth="1"/>
    <col min="7447" max="7680" width="8.85546875" style="1"/>
    <col min="7681" max="7681" width="8.5703125" style="1" customWidth="1"/>
    <col min="7682" max="7682" width="13.140625" style="1" customWidth="1"/>
    <col min="7683" max="7683" width="10.42578125" style="1" customWidth="1"/>
    <col min="7684" max="7684" width="14.85546875" style="1" customWidth="1"/>
    <col min="7685" max="7686" width="16.42578125" style="1" customWidth="1"/>
    <col min="7687" max="7687" width="19.5703125" style="1" customWidth="1"/>
    <col min="7688" max="7688" width="15.42578125" style="1" customWidth="1"/>
    <col min="7689" max="7689" width="18.42578125" style="1" customWidth="1"/>
    <col min="7690" max="7690" width="14.5703125" style="1" customWidth="1"/>
    <col min="7691" max="7698" width="8.85546875" style="1"/>
    <col min="7699" max="7699" width="8.140625" style="1" customWidth="1"/>
    <col min="7700" max="7701" width="8.85546875" style="1"/>
    <col min="7702" max="7702" width="8.42578125" style="1" customWidth="1"/>
    <col min="7703" max="7936" width="8.85546875" style="1"/>
    <col min="7937" max="7937" width="8.5703125" style="1" customWidth="1"/>
    <col min="7938" max="7938" width="13.140625" style="1" customWidth="1"/>
    <col min="7939" max="7939" width="10.42578125" style="1" customWidth="1"/>
    <col min="7940" max="7940" width="14.85546875" style="1" customWidth="1"/>
    <col min="7941" max="7942" width="16.42578125" style="1" customWidth="1"/>
    <col min="7943" max="7943" width="19.5703125" style="1" customWidth="1"/>
    <col min="7944" max="7944" width="15.42578125" style="1" customWidth="1"/>
    <col min="7945" max="7945" width="18.42578125" style="1" customWidth="1"/>
    <col min="7946" max="7946" width="14.5703125" style="1" customWidth="1"/>
    <col min="7947" max="7954" width="8.85546875" style="1"/>
    <col min="7955" max="7955" width="8.140625" style="1" customWidth="1"/>
    <col min="7956" max="7957" width="8.85546875" style="1"/>
    <col min="7958" max="7958" width="8.42578125" style="1" customWidth="1"/>
    <col min="7959" max="8192" width="8.85546875" style="1"/>
    <col min="8193" max="8193" width="8.5703125" style="1" customWidth="1"/>
    <col min="8194" max="8194" width="13.140625" style="1" customWidth="1"/>
    <col min="8195" max="8195" width="10.42578125" style="1" customWidth="1"/>
    <col min="8196" max="8196" width="14.85546875" style="1" customWidth="1"/>
    <col min="8197" max="8198" width="16.42578125" style="1" customWidth="1"/>
    <col min="8199" max="8199" width="19.5703125" style="1" customWidth="1"/>
    <col min="8200" max="8200" width="15.42578125" style="1" customWidth="1"/>
    <col min="8201" max="8201" width="18.42578125" style="1" customWidth="1"/>
    <col min="8202" max="8202" width="14.5703125" style="1" customWidth="1"/>
    <col min="8203" max="8210" width="8.85546875" style="1"/>
    <col min="8211" max="8211" width="8.140625" style="1" customWidth="1"/>
    <col min="8212" max="8213" width="8.85546875" style="1"/>
    <col min="8214" max="8214" width="8.42578125" style="1" customWidth="1"/>
    <col min="8215" max="8448" width="8.85546875" style="1"/>
    <col min="8449" max="8449" width="8.5703125" style="1" customWidth="1"/>
    <col min="8450" max="8450" width="13.140625" style="1" customWidth="1"/>
    <col min="8451" max="8451" width="10.42578125" style="1" customWidth="1"/>
    <col min="8452" max="8452" width="14.85546875" style="1" customWidth="1"/>
    <col min="8453" max="8454" width="16.42578125" style="1" customWidth="1"/>
    <col min="8455" max="8455" width="19.5703125" style="1" customWidth="1"/>
    <col min="8456" max="8456" width="15.42578125" style="1" customWidth="1"/>
    <col min="8457" max="8457" width="18.42578125" style="1" customWidth="1"/>
    <col min="8458" max="8458" width="14.5703125" style="1" customWidth="1"/>
    <col min="8459" max="8466" width="8.85546875" style="1"/>
    <col min="8467" max="8467" width="8.140625" style="1" customWidth="1"/>
    <col min="8468" max="8469" width="8.85546875" style="1"/>
    <col min="8470" max="8470" width="8.42578125" style="1" customWidth="1"/>
    <col min="8471" max="8704" width="8.85546875" style="1"/>
    <col min="8705" max="8705" width="8.5703125" style="1" customWidth="1"/>
    <col min="8706" max="8706" width="13.140625" style="1" customWidth="1"/>
    <col min="8707" max="8707" width="10.42578125" style="1" customWidth="1"/>
    <col min="8708" max="8708" width="14.85546875" style="1" customWidth="1"/>
    <col min="8709" max="8710" width="16.42578125" style="1" customWidth="1"/>
    <col min="8711" max="8711" width="19.5703125" style="1" customWidth="1"/>
    <col min="8712" max="8712" width="15.42578125" style="1" customWidth="1"/>
    <col min="8713" max="8713" width="18.42578125" style="1" customWidth="1"/>
    <col min="8714" max="8714" width="14.5703125" style="1" customWidth="1"/>
    <col min="8715" max="8722" width="8.85546875" style="1"/>
    <col min="8723" max="8723" width="8.140625" style="1" customWidth="1"/>
    <col min="8724" max="8725" width="8.85546875" style="1"/>
    <col min="8726" max="8726" width="8.42578125" style="1" customWidth="1"/>
    <col min="8727" max="8960" width="8.85546875" style="1"/>
    <col min="8961" max="8961" width="8.5703125" style="1" customWidth="1"/>
    <col min="8962" max="8962" width="13.140625" style="1" customWidth="1"/>
    <col min="8963" max="8963" width="10.42578125" style="1" customWidth="1"/>
    <col min="8964" max="8964" width="14.85546875" style="1" customWidth="1"/>
    <col min="8965" max="8966" width="16.42578125" style="1" customWidth="1"/>
    <col min="8967" max="8967" width="19.5703125" style="1" customWidth="1"/>
    <col min="8968" max="8968" width="15.42578125" style="1" customWidth="1"/>
    <col min="8969" max="8969" width="18.42578125" style="1" customWidth="1"/>
    <col min="8970" max="8970" width="14.5703125" style="1" customWidth="1"/>
    <col min="8971" max="8978" width="8.85546875" style="1"/>
    <col min="8979" max="8979" width="8.140625" style="1" customWidth="1"/>
    <col min="8980" max="8981" width="8.85546875" style="1"/>
    <col min="8982" max="8982" width="8.42578125" style="1" customWidth="1"/>
    <col min="8983" max="9216" width="8.85546875" style="1"/>
    <col min="9217" max="9217" width="8.5703125" style="1" customWidth="1"/>
    <col min="9218" max="9218" width="13.140625" style="1" customWidth="1"/>
    <col min="9219" max="9219" width="10.42578125" style="1" customWidth="1"/>
    <col min="9220" max="9220" width="14.85546875" style="1" customWidth="1"/>
    <col min="9221" max="9222" width="16.42578125" style="1" customWidth="1"/>
    <col min="9223" max="9223" width="19.5703125" style="1" customWidth="1"/>
    <col min="9224" max="9224" width="15.42578125" style="1" customWidth="1"/>
    <col min="9225" max="9225" width="18.42578125" style="1" customWidth="1"/>
    <col min="9226" max="9226" width="14.5703125" style="1" customWidth="1"/>
    <col min="9227" max="9234" width="8.85546875" style="1"/>
    <col min="9235" max="9235" width="8.140625" style="1" customWidth="1"/>
    <col min="9236" max="9237" width="8.85546875" style="1"/>
    <col min="9238" max="9238" width="8.42578125" style="1" customWidth="1"/>
    <col min="9239" max="9472" width="8.85546875" style="1"/>
    <col min="9473" max="9473" width="8.5703125" style="1" customWidth="1"/>
    <col min="9474" max="9474" width="13.140625" style="1" customWidth="1"/>
    <col min="9475" max="9475" width="10.42578125" style="1" customWidth="1"/>
    <col min="9476" max="9476" width="14.85546875" style="1" customWidth="1"/>
    <col min="9477" max="9478" width="16.42578125" style="1" customWidth="1"/>
    <col min="9479" max="9479" width="19.5703125" style="1" customWidth="1"/>
    <col min="9480" max="9480" width="15.42578125" style="1" customWidth="1"/>
    <col min="9481" max="9481" width="18.42578125" style="1" customWidth="1"/>
    <col min="9482" max="9482" width="14.5703125" style="1" customWidth="1"/>
    <col min="9483" max="9490" width="8.85546875" style="1"/>
    <col min="9491" max="9491" width="8.140625" style="1" customWidth="1"/>
    <col min="9492" max="9493" width="8.85546875" style="1"/>
    <col min="9494" max="9494" width="8.42578125" style="1" customWidth="1"/>
    <col min="9495" max="9728" width="8.85546875" style="1"/>
    <col min="9729" max="9729" width="8.5703125" style="1" customWidth="1"/>
    <col min="9730" max="9730" width="13.140625" style="1" customWidth="1"/>
    <col min="9731" max="9731" width="10.42578125" style="1" customWidth="1"/>
    <col min="9732" max="9732" width="14.85546875" style="1" customWidth="1"/>
    <col min="9733" max="9734" width="16.42578125" style="1" customWidth="1"/>
    <col min="9735" max="9735" width="19.5703125" style="1" customWidth="1"/>
    <col min="9736" max="9736" width="15.42578125" style="1" customWidth="1"/>
    <col min="9737" max="9737" width="18.42578125" style="1" customWidth="1"/>
    <col min="9738" max="9738" width="14.5703125" style="1" customWidth="1"/>
    <col min="9739" max="9746" width="8.85546875" style="1"/>
    <col min="9747" max="9747" width="8.140625" style="1" customWidth="1"/>
    <col min="9748" max="9749" width="8.85546875" style="1"/>
    <col min="9750" max="9750" width="8.42578125" style="1" customWidth="1"/>
    <col min="9751" max="9984" width="8.85546875" style="1"/>
    <col min="9985" max="9985" width="8.5703125" style="1" customWidth="1"/>
    <col min="9986" max="9986" width="13.140625" style="1" customWidth="1"/>
    <col min="9987" max="9987" width="10.42578125" style="1" customWidth="1"/>
    <col min="9988" max="9988" width="14.85546875" style="1" customWidth="1"/>
    <col min="9989" max="9990" width="16.42578125" style="1" customWidth="1"/>
    <col min="9991" max="9991" width="19.5703125" style="1" customWidth="1"/>
    <col min="9992" max="9992" width="15.42578125" style="1" customWidth="1"/>
    <col min="9993" max="9993" width="18.42578125" style="1" customWidth="1"/>
    <col min="9994" max="9994" width="14.5703125" style="1" customWidth="1"/>
    <col min="9995" max="10002" width="8.85546875" style="1"/>
    <col min="10003" max="10003" width="8.140625" style="1" customWidth="1"/>
    <col min="10004" max="10005" width="8.85546875" style="1"/>
    <col min="10006" max="10006" width="8.42578125" style="1" customWidth="1"/>
    <col min="10007" max="10240" width="8.85546875" style="1"/>
    <col min="10241" max="10241" width="8.5703125" style="1" customWidth="1"/>
    <col min="10242" max="10242" width="13.140625" style="1" customWidth="1"/>
    <col min="10243" max="10243" width="10.42578125" style="1" customWidth="1"/>
    <col min="10244" max="10244" width="14.85546875" style="1" customWidth="1"/>
    <col min="10245" max="10246" width="16.42578125" style="1" customWidth="1"/>
    <col min="10247" max="10247" width="19.5703125" style="1" customWidth="1"/>
    <col min="10248" max="10248" width="15.42578125" style="1" customWidth="1"/>
    <col min="10249" max="10249" width="18.42578125" style="1" customWidth="1"/>
    <col min="10250" max="10250" width="14.5703125" style="1" customWidth="1"/>
    <col min="10251" max="10258" width="8.85546875" style="1"/>
    <col min="10259" max="10259" width="8.140625" style="1" customWidth="1"/>
    <col min="10260" max="10261" width="8.85546875" style="1"/>
    <col min="10262" max="10262" width="8.42578125" style="1" customWidth="1"/>
    <col min="10263" max="10496" width="8.85546875" style="1"/>
    <col min="10497" max="10497" width="8.5703125" style="1" customWidth="1"/>
    <col min="10498" max="10498" width="13.140625" style="1" customWidth="1"/>
    <col min="10499" max="10499" width="10.42578125" style="1" customWidth="1"/>
    <col min="10500" max="10500" width="14.85546875" style="1" customWidth="1"/>
    <col min="10501" max="10502" width="16.42578125" style="1" customWidth="1"/>
    <col min="10503" max="10503" width="19.5703125" style="1" customWidth="1"/>
    <col min="10504" max="10504" width="15.42578125" style="1" customWidth="1"/>
    <col min="10505" max="10505" width="18.42578125" style="1" customWidth="1"/>
    <col min="10506" max="10506" width="14.5703125" style="1" customWidth="1"/>
    <col min="10507" max="10514" width="8.85546875" style="1"/>
    <col min="10515" max="10515" width="8.140625" style="1" customWidth="1"/>
    <col min="10516" max="10517" width="8.85546875" style="1"/>
    <col min="10518" max="10518" width="8.42578125" style="1" customWidth="1"/>
    <col min="10519" max="10752" width="8.85546875" style="1"/>
    <col min="10753" max="10753" width="8.5703125" style="1" customWidth="1"/>
    <col min="10754" max="10754" width="13.140625" style="1" customWidth="1"/>
    <col min="10755" max="10755" width="10.42578125" style="1" customWidth="1"/>
    <col min="10756" max="10756" width="14.85546875" style="1" customWidth="1"/>
    <col min="10757" max="10758" width="16.42578125" style="1" customWidth="1"/>
    <col min="10759" max="10759" width="19.5703125" style="1" customWidth="1"/>
    <col min="10760" max="10760" width="15.42578125" style="1" customWidth="1"/>
    <col min="10761" max="10761" width="18.42578125" style="1" customWidth="1"/>
    <col min="10762" max="10762" width="14.5703125" style="1" customWidth="1"/>
    <col min="10763" max="10770" width="8.85546875" style="1"/>
    <col min="10771" max="10771" width="8.140625" style="1" customWidth="1"/>
    <col min="10772" max="10773" width="8.85546875" style="1"/>
    <col min="10774" max="10774" width="8.42578125" style="1" customWidth="1"/>
    <col min="10775" max="11008" width="8.85546875" style="1"/>
    <col min="11009" max="11009" width="8.5703125" style="1" customWidth="1"/>
    <col min="11010" max="11010" width="13.140625" style="1" customWidth="1"/>
    <col min="11011" max="11011" width="10.42578125" style="1" customWidth="1"/>
    <col min="11012" max="11012" width="14.85546875" style="1" customWidth="1"/>
    <col min="11013" max="11014" width="16.42578125" style="1" customWidth="1"/>
    <col min="11015" max="11015" width="19.5703125" style="1" customWidth="1"/>
    <col min="11016" max="11016" width="15.42578125" style="1" customWidth="1"/>
    <col min="11017" max="11017" width="18.42578125" style="1" customWidth="1"/>
    <col min="11018" max="11018" width="14.5703125" style="1" customWidth="1"/>
    <col min="11019" max="11026" width="8.85546875" style="1"/>
    <col min="11027" max="11027" width="8.140625" style="1" customWidth="1"/>
    <col min="11028" max="11029" width="8.85546875" style="1"/>
    <col min="11030" max="11030" width="8.42578125" style="1" customWidth="1"/>
    <col min="11031" max="11264" width="8.85546875" style="1"/>
    <col min="11265" max="11265" width="8.5703125" style="1" customWidth="1"/>
    <col min="11266" max="11266" width="13.140625" style="1" customWidth="1"/>
    <col min="11267" max="11267" width="10.42578125" style="1" customWidth="1"/>
    <col min="11268" max="11268" width="14.85546875" style="1" customWidth="1"/>
    <col min="11269" max="11270" width="16.42578125" style="1" customWidth="1"/>
    <col min="11271" max="11271" width="19.5703125" style="1" customWidth="1"/>
    <col min="11272" max="11272" width="15.42578125" style="1" customWidth="1"/>
    <col min="11273" max="11273" width="18.42578125" style="1" customWidth="1"/>
    <col min="11274" max="11274" width="14.5703125" style="1" customWidth="1"/>
    <col min="11275" max="11282" width="8.85546875" style="1"/>
    <col min="11283" max="11283" width="8.140625" style="1" customWidth="1"/>
    <col min="11284" max="11285" width="8.85546875" style="1"/>
    <col min="11286" max="11286" width="8.42578125" style="1" customWidth="1"/>
    <col min="11287" max="11520" width="8.85546875" style="1"/>
    <col min="11521" max="11521" width="8.5703125" style="1" customWidth="1"/>
    <col min="11522" max="11522" width="13.140625" style="1" customWidth="1"/>
    <col min="11523" max="11523" width="10.42578125" style="1" customWidth="1"/>
    <col min="11524" max="11524" width="14.85546875" style="1" customWidth="1"/>
    <col min="11525" max="11526" width="16.42578125" style="1" customWidth="1"/>
    <col min="11527" max="11527" width="19.5703125" style="1" customWidth="1"/>
    <col min="11528" max="11528" width="15.42578125" style="1" customWidth="1"/>
    <col min="11529" max="11529" width="18.42578125" style="1" customWidth="1"/>
    <col min="11530" max="11530" width="14.5703125" style="1" customWidth="1"/>
    <col min="11531" max="11538" width="8.85546875" style="1"/>
    <col min="11539" max="11539" width="8.140625" style="1" customWidth="1"/>
    <col min="11540" max="11541" width="8.85546875" style="1"/>
    <col min="11542" max="11542" width="8.42578125" style="1" customWidth="1"/>
    <col min="11543" max="11776" width="8.85546875" style="1"/>
    <col min="11777" max="11777" width="8.5703125" style="1" customWidth="1"/>
    <col min="11778" max="11778" width="13.140625" style="1" customWidth="1"/>
    <col min="11779" max="11779" width="10.42578125" style="1" customWidth="1"/>
    <col min="11780" max="11780" width="14.85546875" style="1" customWidth="1"/>
    <col min="11781" max="11782" width="16.42578125" style="1" customWidth="1"/>
    <col min="11783" max="11783" width="19.5703125" style="1" customWidth="1"/>
    <col min="11784" max="11784" width="15.42578125" style="1" customWidth="1"/>
    <col min="11785" max="11785" width="18.42578125" style="1" customWidth="1"/>
    <col min="11786" max="11786" width="14.5703125" style="1" customWidth="1"/>
    <col min="11787" max="11794" width="8.85546875" style="1"/>
    <col min="11795" max="11795" width="8.140625" style="1" customWidth="1"/>
    <col min="11796" max="11797" width="8.85546875" style="1"/>
    <col min="11798" max="11798" width="8.42578125" style="1" customWidth="1"/>
    <col min="11799" max="12032" width="8.85546875" style="1"/>
    <col min="12033" max="12033" width="8.5703125" style="1" customWidth="1"/>
    <col min="12034" max="12034" width="13.140625" style="1" customWidth="1"/>
    <col min="12035" max="12035" width="10.42578125" style="1" customWidth="1"/>
    <col min="12036" max="12036" width="14.85546875" style="1" customWidth="1"/>
    <col min="12037" max="12038" width="16.42578125" style="1" customWidth="1"/>
    <col min="12039" max="12039" width="19.5703125" style="1" customWidth="1"/>
    <col min="12040" max="12040" width="15.42578125" style="1" customWidth="1"/>
    <col min="12041" max="12041" width="18.42578125" style="1" customWidth="1"/>
    <col min="12042" max="12042" width="14.5703125" style="1" customWidth="1"/>
    <col min="12043" max="12050" width="8.85546875" style="1"/>
    <col min="12051" max="12051" width="8.140625" style="1" customWidth="1"/>
    <col min="12052" max="12053" width="8.85546875" style="1"/>
    <col min="12054" max="12054" width="8.42578125" style="1" customWidth="1"/>
    <col min="12055" max="12288" width="8.85546875" style="1"/>
    <col min="12289" max="12289" width="8.5703125" style="1" customWidth="1"/>
    <col min="12290" max="12290" width="13.140625" style="1" customWidth="1"/>
    <col min="12291" max="12291" width="10.42578125" style="1" customWidth="1"/>
    <col min="12292" max="12292" width="14.85546875" style="1" customWidth="1"/>
    <col min="12293" max="12294" width="16.42578125" style="1" customWidth="1"/>
    <col min="12295" max="12295" width="19.5703125" style="1" customWidth="1"/>
    <col min="12296" max="12296" width="15.42578125" style="1" customWidth="1"/>
    <col min="12297" max="12297" width="18.42578125" style="1" customWidth="1"/>
    <col min="12298" max="12298" width="14.5703125" style="1" customWidth="1"/>
    <col min="12299" max="12306" width="8.85546875" style="1"/>
    <col min="12307" max="12307" width="8.140625" style="1" customWidth="1"/>
    <col min="12308" max="12309" width="8.85546875" style="1"/>
    <col min="12310" max="12310" width="8.42578125" style="1" customWidth="1"/>
    <col min="12311" max="12544" width="8.85546875" style="1"/>
    <col min="12545" max="12545" width="8.5703125" style="1" customWidth="1"/>
    <col min="12546" max="12546" width="13.140625" style="1" customWidth="1"/>
    <col min="12547" max="12547" width="10.42578125" style="1" customWidth="1"/>
    <col min="12548" max="12548" width="14.85546875" style="1" customWidth="1"/>
    <col min="12549" max="12550" width="16.42578125" style="1" customWidth="1"/>
    <col min="12551" max="12551" width="19.5703125" style="1" customWidth="1"/>
    <col min="12552" max="12552" width="15.42578125" style="1" customWidth="1"/>
    <col min="12553" max="12553" width="18.42578125" style="1" customWidth="1"/>
    <col min="12554" max="12554" width="14.5703125" style="1" customWidth="1"/>
    <col min="12555" max="12562" width="8.85546875" style="1"/>
    <col min="12563" max="12563" width="8.140625" style="1" customWidth="1"/>
    <col min="12564" max="12565" width="8.85546875" style="1"/>
    <col min="12566" max="12566" width="8.42578125" style="1" customWidth="1"/>
    <col min="12567" max="12800" width="8.85546875" style="1"/>
    <col min="12801" max="12801" width="8.5703125" style="1" customWidth="1"/>
    <col min="12802" max="12802" width="13.140625" style="1" customWidth="1"/>
    <col min="12803" max="12803" width="10.42578125" style="1" customWidth="1"/>
    <col min="12804" max="12804" width="14.85546875" style="1" customWidth="1"/>
    <col min="12805" max="12806" width="16.42578125" style="1" customWidth="1"/>
    <col min="12807" max="12807" width="19.5703125" style="1" customWidth="1"/>
    <col min="12808" max="12808" width="15.42578125" style="1" customWidth="1"/>
    <col min="12809" max="12809" width="18.42578125" style="1" customWidth="1"/>
    <col min="12810" max="12810" width="14.5703125" style="1" customWidth="1"/>
    <col min="12811" max="12818" width="8.85546875" style="1"/>
    <col min="12819" max="12819" width="8.140625" style="1" customWidth="1"/>
    <col min="12820" max="12821" width="8.85546875" style="1"/>
    <col min="12822" max="12822" width="8.42578125" style="1" customWidth="1"/>
    <col min="12823" max="13056" width="8.85546875" style="1"/>
    <col min="13057" max="13057" width="8.5703125" style="1" customWidth="1"/>
    <col min="13058" max="13058" width="13.140625" style="1" customWidth="1"/>
    <col min="13059" max="13059" width="10.42578125" style="1" customWidth="1"/>
    <col min="13060" max="13060" width="14.85546875" style="1" customWidth="1"/>
    <col min="13061" max="13062" width="16.42578125" style="1" customWidth="1"/>
    <col min="13063" max="13063" width="19.5703125" style="1" customWidth="1"/>
    <col min="13064" max="13064" width="15.42578125" style="1" customWidth="1"/>
    <col min="13065" max="13065" width="18.42578125" style="1" customWidth="1"/>
    <col min="13066" max="13066" width="14.5703125" style="1" customWidth="1"/>
    <col min="13067" max="13074" width="8.85546875" style="1"/>
    <col min="13075" max="13075" width="8.140625" style="1" customWidth="1"/>
    <col min="13076" max="13077" width="8.85546875" style="1"/>
    <col min="13078" max="13078" width="8.42578125" style="1" customWidth="1"/>
    <col min="13079" max="13312" width="8.85546875" style="1"/>
    <col min="13313" max="13313" width="8.5703125" style="1" customWidth="1"/>
    <col min="13314" max="13314" width="13.140625" style="1" customWidth="1"/>
    <col min="13315" max="13315" width="10.42578125" style="1" customWidth="1"/>
    <col min="13316" max="13316" width="14.85546875" style="1" customWidth="1"/>
    <col min="13317" max="13318" width="16.42578125" style="1" customWidth="1"/>
    <col min="13319" max="13319" width="19.5703125" style="1" customWidth="1"/>
    <col min="13320" max="13320" width="15.42578125" style="1" customWidth="1"/>
    <col min="13321" max="13321" width="18.42578125" style="1" customWidth="1"/>
    <col min="13322" max="13322" width="14.5703125" style="1" customWidth="1"/>
    <col min="13323" max="13330" width="8.85546875" style="1"/>
    <col min="13331" max="13331" width="8.140625" style="1" customWidth="1"/>
    <col min="13332" max="13333" width="8.85546875" style="1"/>
    <col min="13334" max="13334" width="8.42578125" style="1" customWidth="1"/>
    <col min="13335" max="13568" width="8.85546875" style="1"/>
    <col min="13569" max="13569" width="8.5703125" style="1" customWidth="1"/>
    <col min="13570" max="13570" width="13.140625" style="1" customWidth="1"/>
    <col min="13571" max="13571" width="10.42578125" style="1" customWidth="1"/>
    <col min="13572" max="13572" width="14.85546875" style="1" customWidth="1"/>
    <col min="13573" max="13574" width="16.42578125" style="1" customWidth="1"/>
    <col min="13575" max="13575" width="19.5703125" style="1" customWidth="1"/>
    <col min="13576" max="13576" width="15.42578125" style="1" customWidth="1"/>
    <col min="13577" max="13577" width="18.42578125" style="1" customWidth="1"/>
    <col min="13578" max="13578" width="14.5703125" style="1" customWidth="1"/>
    <col min="13579" max="13586" width="8.85546875" style="1"/>
    <col min="13587" max="13587" width="8.140625" style="1" customWidth="1"/>
    <col min="13588" max="13589" width="8.85546875" style="1"/>
    <col min="13590" max="13590" width="8.42578125" style="1" customWidth="1"/>
    <col min="13591" max="13824" width="8.85546875" style="1"/>
    <col min="13825" max="13825" width="8.5703125" style="1" customWidth="1"/>
    <col min="13826" max="13826" width="13.140625" style="1" customWidth="1"/>
    <col min="13827" max="13827" width="10.42578125" style="1" customWidth="1"/>
    <col min="13828" max="13828" width="14.85546875" style="1" customWidth="1"/>
    <col min="13829" max="13830" width="16.42578125" style="1" customWidth="1"/>
    <col min="13831" max="13831" width="19.5703125" style="1" customWidth="1"/>
    <col min="13832" max="13832" width="15.42578125" style="1" customWidth="1"/>
    <col min="13833" max="13833" width="18.42578125" style="1" customWidth="1"/>
    <col min="13834" max="13834" width="14.5703125" style="1" customWidth="1"/>
    <col min="13835" max="13842" width="8.85546875" style="1"/>
    <col min="13843" max="13843" width="8.140625" style="1" customWidth="1"/>
    <col min="13844" max="13845" width="8.85546875" style="1"/>
    <col min="13846" max="13846" width="8.42578125" style="1" customWidth="1"/>
    <col min="13847" max="14080" width="8.85546875" style="1"/>
    <col min="14081" max="14081" width="8.5703125" style="1" customWidth="1"/>
    <col min="14082" max="14082" width="13.140625" style="1" customWidth="1"/>
    <col min="14083" max="14083" width="10.42578125" style="1" customWidth="1"/>
    <col min="14084" max="14084" width="14.85546875" style="1" customWidth="1"/>
    <col min="14085" max="14086" width="16.42578125" style="1" customWidth="1"/>
    <col min="14087" max="14087" width="19.5703125" style="1" customWidth="1"/>
    <col min="14088" max="14088" width="15.42578125" style="1" customWidth="1"/>
    <col min="14089" max="14089" width="18.42578125" style="1" customWidth="1"/>
    <col min="14090" max="14090" width="14.5703125" style="1" customWidth="1"/>
    <col min="14091" max="14098" width="8.85546875" style="1"/>
    <col min="14099" max="14099" width="8.140625" style="1" customWidth="1"/>
    <col min="14100" max="14101" width="8.85546875" style="1"/>
    <col min="14102" max="14102" width="8.42578125" style="1" customWidth="1"/>
    <col min="14103" max="14336" width="8.85546875" style="1"/>
    <col min="14337" max="14337" width="8.5703125" style="1" customWidth="1"/>
    <col min="14338" max="14338" width="13.140625" style="1" customWidth="1"/>
    <col min="14339" max="14339" width="10.42578125" style="1" customWidth="1"/>
    <col min="14340" max="14340" width="14.85546875" style="1" customWidth="1"/>
    <col min="14341" max="14342" width="16.42578125" style="1" customWidth="1"/>
    <col min="14343" max="14343" width="19.5703125" style="1" customWidth="1"/>
    <col min="14344" max="14344" width="15.42578125" style="1" customWidth="1"/>
    <col min="14345" max="14345" width="18.42578125" style="1" customWidth="1"/>
    <col min="14346" max="14346" width="14.5703125" style="1" customWidth="1"/>
    <col min="14347" max="14354" width="8.85546875" style="1"/>
    <col min="14355" max="14355" width="8.140625" style="1" customWidth="1"/>
    <col min="14356" max="14357" width="8.85546875" style="1"/>
    <col min="14358" max="14358" width="8.42578125" style="1" customWidth="1"/>
    <col min="14359" max="14592" width="8.85546875" style="1"/>
    <col min="14593" max="14593" width="8.5703125" style="1" customWidth="1"/>
    <col min="14594" max="14594" width="13.140625" style="1" customWidth="1"/>
    <col min="14595" max="14595" width="10.42578125" style="1" customWidth="1"/>
    <col min="14596" max="14596" width="14.85546875" style="1" customWidth="1"/>
    <col min="14597" max="14598" width="16.42578125" style="1" customWidth="1"/>
    <col min="14599" max="14599" width="19.5703125" style="1" customWidth="1"/>
    <col min="14600" max="14600" width="15.42578125" style="1" customWidth="1"/>
    <col min="14601" max="14601" width="18.42578125" style="1" customWidth="1"/>
    <col min="14602" max="14602" width="14.5703125" style="1" customWidth="1"/>
    <col min="14603" max="14610" width="8.85546875" style="1"/>
    <col min="14611" max="14611" width="8.140625" style="1" customWidth="1"/>
    <col min="14612" max="14613" width="8.85546875" style="1"/>
    <col min="14614" max="14614" width="8.42578125" style="1" customWidth="1"/>
    <col min="14615" max="14848" width="8.85546875" style="1"/>
    <col min="14849" max="14849" width="8.5703125" style="1" customWidth="1"/>
    <col min="14850" max="14850" width="13.140625" style="1" customWidth="1"/>
    <col min="14851" max="14851" width="10.42578125" style="1" customWidth="1"/>
    <col min="14852" max="14852" width="14.85546875" style="1" customWidth="1"/>
    <col min="14853" max="14854" width="16.42578125" style="1" customWidth="1"/>
    <col min="14855" max="14855" width="19.5703125" style="1" customWidth="1"/>
    <col min="14856" max="14856" width="15.42578125" style="1" customWidth="1"/>
    <col min="14857" max="14857" width="18.42578125" style="1" customWidth="1"/>
    <col min="14858" max="14858" width="14.5703125" style="1" customWidth="1"/>
    <col min="14859" max="14866" width="8.85546875" style="1"/>
    <col min="14867" max="14867" width="8.140625" style="1" customWidth="1"/>
    <col min="14868" max="14869" width="8.85546875" style="1"/>
    <col min="14870" max="14870" width="8.42578125" style="1" customWidth="1"/>
    <col min="14871" max="15104" width="8.85546875" style="1"/>
    <col min="15105" max="15105" width="8.5703125" style="1" customWidth="1"/>
    <col min="15106" max="15106" width="13.140625" style="1" customWidth="1"/>
    <col min="15107" max="15107" width="10.42578125" style="1" customWidth="1"/>
    <col min="15108" max="15108" width="14.85546875" style="1" customWidth="1"/>
    <col min="15109" max="15110" width="16.42578125" style="1" customWidth="1"/>
    <col min="15111" max="15111" width="19.5703125" style="1" customWidth="1"/>
    <col min="15112" max="15112" width="15.42578125" style="1" customWidth="1"/>
    <col min="15113" max="15113" width="18.42578125" style="1" customWidth="1"/>
    <col min="15114" max="15114" width="14.5703125" style="1" customWidth="1"/>
    <col min="15115" max="15122" width="8.85546875" style="1"/>
    <col min="15123" max="15123" width="8.140625" style="1" customWidth="1"/>
    <col min="15124" max="15125" width="8.85546875" style="1"/>
    <col min="15126" max="15126" width="8.42578125" style="1" customWidth="1"/>
    <col min="15127" max="15360" width="8.85546875" style="1"/>
    <col min="15361" max="15361" width="8.5703125" style="1" customWidth="1"/>
    <col min="15362" max="15362" width="13.140625" style="1" customWidth="1"/>
    <col min="15363" max="15363" width="10.42578125" style="1" customWidth="1"/>
    <col min="15364" max="15364" width="14.85546875" style="1" customWidth="1"/>
    <col min="15365" max="15366" width="16.42578125" style="1" customWidth="1"/>
    <col min="15367" max="15367" width="19.5703125" style="1" customWidth="1"/>
    <col min="15368" max="15368" width="15.42578125" style="1" customWidth="1"/>
    <col min="15369" max="15369" width="18.42578125" style="1" customWidth="1"/>
    <col min="15370" max="15370" width="14.5703125" style="1" customWidth="1"/>
    <col min="15371" max="15378" width="8.85546875" style="1"/>
    <col min="15379" max="15379" width="8.140625" style="1" customWidth="1"/>
    <col min="15380" max="15381" width="8.85546875" style="1"/>
    <col min="15382" max="15382" width="8.42578125" style="1" customWidth="1"/>
    <col min="15383" max="15616" width="8.85546875" style="1"/>
    <col min="15617" max="15617" width="8.5703125" style="1" customWidth="1"/>
    <col min="15618" max="15618" width="13.140625" style="1" customWidth="1"/>
    <col min="15619" max="15619" width="10.42578125" style="1" customWidth="1"/>
    <col min="15620" max="15620" width="14.85546875" style="1" customWidth="1"/>
    <col min="15621" max="15622" width="16.42578125" style="1" customWidth="1"/>
    <col min="15623" max="15623" width="19.5703125" style="1" customWidth="1"/>
    <col min="15624" max="15624" width="15.42578125" style="1" customWidth="1"/>
    <col min="15625" max="15625" width="18.42578125" style="1" customWidth="1"/>
    <col min="15626" max="15626" width="14.5703125" style="1" customWidth="1"/>
    <col min="15627" max="15634" width="8.85546875" style="1"/>
    <col min="15635" max="15635" width="8.140625" style="1" customWidth="1"/>
    <col min="15636" max="15637" width="8.85546875" style="1"/>
    <col min="15638" max="15638" width="8.42578125" style="1" customWidth="1"/>
    <col min="15639" max="15872" width="8.85546875" style="1"/>
    <col min="15873" max="15873" width="8.5703125" style="1" customWidth="1"/>
    <col min="15874" max="15874" width="13.140625" style="1" customWidth="1"/>
    <col min="15875" max="15875" width="10.42578125" style="1" customWidth="1"/>
    <col min="15876" max="15876" width="14.85546875" style="1" customWidth="1"/>
    <col min="15877" max="15878" width="16.42578125" style="1" customWidth="1"/>
    <col min="15879" max="15879" width="19.5703125" style="1" customWidth="1"/>
    <col min="15880" max="15880" width="15.42578125" style="1" customWidth="1"/>
    <col min="15881" max="15881" width="18.42578125" style="1" customWidth="1"/>
    <col min="15882" max="15882" width="14.5703125" style="1" customWidth="1"/>
    <col min="15883" max="15890" width="8.85546875" style="1"/>
    <col min="15891" max="15891" width="8.140625" style="1" customWidth="1"/>
    <col min="15892" max="15893" width="8.85546875" style="1"/>
    <col min="15894" max="15894" width="8.42578125" style="1" customWidth="1"/>
    <col min="15895" max="16128" width="8.85546875" style="1"/>
    <col min="16129" max="16129" width="8.5703125" style="1" customWidth="1"/>
    <col min="16130" max="16130" width="13.140625" style="1" customWidth="1"/>
    <col min="16131" max="16131" width="10.42578125" style="1" customWidth="1"/>
    <col min="16132" max="16132" width="14.85546875" style="1" customWidth="1"/>
    <col min="16133" max="16134" width="16.42578125" style="1" customWidth="1"/>
    <col min="16135" max="16135" width="19.5703125" style="1" customWidth="1"/>
    <col min="16136" max="16136" width="15.42578125" style="1" customWidth="1"/>
    <col min="16137" max="16137" width="18.42578125" style="1" customWidth="1"/>
    <col min="16138" max="16138" width="14.5703125" style="1" customWidth="1"/>
    <col min="16139" max="16146" width="8.85546875" style="1"/>
    <col min="16147" max="16147" width="8.140625" style="1" customWidth="1"/>
    <col min="16148" max="16149" width="8.85546875" style="1"/>
    <col min="16150" max="16150" width="8.42578125" style="1" customWidth="1"/>
    <col min="16151" max="16384" width="8.85546875" style="1"/>
  </cols>
  <sheetData>
    <row r="1" spans="1:28" s="3" customFormat="1" ht="14.45" x14ac:dyDescent="0.3">
      <c r="A1" s="16" t="s">
        <v>2834</v>
      </c>
      <c r="B1" s="17"/>
      <c r="C1" s="17"/>
      <c r="D1" s="17"/>
      <c r="E1" s="17"/>
      <c r="F1" s="17"/>
      <c r="G1" s="17"/>
      <c r="H1" s="17"/>
      <c r="I1" s="134" t="s">
        <v>68</v>
      </c>
      <c r="J1" s="512" t="s">
        <v>67</v>
      </c>
      <c r="K1" s="512"/>
      <c r="L1" s="512"/>
      <c r="M1" s="28"/>
    </row>
    <row r="2" spans="1:28" s="3" customFormat="1" x14ac:dyDescent="0.25">
      <c r="A2" s="201" t="s">
        <v>656</v>
      </c>
      <c r="B2" s="17"/>
      <c r="C2" s="17"/>
      <c r="D2" s="17"/>
      <c r="E2" s="17"/>
      <c r="F2" s="17"/>
      <c r="G2" s="17"/>
      <c r="J2" s="486" t="s">
        <v>481</v>
      </c>
      <c r="K2" s="163"/>
      <c r="L2" s="163"/>
    </row>
    <row r="3" spans="1:28" s="3" customFormat="1" ht="14.45" x14ac:dyDescent="0.3">
      <c r="A3" s="39"/>
      <c r="B3" s="17"/>
      <c r="C3" s="17"/>
      <c r="D3" s="17"/>
      <c r="E3" s="17"/>
      <c r="F3" s="17"/>
      <c r="G3" s="17"/>
      <c r="J3" s="165" t="s">
        <v>333</v>
      </c>
      <c r="K3" s="163"/>
      <c r="L3" s="163"/>
    </row>
    <row r="4" spans="1:28" s="89" customFormat="1" ht="15" customHeight="1" x14ac:dyDescent="0.2">
      <c r="A4" s="110"/>
      <c r="B4" s="520" t="s">
        <v>527</v>
      </c>
      <c r="C4" s="524" t="s">
        <v>352</v>
      </c>
      <c r="D4" s="524"/>
      <c r="E4" s="524" t="s">
        <v>353</v>
      </c>
      <c r="F4" s="524"/>
      <c r="G4" s="524"/>
      <c r="H4" s="520" t="s">
        <v>685</v>
      </c>
      <c r="I4" s="543" t="s">
        <v>526</v>
      </c>
    </row>
    <row r="5" spans="1:28" s="111" customFormat="1" ht="28.9" customHeight="1" x14ac:dyDescent="0.2">
      <c r="A5" s="122" t="s">
        <v>69</v>
      </c>
      <c r="B5" s="521"/>
      <c r="C5" s="125" t="s">
        <v>148</v>
      </c>
      <c r="D5" s="125" t="s">
        <v>149</v>
      </c>
      <c r="E5" s="125" t="s">
        <v>150</v>
      </c>
      <c r="F5" s="125" t="s">
        <v>684</v>
      </c>
      <c r="G5" s="125" t="s">
        <v>152</v>
      </c>
      <c r="H5" s="521"/>
      <c r="I5" s="520"/>
      <c r="J5" s="89"/>
      <c r="K5" s="89"/>
      <c r="L5" s="89"/>
      <c r="M5" s="89"/>
      <c r="N5" s="89"/>
      <c r="O5" s="89"/>
    </row>
    <row r="6" spans="1:28" s="89" customFormat="1" ht="14.45" customHeight="1" x14ac:dyDescent="0.3">
      <c r="A6" s="31" t="s">
        <v>28</v>
      </c>
      <c r="B6" s="26">
        <f>VLOOKUP($J$1,'Table 13 Data'!$A$6:$I$42,T$6,0)</f>
        <v>2658166</v>
      </c>
      <c r="C6" s="26">
        <f>VLOOKUP($J$1,'Table 13 Data'!$A$6:$I$42,U$6,0)</f>
        <v>218935</v>
      </c>
      <c r="D6" s="26">
        <f>VLOOKUP($J$1,'Table 13 Data'!$A$6:$I$42,V$6,0)</f>
        <v>118292</v>
      </c>
      <c r="E6" s="26">
        <f>VLOOKUP($J$1,'Table 13 Data'!$A$6:$I$42,W$6,0)</f>
        <v>886442</v>
      </c>
      <c r="F6" s="26">
        <f>VLOOKUP($J$1,'Table 13 Data'!$A$6:$I$42,X$6,0)</f>
        <v>506552</v>
      </c>
      <c r="G6" s="26" t="str">
        <f>VLOOKUP($J$1,'Table 13 Data'!$A$6:$I$42,Y$6,0)</f>
        <v>--</v>
      </c>
      <c r="H6" s="26" t="str">
        <f>VLOOKUP($J$1,'Table 13 Data'!$A$6:$I$42,Z$6,0)</f>
        <v>--</v>
      </c>
      <c r="I6" s="26">
        <f>VLOOKUP($J$1,'Table 13 Data'!$A$6:$I$42,AA$6,0)</f>
        <v>2409</v>
      </c>
      <c r="T6" s="89">
        <v>2</v>
      </c>
      <c r="U6" s="89">
        <v>3</v>
      </c>
      <c r="V6" s="89">
        <v>4</v>
      </c>
      <c r="W6" s="89">
        <v>5</v>
      </c>
      <c r="X6" s="89">
        <v>6</v>
      </c>
      <c r="Y6" s="89">
        <v>7</v>
      </c>
      <c r="Z6" s="89">
        <v>8</v>
      </c>
      <c r="AA6" s="89">
        <v>9</v>
      </c>
      <c r="AB6" s="89">
        <v>10</v>
      </c>
    </row>
    <row r="7" spans="1:28" s="89" customFormat="1" ht="13.9" x14ac:dyDescent="0.3">
      <c r="A7" s="119" t="s">
        <v>29</v>
      </c>
      <c r="B7" s="113">
        <f>VLOOKUP($J$1,'Table 13 Data'!$K$6:$S$42,T$6,0)</f>
        <v>2651815</v>
      </c>
      <c r="C7" s="113">
        <f>VLOOKUP($J$1,'Table 13 Data'!$K$6:$S$42,U$6,0)</f>
        <v>145280</v>
      </c>
      <c r="D7" s="113">
        <f>VLOOKUP($J$1,'Table 13 Data'!$K$6:$S$42,V$6,0)</f>
        <v>78070</v>
      </c>
      <c r="E7" s="113">
        <f>VLOOKUP($J$1,'Table 13 Data'!$K$6:$S$42,W$6,0)</f>
        <v>514415</v>
      </c>
      <c r="F7" s="113">
        <f>VLOOKUP($J$1,'Table 13 Data'!$K$6:$S$42,X$6,0)</f>
        <v>488900</v>
      </c>
      <c r="G7" s="113">
        <f>VLOOKUP($J$1,'Table 13 Data'!$K$6:$S$42,Y$6,0)</f>
        <v>644040</v>
      </c>
      <c r="H7" s="113">
        <f>VLOOKUP($J$1,'Table 13 Data'!$K$6:$S$42,Z$6,0)</f>
        <v>238410</v>
      </c>
      <c r="I7" s="113">
        <f>VLOOKUP($J$1,'Table 13 Data'!$K$6:$S$42,AA$6,0)</f>
        <v>1995</v>
      </c>
    </row>
    <row r="8" spans="1:28" s="89" customFormat="1" ht="14.45" customHeight="1" x14ac:dyDescent="0.3">
      <c r="A8" s="31">
        <v>1981</v>
      </c>
      <c r="B8" s="26">
        <f>VLOOKUP($J$1,'Table 13 Data'!$U$6:$AC$42,T$6,0)</f>
        <v>2507656</v>
      </c>
      <c r="C8" s="26">
        <f>VLOOKUP($J$1,'Table 13 Data'!$U$6:$AC$42,U$6,0)</f>
        <v>98402</v>
      </c>
      <c r="D8" s="26">
        <f>VLOOKUP($J$1,'Table 13 Data'!$U$6:$AC$42,V$6,0)</f>
        <v>33928</v>
      </c>
      <c r="E8" s="26">
        <f>VLOOKUP($J$1,'Table 13 Data'!$U$6:$AC$42,W$6,0)</f>
        <v>145762</v>
      </c>
      <c r="F8" s="26">
        <f>VLOOKUP($J$1,'Table 13 Data'!$U$6:$AC$42,X$6,0)</f>
        <v>142089</v>
      </c>
      <c r="G8" s="26">
        <f>VLOOKUP($J$1,'Table 13 Data'!$U$6:$AC$42,Y$6,0)</f>
        <v>176587</v>
      </c>
      <c r="H8" s="26">
        <f>VLOOKUP($J$1,'Table 13 Data'!$U$6:$AC$42,Z$6,0)</f>
        <v>109320</v>
      </c>
      <c r="I8" s="26">
        <f>VLOOKUP($J$1,'Table 13 Data'!$U$6:$AC$42,AA$6,0)</f>
        <v>2382</v>
      </c>
    </row>
    <row r="9" spans="1:28" s="89" customFormat="1" ht="13.9" x14ac:dyDescent="0.3">
      <c r="A9" s="119">
        <v>1991</v>
      </c>
      <c r="B9" s="113">
        <f>VLOOKUP($J$1,'Table 13 Data'!$AE$6:$AM$42,T$6,0)</f>
        <v>2763166</v>
      </c>
      <c r="C9" s="113">
        <f>VLOOKUP($J$1,'Table 13 Data'!$AE$6:$AM$42,U$6,0)</f>
        <v>75706</v>
      </c>
      <c r="D9" s="113">
        <f>VLOOKUP($J$1,'Table 13 Data'!$AE$6:$AM$42,V$6,0)</f>
        <v>38162</v>
      </c>
      <c r="E9" s="113">
        <f>VLOOKUP($J$1,'Table 13 Data'!$AE$6:$AM$42,W$6,0)</f>
        <v>55985</v>
      </c>
      <c r="F9" s="113">
        <f>VLOOKUP($J$1,'Table 13 Data'!$AE$6:$AM$42,X$6,0)</f>
        <v>55005</v>
      </c>
      <c r="G9" s="113">
        <f>VLOOKUP($J$1,'Table 13 Data'!$AE$6:$AM$42,Y$6,0)</f>
        <v>65917</v>
      </c>
      <c r="H9" s="113">
        <f>VLOOKUP($J$1,'Table 13 Data'!$AE$6:$AM$42,Z$6,0)</f>
        <v>74838</v>
      </c>
      <c r="I9" s="113">
        <f>VLOOKUP($J$1,'Table 13 Data'!$AE$6:$AM$42,AA$6,0)</f>
        <v>2037</v>
      </c>
    </row>
    <row r="10" spans="1:28" s="3" customFormat="1" ht="14.45" x14ac:dyDescent="0.3">
      <c r="A10" s="43"/>
      <c r="B10" s="35"/>
      <c r="C10" s="35"/>
      <c r="D10" s="35"/>
      <c r="E10" s="35"/>
      <c r="F10" s="35"/>
      <c r="G10" s="35"/>
      <c r="H10" s="35"/>
      <c r="I10" s="35"/>
      <c r="J10" s="35"/>
      <c r="K10" s="1"/>
      <c r="L10" s="1"/>
      <c r="M10" s="1"/>
      <c r="N10" s="1"/>
      <c r="O10" s="1"/>
      <c r="P10" s="1"/>
      <c r="U10" s="1"/>
      <c r="V10" s="1"/>
      <c r="W10" s="1"/>
    </row>
    <row r="11" spans="1:28" s="3" customFormat="1" x14ac:dyDescent="0.25">
      <c r="A11" s="110"/>
      <c r="B11" s="520" t="s">
        <v>527</v>
      </c>
      <c r="C11" s="524" t="s">
        <v>352</v>
      </c>
      <c r="D11" s="524"/>
      <c r="E11" s="530" t="s">
        <v>613</v>
      </c>
      <c r="F11" s="520" t="s">
        <v>850</v>
      </c>
      <c r="G11" s="543" t="s">
        <v>526</v>
      </c>
      <c r="H11" s="35"/>
      <c r="I11" s="35"/>
      <c r="J11" s="35"/>
      <c r="K11" s="1"/>
      <c r="L11" s="1"/>
      <c r="M11" s="1"/>
      <c r="N11" s="1"/>
      <c r="O11" s="1"/>
      <c r="P11" s="1"/>
      <c r="U11" s="1"/>
      <c r="V11" s="1"/>
      <c r="W11" s="1"/>
    </row>
    <row r="12" spans="1:28" s="3" customFormat="1" ht="30" customHeight="1" x14ac:dyDescent="0.25">
      <c r="A12" s="187" t="s">
        <v>69</v>
      </c>
      <c r="B12" s="521"/>
      <c r="C12" s="186" t="s">
        <v>148</v>
      </c>
      <c r="D12" s="186" t="s">
        <v>149</v>
      </c>
      <c r="E12" s="520"/>
      <c r="F12" s="521"/>
      <c r="G12" s="520"/>
      <c r="H12" s="35"/>
      <c r="I12" s="35"/>
      <c r="J12" s="35"/>
      <c r="K12" s="1"/>
      <c r="L12" s="1"/>
      <c r="M12" s="1"/>
      <c r="N12" s="1"/>
      <c r="O12" s="1"/>
      <c r="P12" s="1"/>
      <c r="U12" s="1"/>
      <c r="V12" s="1"/>
      <c r="W12" s="1"/>
    </row>
    <row r="13" spans="1:28" s="3" customFormat="1" ht="14.45" customHeight="1" x14ac:dyDescent="0.3">
      <c r="A13" s="32">
        <v>2001</v>
      </c>
      <c r="B13" s="26">
        <f>VLOOKUP($J$1,'Table 13 Data'!$AR$6:$AX$42,T$6,0)</f>
        <v>3016030</v>
      </c>
      <c r="C13" s="26">
        <f>VLOOKUP($J$1,'Table 13 Data'!$AR$6:$AX$42,U$6,0)</f>
        <v>88963</v>
      </c>
      <c r="D13" s="26">
        <f>VLOOKUP($J$1,'Table 13 Data'!$AR$6:$AX$42,V$6,0)</f>
        <v>61024</v>
      </c>
      <c r="E13" s="26">
        <f>VLOOKUP($J$1,'Table 13 Data'!$AR$6:$AX$42,W$6,0)</f>
        <v>2781353</v>
      </c>
      <c r="F13" s="26">
        <f>VLOOKUP($J$1,'Table 13 Data'!$AR$6:$AX$42,X$6,0)</f>
        <v>26084</v>
      </c>
      <c r="G13" s="26">
        <f>VLOOKUP($J$1,'Table 13 Data'!$AR$6:$AX$42,Y$6,0)</f>
        <v>3180</v>
      </c>
      <c r="H13" s="35"/>
      <c r="I13" s="35"/>
      <c r="J13" s="35"/>
      <c r="K13" s="1"/>
      <c r="L13" s="1"/>
      <c r="M13" s="1"/>
      <c r="N13" s="1"/>
      <c r="O13" s="1"/>
      <c r="P13" s="1"/>
      <c r="U13" s="1"/>
      <c r="V13" s="1"/>
      <c r="W13" s="1"/>
    </row>
    <row r="14" spans="1:28" s="3" customFormat="1" ht="14.45" customHeight="1" x14ac:dyDescent="0.3">
      <c r="A14" s="120">
        <v>2011</v>
      </c>
      <c r="B14" s="113">
        <f>VLOOKUP($J$1,'Table 13 Data'!$AZ$6:$BF$42,T$6,0)</f>
        <v>3266173</v>
      </c>
      <c r="C14" s="113">
        <f>VLOOKUP($J$1,'Table 13 Data'!$AZ$6:$BF$42,U$6,0)</f>
        <v>128111</v>
      </c>
      <c r="D14" s="113">
        <f>VLOOKUP($J$1,'Table 13 Data'!$AZ$6:$BF$42,V$6,0)</f>
        <v>62670</v>
      </c>
      <c r="E14" s="113">
        <f>VLOOKUP($J$1,'Table 13 Data'!$AZ$6:$BF$42,W$6,0)</f>
        <v>3173762</v>
      </c>
      <c r="F14" s="113">
        <f>VLOOKUP($J$1,'Table 13 Data'!$AZ$6:$BF$42,X$6,0)</f>
        <v>35508</v>
      </c>
      <c r="G14" s="113">
        <f>VLOOKUP($J$1,'Table 13 Data'!$AZ$6:$BF$42,Y$6,0)</f>
        <v>2539</v>
      </c>
      <c r="H14" s="35"/>
      <c r="I14" s="35"/>
      <c r="J14" s="35"/>
      <c r="K14" s="1"/>
      <c r="L14" s="1"/>
      <c r="M14" s="1"/>
      <c r="N14" s="1"/>
      <c r="O14" s="1"/>
      <c r="P14" s="1"/>
      <c r="U14" s="1"/>
      <c r="V14" s="1"/>
      <c r="W14" s="1"/>
    </row>
    <row r="15" spans="1:28" s="3" customFormat="1" ht="14.45" x14ac:dyDescent="0.3">
      <c r="A15" s="43"/>
      <c r="B15" s="35"/>
      <c r="C15" s="35"/>
      <c r="D15" s="35"/>
      <c r="E15" s="35"/>
      <c r="F15" s="35"/>
      <c r="G15" s="35"/>
      <c r="H15" s="35"/>
      <c r="I15" s="35"/>
      <c r="J15" s="35"/>
      <c r="K15" s="1"/>
      <c r="L15" s="1"/>
      <c r="M15" s="1"/>
      <c r="N15" s="1"/>
      <c r="O15" s="1"/>
      <c r="P15" s="1"/>
      <c r="U15" s="1"/>
      <c r="V15" s="1"/>
      <c r="W15" s="1"/>
    </row>
    <row r="16" spans="1:28" s="3" customFormat="1" ht="14.45" x14ac:dyDescent="0.3">
      <c r="A16" s="43"/>
      <c r="B16" s="35"/>
      <c r="C16" s="35"/>
      <c r="D16" s="35"/>
      <c r="E16" s="35"/>
      <c r="F16" s="35"/>
      <c r="G16" s="35"/>
      <c r="H16" s="35"/>
      <c r="I16" s="35"/>
      <c r="J16" s="35"/>
      <c r="K16" s="1"/>
      <c r="L16" s="1"/>
      <c r="M16" s="1"/>
      <c r="N16" s="1"/>
      <c r="O16" s="1"/>
      <c r="P16" s="1"/>
      <c r="U16" s="1"/>
      <c r="V16" s="1"/>
      <c r="W16" s="1"/>
    </row>
    <row r="17" spans="1:23" s="89" customFormat="1" ht="14.45" customHeight="1" x14ac:dyDescent="0.2">
      <c r="A17" s="110"/>
      <c r="B17" s="520" t="s">
        <v>527</v>
      </c>
      <c r="C17" s="524" t="s">
        <v>352</v>
      </c>
      <c r="D17" s="524"/>
      <c r="E17" s="524" t="s">
        <v>353</v>
      </c>
      <c r="F17" s="524"/>
      <c r="G17" s="524"/>
      <c r="H17" s="520" t="s">
        <v>685</v>
      </c>
      <c r="I17" s="543" t="s">
        <v>526</v>
      </c>
    </row>
    <row r="18" spans="1:23" s="89" customFormat="1" ht="28.15" customHeight="1" x14ac:dyDescent="0.2">
      <c r="A18" s="122" t="s">
        <v>130</v>
      </c>
      <c r="B18" s="521"/>
      <c r="C18" s="125" t="s">
        <v>148</v>
      </c>
      <c r="D18" s="125" t="s">
        <v>149</v>
      </c>
      <c r="E18" s="125" t="s">
        <v>150</v>
      </c>
      <c r="F18" s="188" t="s">
        <v>684</v>
      </c>
      <c r="G18" s="125" t="s">
        <v>152</v>
      </c>
      <c r="H18" s="521"/>
      <c r="I18" s="520"/>
    </row>
    <row r="19" spans="1:23" s="89" customFormat="1" ht="14.45" customHeight="1" x14ac:dyDescent="0.3">
      <c r="A19" s="31" t="s">
        <v>28</v>
      </c>
      <c r="B19" s="33">
        <v>1</v>
      </c>
      <c r="C19" s="33">
        <f t="shared" ref="C19:F22" si="0">C6/$B6</f>
        <v>8.2363178221375191E-2</v>
      </c>
      <c r="D19" s="33">
        <f t="shared" si="0"/>
        <v>4.4501359207814714E-2</v>
      </c>
      <c r="E19" s="33">
        <f t="shared" si="0"/>
        <v>0.33347879703524913</v>
      </c>
      <c r="F19" s="33">
        <f t="shared" si="0"/>
        <v>0.19056447189528419</v>
      </c>
      <c r="G19" s="42" t="s">
        <v>2</v>
      </c>
      <c r="H19" s="42" t="s">
        <v>2</v>
      </c>
      <c r="I19" s="33">
        <f>I6/$B6</f>
        <v>9.0626394288392819E-4</v>
      </c>
    </row>
    <row r="20" spans="1:23" s="89" customFormat="1" ht="13.9" x14ac:dyDescent="0.3">
      <c r="A20" s="119" t="s">
        <v>29</v>
      </c>
      <c r="B20" s="121">
        <v>1</v>
      </c>
      <c r="C20" s="121">
        <f t="shared" si="0"/>
        <v>5.4785118871414483E-2</v>
      </c>
      <c r="D20" s="121">
        <f t="shared" si="0"/>
        <v>2.9440213589560359E-2</v>
      </c>
      <c r="E20" s="121">
        <f t="shared" si="0"/>
        <v>0.19398600581111428</v>
      </c>
      <c r="F20" s="121">
        <f t="shared" si="0"/>
        <v>0.18436429388927961</v>
      </c>
      <c r="G20" s="121">
        <f t="shared" ref="G20:H22" si="1">G7/$B7</f>
        <v>0.24286762085590435</v>
      </c>
      <c r="H20" s="121">
        <f t="shared" si="1"/>
        <v>8.9904461661164142E-2</v>
      </c>
      <c r="I20" s="121">
        <f>I7/$B7</f>
        <v>7.5231492392945965E-4</v>
      </c>
    </row>
    <row r="21" spans="1:23" s="89" customFormat="1" ht="14.45" customHeight="1" x14ac:dyDescent="0.3">
      <c r="A21" s="31">
        <v>1981</v>
      </c>
      <c r="B21" s="33">
        <v>1</v>
      </c>
      <c r="C21" s="33">
        <f t="shared" si="0"/>
        <v>3.9240629496230743E-2</v>
      </c>
      <c r="D21" s="33">
        <f t="shared" si="0"/>
        <v>1.3529766443244209E-2</v>
      </c>
      <c r="E21" s="33">
        <f t="shared" si="0"/>
        <v>5.8126792510615491E-2</v>
      </c>
      <c r="F21" s="33">
        <f t="shared" si="0"/>
        <v>5.6662078052173027E-2</v>
      </c>
      <c r="G21" s="33">
        <f t="shared" si="1"/>
        <v>7.0419148399940026E-2</v>
      </c>
      <c r="H21" s="33">
        <f t="shared" si="1"/>
        <v>4.359449621479182E-2</v>
      </c>
      <c r="I21" s="33">
        <f>I8/$B8</f>
        <v>9.49891053637341E-4</v>
      </c>
    </row>
    <row r="22" spans="1:23" s="89" customFormat="1" ht="13.9" x14ac:dyDescent="0.3">
      <c r="A22" s="119">
        <v>1991</v>
      </c>
      <c r="B22" s="121">
        <v>1</v>
      </c>
      <c r="C22" s="121">
        <f t="shared" si="0"/>
        <v>2.7398281536469397E-2</v>
      </c>
      <c r="D22" s="121">
        <f t="shared" si="0"/>
        <v>1.3810969011633756E-2</v>
      </c>
      <c r="E22" s="121">
        <f t="shared" si="0"/>
        <v>2.0261178662447352E-2</v>
      </c>
      <c r="F22" s="121">
        <f t="shared" si="0"/>
        <v>1.9906513036133191E-2</v>
      </c>
      <c r="G22" s="121">
        <f t="shared" si="1"/>
        <v>2.3855606214031298E-2</v>
      </c>
      <c r="H22" s="121">
        <f t="shared" si="1"/>
        <v>2.7084149124591138E-2</v>
      </c>
      <c r="I22" s="121">
        <f>I9/$B9</f>
        <v>7.3719783755300989E-4</v>
      </c>
    </row>
    <row r="24" spans="1:23" s="3" customFormat="1" x14ac:dyDescent="0.25">
      <c r="A24" s="110"/>
      <c r="B24" s="520" t="s">
        <v>527</v>
      </c>
      <c r="C24" s="524" t="s">
        <v>352</v>
      </c>
      <c r="D24" s="524"/>
      <c r="E24" s="530" t="s">
        <v>613</v>
      </c>
      <c r="F24" s="520" t="s">
        <v>850</v>
      </c>
      <c r="G24" s="543" t="s">
        <v>526</v>
      </c>
      <c r="H24" s="35"/>
      <c r="I24" s="35"/>
      <c r="J24" s="35"/>
      <c r="K24" s="1"/>
      <c r="L24" s="1"/>
      <c r="M24" s="1"/>
      <c r="N24" s="1"/>
      <c r="O24" s="1"/>
      <c r="P24" s="1"/>
      <c r="U24" s="1"/>
      <c r="V24" s="1"/>
      <c r="W24" s="1"/>
    </row>
    <row r="25" spans="1:23" s="3" customFormat="1" ht="30" customHeight="1" x14ac:dyDescent="0.25">
      <c r="A25" s="306" t="s">
        <v>130</v>
      </c>
      <c r="B25" s="521"/>
      <c r="C25" s="188" t="s">
        <v>148</v>
      </c>
      <c r="D25" s="188" t="s">
        <v>149</v>
      </c>
      <c r="E25" s="520"/>
      <c r="F25" s="521"/>
      <c r="G25" s="520"/>
      <c r="H25" s="35"/>
      <c r="I25" s="35"/>
      <c r="J25" s="35"/>
      <c r="K25" s="1"/>
      <c r="L25" s="1"/>
      <c r="M25" s="1"/>
      <c r="N25" s="1"/>
      <c r="O25" s="1"/>
      <c r="P25" s="1"/>
      <c r="U25" s="1"/>
      <c r="V25" s="1"/>
      <c r="W25" s="1"/>
    </row>
    <row r="26" spans="1:23" s="3" customFormat="1" ht="14.45" customHeight="1" x14ac:dyDescent="0.25">
      <c r="A26" s="32">
        <v>2001</v>
      </c>
      <c r="B26" s="33">
        <v>1</v>
      </c>
      <c r="C26" s="33">
        <f>C13/$B13</f>
        <v>2.9496722512707102E-2</v>
      </c>
      <c r="D26" s="33">
        <f t="shared" ref="D26:G26" si="2">D13/$B13</f>
        <v>2.0233220491838608E-2</v>
      </c>
      <c r="E26" s="33">
        <f t="shared" si="2"/>
        <v>0.92219009757860504</v>
      </c>
      <c r="F26" s="33">
        <f t="shared" si="2"/>
        <v>8.6484550883114564E-3</v>
      </c>
      <c r="G26" s="33">
        <f t="shared" si="2"/>
        <v>1.0543661700977776E-3</v>
      </c>
      <c r="H26" s="35"/>
      <c r="I26" s="35"/>
      <c r="J26" s="35"/>
      <c r="K26" s="1"/>
      <c r="L26" s="1"/>
      <c r="M26" s="1"/>
      <c r="N26" s="1"/>
      <c r="O26" s="1"/>
      <c r="P26" s="1"/>
      <c r="U26" s="1"/>
      <c r="V26" s="1"/>
      <c r="W26" s="1"/>
    </row>
    <row r="27" spans="1:23" s="3" customFormat="1" ht="14.45" customHeight="1" x14ac:dyDescent="0.25">
      <c r="A27" s="120">
        <v>2011</v>
      </c>
      <c r="B27" s="121">
        <v>1</v>
      </c>
      <c r="C27" s="121">
        <f>C14/$B14</f>
        <v>3.9223580624786258E-2</v>
      </c>
      <c r="D27" s="121">
        <f t="shared" ref="D27:G27" si="3">D14/$B14</f>
        <v>1.9187593553678876E-2</v>
      </c>
      <c r="E27" s="121">
        <f t="shared" si="3"/>
        <v>0.97170664260588768</v>
      </c>
      <c r="F27" s="121">
        <f t="shared" si="3"/>
        <v>1.08714388368283E-2</v>
      </c>
      <c r="G27" s="121">
        <f t="shared" si="3"/>
        <v>7.7736237486501791E-4</v>
      </c>
      <c r="H27" s="35"/>
      <c r="I27" s="35"/>
      <c r="J27" s="35"/>
      <c r="K27" s="1"/>
      <c r="L27" s="1"/>
      <c r="M27" s="1"/>
      <c r="N27" s="1"/>
      <c r="O27" s="1"/>
      <c r="P27" s="1"/>
      <c r="U27" s="1"/>
      <c r="V27" s="1"/>
      <c r="W27" s="1"/>
    </row>
    <row r="28" spans="1:23" s="3" customFormat="1" ht="14.45" customHeight="1" x14ac:dyDescent="0.25">
      <c r="A28" s="202"/>
      <c r="B28" s="123"/>
      <c r="C28" s="123"/>
      <c r="D28" s="123"/>
      <c r="E28" s="123"/>
      <c r="F28" s="123"/>
      <c r="G28" s="123"/>
      <c r="H28" s="35"/>
      <c r="I28" s="35"/>
      <c r="J28" s="35"/>
      <c r="K28" s="1"/>
      <c r="L28" s="1"/>
      <c r="M28" s="1"/>
      <c r="N28" s="1"/>
      <c r="O28" s="1"/>
      <c r="P28" s="1"/>
      <c r="U28" s="1"/>
      <c r="V28" s="1"/>
      <c r="W28" s="1"/>
    </row>
    <row r="29" spans="1:23" x14ac:dyDescent="0.25">
      <c r="A29" s="194" t="s">
        <v>653</v>
      </c>
    </row>
    <row r="30" spans="1:23" x14ac:dyDescent="0.25">
      <c r="A30" s="89" t="s">
        <v>683</v>
      </c>
    </row>
    <row r="31" spans="1:23" x14ac:dyDescent="0.25">
      <c r="A31" s="89" t="s">
        <v>851</v>
      </c>
    </row>
    <row r="32" spans="1:23" x14ac:dyDescent="0.25">
      <c r="A32" s="89"/>
    </row>
    <row r="33" spans="1:1" x14ac:dyDescent="0.25">
      <c r="A33" s="194" t="s">
        <v>654</v>
      </c>
    </row>
    <row r="34" spans="1:1" x14ac:dyDescent="0.25">
      <c r="A34" s="89" t="s">
        <v>872</v>
      </c>
    </row>
    <row r="35" spans="1:1" x14ac:dyDescent="0.25">
      <c r="A35" s="89" t="s">
        <v>873</v>
      </c>
    </row>
    <row r="36" spans="1:1" x14ac:dyDescent="0.25">
      <c r="A36" s="89" t="s">
        <v>874</v>
      </c>
    </row>
    <row r="37" spans="1:1" x14ac:dyDescent="0.25">
      <c r="A37" s="89" t="s">
        <v>875</v>
      </c>
    </row>
    <row r="38" spans="1:1" x14ac:dyDescent="0.25">
      <c r="A38" s="89"/>
    </row>
    <row r="39" spans="1:1" x14ac:dyDescent="0.25">
      <c r="A39" s="196" t="s">
        <v>652</v>
      </c>
    </row>
    <row r="40" spans="1:1" x14ac:dyDescent="0.25">
      <c r="A40" s="102"/>
    </row>
    <row r="74" spans="1:1" ht="14.45" hidden="1" x14ac:dyDescent="0.3">
      <c r="A74" s="1" t="s">
        <v>31</v>
      </c>
    </row>
    <row r="75" spans="1:1" ht="14.45" hidden="1" x14ac:dyDescent="0.3">
      <c r="A75" s="1" t="s">
        <v>32</v>
      </c>
    </row>
    <row r="76" spans="1:1" ht="14.45" hidden="1" x14ac:dyDescent="0.3">
      <c r="A76" s="1" t="s">
        <v>33</v>
      </c>
    </row>
    <row r="77" spans="1:1" ht="14.45" hidden="1" x14ac:dyDescent="0.3">
      <c r="A77" s="1" t="s">
        <v>34</v>
      </c>
    </row>
    <row r="78" spans="1:1" ht="14.45" hidden="1" x14ac:dyDescent="0.3">
      <c r="A78" s="1" t="s">
        <v>35</v>
      </c>
    </row>
    <row r="79" spans="1:1" ht="14.45" hidden="1" x14ac:dyDescent="0.3">
      <c r="A79" s="1" t="s">
        <v>36</v>
      </c>
    </row>
    <row r="80" spans="1:1" ht="14.45" hidden="1" x14ac:dyDescent="0.3">
      <c r="A80" s="1" t="s">
        <v>37</v>
      </c>
    </row>
    <row r="81" spans="1:1" ht="14.45" hidden="1" x14ac:dyDescent="0.3">
      <c r="A81" s="1" t="s">
        <v>38</v>
      </c>
    </row>
    <row r="82" spans="1:1" ht="14.45" hidden="1" x14ac:dyDescent="0.3">
      <c r="A82" s="1" t="s">
        <v>39</v>
      </c>
    </row>
    <row r="83" spans="1:1" ht="14.45" hidden="1" x14ac:dyDescent="0.3">
      <c r="A83" s="1" t="s">
        <v>40</v>
      </c>
    </row>
    <row r="84" spans="1:1" ht="14.45" hidden="1" x14ac:dyDescent="0.3">
      <c r="A84" s="1" t="s">
        <v>41</v>
      </c>
    </row>
    <row r="85" spans="1:1" ht="14.45" hidden="1" x14ac:dyDescent="0.3">
      <c r="A85" s="1" t="s">
        <v>42</v>
      </c>
    </row>
    <row r="86" spans="1:1" ht="14.45" hidden="1" x14ac:dyDescent="0.3">
      <c r="A86" s="1" t="s">
        <v>43</v>
      </c>
    </row>
    <row r="87" spans="1:1" ht="14.45" hidden="1" x14ac:dyDescent="0.3">
      <c r="A87" s="1" t="s">
        <v>44</v>
      </c>
    </row>
    <row r="88" spans="1:1" ht="14.45" hidden="1" x14ac:dyDescent="0.3">
      <c r="A88" s="1" t="s">
        <v>45</v>
      </c>
    </row>
    <row r="89" spans="1:1" ht="14.45" hidden="1" x14ac:dyDescent="0.3">
      <c r="A89" s="1" t="s">
        <v>46</v>
      </c>
    </row>
    <row r="90" spans="1:1" ht="14.45" hidden="1" x14ac:dyDescent="0.3">
      <c r="A90" s="1" t="s">
        <v>47</v>
      </c>
    </row>
    <row r="91" spans="1:1" ht="14.45" hidden="1" x14ac:dyDescent="0.3">
      <c r="A91" s="1" t="s">
        <v>48</v>
      </c>
    </row>
    <row r="92" spans="1:1" ht="14.45" hidden="1" x14ac:dyDescent="0.3">
      <c r="A92" s="1" t="s">
        <v>49</v>
      </c>
    </row>
    <row r="93" spans="1:1" ht="14.45" hidden="1" x14ac:dyDescent="0.3">
      <c r="A93" s="1" t="s">
        <v>50</v>
      </c>
    </row>
    <row r="94" spans="1:1" ht="14.45" hidden="1" x14ac:dyDescent="0.3">
      <c r="A94" s="1" t="s">
        <v>51</v>
      </c>
    </row>
    <row r="95" spans="1:1" ht="14.45" hidden="1" x14ac:dyDescent="0.3">
      <c r="A95" s="1" t="s">
        <v>52</v>
      </c>
    </row>
    <row r="96" spans="1:1" ht="14.45" hidden="1" x14ac:dyDescent="0.3">
      <c r="A96" s="1" t="s">
        <v>53</v>
      </c>
    </row>
    <row r="97" spans="1:1" ht="14.45" hidden="1" x14ac:dyDescent="0.3">
      <c r="A97" s="1" t="s">
        <v>54</v>
      </c>
    </row>
    <row r="98" spans="1:1" ht="14.45" hidden="1" x14ac:dyDescent="0.3">
      <c r="A98" s="1" t="s">
        <v>55</v>
      </c>
    </row>
    <row r="99" spans="1:1" ht="14.45" hidden="1" x14ac:dyDescent="0.3">
      <c r="A99" s="1" t="s">
        <v>56</v>
      </c>
    </row>
    <row r="100" spans="1:1" ht="14.45" hidden="1" x14ac:dyDescent="0.3">
      <c r="A100" s="1" t="s">
        <v>57</v>
      </c>
    </row>
    <row r="101" spans="1:1" ht="14.45" hidden="1" x14ac:dyDescent="0.3">
      <c r="A101" s="1" t="s">
        <v>58</v>
      </c>
    </row>
    <row r="102" spans="1:1" ht="14.45" hidden="1" x14ac:dyDescent="0.3">
      <c r="A102" s="1" t="s">
        <v>59</v>
      </c>
    </row>
    <row r="103" spans="1:1" ht="14.45" hidden="1" x14ac:dyDescent="0.3">
      <c r="A103" s="1" t="s">
        <v>60</v>
      </c>
    </row>
    <row r="104" spans="1:1" ht="14.45" hidden="1" x14ac:dyDescent="0.3">
      <c r="A104" s="1" t="s">
        <v>61</v>
      </c>
    </row>
    <row r="105" spans="1:1" ht="14.45" hidden="1" x14ac:dyDescent="0.3">
      <c r="A105" s="1" t="s">
        <v>62</v>
      </c>
    </row>
    <row r="106" spans="1:1" ht="14.45" hidden="1" x14ac:dyDescent="0.3">
      <c r="A106" s="1" t="s">
        <v>63</v>
      </c>
    </row>
    <row r="107" spans="1:1" ht="14.45" hidden="1" x14ac:dyDescent="0.3">
      <c r="A107" s="1" t="s">
        <v>64</v>
      </c>
    </row>
    <row r="108" spans="1:1" ht="14.45" hidden="1" x14ac:dyDescent="0.3">
      <c r="A108" s="1" t="s">
        <v>65</v>
      </c>
    </row>
    <row r="109" spans="1:1" ht="14.45" hidden="1" x14ac:dyDescent="0.3">
      <c r="A109" s="1" t="s">
        <v>66</v>
      </c>
    </row>
    <row r="110" spans="1:1" ht="14.45" hidden="1" x14ac:dyDescent="0.3">
      <c r="A110" s="1" t="s">
        <v>67</v>
      </c>
    </row>
    <row r="111" spans="1:1" ht="14.45" hidden="1" x14ac:dyDescent="0.3"/>
  </sheetData>
  <mergeCells count="21">
    <mergeCell ref="I17:I18"/>
    <mergeCell ref="B17:B18"/>
    <mergeCell ref="C17:D17"/>
    <mergeCell ref="E17:G17"/>
    <mergeCell ref="H17:H18"/>
    <mergeCell ref="J1:L1"/>
    <mergeCell ref="B4:B5"/>
    <mergeCell ref="C4:D4"/>
    <mergeCell ref="E4:G4"/>
    <mergeCell ref="H4:H5"/>
    <mergeCell ref="I4:I5"/>
    <mergeCell ref="B11:B12"/>
    <mergeCell ref="C11:D11"/>
    <mergeCell ref="E11:E12"/>
    <mergeCell ref="F11:F12"/>
    <mergeCell ref="G11:G12"/>
    <mergeCell ref="B24:B25"/>
    <mergeCell ref="C24:D24"/>
    <mergeCell ref="E24:E25"/>
    <mergeCell ref="F24:F25"/>
    <mergeCell ref="G24:G25"/>
  </mergeCells>
  <dataValidations count="1">
    <dataValidation type="list" allowBlank="1" showInputMessage="1" showErrorMessage="1" sqref="L65528:L65540 WVQ983047 WLU983047 WBY983047 VSC983047 VIG983047 UYK983047 UOO983047 UES983047 TUW983047 TLA983047 TBE983047 SRI983047 SHM983047 RXQ983047 RNU983047 RDY983047 QUC983047 QKG983047 QAK983047 PQO983047 PGS983047 OWW983047 ONA983047 ODE983047 NTI983047 NJM983047 MZQ983047 MPU983047 MFY983047 LWC983047 LMG983047 LCK983047 KSO983047 KIS983047 JYW983047 JPA983047 JFE983047 IVI983047 ILM983047 IBQ983047 HRU983047 HHY983047 GYC983047 GOG983047 GEK983047 FUO983047 FKS983047 FAW983047 ERA983047 EHE983047 DXI983047 DNM983047 DDQ983047 CTU983047 CJY983047 CAC983047 BQG983047 BGK983047 AWO983047 AMS983047 ACW983047 TA983047 JE983047 I983047 WVQ917511 WLU917511 WBY917511 VSC917511 VIG917511 UYK917511 UOO917511 UES917511 TUW917511 TLA917511 TBE917511 SRI917511 SHM917511 RXQ917511 RNU917511 RDY917511 QUC917511 QKG917511 QAK917511 PQO917511 PGS917511 OWW917511 ONA917511 ODE917511 NTI917511 NJM917511 MZQ917511 MPU917511 MFY917511 LWC917511 LMG917511 LCK917511 KSO917511 KIS917511 JYW917511 JPA917511 JFE917511 IVI917511 ILM917511 IBQ917511 HRU917511 HHY917511 GYC917511 GOG917511 GEK917511 FUO917511 FKS917511 FAW917511 ERA917511 EHE917511 DXI917511 DNM917511 DDQ917511 CTU917511 CJY917511 CAC917511 BQG917511 BGK917511 AWO917511 AMS917511 ACW917511 TA917511 JE917511 I917511 WVQ851975 WLU851975 WBY851975 VSC851975 VIG851975 UYK851975 UOO851975 UES851975 TUW851975 TLA851975 TBE851975 SRI851975 SHM851975 RXQ851975 RNU851975 RDY851975 QUC851975 QKG851975 QAK851975 PQO851975 PGS851975 OWW851975 ONA851975 ODE851975 NTI851975 NJM851975 MZQ851975 MPU851975 MFY851975 LWC851975 LMG851975 LCK851975 KSO851975 KIS851975 JYW851975 JPA851975 JFE851975 IVI851975 ILM851975 IBQ851975 HRU851975 HHY851975 GYC851975 GOG851975 GEK851975 FUO851975 FKS851975 FAW851975 ERA851975 EHE851975 DXI851975 DNM851975 DDQ851975 CTU851975 CJY851975 CAC851975 BQG851975 BGK851975 AWO851975 AMS851975 ACW851975 TA851975 JE851975 I851975 WVQ786439 WLU786439 WBY786439 VSC786439 VIG786439 UYK786439 UOO786439 UES786439 TUW786439 TLA786439 TBE786439 SRI786439 SHM786439 RXQ786439 RNU786439 RDY786439 QUC786439 QKG786439 QAK786439 PQO786439 PGS786439 OWW786439 ONA786439 ODE786439 NTI786439 NJM786439 MZQ786439 MPU786439 MFY786439 LWC786439 LMG786439 LCK786439 KSO786439 KIS786439 JYW786439 JPA786439 JFE786439 IVI786439 ILM786439 IBQ786439 HRU786439 HHY786439 GYC786439 GOG786439 GEK786439 FUO786439 FKS786439 FAW786439 ERA786439 EHE786439 DXI786439 DNM786439 DDQ786439 CTU786439 CJY786439 CAC786439 BQG786439 BGK786439 AWO786439 AMS786439 ACW786439 TA786439 JE786439 I786439 WVQ720903 WLU720903 WBY720903 VSC720903 VIG720903 UYK720903 UOO720903 UES720903 TUW720903 TLA720903 TBE720903 SRI720903 SHM720903 RXQ720903 RNU720903 RDY720903 QUC720903 QKG720903 QAK720903 PQO720903 PGS720903 OWW720903 ONA720903 ODE720903 NTI720903 NJM720903 MZQ720903 MPU720903 MFY720903 LWC720903 LMG720903 LCK720903 KSO720903 KIS720903 JYW720903 JPA720903 JFE720903 IVI720903 ILM720903 IBQ720903 HRU720903 HHY720903 GYC720903 GOG720903 GEK720903 FUO720903 FKS720903 FAW720903 ERA720903 EHE720903 DXI720903 DNM720903 DDQ720903 CTU720903 CJY720903 CAC720903 BQG720903 BGK720903 AWO720903 AMS720903 ACW720903 TA720903 JE720903 I720903 WVQ655367 WLU655367 WBY655367 VSC655367 VIG655367 UYK655367 UOO655367 UES655367 TUW655367 TLA655367 TBE655367 SRI655367 SHM655367 RXQ655367 RNU655367 RDY655367 QUC655367 QKG655367 QAK655367 PQO655367 PGS655367 OWW655367 ONA655367 ODE655367 NTI655367 NJM655367 MZQ655367 MPU655367 MFY655367 LWC655367 LMG655367 LCK655367 KSO655367 KIS655367 JYW655367 JPA655367 JFE655367 IVI655367 ILM655367 IBQ655367 HRU655367 HHY655367 GYC655367 GOG655367 GEK655367 FUO655367 FKS655367 FAW655367 ERA655367 EHE655367 DXI655367 DNM655367 DDQ655367 CTU655367 CJY655367 CAC655367 BQG655367 BGK655367 AWO655367 AMS655367 ACW655367 TA655367 JE655367 I655367 WVQ589831 WLU589831 WBY589831 VSC589831 VIG589831 UYK589831 UOO589831 UES589831 TUW589831 TLA589831 TBE589831 SRI589831 SHM589831 RXQ589831 RNU589831 RDY589831 QUC589831 QKG589831 QAK589831 PQO589831 PGS589831 OWW589831 ONA589831 ODE589831 NTI589831 NJM589831 MZQ589831 MPU589831 MFY589831 LWC589831 LMG589831 LCK589831 KSO589831 KIS589831 JYW589831 JPA589831 JFE589831 IVI589831 ILM589831 IBQ589831 HRU589831 HHY589831 GYC589831 GOG589831 GEK589831 FUO589831 FKS589831 FAW589831 ERA589831 EHE589831 DXI589831 DNM589831 DDQ589831 CTU589831 CJY589831 CAC589831 BQG589831 BGK589831 AWO589831 AMS589831 ACW589831 TA589831 JE589831 I589831 WVQ524295 WLU524295 WBY524295 VSC524295 VIG524295 UYK524295 UOO524295 UES524295 TUW524295 TLA524295 TBE524295 SRI524295 SHM524295 RXQ524295 RNU524295 RDY524295 QUC524295 QKG524295 QAK524295 PQO524295 PGS524295 OWW524295 ONA524295 ODE524295 NTI524295 NJM524295 MZQ524295 MPU524295 MFY524295 LWC524295 LMG524295 LCK524295 KSO524295 KIS524295 JYW524295 JPA524295 JFE524295 IVI524295 ILM524295 IBQ524295 HRU524295 HHY524295 GYC524295 GOG524295 GEK524295 FUO524295 FKS524295 FAW524295 ERA524295 EHE524295 DXI524295 DNM524295 DDQ524295 CTU524295 CJY524295 CAC524295 BQG524295 BGK524295 AWO524295 AMS524295 ACW524295 TA524295 JE524295 I524295 WVQ458759 WLU458759 WBY458759 VSC458759 VIG458759 UYK458759 UOO458759 UES458759 TUW458759 TLA458759 TBE458759 SRI458759 SHM458759 RXQ458759 RNU458759 RDY458759 QUC458759 QKG458759 QAK458759 PQO458759 PGS458759 OWW458759 ONA458759 ODE458759 NTI458759 NJM458759 MZQ458759 MPU458759 MFY458759 LWC458759 LMG458759 LCK458759 KSO458759 KIS458759 JYW458759 JPA458759 JFE458759 IVI458759 ILM458759 IBQ458759 HRU458759 HHY458759 GYC458759 GOG458759 GEK458759 FUO458759 FKS458759 FAW458759 ERA458759 EHE458759 DXI458759 DNM458759 DDQ458759 CTU458759 CJY458759 CAC458759 BQG458759 BGK458759 AWO458759 AMS458759 ACW458759 TA458759 JE458759 I458759 WVQ393223 WLU393223 WBY393223 VSC393223 VIG393223 UYK393223 UOO393223 UES393223 TUW393223 TLA393223 TBE393223 SRI393223 SHM393223 RXQ393223 RNU393223 RDY393223 QUC393223 QKG393223 QAK393223 PQO393223 PGS393223 OWW393223 ONA393223 ODE393223 NTI393223 NJM393223 MZQ393223 MPU393223 MFY393223 LWC393223 LMG393223 LCK393223 KSO393223 KIS393223 JYW393223 JPA393223 JFE393223 IVI393223 ILM393223 IBQ393223 HRU393223 HHY393223 GYC393223 GOG393223 GEK393223 FUO393223 FKS393223 FAW393223 ERA393223 EHE393223 DXI393223 DNM393223 DDQ393223 CTU393223 CJY393223 CAC393223 BQG393223 BGK393223 AWO393223 AMS393223 ACW393223 TA393223 JE393223 I393223 WVQ327687 WLU327687 WBY327687 VSC327687 VIG327687 UYK327687 UOO327687 UES327687 TUW327687 TLA327687 TBE327687 SRI327687 SHM327687 RXQ327687 RNU327687 RDY327687 QUC327687 QKG327687 QAK327687 PQO327687 PGS327687 OWW327687 ONA327687 ODE327687 NTI327687 NJM327687 MZQ327687 MPU327687 MFY327687 LWC327687 LMG327687 LCK327687 KSO327687 KIS327687 JYW327687 JPA327687 JFE327687 IVI327687 ILM327687 IBQ327687 HRU327687 HHY327687 GYC327687 GOG327687 GEK327687 FUO327687 FKS327687 FAW327687 ERA327687 EHE327687 DXI327687 DNM327687 DDQ327687 CTU327687 CJY327687 CAC327687 BQG327687 BGK327687 AWO327687 AMS327687 ACW327687 TA327687 JE327687 I327687 WVQ262151 WLU262151 WBY262151 VSC262151 VIG262151 UYK262151 UOO262151 UES262151 TUW262151 TLA262151 TBE262151 SRI262151 SHM262151 RXQ262151 RNU262151 RDY262151 QUC262151 QKG262151 QAK262151 PQO262151 PGS262151 OWW262151 ONA262151 ODE262151 NTI262151 NJM262151 MZQ262151 MPU262151 MFY262151 LWC262151 LMG262151 LCK262151 KSO262151 KIS262151 JYW262151 JPA262151 JFE262151 IVI262151 ILM262151 IBQ262151 HRU262151 HHY262151 GYC262151 GOG262151 GEK262151 FUO262151 FKS262151 FAW262151 ERA262151 EHE262151 DXI262151 DNM262151 DDQ262151 CTU262151 CJY262151 CAC262151 BQG262151 BGK262151 AWO262151 AMS262151 ACW262151 TA262151 JE262151 I262151 WVQ196615 WLU196615 WBY196615 VSC196615 VIG196615 UYK196615 UOO196615 UES196615 TUW196615 TLA196615 TBE196615 SRI196615 SHM196615 RXQ196615 RNU196615 RDY196615 QUC196615 QKG196615 QAK196615 PQO196615 PGS196615 OWW196615 ONA196615 ODE196615 NTI196615 NJM196615 MZQ196615 MPU196615 MFY196615 LWC196615 LMG196615 LCK196615 KSO196615 KIS196615 JYW196615 JPA196615 JFE196615 IVI196615 ILM196615 IBQ196615 HRU196615 HHY196615 GYC196615 GOG196615 GEK196615 FUO196615 FKS196615 FAW196615 ERA196615 EHE196615 DXI196615 DNM196615 DDQ196615 CTU196615 CJY196615 CAC196615 BQG196615 BGK196615 AWO196615 AMS196615 ACW196615 TA196615 JE196615 I196615 WVQ131079 WLU131079 WBY131079 VSC131079 VIG131079 UYK131079 UOO131079 UES131079 TUW131079 TLA131079 TBE131079 SRI131079 SHM131079 RXQ131079 RNU131079 RDY131079 QUC131079 QKG131079 QAK131079 PQO131079 PGS131079 OWW131079 ONA131079 ODE131079 NTI131079 NJM131079 MZQ131079 MPU131079 MFY131079 LWC131079 LMG131079 LCK131079 KSO131079 KIS131079 JYW131079 JPA131079 JFE131079 IVI131079 ILM131079 IBQ131079 HRU131079 HHY131079 GYC131079 GOG131079 GEK131079 FUO131079 FKS131079 FAW131079 ERA131079 EHE131079 DXI131079 DNM131079 DDQ131079 CTU131079 CJY131079 CAC131079 BQG131079 BGK131079 AWO131079 AMS131079 ACW131079 TA131079 JE131079 I131079 WVQ65543 WLU65543 WBY65543 VSC65543 VIG65543 UYK65543 UOO65543 UES65543 TUW65543 TLA65543 TBE65543 SRI65543 SHM65543 RXQ65543 RNU65543 RDY65543 QUC65543 QKG65543 QAK65543 PQO65543 PGS65543 OWW65543 ONA65543 ODE65543 NTI65543 NJM65543 MZQ65543 MPU65543 MFY65543 LWC65543 LMG65543 LCK65543 KSO65543 KIS65543 JYW65543 JPA65543 JFE65543 IVI65543 ILM65543 IBQ65543 HRU65543 HHY65543 GYC65543 GOG65543 GEK65543 FUO65543 FKS65543 FAW65543 ERA65543 EHE65543 DXI65543 DNM65543 DDQ65543 CTU65543 CJY65543 CAC65543 BQG65543 BGK65543 AWO65543 AMS65543 ACW65543 TA65543 JE65543 I65543 WVQ3 WLU3 WBY3 VSC3 VIG3 UYK3 UOO3 UES3 TUW3 TLA3 TBE3 SRI3 SHM3 RXQ3 RNU3 RDY3 QUC3 QKG3 QAK3 PQO3 PGS3 OWW3 ONA3 ODE3 NTI3 NJM3 MZQ3 MPU3 MFY3 LWC3 LMG3 LCK3 KSO3 KIS3 JYW3 JPA3 JFE3 IVI3 ILM3 IBQ3 HRU3 HHY3 GYC3 GOG3 GEK3 FUO3 FKS3 FAW3 ERA3 EHE3 DXI3 DNM3 DDQ3 CTU3 CJY3 CAC3 BQG3 BGK3 AWO3 AMS3 ACW3 TA3 JE3 J1 WVT1048568:WVT1048576 WLX1048568:WLX1048576 WCB1048568:WCB1048576 VSF1048568:VSF1048576 VIJ1048568:VIJ1048576 UYN1048568:UYN1048576 UOR1048568:UOR1048576 UEV1048568:UEV1048576 TUZ1048568:TUZ1048576 TLD1048568:TLD1048576 TBH1048568:TBH1048576 SRL1048568:SRL1048576 SHP1048568:SHP1048576 RXT1048568:RXT1048576 RNX1048568:RNX1048576 REB1048568:REB1048576 QUF1048568:QUF1048576 QKJ1048568:QKJ1048576 QAN1048568:QAN1048576 PQR1048568:PQR1048576 PGV1048568:PGV1048576 OWZ1048568:OWZ1048576 OND1048568:OND1048576 ODH1048568:ODH1048576 NTL1048568:NTL1048576 NJP1048568:NJP1048576 MZT1048568:MZT1048576 MPX1048568:MPX1048576 MGB1048568:MGB1048576 LWF1048568:LWF1048576 LMJ1048568:LMJ1048576 LCN1048568:LCN1048576 KSR1048568:KSR1048576 KIV1048568:KIV1048576 JYZ1048568:JYZ1048576 JPD1048568:JPD1048576 JFH1048568:JFH1048576 IVL1048568:IVL1048576 ILP1048568:ILP1048576 IBT1048568:IBT1048576 HRX1048568:HRX1048576 HIB1048568:HIB1048576 GYF1048568:GYF1048576 GOJ1048568:GOJ1048576 GEN1048568:GEN1048576 FUR1048568:FUR1048576 FKV1048568:FKV1048576 FAZ1048568:FAZ1048576 ERD1048568:ERD1048576 EHH1048568:EHH1048576 DXL1048568:DXL1048576 DNP1048568:DNP1048576 DDT1048568:DDT1048576 CTX1048568:CTX1048576 CKB1048568:CKB1048576 CAF1048568:CAF1048576 BQJ1048568:BQJ1048576 BGN1048568:BGN1048576 AWR1048568:AWR1048576 AMV1048568:AMV1048576 ACZ1048568:ACZ1048576 TD1048568:TD1048576 JH1048568:JH1048576 L1048568:L1048576 WVT983032:WVT983044 WLX983032:WLX983044 WCB983032:WCB983044 VSF983032:VSF983044 VIJ983032:VIJ983044 UYN983032:UYN983044 UOR983032:UOR983044 UEV983032:UEV983044 TUZ983032:TUZ983044 TLD983032:TLD983044 TBH983032:TBH983044 SRL983032:SRL983044 SHP983032:SHP983044 RXT983032:RXT983044 RNX983032:RNX983044 REB983032:REB983044 QUF983032:QUF983044 QKJ983032:QKJ983044 QAN983032:QAN983044 PQR983032:PQR983044 PGV983032:PGV983044 OWZ983032:OWZ983044 OND983032:OND983044 ODH983032:ODH983044 NTL983032:NTL983044 NJP983032:NJP983044 MZT983032:MZT983044 MPX983032:MPX983044 MGB983032:MGB983044 LWF983032:LWF983044 LMJ983032:LMJ983044 LCN983032:LCN983044 KSR983032:KSR983044 KIV983032:KIV983044 JYZ983032:JYZ983044 JPD983032:JPD983044 JFH983032:JFH983044 IVL983032:IVL983044 ILP983032:ILP983044 IBT983032:IBT983044 HRX983032:HRX983044 HIB983032:HIB983044 GYF983032:GYF983044 GOJ983032:GOJ983044 GEN983032:GEN983044 FUR983032:FUR983044 FKV983032:FKV983044 FAZ983032:FAZ983044 ERD983032:ERD983044 EHH983032:EHH983044 DXL983032:DXL983044 DNP983032:DNP983044 DDT983032:DDT983044 CTX983032:CTX983044 CKB983032:CKB983044 CAF983032:CAF983044 BQJ983032:BQJ983044 BGN983032:BGN983044 AWR983032:AWR983044 AMV983032:AMV983044 ACZ983032:ACZ983044 TD983032:TD983044 JH983032:JH983044 L983032:L983044 WVT917496:WVT917508 WLX917496:WLX917508 WCB917496:WCB917508 VSF917496:VSF917508 VIJ917496:VIJ917508 UYN917496:UYN917508 UOR917496:UOR917508 UEV917496:UEV917508 TUZ917496:TUZ917508 TLD917496:TLD917508 TBH917496:TBH917508 SRL917496:SRL917508 SHP917496:SHP917508 RXT917496:RXT917508 RNX917496:RNX917508 REB917496:REB917508 QUF917496:QUF917508 QKJ917496:QKJ917508 QAN917496:QAN917508 PQR917496:PQR917508 PGV917496:PGV917508 OWZ917496:OWZ917508 OND917496:OND917508 ODH917496:ODH917508 NTL917496:NTL917508 NJP917496:NJP917508 MZT917496:MZT917508 MPX917496:MPX917508 MGB917496:MGB917508 LWF917496:LWF917508 LMJ917496:LMJ917508 LCN917496:LCN917508 KSR917496:KSR917508 KIV917496:KIV917508 JYZ917496:JYZ917508 JPD917496:JPD917508 JFH917496:JFH917508 IVL917496:IVL917508 ILP917496:ILP917508 IBT917496:IBT917508 HRX917496:HRX917508 HIB917496:HIB917508 GYF917496:GYF917508 GOJ917496:GOJ917508 GEN917496:GEN917508 FUR917496:FUR917508 FKV917496:FKV917508 FAZ917496:FAZ917508 ERD917496:ERD917508 EHH917496:EHH917508 DXL917496:DXL917508 DNP917496:DNP917508 DDT917496:DDT917508 CTX917496:CTX917508 CKB917496:CKB917508 CAF917496:CAF917508 BQJ917496:BQJ917508 BGN917496:BGN917508 AWR917496:AWR917508 AMV917496:AMV917508 ACZ917496:ACZ917508 TD917496:TD917508 JH917496:JH917508 L917496:L917508 WVT851960:WVT851972 WLX851960:WLX851972 WCB851960:WCB851972 VSF851960:VSF851972 VIJ851960:VIJ851972 UYN851960:UYN851972 UOR851960:UOR851972 UEV851960:UEV851972 TUZ851960:TUZ851972 TLD851960:TLD851972 TBH851960:TBH851972 SRL851960:SRL851972 SHP851960:SHP851972 RXT851960:RXT851972 RNX851960:RNX851972 REB851960:REB851972 QUF851960:QUF851972 QKJ851960:QKJ851972 QAN851960:QAN851972 PQR851960:PQR851972 PGV851960:PGV851972 OWZ851960:OWZ851972 OND851960:OND851972 ODH851960:ODH851972 NTL851960:NTL851972 NJP851960:NJP851972 MZT851960:MZT851972 MPX851960:MPX851972 MGB851960:MGB851972 LWF851960:LWF851972 LMJ851960:LMJ851972 LCN851960:LCN851972 KSR851960:KSR851972 KIV851960:KIV851972 JYZ851960:JYZ851972 JPD851960:JPD851972 JFH851960:JFH851972 IVL851960:IVL851972 ILP851960:ILP851972 IBT851960:IBT851972 HRX851960:HRX851972 HIB851960:HIB851972 GYF851960:GYF851972 GOJ851960:GOJ851972 GEN851960:GEN851972 FUR851960:FUR851972 FKV851960:FKV851972 FAZ851960:FAZ851972 ERD851960:ERD851972 EHH851960:EHH851972 DXL851960:DXL851972 DNP851960:DNP851972 DDT851960:DDT851972 CTX851960:CTX851972 CKB851960:CKB851972 CAF851960:CAF851972 BQJ851960:BQJ851972 BGN851960:BGN851972 AWR851960:AWR851972 AMV851960:AMV851972 ACZ851960:ACZ851972 TD851960:TD851972 JH851960:JH851972 L851960:L851972 WVT786424:WVT786436 WLX786424:WLX786436 WCB786424:WCB786436 VSF786424:VSF786436 VIJ786424:VIJ786436 UYN786424:UYN786436 UOR786424:UOR786436 UEV786424:UEV786436 TUZ786424:TUZ786436 TLD786424:TLD786436 TBH786424:TBH786436 SRL786424:SRL786436 SHP786424:SHP786436 RXT786424:RXT786436 RNX786424:RNX786436 REB786424:REB786436 QUF786424:QUF786436 QKJ786424:QKJ786436 QAN786424:QAN786436 PQR786424:PQR786436 PGV786424:PGV786436 OWZ786424:OWZ786436 OND786424:OND786436 ODH786424:ODH786436 NTL786424:NTL786436 NJP786424:NJP786436 MZT786424:MZT786436 MPX786424:MPX786436 MGB786424:MGB786436 LWF786424:LWF786436 LMJ786424:LMJ786436 LCN786424:LCN786436 KSR786424:KSR786436 KIV786424:KIV786436 JYZ786424:JYZ786436 JPD786424:JPD786436 JFH786424:JFH786436 IVL786424:IVL786436 ILP786424:ILP786436 IBT786424:IBT786436 HRX786424:HRX786436 HIB786424:HIB786436 GYF786424:GYF786436 GOJ786424:GOJ786436 GEN786424:GEN786436 FUR786424:FUR786436 FKV786424:FKV786436 FAZ786424:FAZ786436 ERD786424:ERD786436 EHH786424:EHH786436 DXL786424:DXL786436 DNP786424:DNP786436 DDT786424:DDT786436 CTX786424:CTX786436 CKB786424:CKB786436 CAF786424:CAF786436 BQJ786424:BQJ786436 BGN786424:BGN786436 AWR786424:AWR786436 AMV786424:AMV786436 ACZ786424:ACZ786436 TD786424:TD786436 JH786424:JH786436 L786424:L786436 WVT720888:WVT720900 WLX720888:WLX720900 WCB720888:WCB720900 VSF720888:VSF720900 VIJ720888:VIJ720900 UYN720888:UYN720900 UOR720888:UOR720900 UEV720888:UEV720900 TUZ720888:TUZ720900 TLD720888:TLD720900 TBH720888:TBH720900 SRL720888:SRL720900 SHP720888:SHP720900 RXT720888:RXT720900 RNX720888:RNX720900 REB720888:REB720900 QUF720888:QUF720900 QKJ720888:QKJ720900 QAN720888:QAN720900 PQR720888:PQR720900 PGV720888:PGV720900 OWZ720888:OWZ720900 OND720888:OND720900 ODH720888:ODH720900 NTL720888:NTL720900 NJP720888:NJP720900 MZT720888:MZT720900 MPX720888:MPX720900 MGB720888:MGB720900 LWF720888:LWF720900 LMJ720888:LMJ720900 LCN720888:LCN720900 KSR720888:KSR720900 KIV720888:KIV720900 JYZ720888:JYZ720900 JPD720888:JPD720900 JFH720888:JFH720900 IVL720888:IVL720900 ILP720888:ILP720900 IBT720888:IBT720900 HRX720888:HRX720900 HIB720888:HIB720900 GYF720888:GYF720900 GOJ720888:GOJ720900 GEN720888:GEN720900 FUR720888:FUR720900 FKV720888:FKV720900 FAZ720888:FAZ720900 ERD720888:ERD720900 EHH720888:EHH720900 DXL720888:DXL720900 DNP720888:DNP720900 DDT720888:DDT720900 CTX720888:CTX720900 CKB720888:CKB720900 CAF720888:CAF720900 BQJ720888:BQJ720900 BGN720888:BGN720900 AWR720888:AWR720900 AMV720888:AMV720900 ACZ720888:ACZ720900 TD720888:TD720900 JH720888:JH720900 L720888:L720900 WVT655352:WVT655364 WLX655352:WLX655364 WCB655352:WCB655364 VSF655352:VSF655364 VIJ655352:VIJ655364 UYN655352:UYN655364 UOR655352:UOR655364 UEV655352:UEV655364 TUZ655352:TUZ655364 TLD655352:TLD655364 TBH655352:TBH655364 SRL655352:SRL655364 SHP655352:SHP655364 RXT655352:RXT655364 RNX655352:RNX655364 REB655352:REB655364 QUF655352:QUF655364 QKJ655352:QKJ655364 QAN655352:QAN655364 PQR655352:PQR655364 PGV655352:PGV655364 OWZ655352:OWZ655364 OND655352:OND655364 ODH655352:ODH655364 NTL655352:NTL655364 NJP655352:NJP655364 MZT655352:MZT655364 MPX655352:MPX655364 MGB655352:MGB655364 LWF655352:LWF655364 LMJ655352:LMJ655364 LCN655352:LCN655364 KSR655352:KSR655364 KIV655352:KIV655364 JYZ655352:JYZ655364 JPD655352:JPD655364 JFH655352:JFH655364 IVL655352:IVL655364 ILP655352:ILP655364 IBT655352:IBT655364 HRX655352:HRX655364 HIB655352:HIB655364 GYF655352:GYF655364 GOJ655352:GOJ655364 GEN655352:GEN655364 FUR655352:FUR655364 FKV655352:FKV655364 FAZ655352:FAZ655364 ERD655352:ERD655364 EHH655352:EHH655364 DXL655352:DXL655364 DNP655352:DNP655364 DDT655352:DDT655364 CTX655352:CTX655364 CKB655352:CKB655364 CAF655352:CAF655364 BQJ655352:BQJ655364 BGN655352:BGN655364 AWR655352:AWR655364 AMV655352:AMV655364 ACZ655352:ACZ655364 TD655352:TD655364 JH655352:JH655364 L655352:L655364 WVT589816:WVT589828 WLX589816:WLX589828 WCB589816:WCB589828 VSF589816:VSF589828 VIJ589816:VIJ589828 UYN589816:UYN589828 UOR589816:UOR589828 UEV589816:UEV589828 TUZ589816:TUZ589828 TLD589816:TLD589828 TBH589816:TBH589828 SRL589816:SRL589828 SHP589816:SHP589828 RXT589816:RXT589828 RNX589816:RNX589828 REB589816:REB589828 QUF589816:QUF589828 QKJ589816:QKJ589828 QAN589816:QAN589828 PQR589816:PQR589828 PGV589816:PGV589828 OWZ589816:OWZ589828 OND589816:OND589828 ODH589816:ODH589828 NTL589816:NTL589828 NJP589816:NJP589828 MZT589816:MZT589828 MPX589816:MPX589828 MGB589816:MGB589828 LWF589816:LWF589828 LMJ589816:LMJ589828 LCN589816:LCN589828 KSR589816:KSR589828 KIV589816:KIV589828 JYZ589816:JYZ589828 JPD589816:JPD589828 JFH589816:JFH589828 IVL589816:IVL589828 ILP589816:ILP589828 IBT589816:IBT589828 HRX589816:HRX589828 HIB589816:HIB589828 GYF589816:GYF589828 GOJ589816:GOJ589828 GEN589816:GEN589828 FUR589816:FUR589828 FKV589816:FKV589828 FAZ589816:FAZ589828 ERD589816:ERD589828 EHH589816:EHH589828 DXL589816:DXL589828 DNP589816:DNP589828 DDT589816:DDT589828 CTX589816:CTX589828 CKB589816:CKB589828 CAF589816:CAF589828 BQJ589816:BQJ589828 BGN589816:BGN589828 AWR589816:AWR589828 AMV589816:AMV589828 ACZ589816:ACZ589828 TD589816:TD589828 JH589816:JH589828 L589816:L589828 WVT524280:WVT524292 WLX524280:WLX524292 WCB524280:WCB524292 VSF524280:VSF524292 VIJ524280:VIJ524292 UYN524280:UYN524292 UOR524280:UOR524292 UEV524280:UEV524292 TUZ524280:TUZ524292 TLD524280:TLD524292 TBH524280:TBH524292 SRL524280:SRL524292 SHP524280:SHP524292 RXT524280:RXT524292 RNX524280:RNX524292 REB524280:REB524292 QUF524280:QUF524292 QKJ524280:QKJ524292 QAN524280:QAN524292 PQR524280:PQR524292 PGV524280:PGV524292 OWZ524280:OWZ524292 OND524280:OND524292 ODH524280:ODH524292 NTL524280:NTL524292 NJP524280:NJP524292 MZT524280:MZT524292 MPX524280:MPX524292 MGB524280:MGB524292 LWF524280:LWF524292 LMJ524280:LMJ524292 LCN524280:LCN524292 KSR524280:KSR524292 KIV524280:KIV524292 JYZ524280:JYZ524292 JPD524280:JPD524292 JFH524280:JFH524292 IVL524280:IVL524292 ILP524280:ILP524292 IBT524280:IBT524292 HRX524280:HRX524292 HIB524280:HIB524292 GYF524280:GYF524292 GOJ524280:GOJ524292 GEN524280:GEN524292 FUR524280:FUR524292 FKV524280:FKV524292 FAZ524280:FAZ524292 ERD524280:ERD524292 EHH524280:EHH524292 DXL524280:DXL524292 DNP524280:DNP524292 DDT524280:DDT524292 CTX524280:CTX524292 CKB524280:CKB524292 CAF524280:CAF524292 BQJ524280:BQJ524292 BGN524280:BGN524292 AWR524280:AWR524292 AMV524280:AMV524292 ACZ524280:ACZ524292 TD524280:TD524292 JH524280:JH524292 L524280:L524292 WVT458744:WVT458756 WLX458744:WLX458756 WCB458744:WCB458756 VSF458744:VSF458756 VIJ458744:VIJ458756 UYN458744:UYN458756 UOR458744:UOR458756 UEV458744:UEV458756 TUZ458744:TUZ458756 TLD458744:TLD458756 TBH458744:TBH458756 SRL458744:SRL458756 SHP458744:SHP458756 RXT458744:RXT458756 RNX458744:RNX458756 REB458744:REB458756 QUF458744:QUF458756 QKJ458744:QKJ458756 QAN458744:QAN458756 PQR458744:PQR458756 PGV458744:PGV458756 OWZ458744:OWZ458756 OND458744:OND458756 ODH458744:ODH458756 NTL458744:NTL458756 NJP458744:NJP458756 MZT458744:MZT458756 MPX458744:MPX458756 MGB458744:MGB458756 LWF458744:LWF458756 LMJ458744:LMJ458756 LCN458744:LCN458756 KSR458744:KSR458756 KIV458744:KIV458756 JYZ458744:JYZ458756 JPD458744:JPD458756 JFH458744:JFH458756 IVL458744:IVL458756 ILP458744:ILP458756 IBT458744:IBT458756 HRX458744:HRX458756 HIB458744:HIB458756 GYF458744:GYF458756 GOJ458744:GOJ458756 GEN458744:GEN458756 FUR458744:FUR458756 FKV458744:FKV458756 FAZ458744:FAZ458756 ERD458744:ERD458756 EHH458744:EHH458756 DXL458744:DXL458756 DNP458744:DNP458756 DDT458744:DDT458756 CTX458744:CTX458756 CKB458744:CKB458756 CAF458744:CAF458756 BQJ458744:BQJ458756 BGN458744:BGN458756 AWR458744:AWR458756 AMV458744:AMV458756 ACZ458744:ACZ458756 TD458744:TD458756 JH458744:JH458756 L458744:L458756 WVT393208:WVT393220 WLX393208:WLX393220 WCB393208:WCB393220 VSF393208:VSF393220 VIJ393208:VIJ393220 UYN393208:UYN393220 UOR393208:UOR393220 UEV393208:UEV393220 TUZ393208:TUZ393220 TLD393208:TLD393220 TBH393208:TBH393220 SRL393208:SRL393220 SHP393208:SHP393220 RXT393208:RXT393220 RNX393208:RNX393220 REB393208:REB393220 QUF393208:QUF393220 QKJ393208:QKJ393220 QAN393208:QAN393220 PQR393208:PQR393220 PGV393208:PGV393220 OWZ393208:OWZ393220 OND393208:OND393220 ODH393208:ODH393220 NTL393208:NTL393220 NJP393208:NJP393220 MZT393208:MZT393220 MPX393208:MPX393220 MGB393208:MGB393220 LWF393208:LWF393220 LMJ393208:LMJ393220 LCN393208:LCN393220 KSR393208:KSR393220 KIV393208:KIV393220 JYZ393208:JYZ393220 JPD393208:JPD393220 JFH393208:JFH393220 IVL393208:IVL393220 ILP393208:ILP393220 IBT393208:IBT393220 HRX393208:HRX393220 HIB393208:HIB393220 GYF393208:GYF393220 GOJ393208:GOJ393220 GEN393208:GEN393220 FUR393208:FUR393220 FKV393208:FKV393220 FAZ393208:FAZ393220 ERD393208:ERD393220 EHH393208:EHH393220 DXL393208:DXL393220 DNP393208:DNP393220 DDT393208:DDT393220 CTX393208:CTX393220 CKB393208:CKB393220 CAF393208:CAF393220 BQJ393208:BQJ393220 BGN393208:BGN393220 AWR393208:AWR393220 AMV393208:AMV393220 ACZ393208:ACZ393220 TD393208:TD393220 JH393208:JH393220 L393208:L393220 WVT327672:WVT327684 WLX327672:WLX327684 WCB327672:WCB327684 VSF327672:VSF327684 VIJ327672:VIJ327684 UYN327672:UYN327684 UOR327672:UOR327684 UEV327672:UEV327684 TUZ327672:TUZ327684 TLD327672:TLD327684 TBH327672:TBH327684 SRL327672:SRL327684 SHP327672:SHP327684 RXT327672:RXT327684 RNX327672:RNX327684 REB327672:REB327684 QUF327672:QUF327684 QKJ327672:QKJ327684 QAN327672:QAN327684 PQR327672:PQR327684 PGV327672:PGV327684 OWZ327672:OWZ327684 OND327672:OND327684 ODH327672:ODH327684 NTL327672:NTL327684 NJP327672:NJP327684 MZT327672:MZT327684 MPX327672:MPX327684 MGB327672:MGB327684 LWF327672:LWF327684 LMJ327672:LMJ327684 LCN327672:LCN327684 KSR327672:KSR327684 KIV327672:KIV327684 JYZ327672:JYZ327684 JPD327672:JPD327684 JFH327672:JFH327684 IVL327672:IVL327684 ILP327672:ILP327684 IBT327672:IBT327684 HRX327672:HRX327684 HIB327672:HIB327684 GYF327672:GYF327684 GOJ327672:GOJ327684 GEN327672:GEN327684 FUR327672:FUR327684 FKV327672:FKV327684 FAZ327672:FAZ327684 ERD327672:ERD327684 EHH327672:EHH327684 DXL327672:DXL327684 DNP327672:DNP327684 DDT327672:DDT327684 CTX327672:CTX327684 CKB327672:CKB327684 CAF327672:CAF327684 BQJ327672:BQJ327684 BGN327672:BGN327684 AWR327672:AWR327684 AMV327672:AMV327684 ACZ327672:ACZ327684 TD327672:TD327684 JH327672:JH327684 L327672:L327684 WVT262136:WVT262148 WLX262136:WLX262148 WCB262136:WCB262148 VSF262136:VSF262148 VIJ262136:VIJ262148 UYN262136:UYN262148 UOR262136:UOR262148 UEV262136:UEV262148 TUZ262136:TUZ262148 TLD262136:TLD262148 TBH262136:TBH262148 SRL262136:SRL262148 SHP262136:SHP262148 RXT262136:RXT262148 RNX262136:RNX262148 REB262136:REB262148 QUF262136:QUF262148 QKJ262136:QKJ262148 QAN262136:QAN262148 PQR262136:PQR262148 PGV262136:PGV262148 OWZ262136:OWZ262148 OND262136:OND262148 ODH262136:ODH262148 NTL262136:NTL262148 NJP262136:NJP262148 MZT262136:MZT262148 MPX262136:MPX262148 MGB262136:MGB262148 LWF262136:LWF262148 LMJ262136:LMJ262148 LCN262136:LCN262148 KSR262136:KSR262148 KIV262136:KIV262148 JYZ262136:JYZ262148 JPD262136:JPD262148 JFH262136:JFH262148 IVL262136:IVL262148 ILP262136:ILP262148 IBT262136:IBT262148 HRX262136:HRX262148 HIB262136:HIB262148 GYF262136:GYF262148 GOJ262136:GOJ262148 GEN262136:GEN262148 FUR262136:FUR262148 FKV262136:FKV262148 FAZ262136:FAZ262148 ERD262136:ERD262148 EHH262136:EHH262148 DXL262136:DXL262148 DNP262136:DNP262148 DDT262136:DDT262148 CTX262136:CTX262148 CKB262136:CKB262148 CAF262136:CAF262148 BQJ262136:BQJ262148 BGN262136:BGN262148 AWR262136:AWR262148 AMV262136:AMV262148 ACZ262136:ACZ262148 TD262136:TD262148 JH262136:JH262148 L262136:L262148 WVT196600:WVT196612 WLX196600:WLX196612 WCB196600:WCB196612 VSF196600:VSF196612 VIJ196600:VIJ196612 UYN196600:UYN196612 UOR196600:UOR196612 UEV196600:UEV196612 TUZ196600:TUZ196612 TLD196600:TLD196612 TBH196600:TBH196612 SRL196600:SRL196612 SHP196600:SHP196612 RXT196600:RXT196612 RNX196600:RNX196612 REB196600:REB196612 QUF196600:QUF196612 QKJ196600:QKJ196612 QAN196600:QAN196612 PQR196600:PQR196612 PGV196600:PGV196612 OWZ196600:OWZ196612 OND196600:OND196612 ODH196600:ODH196612 NTL196600:NTL196612 NJP196600:NJP196612 MZT196600:MZT196612 MPX196600:MPX196612 MGB196600:MGB196612 LWF196600:LWF196612 LMJ196600:LMJ196612 LCN196600:LCN196612 KSR196600:KSR196612 KIV196600:KIV196612 JYZ196600:JYZ196612 JPD196600:JPD196612 JFH196600:JFH196612 IVL196600:IVL196612 ILP196600:ILP196612 IBT196600:IBT196612 HRX196600:HRX196612 HIB196600:HIB196612 GYF196600:GYF196612 GOJ196600:GOJ196612 GEN196600:GEN196612 FUR196600:FUR196612 FKV196600:FKV196612 FAZ196600:FAZ196612 ERD196600:ERD196612 EHH196600:EHH196612 DXL196600:DXL196612 DNP196600:DNP196612 DDT196600:DDT196612 CTX196600:CTX196612 CKB196600:CKB196612 CAF196600:CAF196612 BQJ196600:BQJ196612 BGN196600:BGN196612 AWR196600:AWR196612 AMV196600:AMV196612 ACZ196600:ACZ196612 TD196600:TD196612 JH196600:JH196612 L196600:L196612 WVT131064:WVT131076 WLX131064:WLX131076 WCB131064:WCB131076 VSF131064:VSF131076 VIJ131064:VIJ131076 UYN131064:UYN131076 UOR131064:UOR131076 UEV131064:UEV131076 TUZ131064:TUZ131076 TLD131064:TLD131076 TBH131064:TBH131076 SRL131064:SRL131076 SHP131064:SHP131076 RXT131064:RXT131076 RNX131064:RNX131076 REB131064:REB131076 QUF131064:QUF131076 QKJ131064:QKJ131076 QAN131064:QAN131076 PQR131064:PQR131076 PGV131064:PGV131076 OWZ131064:OWZ131076 OND131064:OND131076 ODH131064:ODH131076 NTL131064:NTL131076 NJP131064:NJP131076 MZT131064:MZT131076 MPX131064:MPX131076 MGB131064:MGB131076 LWF131064:LWF131076 LMJ131064:LMJ131076 LCN131064:LCN131076 KSR131064:KSR131076 KIV131064:KIV131076 JYZ131064:JYZ131076 JPD131064:JPD131076 JFH131064:JFH131076 IVL131064:IVL131076 ILP131064:ILP131076 IBT131064:IBT131076 HRX131064:HRX131076 HIB131064:HIB131076 GYF131064:GYF131076 GOJ131064:GOJ131076 GEN131064:GEN131076 FUR131064:FUR131076 FKV131064:FKV131076 FAZ131064:FAZ131076 ERD131064:ERD131076 EHH131064:EHH131076 DXL131064:DXL131076 DNP131064:DNP131076 DDT131064:DDT131076 CTX131064:CTX131076 CKB131064:CKB131076 CAF131064:CAF131076 BQJ131064:BQJ131076 BGN131064:BGN131076 AWR131064:AWR131076 AMV131064:AMV131076 ACZ131064:ACZ131076 TD131064:TD131076 JH131064:JH131076 L131064:L131076 WVT65528:WVT65540 WLX65528:WLX65540 WCB65528:WCB65540 VSF65528:VSF65540 VIJ65528:VIJ65540 UYN65528:UYN65540 UOR65528:UOR65540 UEV65528:UEV65540 TUZ65528:TUZ65540 TLD65528:TLD65540 TBH65528:TBH65540 SRL65528:SRL65540 SHP65528:SHP65540 RXT65528:RXT65540 RNX65528:RNX65540 REB65528:REB65540 QUF65528:QUF65540 QKJ65528:QKJ65540 QAN65528:QAN65540 PQR65528:PQR65540 PGV65528:PGV65540 OWZ65528:OWZ65540 OND65528:OND65540 ODH65528:ODH65540 NTL65528:NTL65540 NJP65528:NJP65540 MZT65528:MZT65540 MPX65528:MPX65540 MGB65528:MGB65540 LWF65528:LWF65540 LMJ65528:LMJ65540 LCN65528:LCN65540 KSR65528:KSR65540 KIV65528:KIV65540 JYZ65528:JYZ65540 JPD65528:JPD65540 JFH65528:JFH65540 IVL65528:IVL65540 ILP65528:ILP65540 IBT65528:IBT65540 HRX65528:HRX65540 HIB65528:HIB65540 GYF65528:GYF65540 GOJ65528:GOJ65540 GEN65528:GEN65540 FUR65528:FUR65540 FKV65528:FKV65540 FAZ65528:FAZ65540 ERD65528:ERD65540 EHH65528:EHH65540 DXL65528:DXL65540 DNP65528:DNP65540 DDT65528:DDT65540 CTX65528:CTX65540 CKB65528:CKB65540 CAF65528:CAF65540 BQJ65528:BQJ65540 BGN65528:BGN65540 AWR65528:AWR65540 AMV65528:AMV65540 ACZ65528:ACZ65540 TD65528:TD65540 JH65528:JH65540">
      <formula1>$A$74:$A$110</formula1>
    </dataValidation>
  </dataValidations>
  <hyperlinks>
    <hyperlink ref="J3" location="Contents!A1" display="Back"/>
    <hyperlink ref="J2" location="'Table 13 Data'!A1" display="Go to Data"/>
    <hyperlink ref="A39" location="Glossary!A1" display="Definition Glossay"/>
  </hyperlink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autoPageBreaks="0"/>
  </sheetPr>
  <dimension ref="A1:U101"/>
  <sheetViews>
    <sheetView zoomScaleNormal="100" workbookViewId="0">
      <pane ySplit="3" topLeftCell="A4" activePane="bottomLeft" state="frozen"/>
      <selection pane="bottomLeft" activeCell="L3" sqref="L3"/>
    </sheetView>
  </sheetViews>
  <sheetFormatPr defaultRowHeight="15" x14ac:dyDescent="0.25"/>
  <cols>
    <col min="1" max="1" width="11" style="1" customWidth="1"/>
    <col min="2" max="2" width="12.7109375" style="1" customWidth="1"/>
    <col min="3" max="3" width="10.42578125" style="1" customWidth="1"/>
    <col min="4" max="7" width="12.5703125" style="1" customWidth="1"/>
    <col min="8" max="8" width="15.42578125" style="1" customWidth="1"/>
    <col min="9" max="9" width="4.7109375" style="1" customWidth="1"/>
    <col min="10" max="10" width="14.5703125" style="1" customWidth="1"/>
    <col min="11" max="18" width="8.85546875" style="1"/>
    <col min="19" max="19" width="10.42578125" style="1" customWidth="1"/>
    <col min="20" max="21" width="8.85546875" style="1"/>
    <col min="22" max="22" width="9.7109375" style="1" customWidth="1"/>
    <col min="23" max="256" width="8.85546875" style="1"/>
    <col min="257" max="257" width="8.5703125" style="1" customWidth="1"/>
    <col min="258" max="258" width="12.7109375" style="1" customWidth="1"/>
    <col min="259" max="259" width="10.42578125" style="1" customWidth="1"/>
    <col min="260" max="263" width="12.5703125" style="1" customWidth="1"/>
    <col min="264" max="264" width="15.42578125" style="1" customWidth="1"/>
    <col min="265" max="265" width="4.7109375" style="1" customWidth="1"/>
    <col min="266" max="266" width="14.5703125" style="1" customWidth="1"/>
    <col min="267" max="274" width="8.85546875" style="1"/>
    <col min="275" max="275" width="10.42578125" style="1" customWidth="1"/>
    <col min="276" max="277" width="8.85546875" style="1"/>
    <col min="278" max="278" width="9.7109375" style="1" customWidth="1"/>
    <col min="279" max="512" width="8.85546875" style="1"/>
    <col min="513" max="513" width="8.5703125" style="1" customWidth="1"/>
    <col min="514" max="514" width="12.7109375" style="1" customWidth="1"/>
    <col min="515" max="515" width="10.42578125" style="1" customWidth="1"/>
    <col min="516" max="519" width="12.5703125" style="1" customWidth="1"/>
    <col min="520" max="520" width="15.42578125" style="1" customWidth="1"/>
    <col min="521" max="521" width="4.7109375" style="1" customWidth="1"/>
    <col min="522" max="522" width="14.5703125" style="1" customWidth="1"/>
    <col min="523" max="530" width="8.85546875" style="1"/>
    <col min="531" max="531" width="10.42578125" style="1" customWidth="1"/>
    <col min="532" max="533" width="8.85546875" style="1"/>
    <col min="534" max="534" width="9.7109375" style="1" customWidth="1"/>
    <col min="535" max="768" width="8.85546875" style="1"/>
    <col min="769" max="769" width="8.5703125" style="1" customWidth="1"/>
    <col min="770" max="770" width="12.7109375" style="1" customWidth="1"/>
    <col min="771" max="771" width="10.42578125" style="1" customWidth="1"/>
    <col min="772" max="775" width="12.5703125" style="1" customWidth="1"/>
    <col min="776" max="776" width="15.42578125" style="1" customWidth="1"/>
    <col min="777" max="777" width="4.7109375" style="1" customWidth="1"/>
    <col min="778" max="778" width="14.5703125" style="1" customWidth="1"/>
    <col min="779" max="786" width="8.85546875" style="1"/>
    <col min="787" max="787" width="10.42578125" style="1" customWidth="1"/>
    <col min="788" max="789" width="8.85546875" style="1"/>
    <col min="790" max="790" width="9.7109375" style="1" customWidth="1"/>
    <col min="791" max="1024" width="8.85546875" style="1"/>
    <col min="1025" max="1025" width="8.5703125" style="1" customWidth="1"/>
    <col min="1026" max="1026" width="12.7109375" style="1" customWidth="1"/>
    <col min="1027" max="1027" width="10.42578125" style="1" customWidth="1"/>
    <col min="1028" max="1031" width="12.5703125" style="1" customWidth="1"/>
    <col min="1032" max="1032" width="15.42578125" style="1" customWidth="1"/>
    <col min="1033" max="1033" width="4.7109375" style="1" customWidth="1"/>
    <col min="1034" max="1034" width="14.5703125" style="1" customWidth="1"/>
    <col min="1035" max="1042" width="8.85546875" style="1"/>
    <col min="1043" max="1043" width="10.42578125" style="1" customWidth="1"/>
    <col min="1044" max="1045" width="8.85546875" style="1"/>
    <col min="1046" max="1046" width="9.7109375" style="1" customWidth="1"/>
    <col min="1047" max="1280" width="8.85546875" style="1"/>
    <col min="1281" max="1281" width="8.5703125" style="1" customWidth="1"/>
    <col min="1282" max="1282" width="12.7109375" style="1" customWidth="1"/>
    <col min="1283" max="1283" width="10.42578125" style="1" customWidth="1"/>
    <col min="1284" max="1287" width="12.5703125" style="1" customWidth="1"/>
    <col min="1288" max="1288" width="15.42578125" style="1" customWidth="1"/>
    <col min="1289" max="1289" width="4.7109375" style="1" customWidth="1"/>
    <col min="1290" max="1290" width="14.5703125" style="1" customWidth="1"/>
    <col min="1291" max="1298" width="8.85546875" style="1"/>
    <col min="1299" max="1299" width="10.42578125" style="1" customWidth="1"/>
    <col min="1300" max="1301" width="8.85546875" style="1"/>
    <col min="1302" max="1302" width="9.7109375" style="1" customWidth="1"/>
    <col min="1303" max="1536" width="8.85546875" style="1"/>
    <col min="1537" max="1537" width="8.5703125" style="1" customWidth="1"/>
    <col min="1538" max="1538" width="12.7109375" style="1" customWidth="1"/>
    <col min="1539" max="1539" width="10.42578125" style="1" customWidth="1"/>
    <col min="1540" max="1543" width="12.5703125" style="1" customWidth="1"/>
    <col min="1544" max="1544" width="15.42578125" style="1" customWidth="1"/>
    <col min="1545" max="1545" width="4.7109375" style="1" customWidth="1"/>
    <col min="1546" max="1546" width="14.5703125" style="1" customWidth="1"/>
    <col min="1547" max="1554" width="8.85546875" style="1"/>
    <col min="1555" max="1555" width="10.42578125" style="1" customWidth="1"/>
    <col min="1556" max="1557" width="8.85546875" style="1"/>
    <col min="1558" max="1558" width="9.7109375" style="1" customWidth="1"/>
    <col min="1559" max="1792" width="8.85546875" style="1"/>
    <col min="1793" max="1793" width="8.5703125" style="1" customWidth="1"/>
    <col min="1794" max="1794" width="12.7109375" style="1" customWidth="1"/>
    <col min="1795" max="1795" width="10.42578125" style="1" customWidth="1"/>
    <col min="1796" max="1799" width="12.5703125" style="1" customWidth="1"/>
    <col min="1800" max="1800" width="15.42578125" style="1" customWidth="1"/>
    <col min="1801" max="1801" width="4.7109375" style="1" customWidth="1"/>
    <col min="1802" max="1802" width="14.5703125" style="1" customWidth="1"/>
    <col min="1803" max="1810" width="8.85546875" style="1"/>
    <col min="1811" max="1811" width="10.42578125" style="1" customWidth="1"/>
    <col min="1812" max="1813" width="8.85546875" style="1"/>
    <col min="1814" max="1814" width="9.7109375" style="1" customWidth="1"/>
    <col min="1815" max="2048" width="8.85546875" style="1"/>
    <col min="2049" max="2049" width="8.5703125" style="1" customWidth="1"/>
    <col min="2050" max="2050" width="12.7109375" style="1" customWidth="1"/>
    <col min="2051" max="2051" width="10.42578125" style="1" customWidth="1"/>
    <col min="2052" max="2055" width="12.5703125" style="1" customWidth="1"/>
    <col min="2056" max="2056" width="15.42578125" style="1" customWidth="1"/>
    <col min="2057" max="2057" width="4.7109375" style="1" customWidth="1"/>
    <col min="2058" max="2058" width="14.5703125" style="1" customWidth="1"/>
    <col min="2059" max="2066" width="8.85546875" style="1"/>
    <col min="2067" max="2067" width="10.42578125" style="1" customWidth="1"/>
    <col min="2068" max="2069" width="8.85546875" style="1"/>
    <col min="2070" max="2070" width="9.7109375" style="1" customWidth="1"/>
    <col min="2071" max="2304" width="8.85546875" style="1"/>
    <col min="2305" max="2305" width="8.5703125" style="1" customWidth="1"/>
    <col min="2306" max="2306" width="12.7109375" style="1" customWidth="1"/>
    <col min="2307" max="2307" width="10.42578125" style="1" customWidth="1"/>
    <col min="2308" max="2311" width="12.5703125" style="1" customWidth="1"/>
    <col min="2312" max="2312" width="15.42578125" style="1" customWidth="1"/>
    <col min="2313" max="2313" width="4.7109375" style="1" customWidth="1"/>
    <col min="2314" max="2314" width="14.5703125" style="1" customWidth="1"/>
    <col min="2315" max="2322" width="8.85546875" style="1"/>
    <col min="2323" max="2323" width="10.42578125" style="1" customWidth="1"/>
    <col min="2324" max="2325" width="8.85546875" style="1"/>
    <col min="2326" max="2326" width="9.7109375" style="1" customWidth="1"/>
    <col min="2327" max="2560" width="8.85546875" style="1"/>
    <col min="2561" max="2561" width="8.5703125" style="1" customWidth="1"/>
    <col min="2562" max="2562" width="12.7109375" style="1" customWidth="1"/>
    <col min="2563" max="2563" width="10.42578125" style="1" customWidth="1"/>
    <col min="2564" max="2567" width="12.5703125" style="1" customWidth="1"/>
    <col min="2568" max="2568" width="15.42578125" style="1" customWidth="1"/>
    <col min="2569" max="2569" width="4.7109375" style="1" customWidth="1"/>
    <col min="2570" max="2570" width="14.5703125" style="1" customWidth="1"/>
    <col min="2571" max="2578" width="8.85546875" style="1"/>
    <col min="2579" max="2579" width="10.42578125" style="1" customWidth="1"/>
    <col min="2580" max="2581" width="8.85546875" style="1"/>
    <col min="2582" max="2582" width="9.7109375" style="1" customWidth="1"/>
    <col min="2583" max="2816" width="8.85546875" style="1"/>
    <col min="2817" max="2817" width="8.5703125" style="1" customWidth="1"/>
    <col min="2818" max="2818" width="12.7109375" style="1" customWidth="1"/>
    <col min="2819" max="2819" width="10.42578125" style="1" customWidth="1"/>
    <col min="2820" max="2823" width="12.5703125" style="1" customWidth="1"/>
    <col min="2824" max="2824" width="15.42578125" style="1" customWidth="1"/>
    <col min="2825" max="2825" width="4.7109375" style="1" customWidth="1"/>
    <col min="2826" max="2826" width="14.5703125" style="1" customWidth="1"/>
    <col min="2827" max="2834" width="8.85546875" style="1"/>
    <col min="2835" max="2835" width="10.42578125" style="1" customWidth="1"/>
    <col min="2836" max="2837" width="8.85546875" style="1"/>
    <col min="2838" max="2838" width="9.7109375" style="1" customWidth="1"/>
    <col min="2839" max="3072" width="8.85546875" style="1"/>
    <col min="3073" max="3073" width="8.5703125" style="1" customWidth="1"/>
    <col min="3074" max="3074" width="12.7109375" style="1" customWidth="1"/>
    <col min="3075" max="3075" width="10.42578125" style="1" customWidth="1"/>
    <col min="3076" max="3079" width="12.5703125" style="1" customWidth="1"/>
    <col min="3080" max="3080" width="15.42578125" style="1" customWidth="1"/>
    <col min="3081" max="3081" width="4.7109375" style="1" customWidth="1"/>
    <col min="3082" max="3082" width="14.5703125" style="1" customWidth="1"/>
    <col min="3083" max="3090" width="8.85546875" style="1"/>
    <col min="3091" max="3091" width="10.42578125" style="1" customWidth="1"/>
    <col min="3092" max="3093" width="8.85546875" style="1"/>
    <col min="3094" max="3094" width="9.7109375" style="1" customWidth="1"/>
    <col min="3095" max="3328" width="8.85546875" style="1"/>
    <col min="3329" max="3329" width="8.5703125" style="1" customWidth="1"/>
    <col min="3330" max="3330" width="12.7109375" style="1" customWidth="1"/>
    <col min="3331" max="3331" width="10.42578125" style="1" customWidth="1"/>
    <col min="3332" max="3335" width="12.5703125" style="1" customWidth="1"/>
    <col min="3336" max="3336" width="15.42578125" style="1" customWidth="1"/>
    <col min="3337" max="3337" width="4.7109375" style="1" customWidth="1"/>
    <col min="3338" max="3338" width="14.5703125" style="1" customWidth="1"/>
    <col min="3339" max="3346" width="8.85546875" style="1"/>
    <col min="3347" max="3347" width="10.42578125" style="1" customWidth="1"/>
    <col min="3348" max="3349" width="8.85546875" style="1"/>
    <col min="3350" max="3350" width="9.7109375" style="1" customWidth="1"/>
    <col min="3351" max="3584" width="8.85546875" style="1"/>
    <col min="3585" max="3585" width="8.5703125" style="1" customWidth="1"/>
    <col min="3586" max="3586" width="12.7109375" style="1" customWidth="1"/>
    <col min="3587" max="3587" width="10.42578125" style="1" customWidth="1"/>
    <col min="3588" max="3591" width="12.5703125" style="1" customWidth="1"/>
    <col min="3592" max="3592" width="15.42578125" style="1" customWidth="1"/>
    <col min="3593" max="3593" width="4.7109375" style="1" customWidth="1"/>
    <col min="3594" max="3594" width="14.5703125" style="1" customWidth="1"/>
    <col min="3595" max="3602" width="8.85546875" style="1"/>
    <col min="3603" max="3603" width="10.42578125" style="1" customWidth="1"/>
    <col min="3604" max="3605" width="8.85546875" style="1"/>
    <col min="3606" max="3606" width="9.7109375" style="1" customWidth="1"/>
    <col min="3607" max="3840" width="8.85546875" style="1"/>
    <col min="3841" max="3841" width="8.5703125" style="1" customWidth="1"/>
    <col min="3842" max="3842" width="12.7109375" style="1" customWidth="1"/>
    <col min="3843" max="3843" width="10.42578125" style="1" customWidth="1"/>
    <col min="3844" max="3847" width="12.5703125" style="1" customWidth="1"/>
    <col min="3848" max="3848" width="15.42578125" style="1" customWidth="1"/>
    <col min="3849" max="3849" width="4.7109375" style="1" customWidth="1"/>
    <col min="3850" max="3850" width="14.5703125" style="1" customWidth="1"/>
    <col min="3851" max="3858" width="8.85546875" style="1"/>
    <col min="3859" max="3859" width="10.42578125" style="1" customWidth="1"/>
    <col min="3860" max="3861" width="8.85546875" style="1"/>
    <col min="3862" max="3862" width="9.7109375" style="1" customWidth="1"/>
    <col min="3863" max="4096" width="8.85546875" style="1"/>
    <col min="4097" max="4097" width="8.5703125" style="1" customWidth="1"/>
    <col min="4098" max="4098" width="12.7109375" style="1" customWidth="1"/>
    <col min="4099" max="4099" width="10.42578125" style="1" customWidth="1"/>
    <col min="4100" max="4103" width="12.5703125" style="1" customWidth="1"/>
    <col min="4104" max="4104" width="15.42578125" style="1" customWidth="1"/>
    <col min="4105" max="4105" width="4.7109375" style="1" customWidth="1"/>
    <col min="4106" max="4106" width="14.5703125" style="1" customWidth="1"/>
    <col min="4107" max="4114" width="8.85546875" style="1"/>
    <col min="4115" max="4115" width="10.42578125" style="1" customWidth="1"/>
    <col min="4116" max="4117" width="8.85546875" style="1"/>
    <col min="4118" max="4118" width="9.7109375" style="1" customWidth="1"/>
    <col min="4119" max="4352" width="8.85546875" style="1"/>
    <col min="4353" max="4353" width="8.5703125" style="1" customWidth="1"/>
    <col min="4354" max="4354" width="12.7109375" style="1" customWidth="1"/>
    <col min="4355" max="4355" width="10.42578125" style="1" customWidth="1"/>
    <col min="4356" max="4359" width="12.5703125" style="1" customWidth="1"/>
    <col min="4360" max="4360" width="15.42578125" style="1" customWidth="1"/>
    <col min="4361" max="4361" width="4.7109375" style="1" customWidth="1"/>
    <col min="4362" max="4362" width="14.5703125" style="1" customWidth="1"/>
    <col min="4363" max="4370" width="8.85546875" style="1"/>
    <col min="4371" max="4371" width="10.42578125" style="1" customWidth="1"/>
    <col min="4372" max="4373" width="8.85546875" style="1"/>
    <col min="4374" max="4374" width="9.7109375" style="1" customWidth="1"/>
    <col min="4375" max="4608" width="8.85546875" style="1"/>
    <col min="4609" max="4609" width="8.5703125" style="1" customWidth="1"/>
    <col min="4610" max="4610" width="12.7109375" style="1" customWidth="1"/>
    <col min="4611" max="4611" width="10.42578125" style="1" customWidth="1"/>
    <col min="4612" max="4615" width="12.5703125" style="1" customWidth="1"/>
    <col min="4616" max="4616" width="15.42578125" style="1" customWidth="1"/>
    <col min="4617" max="4617" width="4.7109375" style="1" customWidth="1"/>
    <col min="4618" max="4618" width="14.5703125" style="1" customWidth="1"/>
    <col min="4619" max="4626" width="8.85546875" style="1"/>
    <col min="4627" max="4627" width="10.42578125" style="1" customWidth="1"/>
    <col min="4628" max="4629" width="8.85546875" style="1"/>
    <col min="4630" max="4630" width="9.7109375" style="1" customWidth="1"/>
    <col min="4631" max="4864" width="8.85546875" style="1"/>
    <col min="4865" max="4865" width="8.5703125" style="1" customWidth="1"/>
    <col min="4866" max="4866" width="12.7109375" style="1" customWidth="1"/>
    <col min="4867" max="4867" width="10.42578125" style="1" customWidth="1"/>
    <col min="4868" max="4871" width="12.5703125" style="1" customWidth="1"/>
    <col min="4872" max="4872" width="15.42578125" style="1" customWidth="1"/>
    <col min="4873" max="4873" width="4.7109375" style="1" customWidth="1"/>
    <col min="4874" max="4874" width="14.5703125" style="1" customWidth="1"/>
    <col min="4875" max="4882" width="8.85546875" style="1"/>
    <col min="4883" max="4883" width="10.42578125" style="1" customWidth="1"/>
    <col min="4884" max="4885" width="8.85546875" style="1"/>
    <col min="4886" max="4886" width="9.7109375" style="1" customWidth="1"/>
    <col min="4887" max="5120" width="8.85546875" style="1"/>
    <col min="5121" max="5121" width="8.5703125" style="1" customWidth="1"/>
    <col min="5122" max="5122" width="12.7109375" style="1" customWidth="1"/>
    <col min="5123" max="5123" width="10.42578125" style="1" customWidth="1"/>
    <col min="5124" max="5127" width="12.5703125" style="1" customWidth="1"/>
    <col min="5128" max="5128" width="15.42578125" style="1" customWidth="1"/>
    <col min="5129" max="5129" width="4.7109375" style="1" customWidth="1"/>
    <col min="5130" max="5130" width="14.5703125" style="1" customWidth="1"/>
    <col min="5131" max="5138" width="8.85546875" style="1"/>
    <col min="5139" max="5139" width="10.42578125" style="1" customWidth="1"/>
    <col min="5140" max="5141" width="8.85546875" style="1"/>
    <col min="5142" max="5142" width="9.7109375" style="1" customWidth="1"/>
    <col min="5143" max="5376" width="8.85546875" style="1"/>
    <col min="5377" max="5377" width="8.5703125" style="1" customWidth="1"/>
    <col min="5378" max="5378" width="12.7109375" style="1" customWidth="1"/>
    <col min="5379" max="5379" width="10.42578125" style="1" customWidth="1"/>
    <col min="5380" max="5383" width="12.5703125" style="1" customWidth="1"/>
    <col min="5384" max="5384" width="15.42578125" style="1" customWidth="1"/>
    <col min="5385" max="5385" width="4.7109375" style="1" customWidth="1"/>
    <col min="5386" max="5386" width="14.5703125" style="1" customWidth="1"/>
    <col min="5387" max="5394" width="8.85546875" style="1"/>
    <col min="5395" max="5395" width="10.42578125" style="1" customWidth="1"/>
    <col min="5396" max="5397" width="8.85546875" style="1"/>
    <col min="5398" max="5398" width="9.7109375" style="1" customWidth="1"/>
    <col min="5399" max="5632" width="8.85546875" style="1"/>
    <col min="5633" max="5633" width="8.5703125" style="1" customWidth="1"/>
    <col min="5634" max="5634" width="12.7109375" style="1" customWidth="1"/>
    <col min="5635" max="5635" width="10.42578125" style="1" customWidth="1"/>
    <col min="5636" max="5639" width="12.5703125" style="1" customWidth="1"/>
    <col min="5640" max="5640" width="15.42578125" style="1" customWidth="1"/>
    <col min="5641" max="5641" width="4.7109375" style="1" customWidth="1"/>
    <col min="5642" max="5642" width="14.5703125" style="1" customWidth="1"/>
    <col min="5643" max="5650" width="8.85546875" style="1"/>
    <col min="5651" max="5651" width="10.42578125" style="1" customWidth="1"/>
    <col min="5652" max="5653" width="8.85546875" style="1"/>
    <col min="5654" max="5654" width="9.7109375" style="1" customWidth="1"/>
    <col min="5655" max="5888" width="8.85546875" style="1"/>
    <col min="5889" max="5889" width="8.5703125" style="1" customWidth="1"/>
    <col min="5890" max="5890" width="12.7109375" style="1" customWidth="1"/>
    <col min="5891" max="5891" width="10.42578125" style="1" customWidth="1"/>
    <col min="5892" max="5895" width="12.5703125" style="1" customWidth="1"/>
    <col min="5896" max="5896" width="15.42578125" style="1" customWidth="1"/>
    <col min="5897" max="5897" width="4.7109375" style="1" customWidth="1"/>
    <col min="5898" max="5898" width="14.5703125" style="1" customWidth="1"/>
    <col min="5899" max="5906" width="8.85546875" style="1"/>
    <col min="5907" max="5907" width="10.42578125" style="1" customWidth="1"/>
    <col min="5908" max="5909" width="8.85546875" style="1"/>
    <col min="5910" max="5910" width="9.7109375" style="1" customWidth="1"/>
    <col min="5911" max="6144" width="8.85546875" style="1"/>
    <col min="6145" max="6145" width="8.5703125" style="1" customWidth="1"/>
    <col min="6146" max="6146" width="12.7109375" style="1" customWidth="1"/>
    <col min="6147" max="6147" width="10.42578125" style="1" customWidth="1"/>
    <col min="6148" max="6151" width="12.5703125" style="1" customWidth="1"/>
    <col min="6152" max="6152" width="15.42578125" style="1" customWidth="1"/>
    <col min="6153" max="6153" width="4.7109375" style="1" customWidth="1"/>
    <col min="6154" max="6154" width="14.5703125" style="1" customWidth="1"/>
    <col min="6155" max="6162" width="8.85546875" style="1"/>
    <col min="6163" max="6163" width="10.42578125" style="1" customWidth="1"/>
    <col min="6164" max="6165" width="8.85546875" style="1"/>
    <col min="6166" max="6166" width="9.7109375" style="1" customWidth="1"/>
    <col min="6167" max="6400" width="8.85546875" style="1"/>
    <col min="6401" max="6401" width="8.5703125" style="1" customWidth="1"/>
    <col min="6402" max="6402" width="12.7109375" style="1" customWidth="1"/>
    <col min="6403" max="6403" width="10.42578125" style="1" customWidth="1"/>
    <col min="6404" max="6407" width="12.5703125" style="1" customWidth="1"/>
    <col min="6408" max="6408" width="15.42578125" style="1" customWidth="1"/>
    <col min="6409" max="6409" width="4.7109375" style="1" customWidth="1"/>
    <col min="6410" max="6410" width="14.5703125" style="1" customWidth="1"/>
    <col min="6411" max="6418" width="8.85546875" style="1"/>
    <col min="6419" max="6419" width="10.42578125" style="1" customWidth="1"/>
    <col min="6420" max="6421" width="8.85546875" style="1"/>
    <col min="6422" max="6422" width="9.7109375" style="1" customWidth="1"/>
    <col min="6423" max="6656" width="8.85546875" style="1"/>
    <col min="6657" max="6657" width="8.5703125" style="1" customWidth="1"/>
    <col min="6658" max="6658" width="12.7109375" style="1" customWidth="1"/>
    <col min="6659" max="6659" width="10.42578125" style="1" customWidth="1"/>
    <col min="6660" max="6663" width="12.5703125" style="1" customWidth="1"/>
    <col min="6664" max="6664" width="15.42578125" style="1" customWidth="1"/>
    <col min="6665" max="6665" width="4.7109375" style="1" customWidth="1"/>
    <col min="6666" max="6666" width="14.5703125" style="1" customWidth="1"/>
    <col min="6667" max="6674" width="8.85546875" style="1"/>
    <col min="6675" max="6675" width="10.42578125" style="1" customWidth="1"/>
    <col min="6676" max="6677" width="8.85546875" style="1"/>
    <col min="6678" max="6678" width="9.7109375" style="1" customWidth="1"/>
    <col min="6679" max="6912" width="8.85546875" style="1"/>
    <col min="6913" max="6913" width="8.5703125" style="1" customWidth="1"/>
    <col min="6914" max="6914" width="12.7109375" style="1" customWidth="1"/>
    <col min="6915" max="6915" width="10.42578125" style="1" customWidth="1"/>
    <col min="6916" max="6919" width="12.5703125" style="1" customWidth="1"/>
    <col min="6920" max="6920" width="15.42578125" style="1" customWidth="1"/>
    <col min="6921" max="6921" width="4.7109375" style="1" customWidth="1"/>
    <col min="6922" max="6922" width="14.5703125" style="1" customWidth="1"/>
    <col min="6923" max="6930" width="8.85546875" style="1"/>
    <col min="6931" max="6931" width="10.42578125" style="1" customWidth="1"/>
    <col min="6932" max="6933" width="8.85546875" style="1"/>
    <col min="6934" max="6934" width="9.7109375" style="1" customWidth="1"/>
    <col min="6935" max="7168" width="8.85546875" style="1"/>
    <col min="7169" max="7169" width="8.5703125" style="1" customWidth="1"/>
    <col min="7170" max="7170" width="12.7109375" style="1" customWidth="1"/>
    <col min="7171" max="7171" width="10.42578125" style="1" customWidth="1"/>
    <col min="7172" max="7175" width="12.5703125" style="1" customWidth="1"/>
    <col min="7176" max="7176" width="15.42578125" style="1" customWidth="1"/>
    <col min="7177" max="7177" width="4.7109375" style="1" customWidth="1"/>
    <col min="7178" max="7178" width="14.5703125" style="1" customWidth="1"/>
    <col min="7179" max="7186" width="8.85546875" style="1"/>
    <col min="7187" max="7187" width="10.42578125" style="1" customWidth="1"/>
    <col min="7188" max="7189" width="8.85546875" style="1"/>
    <col min="7190" max="7190" width="9.7109375" style="1" customWidth="1"/>
    <col min="7191" max="7424" width="8.85546875" style="1"/>
    <col min="7425" max="7425" width="8.5703125" style="1" customWidth="1"/>
    <col min="7426" max="7426" width="12.7109375" style="1" customWidth="1"/>
    <col min="7427" max="7427" width="10.42578125" style="1" customWidth="1"/>
    <col min="7428" max="7431" width="12.5703125" style="1" customWidth="1"/>
    <col min="7432" max="7432" width="15.42578125" style="1" customWidth="1"/>
    <col min="7433" max="7433" width="4.7109375" style="1" customWidth="1"/>
    <col min="7434" max="7434" width="14.5703125" style="1" customWidth="1"/>
    <col min="7435" max="7442" width="8.85546875" style="1"/>
    <col min="7443" max="7443" width="10.42578125" style="1" customWidth="1"/>
    <col min="7444" max="7445" width="8.85546875" style="1"/>
    <col min="7446" max="7446" width="9.7109375" style="1" customWidth="1"/>
    <col min="7447" max="7680" width="8.85546875" style="1"/>
    <col min="7681" max="7681" width="8.5703125" style="1" customWidth="1"/>
    <col min="7682" max="7682" width="12.7109375" style="1" customWidth="1"/>
    <col min="7683" max="7683" width="10.42578125" style="1" customWidth="1"/>
    <col min="7684" max="7687" width="12.5703125" style="1" customWidth="1"/>
    <col min="7688" max="7688" width="15.42578125" style="1" customWidth="1"/>
    <col min="7689" max="7689" width="4.7109375" style="1" customWidth="1"/>
    <col min="7690" max="7690" width="14.5703125" style="1" customWidth="1"/>
    <col min="7691" max="7698" width="8.85546875" style="1"/>
    <col min="7699" max="7699" width="10.42578125" style="1" customWidth="1"/>
    <col min="7700" max="7701" width="8.85546875" style="1"/>
    <col min="7702" max="7702" width="9.7109375" style="1" customWidth="1"/>
    <col min="7703" max="7936" width="8.85546875" style="1"/>
    <col min="7937" max="7937" width="8.5703125" style="1" customWidth="1"/>
    <col min="7938" max="7938" width="12.7109375" style="1" customWidth="1"/>
    <col min="7939" max="7939" width="10.42578125" style="1" customWidth="1"/>
    <col min="7940" max="7943" width="12.5703125" style="1" customWidth="1"/>
    <col min="7944" max="7944" width="15.42578125" style="1" customWidth="1"/>
    <col min="7945" max="7945" width="4.7109375" style="1" customWidth="1"/>
    <col min="7946" max="7946" width="14.5703125" style="1" customWidth="1"/>
    <col min="7947" max="7954" width="8.85546875" style="1"/>
    <col min="7955" max="7955" width="10.42578125" style="1" customWidth="1"/>
    <col min="7956" max="7957" width="8.85546875" style="1"/>
    <col min="7958" max="7958" width="9.7109375" style="1" customWidth="1"/>
    <col min="7959" max="8192" width="8.85546875" style="1"/>
    <col min="8193" max="8193" width="8.5703125" style="1" customWidth="1"/>
    <col min="8194" max="8194" width="12.7109375" style="1" customWidth="1"/>
    <col min="8195" max="8195" width="10.42578125" style="1" customWidth="1"/>
    <col min="8196" max="8199" width="12.5703125" style="1" customWidth="1"/>
    <col min="8200" max="8200" width="15.42578125" style="1" customWidth="1"/>
    <col min="8201" max="8201" width="4.7109375" style="1" customWidth="1"/>
    <col min="8202" max="8202" width="14.5703125" style="1" customWidth="1"/>
    <col min="8203" max="8210" width="8.85546875" style="1"/>
    <col min="8211" max="8211" width="10.42578125" style="1" customWidth="1"/>
    <col min="8212" max="8213" width="8.85546875" style="1"/>
    <col min="8214" max="8214" width="9.7109375" style="1" customWidth="1"/>
    <col min="8215" max="8448" width="8.85546875" style="1"/>
    <col min="8449" max="8449" width="8.5703125" style="1" customWidth="1"/>
    <col min="8450" max="8450" width="12.7109375" style="1" customWidth="1"/>
    <col min="8451" max="8451" width="10.42578125" style="1" customWidth="1"/>
    <col min="8452" max="8455" width="12.5703125" style="1" customWidth="1"/>
    <col min="8456" max="8456" width="15.42578125" style="1" customWidth="1"/>
    <col min="8457" max="8457" width="4.7109375" style="1" customWidth="1"/>
    <col min="8458" max="8458" width="14.5703125" style="1" customWidth="1"/>
    <col min="8459" max="8466" width="8.85546875" style="1"/>
    <col min="8467" max="8467" width="10.42578125" style="1" customWidth="1"/>
    <col min="8468" max="8469" width="8.85546875" style="1"/>
    <col min="8470" max="8470" width="9.7109375" style="1" customWidth="1"/>
    <col min="8471" max="8704" width="8.85546875" style="1"/>
    <col min="8705" max="8705" width="8.5703125" style="1" customWidth="1"/>
    <col min="8706" max="8706" width="12.7109375" style="1" customWidth="1"/>
    <col min="8707" max="8707" width="10.42578125" style="1" customWidth="1"/>
    <col min="8708" max="8711" width="12.5703125" style="1" customWidth="1"/>
    <col min="8712" max="8712" width="15.42578125" style="1" customWidth="1"/>
    <col min="8713" max="8713" width="4.7109375" style="1" customWidth="1"/>
    <col min="8714" max="8714" width="14.5703125" style="1" customWidth="1"/>
    <col min="8715" max="8722" width="8.85546875" style="1"/>
    <col min="8723" max="8723" width="10.42578125" style="1" customWidth="1"/>
    <col min="8724" max="8725" width="8.85546875" style="1"/>
    <col min="8726" max="8726" width="9.7109375" style="1" customWidth="1"/>
    <col min="8727" max="8960" width="8.85546875" style="1"/>
    <col min="8961" max="8961" width="8.5703125" style="1" customWidth="1"/>
    <col min="8962" max="8962" width="12.7109375" style="1" customWidth="1"/>
    <col min="8963" max="8963" width="10.42578125" style="1" customWidth="1"/>
    <col min="8964" max="8967" width="12.5703125" style="1" customWidth="1"/>
    <col min="8968" max="8968" width="15.42578125" style="1" customWidth="1"/>
    <col min="8969" max="8969" width="4.7109375" style="1" customWidth="1"/>
    <col min="8970" max="8970" width="14.5703125" style="1" customWidth="1"/>
    <col min="8971" max="8978" width="8.85546875" style="1"/>
    <col min="8979" max="8979" width="10.42578125" style="1" customWidth="1"/>
    <col min="8980" max="8981" width="8.85546875" style="1"/>
    <col min="8982" max="8982" width="9.7109375" style="1" customWidth="1"/>
    <col min="8983" max="9216" width="8.85546875" style="1"/>
    <col min="9217" max="9217" width="8.5703125" style="1" customWidth="1"/>
    <col min="9218" max="9218" width="12.7109375" style="1" customWidth="1"/>
    <col min="9219" max="9219" width="10.42578125" style="1" customWidth="1"/>
    <col min="9220" max="9223" width="12.5703125" style="1" customWidth="1"/>
    <col min="9224" max="9224" width="15.42578125" style="1" customWidth="1"/>
    <col min="9225" max="9225" width="4.7109375" style="1" customWidth="1"/>
    <col min="9226" max="9226" width="14.5703125" style="1" customWidth="1"/>
    <col min="9227" max="9234" width="8.85546875" style="1"/>
    <col min="9235" max="9235" width="10.42578125" style="1" customWidth="1"/>
    <col min="9236" max="9237" width="8.85546875" style="1"/>
    <col min="9238" max="9238" width="9.7109375" style="1" customWidth="1"/>
    <col min="9239" max="9472" width="8.85546875" style="1"/>
    <col min="9473" max="9473" width="8.5703125" style="1" customWidth="1"/>
    <col min="9474" max="9474" width="12.7109375" style="1" customWidth="1"/>
    <col min="9475" max="9475" width="10.42578125" style="1" customWidth="1"/>
    <col min="9476" max="9479" width="12.5703125" style="1" customWidth="1"/>
    <col min="9480" max="9480" width="15.42578125" style="1" customWidth="1"/>
    <col min="9481" max="9481" width="4.7109375" style="1" customWidth="1"/>
    <col min="9482" max="9482" width="14.5703125" style="1" customWidth="1"/>
    <col min="9483" max="9490" width="8.85546875" style="1"/>
    <col min="9491" max="9491" width="10.42578125" style="1" customWidth="1"/>
    <col min="9492" max="9493" width="8.85546875" style="1"/>
    <col min="9494" max="9494" width="9.7109375" style="1" customWidth="1"/>
    <col min="9495" max="9728" width="8.85546875" style="1"/>
    <col min="9729" max="9729" width="8.5703125" style="1" customWidth="1"/>
    <col min="9730" max="9730" width="12.7109375" style="1" customWidth="1"/>
    <col min="9731" max="9731" width="10.42578125" style="1" customWidth="1"/>
    <col min="9732" max="9735" width="12.5703125" style="1" customWidth="1"/>
    <col min="9736" max="9736" width="15.42578125" style="1" customWidth="1"/>
    <col min="9737" max="9737" width="4.7109375" style="1" customWidth="1"/>
    <col min="9738" max="9738" width="14.5703125" style="1" customWidth="1"/>
    <col min="9739" max="9746" width="8.85546875" style="1"/>
    <col min="9747" max="9747" width="10.42578125" style="1" customWidth="1"/>
    <col min="9748" max="9749" width="8.85546875" style="1"/>
    <col min="9750" max="9750" width="9.7109375" style="1" customWidth="1"/>
    <col min="9751" max="9984" width="8.85546875" style="1"/>
    <col min="9985" max="9985" width="8.5703125" style="1" customWidth="1"/>
    <col min="9986" max="9986" width="12.7109375" style="1" customWidth="1"/>
    <col min="9987" max="9987" width="10.42578125" style="1" customWidth="1"/>
    <col min="9988" max="9991" width="12.5703125" style="1" customWidth="1"/>
    <col min="9992" max="9992" width="15.42578125" style="1" customWidth="1"/>
    <col min="9993" max="9993" width="4.7109375" style="1" customWidth="1"/>
    <col min="9994" max="9994" width="14.5703125" style="1" customWidth="1"/>
    <col min="9995" max="10002" width="8.85546875" style="1"/>
    <col min="10003" max="10003" width="10.42578125" style="1" customWidth="1"/>
    <col min="10004" max="10005" width="8.85546875" style="1"/>
    <col min="10006" max="10006" width="9.7109375" style="1" customWidth="1"/>
    <col min="10007" max="10240" width="8.85546875" style="1"/>
    <col min="10241" max="10241" width="8.5703125" style="1" customWidth="1"/>
    <col min="10242" max="10242" width="12.7109375" style="1" customWidth="1"/>
    <col min="10243" max="10243" width="10.42578125" style="1" customWidth="1"/>
    <col min="10244" max="10247" width="12.5703125" style="1" customWidth="1"/>
    <col min="10248" max="10248" width="15.42578125" style="1" customWidth="1"/>
    <col min="10249" max="10249" width="4.7109375" style="1" customWidth="1"/>
    <col min="10250" max="10250" width="14.5703125" style="1" customWidth="1"/>
    <col min="10251" max="10258" width="8.85546875" style="1"/>
    <col min="10259" max="10259" width="10.42578125" style="1" customWidth="1"/>
    <col min="10260" max="10261" width="8.85546875" style="1"/>
    <col min="10262" max="10262" width="9.7109375" style="1" customWidth="1"/>
    <col min="10263" max="10496" width="8.85546875" style="1"/>
    <col min="10497" max="10497" width="8.5703125" style="1" customWidth="1"/>
    <col min="10498" max="10498" width="12.7109375" style="1" customWidth="1"/>
    <col min="10499" max="10499" width="10.42578125" style="1" customWidth="1"/>
    <col min="10500" max="10503" width="12.5703125" style="1" customWidth="1"/>
    <col min="10504" max="10504" width="15.42578125" style="1" customWidth="1"/>
    <col min="10505" max="10505" width="4.7109375" style="1" customWidth="1"/>
    <col min="10506" max="10506" width="14.5703125" style="1" customWidth="1"/>
    <col min="10507" max="10514" width="8.85546875" style="1"/>
    <col min="10515" max="10515" width="10.42578125" style="1" customWidth="1"/>
    <col min="10516" max="10517" width="8.85546875" style="1"/>
    <col min="10518" max="10518" width="9.7109375" style="1" customWidth="1"/>
    <col min="10519" max="10752" width="8.85546875" style="1"/>
    <col min="10753" max="10753" width="8.5703125" style="1" customWidth="1"/>
    <col min="10754" max="10754" width="12.7109375" style="1" customWidth="1"/>
    <col min="10755" max="10755" width="10.42578125" style="1" customWidth="1"/>
    <col min="10756" max="10759" width="12.5703125" style="1" customWidth="1"/>
    <col min="10760" max="10760" width="15.42578125" style="1" customWidth="1"/>
    <col min="10761" max="10761" width="4.7109375" style="1" customWidth="1"/>
    <col min="10762" max="10762" width="14.5703125" style="1" customWidth="1"/>
    <col min="10763" max="10770" width="8.85546875" style="1"/>
    <col min="10771" max="10771" width="10.42578125" style="1" customWidth="1"/>
    <col min="10772" max="10773" width="8.85546875" style="1"/>
    <col min="10774" max="10774" width="9.7109375" style="1" customWidth="1"/>
    <col min="10775" max="11008" width="8.85546875" style="1"/>
    <col min="11009" max="11009" width="8.5703125" style="1" customWidth="1"/>
    <col min="11010" max="11010" width="12.7109375" style="1" customWidth="1"/>
    <col min="11011" max="11011" width="10.42578125" style="1" customWidth="1"/>
    <col min="11012" max="11015" width="12.5703125" style="1" customWidth="1"/>
    <col min="11016" max="11016" width="15.42578125" style="1" customWidth="1"/>
    <col min="11017" max="11017" width="4.7109375" style="1" customWidth="1"/>
    <col min="11018" max="11018" width="14.5703125" style="1" customWidth="1"/>
    <col min="11019" max="11026" width="8.85546875" style="1"/>
    <col min="11027" max="11027" width="10.42578125" style="1" customWidth="1"/>
    <col min="11028" max="11029" width="8.85546875" style="1"/>
    <col min="11030" max="11030" width="9.7109375" style="1" customWidth="1"/>
    <col min="11031" max="11264" width="8.85546875" style="1"/>
    <col min="11265" max="11265" width="8.5703125" style="1" customWidth="1"/>
    <col min="11266" max="11266" width="12.7109375" style="1" customWidth="1"/>
    <col min="11267" max="11267" width="10.42578125" style="1" customWidth="1"/>
    <col min="11268" max="11271" width="12.5703125" style="1" customWidth="1"/>
    <col min="11272" max="11272" width="15.42578125" style="1" customWidth="1"/>
    <col min="11273" max="11273" width="4.7109375" style="1" customWidth="1"/>
    <col min="11274" max="11274" width="14.5703125" style="1" customWidth="1"/>
    <col min="11275" max="11282" width="8.85546875" style="1"/>
    <col min="11283" max="11283" width="10.42578125" style="1" customWidth="1"/>
    <col min="11284" max="11285" width="8.85546875" style="1"/>
    <col min="11286" max="11286" width="9.7109375" style="1" customWidth="1"/>
    <col min="11287" max="11520" width="8.85546875" style="1"/>
    <col min="11521" max="11521" width="8.5703125" style="1" customWidth="1"/>
    <col min="11522" max="11522" width="12.7109375" style="1" customWidth="1"/>
    <col min="11523" max="11523" width="10.42578125" style="1" customWidth="1"/>
    <col min="11524" max="11527" width="12.5703125" style="1" customWidth="1"/>
    <col min="11528" max="11528" width="15.42578125" style="1" customWidth="1"/>
    <col min="11529" max="11529" width="4.7109375" style="1" customWidth="1"/>
    <col min="11530" max="11530" width="14.5703125" style="1" customWidth="1"/>
    <col min="11531" max="11538" width="8.85546875" style="1"/>
    <col min="11539" max="11539" width="10.42578125" style="1" customWidth="1"/>
    <col min="11540" max="11541" width="8.85546875" style="1"/>
    <col min="11542" max="11542" width="9.7109375" style="1" customWidth="1"/>
    <col min="11543" max="11776" width="8.85546875" style="1"/>
    <col min="11777" max="11777" width="8.5703125" style="1" customWidth="1"/>
    <col min="11778" max="11778" width="12.7109375" style="1" customWidth="1"/>
    <col min="11779" max="11779" width="10.42578125" style="1" customWidth="1"/>
    <col min="11780" max="11783" width="12.5703125" style="1" customWidth="1"/>
    <col min="11784" max="11784" width="15.42578125" style="1" customWidth="1"/>
    <col min="11785" max="11785" width="4.7109375" style="1" customWidth="1"/>
    <col min="11786" max="11786" width="14.5703125" style="1" customWidth="1"/>
    <col min="11787" max="11794" width="8.85546875" style="1"/>
    <col min="11795" max="11795" width="10.42578125" style="1" customWidth="1"/>
    <col min="11796" max="11797" width="8.85546875" style="1"/>
    <col min="11798" max="11798" width="9.7109375" style="1" customWidth="1"/>
    <col min="11799" max="12032" width="8.85546875" style="1"/>
    <col min="12033" max="12033" width="8.5703125" style="1" customWidth="1"/>
    <col min="12034" max="12034" width="12.7109375" style="1" customWidth="1"/>
    <col min="12035" max="12035" width="10.42578125" style="1" customWidth="1"/>
    <col min="12036" max="12039" width="12.5703125" style="1" customWidth="1"/>
    <col min="12040" max="12040" width="15.42578125" style="1" customWidth="1"/>
    <col min="12041" max="12041" width="4.7109375" style="1" customWidth="1"/>
    <col min="12042" max="12042" width="14.5703125" style="1" customWidth="1"/>
    <col min="12043" max="12050" width="8.85546875" style="1"/>
    <col min="12051" max="12051" width="10.42578125" style="1" customWidth="1"/>
    <col min="12052" max="12053" width="8.85546875" style="1"/>
    <col min="12054" max="12054" width="9.7109375" style="1" customWidth="1"/>
    <col min="12055" max="12288" width="8.85546875" style="1"/>
    <col min="12289" max="12289" width="8.5703125" style="1" customWidth="1"/>
    <col min="12290" max="12290" width="12.7109375" style="1" customWidth="1"/>
    <col min="12291" max="12291" width="10.42578125" style="1" customWidth="1"/>
    <col min="12292" max="12295" width="12.5703125" style="1" customWidth="1"/>
    <col min="12296" max="12296" width="15.42578125" style="1" customWidth="1"/>
    <col min="12297" max="12297" width="4.7109375" style="1" customWidth="1"/>
    <col min="12298" max="12298" width="14.5703125" style="1" customWidth="1"/>
    <col min="12299" max="12306" width="8.85546875" style="1"/>
    <col min="12307" max="12307" width="10.42578125" style="1" customWidth="1"/>
    <col min="12308" max="12309" width="8.85546875" style="1"/>
    <col min="12310" max="12310" width="9.7109375" style="1" customWidth="1"/>
    <col min="12311" max="12544" width="8.85546875" style="1"/>
    <col min="12545" max="12545" width="8.5703125" style="1" customWidth="1"/>
    <col min="12546" max="12546" width="12.7109375" style="1" customWidth="1"/>
    <col min="12547" max="12547" width="10.42578125" style="1" customWidth="1"/>
    <col min="12548" max="12551" width="12.5703125" style="1" customWidth="1"/>
    <col min="12552" max="12552" width="15.42578125" style="1" customWidth="1"/>
    <col min="12553" max="12553" width="4.7109375" style="1" customWidth="1"/>
    <col min="12554" max="12554" width="14.5703125" style="1" customWidth="1"/>
    <col min="12555" max="12562" width="8.85546875" style="1"/>
    <col min="12563" max="12563" width="10.42578125" style="1" customWidth="1"/>
    <col min="12564" max="12565" width="8.85546875" style="1"/>
    <col min="12566" max="12566" width="9.7109375" style="1" customWidth="1"/>
    <col min="12567" max="12800" width="8.85546875" style="1"/>
    <col min="12801" max="12801" width="8.5703125" style="1" customWidth="1"/>
    <col min="12802" max="12802" width="12.7109375" style="1" customWidth="1"/>
    <col min="12803" max="12803" width="10.42578125" style="1" customWidth="1"/>
    <col min="12804" max="12807" width="12.5703125" style="1" customWidth="1"/>
    <col min="12808" max="12808" width="15.42578125" style="1" customWidth="1"/>
    <col min="12809" max="12809" width="4.7109375" style="1" customWidth="1"/>
    <col min="12810" max="12810" width="14.5703125" style="1" customWidth="1"/>
    <col min="12811" max="12818" width="8.85546875" style="1"/>
    <col min="12819" max="12819" width="10.42578125" style="1" customWidth="1"/>
    <col min="12820" max="12821" width="8.85546875" style="1"/>
    <col min="12822" max="12822" width="9.7109375" style="1" customWidth="1"/>
    <col min="12823" max="13056" width="8.85546875" style="1"/>
    <col min="13057" max="13057" width="8.5703125" style="1" customWidth="1"/>
    <col min="13058" max="13058" width="12.7109375" style="1" customWidth="1"/>
    <col min="13059" max="13059" width="10.42578125" style="1" customWidth="1"/>
    <col min="13060" max="13063" width="12.5703125" style="1" customWidth="1"/>
    <col min="13064" max="13064" width="15.42578125" style="1" customWidth="1"/>
    <col min="13065" max="13065" width="4.7109375" style="1" customWidth="1"/>
    <col min="13066" max="13066" width="14.5703125" style="1" customWidth="1"/>
    <col min="13067" max="13074" width="8.85546875" style="1"/>
    <col min="13075" max="13075" width="10.42578125" style="1" customWidth="1"/>
    <col min="13076" max="13077" width="8.85546875" style="1"/>
    <col min="13078" max="13078" width="9.7109375" style="1" customWidth="1"/>
    <col min="13079" max="13312" width="8.85546875" style="1"/>
    <col min="13313" max="13313" width="8.5703125" style="1" customWidth="1"/>
    <col min="13314" max="13314" width="12.7109375" style="1" customWidth="1"/>
    <col min="13315" max="13315" width="10.42578125" style="1" customWidth="1"/>
    <col min="13316" max="13319" width="12.5703125" style="1" customWidth="1"/>
    <col min="13320" max="13320" width="15.42578125" style="1" customWidth="1"/>
    <col min="13321" max="13321" width="4.7109375" style="1" customWidth="1"/>
    <col min="13322" max="13322" width="14.5703125" style="1" customWidth="1"/>
    <col min="13323" max="13330" width="8.85546875" style="1"/>
    <col min="13331" max="13331" width="10.42578125" style="1" customWidth="1"/>
    <col min="13332" max="13333" width="8.85546875" style="1"/>
    <col min="13334" max="13334" width="9.7109375" style="1" customWidth="1"/>
    <col min="13335" max="13568" width="8.85546875" style="1"/>
    <col min="13569" max="13569" width="8.5703125" style="1" customWidth="1"/>
    <col min="13570" max="13570" width="12.7109375" style="1" customWidth="1"/>
    <col min="13571" max="13571" width="10.42578125" style="1" customWidth="1"/>
    <col min="13572" max="13575" width="12.5703125" style="1" customWidth="1"/>
    <col min="13576" max="13576" width="15.42578125" style="1" customWidth="1"/>
    <col min="13577" max="13577" width="4.7109375" style="1" customWidth="1"/>
    <col min="13578" max="13578" width="14.5703125" style="1" customWidth="1"/>
    <col min="13579" max="13586" width="8.85546875" style="1"/>
    <col min="13587" max="13587" width="10.42578125" style="1" customWidth="1"/>
    <col min="13588" max="13589" width="8.85546875" style="1"/>
    <col min="13590" max="13590" width="9.7109375" style="1" customWidth="1"/>
    <col min="13591" max="13824" width="8.85546875" style="1"/>
    <col min="13825" max="13825" width="8.5703125" style="1" customWidth="1"/>
    <col min="13826" max="13826" width="12.7109375" style="1" customWidth="1"/>
    <col min="13827" max="13827" width="10.42578125" style="1" customWidth="1"/>
    <col min="13828" max="13831" width="12.5703125" style="1" customWidth="1"/>
    <col min="13832" max="13832" width="15.42578125" style="1" customWidth="1"/>
    <col min="13833" max="13833" width="4.7109375" style="1" customWidth="1"/>
    <col min="13834" max="13834" width="14.5703125" style="1" customWidth="1"/>
    <col min="13835" max="13842" width="8.85546875" style="1"/>
    <col min="13843" max="13843" width="10.42578125" style="1" customWidth="1"/>
    <col min="13844" max="13845" width="8.85546875" style="1"/>
    <col min="13846" max="13846" width="9.7109375" style="1" customWidth="1"/>
    <col min="13847" max="14080" width="8.85546875" style="1"/>
    <col min="14081" max="14081" width="8.5703125" style="1" customWidth="1"/>
    <col min="14082" max="14082" width="12.7109375" style="1" customWidth="1"/>
    <col min="14083" max="14083" width="10.42578125" style="1" customWidth="1"/>
    <col min="14084" max="14087" width="12.5703125" style="1" customWidth="1"/>
    <col min="14088" max="14088" width="15.42578125" style="1" customWidth="1"/>
    <col min="14089" max="14089" width="4.7109375" style="1" customWidth="1"/>
    <col min="14090" max="14090" width="14.5703125" style="1" customWidth="1"/>
    <col min="14091" max="14098" width="8.85546875" style="1"/>
    <col min="14099" max="14099" width="10.42578125" style="1" customWidth="1"/>
    <col min="14100" max="14101" width="8.85546875" style="1"/>
    <col min="14102" max="14102" width="9.7109375" style="1" customWidth="1"/>
    <col min="14103" max="14336" width="8.85546875" style="1"/>
    <col min="14337" max="14337" width="8.5703125" style="1" customWidth="1"/>
    <col min="14338" max="14338" width="12.7109375" style="1" customWidth="1"/>
    <col min="14339" max="14339" width="10.42578125" style="1" customWidth="1"/>
    <col min="14340" max="14343" width="12.5703125" style="1" customWidth="1"/>
    <col min="14344" max="14344" width="15.42578125" style="1" customWidth="1"/>
    <col min="14345" max="14345" width="4.7109375" style="1" customWidth="1"/>
    <col min="14346" max="14346" width="14.5703125" style="1" customWidth="1"/>
    <col min="14347" max="14354" width="8.85546875" style="1"/>
    <col min="14355" max="14355" width="10.42578125" style="1" customWidth="1"/>
    <col min="14356" max="14357" width="8.85546875" style="1"/>
    <col min="14358" max="14358" width="9.7109375" style="1" customWidth="1"/>
    <col min="14359" max="14592" width="8.85546875" style="1"/>
    <col min="14593" max="14593" width="8.5703125" style="1" customWidth="1"/>
    <col min="14594" max="14594" width="12.7109375" style="1" customWidth="1"/>
    <col min="14595" max="14595" width="10.42578125" style="1" customWidth="1"/>
    <col min="14596" max="14599" width="12.5703125" style="1" customWidth="1"/>
    <col min="14600" max="14600" width="15.42578125" style="1" customWidth="1"/>
    <col min="14601" max="14601" width="4.7109375" style="1" customWidth="1"/>
    <col min="14602" max="14602" width="14.5703125" style="1" customWidth="1"/>
    <col min="14603" max="14610" width="8.85546875" style="1"/>
    <col min="14611" max="14611" width="10.42578125" style="1" customWidth="1"/>
    <col min="14612" max="14613" width="8.85546875" style="1"/>
    <col min="14614" max="14614" width="9.7109375" style="1" customWidth="1"/>
    <col min="14615" max="14848" width="8.85546875" style="1"/>
    <col min="14849" max="14849" width="8.5703125" style="1" customWidth="1"/>
    <col min="14850" max="14850" width="12.7109375" style="1" customWidth="1"/>
    <col min="14851" max="14851" width="10.42578125" style="1" customWidth="1"/>
    <col min="14852" max="14855" width="12.5703125" style="1" customWidth="1"/>
    <col min="14856" max="14856" width="15.42578125" style="1" customWidth="1"/>
    <col min="14857" max="14857" width="4.7109375" style="1" customWidth="1"/>
    <col min="14858" max="14858" width="14.5703125" style="1" customWidth="1"/>
    <col min="14859" max="14866" width="8.85546875" style="1"/>
    <col min="14867" max="14867" width="10.42578125" style="1" customWidth="1"/>
    <col min="14868" max="14869" width="8.85546875" style="1"/>
    <col min="14870" max="14870" width="9.7109375" style="1" customWidth="1"/>
    <col min="14871" max="15104" width="8.85546875" style="1"/>
    <col min="15105" max="15105" width="8.5703125" style="1" customWidth="1"/>
    <col min="15106" max="15106" width="12.7109375" style="1" customWidth="1"/>
    <col min="15107" max="15107" width="10.42578125" style="1" customWidth="1"/>
    <col min="15108" max="15111" width="12.5703125" style="1" customWidth="1"/>
    <col min="15112" max="15112" width="15.42578125" style="1" customWidth="1"/>
    <col min="15113" max="15113" width="4.7109375" style="1" customWidth="1"/>
    <col min="15114" max="15114" width="14.5703125" style="1" customWidth="1"/>
    <col min="15115" max="15122" width="8.85546875" style="1"/>
    <col min="15123" max="15123" width="10.42578125" style="1" customWidth="1"/>
    <col min="15124" max="15125" width="8.85546875" style="1"/>
    <col min="15126" max="15126" width="9.7109375" style="1" customWidth="1"/>
    <col min="15127" max="15360" width="8.85546875" style="1"/>
    <col min="15361" max="15361" width="8.5703125" style="1" customWidth="1"/>
    <col min="15362" max="15362" width="12.7109375" style="1" customWidth="1"/>
    <col min="15363" max="15363" width="10.42578125" style="1" customWidth="1"/>
    <col min="15364" max="15367" width="12.5703125" style="1" customWidth="1"/>
    <col min="15368" max="15368" width="15.42578125" style="1" customWidth="1"/>
    <col min="15369" max="15369" width="4.7109375" style="1" customWidth="1"/>
    <col min="15370" max="15370" width="14.5703125" style="1" customWidth="1"/>
    <col min="15371" max="15378" width="8.85546875" style="1"/>
    <col min="15379" max="15379" width="10.42578125" style="1" customWidth="1"/>
    <col min="15380" max="15381" width="8.85546875" style="1"/>
    <col min="15382" max="15382" width="9.7109375" style="1" customWidth="1"/>
    <col min="15383" max="15616" width="8.85546875" style="1"/>
    <col min="15617" max="15617" width="8.5703125" style="1" customWidth="1"/>
    <col min="15618" max="15618" width="12.7109375" style="1" customWidth="1"/>
    <col min="15619" max="15619" width="10.42578125" style="1" customWidth="1"/>
    <col min="15620" max="15623" width="12.5703125" style="1" customWidth="1"/>
    <col min="15624" max="15624" width="15.42578125" style="1" customWidth="1"/>
    <col min="15625" max="15625" width="4.7109375" style="1" customWidth="1"/>
    <col min="15626" max="15626" width="14.5703125" style="1" customWidth="1"/>
    <col min="15627" max="15634" width="8.85546875" style="1"/>
    <col min="15635" max="15635" width="10.42578125" style="1" customWidth="1"/>
    <col min="15636" max="15637" width="8.85546875" style="1"/>
    <col min="15638" max="15638" width="9.7109375" style="1" customWidth="1"/>
    <col min="15639" max="15872" width="8.85546875" style="1"/>
    <col min="15873" max="15873" width="8.5703125" style="1" customWidth="1"/>
    <col min="15874" max="15874" width="12.7109375" style="1" customWidth="1"/>
    <col min="15875" max="15875" width="10.42578125" style="1" customWidth="1"/>
    <col min="15876" max="15879" width="12.5703125" style="1" customWidth="1"/>
    <col min="15880" max="15880" width="15.42578125" style="1" customWidth="1"/>
    <col min="15881" max="15881" width="4.7109375" style="1" customWidth="1"/>
    <col min="15882" max="15882" width="14.5703125" style="1" customWidth="1"/>
    <col min="15883" max="15890" width="8.85546875" style="1"/>
    <col min="15891" max="15891" width="10.42578125" style="1" customWidth="1"/>
    <col min="15892" max="15893" width="8.85546875" style="1"/>
    <col min="15894" max="15894" width="9.7109375" style="1" customWidth="1"/>
    <col min="15895" max="16128" width="8.85546875" style="1"/>
    <col min="16129" max="16129" width="8.5703125" style="1" customWidth="1"/>
    <col min="16130" max="16130" width="12.7109375" style="1" customWidth="1"/>
    <col min="16131" max="16131" width="10.42578125" style="1" customWidth="1"/>
    <col min="16132" max="16135" width="12.5703125" style="1" customWidth="1"/>
    <col min="16136" max="16136" width="15.42578125" style="1" customWidth="1"/>
    <col min="16137" max="16137" width="4.7109375" style="1" customWidth="1"/>
    <col min="16138" max="16138" width="14.5703125" style="1" customWidth="1"/>
    <col min="16139" max="16146" width="8.85546875" style="1"/>
    <col min="16147" max="16147" width="10.42578125" style="1" customWidth="1"/>
    <col min="16148" max="16149" width="8.85546875" style="1"/>
    <col min="16150" max="16150" width="9.7109375" style="1" customWidth="1"/>
    <col min="16151" max="16384" width="8.85546875" style="1"/>
  </cols>
  <sheetData>
    <row r="1" spans="1:21" s="3" customFormat="1" ht="14.45" x14ac:dyDescent="0.3">
      <c r="A1" s="16" t="s">
        <v>2835</v>
      </c>
      <c r="B1" s="17"/>
      <c r="C1" s="17"/>
      <c r="D1" s="17"/>
      <c r="E1" s="17"/>
      <c r="F1" s="17"/>
      <c r="G1" s="17"/>
      <c r="H1" s="17"/>
      <c r="I1" s="17"/>
      <c r="J1" s="28"/>
      <c r="K1" s="134" t="s">
        <v>68</v>
      </c>
      <c r="L1" s="512" t="s">
        <v>67</v>
      </c>
      <c r="M1" s="512"/>
      <c r="N1" s="512"/>
    </row>
    <row r="2" spans="1:21" s="3" customFormat="1" x14ac:dyDescent="0.25">
      <c r="A2" s="201" t="s">
        <v>663</v>
      </c>
      <c r="B2" s="17"/>
      <c r="C2" s="17"/>
      <c r="D2" s="17"/>
      <c r="E2" s="17"/>
      <c r="F2" s="17"/>
      <c r="G2" s="17"/>
      <c r="H2" s="17"/>
      <c r="L2" s="486" t="s">
        <v>481</v>
      </c>
      <c r="M2" s="163"/>
      <c r="N2" s="163"/>
    </row>
    <row r="3" spans="1:21" s="3" customFormat="1" ht="14.45" x14ac:dyDescent="0.3">
      <c r="A3" s="39"/>
      <c r="B3" s="17"/>
      <c r="C3" s="17"/>
      <c r="D3" s="17"/>
      <c r="E3" s="17"/>
      <c r="F3" s="17"/>
      <c r="G3" s="17"/>
      <c r="H3" s="17"/>
      <c r="L3" s="165" t="s">
        <v>333</v>
      </c>
      <c r="M3" s="163"/>
      <c r="N3" s="163"/>
    </row>
    <row r="4" spans="1:21" s="111" customFormat="1" ht="14.45" customHeight="1" x14ac:dyDescent="0.2">
      <c r="A4" s="110"/>
      <c r="B4" s="520" t="s">
        <v>131</v>
      </c>
      <c r="C4" s="524" t="s">
        <v>354</v>
      </c>
      <c r="D4" s="524"/>
      <c r="E4" s="524"/>
      <c r="F4" s="524"/>
      <c r="G4" s="524"/>
      <c r="H4" s="520" t="s">
        <v>358</v>
      </c>
      <c r="I4" s="89"/>
      <c r="J4" s="89"/>
      <c r="K4" s="89"/>
      <c r="L4" s="89"/>
      <c r="M4" s="89"/>
      <c r="N4" s="89"/>
    </row>
    <row r="5" spans="1:21" s="111" customFormat="1" ht="25.5" x14ac:dyDescent="0.2">
      <c r="A5" s="122" t="s">
        <v>69</v>
      </c>
      <c r="B5" s="521"/>
      <c r="C5" s="125" t="s">
        <v>355</v>
      </c>
      <c r="D5" s="125" t="s">
        <v>356</v>
      </c>
      <c r="E5" s="125" t="s">
        <v>357</v>
      </c>
      <c r="F5" s="125" t="s">
        <v>511</v>
      </c>
      <c r="G5" s="125" t="s">
        <v>400</v>
      </c>
      <c r="H5" s="521"/>
      <c r="I5" s="89"/>
      <c r="J5" s="89"/>
      <c r="K5" s="89"/>
      <c r="L5" s="89"/>
      <c r="M5" s="89"/>
      <c r="N5" s="89"/>
    </row>
    <row r="6" spans="1:21" s="89" customFormat="1" ht="13.9" x14ac:dyDescent="0.3">
      <c r="A6" s="119" t="s">
        <v>29</v>
      </c>
      <c r="B6" s="113">
        <f>VLOOKUP($L$1,'Table 14 Data'!$A$6:$G$42,2,0)</f>
        <v>2651815</v>
      </c>
      <c r="C6" s="113">
        <f>VLOOKUP($L$1,'Table 14 Data'!$A$6:$G$42,3,0)</f>
        <v>1423995</v>
      </c>
      <c r="D6" s="113">
        <f>VLOOKUP($L$1,'Table 14 Data'!$A$6:$G$42,4,0)</f>
        <v>1021810</v>
      </c>
      <c r="E6" s="113">
        <f>VLOOKUP($L$1,'Table 14 Data'!$A$6:$G$42,5,0)</f>
        <v>181560</v>
      </c>
      <c r="F6" s="113">
        <f>VLOOKUP($L$1,'Table 14 Data'!$A$6:$G$42,6,0)</f>
        <v>24455</v>
      </c>
      <c r="G6" s="127" t="s">
        <v>2</v>
      </c>
      <c r="H6" s="113">
        <f>VLOOKUP($L$1,'Table 14 Data'!$A$6:$G$42,7,0)</f>
        <v>1469225</v>
      </c>
    </row>
    <row r="7" spans="1:21" s="89" customFormat="1" ht="14.45" customHeight="1" x14ac:dyDescent="0.3">
      <c r="A7" s="31">
        <v>1981</v>
      </c>
      <c r="B7" s="26">
        <f>VLOOKUP($L$1,'Table 14 Data'!$H$6:$N$42,2,0)</f>
        <v>2507656</v>
      </c>
      <c r="C7" s="26">
        <f>VLOOKUP($L$1,'Table 14 Data'!$H$6:$N$42,3,0)</f>
        <v>1121402</v>
      </c>
      <c r="D7" s="26">
        <f>VLOOKUP($L$1,'Table 14 Data'!$H$6:$N$42,4,0)</f>
        <v>1045798</v>
      </c>
      <c r="E7" s="26">
        <f>VLOOKUP($L$1,'Table 14 Data'!$H$6:$N$42,5,0)</f>
        <v>289220</v>
      </c>
      <c r="F7" s="26">
        <f>VLOOKUP($L$1,'Table 14 Data'!$H$6:$N$42,6,0)</f>
        <v>51236</v>
      </c>
      <c r="G7" s="36" t="s">
        <v>2</v>
      </c>
      <c r="H7" s="26">
        <f>VLOOKUP($L$1,'Table 14 Data'!$H$6:$N$42,7,0)</f>
        <v>1777946</v>
      </c>
    </row>
    <row r="8" spans="1:21" s="89" customFormat="1" ht="13.9" x14ac:dyDescent="0.3">
      <c r="A8" s="119">
        <v>1991</v>
      </c>
      <c r="B8" s="113">
        <f>VLOOKUP($L$1,'Table 14 Data'!$O$6:$U$42,2,0)</f>
        <v>2763166</v>
      </c>
      <c r="C8" s="113">
        <f>VLOOKUP($L$1,'Table 14 Data'!$O$6:$U$42,3,0)</f>
        <v>1123830</v>
      </c>
      <c r="D8" s="113">
        <f>VLOOKUP($L$1,'Table 14 Data'!$O$6:$U$42,4,0)</f>
        <v>1136573</v>
      </c>
      <c r="E8" s="113">
        <f>VLOOKUP($L$1,'Table 14 Data'!$O$6:$U$42,5,0)</f>
        <v>419925</v>
      </c>
      <c r="F8" s="113">
        <f>VLOOKUP($L$1,'Table 14 Data'!$O$6:$U$42,6,0)</f>
        <v>82838</v>
      </c>
      <c r="G8" s="127" t="s">
        <v>2</v>
      </c>
      <c r="H8" s="113">
        <f>VLOOKUP($L$1,'Table 14 Data'!$O$6:$U$42,7,0)</f>
        <v>2224937</v>
      </c>
    </row>
    <row r="9" spans="1:21" s="89" customFormat="1" ht="13.9" x14ac:dyDescent="0.3">
      <c r="A9" s="32">
        <v>2001</v>
      </c>
      <c r="B9" s="26">
        <f>VLOOKUP($L$1,'Table 14 Data'!$V$6:$AC$42,2,0)</f>
        <v>3015997</v>
      </c>
      <c r="C9" s="26">
        <f>VLOOKUP($L$1,'Table 14 Data'!$V$6:$AC$42,3,0)</f>
        <v>1130649</v>
      </c>
      <c r="D9" s="26">
        <f>VLOOKUP($L$1,'Table 14 Data'!$V$6:$AC$42,4,0)</f>
        <v>1298481</v>
      </c>
      <c r="E9" s="26">
        <f>VLOOKUP($L$1,'Table 14 Data'!$V$6:$AC$42,5,0)</f>
        <v>476185</v>
      </c>
      <c r="F9" s="26">
        <f>VLOOKUP($L$1,'Table 14 Data'!$V$6:$AC$42,6,0)</f>
        <v>86470</v>
      </c>
      <c r="G9" s="26">
        <f>VLOOKUP($L$1,'Table 14 Data'!$V$6:$AC$42,7,0)</f>
        <v>24212</v>
      </c>
      <c r="H9" s="26">
        <f>VLOOKUP($L$1,'Table 14 Data'!$V$6:$AC$42,8,0)</f>
        <v>2616328</v>
      </c>
    </row>
    <row r="10" spans="1:21" s="89" customFormat="1" ht="13.9" x14ac:dyDescent="0.3">
      <c r="A10" s="120">
        <v>2011</v>
      </c>
      <c r="B10" s="113">
        <f>VLOOKUP($L$1,'Table 14 Data'!$AD$6:$AK$42,2,0)</f>
        <v>3266173</v>
      </c>
      <c r="C10" s="113">
        <f>VLOOKUP($L$1,'Table 14 Data'!$AD$6:$AK$42,3,0)</f>
        <v>1357251</v>
      </c>
      <c r="D10" s="113">
        <f>VLOOKUP($L$1,'Table 14 Data'!$AD$6:$AK$42,4,0)</f>
        <v>1324032</v>
      </c>
      <c r="E10" s="113">
        <f>VLOOKUP($L$1,'Table 14 Data'!$AD$6:$AK$42,5,0)</f>
        <v>458659</v>
      </c>
      <c r="F10" s="113">
        <f>VLOOKUP($L$1,'Table 14 Data'!$AD$6:$AK$42,6,0)</f>
        <v>95619</v>
      </c>
      <c r="G10" s="113">
        <f>VLOOKUP($L$1,'Table 14 Data'!$AD$6:$AK$42,7,0)</f>
        <v>30612</v>
      </c>
      <c r="H10" s="113">
        <f>VLOOKUP($L$1,'Table 14 Data'!$AD$6:$AK$42,8,0)</f>
        <v>2664414</v>
      </c>
    </row>
    <row r="11" spans="1:21" s="3" customFormat="1" ht="14.45" x14ac:dyDescent="0.3">
      <c r="A11" s="39"/>
      <c r="B11" s="35"/>
      <c r="C11" s="35"/>
      <c r="D11" s="35"/>
      <c r="E11" s="35"/>
      <c r="F11" s="35"/>
      <c r="G11" s="35"/>
      <c r="H11" s="35"/>
      <c r="I11" s="1"/>
      <c r="J11" s="1"/>
      <c r="K11" s="1"/>
      <c r="L11" s="1"/>
      <c r="M11" s="1"/>
      <c r="N11" s="1"/>
      <c r="S11" s="1"/>
      <c r="T11" s="1"/>
      <c r="U11" s="1"/>
    </row>
    <row r="13" spans="1:21" s="89" customFormat="1" ht="14.45" customHeight="1" x14ac:dyDescent="0.2">
      <c r="A13" s="110"/>
      <c r="B13" s="520" t="s">
        <v>131</v>
      </c>
      <c r="C13" s="524" t="s">
        <v>354</v>
      </c>
      <c r="D13" s="524"/>
      <c r="E13" s="524"/>
      <c r="F13" s="524"/>
      <c r="G13" s="524"/>
      <c r="H13" s="520" t="s">
        <v>540</v>
      </c>
    </row>
    <row r="14" spans="1:21" s="111" customFormat="1" ht="25.5" x14ac:dyDescent="0.2">
      <c r="A14" s="122" t="s">
        <v>130</v>
      </c>
      <c r="B14" s="521"/>
      <c r="C14" s="125" t="s">
        <v>355</v>
      </c>
      <c r="D14" s="125" t="s">
        <v>356</v>
      </c>
      <c r="E14" s="125" t="s">
        <v>357</v>
      </c>
      <c r="F14" s="125" t="s">
        <v>511</v>
      </c>
      <c r="G14" s="125" t="s">
        <v>400</v>
      </c>
      <c r="H14" s="521"/>
      <c r="I14" s="89"/>
      <c r="J14" s="89"/>
      <c r="K14" s="89"/>
      <c r="L14" s="89"/>
      <c r="M14" s="89"/>
      <c r="N14" s="89"/>
    </row>
    <row r="15" spans="1:21" s="111" customFormat="1" ht="13.9" x14ac:dyDescent="0.3">
      <c r="A15" s="119" t="s">
        <v>29</v>
      </c>
      <c r="B15" s="121">
        <v>1</v>
      </c>
      <c r="C15" s="121">
        <f t="shared" ref="C15:G19" si="0">C6/$B6</f>
        <v>0.53698881709319846</v>
      </c>
      <c r="D15" s="121">
        <f t="shared" si="0"/>
        <v>0.38532476813050687</v>
      </c>
      <c r="E15" s="121">
        <f t="shared" si="0"/>
        <v>6.8466314580768267E-2</v>
      </c>
      <c r="F15" s="121">
        <f t="shared" si="0"/>
        <v>9.2219856965889396E-3</v>
      </c>
      <c r="G15" s="124" t="s">
        <v>2</v>
      </c>
      <c r="H15" s="309">
        <f t="shared" ref="H15" si="1">H6/$B6</f>
        <v>0.55404505970439111</v>
      </c>
      <c r="I15" s="89"/>
      <c r="J15" s="89"/>
      <c r="K15" s="89"/>
      <c r="L15" s="89"/>
      <c r="M15" s="89"/>
      <c r="N15" s="89"/>
    </row>
    <row r="16" spans="1:21" s="89" customFormat="1" ht="13.9" x14ac:dyDescent="0.3">
      <c r="A16" s="31">
        <v>1981</v>
      </c>
      <c r="B16" s="33">
        <v>1</v>
      </c>
      <c r="C16" s="33">
        <f t="shared" si="0"/>
        <v>0.44719132129765804</v>
      </c>
      <c r="D16" s="33">
        <f t="shared" si="0"/>
        <v>0.41704205042477915</v>
      </c>
      <c r="E16" s="33">
        <f t="shared" si="0"/>
        <v>0.11533479871242308</v>
      </c>
      <c r="F16" s="33">
        <f t="shared" si="0"/>
        <v>2.0431829565139715E-2</v>
      </c>
      <c r="G16" s="42" t="s">
        <v>2</v>
      </c>
      <c r="H16" s="310">
        <f t="shared" ref="H16" si="2">H7/$B7</f>
        <v>0.70900713654504444</v>
      </c>
    </row>
    <row r="17" spans="1:8" s="89" customFormat="1" ht="14.45" customHeight="1" x14ac:dyDescent="0.3">
      <c r="A17" s="119">
        <v>1991</v>
      </c>
      <c r="B17" s="121">
        <v>1</v>
      </c>
      <c r="C17" s="121">
        <f t="shared" si="0"/>
        <v>0.40671823553127101</v>
      </c>
      <c r="D17" s="121">
        <f t="shared" si="0"/>
        <v>0.41132997438445607</v>
      </c>
      <c r="E17" s="121">
        <f t="shared" si="0"/>
        <v>0.15197241135711717</v>
      </c>
      <c r="F17" s="121">
        <f t="shared" si="0"/>
        <v>2.9979378727155732E-2</v>
      </c>
      <c r="G17" s="124" t="s">
        <v>2</v>
      </c>
      <c r="H17" s="309">
        <f t="shared" ref="H17" si="3">H8/$B8</f>
        <v>0.80521293328015764</v>
      </c>
    </row>
    <row r="18" spans="1:8" s="89" customFormat="1" ht="13.9" x14ac:dyDescent="0.3">
      <c r="A18" s="32">
        <v>2001</v>
      </c>
      <c r="B18" s="33">
        <v>1</v>
      </c>
      <c r="C18" s="33">
        <f t="shared" si="0"/>
        <v>0.37488399358487423</v>
      </c>
      <c r="D18" s="33">
        <f t="shared" si="0"/>
        <v>0.43053126379104489</v>
      </c>
      <c r="E18" s="33">
        <f t="shared" si="0"/>
        <v>0.15788643025838553</v>
      </c>
      <c r="F18" s="33">
        <f t="shared" si="0"/>
        <v>2.8670452921538053E-2</v>
      </c>
      <c r="G18" s="33">
        <f t="shared" si="0"/>
        <v>8.0278594441572718E-3</v>
      </c>
      <c r="H18" s="310">
        <f t="shared" ref="H18" si="4">H9/$B9</f>
        <v>0.86748362150227598</v>
      </c>
    </row>
    <row r="19" spans="1:8" s="89" customFormat="1" ht="13.9" x14ac:dyDescent="0.3">
      <c r="A19" s="120">
        <v>2011</v>
      </c>
      <c r="B19" s="121">
        <v>1</v>
      </c>
      <c r="C19" s="121">
        <f t="shared" si="0"/>
        <v>0.41554779860099267</v>
      </c>
      <c r="D19" s="121">
        <f t="shared" si="0"/>
        <v>0.40537717995954287</v>
      </c>
      <c r="E19" s="121">
        <f t="shared" si="0"/>
        <v>0.14042703800441678</v>
      </c>
      <c r="F19" s="121">
        <f t="shared" si="0"/>
        <v>2.9275546641283238E-2</v>
      </c>
      <c r="G19" s="121">
        <f t="shared" si="0"/>
        <v>9.3724367937644461E-3</v>
      </c>
      <c r="H19" s="309">
        <f t="shared" ref="H19" si="5">H10/$B10</f>
        <v>0.81576021845750368</v>
      </c>
    </row>
    <row r="21" spans="1:8" ht="14.45" x14ac:dyDescent="0.3">
      <c r="A21" s="194" t="s">
        <v>653</v>
      </c>
    </row>
    <row r="22" spans="1:8" ht="14.45" x14ac:dyDescent="0.3">
      <c r="A22" s="89" t="s">
        <v>686</v>
      </c>
    </row>
    <row r="23" spans="1:8" ht="14.45" x14ac:dyDescent="0.3">
      <c r="A23" s="89" t="s">
        <v>687</v>
      </c>
    </row>
    <row r="24" spans="1:8" ht="14.45" x14ac:dyDescent="0.3">
      <c r="A24" s="89"/>
    </row>
    <row r="25" spans="1:8" ht="14.45" x14ac:dyDescent="0.3">
      <c r="A25" s="194" t="s">
        <v>654</v>
      </c>
    </row>
    <row r="26" spans="1:8" ht="14.45" x14ac:dyDescent="0.3">
      <c r="A26" s="89" t="s">
        <v>876</v>
      </c>
    </row>
    <row r="27" spans="1:8" ht="14.45" x14ac:dyDescent="0.3">
      <c r="A27" s="200" t="s">
        <v>877</v>
      </c>
    </row>
    <row r="28" spans="1:8" x14ac:dyDescent="0.25">
      <c r="A28" s="200"/>
    </row>
    <row r="29" spans="1:8" x14ac:dyDescent="0.25">
      <c r="A29" s="196" t="s">
        <v>652</v>
      </c>
    </row>
    <row r="30" spans="1:8" x14ac:dyDescent="0.25">
      <c r="A30" s="126"/>
    </row>
    <row r="65" spans="1:1" x14ac:dyDescent="0.25">
      <c r="A65" s="1" t="s">
        <v>31</v>
      </c>
    </row>
    <row r="66" spans="1:1" x14ac:dyDescent="0.25">
      <c r="A66" s="1" t="s">
        <v>32</v>
      </c>
    </row>
    <row r="67" spans="1:1" x14ac:dyDescent="0.25">
      <c r="A67" s="1" t="s">
        <v>33</v>
      </c>
    </row>
    <row r="68" spans="1:1" x14ac:dyDescent="0.25">
      <c r="A68" s="1" t="s">
        <v>34</v>
      </c>
    </row>
    <row r="69" spans="1:1" x14ac:dyDescent="0.25">
      <c r="A69" s="1" t="s">
        <v>35</v>
      </c>
    </row>
    <row r="70" spans="1:1" x14ac:dyDescent="0.25">
      <c r="A70" s="1" t="s">
        <v>36</v>
      </c>
    </row>
    <row r="71" spans="1:1" x14ac:dyDescent="0.25">
      <c r="A71" s="1" t="s">
        <v>37</v>
      </c>
    </row>
    <row r="72" spans="1:1" x14ac:dyDescent="0.25">
      <c r="A72" s="1" t="s">
        <v>38</v>
      </c>
    </row>
    <row r="73" spans="1:1" x14ac:dyDescent="0.25">
      <c r="A73" s="1" t="s">
        <v>39</v>
      </c>
    </row>
    <row r="74" spans="1:1" x14ac:dyDescent="0.25">
      <c r="A74" s="1" t="s">
        <v>40</v>
      </c>
    </row>
    <row r="75" spans="1:1" x14ac:dyDescent="0.25">
      <c r="A75" s="1" t="s">
        <v>41</v>
      </c>
    </row>
    <row r="76" spans="1:1" x14ac:dyDescent="0.25">
      <c r="A76" s="1" t="s">
        <v>42</v>
      </c>
    </row>
    <row r="77" spans="1:1" x14ac:dyDescent="0.25">
      <c r="A77" s="1" t="s">
        <v>43</v>
      </c>
    </row>
    <row r="78" spans="1:1" x14ac:dyDescent="0.25">
      <c r="A78" s="1" t="s">
        <v>44</v>
      </c>
    </row>
    <row r="79" spans="1:1" x14ac:dyDescent="0.25">
      <c r="A79" s="1" t="s">
        <v>45</v>
      </c>
    </row>
    <row r="80" spans="1:1" x14ac:dyDescent="0.25">
      <c r="A80" s="1" t="s">
        <v>46</v>
      </c>
    </row>
    <row r="81" spans="1:1" x14ac:dyDescent="0.25">
      <c r="A81" s="1" t="s">
        <v>47</v>
      </c>
    </row>
    <row r="82" spans="1:1" x14ac:dyDescent="0.25">
      <c r="A82" s="1" t="s">
        <v>48</v>
      </c>
    </row>
    <row r="83" spans="1:1" x14ac:dyDescent="0.25">
      <c r="A83" s="1" t="s">
        <v>49</v>
      </c>
    </row>
    <row r="84" spans="1:1" x14ac:dyDescent="0.25">
      <c r="A84" s="1" t="s">
        <v>50</v>
      </c>
    </row>
    <row r="85" spans="1:1" x14ac:dyDescent="0.25">
      <c r="A85" s="1" t="s">
        <v>51</v>
      </c>
    </row>
    <row r="86" spans="1:1" x14ac:dyDescent="0.25">
      <c r="A86" s="1" t="s">
        <v>52</v>
      </c>
    </row>
    <row r="87" spans="1:1" x14ac:dyDescent="0.25">
      <c r="A87" s="1" t="s">
        <v>53</v>
      </c>
    </row>
    <row r="88" spans="1:1" x14ac:dyDescent="0.25">
      <c r="A88" s="1" t="s">
        <v>54</v>
      </c>
    </row>
    <row r="89" spans="1:1" x14ac:dyDescent="0.25">
      <c r="A89" s="1" t="s">
        <v>55</v>
      </c>
    </row>
    <row r="90" spans="1:1" x14ac:dyDescent="0.25">
      <c r="A90" s="1" t="s">
        <v>56</v>
      </c>
    </row>
    <row r="91" spans="1:1" x14ac:dyDescent="0.25">
      <c r="A91" s="1" t="s">
        <v>57</v>
      </c>
    </row>
    <row r="92" spans="1:1" x14ac:dyDescent="0.25">
      <c r="A92" s="1" t="s">
        <v>58</v>
      </c>
    </row>
    <row r="93" spans="1:1" x14ac:dyDescent="0.25">
      <c r="A93" s="1" t="s">
        <v>59</v>
      </c>
    </row>
    <row r="94" spans="1:1" x14ac:dyDescent="0.25">
      <c r="A94" s="1" t="s">
        <v>60</v>
      </c>
    </row>
    <row r="95" spans="1:1" x14ac:dyDescent="0.25">
      <c r="A95" s="1" t="s">
        <v>61</v>
      </c>
    </row>
    <row r="96" spans="1:1" x14ac:dyDescent="0.25">
      <c r="A96" s="1" t="s">
        <v>62</v>
      </c>
    </row>
    <row r="97" spans="1:1" x14ac:dyDescent="0.25">
      <c r="A97" s="1" t="s">
        <v>63</v>
      </c>
    </row>
    <row r="98" spans="1:1" x14ac:dyDescent="0.25">
      <c r="A98" s="1" t="s">
        <v>64</v>
      </c>
    </row>
    <row r="99" spans="1:1" x14ac:dyDescent="0.25">
      <c r="A99" s="1" t="s">
        <v>65</v>
      </c>
    </row>
    <row r="100" spans="1:1" x14ac:dyDescent="0.25">
      <c r="A100" s="1" t="s">
        <v>66</v>
      </c>
    </row>
    <row r="101" spans="1:1" x14ac:dyDescent="0.25">
      <c r="A101" s="1" t="s">
        <v>67</v>
      </c>
    </row>
  </sheetData>
  <mergeCells count="7">
    <mergeCell ref="L1:N1"/>
    <mergeCell ref="B4:B5"/>
    <mergeCell ref="C4:G4"/>
    <mergeCell ref="H4:H5"/>
    <mergeCell ref="B13:B14"/>
    <mergeCell ref="C13:G13"/>
    <mergeCell ref="H13:H14"/>
  </mergeCells>
  <dataValidations count="1">
    <dataValidation type="list" allowBlank="1" showInputMessage="1" showErrorMessage="1" sqref="L1 WVT1048560:WVT1048576 WLX1048560:WLX1048576 WCB1048560:WCB1048576 VSF1048560:VSF1048576 VIJ1048560:VIJ1048576 UYN1048560:UYN1048576 UOR1048560:UOR1048576 UEV1048560:UEV1048576 TUZ1048560:TUZ1048576 TLD1048560:TLD1048576 TBH1048560:TBH1048576 SRL1048560:SRL1048576 SHP1048560:SHP1048576 RXT1048560:RXT1048576 RNX1048560:RNX1048576 REB1048560:REB1048576 QUF1048560:QUF1048576 QKJ1048560:QKJ1048576 QAN1048560:QAN1048576 PQR1048560:PQR1048576 PGV1048560:PGV1048576 OWZ1048560:OWZ1048576 OND1048560:OND1048576 ODH1048560:ODH1048576 NTL1048560:NTL1048576 NJP1048560:NJP1048576 MZT1048560:MZT1048576 MPX1048560:MPX1048576 MGB1048560:MGB1048576 LWF1048560:LWF1048576 LMJ1048560:LMJ1048576 LCN1048560:LCN1048576 KSR1048560:KSR1048576 KIV1048560:KIV1048576 JYZ1048560:JYZ1048576 JPD1048560:JPD1048576 JFH1048560:JFH1048576 IVL1048560:IVL1048576 ILP1048560:ILP1048576 IBT1048560:IBT1048576 HRX1048560:HRX1048576 HIB1048560:HIB1048576 GYF1048560:GYF1048576 GOJ1048560:GOJ1048576 GEN1048560:GEN1048576 FUR1048560:FUR1048576 FKV1048560:FKV1048576 FAZ1048560:FAZ1048576 ERD1048560:ERD1048576 EHH1048560:EHH1048576 DXL1048560:DXL1048576 DNP1048560:DNP1048576 DDT1048560:DDT1048576 CTX1048560:CTX1048576 CKB1048560:CKB1048576 CAF1048560:CAF1048576 BQJ1048560:BQJ1048576 BGN1048560:BGN1048576 AWR1048560:AWR1048576 AMV1048560:AMV1048576 ACZ1048560:ACZ1048576 TD1048560:TD1048576 JH1048560:JH1048576 L1048560:L1048576 WVT983024:WVT983038 WLX983024:WLX983038 WCB983024:WCB983038 VSF983024:VSF983038 VIJ983024:VIJ983038 UYN983024:UYN983038 UOR983024:UOR983038 UEV983024:UEV983038 TUZ983024:TUZ983038 TLD983024:TLD983038 TBH983024:TBH983038 SRL983024:SRL983038 SHP983024:SHP983038 RXT983024:RXT983038 RNX983024:RNX983038 REB983024:REB983038 QUF983024:QUF983038 QKJ983024:QKJ983038 QAN983024:QAN983038 PQR983024:PQR983038 PGV983024:PGV983038 OWZ983024:OWZ983038 OND983024:OND983038 ODH983024:ODH983038 NTL983024:NTL983038 NJP983024:NJP983038 MZT983024:MZT983038 MPX983024:MPX983038 MGB983024:MGB983038 LWF983024:LWF983038 LMJ983024:LMJ983038 LCN983024:LCN983038 KSR983024:KSR983038 KIV983024:KIV983038 JYZ983024:JYZ983038 JPD983024:JPD983038 JFH983024:JFH983038 IVL983024:IVL983038 ILP983024:ILP983038 IBT983024:IBT983038 HRX983024:HRX983038 HIB983024:HIB983038 GYF983024:GYF983038 GOJ983024:GOJ983038 GEN983024:GEN983038 FUR983024:FUR983038 FKV983024:FKV983038 FAZ983024:FAZ983038 ERD983024:ERD983038 EHH983024:EHH983038 DXL983024:DXL983038 DNP983024:DNP983038 DDT983024:DDT983038 CTX983024:CTX983038 CKB983024:CKB983038 CAF983024:CAF983038 BQJ983024:BQJ983038 BGN983024:BGN983038 AWR983024:AWR983038 AMV983024:AMV983038 ACZ983024:ACZ983038 TD983024:TD983038 JH983024:JH983038 L983024:L983038 WVT917488:WVT917502 WLX917488:WLX917502 WCB917488:WCB917502 VSF917488:VSF917502 VIJ917488:VIJ917502 UYN917488:UYN917502 UOR917488:UOR917502 UEV917488:UEV917502 TUZ917488:TUZ917502 TLD917488:TLD917502 TBH917488:TBH917502 SRL917488:SRL917502 SHP917488:SHP917502 RXT917488:RXT917502 RNX917488:RNX917502 REB917488:REB917502 QUF917488:QUF917502 QKJ917488:QKJ917502 QAN917488:QAN917502 PQR917488:PQR917502 PGV917488:PGV917502 OWZ917488:OWZ917502 OND917488:OND917502 ODH917488:ODH917502 NTL917488:NTL917502 NJP917488:NJP917502 MZT917488:MZT917502 MPX917488:MPX917502 MGB917488:MGB917502 LWF917488:LWF917502 LMJ917488:LMJ917502 LCN917488:LCN917502 KSR917488:KSR917502 KIV917488:KIV917502 JYZ917488:JYZ917502 JPD917488:JPD917502 JFH917488:JFH917502 IVL917488:IVL917502 ILP917488:ILP917502 IBT917488:IBT917502 HRX917488:HRX917502 HIB917488:HIB917502 GYF917488:GYF917502 GOJ917488:GOJ917502 GEN917488:GEN917502 FUR917488:FUR917502 FKV917488:FKV917502 FAZ917488:FAZ917502 ERD917488:ERD917502 EHH917488:EHH917502 DXL917488:DXL917502 DNP917488:DNP917502 DDT917488:DDT917502 CTX917488:CTX917502 CKB917488:CKB917502 CAF917488:CAF917502 BQJ917488:BQJ917502 BGN917488:BGN917502 AWR917488:AWR917502 AMV917488:AMV917502 ACZ917488:ACZ917502 TD917488:TD917502 JH917488:JH917502 L917488:L917502 WVT851952:WVT851966 WLX851952:WLX851966 WCB851952:WCB851966 VSF851952:VSF851966 VIJ851952:VIJ851966 UYN851952:UYN851966 UOR851952:UOR851966 UEV851952:UEV851966 TUZ851952:TUZ851966 TLD851952:TLD851966 TBH851952:TBH851966 SRL851952:SRL851966 SHP851952:SHP851966 RXT851952:RXT851966 RNX851952:RNX851966 REB851952:REB851966 QUF851952:QUF851966 QKJ851952:QKJ851966 QAN851952:QAN851966 PQR851952:PQR851966 PGV851952:PGV851966 OWZ851952:OWZ851966 OND851952:OND851966 ODH851952:ODH851966 NTL851952:NTL851966 NJP851952:NJP851966 MZT851952:MZT851966 MPX851952:MPX851966 MGB851952:MGB851966 LWF851952:LWF851966 LMJ851952:LMJ851966 LCN851952:LCN851966 KSR851952:KSR851966 KIV851952:KIV851966 JYZ851952:JYZ851966 JPD851952:JPD851966 JFH851952:JFH851966 IVL851952:IVL851966 ILP851952:ILP851966 IBT851952:IBT851966 HRX851952:HRX851966 HIB851952:HIB851966 GYF851952:GYF851966 GOJ851952:GOJ851966 GEN851952:GEN851966 FUR851952:FUR851966 FKV851952:FKV851966 FAZ851952:FAZ851966 ERD851952:ERD851966 EHH851952:EHH851966 DXL851952:DXL851966 DNP851952:DNP851966 DDT851952:DDT851966 CTX851952:CTX851966 CKB851952:CKB851966 CAF851952:CAF851966 BQJ851952:BQJ851966 BGN851952:BGN851966 AWR851952:AWR851966 AMV851952:AMV851966 ACZ851952:ACZ851966 TD851952:TD851966 JH851952:JH851966 L851952:L851966 WVT786416:WVT786430 WLX786416:WLX786430 WCB786416:WCB786430 VSF786416:VSF786430 VIJ786416:VIJ786430 UYN786416:UYN786430 UOR786416:UOR786430 UEV786416:UEV786430 TUZ786416:TUZ786430 TLD786416:TLD786430 TBH786416:TBH786430 SRL786416:SRL786430 SHP786416:SHP786430 RXT786416:RXT786430 RNX786416:RNX786430 REB786416:REB786430 QUF786416:QUF786430 QKJ786416:QKJ786430 QAN786416:QAN786430 PQR786416:PQR786430 PGV786416:PGV786430 OWZ786416:OWZ786430 OND786416:OND786430 ODH786416:ODH786430 NTL786416:NTL786430 NJP786416:NJP786430 MZT786416:MZT786430 MPX786416:MPX786430 MGB786416:MGB786430 LWF786416:LWF786430 LMJ786416:LMJ786430 LCN786416:LCN786430 KSR786416:KSR786430 KIV786416:KIV786430 JYZ786416:JYZ786430 JPD786416:JPD786430 JFH786416:JFH786430 IVL786416:IVL786430 ILP786416:ILP786430 IBT786416:IBT786430 HRX786416:HRX786430 HIB786416:HIB786430 GYF786416:GYF786430 GOJ786416:GOJ786430 GEN786416:GEN786430 FUR786416:FUR786430 FKV786416:FKV786430 FAZ786416:FAZ786430 ERD786416:ERD786430 EHH786416:EHH786430 DXL786416:DXL786430 DNP786416:DNP786430 DDT786416:DDT786430 CTX786416:CTX786430 CKB786416:CKB786430 CAF786416:CAF786430 BQJ786416:BQJ786430 BGN786416:BGN786430 AWR786416:AWR786430 AMV786416:AMV786430 ACZ786416:ACZ786430 TD786416:TD786430 JH786416:JH786430 L786416:L786430 WVT720880:WVT720894 WLX720880:WLX720894 WCB720880:WCB720894 VSF720880:VSF720894 VIJ720880:VIJ720894 UYN720880:UYN720894 UOR720880:UOR720894 UEV720880:UEV720894 TUZ720880:TUZ720894 TLD720880:TLD720894 TBH720880:TBH720894 SRL720880:SRL720894 SHP720880:SHP720894 RXT720880:RXT720894 RNX720880:RNX720894 REB720880:REB720894 QUF720880:QUF720894 QKJ720880:QKJ720894 QAN720880:QAN720894 PQR720880:PQR720894 PGV720880:PGV720894 OWZ720880:OWZ720894 OND720880:OND720894 ODH720880:ODH720894 NTL720880:NTL720894 NJP720880:NJP720894 MZT720880:MZT720894 MPX720880:MPX720894 MGB720880:MGB720894 LWF720880:LWF720894 LMJ720880:LMJ720894 LCN720880:LCN720894 KSR720880:KSR720894 KIV720880:KIV720894 JYZ720880:JYZ720894 JPD720880:JPD720894 JFH720880:JFH720894 IVL720880:IVL720894 ILP720880:ILP720894 IBT720880:IBT720894 HRX720880:HRX720894 HIB720880:HIB720894 GYF720880:GYF720894 GOJ720880:GOJ720894 GEN720880:GEN720894 FUR720880:FUR720894 FKV720880:FKV720894 FAZ720880:FAZ720894 ERD720880:ERD720894 EHH720880:EHH720894 DXL720880:DXL720894 DNP720880:DNP720894 DDT720880:DDT720894 CTX720880:CTX720894 CKB720880:CKB720894 CAF720880:CAF720894 BQJ720880:BQJ720894 BGN720880:BGN720894 AWR720880:AWR720894 AMV720880:AMV720894 ACZ720880:ACZ720894 TD720880:TD720894 JH720880:JH720894 L720880:L720894 WVT655344:WVT655358 WLX655344:WLX655358 WCB655344:WCB655358 VSF655344:VSF655358 VIJ655344:VIJ655358 UYN655344:UYN655358 UOR655344:UOR655358 UEV655344:UEV655358 TUZ655344:TUZ655358 TLD655344:TLD655358 TBH655344:TBH655358 SRL655344:SRL655358 SHP655344:SHP655358 RXT655344:RXT655358 RNX655344:RNX655358 REB655344:REB655358 QUF655344:QUF655358 QKJ655344:QKJ655358 QAN655344:QAN655358 PQR655344:PQR655358 PGV655344:PGV655358 OWZ655344:OWZ655358 OND655344:OND655358 ODH655344:ODH655358 NTL655344:NTL655358 NJP655344:NJP655358 MZT655344:MZT655358 MPX655344:MPX655358 MGB655344:MGB655358 LWF655344:LWF655358 LMJ655344:LMJ655358 LCN655344:LCN655358 KSR655344:KSR655358 KIV655344:KIV655358 JYZ655344:JYZ655358 JPD655344:JPD655358 JFH655344:JFH655358 IVL655344:IVL655358 ILP655344:ILP655358 IBT655344:IBT655358 HRX655344:HRX655358 HIB655344:HIB655358 GYF655344:GYF655358 GOJ655344:GOJ655358 GEN655344:GEN655358 FUR655344:FUR655358 FKV655344:FKV655358 FAZ655344:FAZ655358 ERD655344:ERD655358 EHH655344:EHH655358 DXL655344:DXL655358 DNP655344:DNP655358 DDT655344:DDT655358 CTX655344:CTX655358 CKB655344:CKB655358 CAF655344:CAF655358 BQJ655344:BQJ655358 BGN655344:BGN655358 AWR655344:AWR655358 AMV655344:AMV655358 ACZ655344:ACZ655358 TD655344:TD655358 JH655344:JH655358 L655344:L655358 WVT589808:WVT589822 WLX589808:WLX589822 WCB589808:WCB589822 VSF589808:VSF589822 VIJ589808:VIJ589822 UYN589808:UYN589822 UOR589808:UOR589822 UEV589808:UEV589822 TUZ589808:TUZ589822 TLD589808:TLD589822 TBH589808:TBH589822 SRL589808:SRL589822 SHP589808:SHP589822 RXT589808:RXT589822 RNX589808:RNX589822 REB589808:REB589822 QUF589808:QUF589822 QKJ589808:QKJ589822 QAN589808:QAN589822 PQR589808:PQR589822 PGV589808:PGV589822 OWZ589808:OWZ589822 OND589808:OND589822 ODH589808:ODH589822 NTL589808:NTL589822 NJP589808:NJP589822 MZT589808:MZT589822 MPX589808:MPX589822 MGB589808:MGB589822 LWF589808:LWF589822 LMJ589808:LMJ589822 LCN589808:LCN589822 KSR589808:KSR589822 KIV589808:KIV589822 JYZ589808:JYZ589822 JPD589808:JPD589822 JFH589808:JFH589822 IVL589808:IVL589822 ILP589808:ILP589822 IBT589808:IBT589822 HRX589808:HRX589822 HIB589808:HIB589822 GYF589808:GYF589822 GOJ589808:GOJ589822 GEN589808:GEN589822 FUR589808:FUR589822 FKV589808:FKV589822 FAZ589808:FAZ589822 ERD589808:ERD589822 EHH589808:EHH589822 DXL589808:DXL589822 DNP589808:DNP589822 DDT589808:DDT589822 CTX589808:CTX589822 CKB589808:CKB589822 CAF589808:CAF589822 BQJ589808:BQJ589822 BGN589808:BGN589822 AWR589808:AWR589822 AMV589808:AMV589822 ACZ589808:ACZ589822 TD589808:TD589822 JH589808:JH589822 L589808:L589822 WVT524272:WVT524286 WLX524272:WLX524286 WCB524272:WCB524286 VSF524272:VSF524286 VIJ524272:VIJ524286 UYN524272:UYN524286 UOR524272:UOR524286 UEV524272:UEV524286 TUZ524272:TUZ524286 TLD524272:TLD524286 TBH524272:TBH524286 SRL524272:SRL524286 SHP524272:SHP524286 RXT524272:RXT524286 RNX524272:RNX524286 REB524272:REB524286 QUF524272:QUF524286 QKJ524272:QKJ524286 QAN524272:QAN524286 PQR524272:PQR524286 PGV524272:PGV524286 OWZ524272:OWZ524286 OND524272:OND524286 ODH524272:ODH524286 NTL524272:NTL524286 NJP524272:NJP524286 MZT524272:MZT524286 MPX524272:MPX524286 MGB524272:MGB524286 LWF524272:LWF524286 LMJ524272:LMJ524286 LCN524272:LCN524286 KSR524272:KSR524286 KIV524272:KIV524286 JYZ524272:JYZ524286 JPD524272:JPD524286 JFH524272:JFH524286 IVL524272:IVL524286 ILP524272:ILP524286 IBT524272:IBT524286 HRX524272:HRX524286 HIB524272:HIB524286 GYF524272:GYF524286 GOJ524272:GOJ524286 GEN524272:GEN524286 FUR524272:FUR524286 FKV524272:FKV524286 FAZ524272:FAZ524286 ERD524272:ERD524286 EHH524272:EHH524286 DXL524272:DXL524286 DNP524272:DNP524286 DDT524272:DDT524286 CTX524272:CTX524286 CKB524272:CKB524286 CAF524272:CAF524286 BQJ524272:BQJ524286 BGN524272:BGN524286 AWR524272:AWR524286 AMV524272:AMV524286 ACZ524272:ACZ524286 TD524272:TD524286 JH524272:JH524286 L524272:L524286 WVT458736:WVT458750 WLX458736:WLX458750 WCB458736:WCB458750 VSF458736:VSF458750 VIJ458736:VIJ458750 UYN458736:UYN458750 UOR458736:UOR458750 UEV458736:UEV458750 TUZ458736:TUZ458750 TLD458736:TLD458750 TBH458736:TBH458750 SRL458736:SRL458750 SHP458736:SHP458750 RXT458736:RXT458750 RNX458736:RNX458750 REB458736:REB458750 QUF458736:QUF458750 QKJ458736:QKJ458750 QAN458736:QAN458750 PQR458736:PQR458750 PGV458736:PGV458750 OWZ458736:OWZ458750 OND458736:OND458750 ODH458736:ODH458750 NTL458736:NTL458750 NJP458736:NJP458750 MZT458736:MZT458750 MPX458736:MPX458750 MGB458736:MGB458750 LWF458736:LWF458750 LMJ458736:LMJ458750 LCN458736:LCN458750 KSR458736:KSR458750 KIV458736:KIV458750 JYZ458736:JYZ458750 JPD458736:JPD458750 JFH458736:JFH458750 IVL458736:IVL458750 ILP458736:ILP458750 IBT458736:IBT458750 HRX458736:HRX458750 HIB458736:HIB458750 GYF458736:GYF458750 GOJ458736:GOJ458750 GEN458736:GEN458750 FUR458736:FUR458750 FKV458736:FKV458750 FAZ458736:FAZ458750 ERD458736:ERD458750 EHH458736:EHH458750 DXL458736:DXL458750 DNP458736:DNP458750 DDT458736:DDT458750 CTX458736:CTX458750 CKB458736:CKB458750 CAF458736:CAF458750 BQJ458736:BQJ458750 BGN458736:BGN458750 AWR458736:AWR458750 AMV458736:AMV458750 ACZ458736:ACZ458750 TD458736:TD458750 JH458736:JH458750 L458736:L458750 WVT393200:WVT393214 WLX393200:WLX393214 WCB393200:WCB393214 VSF393200:VSF393214 VIJ393200:VIJ393214 UYN393200:UYN393214 UOR393200:UOR393214 UEV393200:UEV393214 TUZ393200:TUZ393214 TLD393200:TLD393214 TBH393200:TBH393214 SRL393200:SRL393214 SHP393200:SHP393214 RXT393200:RXT393214 RNX393200:RNX393214 REB393200:REB393214 QUF393200:QUF393214 QKJ393200:QKJ393214 QAN393200:QAN393214 PQR393200:PQR393214 PGV393200:PGV393214 OWZ393200:OWZ393214 OND393200:OND393214 ODH393200:ODH393214 NTL393200:NTL393214 NJP393200:NJP393214 MZT393200:MZT393214 MPX393200:MPX393214 MGB393200:MGB393214 LWF393200:LWF393214 LMJ393200:LMJ393214 LCN393200:LCN393214 KSR393200:KSR393214 KIV393200:KIV393214 JYZ393200:JYZ393214 JPD393200:JPD393214 JFH393200:JFH393214 IVL393200:IVL393214 ILP393200:ILP393214 IBT393200:IBT393214 HRX393200:HRX393214 HIB393200:HIB393214 GYF393200:GYF393214 GOJ393200:GOJ393214 GEN393200:GEN393214 FUR393200:FUR393214 FKV393200:FKV393214 FAZ393200:FAZ393214 ERD393200:ERD393214 EHH393200:EHH393214 DXL393200:DXL393214 DNP393200:DNP393214 DDT393200:DDT393214 CTX393200:CTX393214 CKB393200:CKB393214 CAF393200:CAF393214 BQJ393200:BQJ393214 BGN393200:BGN393214 AWR393200:AWR393214 AMV393200:AMV393214 ACZ393200:ACZ393214 TD393200:TD393214 JH393200:JH393214 L393200:L393214 WVT327664:WVT327678 WLX327664:WLX327678 WCB327664:WCB327678 VSF327664:VSF327678 VIJ327664:VIJ327678 UYN327664:UYN327678 UOR327664:UOR327678 UEV327664:UEV327678 TUZ327664:TUZ327678 TLD327664:TLD327678 TBH327664:TBH327678 SRL327664:SRL327678 SHP327664:SHP327678 RXT327664:RXT327678 RNX327664:RNX327678 REB327664:REB327678 QUF327664:QUF327678 QKJ327664:QKJ327678 QAN327664:QAN327678 PQR327664:PQR327678 PGV327664:PGV327678 OWZ327664:OWZ327678 OND327664:OND327678 ODH327664:ODH327678 NTL327664:NTL327678 NJP327664:NJP327678 MZT327664:MZT327678 MPX327664:MPX327678 MGB327664:MGB327678 LWF327664:LWF327678 LMJ327664:LMJ327678 LCN327664:LCN327678 KSR327664:KSR327678 KIV327664:KIV327678 JYZ327664:JYZ327678 JPD327664:JPD327678 JFH327664:JFH327678 IVL327664:IVL327678 ILP327664:ILP327678 IBT327664:IBT327678 HRX327664:HRX327678 HIB327664:HIB327678 GYF327664:GYF327678 GOJ327664:GOJ327678 GEN327664:GEN327678 FUR327664:FUR327678 FKV327664:FKV327678 FAZ327664:FAZ327678 ERD327664:ERD327678 EHH327664:EHH327678 DXL327664:DXL327678 DNP327664:DNP327678 DDT327664:DDT327678 CTX327664:CTX327678 CKB327664:CKB327678 CAF327664:CAF327678 BQJ327664:BQJ327678 BGN327664:BGN327678 AWR327664:AWR327678 AMV327664:AMV327678 ACZ327664:ACZ327678 TD327664:TD327678 JH327664:JH327678 L327664:L327678 WVT262128:WVT262142 WLX262128:WLX262142 WCB262128:WCB262142 VSF262128:VSF262142 VIJ262128:VIJ262142 UYN262128:UYN262142 UOR262128:UOR262142 UEV262128:UEV262142 TUZ262128:TUZ262142 TLD262128:TLD262142 TBH262128:TBH262142 SRL262128:SRL262142 SHP262128:SHP262142 RXT262128:RXT262142 RNX262128:RNX262142 REB262128:REB262142 QUF262128:QUF262142 QKJ262128:QKJ262142 QAN262128:QAN262142 PQR262128:PQR262142 PGV262128:PGV262142 OWZ262128:OWZ262142 OND262128:OND262142 ODH262128:ODH262142 NTL262128:NTL262142 NJP262128:NJP262142 MZT262128:MZT262142 MPX262128:MPX262142 MGB262128:MGB262142 LWF262128:LWF262142 LMJ262128:LMJ262142 LCN262128:LCN262142 KSR262128:KSR262142 KIV262128:KIV262142 JYZ262128:JYZ262142 JPD262128:JPD262142 JFH262128:JFH262142 IVL262128:IVL262142 ILP262128:ILP262142 IBT262128:IBT262142 HRX262128:HRX262142 HIB262128:HIB262142 GYF262128:GYF262142 GOJ262128:GOJ262142 GEN262128:GEN262142 FUR262128:FUR262142 FKV262128:FKV262142 FAZ262128:FAZ262142 ERD262128:ERD262142 EHH262128:EHH262142 DXL262128:DXL262142 DNP262128:DNP262142 DDT262128:DDT262142 CTX262128:CTX262142 CKB262128:CKB262142 CAF262128:CAF262142 BQJ262128:BQJ262142 BGN262128:BGN262142 AWR262128:AWR262142 AMV262128:AMV262142 ACZ262128:ACZ262142 TD262128:TD262142 JH262128:JH262142 L262128:L262142 WVT196592:WVT196606 WLX196592:WLX196606 WCB196592:WCB196606 VSF196592:VSF196606 VIJ196592:VIJ196606 UYN196592:UYN196606 UOR196592:UOR196606 UEV196592:UEV196606 TUZ196592:TUZ196606 TLD196592:TLD196606 TBH196592:TBH196606 SRL196592:SRL196606 SHP196592:SHP196606 RXT196592:RXT196606 RNX196592:RNX196606 REB196592:REB196606 QUF196592:QUF196606 QKJ196592:QKJ196606 QAN196592:QAN196606 PQR196592:PQR196606 PGV196592:PGV196606 OWZ196592:OWZ196606 OND196592:OND196606 ODH196592:ODH196606 NTL196592:NTL196606 NJP196592:NJP196606 MZT196592:MZT196606 MPX196592:MPX196606 MGB196592:MGB196606 LWF196592:LWF196606 LMJ196592:LMJ196606 LCN196592:LCN196606 KSR196592:KSR196606 KIV196592:KIV196606 JYZ196592:JYZ196606 JPD196592:JPD196606 JFH196592:JFH196606 IVL196592:IVL196606 ILP196592:ILP196606 IBT196592:IBT196606 HRX196592:HRX196606 HIB196592:HIB196606 GYF196592:GYF196606 GOJ196592:GOJ196606 GEN196592:GEN196606 FUR196592:FUR196606 FKV196592:FKV196606 FAZ196592:FAZ196606 ERD196592:ERD196606 EHH196592:EHH196606 DXL196592:DXL196606 DNP196592:DNP196606 DDT196592:DDT196606 CTX196592:CTX196606 CKB196592:CKB196606 CAF196592:CAF196606 BQJ196592:BQJ196606 BGN196592:BGN196606 AWR196592:AWR196606 AMV196592:AMV196606 ACZ196592:ACZ196606 TD196592:TD196606 JH196592:JH196606 L196592:L196606 WVT131056:WVT131070 WLX131056:WLX131070 WCB131056:WCB131070 VSF131056:VSF131070 VIJ131056:VIJ131070 UYN131056:UYN131070 UOR131056:UOR131070 UEV131056:UEV131070 TUZ131056:TUZ131070 TLD131056:TLD131070 TBH131056:TBH131070 SRL131056:SRL131070 SHP131056:SHP131070 RXT131056:RXT131070 RNX131056:RNX131070 REB131056:REB131070 QUF131056:QUF131070 QKJ131056:QKJ131070 QAN131056:QAN131070 PQR131056:PQR131070 PGV131056:PGV131070 OWZ131056:OWZ131070 OND131056:OND131070 ODH131056:ODH131070 NTL131056:NTL131070 NJP131056:NJP131070 MZT131056:MZT131070 MPX131056:MPX131070 MGB131056:MGB131070 LWF131056:LWF131070 LMJ131056:LMJ131070 LCN131056:LCN131070 KSR131056:KSR131070 KIV131056:KIV131070 JYZ131056:JYZ131070 JPD131056:JPD131070 JFH131056:JFH131070 IVL131056:IVL131070 ILP131056:ILP131070 IBT131056:IBT131070 HRX131056:HRX131070 HIB131056:HIB131070 GYF131056:GYF131070 GOJ131056:GOJ131070 GEN131056:GEN131070 FUR131056:FUR131070 FKV131056:FKV131070 FAZ131056:FAZ131070 ERD131056:ERD131070 EHH131056:EHH131070 DXL131056:DXL131070 DNP131056:DNP131070 DDT131056:DDT131070 CTX131056:CTX131070 CKB131056:CKB131070 CAF131056:CAF131070 BQJ131056:BQJ131070 BGN131056:BGN131070 AWR131056:AWR131070 AMV131056:AMV131070 ACZ131056:ACZ131070 TD131056:TD131070 JH131056:JH131070 L131056:L131070 WVT65520:WVT65534 WLX65520:WLX65534 WCB65520:WCB65534 VSF65520:VSF65534 VIJ65520:VIJ65534 UYN65520:UYN65534 UOR65520:UOR65534 UEV65520:UEV65534 TUZ65520:TUZ65534 TLD65520:TLD65534 TBH65520:TBH65534 SRL65520:SRL65534 SHP65520:SHP65534 RXT65520:RXT65534 RNX65520:RNX65534 REB65520:REB65534 QUF65520:QUF65534 QKJ65520:QKJ65534 QAN65520:QAN65534 PQR65520:PQR65534 PGV65520:PGV65534 OWZ65520:OWZ65534 OND65520:OND65534 ODH65520:ODH65534 NTL65520:NTL65534 NJP65520:NJP65534 MZT65520:MZT65534 MPX65520:MPX65534 MGB65520:MGB65534 LWF65520:LWF65534 LMJ65520:LMJ65534 LCN65520:LCN65534 KSR65520:KSR65534 KIV65520:KIV65534 JYZ65520:JYZ65534 JPD65520:JPD65534 JFH65520:JFH65534 IVL65520:IVL65534 ILP65520:ILP65534 IBT65520:IBT65534 HRX65520:HRX65534 HIB65520:HIB65534 GYF65520:GYF65534 GOJ65520:GOJ65534 GEN65520:GEN65534 FUR65520:FUR65534 FKV65520:FKV65534 FAZ65520:FAZ65534 ERD65520:ERD65534 EHH65520:EHH65534 DXL65520:DXL65534 DNP65520:DNP65534 DDT65520:DDT65534 CTX65520:CTX65534 CKB65520:CKB65534 CAF65520:CAF65534 BQJ65520:BQJ65534 BGN65520:BGN65534 AWR65520:AWR65534 AMV65520:AMV65534 ACZ65520:ACZ65534 TD65520:TD65534 JH65520:JH65534 L65520:L65534 WVR983041 WLV983041 WBZ983041 VSD983041 VIH983041 UYL983041 UOP983041 UET983041 TUX983041 TLB983041 TBF983041 SRJ983041 SHN983041 RXR983041 RNV983041 RDZ983041 QUD983041 QKH983041 QAL983041 PQP983041 PGT983041 OWX983041 ONB983041 ODF983041 NTJ983041 NJN983041 MZR983041 MPV983041 MFZ983041 LWD983041 LMH983041 LCL983041 KSP983041 KIT983041 JYX983041 JPB983041 JFF983041 IVJ983041 ILN983041 IBR983041 HRV983041 HHZ983041 GYD983041 GOH983041 GEL983041 FUP983041 FKT983041 FAX983041 ERB983041 EHF983041 DXJ983041 DNN983041 DDR983041 CTV983041 CJZ983041 CAD983041 BQH983041 BGL983041 AWP983041 AMT983041 ACX983041 TB983041 JF983041 J983040 WVR917505 WLV917505 WBZ917505 VSD917505 VIH917505 UYL917505 UOP917505 UET917505 TUX917505 TLB917505 TBF917505 SRJ917505 SHN917505 RXR917505 RNV917505 RDZ917505 QUD917505 QKH917505 QAL917505 PQP917505 PGT917505 OWX917505 ONB917505 ODF917505 NTJ917505 NJN917505 MZR917505 MPV917505 MFZ917505 LWD917505 LMH917505 LCL917505 KSP917505 KIT917505 JYX917505 JPB917505 JFF917505 IVJ917505 ILN917505 IBR917505 HRV917505 HHZ917505 GYD917505 GOH917505 GEL917505 FUP917505 FKT917505 FAX917505 ERB917505 EHF917505 DXJ917505 DNN917505 DDR917505 CTV917505 CJZ917505 CAD917505 BQH917505 BGL917505 AWP917505 AMT917505 ACX917505 TB917505 JF917505 J917504 WVR851969 WLV851969 WBZ851969 VSD851969 VIH851969 UYL851969 UOP851969 UET851969 TUX851969 TLB851969 TBF851969 SRJ851969 SHN851969 RXR851969 RNV851969 RDZ851969 QUD851969 QKH851969 QAL851969 PQP851969 PGT851969 OWX851969 ONB851969 ODF851969 NTJ851969 NJN851969 MZR851969 MPV851969 MFZ851969 LWD851969 LMH851969 LCL851969 KSP851969 KIT851969 JYX851969 JPB851969 JFF851969 IVJ851969 ILN851969 IBR851969 HRV851969 HHZ851969 GYD851969 GOH851969 GEL851969 FUP851969 FKT851969 FAX851969 ERB851969 EHF851969 DXJ851969 DNN851969 DDR851969 CTV851969 CJZ851969 CAD851969 BQH851969 BGL851969 AWP851969 AMT851969 ACX851969 TB851969 JF851969 J851968 WVR786433 WLV786433 WBZ786433 VSD786433 VIH786433 UYL786433 UOP786433 UET786433 TUX786433 TLB786433 TBF786433 SRJ786433 SHN786433 RXR786433 RNV786433 RDZ786433 QUD786433 QKH786433 QAL786433 PQP786433 PGT786433 OWX786433 ONB786433 ODF786433 NTJ786433 NJN786433 MZR786433 MPV786433 MFZ786433 LWD786433 LMH786433 LCL786433 KSP786433 KIT786433 JYX786433 JPB786433 JFF786433 IVJ786433 ILN786433 IBR786433 HRV786433 HHZ786433 GYD786433 GOH786433 GEL786433 FUP786433 FKT786433 FAX786433 ERB786433 EHF786433 DXJ786433 DNN786433 DDR786433 CTV786433 CJZ786433 CAD786433 BQH786433 BGL786433 AWP786433 AMT786433 ACX786433 TB786433 JF786433 J786432 WVR720897 WLV720897 WBZ720897 VSD720897 VIH720897 UYL720897 UOP720897 UET720897 TUX720897 TLB720897 TBF720897 SRJ720897 SHN720897 RXR720897 RNV720897 RDZ720897 QUD720897 QKH720897 QAL720897 PQP720897 PGT720897 OWX720897 ONB720897 ODF720897 NTJ720897 NJN720897 MZR720897 MPV720897 MFZ720897 LWD720897 LMH720897 LCL720897 KSP720897 KIT720897 JYX720897 JPB720897 JFF720897 IVJ720897 ILN720897 IBR720897 HRV720897 HHZ720897 GYD720897 GOH720897 GEL720897 FUP720897 FKT720897 FAX720897 ERB720897 EHF720897 DXJ720897 DNN720897 DDR720897 CTV720897 CJZ720897 CAD720897 BQH720897 BGL720897 AWP720897 AMT720897 ACX720897 TB720897 JF720897 J720896 WVR655361 WLV655361 WBZ655361 VSD655361 VIH655361 UYL655361 UOP655361 UET655361 TUX655361 TLB655361 TBF655361 SRJ655361 SHN655361 RXR655361 RNV655361 RDZ655361 QUD655361 QKH655361 QAL655361 PQP655361 PGT655361 OWX655361 ONB655361 ODF655361 NTJ655361 NJN655361 MZR655361 MPV655361 MFZ655361 LWD655361 LMH655361 LCL655361 KSP655361 KIT655361 JYX655361 JPB655361 JFF655361 IVJ655361 ILN655361 IBR655361 HRV655361 HHZ655361 GYD655361 GOH655361 GEL655361 FUP655361 FKT655361 FAX655361 ERB655361 EHF655361 DXJ655361 DNN655361 DDR655361 CTV655361 CJZ655361 CAD655361 BQH655361 BGL655361 AWP655361 AMT655361 ACX655361 TB655361 JF655361 J655360 WVR589825 WLV589825 WBZ589825 VSD589825 VIH589825 UYL589825 UOP589825 UET589825 TUX589825 TLB589825 TBF589825 SRJ589825 SHN589825 RXR589825 RNV589825 RDZ589825 QUD589825 QKH589825 QAL589825 PQP589825 PGT589825 OWX589825 ONB589825 ODF589825 NTJ589825 NJN589825 MZR589825 MPV589825 MFZ589825 LWD589825 LMH589825 LCL589825 KSP589825 KIT589825 JYX589825 JPB589825 JFF589825 IVJ589825 ILN589825 IBR589825 HRV589825 HHZ589825 GYD589825 GOH589825 GEL589825 FUP589825 FKT589825 FAX589825 ERB589825 EHF589825 DXJ589825 DNN589825 DDR589825 CTV589825 CJZ589825 CAD589825 BQH589825 BGL589825 AWP589825 AMT589825 ACX589825 TB589825 JF589825 J589824 WVR524289 WLV524289 WBZ524289 VSD524289 VIH524289 UYL524289 UOP524289 UET524289 TUX524289 TLB524289 TBF524289 SRJ524289 SHN524289 RXR524289 RNV524289 RDZ524289 QUD524289 QKH524289 QAL524289 PQP524289 PGT524289 OWX524289 ONB524289 ODF524289 NTJ524289 NJN524289 MZR524289 MPV524289 MFZ524289 LWD524289 LMH524289 LCL524289 KSP524289 KIT524289 JYX524289 JPB524289 JFF524289 IVJ524289 ILN524289 IBR524289 HRV524289 HHZ524289 GYD524289 GOH524289 GEL524289 FUP524289 FKT524289 FAX524289 ERB524289 EHF524289 DXJ524289 DNN524289 DDR524289 CTV524289 CJZ524289 CAD524289 BQH524289 BGL524289 AWP524289 AMT524289 ACX524289 TB524289 JF524289 J524288 WVR458753 WLV458753 WBZ458753 VSD458753 VIH458753 UYL458753 UOP458753 UET458753 TUX458753 TLB458753 TBF458753 SRJ458753 SHN458753 RXR458753 RNV458753 RDZ458753 QUD458753 QKH458753 QAL458753 PQP458753 PGT458753 OWX458753 ONB458753 ODF458753 NTJ458753 NJN458753 MZR458753 MPV458753 MFZ458753 LWD458753 LMH458753 LCL458753 KSP458753 KIT458753 JYX458753 JPB458753 JFF458753 IVJ458753 ILN458753 IBR458753 HRV458753 HHZ458753 GYD458753 GOH458753 GEL458753 FUP458753 FKT458753 FAX458753 ERB458753 EHF458753 DXJ458753 DNN458753 DDR458753 CTV458753 CJZ458753 CAD458753 BQH458753 BGL458753 AWP458753 AMT458753 ACX458753 TB458753 JF458753 J458752 WVR393217 WLV393217 WBZ393217 VSD393217 VIH393217 UYL393217 UOP393217 UET393217 TUX393217 TLB393217 TBF393217 SRJ393217 SHN393217 RXR393217 RNV393217 RDZ393217 QUD393217 QKH393217 QAL393217 PQP393217 PGT393217 OWX393217 ONB393217 ODF393217 NTJ393217 NJN393217 MZR393217 MPV393217 MFZ393217 LWD393217 LMH393217 LCL393217 KSP393217 KIT393217 JYX393217 JPB393217 JFF393217 IVJ393217 ILN393217 IBR393217 HRV393217 HHZ393217 GYD393217 GOH393217 GEL393217 FUP393217 FKT393217 FAX393217 ERB393217 EHF393217 DXJ393217 DNN393217 DDR393217 CTV393217 CJZ393217 CAD393217 BQH393217 BGL393217 AWP393217 AMT393217 ACX393217 TB393217 JF393217 J393216 WVR327681 WLV327681 WBZ327681 VSD327681 VIH327681 UYL327681 UOP327681 UET327681 TUX327681 TLB327681 TBF327681 SRJ327681 SHN327681 RXR327681 RNV327681 RDZ327681 QUD327681 QKH327681 QAL327681 PQP327681 PGT327681 OWX327681 ONB327681 ODF327681 NTJ327681 NJN327681 MZR327681 MPV327681 MFZ327681 LWD327681 LMH327681 LCL327681 KSP327681 KIT327681 JYX327681 JPB327681 JFF327681 IVJ327681 ILN327681 IBR327681 HRV327681 HHZ327681 GYD327681 GOH327681 GEL327681 FUP327681 FKT327681 FAX327681 ERB327681 EHF327681 DXJ327681 DNN327681 DDR327681 CTV327681 CJZ327681 CAD327681 BQH327681 BGL327681 AWP327681 AMT327681 ACX327681 TB327681 JF327681 J327680 WVR262145 WLV262145 WBZ262145 VSD262145 VIH262145 UYL262145 UOP262145 UET262145 TUX262145 TLB262145 TBF262145 SRJ262145 SHN262145 RXR262145 RNV262145 RDZ262145 QUD262145 QKH262145 QAL262145 PQP262145 PGT262145 OWX262145 ONB262145 ODF262145 NTJ262145 NJN262145 MZR262145 MPV262145 MFZ262145 LWD262145 LMH262145 LCL262145 KSP262145 KIT262145 JYX262145 JPB262145 JFF262145 IVJ262145 ILN262145 IBR262145 HRV262145 HHZ262145 GYD262145 GOH262145 GEL262145 FUP262145 FKT262145 FAX262145 ERB262145 EHF262145 DXJ262145 DNN262145 DDR262145 CTV262145 CJZ262145 CAD262145 BQH262145 BGL262145 AWP262145 AMT262145 ACX262145 TB262145 JF262145 J262144 WVR196609 WLV196609 WBZ196609 VSD196609 VIH196609 UYL196609 UOP196609 UET196609 TUX196609 TLB196609 TBF196609 SRJ196609 SHN196609 RXR196609 RNV196609 RDZ196609 QUD196609 QKH196609 QAL196609 PQP196609 PGT196609 OWX196609 ONB196609 ODF196609 NTJ196609 NJN196609 MZR196609 MPV196609 MFZ196609 LWD196609 LMH196609 LCL196609 KSP196609 KIT196609 JYX196609 JPB196609 JFF196609 IVJ196609 ILN196609 IBR196609 HRV196609 HHZ196609 GYD196609 GOH196609 GEL196609 FUP196609 FKT196609 FAX196609 ERB196609 EHF196609 DXJ196609 DNN196609 DDR196609 CTV196609 CJZ196609 CAD196609 BQH196609 BGL196609 AWP196609 AMT196609 ACX196609 TB196609 JF196609 J196608 WVR131073 WLV131073 WBZ131073 VSD131073 VIH131073 UYL131073 UOP131073 UET131073 TUX131073 TLB131073 TBF131073 SRJ131073 SHN131073 RXR131073 RNV131073 RDZ131073 QUD131073 QKH131073 QAL131073 PQP131073 PGT131073 OWX131073 ONB131073 ODF131073 NTJ131073 NJN131073 MZR131073 MPV131073 MFZ131073 LWD131073 LMH131073 LCL131073 KSP131073 KIT131073 JYX131073 JPB131073 JFF131073 IVJ131073 ILN131073 IBR131073 HRV131073 HHZ131073 GYD131073 GOH131073 GEL131073 FUP131073 FKT131073 FAX131073 ERB131073 EHF131073 DXJ131073 DNN131073 DDR131073 CTV131073 CJZ131073 CAD131073 BQH131073 BGL131073 AWP131073 AMT131073 ACX131073 TB131073 JF131073 J131072 WVR65537 WLV65537 WBZ65537 VSD65537 VIH65537 UYL65537 UOP65537 UET65537 TUX65537 TLB65537 TBF65537 SRJ65537 SHN65537 RXR65537 RNV65537 RDZ65537 QUD65537 QKH65537 QAL65537 PQP65537 PGT65537 OWX65537 ONB65537 ODF65537 NTJ65537 NJN65537 MZR65537 MPV65537 MFZ65537 LWD65537 LMH65537 LCL65537 KSP65537 KIT65537 JYX65537 JPB65537 JFF65537 IVJ65537 ILN65537 IBR65537 HRV65537 HHZ65537 GYD65537 GOH65537 GEL65537 FUP65537 FKT65537 FAX65537 ERB65537 EHF65537 DXJ65537 DNN65537 DDR65537 CTV65537 CJZ65537 CAD65537 BQH65537 BGL65537 AWP65537 AMT65537 ACX65537 TB65537 JF65537 J65536 WVR3 WLV3 WBZ3 VSD3 VIH3 UYL3 UOP3 UET3 TUX3 TLB3 TBF3 SRJ3 SHN3 RXR3 RNV3 RDZ3 QUD3 QKH3 QAL3 PQP3 PGT3 OWX3 ONB3 ODF3 NTJ3 NJN3 MZR3 MPV3 MFZ3 LWD3 LMH3 LCL3 KSP3 KIT3 JYX3 JPB3 JFF3 IVJ3 ILN3 IBR3 HRV3 HHZ3 GYD3 GOH3 GEL3 FUP3 FKT3 FAX3 ERB3 EHF3 DXJ3 DNN3 DDR3 CTV3 CJZ3 CAD3 BQH3 BGL3 AWP3 AMT3 ACX3 TB3 JF3">
      <formula1>$A$65:$A$101</formula1>
    </dataValidation>
  </dataValidations>
  <hyperlinks>
    <hyperlink ref="L3" location="Contents!A1" display="Back"/>
    <hyperlink ref="L2" location="'Table 14 Data'!A1" display="Go to Data"/>
    <hyperlink ref="A29" location="Glossary!A1" display="Definition Glossay"/>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autoPageBreaks="0"/>
  </sheetPr>
  <dimension ref="A1:X96"/>
  <sheetViews>
    <sheetView workbookViewId="0">
      <pane ySplit="3" topLeftCell="A4" activePane="bottomLeft" state="frozen"/>
      <selection pane="bottomLeft" activeCell="K3" sqref="K3"/>
    </sheetView>
  </sheetViews>
  <sheetFormatPr defaultRowHeight="15" x14ac:dyDescent="0.25"/>
  <cols>
    <col min="1" max="1" width="11.140625" style="1" customWidth="1"/>
    <col min="2" max="8" width="13.140625" style="1" customWidth="1"/>
    <col min="9" max="16" width="8.85546875" style="1"/>
    <col min="17" max="17" width="8.140625" style="1" customWidth="1"/>
    <col min="18" max="19" width="8.85546875" style="1" hidden="1" customWidth="1"/>
    <col min="20" max="20" width="8.42578125" style="1" hidden="1" customWidth="1"/>
    <col min="21" max="24" width="8.85546875" style="1" hidden="1" customWidth="1"/>
    <col min="25" max="27" width="8.85546875" style="1" customWidth="1"/>
    <col min="28" max="254" width="8.85546875" style="1"/>
    <col min="255" max="255" width="8.5703125" style="1" customWidth="1"/>
    <col min="256" max="256" width="13.140625" style="1" customWidth="1"/>
    <col min="257" max="257" width="10.42578125" style="1" customWidth="1"/>
    <col min="258" max="258" width="14.85546875" style="1" customWidth="1"/>
    <col min="259" max="260" width="16.42578125" style="1" customWidth="1"/>
    <col min="261" max="261" width="19.5703125" style="1" customWidth="1"/>
    <col min="262" max="262" width="15.42578125" style="1" customWidth="1"/>
    <col min="263" max="263" width="18.42578125" style="1" customWidth="1"/>
    <col min="264" max="264" width="14.5703125" style="1" customWidth="1"/>
    <col min="265" max="272" width="8.85546875" style="1"/>
    <col min="273" max="273" width="8.140625" style="1" customWidth="1"/>
    <col min="274" max="283" width="0" style="1" hidden="1" customWidth="1"/>
    <col min="284" max="510" width="8.85546875" style="1"/>
    <col min="511" max="511" width="8.5703125" style="1" customWidth="1"/>
    <col min="512" max="512" width="13.140625" style="1" customWidth="1"/>
    <col min="513" max="513" width="10.42578125" style="1" customWidth="1"/>
    <col min="514" max="514" width="14.85546875" style="1" customWidth="1"/>
    <col min="515" max="516" width="16.42578125" style="1" customWidth="1"/>
    <col min="517" max="517" width="19.5703125" style="1" customWidth="1"/>
    <col min="518" max="518" width="15.42578125" style="1" customWidth="1"/>
    <col min="519" max="519" width="18.42578125" style="1" customWidth="1"/>
    <col min="520" max="520" width="14.5703125" style="1" customWidth="1"/>
    <col min="521" max="528" width="8.85546875" style="1"/>
    <col min="529" max="529" width="8.140625" style="1" customWidth="1"/>
    <col min="530" max="539" width="0" style="1" hidden="1" customWidth="1"/>
    <col min="540" max="766" width="8.85546875" style="1"/>
    <col min="767" max="767" width="8.5703125" style="1" customWidth="1"/>
    <col min="768" max="768" width="13.140625" style="1" customWidth="1"/>
    <col min="769" max="769" width="10.42578125" style="1" customWidth="1"/>
    <col min="770" max="770" width="14.85546875" style="1" customWidth="1"/>
    <col min="771" max="772" width="16.42578125" style="1" customWidth="1"/>
    <col min="773" max="773" width="19.5703125" style="1" customWidth="1"/>
    <col min="774" max="774" width="15.42578125" style="1" customWidth="1"/>
    <col min="775" max="775" width="18.42578125" style="1" customWidth="1"/>
    <col min="776" max="776" width="14.5703125" style="1" customWidth="1"/>
    <col min="777" max="784" width="8.85546875" style="1"/>
    <col min="785" max="785" width="8.140625" style="1" customWidth="1"/>
    <col min="786" max="795" width="0" style="1" hidden="1" customWidth="1"/>
    <col min="796" max="1022" width="8.85546875" style="1"/>
    <col min="1023" max="1023" width="8.5703125" style="1" customWidth="1"/>
    <col min="1024" max="1024" width="13.140625" style="1" customWidth="1"/>
    <col min="1025" max="1025" width="10.42578125" style="1" customWidth="1"/>
    <col min="1026" max="1026" width="14.85546875" style="1" customWidth="1"/>
    <col min="1027" max="1028" width="16.42578125" style="1" customWidth="1"/>
    <col min="1029" max="1029" width="19.5703125" style="1" customWidth="1"/>
    <col min="1030" max="1030" width="15.42578125" style="1" customWidth="1"/>
    <col min="1031" max="1031" width="18.42578125" style="1" customWidth="1"/>
    <col min="1032" max="1032" width="14.5703125" style="1" customWidth="1"/>
    <col min="1033" max="1040" width="8.85546875" style="1"/>
    <col min="1041" max="1041" width="8.140625" style="1" customWidth="1"/>
    <col min="1042" max="1051" width="0" style="1" hidden="1" customWidth="1"/>
    <col min="1052" max="1278" width="8.85546875" style="1"/>
    <col min="1279" max="1279" width="8.5703125" style="1" customWidth="1"/>
    <col min="1280" max="1280" width="13.140625" style="1" customWidth="1"/>
    <col min="1281" max="1281" width="10.42578125" style="1" customWidth="1"/>
    <col min="1282" max="1282" width="14.85546875" style="1" customWidth="1"/>
    <col min="1283" max="1284" width="16.42578125" style="1" customWidth="1"/>
    <col min="1285" max="1285" width="19.5703125" style="1" customWidth="1"/>
    <col min="1286" max="1286" width="15.42578125" style="1" customWidth="1"/>
    <col min="1287" max="1287" width="18.42578125" style="1" customWidth="1"/>
    <col min="1288" max="1288" width="14.5703125" style="1" customWidth="1"/>
    <col min="1289" max="1296" width="8.85546875" style="1"/>
    <col min="1297" max="1297" width="8.140625" style="1" customWidth="1"/>
    <col min="1298" max="1307" width="0" style="1" hidden="1" customWidth="1"/>
    <col min="1308" max="1534" width="8.85546875" style="1"/>
    <col min="1535" max="1535" width="8.5703125" style="1" customWidth="1"/>
    <col min="1536" max="1536" width="13.140625" style="1" customWidth="1"/>
    <col min="1537" max="1537" width="10.42578125" style="1" customWidth="1"/>
    <col min="1538" max="1538" width="14.85546875" style="1" customWidth="1"/>
    <col min="1539" max="1540" width="16.42578125" style="1" customWidth="1"/>
    <col min="1541" max="1541" width="19.5703125" style="1" customWidth="1"/>
    <col min="1542" max="1542" width="15.42578125" style="1" customWidth="1"/>
    <col min="1543" max="1543" width="18.42578125" style="1" customWidth="1"/>
    <col min="1544" max="1544" width="14.5703125" style="1" customWidth="1"/>
    <col min="1545" max="1552" width="8.85546875" style="1"/>
    <col min="1553" max="1553" width="8.140625" style="1" customWidth="1"/>
    <col min="1554" max="1563" width="0" style="1" hidden="1" customWidth="1"/>
    <col min="1564" max="1790" width="8.85546875" style="1"/>
    <col min="1791" max="1791" width="8.5703125" style="1" customWidth="1"/>
    <col min="1792" max="1792" width="13.140625" style="1" customWidth="1"/>
    <col min="1793" max="1793" width="10.42578125" style="1" customWidth="1"/>
    <col min="1794" max="1794" width="14.85546875" style="1" customWidth="1"/>
    <col min="1795" max="1796" width="16.42578125" style="1" customWidth="1"/>
    <col min="1797" max="1797" width="19.5703125" style="1" customWidth="1"/>
    <col min="1798" max="1798" width="15.42578125" style="1" customWidth="1"/>
    <col min="1799" max="1799" width="18.42578125" style="1" customWidth="1"/>
    <col min="1800" max="1800" width="14.5703125" style="1" customWidth="1"/>
    <col min="1801" max="1808" width="8.85546875" style="1"/>
    <col min="1809" max="1809" width="8.140625" style="1" customWidth="1"/>
    <col min="1810" max="1819" width="0" style="1" hidden="1" customWidth="1"/>
    <col min="1820" max="2046" width="8.85546875" style="1"/>
    <col min="2047" max="2047" width="8.5703125" style="1" customWidth="1"/>
    <col min="2048" max="2048" width="13.140625" style="1" customWidth="1"/>
    <col min="2049" max="2049" width="10.42578125" style="1" customWidth="1"/>
    <col min="2050" max="2050" width="14.85546875" style="1" customWidth="1"/>
    <col min="2051" max="2052" width="16.42578125" style="1" customWidth="1"/>
    <col min="2053" max="2053" width="19.5703125" style="1" customWidth="1"/>
    <col min="2054" max="2054" width="15.42578125" style="1" customWidth="1"/>
    <col min="2055" max="2055" width="18.42578125" style="1" customWidth="1"/>
    <col min="2056" max="2056" width="14.5703125" style="1" customWidth="1"/>
    <col min="2057" max="2064" width="8.85546875" style="1"/>
    <col min="2065" max="2065" width="8.140625" style="1" customWidth="1"/>
    <col min="2066" max="2075" width="0" style="1" hidden="1" customWidth="1"/>
    <col min="2076" max="2302" width="8.85546875" style="1"/>
    <col min="2303" max="2303" width="8.5703125" style="1" customWidth="1"/>
    <col min="2304" max="2304" width="13.140625" style="1" customWidth="1"/>
    <col min="2305" max="2305" width="10.42578125" style="1" customWidth="1"/>
    <col min="2306" max="2306" width="14.85546875" style="1" customWidth="1"/>
    <col min="2307" max="2308" width="16.42578125" style="1" customWidth="1"/>
    <col min="2309" max="2309" width="19.5703125" style="1" customWidth="1"/>
    <col min="2310" max="2310" width="15.42578125" style="1" customWidth="1"/>
    <col min="2311" max="2311" width="18.42578125" style="1" customWidth="1"/>
    <col min="2312" max="2312" width="14.5703125" style="1" customWidth="1"/>
    <col min="2313" max="2320" width="8.85546875" style="1"/>
    <col min="2321" max="2321" width="8.140625" style="1" customWidth="1"/>
    <col min="2322" max="2331" width="0" style="1" hidden="1" customWidth="1"/>
    <col min="2332" max="2558" width="8.85546875" style="1"/>
    <col min="2559" max="2559" width="8.5703125" style="1" customWidth="1"/>
    <col min="2560" max="2560" width="13.140625" style="1" customWidth="1"/>
    <col min="2561" max="2561" width="10.42578125" style="1" customWidth="1"/>
    <col min="2562" max="2562" width="14.85546875" style="1" customWidth="1"/>
    <col min="2563" max="2564" width="16.42578125" style="1" customWidth="1"/>
    <col min="2565" max="2565" width="19.5703125" style="1" customWidth="1"/>
    <col min="2566" max="2566" width="15.42578125" style="1" customWidth="1"/>
    <col min="2567" max="2567" width="18.42578125" style="1" customWidth="1"/>
    <col min="2568" max="2568" width="14.5703125" style="1" customWidth="1"/>
    <col min="2569" max="2576" width="8.85546875" style="1"/>
    <col min="2577" max="2577" width="8.140625" style="1" customWidth="1"/>
    <col min="2578" max="2587" width="0" style="1" hidden="1" customWidth="1"/>
    <col min="2588" max="2814" width="8.85546875" style="1"/>
    <col min="2815" max="2815" width="8.5703125" style="1" customWidth="1"/>
    <col min="2816" max="2816" width="13.140625" style="1" customWidth="1"/>
    <col min="2817" max="2817" width="10.42578125" style="1" customWidth="1"/>
    <col min="2818" max="2818" width="14.85546875" style="1" customWidth="1"/>
    <col min="2819" max="2820" width="16.42578125" style="1" customWidth="1"/>
    <col min="2821" max="2821" width="19.5703125" style="1" customWidth="1"/>
    <col min="2822" max="2822" width="15.42578125" style="1" customWidth="1"/>
    <col min="2823" max="2823" width="18.42578125" style="1" customWidth="1"/>
    <col min="2824" max="2824" width="14.5703125" style="1" customWidth="1"/>
    <col min="2825" max="2832" width="8.85546875" style="1"/>
    <col min="2833" max="2833" width="8.140625" style="1" customWidth="1"/>
    <col min="2834" max="2843" width="0" style="1" hidden="1" customWidth="1"/>
    <col min="2844" max="3070" width="8.85546875" style="1"/>
    <col min="3071" max="3071" width="8.5703125" style="1" customWidth="1"/>
    <col min="3072" max="3072" width="13.140625" style="1" customWidth="1"/>
    <col min="3073" max="3073" width="10.42578125" style="1" customWidth="1"/>
    <col min="3074" max="3074" width="14.85546875" style="1" customWidth="1"/>
    <col min="3075" max="3076" width="16.42578125" style="1" customWidth="1"/>
    <col min="3077" max="3077" width="19.5703125" style="1" customWidth="1"/>
    <col min="3078" max="3078" width="15.42578125" style="1" customWidth="1"/>
    <col min="3079" max="3079" width="18.42578125" style="1" customWidth="1"/>
    <col min="3080" max="3080" width="14.5703125" style="1" customWidth="1"/>
    <col min="3081" max="3088" width="8.85546875" style="1"/>
    <col min="3089" max="3089" width="8.140625" style="1" customWidth="1"/>
    <col min="3090" max="3099" width="0" style="1" hidden="1" customWidth="1"/>
    <col min="3100" max="3326" width="8.85546875" style="1"/>
    <col min="3327" max="3327" width="8.5703125" style="1" customWidth="1"/>
    <col min="3328" max="3328" width="13.140625" style="1" customWidth="1"/>
    <col min="3329" max="3329" width="10.42578125" style="1" customWidth="1"/>
    <col min="3330" max="3330" width="14.85546875" style="1" customWidth="1"/>
    <col min="3331" max="3332" width="16.42578125" style="1" customWidth="1"/>
    <col min="3333" max="3333" width="19.5703125" style="1" customWidth="1"/>
    <col min="3334" max="3334" width="15.42578125" style="1" customWidth="1"/>
    <col min="3335" max="3335" width="18.42578125" style="1" customWidth="1"/>
    <col min="3336" max="3336" width="14.5703125" style="1" customWidth="1"/>
    <col min="3337" max="3344" width="8.85546875" style="1"/>
    <col min="3345" max="3345" width="8.140625" style="1" customWidth="1"/>
    <col min="3346" max="3355" width="0" style="1" hidden="1" customWidth="1"/>
    <col min="3356" max="3582" width="8.85546875" style="1"/>
    <col min="3583" max="3583" width="8.5703125" style="1" customWidth="1"/>
    <col min="3584" max="3584" width="13.140625" style="1" customWidth="1"/>
    <col min="3585" max="3585" width="10.42578125" style="1" customWidth="1"/>
    <col min="3586" max="3586" width="14.85546875" style="1" customWidth="1"/>
    <col min="3587" max="3588" width="16.42578125" style="1" customWidth="1"/>
    <col min="3589" max="3589" width="19.5703125" style="1" customWidth="1"/>
    <col min="3590" max="3590" width="15.42578125" style="1" customWidth="1"/>
    <col min="3591" max="3591" width="18.42578125" style="1" customWidth="1"/>
    <col min="3592" max="3592" width="14.5703125" style="1" customWidth="1"/>
    <col min="3593" max="3600" width="8.85546875" style="1"/>
    <col min="3601" max="3601" width="8.140625" style="1" customWidth="1"/>
    <col min="3602" max="3611" width="0" style="1" hidden="1" customWidth="1"/>
    <col min="3612" max="3838" width="8.85546875" style="1"/>
    <col min="3839" max="3839" width="8.5703125" style="1" customWidth="1"/>
    <col min="3840" max="3840" width="13.140625" style="1" customWidth="1"/>
    <col min="3841" max="3841" width="10.42578125" style="1" customWidth="1"/>
    <col min="3842" max="3842" width="14.85546875" style="1" customWidth="1"/>
    <col min="3843" max="3844" width="16.42578125" style="1" customWidth="1"/>
    <col min="3845" max="3845" width="19.5703125" style="1" customWidth="1"/>
    <col min="3846" max="3846" width="15.42578125" style="1" customWidth="1"/>
    <col min="3847" max="3847" width="18.42578125" style="1" customWidth="1"/>
    <col min="3848" max="3848" width="14.5703125" style="1" customWidth="1"/>
    <col min="3849" max="3856" width="8.85546875" style="1"/>
    <col min="3857" max="3857" width="8.140625" style="1" customWidth="1"/>
    <col min="3858" max="3867" width="0" style="1" hidden="1" customWidth="1"/>
    <col min="3868" max="4094" width="8.85546875" style="1"/>
    <col min="4095" max="4095" width="8.5703125" style="1" customWidth="1"/>
    <col min="4096" max="4096" width="13.140625" style="1" customWidth="1"/>
    <col min="4097" max="4097" width="10.42578125" style="1" customWidth="1"/>
    <col min="4098" max="4098" width="14.85546875" style="1" customWidth="1"/>
    <col min="4099" max="4100" width="16.42578125" style="1" customWidth="1"/>
    <col min="4101" max="4101" width="19.5703125" style="1" customWidth="1"/>
    <col min="4102" max="4102" width="15.42578125" style="1" customWidth="1"/>
    <col min="4103" max="4103" width="18.42578125" style="1" customWidth="1"/>
    <col min="4104" max="4104" width="14.5703125" style="1" customWidth="1"/>
    <col min="4105" max="4112" width="8.85546875" style="1"/>
    <col min="4113" max="4113" width="8.140625" style="1" customWidth="1"/>
    <col min="4114" max="4123" width="0" style="1" hidden="1" customWidth="1"/>
    <col min="4124" max="4350" width="8.85546875" style="1"/>
    <col min="4351" max="4351" width="8.5703125" style="1" customWidth="1"/>
    <col min="4352" max="4352" width="13.140625" style="1" customWidth="1"/>
    <col min="4353" max="4353" width="10.42578125" style="1" customWidth="1"/>
    <col min="4354" max="4354" width="14.85546875" style="1" customWidth="1"/>
    <col min="4355" max="4356" width="16.42578125" style="1" customWidth="1"/>
    <col min="4357" max="4357" width="19.5703125" style="1" customWidth="1"/>
    <col min="4358" max="4358" width="15.42578125" style="1" customWidth="1"/>
    <col min="4359" max="4359" width="18.42578125" style="1" customWidth="1"/>
    <col min="4360" max="4360" width="14.5703125" style="1" customWidth="1"/>
    <col min="4361" max="4368" width="8.85546875" style="1"/>
    <col min="4369" max="4369" width="8.140625" style="1" customWidth="1"/>
    <col min="4370" max="4379" width="0" style="1" hidden="1" customWidth="1"/>
    <col min="4380" max="4606" width="8.85546875" style="1"/>
    <col min="4607" max="4607" width="8.5703125" style="1" customWidth="1"/>
    <col min="4608" max="4608" width="13.140625" style="1" customWidth="1"/>
    <col min="4609" max="4609" width="10.42578125" style="1" customWidth="1"/>
    <col min="4610" max="4610" width="14.85546875" style="1" customWidth="1"/>
    <col min="4611" max="4612" width="16.42578125" style="1" customWidth="1"/>
    <col min="4613" max="4613" width="19.5703125" style="1" customWidth="1"/>
    <col min="4614" max="4614" width="15.42578125" style="1" customWidth="1"/>
    <col min="4615" max="4615" width="18.42578125" style="1" customWidth="1"/>
    <col min="4616" max="4616" width="14.5703125" style="1" customWidth="1"/>
    <col min="4617" max="4624" width="8.85546875" style="1"/>
    <col min="4625" max="4625" width="8.140625" style="1" customWidth="1"/>
    <col min="4626" max="4635" width="0" style="1" hidden="1" customWidth="1"/>
    <col min="4636" max="4862" width="8.85546875" style="1"/>
    <col min="4863" max="4863" width="8.5703125" style="1" customWidth="1"/>
    <col min="4864" max="4864" width="13.140625" style="1" customWidth="1"/>
    <col min="4865" max="4865" width="10.42578125" style="1" customWidth="1"/>
    <col min="4866" max="4866" width="14.85546875" style="1" customWidth="1"/>
    <col min="4867" max="4868" width="16.42578125" style="1" customWidth="1"/>
    <col min="4869" max="4869" width="19.5703125" style="1" customWidth="1"/>
    <col min="4870" max="4870" width="15.42578125" style="1" customWidth="1"/>
    <col min="4871" max="4871" width="18.42578125" style="1" customWidth="1"/>
    <col min="4872" max="4872" width="14.5703125" style="1" customWidth="1"/>
    <col min="4873" max="4880" width="8.85546875" style="1"/>
    <col min="4881" max="4881" width="8.140625" style="1" customWidth="1"/>
    <col min="4882" max="4891" width="0" style="1" hidden="1" customWidth="1"/>
    <col min="4892" max="5118" width="8.85546875" style="1"/>
    <col min="5119" max="5119" width="8.5703125" style="1" customWidth="1"/>
    <col min="5120" max="5120" width="13.140625" style="1" customWidth="1"/>
    <col min="5121" max="5121" width="10.42578125" style="1" customWidth="1"/>
    <col min="5122" max="5122" width="14.85546875" style="1" customWidth="1"/>
    <col min="5123" max="5124" width="16.42578125" style="1" customWidth="1"/>
    <col min="5125" max="5125" width="19.5703125" style="1" customWidth="1"/>
    <col min="5126" max="5126" width="15.42578125" style="1" customWidth="1"/>
    <col min="5127" max="5127" width="18.42578125" style="1" customWidth="1"/>
    <col min="5128" max="5128" width="14.5703125" style="1" customWidth="1"/>
    <col min="5129" max="5136" width="8.85546875" style="1"/>
    <col min="5137" max="5137" width="8.140625" style="1" customWidth="1"/>
    <col min="5138" max="5147" width="0" style="1" hidden="1" customWidth="1"/>
    <col min="5148" max="5374" width="8.85546875" style="1"/>
    <col min="5375" max="5375" width="8.5703125" style="1" customWidth="1"/>
    <col min="5376" max="5376" width="13.140625" style="1" customWidth="1"/>
    <col min="5377" max="5377" width="10.42578125" style="1" customWidth="1"/>
    <col min="5378" max="5378" width="14.85546875" style="1" customWidth="1"/>
    <col min="5379" max="5380" width="16.42578125" style="1" customWidth="1"/>
    <col min="5381" max="5381" width="19.5703125" style="1" customWidth="1"/>
    <col min="5382" max="5382" width="15.42578125" style="1" customWidth="1"/>
    <col min="5383" max="5383" width="18.42578125" style="1" customWidth="1"/>
    <col min="5384" max="5384" width="14.5703125" style="1" customWidth="1"/>
    <col min="5385" max="5392" width="8.85546875" style="1"/>
    <col min="5393" max="5393" width="8.140625" style="1" customWidth="1"/>
    <col min="5394" max="5403" width="0" style="1" hidden="1" customWidth="1"/>
    <col min="5404" max="5630" width="8.85546875" style="1"/>
    <col min="5631" max="5631" width="8.5703125" style="1" customWidth="1"/>
    <col min="5632" max="5632" width="13.140625" style="1" customWidth="1"/>
    <col min="5633" max="5633" width="10.42578125" style="1" customWidth="1"/>
    <col min="5634" max="5634" width="14.85546875" style="1" customWidth="1"/>
    <col min="5635" max="5636" width="16.42578125" style="1" customWidth="1"/>
    <col min="5637" max="5637" width="19.5703125" style="1" customWidth="1"/>
    <col min="5638" max="5638" width="15.42578125" style="1" customWidth="1"/>
    <col min="5639" max="5639" width="18.42578125" style="1" customWidth="1"/>
    <col min="5640" max="5640" width="14.5703125" style="1" customWidth="1"/>
    <col min="5641" max="5648" width="8.85546875" style="1"/>
    <col min="5649" max="5649" width="8.140625" style="1" customWidth="1"/>
    <col min="5650" max="5659" width="0" style="1" hidden="1" customWidth="1"/>
    <col min="5660" max="5886" width="8.85546875" style="1"/>
    <col min="5887" max="5887" width="8.5703125" style="1" customWidth="1"/>
    <col min="5888" max="5888" width="13.140625" style="1" customWidth="1"/>
    <col min="5889" max="5889" width="10.42578125" style="1" customWidth="1"/>
    <col min="5890" max="5890" width="14.85546875" style="1" customWidth="1"/>
    <col min="5891" max="5892" width="16.42578125" style="1" customWidth="1"/>
    <col min="5893" max="5893" width="19.5703125" style="1" customWidth="1"/>
    <col min="5894" max="5894" width="15.42578125" style="1" customWidth="1"/>
    <col min="5895" max="5895" width="18.42578125" style="1" customWidth="1"/>
    <col min="5896" max="5896" width="14.5703125" style="1" customWidth="1"/>
    <col min="5897" max="5904" width="8.85546875" style="1"/>
    <col min="5905" max="5905" width="8.140625" style="1" customWidth="1"/>
    <col min="5906" max="5915" width="0" style="1" hidden="1" customWidth="1"/>
    <col min="5916" max="6142" width="8.85546875" style="1"/>
    <col min="6143" max="6143" width="8.5703125" style="1" customWidth="1"/>
    <col min="6144" max="6144" width="13.140625" style="1" customWidth="1"/>
    <col min="6145" max="6145" width="10.42578125" style="1" customWidth="1"/>
    <col min="6146" max="6146" width="14.85546875" style="1" customWidth="1"/>
    <col min="6147" max="6148" width="16.42578125" style="1" customWidth="1"/>
    <col min="6149" max="6149" width="19.5703125" style="1" customWidth="1"/>
    <col min="6150" max="6150" width="15.42578125" style="1" customWidth="1"/>
    <col min="6151" max="6151" width="18.42578125" style="1" customWidth="1"/>
    <col min="6152" max="6152" width="14.5703125" style="1" customWidth="1"/>
    <col min="6153" max="6160" width="8.85546875" style="1"/>
    <col min="6161" max="6161" width="8.140625" style="1" customWidth="1"/>
    <col min="6162" max="6171" width="0" style="1" hidden="1" customWidth="1"/>
    <col min="6172" max="6398" width="8.85546875" style="1"/>
    <col min="6399" max="6399" width="8.5703125" style="1" customWidth="1"/>
    <col min="6400" max="6400" width="13.140625" style="1" customWidth="1"/>
    <col min="6401" max="6401" width="10.42578125" style="1" customWidth="1"/>
    <col min="6402" max="6402" width="14.85546875" style="1" customWidth="1"/>
    <col min="6403" max="6404" width="16.42578125" style="1" customWidth="1"/>
    <col min="6405" max="6405" width="19.5703125" style="1" customWidth="1"/>
    <col min="6406" max="6406" width="15.42578125" style="1" customWidth="1"/>
    <col min="6407" max="6407" width="18.42578125" style="1" customWidth="1"/>
    <col min="6408" max="6408" width="14.5703125" style="1" customWidth="1"/>
    <col min="6409" max="6416" width="8.85546875" style="1"/>
    <col min="6417" max="6417" width="8.140625" style="1" customWidth="1"/>
    <col min="6418" max="6427" width="0" style="1" hidden="1" customWidth="1"/>
    <col min="6428" max="6654" width="8.85546875" style="1"/>
    <col min="6655" max="6655" width="8.5703125" style="1" customWidth="1"/>
    <col min="6656" max="6656" width="13.140625" style="1" customWidth="1"/>
    <col min="6657" max="6657" width="10.42578125" style="1" customWidth="1"/>
    <col min="6658" max="6658" width="14.85546875" style="1" customWidth="1"/>
    <col min="6659" max="6660" width="16.42578125" style="1" customWidth="1"/>
    <col min="6661" max="6661" width="19.5703125" style="1" customWidth="1"/>
    <col min="6662" max="6662" width="15.42578125" style="1" customWidth="1"/>
    <col min="6663" max="6663" width="18.42578125" style="1" customWidth="1"/>
    <col min="6664" max="6664" width="14.5703125" style="1" customWidth="1"/>
    <col min="6665" max="6672" width="8.85546875" style="1"/>
    <col min="6673" max="6673" width="8.140625" style="1" customWidth="1"/>
    <col min="6674" max="6683" width="0" style="1" hidden="1" customWidth="1"/>
    <col min="6684" max="6910" width="8.85546875" style="1"/>
    <col min="6911" max="6911" width="8.5703125" style="1" customWidth="1"/>
    <col min="6912" max="6912" width="13.140625" style="1" customWidth="1"/>
    <col min="6913" max="6913" width="10.42578125" style="1" customWidth="1"/>
    <col min="6914" max="6914" width="14.85546875" style="1" customWidth="1"/>
    <col min="6915" max="6916" width="16.42578125" style="1" customWidth="1"/>
    <col min="6917" max="6917" width="19.5703125" style="1" customWidth="1"/>
    <col min="6918" max="6918" width="15.42578125" style="1" customWidth="1"/>
    <col min="6919" max="6919" width="18.42578125" style="1" customWidth="1"/>
    <col min="6920" max="6920" width="14.5703125" style="1" customWidth="1"/>
    <col min="6921" max="6928" width="8.85546875" style="1"/>
    <col min="6929" max="6929" width="8.140625" style="1" customWidth="1"/>
    <col min="6930" max="6939" width="0" style="1" hidden="1" customWidth="1"/>
    <col min="6940" max="7166" width="8.85546875" style="1"/>
    <col min="7167" max="7167" width="8.5703125" style="1" customWidth="1"/>
    <col min="7168" max="7168" width="13.140625" style="1" customWidth="1"/>
    <col min="7169" max="7169" width="10.42578125" style="1" customWidth="1"/>
    <col min="7170" max="7170" width="14.85546875" style="1" customWidth="1"/>
    <col min="7171" max="7172" width="16.42578125" style="1" customWidth="1"/>
    <col min="7173" max="7173" width="19.5703125" style="1" customWidth="1"/>
    <col min="7174" max="7174" width="15.42578125" style="1" customWidth="1"/>
    <col min="7175" max="7175" width="18.42578125" style="1" customWidth="1"/>
    <col min="7176" max="7176" width="14.5703125" style="1" customWidth="1"/>
    <col min="7177" max="7184" width="8.85546875" style="1"/>
    <col min="7185" max="7185" width="8.140625" style="1" customWidth="1"/>
    <col min="7186" max="7195" width="0" style="1" hidden="1" customWidth="1"/>
    <col min="7196" max="7422" width="8.85546875" style="1"/>
    <col min="7423" max="7423" width="8.5703125" style="1" customWidth="1"/>
    <col min="7424" max="7424" width="13.140625" style="1" customWidth="1"/>
    <col min="7425" max="7425" width="10.42578125" style="1" customWidth="1"/>
    <col min="7426" max="7426" width="14.85546875" style="1" customWidth="1"/>
    <col min="7427" max="7428" width="16.42578125" style="1" customWidth="1"/>
    <col min="7429" max="7429" width="19.5703125" style="1" customWidth="1"/>
    <col min="7430" max="7430" width="15.42578125" style="1" customWidth="1"/>
    <col min="7431" max="7431" width="18.42578125" style="1" customWidth="1"/>
    <col min="7432" max="7432" width="14.5703125" style="1" customWidth="1"/>
    <col min="7433" max="7440" width="8.85546875" style="1"/>
    <col min="7441" max="7441" width="8.140625" style="1" customWidth="1"/>
    <col min="7442" max="7451" width="0" style="1" hidden="1" customWidth="1"/>
    <col min="7452" max="7678" width="8.85546875" style="1"/>
    <col min="7679" max="7679" width="8.5703125" style="1" customWidth="1"/>
    <col min="7680" max="7680" width="13.140625" style="1" customWidth="1"/>
    <col min="7681" max="7681" width="10.42578125" style="1" customWidth="1"/>
    <col min="7682" max="7682" width="14.85546875" style="1" customWidth="1"/>
    <col min="7683" max="7684" width="16.42578125" style="1" customWidth="1"/>
    <col min="7685" max="7685" width="19.5703125" style="1" customWidth="1"/>
    <col min="7686" max="7686" width="15.42578125" style="1" customWidth="1"/>
    <col min="7687" max="7687" width="18.42578125" style="1" customWidth="1"/>
    <col min="7688" max="7688" width="14.5703125" style="1" customWidth="1"/>
    <col min="7689" max="7696" width="8.85546875" style="1"/>
    <col min="7697" max="7697" width="8.140625" style="1" customWidth="1"/>
    <col min="7698" max="7707" width="0" style="1" hidden="1" customWidth="1"/>
    <col min="7708" max="7934" width="8.85546875" style="1"/>
    <col min="7935" max="7935" width="8.5703125" style="1" customWidth="1"/>
    <col min="7936" max="7936" width="13.140625" style="1" customWidth="1"/>
    <col min="7937" max="7937" width="10.42578125" style="1" customWidth="1"/>
    <col min="7938" max="7938" width="14.85546875" style="1" customWidth="1"/>
    <col min="7939" max="7940" width="16.42578125" style="1" customWidth="1"/>
    <col min="7941" max="7941" width="19.5703125" style="1" customWidth="1"/>
    <col min="7942" max="7942" width="15.42578125" style="1" customWidth="1"/>
    <col min="7943" max="7943" width="18.42578125" style="1" customWidth="1"/>
    <col min="7944" max="7944" width="14.5703125" style="1" customWidth="1"/>
    <col min="7945" max="7952" width="8.85546875" style="1"/>
    <col min="7953" max="7953" width="8.140625" style="1" customWidth="1"/>
    <col min="7954" max="7963" width="0" style="1" hidden="1" customWidth="1"/>
    <col min="7964" max="8190" width="8.85546875" style="1"/>
    <col min="8191" max="8191" width="8.5703125" style="1" customWidth="1"/>
    <col min="8192" max="8192" width="13.140625" style="1" customWidth="1"/>
    <col min="8193" max="8193" width="10.42578125" style="1" customWidth="1"/>
    <col min="8194" max="8194" width="14.85546875" style="1" customWidth="1"/>
    <col min="8195" max="8196" width="16.42578125" style="1" customWidth="1"/>
    <col min="8197" max="8197" width="19.5703125" style="1" customWidth="1"/>
    <col min="8198" max="8198" width="15.42578125" style="1" customWidth="1"/>
    <col min="8199" max="8199" width="18.42578125" style="1" customWidth="1"/>
    <col min="8200" max="8200" width="14.5703125" style="1" customWidth="1"/>
    <col min="8201" max="8208" width="8.85546875" style="1"/>
    <col min="8209" max="8209" width="8.140625" style="1" customWidth="1"/>
    <col min="8210" max="8219" width="0" style="1" hidden="1" customWidth="1"/>
    <col min="8220" max="8446" width="8.85546875" style="1"/>
    <col min="8447" max="8447" width="8.5703125" style="1" customWidth="1"/>
    <col min="8448" max="8448" width="13.140625" style="1" customWidth="1"/>
    <col min="8449" max="8449" width="10.42578125" style="1" customWidth="1"/>
    <col min="8450" max="8450" width="14.85546875" style="1" customWidth="1"/>
    <col min="8451" max="8452" width="16.42578125" style="1" customWidth="1"/>
    <col min="8453" max="8453" width="19.5703125" style="1" customWidth="1"/>
    <col min="8454" max="8454" width="15.42578125" style="1" customWidth="1"/>
    <col min="8455" max="8455" width="18.42578125" style="1" customWidth="1"/>
    <col min="8456" max="8456" width="14.5703125" style="1" customWidth="1"/>
    <col min="8457" max="8464" width="8.85546875" style="1"/>
    <col min="8465" max="8465" width="8.140625" style="1" customWidth="1"/>
    <col min="8466" max="8475" width="0" style="1" hidden="1" customWidth="1"/>
    <col min="8476" max="8702" width="8.85546875" style="1"/>
    <col min="8703" max="8703" width="8.5703125" style="1" customWidth="1"/>
    <col min="8704" max="8704" width="13.140625" style="1" customWidth="1"/>
    <col min="8705" max="8705" width="10.42578125" style="1" customWidth="1"/>
    <col min="8706" max="8706" width="14.85546875" style="1" customWidth="1"/>
    <col min="8707" max="8708" width="16.42578125" style="1" customWidth="1"/>
    <col min="8709" max="8709" width="19.5703125" style="1" customWidth="1"/>
    <col min="8710" max="8710" width="15.42578125" style="1" customWidth="1"/>
    <col min="8711" max="8711" width="18.42578125" style="1" customWidth="1"/>
    <col min="8712" max="8712" width="14.5703125" style="1" customWidth="1"/>
    <col min="8713" max="8720" width="8.85546875" style="1"/>
    <col min="8721" max="8721" width="8.140625" style="1" customWidth="1"/>
    <col min="8722" max="8731" width="0" style="1" hidden="1" customWidth="1"/>
    <col min="8732" max="8958" width="8.85546875" style="1"/>
    <col min="8959" max="8959" width="8.5703125" style="1" customWidth="1"/>
    <col min="8960" max="8960" width="13.140625" style="1" customWidth="1"/>
    <col min="8961" max="8961" width="10.42578125" style="1" customWidth="1"/>
    <col min="8962" max="8962" width="14.85546875" style="1" customWidth="1"/>
    <col min="8963" max="8964" width="16.42578125" style="1" customWidth="1"/>
    <col min="8965" max="8965" width="19.5703125" style="1" customWidth="1"/>
    <col min="8966" max="8966" width="15.42578125" style="1" customWidth="1"/>
    <col min="8967" max="8967" width="18.42578125" style="1" customWidth="1"/>
    <col min="8968" max="8968" width="14.5703125" style="1" customWidth="1"/>
    <col min="8969" max="8976" width="8.85546875" style="1"/>
    <col min="8977" max="8977" width="8.140625" style="1" customWidth="1"/>
    <col min="8978" max="8987" width="0" style="1" hidden="1" customWidth="1"/>
    <col min="8988" max="9214" width="8.85546875" style="1"/>
    <col min="9215" max="9215" width="8.5703125" style="1" customWidth="1"/>
    <col min="9216" max="9216" width="13.140625" style="1" customWidth="1"/>
    <col min="9217" max="9217" width="10.42578125" style="1" customWidth="1"/>
    <col min="9218" max="9218" width="14.85546875" style="1" customWidth="1"/>
    <col min="9219" max="9220" width="16.42578125" style="1" customWidth="1"/>
    <col min="9221" max="9221" width="19.5703125" style="1" customWidth="1"/>
    <col min="9222" max="9222" width="15.42578125" style="1" customWidth="1"/>
    <col min="9223" max="9223" width="18.42578125" style="1" customWidth="1"/>
    <col min="9224" max="9224" width="14.5703125" style="1" customWidth="1"/>
    <col min="9225" max="9232" width="8.85546875" style="1"/>
    <col min="9233" max="9233" width="8.140625" style="1" customWidth="1"/>
    <col min="9234" max="9243" width="0" style="1" hidden="1" customWidth="1"/>
    <col min="9244" max="9470" width="8.85546875" style="1"/>
    <col min="9471" max="9471" width="8.5703125" style="1" customWidth="1"/>
    <col min="9472" max="9472" width="13.140625" style="1" customWidth="1"/>
    <col min="9473" max="9473" width="10.42578125" style="1" customWidth="1"/>
    <col min="9474" max="9474" width="14.85546875" style="1" customWidth="1"/>
    <col min="9475" max="9476" width="16.42578125" style="1" customWidth="1"/>
    <col min="9477" max="9477" width="19.5703125" style="1" customWidth="1"/>
    <col min="9478" max="9478" width="15.42578125" style="1" customWidth="1"/>
    <col min="9479" max="9479" width="18.42578125" style="1" customWidth="1"/>
    <col min="9480" max="9480" width="14.5703125" style="1" customWidth="1"/>
    <col min="9481" max="9488" width="8.85546875" style="1"/>
    <col min="9489" max="9489" width="8.140625" style="1" customWidth="1"/>
    <col min="9490" max="9499" width="0" style="1" hidden="1" customWidth="1"/>
    <col min="9500" max="9726" width="8.85546875" style="1"/>
    <col min="9727" max="9727" width="8.5703125" style="1" customWidth="1"/>
    <col min="9728" max="9728" width="13.140625" style="1" customWidth="1"/>
    <col min="9729" max="9729" width="10.42578125" style="1" customWidth="1"/>
    <col min="9730" max="9730" width="14.85546875" style="1" customWidth="1"/>
    <col min="9731" max="9732" width="16.42578125" style="1" customWidth="1"/>
    <col min="9733" max="9733" width="19.5703125" style="1" customWidth="1"/>
    <col min="9734" max="9734" width="15.42578125" style="1" customWidth="1"/>
    <col min="9735" max="9735" width="18.42578125" style="1" customWidth="1"/>
    <col min="9736" max="9736" width="14.5703125" style="1" customWidth="1"/>
    <col min="9737" max="9744" width="8.85546875" style="1"/>
    <col min="9745" max="9745" width="8.140625" style="1" customWidth="1"/>
    <col min="9746" max="9755" width="0" style="1" hidden="1" customWidth="1"/>
    <col min="9756" max="9982" width="8.85546875" style="1"/>
    <col min="9983" max="9983" width="8.5703125" style="1" customWidth="1"/>
    <col min="9984" max="9984" width="13.140625" style="1" customWidth="1"/>
    <col min="9985" max="9985" width="10.42578125" style="1" customWidth="1"/>
    <col min="9986" max="9986" width="14.85546875" style="1" customWidth="1"/>
    <col min="9987" max="9988" width="16.42578125" style="1" customWidth="1"/>
    <col min="9989" max="9989" width="19.5703125" style="1" customWidth="1"/>
    <col min="9990" max="9990" width="15.42578125" style="1" customWidth="1"/>
    <col min="9991" max="9991" width="18.42578125" style="1" customWidth="1"/>
    <col min="9992" max="9992" width="14.5703125" style="1" customWidth="1"/>
    <col min="9993" max="10000" width="8.85546875" style="1"/>
    <col min="10001" max="10001" width="8.140625" style="1" customWidth="1"/>
    <col min="10002" max="10011" width="0" style="1" hidden="1" customWidth="1"/>
    <col min="10012" max="10238" width="8.85546875" style="1"/>
    <col min="10239" max="10239" width="8.5703125" style="1" customWidth="1"/>
    <col min="10240" max="10240" width="13.140625" style="1" customWidth="1"/>
    <col min="10241" max="10241" width="10.42578125" style="1" customWidth="1"/>
    <col min="10242" max="10242" width="14.85546875" style="1" customWidth="1"/>
    <col min="10243" max="10244" width="16.42578125" style="1" customWidth="1"/>
    <col min="10245" max="10245" width="19.5703125" style="1" customWidth="1"/>
    <col min="10246" max="10246" width="15.42578125" style="1" customWidth="1"/>
    <col min="10247" max="10247" width="18.42578125" style="1" customWidth="1"/>
    <col min="10248" max="10248" width="14.5703125" style="1" customWidth="1"/>
    <col min="10249" max="10256" width="8.85546875" style="1"/>
    <col min="10257" max="10257" width="8.140625" style="1" customWidth="1"/>
    <col min="10258" max="10267" width="0" style="1" hidden="1" customWidth="1"/>
    <col min="10268" max="10494" width="8.85546875" style="1"/>
    <col min="10495" max="10495" width="8.5703125" style="1" customWidth="1"/>
    <col min="10496" max="10496" width="13.140625" style="1" customWidth="1"/>
    <col min="10497" max="10497" width="10.42578125" style="1" customWidth="1"/>
    <col min="10498" max="10498" width="14.85546875" style="1" customWidth="1"/>
    <col min="10499" max="10500" width="16.42578125" style="1" customWidth="1"/>
    <col min="10501" max="10501" width="19.5703125" style="1" customWidth="1"/>
    <col min="10502" max="10502" width="15.42578125" style="1" customWidth="1"/>
    <col min="10503" max="10503" width="18.42578125" style="1" customWidth="1"/>
    <col min="10504" max="10504" width="14.5703125" style="1" customWidth="1"/>
    <col min="10505" max="10512" width="8.85546875" style="1"/>
    <col min="10513" max="10513" width="8.140625" style="1" customWidth="1"/>
    <col min="10514" max="10523" width="0" style="1" hidden="1" customWidth="1"/>
    <col min="10524" max="10750" width="8.85546875" style="1"/>
    <col min="10751" max="10751" width="8.5703125" style="1" customWidth="1"/>
    <col min="10752" max="10752" width="13.140625" style="1" customWidth="1"/>
    <col min="10753" max="10753" width="10.42578125" style="1" customWidth="1"/>
    <col min="10754" max="10754" width="14.85546875" style="1" customWidth="1"/>
    <col min="10755" max="10756" width="16.42578125" style="1" customWidth="1"/>
    <col min="10757" max="10757" width="19.5703125" style="1" customWidth="1"/>
    <col min="10758" max="10758" width="15.42578125" style="1" customWidth="1"/>
    <col min="10759" max="10759" width="18.42578125" style="1" customWidth="1"/>
    <col min="10760" max="10760" width="14.5703125" style="1" customWidth="1"/>
    <col min="10761" max="10768" width="8.85546875" style="1"/>
    <col min="10769" max="10769" width="8.140625" style="1" customWidth="1"/>
    <col min="10770" max="10779" width="0" style="1" hidden="1" customWidth="1"/>
    <col min="10780" max="11006" width="8.85546875" style="1"/>
    <col min="11007" max="11007" width="8.5703125" style="1" customWidth="1"/>
    <col min="11008" max="11008" width="13.140625" style="1" customWidth="1"/>
    <col min="11009" max="11009" width="10.42578125" style="1" customWidth="1"/>
    <col min="11010" max="11010" width="14.85546875" style="1" customWidth="1"/>
    <col min="11011" max="11012" width="16.42578125" style="1" customWidth="1"/>
    <col min="11013" max="11013" width="19.5703125" style="1" customWidth="1"/>
    <col min="11014" max="11014" width="15.42578125" style="1" customWidth="1"/>
    <col min="11015" max="11015" width="18.42578125" style="1" customWidth="1"/>
    <col min="11016" max="11016" width="14.5703125" style="1" customWidth="1"/>
    <col min="11017" max="11024" width="8.85546875" style="1"/>
    <col min="11025" max="11025" width="8.140625" style="1" customWidth="1"/>
    <col min="11026" max="11035" width="0" style="1" hidden="1" customWidth="1"/>
    <col min="11036" max="11262" width="8.85546875" style="1"/>
    <col min="11263" max="11263" width="8.5703125" style="1" customWidth="1"/>
    <col min="11264" max="11264" width="13.140625" style="1" customWidth="1"/>
    <col min="11265" max="11265" width="10.42578125" style="1" customWidth="1"/>
    <col min="11266" max="11266" width="14.85546875" style="1" customWidth="1"/>
    <col min="11267" max="11268" width="16.42578125" style="1" customWidth="1"/>
    <col min="11269" max="11269" width="19.5703125" style="1" customWidth="1"/>
    <col min="11270" max="11270" width="15.42578125" style="1" customWidth="1"/>
    <col min="11271" max="11271" width="18.42578125" style="1" customWidth="1"/>
    <col min="11272" max="11272" width="14.5703125" style="1" customWidth="1"/>
    <col min="11273" max="11280" width="8.85546875" style="1"/>
    <col min="11281" max="11281" width="8.140625" style="1" customWidth="1"/>
    <col min="11282" max="11291" width="0" style="1" hidden="1" customWidth="1"/>
    <col min="11292" max="11518" width="8.85546875" style="1"/>
    <col min="11519" max="11519" width="8.5703125" style="1" customWidth="1"/>
    <col min="11520" max="11520" width="13.140625" style="1" customWidth="1"/>
    <col min="11521" max="11521" width="10.42578125" style="1" customWidth="1"/>
    <col min="11522" max="11522" width="14.85546875" style="1" customWidth="1"/>
    <col min="11523" max="11524" width="16.42578125" style="1" customWidth="1"/>
    <col min="11525" max="11525" width="19.5703125" style="1" customWidth="1"/>
    <col min="11526" max="11526" width="15.42578125" style="1" customWidth="1"/>
    <col min="11527" max="11527" width="18.42578125" style="1" customWidth="1"/>
    <col min="11528" max="11528" width="14.5703125" style="1" customWidth="1"/>
    <col min="11529" max="11536" width="8.85546875" style="1"/>
    <col min="11537" max="11537" width="8.140625" style="1" customWidth="1"/>
    <col min="11538" max="11547" width="0" style="1" hidden="1" customWidth="1"/>
    <col min="11548" max="11774" width="8.85546875" style="1"/>
    <col min="11775" max="11775" width="8.5703125" style="1" customWidth="1"/>
    <col min="11776" max="11776" width="13.140625" style="1" customWidth="1"/>
    <col min="11777" max="11777" width="10.42578125" style="1" customWidth="1"/>
    <col min="11778" max="11778" width="14.85546875" style="1" customWidth="1"/>
    <col min="11779" max="11780" width="16.42578125" style="1" customWidth="1"/>
    <col min="11781" max="11781" width="19.5703125" style="1" customWidth="1"/>
    <col min="11782" max="11782" width="15.42578125" style="1" customWidth="1"/>
    <col min="11783" max="11783" width="18.42578125" style="1" customWidth="1"/>
    <col min="11784" max="11784" width="14.5703125" style="1" customWidth="1"/>
    <col min="11785" max="11792" width="8.85546875" style="1"/>
    <col min="11793" max="11793" width="8.140625" style="1" customWidth="1"/>
    <col min="11794" max="11803" width="0" style="1" hidden="1" customWidth="1"/>
    <col min="11804" max="12030" width="8.85546875" style="1"/>
    <col min="12031" max="12031" width="8.5703125" style="1" customWidth="1"/>
    <col min="12032" max="12032" width="13.140625" style="1" customWidth="1"/>
    <col min="12033" max="12033" width="10.42578125" style="1" customWidth="1"/>
    <col min="12034" max="12034" width="14.85546875" style="1" customWidth="1"/>
    <col min="12035" max="12036" width="16.42578125" style="1" customWidth="1"/>
    <col min="12037" max="12037" width="19.5703125" style="1" customWidth="1"/>
    <col min="12038" max="12038" width="15.42578125" style="1" customWidth="1"/>
    <col min="12039" max="12039" width="18.42578125" style="1" customWidth="1"/>
    <col min="12040" max="12040" width="14.5703125" style="1" customWidth="1"/>
    <col min="12041" max="12048" width="8.85546875" style="1"/>
    <col min="12049" max="12049" width="8.140625" style="1" customWidth="1"/>
    <col min="12050" max="12059" width="0" style="1" hidden="1" customWidth="1"/>
    <col min="12060" max="12286" width="8.85546875" style="1"/>
    <col min="12287" max="12287" width="8.5703125" style="1" customWidth="1"/>
    <col min="12288" max="12288" width="13.140625" style="1" customWidth="1"/>
    <col min="12289" max="12289" width="10.42578125" style="1" customWidth="1"/>
    <col min="12290" max="12290" width="14.85546875" style="1" customWidth="1"/>
    <col min="12291" max="12292" width="16.42578125" style="1" customWidth="1"/>
    <col min="12293" max="12293" width="19.5703125" style="1" customWidth="1"/>
    <col min="12294" max="12294" width="15.42578125" style="1" customWidth="1"/>
    <col min="12295" max="12295" width="18.42578125" style="1" customWidth="1"/>
    <col min="12296" max="12296" width="14.5703125" style="1" customWidth="1"/>
    <col min="12297" max="12304" width="8.85546875" style="1"/>
    <col min="12305" max="12305" width="8.140625" style="1" customWidth="1"/>
    <col min="12306" max="12315" width="0" style="1" hidden="1" customWidth="1"/>
    <col min="12316" max="12542" width="8.85546875" style="1"/>
    <col min="12543" max="12543" width="8.5703125" style="1" customWidth="1"/>
    <col min="12544" max="12544" width="13.140625" style="1" customWidth="1"/>
    <col min="12545" max="12545" width="10.42578125" style="1" customWidth="1"/>
    <col min="12546" max="12546" width="14.85546875" style="1" customWidth="1"/>
    <col min="12547" max="12548" width="16.42578125" style="1" customWidth="1"/>
    <col min="12549" max="12549" width="19.5703125" style="1" customWidth="1"/>
    <col min="12550" max="12550" width="15.42578125" style="1" customWidth="1"/>
    <col min="12551" max="12551" width="18.42578125" style="1" customWidth="1"/>
    <col min="12552" max="12552" width="14.5703125" style="1" customWidth="1"/>
    <col min="12553" max="12560" width="8.85546875" style="1"/>
    <col min="12561" max="12561" width="8.140625" style="1" customWidth="1"/>
    <col min="12562" max="12571" width="0" style="1" hidden="1" customWidth="1"/>
    <col min="12572" max="12798" width="8.85546875" style="1"/>
    <col min="12799" max="12799" width="8.5703125" style="1" customWidth="1"/>
    <col min="12800" max="12800" width="13.140625" style="1" customWidth="1"/>
    <col min="12801" max="12801" width="10.42578125" style="1" customWidth="1"/>
    <col min="12802" max="12802" width="14.85546875" style="1" customWidth="1"/>
    <col min="12803" max="12804" width="16.42578125" style="1" customWidth="1"/>
    <col min="12805" max="12805" width="19.5703125" style="1" customWidth="1"/>
    <col min="12806" max="12806" width="15.42578125" style="1" customWidth="1"/>
    <col min="12807" max="12807" width="18.42578125" style="1" customWidth="1"/>
    <col min="12808" max="12808" width="14.5703125" style="1" customWidth="1"/>
    <col min="12809" max="12816" width="8.85546875" style="1"/>
    <col min="12817" max="12817" width="8.140625" style="1" customWidth="1"/>
    <col min="12818" max="12827" width="0" style="1" hidden="1" customWidth="1"/>
    <col min="12828" max="13054" width="8.85546875" style="1"/>
    <col min="13055" max="13055" width="8.5703125" style="1" customWidth="1"/>
    <col min="13056" max="13056" width="13.140625" style="1" customWidth="1"/>
    <col min="13057" max="13057" width="10.42578125" style="1" customWidth="1"/>
    <col min="13058" max="13058" width="14.85546875" style="1" customWidth="1"/>
    <col min="13059" max="13060" width="16.42578125" style="1" customWidth="1"/>
    <col min="13061" max="13061" width="19.5703125" style="1" customWidth="1"/>
    <col min="13062" max="13062" width="15.42578125" style="1" customWidth="1"/>
    <col min="13063" max="13063" width="18.42578125" style="1" customWidth="1"/>
    <col min="13064" max="13064" width="14.5703125" style="1" customWidth="1"/>
    <col min="13065" max="13072" width="8.85546875" style="1"/>
    <col min="13073" max="13073" width="8.140625" style="1" customWidth="1"/>
    <col min="13074" max="13083" width="0" style="1" hidden="1" customWidth="1"/>
    <col min="13084" max="13310" width="8.85546875" style="1"/>
    <col min="13311" max="13311" width="8.5703125" style="1" customWidth="1"/>
    <col min="13312" max="13312" width="13.140625" style="1" customWidth="1"/>
    <col min="13313" max="13313" width="10.42578125" style="1" customWidth="1"/>
    <col min="13314" max="13314" width="14.85546875" style="1" customWidth="1"/>
    <col min="13315" max="13316" width="16.42578125" style="1" customWidth="1"/>
    <col min="13317" max="13317" width="19.5703125" style="1" customWidth="1"/>
    <col min="13318" max="13318" width="15.42578125" style="1" customWidth="1"/>
    <col min="13319" max="13319" width="18.42578125" style="1" customWidth="1"/>
    <col min="13320" max="13320" width="14.5703125" style="1" customWidth="1"/>
    <col min="13321" max="13328" width="8.85546875" style="1"/>
    <col min="13329" max="13329" width="8.140625" style="1" customWidth="1"/>
    <col min="13330" max="13339" width="0" style="1" hidden="1" customWidth="1"/>
    <col min="13340" max="13566" width="8.85546875" style="1"/>
    <col min="13567" max="13567" width="8.5703125" style="1" customWidth="1"/>
    <col min="13568" max="13568" width="13.140625" style="1" customWidth="1"/>
    <col min="13569" max="13569" width="10.42578125" style="1" customWidth="1"/>
    <col min="13570" max="13570" width="14.85546875" style="1" customWidth="1"/>
    <col min="13571" max="13572" width="16.42578125" style="1" customWidth="1"/>
    <col min="13573" max="13573" width="19.5703125" style="1" customWidth="1"/>
    <col min="13574" max="13574" width="15.42578125" style="1" customWidth="1"/>
    <col min="13575" max="13575" width="18.42578125" style="1" customWidth="1"/>
    <col min="13576" max="13576" width="14.5703125" style="1" customWidth="1"/>
    <col min="13577" max="13584" width="8.85546875" style="1"/>
    <col min="13585" max="13585" width="8.140625" style="1" customWidth="1"/>
    <col min="13586" max="13595" width="0" style="1" hidden="1" customWidth="1"/>
    <col min="13596" max="13822" width="8.85546875" style="1"/>
    <col min="13823" max="13823" width="8.5703125" style="1" customWidth="1"/>
    <col min="13824" max="13824" width="13.140625" style="1" customWidth="1"/>
    <col min="13825" max="13825" width="10.42578125" style="1" customWidth="1"/>
    <col min="13826" max="13826" width="14.85546875" style="1" customWidth="1"/>
    <col min="13827" max="13828" width="16.42578125" style="1" customWidth="1"/>
    <col min="13829" max="13829" width="19.5703125" style="1" customWidth="1"/>
    <col min="13830" max="13830" width="15.42578125" style="1" customWidth="1"/>
    <col min="13831" max="13831" width="18.42578125" style="1" customWidth="1"/>
    <col min="13832" max="13832" width="14.5703125" style="1" customWidth="1"/>
    <col min="13833" max="13840" width="8.85546875" style="1"/>
    <col min="13841" max="13841" width="8.140625" style="1" customWidth="1"/>
    <col min="13842" max="13851" width="0" style="1" hidden="1" customWidth="1"/>
    <col min="13852" max="14078" width="8.85546875" style="1"/>
    <col min="14079" max="14079" width="8.5703125" style="1" customWidth="1"/>
    <col min="14080" max="14080" width="13.140625" style="1" customWidth="1"/>
    <col min="14081" max="14081" width="10.42578125" style="1" customWidth="1"/>
    <col min="14082" max="14082" width="14.85546875" style="1" customWidth="1"/>
    <col min="14083" max="14084" width="16.42578125" style="1" customWidth="1"/>
    <col min="14085" max="14085" width="19.5703125" style="1" customWidth="1"/>
    <col min="14086" max="14086" width="15.42578125" style="1" customWidth="1"/>
    <col min="14087" max="14087" width="18.42578125" style="1" customWidth="1"/>
    <col min="14088" max="14088" width="14.5703125" style="1" customWidth="1"/>
    <col min="14089" max="14096" width="8.85546875" style="1"/>
    <col min="14097" max="14097" width="8.140625" style="1" customWidth="1"/>
    <col min="14098" max="14107" width="0" style="1" hidden="1" customWidth="1"/>
    <col min="14108" max="14334" width="8.85546875" style="1"/>
    <col min="14335" max="14335" width="8.5703125" style="1" customWidth="1"/>
    <col min="14336" max="14336" width="13.140625" style="1" customWidth="1"/>
    <col min="14337" max="14337" width="10.42578125" style="1" customWidth="1"/>
    <col min="14338" max="14338" width="14.85546875" style="1" customWidth="1"/>
    <col min="14339" max="14340" width="16.42578125" style="1" customWidth="1"/>
    <col min="14341" max="14341" width="19.5703125" style="1" customWidth="1"/>
    <col min="14342" max="14342" width="15.42578125" style="1" customWidth="1"/>
    <col min="14343" max="14343" width="18.42578125" style="1" customWidth="1"/>
    <col min="14344" max="14344" width="14.5703125" style="1" customWidth="1"/>
    <col min="14345" max="14352" width="8.85546875" style="1"/>
    <col min="14353" max="14353" width="8.140625" style="1" customWidth="1"/>
    <col min="14354" max="14363" width="0" style="1" hidden="1" customWidth="1"/>
    <col min="14364" max="14590" width="8.85546875" style="1"/>
    <col min="14591" max="14591" width="8.5703125" style="1" customWidth="1"/>
    <col min="14592" max="14592" width="13.140625" style="1" customWidth="1"/>
    <col min="14593" max="14593" width="10.42578125" style="1" customWidth="1"/>
    <col min="14594" max="14594" width="14.85546875" style="1" customWidth="1"/>
    <col min="14595" max="14596" width="16.42578125" style="1" customWidth="1"/>
    <col min="14597" max="14597" width="19.5703125" style="1" customWidth="1"/>
    <col min="14598" max="14598" width="15.42578125" style="1" customWidth="1"/>
    <col min="14599" max="14599" width="18.42578125" style="1" customWidth="1"/>
    <col min="14600" max="14600" width="14.5703125" style="1" customWidth="1"/>
    <col min="14601" max="14608" width="8.85546875" style="1"/>
    <col min="14609" max="14609" width="8.140625" style="1" customWidth="1"/>
    <col min="14610" max="14619" width="0" style="1" hidden="1" customWidth="1"/>
    <col min="14620" max="14846" width="8.85546875" style="1"/>
    <col min="14847" max="14847" width="8.5703125" style="1" customWidth="1"/>
    <col min="14848" max="14848" width="13.140625" style="1" customWidth="1"/>
    <col min="14849" max="14849" width="10.42578125" style="1" customWidth="1"/>
    <col min="14850" max="14850" width="14.85546875" style="1" customWidth="1"/>
    <col min="14851" max="14852" width="16.42578125" style="1" customWidth="1"/>
    <col min="14853" max="14853" width="19.5703125" style="1" customWidth="1"/>
    <col min="14854" max="14854" width="15.42578125" style="1" customWidth="1"/>
    <col min="14855" max="14855" width="18.42578125" style="1" customWidth="1"/>
    <col min="14856" max="14856" width="14.5703125" style="1" customWidth="1"/>
    <col min="14857" max="14864" width="8.85546875" style="1"/>
    <col min="14865" max="14865" width="8.140625" style="1" customWidth="1"/>
    <col min="14866" max="14875" width="0" style="1" hidden="1" customWidth="1"/>
    <col min="14876" max="15102" width="8.85546875" style="1"/>
    <col min="15103" max="15103" width="8.5703125" style="1" customWidth="1"/>
    <col min="15104" max="15104" width="13.140625" style="1" customWidth="1"/>
    <col min="15105" max="15105" width="10.42578125" style="1" customWidth="1"/>
    <col min="15106" max="15106" width="14.85546875" style="1" customWidth="1"/>
    <col min="15107" max="15108" width="16.42578125" style="1" customWidth="1"/>
    <col min="15109" max="15109" width="19.5703125" style="1" customWidth="1"/>
    <col min="15110" max="15110" width="15.42578125" style="1" customWidth="1"/>
    <col min="15111" max="15111" width="18.42578125" style="1" customWidth="1"/>
    <col min="15112" max="15112" width="14.5703125" style="1" customWidth="1"/>
    <col min="15113" max="15120" width="8.85546875" style="1"/>
    <col min="15121" max="15121" width="8.140625" style="1" customWidth="1"/>
    <col min="15122" max="15131" width="0" style="1" hidden="1" customWidth="1"/>
    <col min="15132" max="15358" width="8.85546875" style="1"/>
    <col min="15359" max="15359" width="8.5703125" style="1" customWidth="1"/>
    <col min="15360" max="15360" width="13.140625" style="1" customWidth="1"/>
    <col min="15361" max="15361" width="10.42578125" style="1" customWidth="1"/>
    <col min="15362" max="15362" width="14.85546875" style="1" customWidth="1"/>
    <col min="15363" max="15364" width="16.42578125" style="1" customWidth="1"/>
    <col min="15365" max="15365" width="19.5703125" style="1" customWidth="1"/>
    <col min="15366" max="15366" width="15.42578125" style="1" customWidth="1"/>
    <col min="15367" max="15367" width="18.42578125" style="1" customWidth="1"/>
    <col min="15368" max="15368" width="14.5703125" style="1" customWidth="1"/>
    <col min="15369" max="15376" width="8.85546875" style="1"/>
    <col min="15377" max="15377" width="8.140625" style="1" customWidth="1"/>
    <col min="15378" max="15387" width="0" style="1" hidden="1" customWidth="1"/>
    <col min="15388" max="15614" width="8.85546875" style="1"/>
    <col min="15615" max="15615" width="8.5703125" style="1" customWidth="1"/>
    <col min="15616" max="15616" width="13.140625" style="1" customWidth="1"/>
    <col min="15617" max="15617" width="10.42578125" style="1" customWidth="1"/>
    <col min="15618" max="15618" width="14.85546875" style="1" customWidth="1"/>
    <col min="15619" max="15620" width="16.42578125" style="1" customWidth="1"/>
    <col min="15621" max="15621" width="19.5703125" style="1" customWidth="1"/>
    <col min="15622" max="15622" width="15.42578125" style="1" customWidth="1"/>
    <col min="15623" max="15623" width="18.42578125" style="1" customWidth="1"/>
    <col min="15624" max="15624" width="14.5703125" style="1" customWidth="1"/>
    <col min="15625" max="15632" width="8.85546875" style="1"/>
    <col min="15633" max="15633" width="8.140625" style="1" customWidth="1"/>
    <col min="15634" max="15643" width="0" style="1" hidden="1" customWidth="1"/>
    <col min="15644" max="15870" width="8.85546875" style="1"/>
    <col min="15871" max="15871" width="8.5703125" style="1" customWidth="1"/>
    <col min="15872" max="15872" width="13.140625" style="1" customWidth="1"/>
    <col min="15873" max="15873" width="10.42578125" style="1" customWidth="1"/>
    <col min="15874" max="15874" width="14.85546875" style="1" customWidth="1"/>
    <col min="15875" max="15876" width="16.42578125" style="1" customWidth="1"/>
    <col min="15877" max="15877" width="19.5703125" style="1" customWidth="1"/>
    <col min="15878" max="15878" width="15.42578125" style="1" customWidth="1"/>
    <col min="15879" max="15879" width="18.42578125" style="1" customWidth="1"/>
    <col min="15880" max="15880" width="14.5703125" style="1" customWidth="1"/>
    <col min="15881" max="15888" width="8.85546875" style="1"/>
    <col min="15889" max="15889" width="8.140625" style="1" customWidth="1"/>
    <col min="15890" max="15899" width="0" style="1" hidden="1" customWidth="1"/>
    <col min="15900" max="16126" width="8.85546875" style="1"/>
    <col min="16127" max="16127" width="8.5703125" style="1" customWidth="1"/>
    <col min="16128" max="16128" width="13.140625" style="1" customWidth="1"/>
    <col min="16129" max="16129" width="10.42578125" style="1" customWidth="1"/>
    <col min="16130" max="16130" width="14.85546875" style="1" customWidth="1"/>
    <col min="16131" max="16132" width="16.42578125" style="1" customWidth="1"/>
    <col min="16133" max="16133" width="19.5703125" style="1" customWidth="1"/>
    <col min="16134" max="16134" width="15.42578125" style="1" customWidth="1"/>
    <col min="16135" max="16135" width="18.42578125" style="1" customWidth="1"/>
    <col min="16136" max="16136" width="14.5703125" style="1" customWidth="1"/>
    <col min="16137" max="16144" width="8.85546875" style="1"/>
    <col min="16145" max="16145" width="8.140625" style="1" customWidth="1"/>
    <col min="16146" max="16155" width="0" style="1" hidden="1" customWidth="1"/>
    <col min="16156" max="16382" width="8.85546875" style="1"/>
    <col min="16383" max="16384" width="8.85546875" style="1" customWidth="1"/>
  </cols>
  <sheetData>
    <row r="1" spans="1:24" s="3" customFormat="1" x14ac:dyDescent="0.25">
      <c r="A1" s="16" t="s">
        <v>2836</v>
      </c>
      <c r="B1" s="17"/>
      <c r="C1" s="17"/>
      <c r="J1" s="134" t="s">
        <v>68</v>
      </c>
      <c r="K1" s="512" t="s">
        <v>67</v>
      </c>
      <c r="L1" s="512"/>
      <c r="M1" s="512"/>
    </row>
    <row r="2" spans="1:24" s="3" customFormat="1" x14ac:dyDescent="0.25">
      <c r="A2" s="201" t="s">
        <v>833</v>
      </c>
      <c r="B2" s="17"/>
      <c r="C2" s="17"/>
      <c r="K2" s="486" t="s">
        <v>481</v>
      </c>
      <c r="L2" s="163"/>
      <c r="M2" s="163"/>
    </row>
    <row r="3" spans="1:24" s="3" customFormat="1" x14ac:dyDescent="0.25">
      <c r="A3" s="128"/>
      <c r="B3" s="17"/>
      <c r="C3" s="17"/>
      <c r="K3" s="165" t="s">
        <v>333</v>
      </c>
      <c r="L3" s="163"/>
      <c r="M3" s="163"/>
    </row>
    <row r="4" spans="1:24" s="3" customFormat="1" ht="15" customHeight="1" x14ac:dyDescent="0.25">
      <c r="A4" s="546" t="s">
        <v>69</v>
      </c>
      <c r="B4" s="544" t="s">
        <v>2740</v>
      </c>
      <c r="C4" s="548" t="s">
        <v>2741</v>
      </c>
      <c r="D4" s="549"/>
      <c r="E4" s="550"/>
      <c r="F4" s="548" t="s">
        <v>2742</v>
      </c>
      <c r="G4" s="549"/>
      <c r="H4" s="550"/>
      <c r="L4" s="165"/>
      <c r="M4" s="163"/>
      <c r="N4" s="163"/>
    </row>
    <row r="5" spans="1:24" s="3" customFormat="1" ht="25.5" x14ac:dyDescent="0.25">
      <c r="A5" s="547"/>
      <c r="B5" s="545"/>
      <c r="C5" s="462" t="s">
        <v>73</v>
      </c>
      <c r="D5" s="462" t="s">
        <v>2743</v>
      </c>
      <c r="E5" s="462" t="s">
        <v>2744</v>
      </c>
      <c r="F5" s="462" t="s">
        <v>73</v>
      </c>
      <c r="G5" s="462" t="s">
        <v>2743</v>
      </c>
      <c r="H5" s="462" t="s">
        <v>2744</v>
      </c>
      <c r="L5" s="165"/>
      <c r="M5" s="163"/>
      <c r="N5" s="163"/>
    </row>
    <row r="6" spans="1:24" s="89" customFormat="1" ht="14.45" customHeight="1" x14ac:dyDescent="0.2">
      <c r="A6" s="31" t="s">
        <v>3</v>
      </c>
      <c r="B6" s="26">
        <f>VLOOKUP($K$1,'Table 15 Data'!$A$5:$H$41,R$6,0)</f>
        <v>1815534</v>
      </c>
      <c r="C6" s="26">
        <f>VLOOKUP($K$1,'Table 15 Data'!$A$5:$H$41,S$6,0)</f>
        <v>1413644</v>
      </c>
      <c r="D6" s="26">
        <f>VLOOKUP($K$1,'Table 15 Data'!$A$5:$H$41,T$6,0)</f>
        <v>821823</v>
      </c>
      <c r="E6" s="26">
        <f>VLOOKUP($K$1,'Table 15 Data'!$A$5:$H$41,U$6,0)</f>
        <v>591821</v>
      </c>
      <c r="F6" s="26">
        <f>VLOOKUP($K$1,'Table 15 Data'!$A$5:$H$41,V$6,0)</f>
        <v>401890</v>
      </c>
      <c r="G6" s="26">
        <f>VLOOKUP($K$1,'Table 15 Data'!$A$5:$H$41,W$6,0)</f>
        <v>124908</v>
      </c>
      <c r="H6" s="26">
        <f>VLOOKUP($K$1,'Table 15 Data'!$A$5:$H$41,X$6,0)</f>
        <v>276982</v>
      </c>
      <c r="R6" s="89">
        <v>2</v>
      </c>
      <c r="S6" s="89">
        <v>3</v>
      </c>
      <c r="T6" s="89">
        <v>4</v>
      </c>
      <c r="U6" s="89">
        <v>5</v>
      </c>
      <c r="V6" s="89">
        <v>6</v>
      </c>
      <c r="W6" s="89">
        <v>7</v>
      </c>
      <c r="X6" s="89">
        <v>8</v>
      </c>
    </row>
    <row r="7" spans="1:24" s="89" customFormat="1" ht="12.75" x14ac:dyDescent="0.2">
      <c r="A7" s="119" t="s">
        <v>1</v>
      </c>
      <c r="B7" s="113">
        <f>VLOOKUP($K$1,'Table 15 Data'!$J$5:$Q$41,R$6,0)</f>
        <v>2064263</v>
      </c>
      <c r="C7" s="113">
        <f>VLOOKUP($K$1,'Table 15 Data'!$J$5:$Q$41,S$6,0)</f>
        <v>1556110</v>
      </c>
      <c r="D7" s="113">
        <f>VLOOKUP($K$1,'Table 15 Data'!$J$5:$Q$41,T$6,0)</f>
        <v>889708</v>
      </c>
      <c r="E7" s="113">
        <f>VLOOKUP($K$1,'Table 15 Data'!$J$5:$Q$41,U$6,0)</f>
        <v>666402</v>
      </c>
      <c r="F7" s="113">
        <f>VLOOKUP($K$1,'Table 15 Data'!$J$5:$Q$41,V$6,0)</f>
        <v>508153</v>
      </c>
      <c r="G7" s="113">
        <f>VLOOKUP($K$1,'Table 15 Data'!$J$5:$Q$41,W$6,0)</f>
        <v>164396</v>
      </c>
      <c r="H7" s="113">
        <f>VLOOKUP($K$1,'Table 15 Data'!$J$5:$Q$41,X$6,0)</f>
        <v>343757</v>
      </c>
    </row>
    <row r="8" spans="1:24" s="89" customFormat="1" ht="12.75" x14ac:dyDescent="0.2"/>
    <row r="9" spans="1:24" s="89" customFormat="1" ht="12.75" x14ac:dyDescent="0.2"/>
    <row r="10" spans="1:24" s="89" customFormat="1" ht="12.75" x14ac:dyDescent="0.2">
      <c r="A10" s="546" t="s">
        <v>130</v>
      </c>
      <c r="B10" s="544" t="s">
        <v>2740</v>
      </c>
      <c r="C10" s="548" t="s">
        <v>2741</v>
      </c>
      <c r="D10" s="549"/>
      <c r="E10" s="550"/>
      <c r="F10" s="548" t="s">
        <v>2742</v>
      </c>
      <c r="G10" s="549"/>
      <c r="H10" s="550"/>
    </row>
    <row r="11" spans="1:24" s="89" customFormat="1" ht="25.5" x14ac:dyDescent="0.2">
      <c r="A11" s="547"/>
      <c r="B11" s="545"/>
      <c r="C11" s="462" t="s">
        <v>73</v>
      </c>
      <c r="D11" s="462" t="s">
        <v>2743</v>
      </c>
      <c r="E11" s="462" t="s">
        <v>2744</v>
      </c>
      <c r="F11" s="462" t="s">
        <v>73</v>
      </c>
      <c r="G11" s="462" t="s">
        <v>2743</v>
      </c>
      <c r="H11" s="462" t="s">
        <v>2744</v>
      </c>
    </row>
    <row r="12" spans="1:24" s="89" customFormat="1" ht="12.75" x14ac:dyDescent="0.2">
      <c r="A12" s="31" t="s">
        <v>3</v>
      </c>
      <c r="B12" s="463">
        <v>1</v>
      </c>
      <c r="C12" s="463">
        <f>C6/B6</f>
        <v>0.77863813070975263</v>
      </c>
      <c r="D12" s="463">
        <f>D6/C6</f>
        <v>0.58135075025961269</v>
      </c>
      <c r="E12" s="463">
        <f>E6/C6</f>
        <v>0.41864924974038725</v>
      </c>
      <c r="F12" s="463">
        <f>F6/B6</f>
        <v>0.2213618692902474</v>
      </c>
      <c r="G12" s="463">
        <f>G6/F6</f>
        <v>0.31080146308691431</v>
      </c>
      <c r="H12" s="463">
        <f>H6/F6</f>
        <v>0.68919853691308564</v>
      </c>
    </row>
    <row r="13" spans="1:24" s="89" customFormat="1" ht="12.75" x14ac:dyDescent="0.2">
      <c r="A13" s="119" t="s">
        <v>1</v>
      </c>
      <c r="B13" s="464">
        <v>2</v>
      </c>
      <c r="C13" s="464">
        <f>C7/B7</f>
        <v>0.75383320826852007</v>
      </c>
      <c r="D13" s="464">
        <f>D7/C7</f>
        <v>0.57175135433870361</v>
      </c>
      <c r="E13" s="464">
        <f>E7/C7</f>
        <v>0.42824864566129645</v>
      </c>
      <c r="F13" s="464">
        <f>F7/B7</f>
        <v>0.24616679173147996</v>
      </c>
      <c r="G13" s="464">
        <f>G7/F7</f>
        <v>0.32351673610113491</v>
      </c>
      <c r="H13" s="464">
        <f>H7/F7</f>
        <v>0.67648326389886515</v>
      </c>
    </row>
    <row r="14" spans="1:24" ht="14.45" customHeight="1" x14ac:dyDescent="0.25"/>
    <row r="15" spans="1:24" s="435" customFormat="1" x14ac:dyDescent="0.25">
      <c r="A15" s="194" t="s">
        <v>653</v>
      </c>
    </row>
    <row r="16" spans="1:24" s="435" customFormat="1" x14ac:dyDescent="0.25">
      <c r="A16" s="89" t="s">
        <v>2745</v>
      </c>
    </row>
    <row r="17" spans="1:1" s="435" customFormat="1" x14ac:dyDescent="0.25">
      <c r="A17" s="89"/>
    </row>
    <row r="18" spans="1:1" s="435" customFormat="1" x14ac:dyDescent="0.25">
      <c r="A18" s="196" t="s">
        <v>652</v>
      </c>
    </row>
    <row r="19" spans="1:1" s="435" customFormat="1" x14ac:dyDescent="0.25">
      <c r="A19" s="89"/>
    </row>
    <row r="20" spans="1:1" s="435" customFormat="1" x14ac:dyDescent="0.25">
      <c r="A20" s="200"/>
    </row>
    <row r="57" spans="1:1" hidden="1" x14ac:dyDescent="0.25">
      <c r="A57" s="1" t="s">
        <v>31</v>
      </c>
    </row>
    <row r="58" spans="1:1" hidden="1" x14ac:dyDescent="0.25">
      <c r="A58" s="1" t="s">
        <v>32</v>
      </c>
    </row>
    <row r="59" spans="1:1" hidden="1" x14ac:dyDescent="0.25">
      <c r="A59" s="1" t="s">
        <v>33</v>
      </c>
    </row>
    <row r="60" spans="1:1" hidden="1" x14ac:dyDescent="0.25">
      <c r="A60" s="1" t="s">
        <v>34</v>
      </c>
    </row>
    <row r="61" spans="1:1" hidden="1" x14ac:dyDescent="0.25">
      <c r="A61" s="1" t="s">
        <v>35</v>
      </c>
    </row>
    <row r="62" spans="1:1" hidden="1" x14ac:dyDescent="0.25">
      <c r="A62" s="1" t="s">
        <v>36</v>
      </c>
    </row>
    <row r="63" spans="1:1" hidden="1" x14ac:dyDescent="0.25">
      <c r="A63" s="1" t="s">
        <v>37</v>
      </c>
    </row>
    <row r="64" spans="1:1" hidden="1" x14ac:dyDescent="0.25">
      <c r="A64" s="1" t="s">
        <v>38</v>
      </c>
    </row>
    <row r="65" spans="1:1" hidden="1" x14ac:dyDescent="0.25">
      <c r="A65" s="1" t="s">
        <v>39</v>
      </c>
    </row>
    <row r="66" spans="1:1" hidden="1" x14ac:dyDescent="0.25">
      <c r="A66" s="1" t="s">
        <v>40</v>
      </c>
    </row>
    <row r="67" spans="1:1" hidden="1" x14ac:dyDescent="0.25">
      <c r="A67" s="1" t="s">
        <v>41</v>
      </c>
    </row>
    <row r="68" spans="1:1" hidden="1" x14ac:dyDescent="0.25">
      <c r="A68" s="1" t="s">
        <v>42</v>
      </c>
    </row>
    <row r="69" spans="1:1" hidden="1" x14ac:dyDescent="0.25">
      <c r="A69" s="1" t="s">
        <v>43</v>
      </c>
    </row>
    <row r="70" spans="1:1" hidden="1" x14ac:dyDescent="0.25">
      <c r="A70" s="1" t="s">
        <v>44</v>
      </c>
    </row>
    <row r="71" spans="1:1" hidden="1" x14ac:dyDescent="0.25">
      <c r="A71" s="1" t="s">
        <v>45</v>
      </c>
    </row>
    <row r="72" spans="1:1" hidden="1" x14ac:dyDescent="0.25">
      <c r="A72" s="1" t="s">
        <v>46</v>
      </c>
    </row>
    <row r="73" spans="1:1" hidden="1" x14ac:dyDescent="0.25">
      <c r="A73" s="1" t="s">
        <v>47</v>
      </c>
    </row>
    <row r="74" spans="1:1" hidden="1" x14ac:dyDescent="0.25">
      <c r="A74" s="1" t="s">
        <v>48</v>
      </c>
    </row>
    <row r="75" spans="1:1" hidden="1" x14ac:dyDescent="0.25">
      <c r="A75" s="1" t="s">
        <v>49</v>
      </c>
    </row>
    <row r="76" spans="1:1" hidden="1" x14ac:dyDescent="0.25">
      <c r="A76" s="1" t="s">
        <v>50</v>
      </c>
    </row>
    <row r="77" spans="1:1" hidden="1" x14ac:dyDescent="0.25">
      <c r="A77" s="1" t="s">
        <v>51</v>
      </c>
    </row>
    <row r="78" spans="1:1" hidden="1" x14ac:dyDescent="0.25">
      <c r="A78" s="1" t="s">
        <v>52</v>
      </c>
    </row>
    <row r="79" spans="1:1" hidden="1" x14ac:dyDescent="0.25">
      <c r="A79" s="1" t="s">
        <v>53</v>
      </c>
    </row>
    <row r="80" spans="1:1" hidden="1" x14ac:dyDescent="0.25">
      <c r="A80" s="1" t="s">
        <v>54</v>
      </c>
    </row>
    <row r="81" spans="1:1" hidden="1" x14ac:dyDescent="0.25">
      <c r="A81" s="1" t="s">
        <v>55</v>
      </c>
    </row>
    <row r="82" spans="1:1" hidden="1" x14ac:dyDescent="0.25">
      <c r="A82" s="1" t="s">
        <v>56</v>
      </c>
    </row>
    <row r="83" spans="1:1" hidden="1" x14ac:dyDescent="0.25">
      <c r="A83" s="1" t="s">
        <v>57</v>
      </c>
    </row>
    <row r="84" spans="1:1" hidden="1" x14ac:dyDescent="0.25">
      <c r="A84" s="1" t="s">
        <v>58</v>
      </c>
    </row>
    <row r="85" spans="1:1" hidden="1" x14ac:dyDescent="0.25">
      <c r="A85" s="1" t="s">
        <v>59</v>
      </c>
    </row>
    <row r="86" spans="1:1" hidden="1" x14ac:dyDescent="0.25">
      <c r="A86" s="1" t="s">
        <v>60</v>
      </c>
    </row>
    <row r="87" spans="1:1" hidden="1" x14ac:dyDescent="0.25">
      <c r="A87" s="1" t="s">
        <v>61</v>
      </c>
    </row>
    <row r="88" spans="1:1" hidden="1" x14ac:dyDescent="0.25">
      <c r="A88" s="1" t="s">
        <v>62</v>
      </c>
    </row>
    <row r="89" spans="1:1" hidden="1" x14ac:dyDescent="0.25">
      <c r="A89" s="1" t="s">
        <v>63</v>
      </c>
    </row>
    <row r="90" spans="1:1" hidden="1" x14ac:dyDescent="0.25">
      <c r="A90" s="1" t="s">
        <v>64</v>
      </c>
    </row>
    <row r="91" spans="1:1" hidden="1" x14ac:dyDescent="0.25">
      <c r="A91" s="1" t="s">
        <v>65</v>
      </c>
    </row>
    <row r="92" spans="1:1" hidden="1" x14ac:dyDescent="0.25">
      <c r="A92" s="1" t="s">
        <v>66</v>
      </c>
    </row>
    <row r="93" spans="1:1" hidden="1" x14ac:dyDescent="0.25">
      <c r="A93" s="1" t="s">
        <v>67</v>
      </c>
    </row>
    <row r="94" spans="1:1" hidden="1" x14ac:dyDescent="0.25"/>
    <row r="95" spans="1:1" hidden="1" x14ac:dyDescent="0.25"/>
    <row r="96" spans="1:1" hidden="1" x14ac:dyDescent="0.25"/>
  </sheetData>
  <mergeCells count="9">
    <mergeCell ref="K1:M1"/>
    <mergeCell ref="B4:B5"/>
    <mergeCell ref="A4:A5"/>
    <mergeCell ref="A10:A11"/>
    <mergeCell ref="B10:B11"/>
    <mergeCell ref="C10:E10"/>
    <mergeCell ref="F10:H10"/>
    <mergeCell ref="C4:E4"/>
    <mergeCell ref="F4:H4"/>
  </mergeCells>
  <dataValidations disablePrompts="1" count="1">
    <dataValidation type="list" allowBlank="1" showInputMessage="1" showErrorMessage="1" sqref="J65513:J65524 JF65513:JF65524 TB65513:TB65524 ACX65513:ACX65524 AMT65513:AMT65524 AWP65513:AWP65524 BGL65513:BGL65524 BQH65513:BQH65524 CAD65513:CAD65524 CJZ65513:CJZ65524 CTV65513:CTV65524 DDR65513:DDR65524 DNN65513:DNN65524 DXJ65513:DXJ65524 EHF65513:EHF65524 ERB65513:ERB65524 FAX65513:FAX65524 FKT65513:FKT65524 FUP65513:FUP65524 GEL65513:GEL65524 GOH65513:GOH65524 GYD65513:GYD65524 HHZ65513:HHZ65524 HRV65513:HRV65524 IBR65513:IBR65524 ILN65513:ILN65524 IVJ65513:IVJ65524 JFF65513:JFF65524 JPB65513:JPB65524 JYX65513:JYX65524 KIT65513:KIT65524 KSP65513:KSP65524 LCL65513:LCL65524 LMH65513:LMH65524 LWD65513:LWD65524 MFZ65513:MFZ65524 MPV65513:MPV65524 MZR65513:MZR65524 NJN65513:NJN65524 NTJ65513:NTJ65524 ODF65513:ODF65524 ONB65513:ONB65524 OWX65513:OWX65524 PGT65513:PGT65524 PQP65513:PQP65524 QAL65513:QAL65524 QKH65513:QKH65524 QUD65513:QUD65524 RDZ65513:RDZ65524 RNV65513:RNV65524 RXR65513:RXR65524 SHN65513:SHN65524 SRJ65513:SRJ65524 TBF65513:TBF65524 TLB65513:TLB65524 TUX65513:TUX65524 UET65513:UET65524 UOP65513:UOP65524 UYL65513:UYL65524 VIH65513:VIH65524 VSD65513:VSD65524 WBZ65513:WBZ65524 WLV65513:WLV65524 WVR65513:WVR65524 J131049:J131060 JF131049:JF131060 TB131049:TB131060 ACX131049:ACX131060 AMT131049:AMT131060 AWP131049:AWP131060 BGL131049:BGL131060 BQH131049:BQH131060 CAD131049:CAD131060 CJZ131049:CJZ131060 CTV131049:CTV131060 DDR131049:DDR131060 DNN131049:DNN131060 DXJ131049:DXJ131060 EHF131049:EHF131060 ERB131049:ERB131060 FAX131049:FAX131060 FKT131049:FKT131060 FUP131049:FUP131060 GEL131049:GEL131060 GOH131049:GOH131060 GYD131049:GYD131060 HHZ131049:HHZ131060 HRV131049:HRV131060 IBR131049:IBR131060 ILN131049:ILN131060 IVJ131049:IVJ131060 JFF131049:JFF131060 JPB131049:JPB131060 JYX131049:JYX131060 KIT131049:KIT131060 KSP131049:KSP131060 LCL131049:LCL131060 LMH131049:LMH131060 LWD131049:LWD131060 MFZ131049:MFZ131060 MPV131049:MPV131060 MZR131049:MZR131060 NJN131049:NJN131060 NTJ131049:NTJ131060 ODF131049:ODF131060 ONB131049:ONB131060 OWX131049:OWX131060 PGT131049:PGT131060 PQP131049:PQP131060 QAL131049:QAL131060 QKH131049:QKH131060 QUD131049:QUD131060 RDZ131049:RDZ131060 RNV131049:RNV131060 RXR131049:RXR131060 SHN131049:SHN131060 SRJ131049:SRJ131060 TBF131049:TBF131060 TLB131049:TLB131060 TUX131049:TUX131060 UET131049:UET131060 UOP131049:UOP131060 UYL131049:UYL131060 VIH131049:VIH131060 VSD131049:VSD131060 WBZ131049:WBZ131060 WLV131049:WLV131060 WVR131049:WVR131060 J196585:J196596 JF196585:JF196596 TB196585:TB196596 ACX196585:ACX196596 AMT196585:AMT196596 AWP196585:AWP196596 BGL196585:BGL196596 BQH196585:BQH196596 CAD196585:CAD196596 CJZ196585:CJZ196596 CTV196585:CTV196596 DDR196585:DDR196596 DNN196585:DNN196596 DXJ196585:DXJ196596 EHF196585:EHF196596 ERB196585:ERB196596 FAX196585:FAX196596 FKT196585:FKT196596 FUP196585:FUP196596 GEL196585:GEL196596 GOH196585:GOH196596 GYD196585:GYD196596 HHZ196585:HHZ196596 HRV196585:HRV196596 IBR196585:IBR196596 ILN196585:ILN196596 IVJ196585:IVJ196596 JFF196585:JFF196596 JPB196585:JPB196596 JYX196585:JYX196596 KIT196585:KIT196596 KSP196585:KSP196596 LCL196585:LCL196596 LMH196585:LMH196596 LWD196585:LWD196596 MFZ196585:MFZ196596 MPV196585:MPV196596 MZR196585:MZR196596 NJN196585:NJN196596 NTJ196585:NTJ196596 ODF196585:ODF196596 ONB196585:ONB196596 OWX196585:OWX196596 PGT196585:PGT196596 PQP196585:PQP196596 QAL196585:QAL196596 QKH196585:QKH196596 QUD196585:QUD196596 RDZ196585:RDZ196596 RNV196585:RNV196596 RXR196585:RXR196596 SHN196585:SHN196596 SRJ196585:SRJ196596 TBF196585:TBF196596 TLB196585:TLB196596 TUX196585:TUX196596 UET196585:UET196596 UOP196585:UOP196596 UYL196585:UYL196596 VIH196585:VIH196596 VSD196585:VSD196596 WBZ196585:WBZ196596 WLV196585:WLV196596 WVR196585:WVR196596 J262121:J262132 JF262121:JF262132 TB262121:TB262132 ACX262121:ACX262132 AMT262121:AMT262132 AWP262121:AWP262132 BGL262121:BGL262132 BQH262121:BQH262132 CAD262121:CAD262132 CJZ262121:CJZ262132 CTV262121:CTV262132 DDR262121:DDR262132 DNN262121:DNN262132 DXJ262121:DXJ262132 EHF262121:EHF262132 ERB262121:ERB262132 FAX262121:FAX262132 FKT262121:FKT262132 FUP262121:FUP262132 GEL262121:GEL262132 GOH262121:GOH262132 GYD262121:GYD262132 HHZ262121:HHZ262132 HRV262121:HRV262132 IBR262121:IBR262132 ILN262121:ILN262132 IVJ262121:IVJ262132 JFF262121:JFF262132 JPB262121:JPB262132 JYX262121:JYX262132 KIT262121:KIT262132 KSP262121:KSP262132 LCL262121:LCL262132 LMH262121:LMH262132 LWD262121:LWD262132 MFZ262121:MFZ262132 MPV262121:MPV262132 MZR262121:MZR262132 NJN262121:NJN262132 NTJ262121:NTJ262132 ODF262121:ODF262132 ONB262121:ONB262132 OWX262121:OWX262132 PGT262121:PGT262132 PQP262121:PQP262132 QAL262121:QAL262132 QKH262121:QKH262132 QUD262121:QUD262132 RDZ262121:RDZ262132 RNV262121:RNV262132 RXR262121:RXR262132 SHN262121:SHN262132 SRJ262121:SRJ262132 TBF262121:TBF262132 TLB262121:TLB262132 TUX262121:TUX262132 UET262121:UET262132 UOP262121:UOP262132 UYL262121:UYL262132 VIH262121:VIH262132 VSD262121:VSD262132 WBZ262121:WBZ262132 WLV262121:WLV262132 WVR262121:WVR262132 J327657:J327668 JF327657:JF327668 TB327657:TB327668 ACX327657:ACX327668 AMT327657:AMT327668 AWP327657:AWP327668 BGL327657:BGL327668 BQH327657:BQH327668 CAD327657:CAD327668 CJZ327657:CJZ327668 CTV327657:CTV327668 DDR327657:DDR327668 DNN327657:DNN327668 DXJ327657:DXJ327668 EHF327657:EHF327668 ERB327657:ERB327668 FAX327657:FAX327668 FKT327657:FKT327668 FUP327657:FUP327668 GEL327657:GEL327668 GOH327657:GOH327668 GYD327657:GYD327668 HHZ327657:HHZ327668 HRV327657:HRV327668 IBR327657:IBR327668 ILN327657:ILN327668 IVJ327657:IVJ327668 JFF327657:JFF327668 JPB327657:JPB327668 JYX327657:JYX327668 KIT327657:KIT327668 KSP327657:KSP327668 LCL327657:LCL327668 LMH327657:LMH327668 LWD327657:LWD327668 MFZ327657:MFZ327668 MPV327657:MPV327668 MZR327657:MZR327668 NJN327657:NJN327668 NTJ327657:NTJ327668 ODF327657:ODF327668 ONB327657:ONB327668 OWX327657:OWX327668 PGT327657:PGT327668 PQP327657:PQP327668 QAL327657:QAL327668 QKH327657:QKH327668 QUD327657:QUD327668 RDZ327657:RDZ327668 RNV327657:RNV327668 RXR327657:RXR327668 SHN327657:SHN327668 SRJ327657:SRJ327668 TBF327657:TBF327668 TLB327657:TLB327668 TUX327657:TUX327668 UET327657:UET327668 UOP327657:UOP327668 UYL327657:UYL327668 VIH327657:VIH327668 VSD327657:VSD327668 WBZ327657:WBZ327668 WLV327657:WLV327668 WVR327657:WVR327668 J393193:J393204 JF393193:JF393204 TB393193:TB393204 ACX393193:ACX393204 AMT393193:AMT393204 AWP393193:AWP393204 BGL393193:BGL393204 BQH393193:BQH393204 CAD393193:CAD393204 CJZ393193:CJZ393204 CTV393193:CTV393204 DDR393193:DDR393204 DNN393193:DNN393204 DXJ393193:DXJ393204 EHF393193:EHF393204 ERB393193:ERB393204 FAX393193:FAX393204 FKT393193:FKT393204 FUP393193:FUP393204 GEL393193:GEL393204 GOH393193:GOH393204 GYD393193:GYD393204 HHZ393193:HHZ393204 HRV393193:HRV393204 IBR393193:IBR393204 ILN393193:ILN393204 IVJ393193:IVJ393204 JFF393193:JFF393204 JPB393193:JPB393204 JYX393193:JYX393204 KIT393193:KIT393204 KSP393193:KSP393204 LCL393193:LCL393204 LMH393193:LMH393204 LWD393193:LWD393204 MFZ393193:MFZ393204 MPV393193:MPV393204 MZR393193:MZR393204 NJN393193:NJN393204 NTJ393193:NTJ393204 ODF393193:ODF393204 ONB393193:ONB393204 OWX393193:OWX393204 PGT393193:PGT393204 PQP393193:PQP393204 QAL393193:QAL393204 QKH393193:QKH393204 QUD393193:QUD393204 RDZ393193:RDZ393204 RNV393193:RNV393204 RXR393193:RXR393204 SHN393193:SHN393204 SRJ393193:SRJ393204 TBF393193:TBF393204 TLB393193:TLB393204 TUX393193:TUX393204 UET393193:UET393204 UOP393193:UOP393204 UYL393193:UYL393204 VIH393193:VIH393204 VSD393193:VSD393204 WBZ393193:WBZ393204 WLV393193:WLV393204 WVR393193:WVR393204 J458729:J458740 JF458729:JF458740 TB458729:TB458740 ACX458729:ACX458740 AMT458729:AMT458740 AWP458729:AWP458740 BGL458729:BGL458740 BQH458729:BQH458740 CAD458729:CAD458740 CJZ458729:CJZ458740 CTV458729:CTV458740 DDR458729:DDR458740 DNN458729:DNN458740 DXJ458729:DXJ458740 EHF458729:EHF458740 ERB458729:ERB458740 FAX458729:FAX458740 FKT458729:FKT458740 FUP458729:FUP458740 GEL458729:GEL458740 GOH458729:GOH458740 GYD458729:GYD458740 HHZ458729:HHZ458740 HRV458729:HRV458740 IBR458729:IBR458740 ILN458729:ILN458740 IVJ458729:IVJ458740 JFF458729:JFF458740 JPB458729:JPB458740 JYX458729:JYX458740 KIT458729:KIT458740 KSP458729:KSP458740 LCL458729:LCL458740 LMH458729:LMH458740 LWD458729:LWD458740 MFZ458729:MFZ458740 MPV458729:MPV458740 MZR458729:MZR458740 NJN458729:NJN458740 NTJ458729:NTJ458740 ODF458729:ODF458740 ONB458729:ONB458740 OWX458729:OWX458740 PGT458729:PGT458740 PQP458729:PQP458740 QAL458729:QAL458740 QKH458729:QKH458740 QUD458729:QUD458740 RDZ458729:RDZ458740 RNV458729:RNV458740 RXR458729:RXR458740 SHN458729:SHN458740 SRJ458729:SRJ458740 TBF458729:TBF458740 TLB458729:TLB458740 TUX458729:TUX458740 UET458729:UET458740 UOP458729:UOP458740 UYL458729:UYL458740 VIH458729:VIH458740 VSD458729:VSD458740 WBZ458729:WBZ458740 WLV458729:WLV458740 WVR458729:WVR458740 J524265:J524276 JF524265:JF524276 TB524265:TB524276 ACX524265:ACX524276 AMT524265:AMT524276 AWP524265:AWP524276 BGL524265:BGL524276 BQH524265:BQH524276 CAD524265:CAD524276 CJZ524265:CJZ524276 CTV524265:CTV524276 DDR524265:DDR524276 DNN524265:DNN524276 DXJ524265:DXJ524276 EHF524265:EHF524276 ERB524265:ERB524276 FAX524265:FAX524276 FKT524265:FKT524276 FUP524265:FUP524276 GEL524265:GEL524276 GOH524265:GOH524276 GYD524265:GYD524276 HHZ524265:HHZ524276 HRV524265:HRV524276 IBR524265:IBR524276 ILN524265:ILN524276 IVJ524265:IVJ524276 JFF524265:JFF524276 JPB524265:JPB524276 JYX524265:JYX524276 KIT524265:KIT524276 KSP524265:KSP524276 LCL524265:LCL524276 LMH524265:LMH524276 LWD524265:LWD524276 MFZ524265:MFZ524276 MPV524265:MPV524276 MZR524265:MZR524276 NJN524265:NJN524276 NTJ524265:NTJ524276 ODF524265:ODF524276 ONB524265:ONB524276 OWX524265:OWX524276 PGT524265:PGT524276 PQP524265:PQP524276 QAL524265:QAL524276 QKH524265:QKH524276 QUD524265:QUD524276 RDZ524265:RDZ524276 RNV524265:RNV524276 RXR524265:RXR524276 SHN524265:SHN524276 SRJ524265:SRJ524276 TBF524265:TBF524276 TLB524265:TLB524276 TUX524265:TUX524276 UET524265:UET524276 UOP524265:UOP524276 UYL524265:UYL524276 VIH524265:VIH524276 VSD524265:VSD524276 WBZ524265:WBZ524276 WLV524265:WLV524276 WVR524265:WVR524276 J589801:J589812 JF589801:JF589812 TB589801:TB589812 ACX589801:ACX589812 AMT589801:AMT589812 AWP589801:AWP589812 BGL589801:BGL589812 BQH589801:BQH589812 CAD589801:CAD589812 CJZ589801:CJZ589812 CTV589801:CTV589812 DDR589801:DDR589812 DNN589801:DNN589812 DXJ589801:DXJ589812 EHF589801:EHF589812 ERB589801:ERB589812 FAX589801:FAX589812 FKT589801:FKT589812 FUP589801:FUP589812 GEL589801:GEL589812 GOH589801:GOH589812 GYD589801:GYD589812 HHZ589801:HHZ589812 HRV589801:HRV589812 IBR589801:IBR589812 ILN589801:ILN589812 IVJ589801:IVJ589812 JFF589801:JFF589812 JPB589801:JPB589812 JYX589801:JYX589812 KIT589801:KIT589812 KSP589801:KSP589812 LCL589801:LCL589812 LMH589801:LMH589812 LWD589801:LWD589812 MFZ589801:MFZ589812 MPV589801:MPV589812 MZR589801:MZR589812 NJN589801:NJN589812 NTJ589801:NTJ589812 ODF589801:ODF589812 ONB589801:ONB589812 OWX589801:OWX589812 PGT589801:PGT589812 PQP589801:PQP589812 QAL589801:QAL589812 QKH589801:QKH589812 QUD589801:QUD589812 RDZ589801:RDZ589812 RNV589801:RNV589812 RXR589801:RXR589812 SHN589801:SHN589812 SRJ589801:SRJ589812 TBF589801:TBF589812 TLB589801:TLB589812 TUX589801:TUX589812 UET589801:UET589812 UOP589801:UOP589812 UYL589801:UYL589812 VIH589801:VIH589812 VSD589801:VSD589812 WBZ589801:WBZ589812 WLV589801:WLV589812 WVR589801:WVR589812 J655337:J655348 JF655337:JF655348 TB655337:TB655348 ACX655337:ACX655348 AMT655337:AMT655348 AWP655337:AWP655348 BGL655337:BGL655348 BQH655337:BQH655348 CAD655337:CAD655348 CJZ655337:CJZ655348 CTV655337:CTV655348 DDR655337:DDR655348 DNN655337:DNN655348 DXJ655337:DXJ655348 EHF655337:EHF655348 ERB655337:ERB655348 FAX655337:FAX655348 FKT655337:FKT655348 FUP655337:FUP655348 GEL655337:GEL655348 GOH655337:GOH655348 GYD655337:GYD655348 HHZ655337:HHZ655348 HRV655337:HRV655348 IBR655337:IBR655348 ILN655337:ILN655348 IVJ655337:IVJ655348 JFF655337:JFF655348 JPB655337:JPB655348 JYX655337:JYX655348 KIT655337:KIT655348 KSP655337:KSP655348 LCL655337:LCL655348 LMH655337:LMH655348 LWD655337:LWD655348 MFZ655337:MFZ655348 MPV655337:MPV655348 MZR655337:MZR655348 NJN655337:NJN655348 NTJ655337:NTJ655348 ODF655337:ODF655348 ONB655337:ONB655348 OWX655337:OWX655348 PGT655337:PGT655348 PQP655337:PQP655348 QAL655337:QAL655348 QKH655337:QKH655348 QUD655337:QUD655348 RDZ655337:RDZ655348 RNV655337:RNV655348 RXR655337:RXR655348 SHN655337:SHN655348 SRJ655337:SRJ655348 TBF655337:TBF655348 TLB655337:TLB655348 TUX655337:TUX655348 UET655337:UET655348 UOP655337:UOP655348 UYL655337:UYL655348 VIH655337:VIH655348 VSD655337:VSD655348 WBZ655337:WBZ655348 WLV655337:WLV655348 WVR655337:WVR655348 J720873:J720884 JF720873:JF720884 TB720873:TB720884 ACX720873:ACX720884 AMT720873:AMT720884 AWP720873:AWP720884 BGL720873:BGL720884 BQH720873:BQH720884 CAD720873:CAD720884 CJZ720873:CJZ720884 CTV720873:CTV720884 DDR720873:DDR720884 DNN720873:DNN720884 DXJ720873:DXJ720884 EHF720873:EHF720884 ERB720873:ERB720884 FAX720873:FAX720884 FKT720873:FKT720884 FUP720873:FUP720884 GEL720873:GEL720884 GOH720873:GOH720884 GYD720873:GYD720884 HHZ720873:HHZ720884 HRV720873:HRV720884 IBR720873:IBR720884 ILN720873:ILN720884 IVJ720873:IVJ720884 JFF720873:JFF720884 JPB720873:JPB720884 JYX720873:JYX720884 KIT720873:KIT720884 KSP720873:KSP720884 LCL720873:LCL720884 LMH720873:LMH720884 LWD720873:LWD720884 MFZ720873:MFZ720884 MPV720873:MPV720884 MZR720873:MZR720884 NJN720873:NJN720884 NTJ720873:NTJ720884 ODF720873:ODF720884 ONB720873:ONB720884 OWX720873:OWX720884 PGT720873:PGT720884 PQP720873:PQP720884 QAL720873:QAL720884 QKH720873:QKH720884 QUD720873:QUD720884 RDZ720873:RDZ720884 RNV720873:RNV720884 RXR720873:RXR720884 SHN720873:SHN720884 SRJ720873:SRJ720884 TBF720873:TBF720884 TLB720873:TLB720884 TUX720873:TUX720884 UET720873:UET720884 UOP720873:UOP720884 UYL720873:UYL720884 VIH720873:VIH720884 VSD720873:VSD720884 WBZ720873:WBZ720884 WLV720873:WLV720884 WVR720873:WVR720884 J786409:J786420 JF786409:JF786420 TB786409:TB786420 ACX786409:ACX786420 AMT786409:AMT786420 AWP786409:AWP786420 BGL786409:BGL786420 BQH786409:BQH786420 CAD786409:CAD786420 CJZ786409:CJZ786420 CTV786409:CTV786420 DDR786409:DDR786420 DNN786409:DNN786420 DXJ786409:DXJ786420 EHF786409:EHF786420 ERB786409:ERB786420 FAX786409:FAX786420 FKT786409:FKT786420 FUP786409:FUP786420 GEL786409:GEL786420 GOH786409:GOH786420 GYD786409:GYD786420 HHZ786409:HHZ786420 HRV786409:HRV786420 IBR786409:IBR786420 ILN786409:ILN786420 IVJ786409:IVJ786420 JFF786409:JFF786420 JPB786409:JPB786420 JYX786409:JYX786420 KIT786409:KIT786420 KSP786409:KSP786420 LCL786409:LCL786420 LMH786409:LMH786420 LWD786409:LWD786420 MFZ786409:MFZ786420 MPV786409:MPV786420 MZR786409:MZR786420 NJN786409:NJN786420 NTJ786409:NTJ786420 ODF786409:ODF786420 ONB786409:ONB786420 OWX786409:OWX786420 PGT786409:PGT786420 PQP786409:PQP786420 QAL786409:QAL786420 QKH786409:QKH786420 QUD786409:QUD786420 RDZ786409:RDZ786420 RNV786409:RNV786420 RXR786409:RXR786420 SHN786409:SHN786420 SRJ786409:SRJ786420 TBF786409:TBF786420 TLB786409:TLB786420 TUX786409:TUX786420 UET786409:UET786420 UOP786409:UOP786420 UYL786409:UYL786420 VIH786409:VIH786420 VSD786409:VSD786420 WBZ786409:WBZ786420 WLV786409:WLV786420 WVR786409:WVR786420 J851945:J851956 JF851945:JF851956 TB851945:TB851956 ACX851945:ACX851956 AMT851945:AMT851956 AWP851945:AWP851956 BGL851945:BGL851956 BQH851945:BQH851956 CAD851945:CAD851956 CJZ851945:CJZ851956 CTV851945:CTV851956 DDR851945:DDR851956 DNN851945:DNN851956 DXJ851945:DXJ851956 EHF851945:EHF851956 ERB851945:ERB851956 FAX851945:FAX851956 FKT851945:FKT851956 FUP851945:FUP851956 GEL851945:GEL851956 GOH851945:GOH851956 GYD851945:GYD851956 HHZ851945:HHZ851956 HRV851945:HRV851956 IBR851945:IBR851956 ILN851945:ILN851956 IVJ851945:IVJ851956 JFF851945:JFF851956 JPB851945:JPB851956 JYX851945:JYX851956 KIT851945:KIT851956 KSP851945:KSP851956 LCL851945:LCL851956 LMH851945:LMH851956 LWD851945:LWD851956 MFZ851945:MFZ851956 MPV851945:MPV851956 MZR851945:MZR851956 NJN851945:NJN851956 NTJ851945:NTJ851956 ODF851945:ODF851956 ONB851945:ONB851956 OWX851945:OWX851956 PGT851945:PGT851956 PQP851945:PQP851956 QAL851945:QAL851956 QKH851945:QKH851956 QUD851945:QUD851956 RDZ851945:RDZ851956 RNV851945:RNV851956 RXR851945:RXR851956 SHN851945:SHN851956 SRJ851945:SRJ851956 TBF851945:TBF851956 TLB851945:TLB851956 TUX851945:TUX851956 UET851945:UET851956 UOP851945:UOP851956 UYL851945:UYL851956 VIH851945:VIH851956 VSD851945:VSD851956 WBZ851945:WBZ851956 WLV851945:WLV851956 WVR851945:WVR851956 J917481:J917492 JF917481:JF917492 TB917481:TB917492 ACX917481:ACX917492 AMT917481:AMT917492 AWP917481:AWP917492 BGL917481:BGL917492 BQH917481:BQH917492 CAD917481:CAD917492 CJZ917481:CJZ917492 CTV917481:CTV917492 DDR917481:DDR917492 DNN917481:DNN917492 DXJ917481:DXJ917492 EHF917481:EHF917492 ERB917481:ERB917492 FAX917481:FAX917492 FKT917481:FKT917492 FUP917481:FUP917492 GEL917481:GEL917492 GOH917481:GOH917492 GYD917481:GYD917492 HHZ917481:HHZ917492 HRV917481:HRV917492 IBR917481:IBR917492 ILN917481:ILN917492 IVJ917481:IVJ917492 JFF917481:JFF917492 JPB917481:JPB917492 JYX917481:JYX917492 KIT917481:KIT917492 KSP917481:KSP917492 LCL917481:LCL917492 LMH917481:LMH917492 LWD917481:LWD917492 MFZ917481:MFZ917492 MPV917481:MPV917492 MZR917481:MZR917492 NJN917481:NJN917492 NTJ917481:NTJ917492 ODF917481:ODF917492 ONB917481:ONB917492 OWX917481:OWX917492 PGT917481:PGT917492 PQP917481:PQP917492 QAL917481:QAL917492 QKH917481:QKH917492 QUD917481:QUD917492 RDZ917481:RDZ917492 RNV917481:RNV917492 RXR917481:RXR917492 SHN917481:SHN917492 SRJ917481:SRJ917492 TBF917481:TBF917492 TLB917481:TLB917492 TUX917481:TUX917492 UET917481:UET917492 UOP917481:UOP917492 UYL917481:UYL917492 VIH917481:VIH917492 VSD917481:VSD917492 WBZ917481:WBZ917492 WLV917481:WLV917492 WVR917481:WVR917492 J983017:J983028 JF983017:JF983028 TB983017:TB983028 ACX983017:ACX983028 AMT983017:AMT983028 AWP983017:AWP983028 BGL983017:BGL983028 BQH983017:BQH983028 CAD983017:CAD983028 CJZ983017:CJZ983028 CTV983017:CTV983028 DDR983017:DDR983028 DNN983017:DNN983028 DXJ983017:DXJ983028 EHF983017:EHF983028 ERB983017:ERB983028 FAX983017:FAX983028 FKT983017:FKT983028 FUP983017:FUP983028 GEL983017:GEL983028 GOH983017:GOH983028 GYD983017:GYD983028 HHZ983017:HHZ983028 HRV983017:HRV983028 IBR983017:IBR983028 ILN983017:ILN983028 IVJ983017:IVJ983028 JFF983017:JFF983028 JPB983017:JPB983028 JYX983017:JYX983028 KIT983017:KIT983028 KSP983017:KSP983028 LCL983017:LCL983028 LMH983017:LMH983028 LWD983017:LWD983028 MFZ983017:MFZ983028 MPV983017:MPV983028 MZR983017:MZR983028 NJN983017:NJN983028 NTJ983017:NTJ983028 ODF983017:ODF983028 ONB983017:ONB983028 OWX983017:OWX983028 PGT983017:PGT983028 PQP983017:PQP983028 QAL983017:QAL983028 QKH983017:QKH983028 QUD983017:QUD983028 RDZ983017:RDZ983028 RNV983017:RNV983028 RXR983017:RXR983028 SHN983017:SHN983028 SRJ983017:SRJ983028 TBF983017:TBF983028 TLB983017:TLB983028 TUX983017:TUX983028 UET983017:UET983028 UOP983017:UOP983028 UYL983017:UYL983028 VIH983017:VIH983028 VSD983017:VSD983028 WBZ983017:WBZ983028 WLV983017:WLV983028 WVR983017:WVR983028 J1048553:J1048576 JF1048553:JF1048576 TB1048553:TB1048576 ACX1048553:ACX1048576 AMT1048553:AMT1048576 AWP1048553:AWP1048576 BGL1048553:BGL1048576 BQH1048553:BQH1048576 CAD1048553:CAD1048576 CJZ1048553:CJZ1048576 CTV1048553:CTV1048576 DDR1048553:DDR1048576 DNN1048553:DNN1048576 DXJ1048553:DXJ1048576 EHF1048553:EHF1048576 ERB1048553:ERB1048576 FAX1048553:FAX1048576 FKT1048553:FKT1048576 FUP1048553:FUP1048576 GEL1048553:GEL1048576 GOH1048553:GOH1048576 GYD1048553:GYD1048576 HHZ1048553:HHZ1048576 HRV1048553:HRV1048576 IBR1048553:IBR1048576 ILN1048553:ILN1048576 IVJ1048553:IVJ1048576 JFF1048553:JFF1048576 JPB1048553:JPB1048576 JYX1048553:JYX1048576 KIT1048553:KIT1048576 KSP1048553:KSP1048576 LCL1048553:LCL1048576 LMH1048553:LMH1048576 LWD1048553:LWD1048576 MFZ1048553:MFZ1048576 MPV1048553:MPV1048576 MZR1048553:MZR1048576 NJN1048553:NJN1048576 NTJ1048553:NTJ1048576 ODF1048553:ODF1048576 ONB1048553:ONB1048576 OWX1048553:OWX1048576 PGT1048553:PGT1048576 PQP1048553:PQP1048576 QAL1048553:QAL1048576 QKH1048553:QKH1048576 QUD1048553:QUD1048576 RDZ1048553:RDZ1048576 RNV1048553:RNV1048576 RXR1048553:RXR1048576 SHN1048553:SHN1048576 SRJ1048553:SRJ1048576 TBF1048553:TBF1048576 TLB1048553:TLB1048576 TUX1048553:TUX1048576 UET1048553:UET1048576 UOP1048553:UOP1048576 UYL1048553:UYL1048576 VIH1048553:VIH1048576 VSD1048553:VSD1048576 WBZ1048553:WBZ1048576 WLV1048553:WLV1048576 WVR1048553:WVR1048576 K1 JB3:JB5 SX3:SX5 ACT3:ACT5 AMP3:AMP5 AWL3:AWL5 BGH3:BGH5 BQD3:BQD5 BZZ3:BZZ5 CJV3:CJV5 CTR3:CTR5 DDN3:DDN5 DNJ3:DNJ5 DXF3:DXF5 EHB3:EHB5 EQX3:EQX5 FAT3:FAT5 FKP3:FKP5 FUL3:FUL5 GEH3:GEH5 GOD3:GOD5 GXZ3:GXZ5 HHV3:HHV5 HRR3:HRR5 IBN3:IBN5 ILJ3:ILJ5 IVF3:IVF5 JFB3:JFB5 JOX3:JOX5 JYT3:JYT5 KIP3:KIP5 KSL3:KSL5 LCH3:LCH5 LMD3:LMD5 LVZ3:LVZ5 MFV3:MFV5 MPR3:MPR5 MZN3:MZN5 NJJ3:NJJ5 NTF3:NTF5 ODB3:ODB5 OMX3:OMX5 OWT3:OWT5 PGP3:PGP5 PQL3:PQL5 QAH3:QAH5 QKD3:QKD5 QTZ3:QTZ5 RDV3:RDV5 RNR3:RNR5 RXN3:RXN5 SHJ3:SHJ5 SRF3:SRF5 TBB3:TBB5 TKX3:TKX5 TUT3:TUT5 UEP3:UEP5 UOL3:UOL5 UYH3:UYH5 VID3:VID5 VRZ3:VRZ5 WBV3:WBV5 WLR3:WLR5 WVN3:WVN5 JB65527 SX65527 ACT65527 AMP65527 AWL65527 BGH65527 BQD65527 BZZ65527 CJV65527 CTR65527 DDN65527 DNJ65527 DXF65527 EHB65527 EQX65527 FAT65527 FKP65527 FUL65527 GEH65527 GOD65527 GXZ65527 HHV65527 HRR65527 IBN65527 ILJ65527 IVF65527 JFB65527 JOX65527 JYT65527 KIP65527 KSL65527 LCH65527 LMD65527 LVZ65527 MFV65527 MPR65527 MZN65527 NJJ65527 NTF65527 ODB65527 OMX65527 OWT65527 PGP65527 PQL65527 QAH65527 QKD65527 QTZ65527 RDV65527 RNR65527 RXN65527 SHJ65527 SRF65527 TBB65527 TKX65527 TUT65527 UEP65527 UOL65527 UYH65527 VID65527 VRZ65527 WBV65527 WLR65527 WVN65527 JB131063 SX131063 ACT131063 AMP131063 AWL131063 BGH131063 BQD131063 BZZ131063 CJV131063 CTR131063 DDN131063 DNJ131063 DXF131063 EHB131063 EQX131063 FAT131063 FKP131063 FUL131063 GEH131063 GOD131063 GXZ131063 HHV131063 HRR131063 IBN131063 ILJ131063 IVF131063 JFB131063 JOX131063 JYT131063 KIP131063 KSL131063 LCH131063 LMD131063 LVZ131063 MFV131063 MPR131063 MZN131063 NJJ131063 NTF131063 ODB131063 OMX131063 OWT131063 PGP131063 PQL131063 QAH131063 QKD131063 QTZ131063 RDV131063 RNR131063 RXN131063 SHJ131063 SRF131063 TBB131063 TKX131063 TUT131063 UEP131063 UOL131063 UYH131063 VID131063 VRZ131063 WBV131063 WLR131063 WVN131063 JB196599 SX196599 ACT196599 AMP196599 AWL196599 BGH196599 BQD196599 BZZ196599 CJV196599 CTR196599 DDN196599 DNJ196599 DXF196599 EHB196599 EQX196599 FAT196599 FKP196599 FUL196599 GEH196599 GOD196599 GXZ196599 HHV196599 HRR196599 IBN196599 ILJ196599 IVF196599 JFB196599 JOX196599 JYT196599 KIP196599 KSL196599 LCH196599 LMD196599 LVZ196599 MFV196599 MPR196599 MZN196599 NJJ196599 NTF196599 ODB196599 OMX196599 OWT196599 PGP196599 PQL196599 QAH196599 QKD196599 QTZ196599 RDV196599 RNR196599 RXN196599 SHJ196599 SRF196599 TBB196599 TKX196599 TUT196599 UEP196599 UOL196599 UYH196599 VID196599 VRZ196599 WBV196599 WLR196599 WVN196599 JB262135 SX262135 ACT262135 AMP262135 AWL262135 BGH262135 BQD262135 BZZ262135 CJV262135 CTR262135 DDN262135 DNJ262135 DXF262135 EHB262135 EQX262135 FAT262135 FKP262135 FUL262135 GEH262135 GOD262135 GXZ262135 HHV262135 HRR262135 IBN262135 ILJ262135 IVF262135 JFB262135 JOX262135 JYT262135 KIP262135 KSL262135 LCH262135 LMD262135 LVZ262135 MFV262135 MPR262135 MZN262135 NJJ262135 NTF262135 ODB262135 OMX262135 OWT262135 PGP262135 PQL262135 QAH262135 QKD262135 QTZ262135 RDV262135 RNR262135 RXN262135 SHJ262135 SRF262135 TBB262135 TKX262135 TUT262135 UEP262135 UOL262135 UYH262135 VID262135 VRZ262135 WBV262135 WLR262135 WVN262135 JB327671 SX327671 ACT327671 AMP327671 AWL327671 BGH327671 BQD327671 BZZ327671 CJV327671 CTR327671 DDN327671 DNJ327671 DXF327671 EHB327671 EQX327671 FAT327671 FKP327671 FUL327671 GEH327671 GOD327671 GXZ327671 HHV327671 HRR327671 IBN327671 ILJ327671 IVF327671 JFB327671 JOX327671 JYT327671 KIP327671 KSL327671 LCH327671 LMD327671 LVZ327671 MFV327671 MPR327671 MZN327671 NJJ327671 NTF327671 ODB327671 OMX327671 OWT327671 PGP327671 PQL327671 QAH327671 QKD327671 QTZ327671 RDV327671 RNR327671 RXN327671 SHJ327671 SRF327671 TBB327671 TKX327671 TUT327671 UEP327671 UOL327671 UYH327671 VID327671 VRZ327671 WBV327671 WLR327671 WVN327671 JB393207 SX393207 ACT393207 AMP393207 AWL393207 BGH393207 BQD393207 BZZ393207 CJV393207 CTR393207 DDN393207 DNJ393207 DXF393207 EHB393207 EQX393207 FAT393207 FKP393207 FUL393207 GEH393207 GOD393207 GXZ393207 HHV393207 HRR393207 IBN393207 ILJ393207 IVF393207 JFB393207 JOX393207 JYT393207 KIP393207 KSL393207 LCH393207 LMD393207 LVZ393207 MFV393207 MPR393207 MZN393207 NJJ393207 NTF393207 ODB393207 OMX393207 OWT393207 PGP393207 PQL393207 QAH393207 QKD393207 QTZ393207 RDV393207 RNR393207 RXN393207 SHJ393207 SRF393207 TBB393207 TKX393207 TUT393207 UEP393207 UOL393207 UYH393207 VID393207 VRZ393207 WBV393207 WLR393207 WVN393207 JB458743 SX458743 ACT458743 AMP458743 AWL458743 BGH458743 BQD458743 BZZ458743 CJV458743 CTR458743 DDN458743 DNJ458743 DXF458743 EHB458743 EQX458743 FAT458743 FKP458743 FUL458743 GEH458743 GOD458743 GXZ458743 HHV458743 HRR458743 IBN458743 ILJ458743 IVF458743 JFB458743 JOX458743 JYT458743 KIP458743 KSL458743 LCH458743 LMD458743 LVZ458743 MFV458743 MPR458743 MZN458743 NJJ458743 NTF458743 ODB458743 OMX458743 OWT458743 PGP458743 PQL458743 QAH458743 QKD458743 QTZ458743 RDV458743 RNR458743 RXN458743 SHJ458743 SRF458743 TBB458743 TKX458743 TUT458743 UEP458743 UOL458743 UYH458743 VID458743 VRZ458743 WBV458743 WLR458743 WVN458743 JB524279 SX524279 ACT524279 AMP524279 AWL524279 BGH524279 BQD524279 BZZ524279 CJV524279 CTR524279 DDN524279 DNJ524279 DXF524279 EHB524279 EQX524279 FAT524279 FKP524279 FUL524279 GEH524279 GOD524279 GXZ524279 HHV524279 HRR524279 IBN524279 ILJ524279 IVF524279 JFB524279 JOX524279 JYT524279 KIP524279 KSL524279 LCH524279 LMD524279 LVZ524279 MFV524279 MPR524279 MZN524279 NJJ524279 NTF524279 ODB524279 OMX524279 OWT524279 PGP524279 PQL524279 QAH524279 QKD524279 QTZ524279 RDV524279 RNR524279 RXN524279 SHJ524279 SRF524279 TBB524279 TKX524279 TUT524279 UEP524279 UOL524279 UYH524279 VID524279 VRZ524279 WBV524279 WLR524279 WVN524279 JB589815 SX589815 ACT589815 AMP589815 AWL589815 BGH589815 BQD589815 BZZ589815 CJV589815 CTR589815 DDN589815 DNJ589815 DXF589815 EHB589815 EQX589815 FAT589815 FKP589815 FUL589815 GEH589815 GOD589815 GXZ589815 HHV589815 HRR589815 IBN589815 ILJ589815 IVF589815 JFB589815 JOX589815 JYT589815 KIP589815 KSL589815 LCH589815 LMD589815 LVZ589815 MFV589815 MPR589815 MZN589815 NJJ589815 NTF589815 ODB589815 OMX589815 OWT589815 PGP589815 PQL589815 QAH589815 QKD589815 QTZ589815 RDV589815 RNR589815 RXN589815 SHJ589815 SRF589815 TBB589815 TKX589815 TUT589815 UEP589815 UOL589815 UYH589815 VID589815 VRZ589815 WBV589815 WLR589815 WVN589815 JB655351 SX655351 ACT655351 AMP655351 AWL655351 BGH655351 BQD655351 BZZ655351 CJV655351 CTR655351 DDN655351 DNJ655351 DXF655351 EHB655351 EQX655351 FAT655351 FKP655351 FUL655351 GEH655351 GOD655351 GXZ655351 HHV655351 HRR655351 IBN655351 ILJ655351 IVF655351 JFB655351 JOX655351 JYT655351 KIP655351 KSL655351 LCH655351 LMD655351 LVZ655351 MFV655351 MPR655351 MZN655351 NJJ655351 NTF655351 ODB655351 OMX655351 OWT655351 PGP655351 PQL655351 QAH655351 QKD655351 QTZ655351 RDV655351 RNR655351 RXN655351 SHJ655351 SRF655351 TBB655351 TKX655351 TUT655351 UEP655351 UOL655351 UYH655351 VID655351 VRZ655351 WBV655351 WLR655351 WVN655351 JB720887 SX720887 ACT720887 AMP720887 AWL720887 BGH720887 BQD720887 BZZ720887 CJV720887 CTR720887 DDN720887 DNJ720887 DXF720887 EHB720887 EQX720887 FAT720887 FKP720887 FUL720887 GEH720887 GOD720887 GXZ720887 HHV720887 HRR720887 IBN720887 ILJ720887 IVF720887 JFB720887 JOX720887 JYT720887 KIP720887 KSL720887 LCH720887 LMD720887 LVZ720887 MFV720887 MPR720887 MZN720887 NJJ720887 NTF720887 ODB720887 OMX720887 OWT720887 PGP720887 PQL720887 QAH720887 QKD720887 QTZ720887 RDV720887 RNR720887 RXN720887 SHJ720887 SRF720887 TBB720887 TKX720887 TUT720887 UEP720887 UOL720887 UYH720887 VID720887 VRZ720887 WBV720887 WLR720887 WVN720887 JB786423 SX786423 ACT786423 AMP786423 AWL786423 BGH786423 BQD786423 BZZ786423 CJV786423 CTR786423 DDN786423 DNJ786423 DXF786423 EHB786423 EQX786423 FAT786423 FKP786423 FUL786423 GEH786423 GOD786423 GXZ786423 HHV786423 HRR786423 IBN786423 ILJ786423 IVF786423 JFB786423 JOX786423 JYT786423 KIP786423 KSL786423 LCH786423 LMD786423 LVZ786423 MFV786423 MPR786423 MZN786423 NJJ786423 NTF786423 ODB786423 OMX786423 OWT786423 PGP786423 PQL786423 QAH786423 QKD786423 QTZ786423 RDV786423 RNR786423 RXN786423 SHJ786423 SRF786423 TBB786423 TKX786423 TUT786423 UEP786423 UOL786423 UYH786423 VID786423 VRZ786423 WBV786423 WLR786423 WVN786423 JB851959 SX851959 ACT851959 AMP851959 AWL851959 BGH851959 BQD851959 BZZ851959 CJV851959 CTR851959 DDN851959 DNJ851959 DXF851959 EHB851959 EQX851959 FAT851959 FKP851959 FUL851959 GEH851959 GOD851959 GXZ851959 HHV851959 HRR851959 IBN851959 ILJ851959 IVF851959 JFB851959 JOX851959 JYT851959 KIP851959 KSL851959 LCH851959 LMD851959 LVZ851959 MFV851959 MPR851959 MZN851959 NJJ851959 NTF851959 ODB851959 OMX851959 OWT851959 PGP851959 PQL851959 QAH851959 QKD851959 QTZ851959 RDV851959 RNR851959 RXN851959 SHJ851959 SRF851959 TBB851959 TKX851959 TUT851959 UEP851959 UOL851959 UYH851959 VID851959 VRZ851959 WBV851959 WLR851959 WVN851959 JB917495 SX917495 ACT917495 AMP917495 AWL917495 BGH917495 BQD917495 BZZ917495 CJV917495 CTR917495 DDN917495 DNJ917495 DXF917495 EHB917495 EQX917495 FAT917495 FKP917495 FUL917495 GEH917495 GOD917495 GXZ917495 HHV917495 HRR917495 IBN917495 ILJ917495 IVF917495 JFB917495 JOX917495 JYT917495 KIP917495 KSL917495 LCH917495 LMD917495 LVZ917495 MFV917495 MPR917495 MZN917495 NJJ917495 NTF917495 ODB917495 OMX917495 OWT917495 PGP917495 PQL917495 QAH917495 QKD917495 QTZ917495 RDV917495 RNR917495 RXN917495 SHJ917495 SRF917495 TBB917495 TKX917495 TUT917495 UEP917495 UOL917495 UYH917495 VID917495 VRZ917495 WBV917495 WLR917495 WVN917495 JB983031 SX983031 ACT983031 AMP983031 AWL983031 BGH983031 BQD983031 BZZ983031 CJV983031 CTR983031 DDN983031 DNJ983031 DXF983031 EHB983031 EQX983031 FAT983031 FKP983031 FUL983031 GEH983031 GOD983031 GXZ983031 HHV983031 HRR983031 IBN983031 ILJ983031 IVF983031 JFB983031 JOX983031 JYT983031 KIP983031 KSL983031 LCH983031 LMD983031 LVZ983031 MFV983031 MPR983031 MZN983031 NJJ983031 NTF983031 ODB983031 OMX983031 OWT983031 PGP983031 PQL983031 QAH983031 QKD983031 QTZ983031 RDV983031 RNR983031 RXN983031 SHJ983031 SRF983031 TBB983031 TKX983031 TUT983031 UEP983031 UOL983031 UYH983031 VID983031 VRZ983031 WBV983031 WLR983031 WVN983031">
      <formula1>$A$57:$A$93</formula1>
    </dataValidation>
  </dataValidations>
  <hyperlinks>
    <hyperlink ref="K3" location="Contents!A1" display="Back"/>
    <hyperlink ref="K2" location="'Table 15 Data'!A1" display="Go to Data"/>
    <hyperlink ref="A18" location="Glossary!A1" display="Definition Glossay"/>
  </hyperlinks>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autoPageBreaks="0"/>
  </sheetPr>
  <dimension ref="A1:AB103"/>
  <sheetViews>
    <sheetView zoomScaleNormal="100" workbookViewId="0">
      <pane ySplit="3" topLeftCell="A4" activePane="bottomLeft" state="frozen"/>
      <selection pane="bottomLeft" activeCell="K3" sqref="K3"/>
    </sheetView>
  </sheetViews>
  <sheetFormatPr defaultRowHeight="15" x14ac:dyDescent="0.25"/>
  <cols>
    <col min="1" max="1" width="11.28515625" style="44" customWidth="1"/>
    <col min="2" max="2" width="13.140625" style="44" customWidth="1"/>
    <col min="3" max="3" width="10.42578125" style="44" customWidth="1"/>
    <col min="4" max="6" width="16.42578125" style="44" customWidth="1"/>
    <col min="7" max="7" width="10.42578125" style="44" customWidth="1"/>
    <col min="8" max="10" width="16.42578125" style="44" customWidth="1"/>
    <col min="11" max="18" width="8.85546875" style="44"/>
    <col min="19" max="19" width="8.140625" style="44" customWidth="1"/>
    <col min="20" max="21" width="0" style="44" hidden="1" customWidth="1"/>
    <col min="22" max="22" width="8.42578125" style="44" hidden="1" customWidth="1"/>
    <col min="23" max="28" width="0" style="44" hidden="1" customWidth="1"/>
    <col min="29" max="256" width="8.85546875" style="44"/>
    <col min="257" max="257" width="8.5703125" style="44" customWidth="1"/>
    <col min="258" max="258" width="13.140625" style="44" customWidth="1"/>
    <col min="259" max="259" width="10.42578125" style="44" customWidth="1"/>
    <col min="260" max="262" width="16.42578125" style="44" customWidth="1"/>
    <col min="263" max="263" width="10.42578125" style="44" customWidth="1"/>
    <col min="264" max="266" width="16.42578125" style="44" customWidth="1"/>
    <col min="267" max="274" width="8.85546875" style="44"/>
    <col min="275" max="275" width="8.140625" style="44" customWidth="1"/>
    <col min="276" max="277" width="8.85546875" style="44"/>
    <col min="278" max="278" width="8.42578125" style="44" customWidth="1"/>
    <col min="279" max="512" width="8.85546875" style="44"/>
    <col min="513" max="513" width="8.5703125" style="44" customWidth="1"/>
    <col min="514" max="514" width="13.140625" style="44" customWidth="1"/>
    <col min="515" max="515" width="10.42578125" style="44" customWidth="1"/>
    <col min="516" max="518" width="16.42578125" style="44" customWidth="1"/>
    <col min="519" max="519" width="10.42578125" style="44" customWidth="1"/>
    <col min="520" max="522" width="16.42578125" style="44" customWidth="1"/>
    <col min="523" max="530" width="8.85546875" style="44"/>
    <col min="531" max="531" width="8.140625" style="44" customWidth="1"/>
    <col min="532" max="533" width="8.85546875" style="44"/>
    <col min="534" max="534" width="8.42578125" style="44" customWidth="1"/>
    <col min="535" max="768" width="8.85546875" style="44"/>
    <col min="769" max="769" width="8.5703125" style="44" customWidth="1"/>
    <col min="770" max="770" width="13.140625" style="44" customWidth="1"/>
    <col min="771" max="771" width="10.42578125" style="44" customWidth="1"/>
    <col min="772" max="774" width="16.42578125" style="44" customWidth="1"/>
    <col min="775" max="775" width="10.42578125" style="44" customWidth="1"/>
    <col min="776" max="778" width="16.42578125" style="44" customWidth="1"/>
    <col min="779" max="786" width="8.85546875" style="44"/>
    <col min="787" max="787" width="8.140625" style="44" customWidth="1"/>
    <col min="788" max="789" width="8.85546875" style="44"/>
    <col min="790" max="790" width="8.42578125" style="44" customWidth="1"/>
    <col min="791" max="1024" width="8.85546875" style="44"/>
    <col min="1025" max="1025" width="8.5703125" style="44" customWidth="1"/>
    <col min="1026" max="1026" width="13.140625" style="44" customWidth="1"/>
    <col min="1027" max="1027" width="10.42578125" style="44" customWidth="1"/>
    <col min="1028" max="1030" width="16.42578125" style="44" customWidth="1"/>
    <col min="1031" max="1031" width="10.42578125" style="44" customWidth="1"/>
    <col min="1032" max="1034" width="16.42578125" style="44" customWidth="1"/>
    <col min="1035" max="1042" width="8.85546875" style="44"/>
    <col min="1043" max="1043" width="8.140625" style="44" customWidth="1"/>
    <col min="1044" max="1045" width="8.85546875" style="44"/>
    <col min="1046" max="1046" width="8.42578125" style="44" customWidth="1"/>
    <col min="1047" max="1280" width="8.85546875" style="44"/>
    <col min="1281" max="1281" width="8.5703125" style="44" customWidth="1"/>
    <col min="1282" max="1282" width="13.140625" style="44" customWidth="1"/>
    <col min="1283" max="1283" width="10.42578125" style="44" customWidth="1"/>
    <col min="1284" max="1286" width="16.42578125" style="44" customWidth="1"/>
    <col min="1287" max="1287" width="10.42578125" style="44" customWidth="1"/>
    <col min="1288" max="1290" width="16.42578125" style="44" customWidth="1"/>
    <col min="1291" max="1298" width="8.85546875" style="44"/>
    <col min="1299" max="1299" width="8.140625" style="44" customWidth="1"/>
    <col min="1300" max="1301" width="8.85546875" style="44"/>
    <col min="1302" max="1302" width="8.42578125" style="44" customWidth="1"/>
    <col min="1303" max="1536" width="8.85546875" style="44"/>
    <col min="1537" max="1537" width="8.5703125" style="44" customWidth="1"/>
    <col min="1538" max="1538" width="13.140625" style="44" customWidth="1"/>
    <col min="1539" max="1539" width="10.42578125" style="44" customWidth="1"/>
    <col min="1540" max="1542" width="16.42578125" style="44" customWidth="1"/>
    <col min="1543" max="1543" width="10.42578125" style="44" customWidth="1"/>
    <col min="1544" max="1546" width="16.42578125" style="44" customWidth="1"/>
    <col min="1547" max="1554" width="8.85546875" style="44"/>
    <col min="1555" max="1555" width="8.140625" style="44" customWidth="1"/>
    <col min="1556" max="1557" width="8.85546875" style="44"/>
    <col min="1558" max="1558" width="8.42578125" style="44" customWidth="1"/>
    <col min="1559" max="1792" width="8.85546875" style="44"/>
    <col min="1793" max="1793" width="8.5703125" style="44" customWidth="1"/>
    <col min="1794" max="1794" width="13.140625" style="44" customWidth="1"/>
    <col min="1795" max="1795" width="10.42578125" style="44" customWidth="1"/>
    <col min="1796" max="1798" width="16.42578125" style="44" customWidth="1"/>
    <col min="1799" max="1799" width="10.42578125" style="44" customWidth="1"/>
    <col min="1800" max="1802" width="16.42578125" style="44" customWidth="1"/>
    <col min="1803" max="1810" width="8.85546875" style="44"/>
    <col min="1811" max="1811" width="8.140625" style="44" customWidth="1"/>
    <col min="1812" max="1813" width="8.85546875" style="44"/>
    <col min="1814" max="1814" width="8.42578125" style="44" customWidth="1"/>
    <col min="1815" max="2048" width="8.85546875" style="44"/>
    <col min="2049" max="2049" width="8.5703125" style="44" customWidth="1"/>
    <col min="2050" max="2050" width="13.140625" style="44" customWidth="1"/>
    <col min="2051" max="2051" width="10.42578125" style="44" customWidth="1"/>
    <col min="2052" max="2054" width="16.42578125" style="44" customWidth="1"/>
    <col min="2055" max="2055" width="10.42578125" style="44" customWidth="1"/>
    <col min="2056" max="2058" width="16.42578125" style="44" customWidth="1"/>
    <col min="2059" max="2066" width="8.85546875" style="44"/>
    <col min="2067" max="2067" width="8.140625" style="44" customWidth="1"/>
    <col min="2068" max="2069" width="8.85546875" style="44"/>
    <col min="2070" max="2070" width="8.42578125" style="44" customWidth="1"/>
    <col min="2071" max="2304" width="8.85546875" style="44"/>
    <col min="2305" max="2305" width="8.5703125" style="44" customWidth="1"/>
    <col min="2306" max="2306" width="13.140625" style="44" customWidth="1"/>
    <col min="2307" max="2307" width="10.42578125" style="44" customWidth="1"/>
    <col min="2308" max="2310" width="16.42578125" style="44" customWidth="1"/>
    <col min="2311" max="2311" width="10.42578125" style="44" customWidth="1"/>
    <col min="2312" max="2314" width="16.42578125" style="44" customWidth="1"/>
    <col min="2315" max="2322" width="8.85546875" style="44"/>
    <col min="2323" max="2323" width="8.140625" style="44" customWidth="1"/>
    <col min="2324" max="2325" width="8.85546875" style="44"/>
    <col min="2326" max="2326" width="8.42578125" style="44" customWidth="1"/>
    <col min="2327" max="2560" width="8.85546875" style="44"/>
    <col min="2561" max="2561" width="8.5703125" style="44" customWidth="1"/>
    <col min="2562" max="2562" width="13.140625" style="44" customWidth="1"/>
    <col min="2563" max="2563" width="10.42578125" style="44" customWidth="1"/>
    <col min="2564" max="2566" width="16.42578125" style="44" customWidth="1"/>
    <col min="2567" max="2567" width="10.42578125" style="44" customWidth="1"/>
    <col min="2568" max="2570" width="16.42578125" style="44" customWidth="1"/>
    <col min="2571" max="2578" width="8.85546875" style="44"/>
    <col min="2579" max="2579" width="8.140625" style="44" customWidth="1"/>
    <col min="2580" max="2581" width="8.85546875" style="44"/>
    <col min="2582" max="2582" width="8.42578125" style="44" customWidth="1"/>
    <col min="2583" max="2816" width="8.85546875" style="44"/>
    <col min="2817" max="2817" width="8.5703125" style="44" customWidth="1"/>
    <col min="2818" max="2818" width="13.140625" style="44" customWidth="1"/>
    <col min="2819" max="2819" width="10.42578125" style="44" customWidth="1"/>
    <col min="2820" max="2822" width="16.42578125" style="44" customWidth="1"/>
    <col min="2823" max="2823" width="10.42578125" style="44" customWidth="1"/>
    <col min="2824" max="2826" width="16.42578125" style="44" customWidth="1"/>
    <col min="2827" max="2834" width="8.85546875" style="44"/>
    <col min="2835" max="2835" width="8.140625" style="44" customWidth="1"/>
    <col min="2836" max="2837" width="8.85546875" style="44"/>
    <col min="2838" max="2838" width="8.42578125" style="44" customWidth="1"/>
    <col min="2839" max="3072" width="8.85546875" style="44"/>
    <col min="3073" max="3073" width="8.5703125" style="44" customWidth="1"/>
    <col min="3074" max="3074" width="13.140625" style="44" customWidth="1"/>
    <col min="3075" max="3075" width="10.42578125" style="44" customWidth="1"/>
    <col min="3076" max="3078" width="16.42578125" style="44" customWidth="1"/>
    <col min="3079" max="3079" width="10.42578125" style="44" customWidth="1"/>
    <col min="3080" max="3082" width="16.42578125" style="44" customWidth="1"/>
    <col min="3083" max="3090" width="8.85546875" style="44"/>
    <col min="3091" max="3091" width="8.140625" style="44" customWidth="1"/>
    <col min="3092" max="3093" width="8.85546875" style="44"/>
    <col min="3094" max="3094" width="8.42578125" style="44" customWidth="1"/>
    <col min="3095" max="3328" width="8.85546875" style="44"/>
    <col min="3329" max="3329" width="8.5703125" style="44" customWidth="1"/>
    <col min="3330" max="3330" width="13.140625" style="44" customWidth="1"/>
    <col min="3331" max="3331" width="10.42578125" style="44" customWidth="1"/>
    <col min="3332" max="3334" width="16.42578125" style="44" customWidth="1"/>
    <col min="3335" max="3335" width="10.42578125" style="44" customWidth="1"/>
    <col min="3336" max="3338" width="16.42578125" style="44" customWidth="1"/>
    <col min="3339" max="3346" width="8.85546875" style="44"/>
    <col min="3347" max="3347" width="8.140625" style="44" customWidth="1"/>
    <col min="3348" max="3349" width="8.85546875" style="44"/>
    <col min="3350" max="3350" width="8.42578125" style="44" customWidth="1"/>
    <col min="3351" max="3584" width="8.85546875" style="44"/>
    <col min="3585" max="3585" width="8.5703125" style="44" customWidth="1"/>
    <col min="3586" max="3586" width="13.140625" style="44" customWidth="1"/>
    <col min="3587" max="3587" width="10.42578125" style="44" customWidth="1"/>
    <col min="3588" max="3590" width="16.42578125" style="44" customWidth="1"/>
    <col min="3591" max="3591" width="10.42578125" style="44" customWidth="1"/>
    <col min="3592" max="3594" width="16.42578125" style="44" customWidth="1"/>
    <col min="3595" max="3602" width="8.85546875" style="44"/>
    <col min="3603" max="3603" width="8.140625" style="44" customWidth="1"/>
    <col min="3604" max="3605" width="8.85546875" style="44"/>
    <col min="3606" max="3606" width="8.42578125" style="44" customWidth="1"/>
    <col min="3607" max="3840" width="8.85546875" style="44"/>
    <col min="3841" max="3841" width="8.5703125" style="44" customWidth="1"/>
    <col min="3842" max="3842" width="13.140625" style="44" customWidth="1"/>
    <col min="3843" max="3843" width="10.42578125" style="44" customWidth="1"/>
    <col min="3844" max="3846" width="16.42578125" style="44" customWidth="1"/>
    <col min="3847" max="3847" width="10.42578125" style="44" customWidth="1"/>
    <col min="3848" max="3850" width="16.42578125" style="44" customWidth="1"/>
    <col min="3851" max="3858" width="8.85546875" style="44"/>
    <col min="3859" max="3859" width="8.140625" style="44" customWidth="1"/>
    <col min="3860" max="3861" width="8.85546875" style="44"/>
    <col min="3862" max="3862" width="8.42578125" style="44" customWidth="1"/>
    <col min="3863" max="4096" width="8.85546875" style="44"/>
    <col min="4097" max="4097" width="8.5703125" style="44" customWidth="1"/>
    <col min="4098" max="4098" width="13.140625" style="44" customWidth="1"/>
    <col min="4099" max="4099" width="10.42578125" style="44" customWidth="1"/>
    <col min="4100" max="4102" width="16.42578125" style="44" customWidth="1"/>
    <col min="4103" max="4103" width="10.42578125" style="44" customWidth="1"/>
    <col min="4104" max="4106" width="16.42578125" style="44" customWidth="1"/>
    <col min="4107" max="4114" width="8.85546875" style="44"/>
    <col min="4115" max="4115" width="8.140625" style="44" customWidth="1"/>
    <col min="4116" max="4117" width="8.85546875" style="44"/>
    <col min="4118" max="4118" width="8.42578125" style="44" customWidth="1"/>
    <col min="4119" max="4352" width="8.85546875" style="44"/>
    <col min="4353" max="4353" width="8.5703125" style="44" customWidth="1"/>
    <col min="4354" max="4354" width="13.140625" style="44" customWidth="1"/>
    <col min="4355" max="4355" width="10.42578125" style="44" customWidth="1"/>
    <col min="4356" max="4358" width="16.42578125" style="44" customWidth="1"/>
    <col min="4359" max="4359" width="10.42578125" style="44" customWidth="1"/>
    <col min="4360" max="4362" width="16.42578125" style="44" customWidth="1"/>
    <col min="4363" max="4370" width="8.85546875" style="44"/>
    <col min="4371" max="4371" width="8.140625" style="44" customWidth="1"/>
    <col min="4372" max="4373" width="8.85546875" style="44"/>
    <col min="4374" max="4374" width="8.42578125" style="44" customWidth="1"/>
    <col min="4375" max="4608" width="8.85546875" style="44"/>
    <col min="4609" max="4609" width="8.5703125" style="44" customWidth="1"/>
    <col min="4610" max="4610" width="13.140625" style="44" customWidth="1"/>
    <col min="4611" max="4611" width="10.42578125" style="44" customWidth="1"/>
    <col min="4612" max="4614" width="16.42578125" style="44" customWidth="1"/>
    <col min="4615" max="4615" width="10.42578125" style="44" customWidth="1"/>
    <col min="4616" max="4618" width="16.42578125" style="44" customWidth="1"/>
    <col min="4619" max="4626" width="8.85546875" style="44"/>
    <col min="4627" max="4627" width="8.140625" style="44" customWidth="1"/>
    <col min="4628" max="4629" width="8.85546875" style="44"/>
    <col min="4630" max="4630" width="8.42578125" style="44" customWidth="1"/>
    <col min="4631" max="4864" width="8.85546875" style="44"/>
    <col min="4865" max="4865" width="8.5703125" style="44" customWidth="1"/>
    <col min="4866" max="4866" width="13.140625" style="44" customWidth="1"/>
    <col min="4867" max="4867" width="10.42578125" style="44" customWidth="1"/>
    <col min="4868" max="4870" width="16.42578125" style="44" customWidth="1"/>
    <col min="4871" max="4871" width="10.42578125" style="44" customWidth="1"/>
    <col min="4872" max="4874" width="16.42578125" style="44" customWidth="1"/>
    <col min="4875" max="4882" width="8.85546875" style="44"/>
    <col min="4883" max="4883" width="8.140625" style="44" customWidth="1"/>
    <col min="4884" max="4885" width="8.85546875" style="44"/>
    <col min="4886" max="4886" width="8.42578125" style="44" customWidth="1"/>
    <col min="4887" max="5120" width="8.85546875" style="44"/>
    <col min="5121" max="5121" width="8.5703125" style="44" customWidth="1"/>
    <col min="5122" max="5122" width="13.140625" style="44" customWidth="1"/>
    <col min="5123" max="5123" width="10.42578125" style="44" customWidth="1"/>
    <col min="5124" max="5126" width="16.42578125" style="44" customWidth="1"/>
    <col min="5127" max="5127" width="10.42578125" style="44" customWidth="1"/>
    <col min="5128" max="5130" width="16.42578125" style="44" customWidth="1"/>
    <col min="5131" max="5138" width="8.85546875" style="44"/>
    <col min="5139" max="5139" width="8.140625" style="44" customWidth="1"/>
    <col min="5140" max="5141" width="8.85546875" style="44"/>
    <col min="5142" max="5142" width="8.42578125" style="44" customWidth="1"/>
    <col min="5143" max="5376" width="8.85546875" style="44"/>
    <col min="5377" max="5377" width="8.5703125" style="44" customWidth="1"/>
    <col min="5378" max="5378" width="13.140625" style="44" customWidth="1"/>
    <col min="5379" max="5379" width="10.42578125" style="44" customWidth="1"/>
    <col min="5380" max="5382" width="16.42578125" style="44" customWidth="1"/>
    <col min="5383" max="5383" width="10.42578125" style="44" customWidth="1"/>
    <col min="5384" max="5386" width="16.42578125" style="44" customWidth="1"/>
    <col min="5387" max="5394" width="8.85546875" style="44"/>
    <col min="5395" max="5395" width="8.140625" style="44" customWidth="1"/>
    <col min="5396" max="5397" width="8.85546875" style="44"/>
    <col min="5398" max="5398" width="8.42578125" style="44" customWidth="1"/>
    <col min="5399" max="5632" width="8.85546875" style="44"/>
    <col min="5633" max="5633" width="8.5703125" style="44" customWidth="1"/>
    <col min="5634" max="5634" width="13.140625" style="44" customWidth="1"/>
    <col min="5635" max="5635" width="10.42578125" style="44" customWidth="1"/>
    <col min="5636" max="5638" width="16.42578125" style="44" customWidth="1"/>
    <col min="5639" max="5639" width="10.42578125" style="44" customWidth="1"/>
    <col min="5640" max="5642" width="16.42578125" style="44" customWidth="1"/>
    <col min="5643" max="5650" width="8.85546875" style="44"/>
    <col min="5651" max="5651" width="8.140625" style="44" customWidth="1"/>
    <col min="5652" max="5653" width="8.85546875" style="44"/>
    <col min="5654" max="5654" width="8.42578125" style="44" customWidth="1"/>
    <col min="5655" max="5888" width="8.85546875" style="44"/>
    <col min="5889" max="5889" width="8.5703125" style="44" customWidth="1"/>
    <col min="5890" max="5890" width="13.140625" style="44" customWidth="1"/>
    <col min="5891" max="5891" width="10.42578125" style="44" customWidth="1"/>
    <col min="5892" max="5894" width="16.42578125" style="44" customWidth="1"/>
    <col min="5895" max="5895" width="10.42578125" style="44" customWidth="1"/>
    <col min="5896" max="5898" width="16.42578125" style="44" customWidth="1"/>
    <col min="5899" max="5906" width="8.85546875" style="44"/>
    <col min="5907" max="5907" width="8.140625" style="44" customWidth="1"/>
    <col min="5908" max="5909" width="8.85546875" style="44"/>
    <col min="5910" max="5910" width="8.42578125" style="44" customWidth="1"/>
    <col min="5911" max="6144" width="8.85546875" style="44"/>
    <col min="6145" max="6145" width="8.5703125" style="44" customWidth="1"/>
    <col min="6146" max="6146" width="13.140625" style="44" customWidth="1"/>
    <col min="6147" max="6147" width="10.42578125" style="44" customWidth="1"/>
    <col min="6148" max="6150" width="16.42578125" style="44" customWidth="1"/>
    <col min="6151" max="6151" width="10.42578125" style="44" customWidth="1"/>
    <col min="6152" max="6154" width="16.42578125" style="44" customWidth="1"/>
    <col min="6155" max="6162" width="8.85546875" style="44"/>
    <col min="6163" max="6163" width="8.140625" style="44" customWidth="1"/>
    <col min="6164" max="6165" width="8.85546875" style="44"/>
    <col min="6166" max="6166" width="8.42578125" style="44" customWidth="1"/>
    <col min="6167" max="6400" width="8.85546875" style="44"/>
    <col min="6401" max="6401" width="8.5703125" style="44" customWidth="1"/>
    <col min="6402" max="6402" width="13.140625" style="44" customWidth="1"/>
    <col min="6403" max="6403" width="10.42578125" style="44" customWidth="1"/>
    <col min="6404" max="6406" width="16.42578125" style="44" customWidth="1"/>
    <col min="6407" max="6407" width="10.42578125" style="44" customWidth="1"/>
    <col min="6408" max="6410" width="16.42578125" style="44" customWidth="1"/>
    <col min="6411" max="6418" width="8.85546875" style="44"/>
    <col min="6419" max="6419" width="8.140625" style="44" customWidth="1"/>
    <col min="6420" max="6421" width="8.85546875" style="44"/>
    <col min="6422" max="6422" width="8.42578125" style="44" customWidth="1"/>
    <col min="6423" max="6656" width="8.85546875" style="44"/>
    <col min="6657" max="6657" width="8.5703125" style="44" customWidth="1"/>
    <col min="6658" max="6658" width="13.140625" style="44" customWidth="1"/>
    <col min="6659" max="6659" width="10.42578125" style="44" customWidth="1"/>
    <col min="6660" max="6662" width="16.42578125" style="44" customWidth="1"/>
    <col min="6663" max="6663" width="10.42578125" style="44" customWidth="1"/>
    <col min="6664" max="6666" width="16.42578125" style="44" customWidth="1"/>
    <col min="6667" max="6674" width="8.85546875" style="44"/>
    <col min="6675" max="6675" width="8.140625" style="44" customWidth="1"/>
    <col min="6676" max="6677" width="8.85546875" style="44"/>
    <col min="6678" max="6678" width="8.42578125" style="44" customWidth="1"/>
    <col min="6679" max="6912" width="8.85546875" style="44"/>
    <col min="6913" max="6913" width="8.5703125" style="44" customWidth="1"/>
    <col min="6914" max="6914" width="13.140625" style="44" customWidth="1"/>
    <col min="6915" max="6915" width="10.42578125" style="44" customWidth="1"/>
    <col min="6916" max="6918" width="16.42578125" style="44" customWidth="1"/>
    <col min="6919" max="6919" width="10.42578125" style="44" customWidth="1"/>
    <col min="6920" max="6922" width="16.42578125" style="44" customWidth="1"/>
    <col min="6923" max="6930" width="8.85546875" style="44"/>
    <col min="6931" max="6931" width="8.140625" style="44" customWidth="1"/>
    <col min="6932" max="6933" width="8.85546875" style="44"/>
    <col min="6934" max="6934" width="8.42578125" style="44" customWidth="1"/>
    <col min="6935" max="7168" width="8.85546875" style="44"/>
    <col min="7169" max="7169" width="8.5703125" style="44" customWidth="1"/>
    <col min="7170" max="7170" width="13.140625" style="44" customWidth="1"/>
    <col min="7171" max="7171" width="10.42578125" style="44" customWidth="1"/>
    <col min="7172" max="7174" width="16.42578125" style="44" customWidth="1"/>
    <col min="7175" max="7175" width="10.42578125" style="44" customWidth="1"/>
    <col min="7176" max="7178" width="16.42578125" style="44" customWidth="1"/>
    <col min="7179" max="7186" width="8.85546875" style="44"/>
    <col min="7187" max="7187" width="8.140625" style="44" customWidth="1"/>
    <col min="7188" max="7189" width="8.85546875" style="44"/>
    <col min="7190" max="7190" width="8.42578125" style="44" customWidth="1"/>
    <col min="7191" max="7424" width="8.85546875" style="44"/>
    <col min="7425" max="7425" width="8.5703125" style="44" customWidth="1"/>
    <col min="7426" max="7426" width="13.140625" style="44" customWidth="1"/>
    <col min="7427" max="7427" width="10.42578125" style="44" customWidth="1"/>
    <col min="7428" max="7430" width="16.42578125" style="44" customWidth="1"/>
    <col min="7431" max="7431" width="10.42578125" style="44" customWidth="1"/>
    <col min="7432" max="7434" width="16.42578125" style="44" customWidth="1"/>
    <col min="7435" max="7442" width="8.85546875" style="44"/>
    <col min="7443" max="7443" width="8.140625" style="44" customWidth="1"/>
    <col min="7444" max="7445" width="8.85546875" style="44"/>
    <col min="7446" max="7446" width="8.42578125" style="44" customWidth="1"/>
    <col min="7447" max="7680" width="8.85546875" style="44"/>
    <col min="7681" max="7681" width="8.5703125" style="44" customWidth="1"/>
    <col min="7682" max="7682" width="13.140625" style="44" customWidth="1"/>
    <col min="7683" max="7683" width="10.42578125" style="44" customWidth="1"/>
    <col min="7684" max="7686" width="16.42578125" style="44" customWidth="1"/>
    <col min="7687" max="7687" width="10.42578125" style="44" customWidth="1"/>
    <col min="7688" max="7690" width="16.42578125" style="44" customWidth="1"/>
    <col min="7691" max="7698" width="8.85546875" style="44"/>
    <col min="7699" max="7699" width="8.140625" style="44" customWidth="1"/>
    <col min="7700" max="7701" width="8.85546875" style="44"/>
    <col min="7702" max="7702" width="8.42578125" style="44" customWidth="1"/>
    <col min="7703" max="7936" width="8.85546875" style="44"/>
    <col min="7937" max="7937" width="8.5703125" style="44" customWidth="1"/>
    <col min="7938" max="7938" width="13.140625" style="44" customWidth="1"/>
    <col min="7939" max="7939" width="10.42578125" style="44" customWidth="1"/>
    <col min="7940" max="7942" width="16.42578125" style="44" customWidth="1"/>
    <col min="7943" max="7943" width="10.42578125" style="44" customWidth="1"/>
    <col min="7944" max="7946" width="16.42578125" style="44" customWidth="1"/>
    <col min="7947" max="7954" width="8.85546875" style="44"/>
    <col min="7955" max="7955" width="8.140625" style="44" customWidth="1"/>
    <col min="7956" max="7957" width="8.85546875" style="44"/>
    <col min="7958" max="7958" width="8.42578125" style="44" customWidth="1"/>
    <col min="7959" max="8192" width="8.85546875" style="44"/>
    <col min="8193" max="8193" width="8.5703125" style="44" customWidth="1"/>
    <col min="8194" max="8194" width="13.140625" style="44" customWidth="1"/>
    <col min="8195" max="8195" width="10.42578125" style="44" customWidth="1"/>
    <col min="8196" max="8198" width="16.42578125" style="44" customWidth="1"/>
    <col min="8199" max="8199" width="10.42578125" style="44" customWidth="1"/>
    <col min="8200" max="8202" width="16.42578125" style="44" customWidth="1"/>
    <col min="8203" max="8210" width="8.85546875" style="44"/>
    <col min="8211" max="8211" width="8.140625" style="44" customWidth="1"/>
    <col min="8212" max="8213" width="8.85546875" style="44"/>
    <col min="8214" max="8214" width="8.42578125" style="44" customWidth="1"/>
    <col min="8215" max="8448" width="8.85546875" style="44"/>
    <col min="8449" max="8449" width="8.5703125" style="44" customWidth="1"/>
    <col min="8450" max="8450" width="13.140625" style="44" customWidth="1"/>
    <col min="8451" max="8451" width="10.42578125" style="44" customWidth="1"/>
    <col min="8452" max="8454" width="16.42578125" style="44" customWidth="1"/>
    <col min="8455" max="8455" width="10.42578125" style="44" customWidth="1"/>
    <col min="8456" max="8458" width="16.42578125" style="44" customWidth="1"/>
    <col min="8459" max="8466" width="8.85546875" style="44"/>
    <col min="8467" max="8467" width="8.140625" style="44" customWidth="1"/>
    <col min="8468" max="8469" width="8.85546875" style="44"/>
    <col min="8470" max="8470" width="8.42578125" style="44" customWidth="1"/>
    <col min="8471" max="8704" width="8.85546875" style="44"/>
    <col min="8705" max="8705" width="8.5703125" style="44" customWidth="1"/>
    <col min="8706" max="8706" width="13.140625" style="44" customWidth="1"/>
    <col min="8707" max="8707" width="10.42578125" style="44" customWidth="1"/>
    <col min="8708" max="8710" width="16.42578125" style="44" customWidth="1"/>
    <col min="8711" max="8711" width="10.42578125" style="44" customWidth="1"/>
    <col min="8712" max="8714" width="16.42578125" style="44" customWidth="1"/>
    <col min="8715" max="8722" width="8.85546875" style="44"/>
    <col min="8723" max="8723" width="8.140625" style="44" customWidth="1"/>
    <col min="8724" max="8725" width="8.85546875" style="44"/>
    <col min="8726" max="8726" width="8.42578125" style="44" customWidth="1"/>
    <col min="8727" max="8960" width="8.85546875" style="44"/>
    <col min="8961" max="8961" width="8.5703125" style="44" customWidth="1"/>
    <col min="8962" max="8962" width="13.140625" style="44" customWidth="1"/>
    <col min="8963" max="8963" width="10.42578125" style="44" customWidth="1"/>
    <col min="8964" max="8966" width="16.42578125" style="44" customWidth="1"/>
    <col min="8967" max="8967" width="10.42578125" style="44" customWidth="1"/>
    <col min="8968" max="8970" width="16.42578125" style="44" customWidth="1"/>
    <col min="8971" max="8978" width="8.85546875" style="44"/>
    <col min="8979" max="8979" width="8.140625" style="44" customWidth="1"/>
    <col min="8980" max="8981" width="8.85546875" style="44"/>
    <col min="8982" max="8982" width="8.42578125" style="44" customWidth="1"/>
    <col min="8983" max="9216" width="8.85546875" style="44"/>
    <col min="9217" max="9217" width="8.5703125" style="44" customWidth="1"/>
    <col min="9218" max="9218" width="13.140625" style="44" customWidth="1"/>
    <col min="9219" max="9219" width="10.42578125" style="44" customWidth="1"/>
    <col min="9220" max="9222" width="16.42578125" style="44" customWidth="1"/>
    <col min="9223" max="9223" width="10.42578125" style="44" customWidth="1"/>
    <col min="9224" max="9226" width="16.42578125" style="44" customWidth="1"/>
    <col min="9227" max="9234" width="8.85546875" style="44"/>
    <col min="9235" max="9235" width="8.140625" style="44" customWidth="1"/>
    <col min="9236" max="9237" width="8.85546875" style="44"/>
    <col min="9238" max="9238" width="8.42578125" style="44" customWidth="1"/>
    <col min="9239" max="9472" width="8.85546875" style="44"/>
    <col min="9473" max="9473" width="8.5703125" style="44" customWidth="1"/>
    <col min="9474" max="9474" width="13.140625" style="44" customWidth="1"/>
    <col min="9475" max="9475" width="10.42578125" style="44" customWidth="1"/>
    <col min="9476" max="9478" width="16.42578125" style="44" customWidth="1"/>
    <col min="9479" max="9479" width="10.42578125" style="44" customWidth="1"/>
    <col min="9480" max="9482" width="16.42578125" style="44" customWidth="1"/>
    <col min="9483" max="9490" width="8.85546875" style="44"/>
    <col min="9491" max="9491" width="8.140625" style="44" customWidth="1"/>
    <col min="9492" max="9493" width="8.85546875" style="44"/>
    <col min="9494" max="9494" width="8.42578125" style="44" customWidth="1"/>
    <col min="9495" max="9728" width="8.85546875" style="44"/>
    <col min="9729" max="9729" width="8.5703125" style="44" customWidth="1"/>
    <col min="9730" max="9730" width="13.140625" style="44" customWidth="1"/>
    <col min="9731" max="9731" width="10.42578125" style="44" customWidth="1"/>
    <col min="9732" max="9734" width="16.42578125" style="44" customWidth="1"/>
    <col min="9735" max="9735" width="10.42578125" style="44" customWidth="1"/>
    <col min="9736" max="9738" width="16.42578125" style="44" customWidth="1"/>
    <col min="9739" max="9746" width="8.85546875" style="44"/>
    <col min="9747" max="9747" width="8.140625" style="44" customWidth="1"/>
    <col min="9748" max="9749" width="8.85546875" style="44"/>
    <col min="9750" max="9750" width="8.42578125" style="44" customWidth="1"/>
    <col min="9751" max="9984" width="8.85546875" style="44"/>
    <col min="9985" max="9985" width="8.5703125" style="44" customWidth="1"/>
    <col min="9986" max="9986" width="13.140625" style="44" customWidth="1"/>
    <col min="9987" max="9987" width="10.42578125" style="44" customWidth="1"/>
    <col min="9988" max="9990" width="16.42578125" style="44" customWidth="1"/>
    <col min="9991" max="9991" width="10.42578125" style="44" customWidth="1"/>
    <col min="9992" max="9994" width="16.42578125" style="44" customWidth="1"/>
    <col min="9995" max="10002" width="8.85546875" style="44"/>
    <col min="10003" max="10003" width="8.140625" style="44" customWidth="1"/>
    <col min="10004" max="10005" width="8.85546875" style="44"/>
    <col min="10006" max="10006" width="8.42578125" style="44" customWidth="1"/>
    <col min="10007" max="10240" width="8.85546875" style="44"/>
    <col min="10241" max="10241" width="8.5703125" style="44" customWidth="1"/>
    <col min="10242" max="10242" width="13.140625" style="44" customWidth="1"/>
    <col min="10243" max="10243" width="10.42578125" style="44" customWidth="1"/>
    <col min="10244" max="10246" width="16.42578125" style="44" customWidth="1"/>
    <col min="10247" max="10247" width="10.42578125" style="44" customWidth="1"/>
    <col min="10248" max="10250" width="16.42578125" style="44" customWidth="1"/>
    <col min="10251" max="10258" width="8.85546875" style="44"/>
    <col min="10259" max="10259" width="8.140625" style="44" customWidth="1"/>
    <col min="10260" max="10261" width="8.85546875" style="44"/>
    <col min="10262" max="10262" width="8.42578125" style="44" customWidth="1"/>
    <col min="10263" max="10496" width="8.85546875" style="44"/>
    <col min="10497" max="10497" width="8.5703125" style="44" customWidth="1"/>
    <col min="10498" max="10498" width="13.140625" style="44" customWidth="1"/>
    <col min="10499" max="10499" width="10.42578125" style="44" customWidth="1"/>
    <col min="10500" max="10502" width="16.42578125" style="44" customWidth="1"/>
    <col min="10503" max="10503" width="10.42578125" style="44" customWidth="1"/>
    <col min="10504" max="10506" width="16.42578125" style="44" customWidth="1"/>
    <col min="10507" max="10514" width="8.85546875" style="44"/>
    <col min="10515" max="10515" width="8.140625" style="44" customWidth="1"/>
    <col min="10516" max="10517" width="8.85546875" style="44"/>
    <col min="10518" max="10518" width="8.42578125" style="44" customWidth="1"/>
    <col min="10519" max="10752" width="8.85546875" style="44"/>
    <col min="10753" max="10753" width="8.5703125" style="44" customWidth="1"/>
    <col min="10754" max="10754" width="13.140625" style="44" customWidth="1"/>
    <col min="10755" max="10755" width="10.42578125" style="44" customWidth="1"/>
    <col min="10756" max="10758" width="16.42578125" style="44" customWidth="1"/>
    <col min="10759" max="10759" width="10.42578125" style="44" customWidth="1"/>
    <col min="10760" max="10762" width="16.42578125" style="44" customWidth="1"/>
    <col min="10763" max="10770" width="8.85546875" style="44"/>
    <col min="10771" max="10771" width="8.140625" style="44" customWidth="1"/>
    <col min="10772" max="10773" width="8.85546875" style="44"/>
    <col min="10774" max="10774" width="8.42578125" style="44" customWidth="1"/>
    <col min="10775" max="11008" width="8.85546875" style="44"/>
    <col min="11009" max="11009" width="8.5703125" style="44" customWidth="1"/>
    <col min="11010" max="11010" width="13.140625" style="44" customWidth="1"/>
    <col min="11011" max="11011" width="10.42578125" style="44" customWidth="1"/>
    <col min="11012" max="11014" width="16.42578125" style="44" customWidth="1"/>
    <col min="11015" max="11015" width="10.42578125" style="44" customWidth="1"/>
    <col min="11016" max="11018" width="16.42578125" style="44" customWidth="1"/>
    <col min="11019" max="11026" width="8.85546875" style="44"/>
    <col min="11027" max="11027" width="8.140625" style="44" customWidth="1"/>
    <col min="11028" max="11029" width="8.85546875" style="44"/>
    <col min="11030" max="11030" width="8.42578125" style="44" customWidth="1"/>
    <col min="11031" max="11264" width="8.85546875" style="44"/>
    <col min="11265" max="11265" width="8.5703125" style="44" customWidth="1"/>
    <col min="11266" max="11266" width="13.140625" style="44" customWidth="1"/>
    <col min="11267" max="11267" width="10.42578125" style="44" customWidth="1"/>
    <col min="11268" max="11270" width="16.42578125" style="44" customWidth="1"/>
    <col min="11271" max="11271" width="10.42578125" style="44" customWidth="1"/>
    <col min="11272" max="11274" width="16.42578125" style="44" customWidth="1"/>
    <col min="11275" max="11282" width="8.85546875" style="44"/>
    <col min="11283" max="11283" width="8.140625" style="44" customWidth="1"/>
    <col min="11284" max="11285" width="8.85546875" style="44"/>
    <col min="11286" max="11286" width="8.42578125" style="44" customWidth="1"/>
    <col min="11287" max="11520" width="8.85546875" style="44"/>
    <col min="11521" max="11521" width="8.5703125" style="44" customWidth="1"/>
    <col min="11522" max="11522" width="13.140625" style="44" customWidth="1"/>
    <col min="11523" max="11523" width="10.42578125" style="44" customWidth="1"/>
    <col min="11524" max="11526" width="16.42578125" style="44" customWidth="1"/>
    <col min="11527" max="11527" width="10.42578125" style="44" customWidth="1"/>
    <col min="11528" max="11530" width="16.42578125" style="44" customWidth="1"/>
    <col min="11531" max="11538" width="8.85546875" style="44"/>
    <col min="11539" max="11539" width="8.140625" style="44" customWidth="1"/>
    <col min="11540" max="11541" width="8.85546875" style="44"/>
    <col min="11542" max="11542" width="8.42578125" style="44" customWidth="1"/>
    <col min="11543" max="11776" width="8.85546875" style="44"/>
    <col min="11777" max="11777" width="8.5703125" style="44" customWidth="1"/>
    <col min="11778" max="11778" width="13.140625" style="44" customWidth="1"/>
    <col min="11779" max="11779" width="10.42578125" style="44" customWidth="1"/>
    <col min="11780" max="11782" width="16.42578125" style="44" customWidth="1"/>
    <col min="11783" max="11783" width="10.42578125" style="44" customWidth="1"/>
    <col min="11784" max="11786" width="16.42578125" style="44" customWidth="1"/>
    <col min="11787" max="11794" width="8.85546875" style="44"/>
    <col min="11795" max="11795" width="8.140625" style="44" customWidth="1"/>
    <col min="11796" max="11797" width="8.85546875" style="44"/>
    <col min="11798" max="11798" width="8.42578125" style="44" customWidth="1"/>
    <col min="11799" max="12032" width="8.85546875" style="44"/>
    <col min="12033" max="12033" width="8.5703125" style="44" customWidth="1"/>
    <col min="12034" max="12034" width="13.140625" style="44" customWidth="1"/>
    <col min="12035" max="12035" width="10.42578125" style="44" customWidth="1"/>
    <col min="12036" max="12038" width="16.42578125" style="44" customWidth="1"/>
    <col min="12039" max="12039" width="10.42578125" style="44" customWidth="1"/>
    <col min="12040" max="12042" width="16.42578125" style="44" customWidth="1"/>
    <col min="12043" max="12050" width="8.85546875" style="44"/>
    <col min="12051" max="12051" width="8.140625" style="44" customWidth="1"/>
    <col min="12052" max="12053" width="8.85546875" style="44"/>
    <col min="12054" max="12054" width="8.42578125" style="44" customWidth="1"/>
    <col min="12055" max="12288" width="8.85546875" style="44"/>
    <col min="12289" max="12289" width="8.5703125" style="44" customWidth="1"/>
    <col min="12290" max="12290" width="13.140625" style="44" customWidth="1"/>
    <col min="12291" max="12291" width="10.42578125" style="44" customWidth="1"/>
    <col min="12292" max="12294" width="16.42578125" style="44" customWidth="1"/>
    <col min="12295" max="12295" width="10.42578125" style="44" customWidth="1"/>
    <col min="12296" max="12298" width="16.42578125" style="44" customWidth="1"/>
    <col min="12299" max="12306" width="8.85546875" style="44"/>
    <col min="12307" max="12307" width="8.140625" style="44" customWidth="1"/>
    <col min="12308" max="12309" width="8.85546875" style="44"/>
    <col min="12310" max="12310" width="8.42578125" style="44" customWidth="1"/>
    <col min="12311" max="12544" width="8.85546875" style="44"/>
    <col min="12545" max="12545" width="8.5703125" style="44" customWidth="1"/>
    <col min="12546" max="12546" width="13.140625" style="44" customWidth="1"/>
    <col min="12547" max="12547" width="10.42578125" style="44" customWidth="1"/>
    <col min="12548" max="12550" width="16.42578125" style="44" customWidth="1"/>
    <col min="12551" max="12551" width="10.42578125" style="44" customWidth="1"/>
    <col min="12552" max="12554" width="16.42578125" style="44" customWidth="1"/>
    <col min="12555" max="12562" width="8.85546875" style="44"/>
    <col min="12563" max="12563" width="8.140625" style="44" customWidth="1"/>
    <col min="12564" max="12565" width="8.85546875" style="44"/>
    <col min="12566" max="12566" width="8.42578125" style="44" customWidth="1"/>
    <col min="12567" max="12800" width="8.85546875" style="44"/>
    <col min="12801" max="12801" width="8.5703125" style="44" customWidth="1"/>
    <col min="12802" max="12802" width="13.140625" style="44" customWidth="1"/>
    <col min="12803" max="12803" width="10.42578125" style="44" customWidth="1"/>
    <col min="12804" max="12806" width="16.42578125" style="44" customWidth="1"/>
    <col min="12807" max="12807" width="10.42578125" style="44" customWidth="1"/>
    <col min="12808" max="12810" width="16.42578125" style="44" customWidth="1"/>
    <col min="12811" max="12818" width="8.85546875" style="44"/>
    <col min="12819" max="12819" width="8.140625" style="44" customWidth="1"/>
    <col min="12820" max="12821" width="8.85546875" style="44"/>
    <col min="12822" max="12822" width="8.42578125" style="44" customWidth="1"/>
    <col min="12823" max="13056" width="8.85546875" style="44"/>
    <col min="13057" max="13057" width="8.5703125" style="44" customWidth="1"/>
    <col min="13058" max="13058" width="13.140625" style="44" customWidth="1"/>
    <col min="13059" max="13059" width="10.42578125" style="44" customWidth="1"/>
    <col min="13060" max="13062" width="16.42578125" style="44" customWidth="1"/>
    <col min="13063" max="13063" width="10.42578125" style="44" customWidth="1"/>
    <col min="13064" max="13066" width="16.42578125" style="44" customWidth="1"/>
    <col min="13067" max="13074" width="8.85546875" style="44"/>
    <col min="13075" max="13075" width="8.140625" style="44" customWidth="1"/>
    <col min="13076" max="13077" width="8.85546875" style="44"/>
    <col min="13078" max="13078" width="8.42578125" style="44" customWidth="1"/>
    <col min="13079" max="13312" width="8.85546875" style="44"/>
    <col min="13313" max="13313" width="8.5703125" style="44" customWidth="1"/>
    <col min="13314" max="13314" width="13.140625" style="44" customWidth="1"/>
    <col min="13315" max="13315" width="10.42578125" style="44" customWidth="1"/>
    <col min="13316" max="13318" width="16.42578125" style="44" customWidth="1"/>
    <col min="13319" max="13319" width="10.42578125" style="44" customWidth="1"/>
    <col min="13320" max="13322" width="16.42578125" style="44" customWidth="1"/>
    <col min="13323" max="13330" width="8.85546875" style="44"/>
    <col min="13331" max="13331" width="8.140625" style="44" customWidth="1"/>
    <col min="13332" max="13333" width="8.85546875" style="44"/>
    <col min="13334" max="13334" width="8.42578125" style="44" customWidth="1"/>
    <col min="13335" max="13568" width="8.85546875" style="44"/>
    <col min="13569" max="13569" width="8.5703125" style="44" customWidth="1"/>
    <col min="13570" max="13570" width="13.140625" style="44" customWidth="1"/>
    <col min="13571" max="13571" width="10.42578125" style="44" customWidth="1"/>
    <col min="13572" max="13574" width="16.42578125" style="44" customWidth="1"/>
    <col min="13575" max="13575" width="10.42578125" style="44" customWidth="1"/>
    <col min="13576" max="13578" width="16.42578125" style="44" customWidth="1"/>
    <col min="13579" max="13586" width="8.85546875" style="44"/>
    <col min="13587" max="13587" width="8.140625" style="44" customWidth="1"/>
    <col min="13588" max="13589" width="8.85546875" style="44"/>
    <col min="13590" max="13590" width="8.42578125" style="44" customWidth="1"/>
    <col min="13591" max="13824" width="8.85546875" style="44"/>
    <col min="13825" max="13825" width="8.5703125" style="44" customWidth="1"/>
    <col min="13826" max="13826" width="13.140625" style="44" customWidth="1"/>
    <col min="13827" max="13827" width="10.42578125" style="44" customWidth="1"/>
    <col min="13828" max="13830" width="16.42578125" style="44" customWidth="1"/>
    <col min="13831" max="13831" width="10.42578125" style="44" customWidth="1"/>
    <col min="13832" max="13834" width="16.42578125" style="44" customWidth="1"/>
    <col min="13835" max="13842" width="8.85546875" style="44"/>
    <col min="13843" max="13843" width="8.140625" style="44" customWidth="1"/>
    <col min="13844" max="13845" width="8.85546875" style="44"/>
    <col min="13846" max="13846" width="8.42578125" style="44" customWidth="1"/>
    <col min="13847" max="14080" width="8.85546875" style="44"/>
    <col min="14081" max="14081" width="8.5703125" style="44" customWidth="1"/>
    <col min="14082" max="14082" width="13.140625" style="44" customWidth="1"/>
    <col min="14083" max="14083" width="10.42578125" style="44" customWidth="1"/>
    <col min="14084" max="14086" width="16.42578125" style="44" customWidth="1"/>
    <col min="14087" max="14087" width="10.42578125" style="44" customWidth="1"/>
    <col min="14088" max="14090" width="16.42578125" style="44" customWidth="1"/>
    <col min="14091" max="14098" width="8.85546875" style="44"/>
    <col min="14099" max="14099" width="8.140625" style="44" customWidth="1"/>
    <col min="14100" max="14101" width="8.85546875" style="44"/>
    <col min="14102" max="14102" width="8.42578125" style="44" customWidth="1"/>
    <col min="14103" max="14336" width="8.85546875" style="44"/>
    <col min="14337" max="14337" width="8.5703125" style="44" customWidth="1"/>
    <col min="14338" max="14338" width="13.140625" style="44" customWidth="1"/>
    <col min="14339" max="14339" width="10.42578125" style="44" customWidth="1"/>
    <col min="14340" max="14342" width="16.42578125" style="44" customWidth="1"/>
    <col min="14343" max="14343" width="10.42578125" style="44" customWidth="1"/>
    <col min="14344" max="14346" width="16.42578125" style="44" customWidth="1"/>
    <col min="14347" max="14354" width="8.85546875" style="44"/>
    <col min="14355" max="14355" width="8.140625" style="44" customWidth="1"/>
    <col min="14356" max="14357" width="8.85546875" style="44"/>
    <col min="14358" max="14358" width="8.42578125" style="44" customWidth="1"/>
    <col min="14359" max="14592" width="8.85546875" style="44"/>
    <col min="14593" max="14593" width="8.5703125" style="44" customWidth="1"/>
    <col min="14594" max="14594" width="13.140625" style="44" customWidth="1"/>
    <col min="14595" max="14595" width="10.42578125" style="44" customWidth="1"/>
    <col min="14596" max="14598" width="16.42578125" style="44" customWidth="1"/>
    <col min="14599" max="14599" width="10.42578125" style="44" customWidth="1"/>
    <col min="14600" max="14602" width="16.42578125" style="44" customWidth="1"/>
    <col min="14603" max="14610" width="8.85546875" style="44"/>
    <col min="14611" max="14611" width="8.140625" style="44" customWidth="1"/>
    <col min="14612" max="14613" width="8.85546875" style="44"/>
    <col min="14614" max="14614" width="8.42578125" style="44" customWidth="1"/>
    <col min="14615" max="14848" width="8.85546875" style="44"/>
    <col min="14849" max="14849" width="8.5703125" style="44" customWidth="1"/>
    <col min="14850" max="14850" width="13.140625" style="44" customWidth="1"/>
    <col min="14851" max="14851" width="10.42578125" style="44" customWidth="1"/>
    <col min="14852" max="14854" width="16.42578125" style="44" customWidth="1"/>
    <col min="14855" max="14855" width="10.42578125" style="44" customWidth="1"/>
    <col min="14856" max="14858" width="16.42578125" style="44" customWidth="1"/>
    <col min="14859" max="14866" width="8.85546875" style="44"/>
    <col min="14867" max="14867" width="8.140625" style="44" customWidth="1"/>
    <col min="14868" max="14869" width="8.85546875" style="44"/>
    <col min="14870" max="14870" width="8.42578125" style="44" customWidth="1"/>
    <col min="14871" max="15104" width="8.85546875" style="44"/>
    <col min="15105" max="15105" width="8.5703125" style="44" customWidth="1"/>
    <col min="15106" max="15106" width="13.140625" style="44" customWidth="1"/>
    <col min="15107" max="15107" width="10.42578125" style="44" customWidth="1"/>
    <col min="15108" max="15110" width="16.42578125" style="44" customWidth="1"/>
    <col min="15111" max="15111" width="10.42578125" style="44" customWidth="1"/>
    <col min="15112" max="15114" width="16.42578125" style="44" customWidth="1"/>
    <col min="15115" max="15122" width="8.85546875" style="44"/>
    <col min="15123" max="15123" width="8.140625" style="44" customWidth="1"/>
    <col min="15124" max="15125" width="8.85546875" style="44"/>
    <col min="15126" max="15126" width="8.42578125" style="44" customWidth="1"/>
    <col min="15127" max="15360" width="8.85546875" style="44"/>
    <col min="15361" max="15361" width="8.5703125" style="44" customWidth="1"/>
    <col min="15362" max="15362" width="13.140625" style="44" customWidth="1"/>
    <col min="15363" max="15363" width="10.42578125" style="44" customWidth="1"/>
    <col min="15364" max="15366" width="16.42578125" style="44" customWidth="1"/>
    <col min="15367" max="15367" width="10.42578125" style="44" customWidth="1"/>
    <col min="15368" max="15370" width="16.42578125" style="44" customWidth="1"/>
    <col min="15371" max="15378" width="8.85546875" style="44"/>
    <col min="15379" max="15379" width="8.140625" style="44" customWidth="1"/>
    <col min="15380" max="15381" width="8.85546875" style="44"/>
    <col min="15382" max="15382" width="8.42578125" style="44" customWidth="1"/>
    <col min="15383" max="15616" width="8.85546875" style="44"/>
    <col min="15617" max="15617" width="8.5703125" style="44" customWidth="1"/>
    <col min="15618" max="15618" width="13.140625" style="44" customWidth="1"/>
    <col min="15619" max="15619" width="10.42578125" style="44" customWidth="1"/>
    <col min="15620" max="15622" width="16.42578125" style="44" customWidth="1"/>
    <col min="15623" max="15623" width="10.42578125" style="44" customWidth="1"/>
    <col min="15624" max="15626" width="16.42578125" style="44" customWidth="1"/>
    <col min="15627" max="15634" width="8.85546875" style="44"/>
    <col min="15635" max="15635" width="8.140625" style="44" customWidth="1"/>
    <col min="15636" max="15637" width="8.85546875" style="44"/>
    <col min="15638" max="15638" width="8.42578125" style="44" customWidth="1"/>
    <col min="15639" max="15872" width="8.85546875" style="44"/>
    <col min="15873" max="15873" width="8.5703125" style="44" customWidth="1"/>
    <col min="15874" max="15874" width="13.140625" style="44" customWidth="1"/>
    <col min="15875" max="15875" width="10.42578125" style="44" customWidth="1"/>
    <col min="15876" max="15878" width="16.42578125" style="44" customWidth="1"/>
    <col min="15879" max="15879" width="10.42578125" style="44" customWidth="1"/>
    <col min="15880" max="15882" width="16.42578125" style="44" customWidth="1"/>
    <col min="15883" max="15890" width="8.85546875" style="44"/>
    <col min="15891" max="15891" width="8.140625" style="44" customWidth="1"/>
    <col min="15892" max="15893" width="8.85546875" style="44"/>
    <col min="15894" max="15894" width="8.42578125" style="44" customWidth="1"/>
    <col min="15895" max="16128" width="8.85546875" style="44"/>
    <col min="16129" max="16129" width="8.5703125" style="44" customWidth="1"/>
    <col min="16130" max="16130" width="13.140625" style="44" customWidth="1"/>
    <col min="16131" max="16131" width="10.42578125" style="44" customWidth="1"/>
    <col min="16132" max="16134" width="16.42578125" style="44" customWidth="1"/>
    <col min="16135" max="16135" width="10.42578125" style="44" customWidth="1"/>
    <col min="16136" max="16138" width="16.42578125" style="44" customWidth="1"/>
    <col min="16139" max="16146" width="8.85546875" style="44"/>
    <col min="16147" max="16147" width="8.140625" style="44" customWidth="1"/>
    <col min="16148" max="16149" width="8.85546875" style="44"/>
    <col min="16150" max="16150" width="8.42578125" style="44" customWidth="1"/>
    <col min="16151" max="16384" width="8.85546875" style="44"/>
  </cols>
  <sheetData>
    <row r="1" spans="1:28" ht="14.45" x14ac:dyDescent="0.3">
      <c r="A1" s="47" t="s">
        <v>2837</v>
      </c>
      <c r="B1" s="17"/>
      <c r="C1" s="17"/>
      <c r="D1" s="17"/>
      <c r="E1" s="17"/>
      <c r="F1" s="17"/>
      <c r="G1" s="17"/>
      <c r="H1" s="17"/>
      <c r="I1" s="17"/>
      <c r="J1" s="134" t="s">
        <v>68</v>
      </c>
      <c r="K1" s="512" t="s">
        <v>67</v>
      </c>
      <c r="L1" s="512"/>
      <c r="M1" s="512"/>
    </row>
    <row r="2" spans="1:28" ht="14.45" x14ac:dyDescent="0.3">
      <c r="A2" s="203" t="s">
        <v>668</v>
      </c>
      <c r="B2" s="17"/>
      <c r="C2" s="17"/>
      <c r="D2" s="17"/>
      <c r="E2" s="17"/>
      <c r="F2" s="17"/>
      <c r="G2" s="17"/>
      <c r="K2" s="161" t="s">
        <v>481</v>
      </c>
      <c r="L2" s="162"/>
      <c r="M2" s="162"/>
    </row>
    <row r="3" spans="1:28" ht="14.45" x14ac:dyDescent="0.3">
      <c r="A3" s="38"/>
      <c r="B3" s="17"/>
      <c r="C3" s="17"/>
      <c r="D3" s="17"/>
      <c r="E3" s="17"/>
      <c r="F3" s="17"/>
      <c r="G3" s="17"/>
      <c r="K3" s="165" t="s">
        <v>333</v>
      </c>
      <c r="L3" s="162"/>
      <c r="M3" s="162"/>
    </row>
    <row r="4" spans="1:28" s="89" customFormat="1" ht="14.45" customHeight="1" x14ac:dyDescent="0.2">
      <c r="A4" s="110"/>
      <c r="B4" s="520" t="s">
        <v>367</v>
      </c>
      <c r="C4" s="524" t="s">
        <v>368</v>
      </c>
      <c r="D4" s="524"/>
      <c r="E4" s="524"/>
      <c r="F4" s="524"/>
      <c r="G4" s="524" t="s">
        <v>401</v>
      </c>
      <c r="H4" s="524"/>
      <c r="I4" s="524"/>
      <c r="J4" s="524"/>
    </row>
    <row r="5" spans="1:28" s="89" customFormat="1" ht="14.45" customHeight="1" x14ac:dyDescent="0.2">
      <c r="A5" s="122" t="s">
        <v>69</v>
      </c>
      <c r="B5" s="521"/>
      <c r="C5" s="551" t="s">
        <v>73</v>
      </c>
      <c r="D5" s="551" t="s">
        <v>199</v>
      </c>
      <c r="E5" s="551"/>
      <c r="F5" s="551" t="s">
        <v>370</v>
      </c>
      <c r="G5" s="551" t="s">
        <v>73</v>
      </c>
      <c r="H5" s="551" t="s">
        <v>199</v>
      </c>
      <c r="I5" s="551"/>
      <c r="J5" s="551" t="s">
        <v>370</v>
      </c>
    </row>
    <row r="6" spans="1:28" s="111" customFormat="1" ht="12.75" x14ac:dyDescent="0.2">
      <c r="A6" s="110"/>
      <c r="B6" s="521"/>
      <c r="C6" s="551"/>
      <c r="D6" s="125" t="s">
        <v>369</v>
      </c>
      <c r="E6" s="125" t="s">
        <v>315</v>
      </c>
      <c r="F6" s="551"/>
      <c r="G6" s="551"/>
      <c r="H6" s="125" t="s">
        <v>369</v>
      </c>
      <c r="I6" s="125" t="s">
        <v>315</v>
      </c>
      <c r="J6" s="551"/>
      <c r="K6" s="89"/>
      <c r="L6" s="89"/>
      <c r="M6" s="89"/>
      <c r="N6" s="89"/>
      <c r="O6" s="89"/>
    </row>
    <row r="7" spans="1:28" s="89" customFormat="1" ht="14.45" customHeight="1" x14ac:dyDescent="0.3">
      <c r="A7" s="31" t="s">
        <v>30</v>
      </c>
      <c r="B7" s="26">
        <f>VLOOKUP($K$1,'Table 16 Data'!$A$6:$J$42,T$7,0)</f>
        <v>67424</v>
      </c>
      <c r="C7" s="26">
        <f>VLOOKUP($K$1,'Table 16 Data'!$A$6:$J$42,U$7,0)</f>
        <v>5675</v>
      </c>
      <c r="D7" s="26">
        <f>VLOOKUP($K$1,'Table 16 Data'!$A$6:$J$42,V$7,0)</f>
        <v>4058</v>
      </c>
      <c r="E7" s="26">
        <f>VLOOKUP($K$1,'Table 16 Data'!$A$6:$J$42,W$7,0)</f>
        <v>827</v>
      </c>
      <c r="F7" s="26">
        <f>VLOOKUP($K$1,'Table 16 Data'!$A$6:$J$42,X$7,0)</f>
        <v>790</v>
      </c>
      <c r="G7" s="26">
        <f>VLOOKUP($K$1,'Table 16 Data'!$A$6:$J$42,Y$7,0)</f>
        <v>61749</v>
      </c>
      <c r="H7" s="26">
        <f>VLOOKUP($K$1,'Table 16 Data'!$A$6:$J$42,Z$7,0)</f>
        <v>26075</v>
      </c>
      <c r="I7" s="26">
        <f>VLOOKUP($K$1,'Table 16 Data'!$A$6:$J$42,AA$7,0)</f>
        <v>6031</v>
      </c>
      <c r="J7" s="26">
        <f>VLOOKUP($K$1,'Table 16 Data'!$A$6:$J$42,AB$7,0)</f>
        <v>29643</v>
      </c>
      <c r="T7" s="89">
        <v>2</v>
      </c>
      <c r="U7" s="89">
        <v>3</v>
      </c>
      <c r="V7" s="89">
        <v>4</v>
      </c>
      <c r="W7" s="89">
        <v>5</v>
      </c>
      <c r="X7" s="89">
        <v>6</v>
      </c>
      <c r="Y7" s="89">
        <v>7</v>
      </c>
      <c r="Z7" s="89">
        <v>8</v>
      </c>
      <c r="AA7" s="89">
        <v>9</v>
      </c>
      <c r="AB7" s="89">
        <v>10</v>
      </c>
    </row>
    <row r="8" spans="1:28" s="89" customFormat="1" ht="13.9" x14ac:dyDescent="0.3">
      <c r="A8" s="119" t="s">
        <v>4</v>
      </c>
      <c r="B8" s="113">
        <f>VLOOKUP($K$1,'Table 16 Data'!$L$6:$U$42,T$7,0)</f>
        <v>132822</v>
      </c>
      <c r="C8" s="113">
        <f>VLOOKUP($K$1,'Table 16 Data'!$L$6:$U$42,U$7,0)</f>
        <v>8233</v>
      </c>
      <c r="D8" s="113">
        <f>VLOOKUP($K$1,'Table 16 Data'!$L$6:$U$42,V$7,0)</f>
        <v>4233</v>
      </c>
      <c r="E8" s="113">
        <f>VLOOKUP($K$1,'Table 16 Data'!$L$6:$U$42,W$7,0)</f>
        <v>1305</v>
      </c>
      <c r="F8" s="113">
        <f>VLOOKUP($K$1,'Table 16 Data'!$L$6:$U$42,X$7,0)</f>
        <v>2695</v>
      </c>
      <c r="G8" s="113">
        <f>VLOOKUP($K$1,'Table 16 Data'!$L$6:$U$42,Y$7,0)</f>
        <v>124589</v>
      </c>
      <c r="H8" s="113">
        <f>VLOOKUP($K$1,'Table 16 Data'!$L$6:$U$42,Z$7,0)</f>
        <v>38891</v>
      </c>
      <c r="I8" s="113">
        <f>VLOOKUP($K$1,'Table 16 Data'!$L$6:$U$42,AA$7,0)</f>
        <v>11719</v>
      </c>
      <c r="J8" s="113">
        <f>VLOOKUP($K$1,'Table 16 Data'!$L$6:$U$42,AB$7,0)</f>
        <v>73979</v>
      </c>
    </row>
    <row r="9" spans="1:28" s="89" customFormat="1" ht="14.45" customHeight="1" x14ac:dyDescent="0.3">
      <c r="A9" s="31" t="s">
        <v>3</v>
      </c>
      <c r="B9" s="26">
        <f>VLOOKUP($K$1,'Table 16 Data'!$W$6:$AF$42,T$7,0)</f>
        <v>274597</v>
      </c>
      <c r="C9" s="26">
        <f>VLOOKUP($K$1,'Table 16 Data'!$W$6:$AF$42,U$7,0)</f>
        <v>24448</v>
      </c>
      <c r="D9" s="26">
        <f>VLOOKUP($K$1,'Table 16 Data'!$W$6:$AF$42,V$7,0)</f>
        <v>14143</v>
      </c>
      <c r="E9" s="26">
        <f>VLOOKUP($K$1,'Table 16 Data'!$W$6:$AF$42,W$7,0)</f>
        <v>2340</v>
      </c>
      <c r="F9" s="26">
        <f>VLOOKUP($K$1,'Table 16 Data'!$W$6:$AF$42,X$7,0)</f>
        <v>7965</v>
      </c>
      <c r="G9" s="26">
        <f>VLOOKUP($K$1,'Table 16 Data'!$W$6:$AF$42,Y$7,0)</f>
        <v>250149</v>
      </c>
      <c r="H9" s="26">
        <f>VLOOKUP($K$1,'Table 16 Data'!$W$6:$AF$42,Z$7,0)</f>
        <v>103915</v>
      </c>
      <c r="I9" s="26">
        <f>VLOOKUP($K$1,'Table 16 Data'!$W$6:$AF$42,AA$7,0)</f>
        <v>17045</v>
      </c>
      <c r="J9" s="26">
        <f>VLOOKUP($K$1,'Table 16 Data'!$W$6:$AF$42,AB$7,0)</f>
        <v>129189</v>
      </c>
    </row>
    <row r="10" spans="1:28" s="89" customFormat="1" ht="13.9" x14ac:dyDescent="0.3">
      <c r="A10" s="119" t="s">
        <v>1</v>
      </c>
      <c r="B10" s="113">
        <f>VLOOKUP($K$1,'Table 16 Data'!$AH$6:$AQ$42,T$7,0)</f>
        <v>277589</v>
      </c>
      <c r="C10" s="113">
        <f>VLOOKUP($K$1,'Table 16 Data'!$AH$6:$AQ$42,U$7,0)</f>
        <v>20953</v>
      </c>
      <c r="D10" s="113">
        <f>VLOOKUP($K$1,'Table 16 Data'!$AH$6:$AQ$42,V$7,0)</f>
        <v>12919</v>
      </c>
      <c r="E10" s="113" t="str">
        <f>VLOOKUP($K$1,'Table 16 Data'!$AH$6:$AQ$42,W$7,0)</f>
        <v>Not Available</v>
      </c>
      <c r="F10" s="113" t="str">
        <f>VLOOKUP($K$1,'Table 16 Data'!$AH$6:$AQ$42,X$7,0)</f>
        <v>Not Available</v>
      </c>
      <c r="G10" s="113">
        <f>VLOOKUP($K$1,'Table 16 Data'!$AH$6:$AQ$42,Y$7,0)</f>
        <v>256636</v>
      </c>
      <c r="H10" s="113">
        <f>VLOOKUP($K$1,'Table 16 Data'!$AH$6:$AQ$42,Z$7,0)</f>
        <v>131916</v>
      </c>
      <c r="I10" s="113" t="str">
        <f>VLOOKUP($K$1,'Table 16 Data'!$AH$6:$AQ$42,AA$7,0)</f>
        <v>Not Available</v>
      </c>
      <c r="J10" s="113" t="str">
        <f>VLOOKUP($K$1,'Table 16 Data'!$AH$6:$AQ$42,AB$7,0)</f>
        <v>Not Available</v>
      </c>
    </row>
    <row r="11" spans="1:28" s="89" customFormat="1" ht="13.9" x14ac:dyDescent="0.3">
      <c r="A11" s="62"/>
      <c r="B11" s="123"/>
      <c r="C11" s="123"/>
      <c r="D11" s="123"/>
      <c r="E11" s="123"/>
      <c r="F11" s="123"/>
      <c r="G11" s="123"/>
      <c r="H11" s="123"/>
      <c r="I11" s="123"/>
      <c r="J11" s="123"/>
    </row>
    <row r="12" spans="1:28" s="89" customFormat="1" ht="13.9" x14ac:dyDescent="0.3"/>
    <row r="13" spans="1:28" s="89" customFormat="1" ht="14.45" customHeight="1" x14ac:dyDescent="0.2">
      <c r="A13" s="110"/>
      <c r="B13" s="520" t="s">
        <v>367</v>
      </c>
      <c r="C13" s="524" t="s">
        <v>368</v>
      </c>
      <c r="D13" s="524"/>
      <c r="E13" s="524"/>
      <c r="F13" s="524"/>
      <c r="G13" s="524" t="s">
        <v>401</v>
      </c>
      <c r="H13" s="524"/>
      <c r="I13" s="524"/>
      <c r="J13" s="524"/>
    </row>
    <row r="14" spans="1:28" s="89" customFormat="1" ht="14.45" customHeight="1" x14ac:dyDescent="0.2">
      <c r="A14" s="122" t="s">
        <v>130</v>
      </c>
      <c r="B14" s="521"/>
      <c r="C14" s="551" t="s">
        <v>73</v>
      </c>
      <c r="D14" s="551" t="s">
        <v>199</v>
      </c>
      <c r="E14" s="551"/>
      <c r="F14" s="551" t="s">
        <v>370</v>
      </c>
      <c r="G14" s="551" t="s">
        <v>73</v>
      </c>
      <c r="H14" s="551" t="s">
        <v>199</v>
      </c>
      <c r="I14" s="551"/>
      <c r="J14" s="551" t="s">
        <v>370</v>
      </c>
    </row>
    <row r="15" spans="1:28" s="89" customFormat="1" ht="12.75" x14ac:dyDescent="0.2">
      <c r="A15" s="110"/>
      <c r="B15" s="521"/>
      <c r="C15" s="551"/>
      <c r="D15" s="125" t="s">
        <v>369</v>
      </c>
      <c r="E15" s="125" t="s">
        <v>315</v>
      </c>
      <c r="F15" s="551"/>
      <c r="G15" s="551"/>
      <c r="H15" s="125" t="s">
        <v>369</v>
      </c>
      <c r="I15" s="125" t="s">
        <v>315</v>
      </c>
      <c r="J15" s="551"/>
    </row>
    <row r="16" spans="1:28" s="111" customFormat="1" ht="13.9" x14ac:dyDescent="0.3">
      <c r="A16" s="31" t="s">
        <v>30</v>
      </c>
      <c r="B16" s="33">
        <v>1</v>
      </c>
      <c r="C16" s="33">
        <f t="shared" ref="C16:J19" si="0">C7/$B7</f>
        <v>8.4168841955386806E-2</v>
      </c>
      <c r="D16" s="33">
        <f t="shared" si="0"/>
        <v>6.0186283815851921E-2</v>
      </c>
      <c r="E16" s="33">
        <f t="shared" si="0"/>
        <v>1.2265662078785003E-2</v>
      </c>
      <c r="F16" s="33">
        <f t="shared" si="0"/>
        <v>1.1716896060749882E-2</v>
      </c>
      <c r="G16" s="33">
        <f t="shared" si="0"/>
        <v>0.91583115804461324</v>
      </c>
      <c r="H16" s="33">
        <f t="shared" si="0"/>
        <v>0.38673172757475083</v>
      </c>
      <c r="I16" s="33">
        <f t="shared" si="0"/>
        <v>8.9448860939724734E-2</v>
      </c>
      <c r="J16" s="33">
        <f t="shared" si="0"/>
        <v>0.43965056953013765</v>
      </c>
      <c r="K16" s="89"/>
      <c r="L16" s="89"/>
      <c r="M16" s="89"/>
      <c r="N16" s="89"/>
      <c r="O16" s="89"/>
    </row>
    <row r="17" spans="1:10" s="89" customFormat="1" ht="13.9" x14ac:dyDescent="0.3">
      <c r="A17" s="119" t="s">
        <v>4</v>
      </c>
      <c r="B17" s="121">
        <v>1</v>
      </c>
      <c r="C17" s="121">
        <f t="shared" si="0"/>
        <v>6.1985213292978576E-2</v>
      </c>
      <c r="D17" s="121">
        <f t="shared" si="0"/>
        <v>3.1869720377648278E-2</v>
      </c>
      <c r="E17" s="121">
        <f t="shared" si="0"/>
        <v>9.8251795636265082E-3</v>
      </c>
      <c r="F17" s="121">
        <f t="shared" si="0"/>
        <v>2.0290313351703785E-2</v>
      </c>
      <c r="G17" s="121">
        <f t="shared" si="0"/>
        <v>0.93801478670702143</v>
      </c>
      <c r="H17" s="121">
        <f t="shared" si="0"/>
        <v>0.29280540874252758</v>
      </c>
      <c r="I17" s="121">
        <f t="shared" si="0"/>
        <v>8.8230865368688918E-2</v>
      </c>
      <c r="J17" s="121">
        <f t="shared" si="0"/>
        <v>0.55697851259580489</v>
      </c>
    </row>
    <row r="18" spans="1:10" s="89" customFormat="1" ht="13.9" x14ac:dyDescent="0.3">
      <c r="A18" s="31" t="s">
        <v>3</v>
      </c>
      <c r="B18" s="33">
        <v>1</v>
      </c>
      <c r="C18" s="33">
        <f t="shared" si="0"/>
        <v>8.9032290957293786E-2</v>
      </c>
      <c r="D18" s="33">
        <f t="shared" si="0"/>
        <v>5.150456851313015E-2</v>
      </c>
      <c r="E18" s="33">
        <f t="shared" si="0"/>
        <v>8.5215788956179428E-3</v>
      </c>
      <c r="F18" s="33">
        <f t="shared" si="0"/>
        <v>2.9006143548545686E-2</v>
      </c>
      <c r="G18" s="33">
        <f t="shared" si="0"/>
        <v>0.91096770904270619</v>
      </c>
      <c r="H18" s="33">
        <f t="shared" si="0"/>
        <v>0.37842729527270874</v>
      </c>
      <c r="I18" s="33">
        <f t="shared" si="0"/>
        <v>6.2072783023849498E-2</v>
      </c>
      <c r="J18" s="33">
        <f t="shared" si="0"/>
        <v>0.470467630746148</v>
      </c>
    </row>
    <row r="19" spans="1:10" s="89" customFormat="1" ht="14.45" customHeight="1" x14ac:dyDescent="0.3">
      <c r="A19" s="119" t="s">
        <v>1</v>
      </c>
      <c r="B19" s="121">
        <v>1</v>
      </c>
      <c r="C19" s="121">
        <f t="shared" si="0"/>
        <v>7.5482097633551765E-2</v>
      </c>
      <c r="D19" s="121">
        <f t="shared" si="0"/>
        <v>4.65400286034389E-2</v>
      </c>
      <c r="E19" s="124" t="s">
        <v>2</v>
      </c>
      <c r="F19" s="124" t="s">
        <v>2</v>
      </c>
      <c r="G19" s="121">
        <f t="shared" si="0"/>
        <v>0.92451790236644826</v>
      </c>
      <c r="H19" s="121">
        <f t="shared" si="0"/>
        <v>0.47522055989250295</v>
      </c>
      <c r="I19" s="124" t="s">
        <v>2</v>
      </c>
      <c r="J19" s="124" t="s">
        <v>2</v>
      </c>
    </row>
    <row r="21" spans="1:10" ht="14.45" customHeight="1" x14ac:dyDescent="0.3">
      <c r="A21" s="194" t="s">
        <v>653</v>
      </c>
    </row>
    <row r="22" spans="1:10" ht="14.45" x14ac:dyDescent="0.3">
      <c r="A22" s="89" t="s">
        <v>688</v>
      </c>
    </row>
    <row r="23" spans="1:10" ht="14.45" x14ac:dyDescent="0.3">
      <c r="A23" s="89"/>
    </row>
    <row r="24" spans="1:10" ht="14.45" x14ac:dyDescent="0.3">
      <c r="A24" s="194" t="s">
        <v>654</v>
      </c>
    </row>
    <row r="25" spans="1:10" ht="14.45" x14ac:dyDescent="0.3">
      <c r="A25" s="89" t="s">
        <v>878</v>
      </c>
    </row>
    <row r="26" spans="1:10" ht="14.45" x14ac:dyDescent="0.3">
      <c r="A26" s="38"/>
    </row>
    <row r="27" spans="1:10" ht="14.45" x14ac:dyDescent="0.3">
      <c r="A27" s="196" t="s">
        <v>652</v>
      </c>
    </row>
    <row r="28" spans="1:10" ht="14.45" x14ac:dyDescent="0.3">
      <c r="A28" s="128"/>
    </row>
    <row r="67" spans="1:1" ht="14.45" hidden="1" x14ac:dyDescent="0.3">
      <c r="A67" s="44" t="s">
        <v>31</v>
      </c>
    </row>
    <row r="68" spans="1:1" ht="14.45" hidden="1" x14ac:dyDescent="0.3">
      <c r="A68" s="44" t="s">
        <v>32</v>
      </c>
    </row>
    <row r="69" spans="1:1" ht="14.45" hidden="1" x14ac:dyDescent="0.3">
      <c r="A69" s="44" t="s">
        <v>33</v>
      </c>
    </row>
    <row r="70" spans="1:1" ht="14.45" hidden="1" x14ac:dyDescent="0.3">
      <c r="A70" s="44" t="s">
        <v>34</v>
      </c>
    </row>
    <row r="71" spans="1:1" ht="14.45" hidden="1" x14ac:dyDescent="0.3">
      <c r="A71" s="44" t="s">
        <v>35</v>
      </c>
    </row>
    <row r="72" spans="1:1" ht="14.45" hidden="1" x14ac:dyDescent="0.3">
      <c r="A72" s="44" t="s">
        <v>36</v>
      </c>
    </row>
    <row r="73" spans="1:1" ht="14.45" hidden="1" x14ac:dyDescent="0.3">
      <c r="A73" s="44" t="s">
        <v>37</v>
      </c>
    </row>
    <row r="74" spans="1:1" ht="14.45" hidden="1" x14ac:dyDescent="0.3">
      <c r="A74" s="44" t="s">
        <v>38</v>
      </c>
    </row>
    <row r="75" spans="1:1" ht="14.45" hidden="1" x14ac:dyDescent="0.3">
      <c r="A75" s="44" t="s">
        <v>39</v>
      </c>
    </row>
    <row r="76" spans="1:1" ht="14.45" hidden="1" x14ac:dyDescent="0.3">
      <c r="A76" s="44" t="s">
        <v>40</v>
      </c>
    </row>
    <row r="77" spans="1:1" ht="14.45" hidden="1" x14ac:dyDescent="0.3">
      <c r="A77" s="44" t="s">
        <v>41</v>
      </c>
    </row>
    <row r="78" spans="1:1" ht="14.45" hidden="1" x14ac:dyDescent="0.3">
      <c r="A78" s="44" t="s">
        <v>42</v>
      </c>
    </row>
    <row r="79" spans="1:1" ht="14.45" hidden="1" x14ac:dyDescent="0.3">
      <c r="A79" s="44" t="s">
        <v>43</v>
      </c>
    </row>
    <row r="80" spans="1:1" ht="14.45" hidden="1" x14ac:dyDescent="0.3">
      <c r="A80" s="44" t="s">
        <v>44</v>
      </c>
    </row>
    <row r="81" spans="1:1" ht="14.45" hidden="1" x14ac:dyDescent="0.3">
      <c r="A81" s="44" t="s">
        <v>45</v>
      </c>
    </row>
    <row r="82" spans="1:1" ht="14.45" hidden="1" x14ac:dyDescent="0.3">
      <c r="A82" s="44" t="s">
        <v>46</v>
      </c>
    </row>
    <row r="83" spans="1:1" ht="14.45" hidden="1" x14ac:dyDescent="0.3">
      <c r="A83" s="44" t="s">
        <v>47</v>
      </c>
    </row>
    <row r="84" spans="1:1" ht="14.45" hidden="1" x14ac:dyDescent="0.3">
      <c r="A84" s="44" t="s">
        <v>48</v>
      </c>
    </row>
    <row r="85" spans="1:1" ht="14.45" hidden="1" x14ac:dyDescent="0.3">
      <c r="A85" s="44" t="s">
        <v>49</v>
      </c>
    </row>
    <row r="86" spans="1:1" ht="14.45" hidden="1" x14ac:dyDescent="0.3">
      <c r="A86" s="44" t="s">
        <v>50</v>
      </c>
    </row>
    <row r="87" spans="1:1" ht="14.45" hidden="1" x14ac:dyDescent="0.3">
      <c r="A87" s="44" t="s">
        <v>51</v>
      </c>
    </row>
    <row r="88" spans="1:1" ht="14.45" hidden="1" x14ac:dyDescent="0.3">
      <c r="A88" s="44" t="s">
        <v>52</v>
      </c>
    </row>
    <row r="89" spans="1:1" ht="14.45" hidden="1" x14ac:dyDescent="0.3">
      <c r="A89" s="44" t="s">
        <v>53</v>
      </c>
    </row>
    <row r="90" spans="1:1" ht="14.45" hidden="1" x14ac:dyDescent="0.3">
      <c r="A90" s="44" t="s">
        <v>54</v>
      </c>
    </row>
    <row r="91" spans="1:1" ht="14.45" hidden="1" x14ac:dyDescent="0.3">
      <c r="A91" s="44" t="s">
        <v>55</v>
      </c>
    </row>
    <row r="92" spans="1:1" ht="14.45" hidden="1" x14ac:dyDescent="0.3">
      <c r="A92" s="44" t="s">
        <v>56</v>
      </c>
    </row>
    <row r="93" spans="1:1" ht="14.45" hidden="1" x14ac:dyDescent="0.3">
      <c r="A93" s="44" t="s">
        <v>57</v>
      </c>
    </row>
    <row r="94" spans="1:1" ht="14.45" hidden="1" x14ac:dyDescent="0.3">
      <c r="A94" s="44" t="s">
        <v>58</v>
      </c>
    </row>
    <row r="95" spans="1:1" ht="14.45" hidden="1" x14ac:dyDescent="0.3">
      <c r="A95" s="44" t="s">
        <v>59</v>
      </c>
    </row>
    <row r="96" spans="1:1" ht="14.45" hidden="1" x14ac:dyDescent="0.3">
      <c r="A96" s="44" t="s">
        <v>60</v>
      </c>
    </row>
    <row r="97" spans="1:1" ht="14.45" hidden="1" x14ac:dyDescent="0.3">
      <c r="A97" s="44" t="s">
        <v>61</v>
      </c>
    </row>
    <row r="98" spans="1:1" ht="14.45" hidden="1" x14ac:dyDescent="0.3">
      <c r="A98" s="44" t="s">
        <v>62</v>
      </c>
    </row>
    <row r="99" spans="1:1" ht="14.45" hidden="1" x14ac:dyDescent="0.3">
      <c r="A99" s="44" t="s">
        <v>63</v>
      </c>
    </row>
    <row r="100" spans="1:1" ht="14.45" hidden="1" x14ac:dyDescent="0.3">
      <c r="A100" s="44" t="s">
        <v>64</v>
      </c>
    </row>
    <row r="101" spans="1:1" ht="14.45" hidden="1" x14ac:dyDescent="0.3">
      <c r="A101" s="44" t="s">
        <v>65</v>
      </c>
    </row>
    <row r="102" spans="1:1" ht="14.45" hidden="1" x14ac:dyDescent="0.3">
      <c r="A102" s="44" t="s">
        <v>66</v>
      </c>
    </row>
    <row r="103" spans="1:1" ht="14.45" hidden="1" x14ac:dyDescent="0.3">
      <c r="A103" s="44" t="s">
        <v>67</v>
      </c>
    </row>
  </sheetData>
  <mergeCells count="19">
    <mergeCell ref="B13:B15"/>
    <mergeCell ref="C13:F13"/>
    <mergeCell ref="G13:J13"/>
    <mergeCell ref="C14:C15"/>
    <mergeCell ref="D14:E14"/>
    <mergeCell ref="F14:F15"/>
    <mergeCell ref="G14:G15"/>
    <mergeCell ref="H14:I14"/>
    <mergeCell ref="J14:J15"/>
    <mergeCell ref="K1:M1"/>
    <mergeCell ref="B4:B6"/>
    <mergeCell ref="C4:F4"/>
    <mergeCell ref="G4:J4"/>
    <mergeCell ref="C5:C6"/>
    <mergeCell ref="D5:E5"/>
    <mergeCell ref="F5:F6"/>
    <mergeCell ref="G5:G6"/>
    <mergeCell ref="H5:I5"/>
    <mergeCell ref="J5:J6"/>
  </mergeCells>
  <dataValidations disablePrompts="1" count="1">
    <dataValidation type="list" allowBlank="1" showInputMessage="1" showErrorMessage="1" sqref="L65524:L65535 JH65524:JH65535 TD65524:TD65535 ACZ65524:ACZ65535 AMV65524:AMV65535 AWR65524:AWR65535 BGN65524:BGN65535 BQJ65524:BQJ65535 CAF65524:CAF65535 CKB65524:CKB65535 CTX65524:CTX65535 DDT65524:DDT65535 DNP65524:DNP65535 DXL65524:DXL65535 EHH65524:EHH65535 ERD65524:ERD65535 FAZ65524:FAZ65535 FKV65524:FKV65535 FUR65524:FUR65535 GEN65524:GEN65535 GOJ65524:GOJ65535 GYF65524:GYF65535 HIB65524:HIB65535 HRX65524:HRX65535 IBT65524:IBT65535 ILP65524:ILP65535 IVL65524:IVL65535 JFH65524:JFH65535 JPD65524:JPD65535 JYZ65524:JYZ65535 KIV65524:KIV65535 KSR65524:KSR65535 LCN65524:LCN65535 LMJ65524:LMJ65535 LWF65524:LWF65535 MGB65524:MGB65535 MPX65524:MPX65535 MZT65524:MZT65535 NJP65524:NJP65535 NTL65524:NTL65535 ODH65524:ODH65535 OND65524:OND65535 OWZ65524:OWZ65535 PGV65524:PGV65535 PQR65524:PQR65535 QAN65524:QAN65535 QKJ65524:QKJ65535 QUF65524:QUF65535 REB65524:REB65535 RNX65524:RNX65535 RXT65524:RXT65535 SHP65524:SHP65535 SRL65524:SRL65535 TBH65524:TBH65535 TLD65524:TLD65535 TUZ65524:TUZ65535 UEV65524:UEV65535 UOR65524:UOR65535 UYN65524:UYN65535 VIJ65524:VIJ65535 VSF65524:VSF65535 WCB65524:WCB65535 WLX65524:WLX65535 WVT65524:WVT65535 L131060:L131071 JH131060:JH131071 TD131060:TD131071 ACZ131060:ACZ131071 AMV131060:AMV131071 AWR131060:AWR131071 BGN131060:BGN131071 BQJ131060:BQJ131071 CAF131060:CAF131071 CKB131060:CKB131071 CTX131060:CTX131071 DDT131060:DDT131071 DNP131060:DNP131071 DXL131060:DXL131071 EHH131060:EHH131071 ERD131060:ERD131071 FAZ131060:FAZ131071 FKV131060:FKV131071 FUR131060:FUR131071 GEN131060:GEN131071 GOJ131060:GOJ131071 GYF131060:GYF131071 HIB131060:HIB131071 HRX131060:HRX131071 IBT131060:IBT131071 ILP131060:ILP131071 IVL131060:IVL131071 JFH131060:JFH131071 JPD131060:JPD131071 JYZ131060:JYZ131071 KIV131060:KIV131071 KSR131060:KSR131071 LCN131060:LCN131071 LMJ131060:LMJ131071 LWF131060:LWF131071 MGB131060:MGB131071 MPX131060:MPX131071 MZT131060:MZT131071 NJP131060:NJP131071 NTL131060:NTL131071 ODH131060:ODH131071 OND131060:OND131071 OWZ131060:OWZ131071 PGV131060:PGV131071 PQR131060:PQR131071 QAN131060:QAN131071 QKJ131060:QKJ131071 QUF131060:QUF131071 REB131060:REB131071 RNX131060:RNX131071 RXT131060:RXT131071 SHP131060:SHP131071 SRL131060:SRL131071 TBH131060:TBH131071 TLD131060:TLD131071 TUZ131060:TUZ131071 UEV131060:UEV131071 UOR131060:UOR131071 UYN131060:UYN131071 VIJ131060:VIJ131071 VSF131060:VSF131071 WCB131060:WCB131071 WLX131060:WLX131071 WVT131060:WVT131071 L196596:L196607 JH196596:JH196607 TD196596:TD196607 ACZ196596:ACZ196607 AMV196596:AMV196607 AWR196596:AWR196607 BGN196596:BGN196607 BQJ196596:BQJ196607 CAF196596:CAF196607 CKB196596:CKB196607 CTX196596:CTX196607 DDT196596:DDT196607 DNP196596:DNP196607 DXL196596:DXL196607 EHH196596:EHH196607 ERD196596:ERD196607 FAZ196596:FAZ196607 FKV196596:FKV196607 FUR196596:FUR196607 GEN196596:GEN196607 GOJ196596:GOJ196607 GYF196596:GYF196607 HIB196596:HIB196607 HRX196596:HRX196607 IBT196596:IBT196607 ILP196596:ILP196607 IVL196596:IVL196607 JFH196596:JFH196607 JPD196596:JPD196607 JYZ196596:JYZ196607 KIV196596:KIV196607 KSR196596:KSR196607 LCN196596:LCN196607 LMJ196596:LMJ196607 LWF196596:LWF196607 MGB196596:MGB196607 MPX196596:MPX196607 MZT196596:MZT196607 NJP196596:NJP196607 NTL196596:NTL196607 ODH196596:ODH196607 OND196596:OND196607 OWZ196596:OWZ196607 PGV196596:PGV196607 PQR196596:PQR196607 QAN196596:QAN196607 QKJ196596:QKJ196607 QUF196596:QUF196607 REB196596:REB196607 RNX196596:RNX196607 RXT196596:RXT196607 SHP196596:SHP196607 SRL196596:SRL196607 TBH196596:TBH196607 TLD196596:TLD196607 TUZ196596:TUZ196607 UEV196596:UEV196607 UOR196596:UOR196607 UYN196596:UYN196607 VIJ196596:VIJ196607 VSF196596:VSF196607 WCB196596:WCB196607 WLX196596:WLX196607 WVT196596:WVT196607 L262132:L262143 JH262132:JH262143 TD262132:TD262143 ACZ262132:ACZ262143 AMV262132:AMV262143 AWR262132:AWR262143 BGN262132:BGN262143 BQJ262132:BQJ262143 CAF262132:CAF262143 CKB262132:CKB262143 CTX262132:CTX262143 DDT262132:DDT262143 DNP262132:DNP262143 DXL262132:DXL262143 EHH262132:EHH262143 ERD262132:ERD262143 FAZ262132:FAZ262143 FKV262132:FKV262143 FUR262132:FUR262143 GEN262132:GEN262143 GOJ262132:GOJ262143 GYF262132:GYF262143 HIB262132:HIB262143 HRX262132:HRX262143 IBT262132:IBT262143 ILP262132:ILP262143 IVL262132:IVL262143 JFH262132:JFH262143 JPD262132:JPD262143 JYZ262132:JYZ262143 KIV262132:KIV262143 KSR262132:KSR262143 LCN262132:LCN262143 LMJ262132:LMJ262143 LWF262132:LWF262143 MGB262132:MGB262143 MPX262132:MPX262143 MZT262132:MZT262143 NJP262132:NJP262143 NTL262132:NTL262143 ODH262132:ODH262143 OND262132:OND262143 OWZ262132:OWZ262143 PGV262132:PGV262143 PQR262132:PQR262143 QAN262132:QAN262143 QKJ262132:QKJ262143 QUF262132:QUF262143 REB262132:REB262143 RNX262132:RNX262143 RXT262132:RXT262143 SHP262132:SHP262143 SRL262132:SRL262143 TBH262132:TBH262143 TLD262132:TLD262143 TUZ262132:TUZ262143 UEV262132:UEV262143 UOR262132:UOR262143 UYN262132:UYN262143 VIJ262132:VIJ262143 VSF262132:VSF262143 WCB262132:WCB262143 WLX262132:WLX262143 WVT262132:WVT262143 L327668:L327679 JH327668:JH327679 TD327668:TD327679 ACZ327668:ACZ327679 AMV327668:AMV327679 AWR327668:AWR327679 BGN327668:BGN327679 BQJ327668:BQJ327679 CAF327668:CAF327679 CKB327668:CKB327679 CTX327668:CTX327679 DDT327668:DDT327679 DNP327668:DNP327679 DXL327668:DXL327679 EHH327668:EHH327679 ERD327668:ERD327679 FAZ327668:FAZ327679 FKV327668:FKV327679 FUR327668:FUR327679 GEN327668:GEN327679 GOJ327668:GOJ327679 GYF327668:GYF327679 HIB327668:HIB327679 HRX327668:HRX327679 IBT327668:IBT327679 ILP327668:ILP327679 IVL327668:IVL327679 JFH327668:JFH327679 JPD327668:JPD327679 JYZ327668:JYZ327679 KIV327668:KIV327679 KSR327668:KSR327679 LCN327668:LCN327679 LMJ327668:LMJ327679 LWF327668:LWF327679 MGB327668:MGB327679 MPX327668:MPX327679 MZT327668:MZT327679 NJP327668:NJP327679 NTL327668:NTL327679 ODH327668:ODH327679 OND327668:OND327679 OWZ327668:OWZ327679 PGV327668:PGV327679 PQR327668:PQR327679 QAN327668:QAN327679 QKJ327668:QKJ327679 QUF327668:QUF327679 REB327668:REB327679 RNX327668:RNX327679 RXT327668:RXT327679 SHP327668:SHP327679 SRL327668:SRL327679 TBH327668:TBH327679 TLD327668:TLD327679 TUZ327668:TUZ327679 UEV327668:UEV327679 UOR327668:UOR327679 UYN327668:UYN327679 VIJ327668:VIJ327679 VSF327668:VSF327679 WCB327668:WCB327679 WLX327668:WLX327679 WVT327668:WVT327679 L393204:L393215 JH393204:JH393215 TD393204:TD393215 ACZ393204:ACZ393215 AMV393204:AMV393215 AWR393204:AWR393215 BGN393204:BGN393215 BQJ393204:BQJ393215 CAF393204:CAF393215 CKB393204:CKB393215 CTX393204:CTX393215 DDT393204:DDT393215 DNP393204:DNP393215 DXL393204:DXL393215 EHH393204:EHH393215 ERD393204:ERD393215 FAZ393204:FAZ393215 FKV393204:FKV393215 FUR393204:FUR393215 GEN393204:GEN393215 GOJ393204:GOJ393215 GYF393204:GYF393215 HIB393204:HIB393215 HRX393204:HRX393215 IBT393204:IBT393215 ILP393204:ILP393215 IVL393204:IVL393215 JFH393204:JFH393215 JPD393204:JPD393215 JYZ393204:JYZ393215 KIV393204:KIV393215 KSR393204:KSR393215 LCN393204:LCN393215 LMJ393204:LMJ393215 LWF393204:LWF393215 MGB393204:MGB393215 MPX393204:MPX393215 MZT393204:MZT393215 NJP393204:NJP393215 NTL393204:NTL393215 ODH393204:ODH393215 OND393204:OND393215 OWZ393204:OWZ393215 PGV393204:PGV393215 PQR393204:PQR393215 QAN393204:QAN393215 QKJ393204:QKJ393215 QUF393204:QUF393215 REB393204:REB393215 RNX393204:RNX393215 RXT393204:RXT393215 SHP393204:SHP393215 SRL393204:SRL393215 TBH393204:TBH393215 TLD393204:TLD393215 TUZ393204:TUZ393215 UEV393204:UEV393215 UOR393204:UOR393215 UYN393204:UYN393215 VIJ393204:VIJ393215 VSF393204:VSF393215 WCB393204:WCB393215 WLX393204:WLX393215 WVT393204:WVT393215 L458740:L458751 JH458740:JH458751 TD458740:TD458751 ACZ458740:ACZ458751 AMV458740:AMV458751 AWR458740:AWR458751 BGN458740:BGN458751 BQJ458740:BQJ458751 CAF458740:CAF458751 CKB458740:CKB458751 CTX458740:CTX458751 DDT458740:DDT458751 DNP458740:DNP458751 DXL458740:DXL458751 EHH458740:EHH458751 ERD458740:ERD458751 FAZ458740:FAZ458751 FKV458740:FKV458751 FUR458740:FUR458751 GEN458740:GEN458751 GOJ458740:GOJ458751 GYF458740:GYF458751 HIB458740:HIB458751 HRX458740:HRX458751 IBT458740:IBT458751 ILP458740:ILP458751 IVL458740:IVL458751 JFH458740:JFH458751 JPD458740:JPD458751 JYZ458740:JYZ458751 KIV458740:KIV458751 KSR458740:KSR458751 LCN458740:LCN458751 LMJ458740:LMJ458751 LWF458740:LWF458751 MGB458740:MGB458751 MPX458740:MPX458751 MZT458740:MZT458751 NJP458740:NJP458751 NTL458740:NTL458751 ODH458740:ODH458751 OND458740:OND458751 OWZ458740:OWZ458751 PGV458740:PGV458751 PQR458740:PQR458751 QAN458740:QAN458751 QKJ458740:QKJ458751 QUF458740:QUF458751 REB458740:REB458751 RNX458740:RNX458751 RXT458740:RXT458751 SHP458740:SHP458751 SRL458740:SRL458751 TBH458740:TBH458751 TLD458740:TLD458751 TUZ458740:TUZ458751 UEV458740:UEV458751 UOR458740:UOR458751 UYN458740:UYN458751 VIJ458740:VIJ458751 VSF458740:VSF458751 WCB458740:WCB458751 WLX458740:WLX458751 WVT458740:WVT458751 L524276:L524287 JH524276:JH524287 TD524276:TD524287 ACZ524276:ACZ524287 AMV524276:AMV524287 AWR524276:AWR524287 BGN524276:BGN524287 BQJ524276:BQJ524287 CAF524276:CAF524287 CKB524276:CKB524287 CTX524276:CTX524287 DDT524276:DDT524287 DNP524276:DNP524287 DXL524276:DXL524287 EHH524276:EHH524287 ERD524276:ERD524287 FAZ524276:FAZ524287 FKV524276:FKV524287 FUR524276:FUR524287 GEN524276:GEN524287 GOJ524276:GOJ524287 GYF524276:GYF524287 HIB524276:HIB524287 HRX524276:HRX524287 IBT524276:IBT524287 ILP524276:ILP524287 IVL524276:IVL524287 JFH524276:JFH524287 JPD524276:JPD524287 JYZ524276:JYZ524287 KIV524276:KIV524287 KSR524276:KSR524287 LCN524276:LCN524287 LMJ524276:LMJ524287 LWF524276:LWF524287 MGB524276:MGB524287 MPX524276:MPX524287 MZT524276:MZT524287 NJP524276:NJP524287 NTL524276:NTL524287 ODH524276:ODH524287 OND524276:OND524287 OWZ524276:OWZ524287 PGV524276:PGV524287 PQR524276:PQR524287 QAN524276:QAN524287 QKJ524276:QKJ524287 QUF524276:QUF524287 REB524276:REB524287 RNX524276:RNX524287 RXT524276:RXT524287 SHP524276:SHP524287 SRL524276:SRL524287 TBH524276:TBH524287 TLD524276:TLD524287 TUZ524276:TUZ524287 UEV524276:UEV524287 UOR524276:UOR524287 UYN524276:UYN524287 VIJ524276:VIJ524287 VSF524276:VSF524287 WCB524276:WCB524287 WLX524276:WLX524287 WVT524276:WVT524287 L589812:L589823 JH589812:JH589823 TD589812:TD589823 ACZ589812:ACZ589823 AMV589812:AMV589823 AWR589812:AWR589823 BGN589812:BGN589823 BQJ589812:BQJ589823 CAF589812:CAF589823 CKB589812:CKB589823 CTX589812:CTX589823 DDT589812:DDT589823 DNP589812:DNP589823 DXL589812:DXL589823 EHH589812:EHH589823 ERD589812:ERD589823 FAZ589812:FAZ589823 FKV589812:FKV589823 FUR589812:FUR589823 GEN589812:GEN589823 GOJ589812:GOJ589823 GYF589812:GYF589823 HIB589812:HIB589823 HRX589812:HRX589823 IBT589812:IBT589823 ILP589812:ILP589823 IVL589812:IVL589823 JFH589812:JFH589823 JPD589812:JPD589823 JYZ589812:JYZ589823 KIV589812:KIV589823 KSR589812:KSR589823 LCN589812:LCN589823 LMJ589812:LMJ589823 LWF589812:LWF589823 MGB589812:MGB589823 MPX589812:MPX589823 MZT589812:MZT589823 NJP589812:NJP589823 NTL589812:NTL589823 ODH589812:ODH589823 OND589812:OND589823 OWZ589812:OWZ589823 PGV589812:PGV589823 PQR589812:PQR589823 QAN589812:QAN589823 QKJ589812:QKJ589823 QUF589812:QUF589823 REB589812:REB589823 RNX589812:RNX589823 RXT589812:RXT589823 SHP589812:SHP589823 SRL589812:SRL589823 TBH589812:TBH589823 TLD589812:TLD589823 TUZ589812:TUZ589823 UEV589812:UEV589823 UOR589812:UOR589823 UYN589812:UYN589823 VIJ589812:VIJ589823 VSF589812:VSF589823 WCB589812:WCB589823 WLX589812:WLX589823 WVT589812:WVT589823 L655348:L655359 JH655348:JH655359 TD655348:TD655359 ACZ655348:ACZ655359 AMV655348:AMV655359 AWR655348:AWR655359 BGN655348:BGN655359 BQJ655348:BQJ655359 CAF655348:CAF655359 CKB655348:CKB655359 CTX655348:CTX655359 DDT655348:DDT655359 DNP655348:DNP655359 DXL655348:DXL655359 EHH655348:EHH655359 ERD655348:ERD655359 FAZ655348:FAZ655359 FKV655348:FKV655359 FUR655348:FUR655359 GEN655348:GEN655359 GOJ655348:GOJ655359 GYF655348:GYF655359 HIB655348:HIB655359 HRX655348:HRX655359 IBT655348:IBT655359 ILP655348:ILP655359 IVL655348:IVL655359 JFH655348:JFH655359 JPD655348:JPD655359 JYZ655348:JYZ655359 KIV655348:KIV655359 KSR655348:KSR655359 LCN655348:LCN655359 LMJ655348:LMJ655359 LWF655348:LWF655359 MGB655348:MGB655359 MPX655348:MPX655359 MZT655348:MZT655359 NJP655348:NJP655359 NTL655348:NTL655359 ODH655348:ODH655359 OND655348:OND655359 OWZ655348:OWZ655359 PGV655348:PGV655359 PQR655348:PQR655359 QAN655348:QAN655359 QKJ655348:QKJ655359 QUF655348:QUF655359 REB655348:REB655359 RNX655348:RNX655359 RXT655348:RXT655359 SHP655348:SHP655359 SRL655348:SRL655359 TBH655348:TBH655359 TLD655348:TLD655359 TUZ655348:TUZ655359 UEV655348:UEV655359 UOR655348:UOR655359 UYN655348:UYN655359 VIJ655348:VIJ655359 VSF655348:VSF655359 WCB655348:WCB655359 WLX655348:WLX655359 WVT655348:WVT655359 L720884:L720895 JH720884:JH720895 TD720884:TD720895 ACZ720884:ACZ720895 AMV720884:AMV720895 AWR720884:AWR720895 BGN720884:BGN720895 BQJ720884:BQJ720895 CAF720884:CAF720895 CKB720884:CKB720895 CTX720884:CTX720895 DDT720884:DDT720895 DNP720884:DNP720895 DXL720884:DXL720895 EHH720884:EHH720895 ERD720884:ERD720895 FAZ720884:FAZ720895 FKV720884:FKV720895 FUR720884:FUR720895 GEN720884:GEN720895 GOJ720884:GOJ720895 GYF720884:GYF720895 HIB720884:HIB720895 HRX720884:HRX720895 IBT720884:IBT720895 ILP720884:ILP720895 IVL720884:IVL720895 JFH720884:JFH720895 JPD720884:JPD720895 JYZ720884:JYZ720895 KIV720884:KIV720895 KSR720884:KSR720895 LCN720884:LCN720895 LMJ720884:LMJ720895 LWF720884:LWF720895 MGB720884:MGB720895 MPX720884:MPX720895 MZT720884:MZT720895 NJP720884:NJP720895 NTL720884:NTL720895 ODH720884:ODH720895 OND720884:OND720895 OWZ720884:OWZ720895 PGV720884:PGV720895 PQR720884:PQR720895 QAN720884:QAN720895 QKJ720884:QKJ720895 QUF720884:QUF720895 REB720884:REB720895 RNX720884:RNX720895 RXT720884:RXT720895 SHP720884:SHP720895 SRL720884:SRL720895 TBH720884:TBH720895 TLD720884:TLD720895 TUZ720884:TUZ720895 UEV720884:UEV720895 UOR720884:UOR720895 UYN720884:UYN720895 VIJ720884:VIJ720895 VSF720884:VSF720895 WCB720884:WCB720895 WLX720884:WLX720895 WVT720884:WVT720895 L786420:L786431 JH786420:JH786431 TD786420:TD786431 ACZ786420:ACZ786431 AMV786420:AMV786431 AWR786420:AWR786431 BGN786420:BGN786431 BQJ786420:BQJ786431 CAF786420:CAF786431 CKB786420:CKB786431 CTX786420:CTX786431 DDT786420:DDT786431 DNP786420:DNP786431 DXL786420:DXL786431 EHH786420:EHH786431 ERD786420:ERD786431 FAZ786420:FAZ786431 FKV786420:FKV786431 FUR786420:FUR786431 GEN786420:GEN786431 GOJ786420:GOJ786431 GYF786420:GYF786431 HIB786420:HIB786431 HRX786420:HRX786431 IBT786420:IBT786431 ILP786420:ILP786431 IVL786420:IVL786431 JFH786420:JFH786431 JPD786420:JPD786431 JYZ786420:JYZ786431 KIV786420:KIV786431 KSR786420:KSR786431 LCN786420:LCN786431 LMJ786420:LMJ786431 LWF786420:LWF786431 MGB786420:MGB786431 MPX786420:MPX786431 MZT786420:MZT786431 NJP786420:NJP786431 NTL786420:NTL786431 ODH786420:ODH786431 OND786420:OND786431 OWZ786420:OWZ786431 PGV786420:PGV786431 PQR786420:PQR786431 QAN786420:QAN786431 QKJ786420:QKJ786431 QUF786420:QUF786431 REB786420:REB786431 RNX786420:RNX786431 RXT786420:RXT786431 SHP786420:SHP786431 SRL786420:SRL786431 TBH786420:TBH786431 TLD786420:TLD786431 TUZ786420:TUZ786431 UEV786420:UEV786431 UOR786420:UOR786431 UYN786420:UYN786431 VIJ786420:VIJ786431 VSF786420:VSF786431 WCB786420:WCB786431 WLX786420:WLX786431 WVT786420:WVT786431 L851956:L851967 JH851956:JH851967 TD851956:TD851967 ACZ851956:ACZ851967 AMV851956:AMV851967 AWR851956:AWR851967 BGN851956:BGN851967 BQJ851956:BQJ851967 CAF851956:CAF851967 CKB851956:CKB851967 CTX851956:CTX851967 DDT851956:DDT851967 DNP851956:DNP851967 DXL851956:DXL851967 EHH851956:EHH851967 ERD851956:ERD851967 FAZ851956:FAZ851967 FKV851956:FKV851967 FUR851956:FUR851967 GEN851956:GEN851967 GOJ851956:GOJ851967 GYF851956:GYF851967 HIB851956:HIB851967 HRX851956:HRX851967 IBT851956:IBT851967 ILP851956:ILP851967 IVL851956:IVL851967 JFH851956:JFH851967 JPD851956:JPD851967 JYZ851956:JYZ851967 KIV851956:KIV851967 KSR851956:KSR851967 LCN851956:LCN851967 LMJ851956:LMJ851967 LWF851956:LWF851967 MGB851956:MGB851967 MPX851956:MPX851967 MZT851956:MZT851967 NJP851956:NJP851967 NTL851956:NTL851967 ODH851956:ODH851967 OND851956:OND851967 OWZ851956:OWZ851967 PGV851956:PGV851967 PQR851956:PQR851967 QAN851956:QAN851967 QKJ851956:QKJ851967 QUF851956:QUF851967 REB851956:REB851967 RNX851956:RNX851967 RXT851956:RXT851967 SHP851956:SHP851967 SRL851956:SRL851967 TBH851956:TBH851967 TLD851956:TLD851967 TUZ851956:TUZ851967 UEV851956:UEV851967 UOR851956:UOR851967 UYN851956:UYN851967 VIJ851956:VIJ851967 VSF851956:VSF851967 WCB851956:WCB851967 WLX851956:WLX851967 WVT851956:WVT851967 L917492:L917503 JH917492:JH917503 TD917492:TD917503 ACZ917492:ACZ917503 AMV917492:AMV917503 AWR917492:AWR917503 BGN917492:BGN917503 BQJ917492:BQJ917503 CAF917492:CAF917503 CKB917492:CKB917503 CTX917492:CTX917503 DDT917492:DDT917503 DNP917492:DNP917503 DXL917492:DXL917503 EHH917492:EHH917503 ERD917492:ERD917503 FAZ917492:FAZ917503 FKV917492:FKV917503 FUR917492:FUR917503 GEN917492:GEN917503 GOJ917492:GOJ917503 GYF917492:GYF917503 HIB917492:HIB917503 HRX917492:HRX917503 IBT917492:IBT917503 ILP917492:ILP917503 IVL917492:IVL917503 JFH917492:JFH917503 JPD917492:JPD917503 JYZ917492:JYZ917503 KIV917492:KIV917503 KSR917492:KSR917503 LCN917492:LCN917503 LMJ917492:LMJ917503 LWF917492:LWF917503 MGB917492:MGB917503 MPX917492:MPX917503 MZT917492:MZT917503 NJP917492:NJP917503 NTL917492:NTL917503 ODH917492:ODH917503 OND917492:OND917503 OWZ917492:OWZ917503 PGV917492:PGV917503 PQR917492:PQR917503 QAN917492:QAN917503 QKJ917492:QKJ917503 QUF917492:QUF917503 REB917492:REB917503 RNX917492:RNX917503 RXT917492:RXT917503 SHP917492:SHP917503 SRL917492:SRL917503 TBH917492:TBH917503 TLD917492:TLD917503 TUZ917492:TUZ917503 UEV917492:UEV917503 UOR917492:UOR917503 UYN917492:UYN917503 VIJ917492:VIJ917503 VSF917492:VSF917503 WCB917492:WCB917503 WLX917492:WLX917503 WVT917492:WVT917503 L983028:L983039 JH983028:JH983039 TD983028:TD983039 ACZ983028:ACZ983039 AMV983028:AMV983039 AWR983028:AWR983039 BGN983028:BGN983039 BQJ983028:BQJ983039 CAF983028:CAF983039 CKB983028:CKB983039 CTX983028:CTX983039 DDT983028:DDT983039 DNP983028:DNP983039 DXL983028:DXL983039 EHH983028:EHH983039 ERD983028:ERD983039 FAZ983028:FAZ983039 FKV983028:FKV983039 FUR983028:FUR983039 GEN983028:GEN983039 GOJ983028:GOJ983039 GYF983028:GYF983039 HIB983028:HIB983039 HRX983028:HRX983039 IBT983028:IBT983039 ILP983028:ILP983039 IVL983028:IVL983039 JFH983028:JFH983039 JPD983028:JPD983039 JYZ983028:JYZ983039 KIV983028:KIV983039 KSR983028:KSR983039 LCN983028:LCN983039 LMJ983028:LMJ983039 LWF983028:LWF983039 MGB983028:MGB983039 MPX983028:MPX983039 MZT983028:MZT983039 NJP983028:NJP983039 NTL983028:NTL983039 ODH983028:ODH983039 OND983028:OND983039 OWZ983028:OWZ983039 PGV983028:PGV983039 PQR983028:PQR983039 QAN983028:QAN983039 QKJ983028:QKJ983039 QUF983028:QUF983039 REB983028:REB983039 RNX983028:RNX983039 RXT983028:RXT983039 SHP983028:SHP983039 SRL983028:SRL983039 TBH983028:TBH983039 TLD983028:TLD983039 TUZ983028:TUZ983039 UEV983028:UEV983039 UOR983028:UOR983039 UYN983028:UYN983039 VIJ983028:VIJ983039 VSF983028:VSF983039 WCB983028:WCB983039 WLX983028:WLX983039 WVT983028:WVT983039 L1048564:L1048576 JH1048564:JH1048576 TD1048564:TD1048576 ACZ1048564:ACZ1048576 AMV1048564:AMV1048576 AWR1048564:AWR1048576 BGN1048564:BGN1048576 BQJ1048564:BQJ1048576 CAF1048564:CAF1048576 CKB1048564:CKB1048576 CTX1048564:CTX1048576 DDT1048564:DDT1048576 DNP1048564:DNP1048576 DXL1048564:DXL1048576 EHH1048564:EHH1048576 ERD1048564:ERD1048576 FAZ1048564:FAZ1048576 FKV1048564:FKV1048576 FUR1048564:FUR1048576 GEN1048564:GEN1048576 GOJ1048564:GOJ1048576 GYF1048564:GYF1048576 HIB1048564:HIB1048576 HRX1048564:HRX1048576 IBT1048564:IBT1048576 ILP1048564:ILP1048576 IVL1048564:IVL1048576 JFH1048564:JFH1048576 JPD1048564:JPD1048576 JYZ1048564:JYZ1048576 KIV1048564:KIV1048576 KSR1048564:KSR1048576 LCN1048564:LCN1048576 LMJ1048564:LMJ1048576 LWF1048564:LWF1048576 MGB1048564:MGB1048576 MPX1048564:MPX1048576 MZT1048564:MZT1048576 NJP1048564:NJP1048576 NTL1048564:NTL1048576 ODH1048564:ODH1048576 OND1048564:OND1048576 OWZ1048564:OWZ1048576 PGV1048564:PGV1048576 PQR1048564:PQR1048576 QAN1048564:QAN1048576 QKJ1048564:QKJ1048576 QUF1048564:QUF1048576 REB1048564:REB1048576 RNX1048564:RNX1048576 RXT1048564:RXT1048576 SHP1048564:SHP1048576 SRL1048564:SRL1048576 TBH1048564:TBH1048576 TLD1048564:TLD1048576 TUZ1048564:TUZ1048576 UEV1048564:UEV1048576 UOR1048564:UOR1048576 UYN1048564:UYN1048576 VIJ1048564:VIJ1048576 VSF1048564:VSF1048576 WCB1048564:WCB1048576 WLX1048564:WLX1048576 WVT1048564:WVT1048576 K1 JD3 SZ3 ACV3 AMR3 AWN3 BGJ3 BQF3 CAB3 CJX3 CTT3 DDP3 DNL3 DXH3 EHD3 EQZ3 FAV3 FKR3 FUN3 GEJ3 GOF3 GYB3 HHX3 HRT3 IBP3 ILL3 IVH3 JFD3 JOZ3 JYV3 KIR3 KSN3 LCJ3 LMF3 LWB3 MFX3 MPT3 MZP3 NJL3 NTH3 ODD3 OMZ3 OWV3 PGR3 PQN3 QAJ3 QKF3 QUB3 RDX3 RNT3 RXP3 SHL3 SRH3 TBD3 TKZ3 TUV3 UER3 UON3 UYJ3 VIF3 VSB3 WBX3 WLT3 WVP3 H65537 JD65538 SZ65538 ACV65538 AMR65538 AWN65538 BGJ65538 BQF65538 CAB65538 CJX65538 CTT65538 DDP65538 DNL65538 DXH65538 EHD65538 EQZ65538 FAV65538 FKR65538 FUN65538 GEJ65538 GOF65538 GYB65538 HHX65538 HRT65538 IBP65538 ILL65538 IVH65538 JFD65538 JOZ65538 JYV65538 KIR65538 KSN65538 LCJ65538 LMF65538 LWB65538 MFX65538 MPT65538 MZP65538 NJL65538 NTH65538 ODD65538 OMZ65538 OWV65538 PGR65538 PQN65538 QAJ65538 QKF65538 QUB65538 RDX65538 RNT65538 RXP65538 SHL65538 SRH65538 TBD65538 TKZ65538 TUV65538 UER65538 UON65538 UYJ65538 VIF65538 VSB65538 WBX65538 WLT65538 WVP65538 H131073 JD131074 SZ131074 ACV131074 AMR131074 AWN131074 BGJ131074 BQF131074 CAB131074 CJX131074 CTT131074 DDP131074 DNL131074 DXH131074 EHD131074 EQZ131074 FAV131074 FKR131074 FUN131074 GEJ131074 GOF131074 GYB131074 HHX131074 HRT131074 IBP131074 ILL131074 IVH131074 JFD131074 JOZ131074 JYV131074 KIR131074 KSN131074 LCJ131074 LMF131074 LWB131074 MFX131074 MPT131074 MZP131074 NJL131074 NTH131074 ODD131074 OMZ131074 OWV131074 PGR131074 PQN131074 QAJ131074 QKF131074 QUB131074 RDX131074 RNT131074 RXP131074 SHL131074 SRH131074 TBD131074 TKZ131074 TUV131074 UER131074 UON131074 UYJ131074 VIF131074 VSB131074 WBX131074 WLT131074 WVP131074 H196609 JD196610 SZ196610 ACV196610 AMR196610 AWN196610 BGJ196610 BQF196610 CAB196610 CJX196610 CTT196610 DDP196610 DNL196610 DXH196610 EHD196610 EQZ196610 FAV196610 FKR196610 FUN196610 GEJ196610 GOF196610 GYB196610 HHX196610 HRT196610 IBP196610 ILL196610 IVH196610 JFD196610 JOZ196610 JYV196610 KIR196610 KSN196610 LCJ196610 LMF196610 LWB196610 MFX196610 MPT196610 MZP196610 NJL196610 NTH196610 ODD196610 OMZ196610 OWV196610 PGR196610 PQN196610 QAJ196610 QKF196610 QUB196610 RDX196610 RNT196610 RXP196610 SHL196610 SRH196610 TBD196610 TKZ196610 TUV196610 UER196610 UON196610 UYJ196610 VIF196610 VSB196610 WBX196610 WLT196610 WVP196610 H262145 JD262146 SZ262146 ACV262146 AMR262146 AWN262146 BGJ262146 BQF262146 CAB262146 CJX262146 CTT262146 DDP262146 DNL262146 DXH262146 EHD262146 EQZ262146 FAV262146 FKR262146 FUN262146 GEJ262146 GOF262146 GYB262146 HHX262146 HRT262146 IBP262146 ILL262146 IVH262146 JFD262146 JOZ262146 JYV262146 KIR262146 KSN262146 LCJ262146 LMF262146 LWB262146 MFX262146 MPT262146 MZP262146 NJL262146 NTH262146 ODD262146 OMZ262146 OWV262146 PGR262146 PQN262146 QAJ262146 QKF262146 QUB262146 RDX262146 RNT262146 RXP262146 SHL262146 SRH262146 TBD262146 TKZ262146 TUV262146 UER262146 UON262146 UYJ262146 VIF262146 VSB262146 WBX262146 WLT262146 WVP262146 H327681 JD327682 SZ327682 ACV327682 AMR327682 AWN327682 BGJ327682 BQF327682 CAB327682 CJX327682 CTT327682 DDP327682 DNL327682 DXH327682 EHD327682 EQZ327682 FAV327682 FKR327682 FUN327682 GEJ327682 GOF327682 GYB327682 HHX327682 HRT327682 IBP327682 ILL327682 IVH327682 JFD327682 JOZ327682 JYV327682 KIR327682 KSN327682 LCJ327682 LMF327682 LWB327682 MFX327682 MPT327682 MZP327682 NJL327682 NTH327682 ODD327682 OMZ327682 OWV327682 PGR327682 PQN327682 QAJ327682 QKF327682 QUB327682 RDX327682 RNT327682 RXP327682 SHL327682 SRH327682 TBD327682 TKZ327682 TUV327682 UER327682 UON327682 UYJ327682 VIF327682 VSB327682 WBX327682 WLT327682 WVP327682 H393217 JD393218 SZ393218 ACV393218 AMR393218 AWN393218 BGJ393218 BQF393218 CAB393218 CJX393218 CTT393218 DDP393218 DNL393218 DXH393218 EHD393218 EQZ393218 FAV393218 FKR393218 FUN393218 GEJ393218 GOF393218 GYB393218 HHX393218 HRT393218 IBP393218 ILL393218 IVH393218 JFD393218 JOZ393218 JYV393218 KIR393218 KSN393218 LCJ393218 LMF393218 LWB393218 MFX393218 MPT393218 MZP393218 NJL393218 NTH393218 ODD393218 OMZ393218 OWV393218 PGR393218 PQN393218 QAJ393218 QKF393218 QUB393218 RDX393218 RNT393218 RXP393218 SHL393218 SRH393218 TBD393218 TKZ393218 TUV393218 UER393218 UON393218 UYJ393218 VIF393218 VSB393218 WBX393218 WLT393218 WVP393218 H458753 JD458754 SZ458754 ACV458754 AMR458754 AWN458754 BGJ458754 BQF458754 CAB458754 CJX458754 CTT458754 DDP458754 DNL458754 DXH458754 EHD458754 EQZ458754 FAV458754 FKR458754 FUN458754 GEJ458754 GOF458754 GYB458754 HHX458754 HRT458754 IBP458754 ILL458754 IVH458754 JFD458754 JOZ458754 JYV458754 KIR458754 KSN458754 LCJ458754 LMF458754 LWB458754 MFX458754 MPT458754 MZP458754 NJL458754 NTH458754 ODD458754 OMZ458754 OWV458754 PGR458754 PQN458754 QAJ458754 QKF458754 QUB458754 RDX458754 RNT458754 RXP458754 SHL458754 SRH458754 TBD458754 TKZ458754 TUV458754 UER458754 UON458754 UYJ458754 VIF458754 VSB458754 WBX458754 WLT458754 WVP458754 H524289 JD524290 SZ524290 ACV524290 AMR524290 AWN524290 BGJ524290 BQF524290 CAB524290 CJX524290 CTT524290 DDP524290 DNL524290 DXH524290 EHD524290 EQZ524290 FAV524290 FKR524290 FUN524290 GEJ524290 GOF524290 GYB524290 HHX524290 HRT524290 IBP524290 ILL524290 IVH524290 JFD524290 JOZ524290 JYV524290 KIR524290 KSN524290 LCJ524290 LMF524290 LWB524290 MFX524290 MPT524290 MZP524290 NJL524290 NTH524290 ODD524290 OMZ524290 OWV524290 PGR524290 PQN524290 QAJ524290 QKF524290 QUB524290 RDX524290 RNT524290 RXP524290 SHL524290 SRH524290 TBD524290 TKZ524290 TUV524290 UER524290 UON524290 UYJ524290 VIF524290 VSB524290 WBX524290 WLT524290 WVP524290 H589825 JD589826 SZ589826 ACV589826 AMR589826 AWN589826 BGJ589826 BQF589826 CAB589826 CJX589826 CTT589826 DDP589826 DNL589826 DXH589826 EHD589826 EQZ589826 FAV589826 FKR589826 FUN589826 GEJ589826 GOF589826 GYB589826 HHX589826 HRT589826 IBP589826 ILL589826 IVH589826 JFD589826 JOZ589826 JYV589826 KIR589826 KSN589826 LCJ589826 LMF589826 LWB589826 MFX589826 MPT589826 MZP589826 NJL589826 NTH589826 ODD589826 OMZ589826 OWV589826 PGR589826 PQN589826 QAJ589826 QKF589826 QUB589826 RDX589826 RNT589826 RXP589826 SHL589826 SRH589826 TBD589826 TKZ589826 TUV589826 UER589826 UON589826 UYJ589826 VIF589826 VSB589826 WBX589826 WLT589826 WVP589826 H655361 JD655362 SZ655362 ACV655362 AMR655362 AWN655362 BGJ655362 BQF655362 CAB655362 CJX655362 CTT655362 DDP655362 DNL655362 DXH655362 EHD655362 EQZ655362 FAV655362 FKR655362 FUN655362 GEJ655362 GOF655362 GYB655362 HHX655362 HRT655362 IBP655362 ILL655362 IVH655362 JFD655362 JOZ655362 JYV655362 KIR655362 KSN655362 LCJ655362 LMF655362 LWB655362 MFX655362 MPT655362 MZP655362 NJL655362 NTH655362 ODD655362 OMZ655362 OWV655362 PGR655362 PQN655362 QAJ655362 QKF655362 QUB655362 RDX655362 RNT655362 RXP655362 SHL655362 SRH655362 TBD655362 TKZ655362 TUV655362 UER655362 UON655362 UYJ655362 VIF655362 VSB655362 WBX655362 WLT655362 WVP655362 H720897 JD720898 SZ720898 ACV720898 AMR720898 AWN720898 BGJ720898 BQF720898 CAB720898 CJX720898 CTT720898 DDP720898 DNL720898 DXH720898 EHD720898 EQZ720898 FAV720898 FKR720898 FUN720898 GEJ720898 GOF720898 GYB720898 HHX720898 HRT720898 IBP720898 ILL720898 IVH720898 JFD720898 JOZ720898 JYV720898 KIR720898 KSN720898 LCJ720898 LMF720898 LWB720898 MFX720898 MPT720898 MZP720898 NJL720898 NTH720898 ODD720898 OMZ720898 OWV720898 PGR720898 PQN720898 QAJ720898 QKF720898 QUB720898 RDX720898 RNT720898 RXP720898 SHL720898 SRH720898 TBD720898 TKZ720898 TUV720898 UER720898 UON720898 UYJ720898 VIF720898 VSB720898 WBX720898 WLT720898 WVP720898 H786433 JD786434 SZ786434 ACV786434 AMR786434 AWN786434 BGJ786434 BQF786434 CAB786434 CJX786434 CTT786434 DDP786434 DNL786434 DXH786434 EHD786434 EQZ786434 FAV786434 FKR786434 FUN786434 GEJ786434 GOF786434 GYB786434 HHX786434 HRT786434 IBP786434 ILL786434 IVH786434 JFD786434 JOZ786434 JYV786434 KIR786434 KSN786434 LCJ786434 LMF786434 LWB786434 MFX786434 MPT786434 MZP786434 NJL786434 NTH786434 ODD786434 OMZ786434 OWV786434 PGR786434 PQN786434 QAJ786434 QKF786434 QUB786434 RDX786434 RNT786434 RXP786434 SHL786434 SRH786434 TBD786434 TKZ786434 TUV786434 UER786434 UON786434 UYJ786434 VIF786434 VSB786434 WBX786434 WLT786434 WVP786434 H851969 JD851970 SZ851970 ACV851970 AMR851970 AWN851970 BGJ851970 BQF851970 CAB851970 CJX851970 CTT851970 DDP851970 DNL851970 DXH851970 EHD851970 EQZ851970 FAV851970 FKR851970 FUN851970 GEJ851970 GOF851970 GYB851970 HHX851970 HRT851970 IBP851970 ILL851970 IVH851970 JFD851970 JOZ851970 JYV851970 KIR851970 KSN851970 LCJ851970 LMF851970 LWB851970 MFX851970 MPT851970 MZP851970 NJL851970 NTH851970 ODD851970 OMZ851970 OWV851970 PGR851970 PQN851970 QAJ851970 QKF851970 QUB851970 RDX851970 RNT851970 RXP851970 SHL851970 SRH851970 TBD851970 TKZ851970 TUV851970 UER851970 UON851970 UYJ851970 VIF851970 VSB851970 WBX851970 WLT851970 WVP851970 H917505 JD917506 SZ917506 ACV917506 AMR917506 AWN917506 BGJ917506 BQF917506 CAB917506 CJX917506 CTT917506 DDP917506 DNL917506 DXH917506 EHD917506 EQZ917506 FAV917506 FKR917506 FUN917506 GEJ917506 GOF917506 GYB917506 HHX917506 HRT917506 IBP917506 ILL917506 IVH917506 JFD917506 JOZ917506 JYV917506 KIR917506 KSN917506 LCJ917506 LMF917506 LWB917506 MFX917506 MPT917506 MZP917506 NJL917506 NTH917506 ODD917506 OMZ917506 OWV917506 PGR917506 PQN917506 QAJ917506 QKF917506 QUB917506 RDX917506 RNT917506 RXP917506 SHL917506 SRH917506 TBD917506 TKZ917506 TUV917506 UER917506 UON917506 UYJ917506 VIF917506 VSB917506 WBX917506 WLT917506 WVP917506 H983041 JD983042 SZ983042 ACV983042 AMR983042 AWN983042 BGJ983042 BQF983042 CAB983042 CJX983042 CTT983042 DDP983042 DNL983042 DXH983042 EHD983042 EQZ983042 FAV983042 FKR983042 FUN983042 GEJ983042 GOF983042 GYB983042 HHX983042 HRT983042 IBP983042 ILL983042 IVH983042 JFD983042 JOZ983042 JYV983042 KIR983042 KSN983042 LCJ983042 LMF983042 LWB983042 MFX983042 MPT983042 MZP983042 NJL983042 NTH983042 ODD983042 OMZ983042 OWV983042 PGR983042 PQN983042 QAJ983042 QKF983042 QUB983042 RDX983042 RNT983042 RXP983042 SHL983042 SRH983042 TBD983042 TKZ983042 TUV983042 UER983042 UON983042 UYJ983042 VIF983042 VSB983042 WBX983042 WLT983042 WVP983042">
      <formula1>$A$67:$A$103</formula1>
    </dataValidation>
  </dataValidations>
  <hyperlinks>
    <hyperlink ref="K3" location="Contents!A1" display="Back"/>
    <hyperlink ref="K2" location="'Table 17 Data'!A1" display="Go to Data"/>
    <hyperlink ref="A27" location="Glossary!A1" display="Definition Glossay"/>
  </hyperlinks>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autoPageBreaks="0"/>
  </sheetPr>
  <dimension ref="A1:AC91"/>
  <sheetViews>
    <sheetView workbookViewId="0">
      <pane ySplit="3" topLeftCell="A4" activePane="bottomLeft" state="frozen"/>
      <selection pane="bottomLeft" activeCell="M2" sqref="M2"/>
    </sheetView>
  </sheetViews>
  <sheetFormatPr defaultRowHeight="15" x14ac:dyDescent="0.25"/>
  <cols>
    <col min="1" max="1" width="11.42578125" style="1" customWidth="1"/>
    <col min="2" max="11" width="11.7109375" style="1" customWidth="1"/>
    <col min="12" max="18" width="8.85546875" style="1"/>
    <col min="19" max="19" width="8.140625" style="1" customWidth="1"/>
    <col min="20" max="21" width="8.85546875" style="1" hidden="1" customWidth="1"/>
    <col min="22" max="22" width="8.42578125" style="1" hidden="1" customWidth="1"/>
    <col min="23" max="29" width="8.85546875" style="1" hidden="1" customWidth="1"/>
    <col min="30" max="257" width="8.85546875" style="1"/>
    <col min="258" max="258" width="8.5703125" style="1" customWidth="1"/>
    <col min="259" max="266" width="11.7109375" style="1" customWidth="1"/>
    <col min="267" max="274" width="8.85546875" style="1"/>
    <col min="275" max="275" width="8.140625" style="1" customWidth="1"/>
    <col min="276" max="277" width="8.85546875" style="1"/>
    <col min="278" max="278" width="8.42578125" style="1" customWidth="1"/>
    <col min="279" max="513" width="8.85546875" style="1"/>
    <col min="514" max="514" width="8.5703125" style="1" customWidth="1"/>
    <col min="515" max="522" width="11.7109375" style="1" customWidth="1"/>
    <col min="523" max="530" width="8.85546875" style="1"/>
    <col min="531" max="531" width="8.140625" style="1" customWidth="1"/>
    <col min="532" max="533" width="8.85546875" style="1"/>
    <col min="534" max="534" width="8.42578125" style="1" customWidth="1"/>
    <col min="535" max="769" width="8.85546875" style="1"/>
    <col min="770" max="770" width="8.5703125" style="1" customWidth="1"/>
    <col min="771" max="778" width="11.7109375" style="1" customWidth="1"/>
    <col min="779" max="786" width="8.85546875" style="1"/>
    <col min="787" max="787" width="8.140625" style="1" customWidth="1"/>
    <col min="788" max="789" width="8.85546875" style="1"/>
    <col min="790" max="790" width="8.42578125" style="1" customWidth="1"/>
    <col min="791" max="1025" width="8.85546875" style="1"/>
    <col min="1026" max="1026" width="8.5703125" style="1" customWidth="1"/>
    <col min="1027" max="1034" width="11.7109375" style="1" customWidth="1"/>
    <col min="1035" max="1042" width="8.85546875" style="1"/>
    <col min="1043" max="1043" width="8.140625" style="1" customWidth="1"/>
    <col min="1044" max="1045" width="8.85546875" style="1"/>
    <col min="1046" max="1046" width="8.42578125" style="1" customWidth="1"/>
    <col min="1047" max="1281" width="8.85546875" style="1"/>
    <col min="1282" max="1282" width="8.5703125" style="1" customWidth="1"/>
    <col min="1283" max="1290" width="11.7109375" style="1" customWidth="1"/>
    <col min="1291" max="1298" width="8.85546875" style="1"/>
    <col min="1299" max="1299" width="8.140625" style="1" customWidth="1"/>
    <col min="1300" max="1301" width="8.85546875" style="1"/>
    <col min="1302" max="1302" width="8.42578125" style="1" customWidth="1"/>
    <col min="1303" max="1537" width="8.85546875" style="1"/>
    <col min="1538" max="1538" width="8.5703125" style="1" customWidth="1"/>
    <col min="1539" max="1546" width="11.7109375" style="1" customWidth="1"/>
    <col min="1547" max="1554" width="8.85546875" style="1"/>
    <col min="1555" max="1555" width="8.140625" style="1" customWidth="1"/>
    <col min="1556" max="1557" width="8.85546875" style="1"/>
    <col min="1558" max="1558" width="8.42578125" style="1" customWidth="1"/>
    <col min="1559" max="1793" width="8.85546875" style="1"/>
    <col min="1794" max="1794" width="8.5703125" style="1" customWidth="1"/>
    <col min="1795" max="1802" width="11.7109375" style="1" customWidth="1"/>
    <col min="1803" max="1810" width="8.85546875" style="1"/>
    <col min="1811" max="1811" width="8.140625" style="1" customWidth="1"/>
    <col min="1812" max="1813" width="8.85546875" style="1"/>
    <col min="1814" max="1814" width="8.42578125" style="1" customWidth="1"/>
    <col min="1815" max="2049" width="8.85546875" style="1"/>
    <col min="2050" max="2050" width="8.5703125" style="1" customWidth="1"/>
    <col min="2051" max="2058" width="11.7109375" style="1" customWidth="1"/>
    <col min="2059" max="2066" width="8.85546875" style="1"/>
    <col min="2067" max="2067" width="8.140625" style="1" customWidth="1"/>
    <col min="2068" max="2069" width="8.85546875" style="1"/>
    <col min="2070" max="2070" width="8.42578125" style="1" customWidth="1"/>
    <col min="2071" max="2305" width="8.85546875" style="1"/>
    <col min="2306" max="2306" width="8.5703125" style="1" customWidth="1"/>
    <col min="2307" max="2314" width="11.7109375" style="1" customWidth="1"/>
    <col min="2315" max="2322" width="8.85546875" style="1"/>
    <col min="2323" max="2323" width="8.140625" style="1" customWidth="1"/>
    <col min="2324" max="2325" width="8.85546875" style="1"/>
    <col min="2326" max="2326" width="8.42578125" style="1" customWidth="1"/>
    <col min="2327" max="2561" width="8.85546875" style="1"/>
    <col min="2562" max="2562" width="8.5703125" style="1" customWidth="1"/>
    <col min="2563" max="2570" width="11.7109375" style="1" customWidth="1"/>
    <col min="2571" max="2578" width="8.85546875" style="1"/>
    <col min="2579" max="2579" width="8.140625" style="1" customWidth="1"/>
    <col min="2580" max="2581" width="8.85546875" style="1"/>
    <col min="2582" max="2582" width="8.42578125" style="1" customWidth="1"/>
    <col min="2583" max="2817" width="8.85546875" style="1"/>
    <col min="2818" max="2818" width="8.5703125" style="1" customWidth="1"/>
    <col min="2819" max="2826" width="11.7109375" style="1" customWidth="1"/>
    <col min="2827" max="2834" width="8.85546875" style="1"/>
    <col min="2835" max="2835" width="8.140625" style="1" customWidth="1"/>
    <col min="2836" max="2837" width="8.85546875" style="1"/>
    <col min="2838" max="2838" width="8.42578125" style="1" customWidth="1"/>
    <col min="2839" max="3073" width="8.85546875" style="1"/>
    <col min="3074" max="3074" width="8.5703125" style="1" customWidth="1"/>
    <col min="3075" max="3082" width="11.7109375" style="1" customWidth="1"/>
    <col min="3083" max="3090" width="8.85546875" style="1"/>
    <col min="3091" max="3091" width="8.140625" style="1" customWidth="1"/>
    <col min="3092" max="3093" width="8.85546875" style="1"/>
    <col min="3094" max="3094" width="8.42578125" style="1" customWidth="1"/>
    <col min="3095" max="3329" width="8.85546875" style="1"/>
    <col min="3330" max="3330" width="8.5703125" style="1" customWidth="1"/>
    <col min="3331" max="3338" width="11.7109375" style="1" customWidth="1"/>
    <col min="3339" max="3346" width="8.85546875" style="1"/>
    <col min="3347" max="3347" width="8.140625" style="1" customWidth="1"/>
    <col min="3348" max="3349" width="8.85546875" style="1"/>
    <col min="3350" max="3350" width="8.42578125" style="1" customWidth="1"/>
    <col min="3351" max="3585" width="8.85546875" style="1"/>
    <col min="3586" max="3586" width="8.5703125" style="1" customWidth="1"/>
    <col min="3587" max="3594" width="11.7109375" style="1" customWidth="1"/>
    <col min="3595" max="3602" width="8.85546875" style="1"/>
    <col min="3603" max="3603" width="8.140625" style="1" customWidth="1"/>
    <col min="3604" max="3605" width="8.85546875" style="1"/>
    <col min="3606" max="3606" width="8.42578125" style="1" customWidth="1"/>
    <col min="3607" max="3841" width="8.85546875" style="1"/>
    <col min="3842" max="3842" width="8.5703125" style="1" customWidth="1"/>
    <col min="3843" max="3850" width="11.7109375" style="1" customWidth="1"/>
    <col min="3851" max="3858" width="8.85546875" style="1"/>
    <col min="3859" max="3859" width="8.140625" style="1" customWidth="1"/>
    <col min="3860" max="3861" width="8.85546875" style="1"/>
    <col min="3862" max="3862" width="8.42578125" style="1" customWidth="1"/>
    <col min="3863" max="4097" width="8.85546875" style="1"/>
    <col min="4098" max="4098" width="8.5703125" style="1" customWidth="1"/>
    <col min="4099" max="4106" width="11.7109375" style="1" customWidth="1"/>
    <col min="4107" max="4114" width="8.85546875" style="1"/>
    <col min="4115" max="4115" width="8.140625" style="1" customWidth="1"/>
    <col min="4116" max="4117" width="8.85546875" style="1"/>
    <col min="4118" max="4118" width="8.42578125" style="1" customWidth="1"/>
    <col min="4119" max="4353" width="8.85546875" style="1"/>
    <col min="4354" max="4354" width="8.5703125" style="1" customWidth="1"/>
    <col min="4355" max="4362" width="11.7109375" style="1" customWidth="1"/>
    <col min="4363" max="4370" width="8.85546875" style="1"/>
    <col min="4371" max="4371" width="8.140625" style="1" customWidth="1"/>
    <col min="4372" max="4373" width="8.85546875" style="1"/>
    <col min="4374" max="4374" width="8.42578125" style="1" customWidth="1"/>
    <col min="4375" max="4609" width="8.85546875" style="1"/>
    <col min="4610" max="4610" width="8.5703125" style="1" customWidth="1"/>
    <col min="4611" max="4618" width="11.7109375" style="1" customWidth="1"/>
    <col min="4619" max="4626" width="8.85546875" style="1"/>
    <col min="4627" max="4627" width="8.140625" style="1" customWidth="1"/>
    <col min="4628" max="4629" width="8.85546875" style="1"/>
    <col min="4630" max="4630" width="8.42578125" style="1" customWidth="1"/>
    <col min="4631" max="4865" width="8.85546875" style="1"/>
    <col min="4866" max="4866" width="8.5703125" style="1" customWidth="1"/>
    <col min="4867" max="4874" width="11.7109375" style="1" customWidth="1"/>
    <col min="4875" max="4882" width="8.85546875" style="1"/>
    <col min="4883" max="4883" width="8.140625" style="1" customWidth="1"/>
    <col min="4884" max="4885" width="8.85546875" style="1"/>
    <col min="4886" max="4886" width="8.42578125" style="1" customWidth="1"/>
    <col min="4887" max="5121" width="8.85546875" style="1"/>
    <col min="5122" max="5122" width="8.5703125" style="1" customWidth="1"/>
    <col min="5123" max="5130" width="11.7109375" style="1" customWidth="1"/>
    <col min="5131" max="5138" width="8.85546875" style="1"/>
    <col min="5139" max="5139" width="8.140625" style="1" customWidth="1"/>
    <col min="5140" max="5141" width="8.85546875" style="1"/>
    <col min="5142" max="5142" width="8.42578125" style="1" customWidth="1"/>
    <col min="5143" max="5377" width="8.85546875" style="1"/>
    <col min="5378" max="5378" width="8.5703125" style="1" customWidth="1"/>
    <col min="5379" max="5386" width="11.7109375" style="1" customWidth="1"/>
    <col min="5387" max="5394" width="8.85546875" style="1"/>
    <col min="5395" max="5395" width="8.140625" style="1" customWidth="1"/>
    <col min="5396" max="5397" width="8.85546875" style="1"/>
    <col min="5398" max="5398" width="8.42578125" style="1" customWidth="1"/>
    <col min="5399" max="5633" width="8.85546875" style="1"/>
    <col min="5634" max="5634" width="8.5703125" style="1" customWidth="1"/>
    <col min="5635" max="5642" width="11.7109375" style="1" customWidth="1"/>
    <col min="5643" max="5650" width="8.85546875" style="1"/>
    <col min="5651" max="5651" width="8.140625" style="1" customWidth="1"/>
    <col min="5652" max="5653" width="8.85546875" style="1"/>
    <col min="5654" max="5654" width="8.42578125" style="1" customWidth="1"/>
    <col min="5655" max="5889" width="8.85546875" style="1"/>
    <col min="5890" max="5890" width="8.5703125" style="1" customWidth="1"/>
    <col min="5891" max="5898" width="11.7109375" style="1" customWidth="1"/>
    <col min="5899" max="5906" width="8.85546875" style="1"/>
    <col min="5907" max="5907" width="8.140625" style="1" customWidth="1"/>
    <col min="5908" max="5909" width="8.85546875" style="1"/>
    <col min="5910" max="5910" width="8.42578125" style="1" customWidth="1"/>
    <col min="5911" max="6145" width="8.85546875" style="1"/>
    <col min="6146" max="6146" width="8.5703125" style="1" customWidth="1"/>
    <col min="6147" max="6154" width="11.7109375" style="1" customWidth="1"/>
    <col min="6155" max="6162" width="8.85546875" style="1"/>
    <col min="6163" max="6163" width="8.140625" style="1" customWidth="1"/>
    <col min="6164" max="6165" width="8.85546875" style="1"/>
    <col min="6166" max="6166" width="8.42578125" style="1" customWidth="1"/>
    <col min="6167" max="6401" width="8.85546875" style="1"/>
    <col min="6402" max="6402" width="8.5703125" style="1" customWidth="1"/>
    <col min="6403" max="6410" width="11.7109375" style="1" customWidth="1"/>
    <col min="6411" max="6418" width="8.85546875" style="1"/>
    <col min="6419" max="6419" width="8.140625" style="1" customWidth="1"/>
    <col min="6420" max="6421" width="8.85546875" style="1"/>
    <col min="6422" max="6422" width="8.42578125" style="1" customWidth="1"/>
    <col min="6423" max="6657" width="8.85546875" style="1"/>
    <col min="6658" max="6658" width="8.5703125" style="1" customWidth="1"/>
    <col min="6659" max="6666" width="11.7109375" style="1" customWidth="1"/>
    <col min="6667" max="6674" width="8.85546875" style="1"/>
    <col min="6675" max="6675" width="8.140625" style="1" customWidth="1"/>
    <col min="6676" max="6677" width="8.85546875" style="1"/>
    <col min="6678" max="6678" width="8.42578125" style="1" customWidth="1"/>
    <col min="6679" max="6913" width="8.85546875" style="1"/>
    <col min="6914" max="6914" width="8.5703125" style="1" customWidth="1"/>
    <col min="6915" max="6922" width="11.7109375" style="1" customWidth="1"/>
    <col min="6923" max="6930" width="8.85546875" style="1"/>
    <col min="6931" max="6931" width="8.140625" style="1" customWidth="1"/>
    <col min="6932" max="6933" width="8.85546875" style="1"/>
    <col min="6934" max="6934" width="8.42578125" style="1" customWidth="1"/>
    <col min="6935" max="7169" width="8.85546875" style="1"/>
    <col min="7170" max="7170" width="8.5703125" style="1" customWidth="1"/>
    <col min="7171" max="7178" width="11.7109375" style="1" customWidth="1"/>
    <col min="7179" max="7186" width="8.85546875" style="1"/>
    <col min="7187" max="7187" width="8.140625" style="1" customWidth="1"/>
    <col min="7188" max="7189" width="8.85546875" style="1"/>
    <col min="7190" max="7190" width="8.42578125" style="1" customWidth="1"/>
    <col min="7191" max="7425" width="8.85546875" style="1"/>
    <col min="7426" max="7426" width="8.5703125" style="1" customWidth="1"/>
    <col min="7427" max="7434" width="11.7109375" style="1" customWidth="1"/>
    <col min="7435" max="7442" width="8.85546875" style="1"/>
    <col min="7443" max="7443" width="8.140625" style="1" customWidth="1"/>
    <col min="7444" max="7445" width="8.85546875" style="1"/>
    <col min="7446" max="7446" width="8.42578125" style="1" customWidth="1"/>
    <col min="7447" max="7681" width="8.85546875" style="1"/>
    <col min="7682" max="7682" width="8.5703125" style="1" customWidth="1"/>
    <col min="7683" max="7690" width="11.7109375" style="1" customWidth="1"/>
    <col min="7691" max="7698" width="8.85546875" style="1"/>
    <col min="7699" max="7699" width="8.140625" style="1" customWidth="1"/>
    <col min="7700" max="7701" width="8.85546875" style="1"/>
    <col min="7702" max="7702" width="8.42578125" style="1" customWidth="1"/>
    <col min="7703" max="7937" width="8.85546875" style="1"/>
    <col min="7938" max="7938" width="8.5703125" style="1" customWidth="1"/>
    <col min="7939" max="7946" width="11.7109375" style="1" customWidth="1"/>
    <col min="7947" max="7954" width="8.85546875" style="1"/>
    <col min="7955" max="7955" width="8.140625" style="1" customWidth="1"/>
    <col min="7956" max="7957" width="8.85546875" style="1"/>
    <col min="7958" max="7958" width="8.42578125" style="1" customWidth="1"/>
    <col min="7959" max="8193" width="8.85546875" style="1"/>
    <col min="8194" max="8194" width="8.5703125" style="1" customWidth="1"/>
    <col min="8195" max="8202" width="11.7109375" style="1" customWidth="1"/>
    <col min="8203" max="8210" width="8.85546875" style="1"/>
    <col min="8211" max="8211" width="8.140625" style="1" customWidth="1"/>
    <col min="8212" max="8213" width="8.85546875" style="1"/>
    <col min="8214" max="8214" width="8.42578125" style="1" customWidth="1"/>
    <col min="8215" max="8449" width="8.85546875" style="1"/>
    <col min="8450" max="8450" width="8.5703125" style="1" customWidth="1"/>
    <col min="8451" max="8458" width="11.7109375" style="1" customWidth="1"/>
    <col min="8459" max="8466" width="8.85546875" style="1"/>
    <col min="8467" max="8467" width="8.140625" style="1" customWidth="1"/>
    <col min="8468" max="8469" width="8.85546875" style="1"/>
    <col min="8470" max="8470" width="8.42578125" style="1" customWidth="1"/>
    <col min="8471" max="8705" width="8.85546875" style="1"/>
    <col min="8706" max="8706" width="8.5703125" style="1" customWidth="1"/>
    <col min="8707" max="8714" width="11.7109375" style="1" customWidth="1"/>
    <col min="8715" max="8722" width="8.85546875" style="1"/>
    <col min="8723" max="8723" width="8.140625" style="1" customWidth="1"/>
    <col min="8724" max="8725" width="8.85546875" style="1"/>
    <col min="8726" max="8726" width="8.42578125" style="1" customWidth="1"/>
    <col min="8727" max="8961" width="8.85546875" style="1"/>
    <col min="8962" max="8962" width="8.5703125" style="1" customWidth="1"/>
    <col min="8963" max="8970" width="11.7109375" style="1" customWidth="1"/>
    <col min="8971" max="8978" width="8.85546875" style="1"/>
    <col min="8979" max="8979" width="8.140625" style="1" customWidth="1"/>
    <col min="8980" max="8981" width="8.85546875" style="1"/>
    <col min="8982" max="8982" width="8.42578125" style="1" customWidth="1"/>
    <col min="8983" max="9217" width="8.85546875" style="1"/>
    <col min="9218" max="9218" width="8.5703125" style="1" customWidth="1"/>
    <col min="9219" max="9226" width="11.7109375" style="1" customWidth="1"/>
    <col min="9227" max="9234" width="8.85546875" style="1"/>
    <col min="9235" max="9235" width="8.140625" style="1" customWidth="1"/>
    <col min="9236" max="9237" width="8.85546875" style="1"/>
    <col min="9238" max="9238" width="8.42578125" style="1" customWidth="1"/>
    <col min="9239" max="9473" width="8.85546875" style="1"/>
    <col min="9474" max="9474" width="8.5703125" style="1" customWidth="1"/>
    <col min="9475" max="9482" width="11.7109375" style="1" customWidth="1"/>
    <col min="9483" max="9490" width="8.85546875" style="1"/>
    <col min="9491" max="9491" width="8.140625" style="1" customWidth="1"/>
    <col min="9492" max="9493" width="8.85546875" style="1"/>
    <col min="9494" max="9494" width="8.42578125" style="1" customWidth="1"/>
    <col min="9495" max="9729" width="8.85546875" style="1"/>
    <col min="9730" max="9730" width="8.5703125" style="1" customWidth="1"/>
    <col min="9731" max="9738" width="11.7109375" style="1" customWidth="1"/>
    <col min="9739" max="9746" width="8.85546875" style="1"/>
    <col min="9747" max="9747" width="8.140625" style="1" customWidth="1"/>
    <col min="9748" max="9749" width="8.85546875" style="1"/>
    <col min="9750" max="9750" width="8.42578125" style="1" customWidth="1"/>
    <col min="9751" max="9985" width="8.85546875" style="1"/>
    <col min="9986" max="9986" width="8.5703125" style="1" customWidth="1"/>
    <col min="9987" max="9994" width="11.7109375" style="1" customWidth="1"/>
    <col min="9995" max="10002" width="8.85546875" style="1"/>
    <col min="10003" max="10003" width="8.140625" style="1" customWidth="1"/>
    <col min="10004" max="10005" width="8.85546875" style="1"/>
    <col min="10006" max="10006" width="8.42578125" style="1" customWidth="1"/>
    <col min="10007" max="10241" width="8.85546875" style="1"/>
    <col min="10242" max="10242" width="8.5703125" style="1" customWidth="1"/>
    <col min="10243" max="10250" width="11.7109375" style="1" customWidth="1"/>
    <col min="10251" max="10258" width="8.85546875" style="1"/>
    <col min="10259" max="10259" width="8.140625" style="1" customWidth="1"/>
    <col min="10260" max="10261" width="8.85546875" style="1"/>
    <col min="10262" max="10262" width="8.42578125" style="1" customWidth="1"/>
    <col min="10263" max="10497" width="8.85546875" style="1"/>
    <col min="10498" max="10498" width="8.5703125" style="1" customWidth="1"/>
    <col min="10499" max="10506" width="11.7109375" style="1" customWidth="1"/>
    <col min="10507" max="10514" width="8.85546875" style="1"/>
    <col min="10515" max="10515" width="8.140625" style="1" customWidth="1"/>
    <col min="10516" max="10517" width="8.85546875" style="1"/>
    <col min="10518" max="10518" width="8.42578125" style="1" customWidth="1"/>
    <col min="10519" max="10753" width="8.85546875" style="1"/>
    <col min="10754" max="10754" width="8.5703125" style="1" customWidth="1"/>
    <col min="10755" max="10762" width="11.7109375" style="1" customWidth="1"/>
    <col min="10763" max="10770" width="8.85546875" style="1"/>
    <col min="10771" max="10771" width="8.140625" style="1" customWidth="1"/>
    <col min="10772" max="10773" width="8.85546875" style="1"/>
    <col min="10774" max="10774" width="8.42578125" style="1" customWidth="1"/>
    <col min="10775" max="11009" width="8.85546875" style="1"/>
    <col min="11010" max="11010" width="8.5703125" style="1" customWidth="1"/>
    <col min="11011" max="11018" width="11.7109375" style="1" customWidth="1"/>
    <col min="11019" max="11026" width="8.85546875" style="1"/>
    <col min="11027" max="11027" width="8.140625" style="1" customWidth="1"/>
    <col min="11028" max="11029" width="8.85546875" style="1"/>
    <col min="11030" max="11030" width="8.42578125" style="1" customWidth="1"/>
    <col min="11031" max="11265" width="8.85546875" style="1"/>
    <col min="11266" max="11266" width="8.5703125" style="1" customWidth="1"/>
    <col min="11267" max="11274" width="11.7109375" style="1" customWidth="1"/>
    <col min="11275" max="11282" width="8.85546875" style="1"/>
    <col min="11283" max="11283" width="8.140625" style="1" customWidth="1"/>
    <col min="11284" max="11285" width="8.85546875" style="1"/>
    <col min="11286" max="11286" width="8.42578125" style="1" customWidth="1"/>
    <col min="11287" max="11521" width="8.85546875" style="1"/>
    <col min="11522" max="11522" width="8.5703125" style="1" customWidth="1"/>
    <col min="11523" max="11530" width="11.7109375" style="1" customWidth="1"/>
    <col min="11531" max="11538" width="8.85546875" style="1"/>
    <col min="11539" max="11539" width="8.140625" style="1" customWidth="1"/>
    <col min="11540" max="11541" width="8.85546875" style="1"/>
    <col min="11542" max="11542" width="8.42578125" style="1" customWidth="1"/>
    <col min="11543" max="11777" width="8.85546875" style="1"/>
    <col min="11778" max="11778" width="8.5703125" style="1" customWidth="1"/>
    <col min="11779" max="11786" width="11.7109375" style="1" customWidth="1"/>
    <col min="11787" max="11794" width="8.85546875" style="1"/>
    <col min="11795" max="11795" width="8.140625" style="1" customWidth="1"/>
    <col min="11796" max="11797" width="8.85546875" style="1"/>
    <col min="11798" max="11798" width="8.42578125" style="1" customWidth="1"/>
    <col min="11799" max="12033" width="8.85546875" style="1"/>
    <col min="12034" max="12034" width="8.5703125" style="1" customWidth="1"/>
    <col min="12035" max="12042" width="11.7109375" style="1" customWidth="1"/>
    <col min="12043" max="12050" width="8.85546875" style="1"/>
    <col min="12051" max="12051" width="8.140625" style="1" customWidth="1"/>
    <col min="12052" max="12053" width="8.85546875" style="1"/>
    <col min="12054" max="12054" width="8.42578125" style="1" customWidth="1"/>
    <col min="12055" max="12289" width="8.85546875" style="1"/>
    <col min="12290" max="12290" width="8.5703125" style="1" customWidth="1"/>
    <col min="12291" max="12298" width="11.7109375" style="1" customWidth="1"/>
    <col min="12299" max="12306" width="8.85546875" style="1"/>
    <col min="12307" max="12307" width="8.140625" style="1" customWidth="1"/>
    <col min="12308" max="12309" width="8.85546875" style="1"/>
    <col min="12310" max="12310" width="8.42578125" style="1" customWidth="1"/>
    <col min="12311" max="12545" width="8.85546875" style="1"/>
    <col min="12546" max="12546" width="8.5703125" style="1" customWidth="1"/>
    <col min="12547" max="12554" width="11.7109375" style="1" customWidth="1"/>
    <col min="12555" max="12562" width="8.85546875" style="1"/>
    <col min="12563" max="12563" width="8.140625" style="1" customWidth="1"/>
    <col min="12564" max="12565" width="8.85546875" style="1"/>
    <col min="12566" max="12566" width="8.42578125" style="1" customWidth="1"/>
    <col min="12567" max="12801" width="8.85546875" style="1"/>
    <col min="12802" max="12802" width="8.5703125" style="1" customWidth="1"/>
    <col min="12803" max="12810" width="11.7109375" style="1" customWidth="1"/>
    <col min="12811" max="12818" width="8.85546875" style="1"/>
    <col min="12819" max="12819" width="8.140625" style="1" customWidth="1"/>
    <col min="12820" max="12821" width="8.85546875" style="1"/>
    <col min="12822" max="12822" width="8.42578125" style="1" customWidth="1"/>
    <col min="12823" max="13057" width="8.85546875" style="1"/>
    <col min="13058" max="13058" width="8.5703125" style="1" customWidth="1"/>
    <col min="13059" max="13066" width="11.7109375" style="1" customWidth="1"/>
    <col min="13067" max="13074" width="8.85546875" style="1"/>
    <col min="13075" max="13075" width="8.140625" style="1" customWidth="1"/>
    <col min="13076" max="13077" width="8.85546875" style="1"/>
    <col min="13078" max="13078" width="8.42578125" style="1" customWidth="1"/>
    <col min="13079" max="13313" width="8.85546875" style="1"/>
    <col min="13314" max="13314" width="8.5703125" style="1" customWidth="1"/>
    <col min="13315" max="13322" width="11.7109375" style="1" customWidth="1"/>
    <col min="13323" max="13330" width="8.85546875" style="1"/>
    <col min="13331" max="13331" width="8.140625" style="1" customWidth="1"/>
    <col min="13332" max="13333" width="8.85546875" style="1"/>
    <col min="13334" max="13334" width="8.42578125" style="1" customWidth="1"/>
    <col min="13335" max="13569" width="8.85546875" style="1"/>
    <col min="13570" max="13570" width="8.5703125" style="1" customWidth="1"/>
    <col min="13571" max="13578" width="11.7109375" style="1" customWidth="1"/>
    <col min="13579" max="13586" width="8.85546875" style="1"/>
    <col min="13587" max="13587" width="8.140625" style="1" customWidth="1"/>
    <col min="13588" max="13589" width="8.85546875" style="1"/>
    <col min="13590" max="13590" width="8.42578125" style="1" customWidth="1"/>
    <col min="13591" max="13825" width="8.85546875" style="1"/>
    <col min="13826" max="13826" width="8.5703125" style="1" customWidth="1"/>
    <col min="13827" max="13834" width="11.7109375" style="1" customWidth="1"/>
    <col min="13835" max="13842" width="8.85546875" style="1"/>
    <col min="13843" max="13843" width="8.140625" style="1" customWidth="1"/>
    <col min="13844" max="13845" width="8.85546875" style="1"/>
    <col min="13846" max="13846" width="8.42578125" style="1" customWidth="1"/>
    <col min="13847" max="14081" width="8.85546875" style="1"/>
    <col min="14082" max="14082" width="8.5703125" style="1" customWidth="1"/>
    <col min="14083" max="14090" width="11.7109375" style="1" customWidth="1"/>
    <col min="14091" max="14098" width="8.85546875" style="1"/>
    <col min="14099" max="14099" width="8.140625" style="1" customWidth="1"/>
    <col min="14100" max="14101" width="8.85546875" style="1"/>
    <col min="14102" max="14102" width="8.42578125" style="1" customWidth="1"/>
    <col min="14103" max="14337" width="8.85546875" style="1"/>
    <col min="14338" max="14338" width="8.5703125" style="1" customWidth="1"/>
    <col min="14339" max="14346" width="11.7109375" style="1" customWidth="1"/>
    <col min="14347" max="14354" width="8.85546875" style="1"/>
    <col min="14355" max="14355" width="8.140625" style="1" customWidth="1"/>
    <col min="14356" max="14357" width="8.85546875" style="1"/>
    <col min="14358" max="14358" width="8.42578125" style="1" customWidth="1"/>
    <col min="14359" max="14593" width="8.85546875" style="1"/>
    <col min="14594" max="14594" width="8.5703125" style="1" customWidth="1"/>
    <col min="14595" max="14602" width="11.7109375" style="1" customWidth="1"/>
    <col min="14603" max="14610" width="8.85546875" style="1"/>
    <col min="14611" max="14611" width="8.140625" style="1" customWidth="1"/>
    <col min="14612" max="14613" width="8.85546875" style="1"/>
    <col min="14614" max="14614" width="8.42578125" style="1" customWidth="1"/>
    <col min="14615" max="14849" width="8.85546875" style="1"/>
    <col min="14850" max="14850" width="8.5703125" style="1" customWidth="1"/>
    <col min="14851" max="14858" width="11.7109375" style="1" customWidth="1"/>
    <col min="14859" max="14866" width="8.85546875" style="1"/>
    <col min="14867" max="14867" width="8.140625" style="1" customWidth="1"/>
    <col min="14868" max="14869" width="8.85546875" style="1"/>
    <col min="14870" max="14870" width="8.42578125" style="1" customWidth="1"/>
    <col min="14871" max="15105" width="8.85546875" style="1"/>
    <col min="15106" max="15106" width="8.5703125" style="1" customWidth="1"/>
    <col min="15107" max="15114" width="11.7109375" style="1" customWidth="1"/>
    <col min="15115" max="15122" width="8.85546875" style="1"/>
    <col min="15123" max="15123" width="8.140625" style="1" customWidth="1"/>
    <col min="15124" max="15125" width="8.85546875" style="1"/>
    <col min="15126" max="15126" width="8.42578125" style="1" customWidth="1"/>
    <col min="15127" max="15361" width="8.85546875" style="1"/>
    <col min="15362" max="15362" width="8.5703125" style="1" customWidth="1"/>
    <col min="15363" max="15370" width="11.7109375" style="1" customWidth="1"/>
    <col min="15371" max="15378" width="8.85546875" style="1"/>
    <col min="15379" max="15379" width="8.140625" style="1" customWidth="1"/>
    <col min="15380" max="15381" width="8.85546875" style="1"/>
    <col min="15382" max="15382" width="8.42578125" style="1" customWidth="1"/>
    <col min="15383" max="15617" width="8.85546875" style="1"/>
    <col min="15618" max="15618" width="8.5703125" style="1" customWidth="1"/>
    <col min="15619" max="15626" width="11.7109375" style="1" customWidth="1"/>
    <col min="15627" max="15634" width="8.85546875" style="1"/>
    <col min="15635" max="15635" width="8.140625" style="1" customWidth="1"/>
    <col min="15636" max="15637" width="8.85546875" style="1"/>
    <col min="15638" max="15638" width="8.42578125" style="1" customWidth="1"/>
    <col min="15639" max="15873" width="8.85546875" style="1"/>
    <col min="15874" max="15874" width="8.5703125" style="1" customWidth="1"/>
    <col min="15875" max="15882" width="11.7109375" style="1" customWidth="1"/>
    <col min="15883" max="15890" width="8.85546875" style="1"/>
    <col min="15891" max="15891" width="8.140625" style="1" customWidth="1"/>
    <col min="15892" max="15893" width="8.85546875" style="1"/>
    <col min="15894" max="15894" width="8.42578125" style="1" customWidth="1"/>
    <col min="15895" max="16129" width="8.85546875" style="1"/>
    <col min="16130" max="16130" width="8.5703125" style="1" customWidth="1"/>
    <col min="16131" max="16138" width="11.7109375" style="1" customWidth="1"/>
    <col min="16139" max="16146" width="8.85546875" style="1"/>
    <col min="16147" max="16147" width="8.140625" style="1" customWidth="1"/>
    <col min="16148" max="16149" width="8.85546875" style="1"/>
    <col min="16150" max="16150" width="8.42578125" style="1" customWidth="1"/>
    <col min="16151" max="16384" width="8.85546875" style="1"/>
  </cols>
  <sheetData>
    <row r="1" spans="1:29" s="3" customFormat="1" ht="14.45" x14ac:dyDescent="0.3">
      <c r="A1" s="47" t="s">
        <v>2838</v>
      </c>
      <c r="B1" s="17"/>
      <c r="C1" s="17"/>
      <c r="D1" s="17"/>
      <c r="E1" s="17"/>
      <c r="F1" s="17"/>
      <c r="G1" s="17"/>
      <c r="H1" s="17"/>
      <c r="I1" s="17"/>
      <c r="J1" s="17"/>
      <c r="K1" s="28"/>
      <c r="L1" s="134" t="s">
        <v>68</v>
      </c>
      <c r="M1" s="512" t="s">
        <v>67</v>
      </c>
      <c r="N1" s="512"/>
      <c r="O1" s="512"/>
    </row>
    <row r="2" spans="1:29" s="3" customFormat="1" x14ac:dyDescent="0.25">
      <c r="A2" s="201" t="s">
        <v>668</v>
      </c>
      <c r="B2" s="17"/>
      <c r="C2" s="17"/>
      <c r="D2" s="17"/>
      <c r="E2" s="17"/>
      <c r="F2" s="17"/>
      <c r="G2" s="17"/>
      <c r="H2" s="17"/>
      <c r="M2" s="486" t="s">
        <v>481</v>
      </c>
      <c r="N2" s="163"/>
      <c r="O2" s="163"/>
    </row>
    <row r="3" spans="1:29" s="3" customFormat="1" ht="14.45" x14ac:dyDescent="0.3">
      <c r="A3" s="38"/>
      <c r="B3" s="17"/>
      <c r="C3" s="17"/>
      <c r="D3" s="17"/>
      <c r="E3" s="17"/>
      <c r="F3" s="17"/>
      <c r="G3" s="17"/>
      <c r="H3" s="17"/>
      <c r="M3" s="165" t="s">
        <v>333</v>
      </c>
      <c r="N3" s="163"/>
      <c r="O3" s="163"/>
    </row>
    <row r="4" spans="1:29" s="89" customFormat="1" ht="14.45" customHeight="1" x14ac:dyDescent="0.3">
      <c r="A4" s="110"/>
      <c r="B4" s="552" t="s">
        <v>371</v>
      </c>
      <c r="C4" s="523"/>
      <c r="D4" s="523"/>
      <c r="E4" s="523"/>
      <c r="F4" s="553"/>
      <c r="G4" s="552" t="s">
        <v>372</v>
      </c>
      <c r="H4" s="523"/>
      <c r="I4" s="523"/>
      <c r="J4" s="523"/>
      <c r="K4" s="553"/>
    </row>
    <row r="5" spans="1:29" s="111" customFormat="1" ht="13.9" x14ac:dyDescent="0.3">
      <c r="A5" s="122" t="s">
        <v>69</v>
      </c>
      <c r="B5" s="125" t="s">
        <v>208</v>
      </c>
      <c r="C5" s="125" t="s">
        <v>209</v>
      </c>
      <c r="D5" s="125" t="s">
        <v>210</v>
      </c>
      <c r="E5" s="125" t="s">
        <v>507</v>
      </c>
      <c r="F5" s="125" t="s">
        <v>508</v>
      </c>
      <c r="G5" s="125" t="s">
        <v>208</v>
      </c>
      <c r="H5" s="125" t="s">
        <v>209</v>
      </c>
      <c r="I5" s="125" t="s">
        <v>213</v>
      </c>
      <c r="J5" s="125" t="s">
        <v>509</v>
      </c>
      <c r="K5" s="125" t="s">
        <v>508</v>
      </c>
      <c r="L5" s="89"/>
      <c r="M5" s="89"/>
      <c r="N5" s="89"/>
      <c r="O5" s="89"/>
    </row>
    <row r="6" spans="1:29" s="89" customFormat="1" ht="14.45" customHeight="1" x14ac:dyDescent="0.3">
      <c r="A6" s="31" t="s">
        <v>30</v>
      </c>
      <c r="B6" s="26">
        <f>VLOOKUP($M$1,'Table 17 Data'!$A$6:$K$42,T$6,0)</f>
        <v>236291</v>
      </c>
      <c r="C6" s="26">
        <f>VLOOKUP($M$1,'Table 17 Data'!$A$6:$K$42,U$6,0)</f>
        <v>519987</v>
      </c>
      <c r="D6" s="26">
        <f>VLOOKUP($M$1,'Table 17 Data'!$A$6:$K$42,V$6,0)</f>
        <v>649557</v>
      </c>
      <c r="E6" s="26">
        <f>VLOOKUP($M$1,'Table 17 Data'!$A$6:$K$42,W$6,0)</f>
        <v>346966</v>
      </c>
      <c r="F6" s="36" t="s">
        <v>2</v>
      </c>
      <c r="G6" s="26">
        <f>VLOOKUP($M$1,'Table 17 Data'!$A$6:$K$42,Y$6,0)</f>
        <v>105130</v>
      </c>
      <c r="H6" s="26">
        <f>VLOOKUP($M$1,'Table 17 Data'!$A$6:$K$42,Z$6,0)</f>
        <v>133059</v>
      </c>
      <c r="I6" s="26">
        <f>VLOOKUP($M$1,'Table 17 Data'!$A$6:$K$42,AA$6,0)</f>
        <v>131441</v>
      </c>
      <c r="J6" s="26">
        <f>VLOOKUP($M$1,'Table 17 Data'!$A$6:$K$42,AB$6,0)</f>
        <v>385225</v>
      </c>
      <c r="K6" s="36" t="s">
        <v>2</v>
      </c>
      <c r="T6" s="89">
        <v>2</v>
      </c>
      <c r="U6" s="89">
        <v>3</v>
      </c>
      <c r="V6" s="89">
        <v>4</v>
      </c>
      <c r="W6" s="89">
        <v>5</v>
      </c>
      <c r="X6" s="89">
        <v>6</v>
      </c>
      <c r="Y6" s="89">
        <v>7</v>
      </c>
      <c r="Z6" s="89">
        <v>8</v>
      </c>
      <c r="AA6" s="89">
        <v>9</v>
      </c>
      <c r="AB6" s="89">
        <v>10</v>
      </c>
      <c r="AC6" s="89">
        <v>11</v>
      </c>
    </row>
    <row r="7" spans="1:29" s="89" customFormat="1" ht="13.9" x14ac:dyDescent="0.3">
      <c r="A7" s="119" t="s">
        <v>4</v>
      </c>
      <c r="B7" s="113">
        <f>VLOOKUP($M$1,'Table 17 Data'!$M$6:$W$42,T$6,0)</f>
        <v>258243</v>
      </c>
      <c r="C7" s="113">
        <f>VLOOKUP($M$1,'Table 17 Data'!$M$6:$W$42,U$6,0)</f>
        <v>563287</v>
      </c>
      <c r="D7" s="113">
        <f>VLOOKUP($M$1,'Table 17 Data'!$M$6:$W$42,V$6,0)</f>
        <v>579268</v>
      </c>
      <c r="E7" s="113">
        <f>VLOOKUP($M$1,'Table 17 Data'!$M$6:$W$42,W$6,0)</f>
        <v>323656</v>
      </c>
      <c r="F7" s="113">
        <f>VLOOKUP($M$1,'Table 17 Data'!$M$6:$W$42,X$6,0)</f>
        <v>18295</v>
      </c>
      <c r="G7" s="113">
        <f>VLOOKUP($M$1,'Table 17 Data'!$M$6:$W$42,Y$6,0)</f>
        <v>210433</v>
      </c>
      <c r="H7" s="113">
        <f>VLOOKUP($M$1,'Table 17 Data'!$M$6:$W$42,Z$6,0)</f>
        <v>255727</v>
      </c>
      <c r="I7" s="113">
        <f>VLOOKUP($M$1,'Table 17 Data'!$M$6:$W$42,AA$6,0)</f>
        <v>164306</v>
      </c>
      <c r="J7" s="113">
        <f>VLOOKUP($M$1,'Table 17 Data'!$M$6:$W$42,AB$6,0)</f>
        <v>343159</v>
      </c>
      <c r="K7" s="113">
        <f>VLOOKUP($M$1,'Table 17 Data'!$M$6:$W$42,AC$6,0)</f>
        <v>46792</v>
      </c>
    </row>
    <row r="8" spans="1:29" s="89" customFormat="1" ht="14.45" customHeight="1" x14ac:dyDescent="0.3">
      <c r="A8" s="39"/>
    </row>
    <row r="9" spans="1:29" s="89" customFormat="1" ht="14.45" customHeight="1" x14ac:dyDescent="0.3">
      <c r="A9" s="110"/>
      <c r="B9" s="552" t="s">
        <v>371</v>
      </c>
      <c r="C9" s="523"/>
      <c r="D9" s="523"/>
      <c r="E9" s="523"/>
      <c r="F9" s="553"/>
      <c r="G9" s="552" t="s">
        <v>372</v>
      </c>
      <c r="H9" s="523"/>
      <c r="I9" s="523"/>
      <c r="J9" s="523"/>
      <c r="K9" s="553"/>
    </row>
    <row r="10" spans="1:29" s="89" customFormat="1" ht="27.6" x14ac:dyDescent="0.3">
      <c r="A10" s="304" t="s">
        <v>69</v>
      </c>
      <c r="B10" s="175" t="s">
        <v>615</v>
      </c>
      <c r="C10" s="175" t="s">
        <v>616</v>
      </c>
      <c r="D10" s="175" t="s">
        <v>617</v>
      </c>
      <c r="E10" s="175" t="s">
        <v>618</v>
      </c>
      <c r="F10" s="175" t="s">
        <v>619</v>
      </c>
      <c r="G10" s="175" t="s">
        <v>615</v>
      </c>
      <c r="H10" s="175" t="s">
        <v>616</v>
      </c>
      <c r="I10" s="175" t="s">
        <v>617</v>
      </c>
      <c r="J10" s="175" t="s">
        <v>618</v>
      </c>
      <c r="K10" s="175" t="s">
        <v>619</v>
      </c>
    </row>
    <row r="11" spans="1:29" s="3" customFormat="1" ht="14.45" x14ac:dyDescent="0.3">
      <c r="A11" s="31" t="s">
        <v>3</v>
      </c>
      <c r="B11" s="26">
        <f>VLOOKUP($M$1,'Table 17 Data'!$Y$6:$AI$42,T$6,0)</f>
        <v>52216</v>
      </c>
      <c r="C11" s="26">
        <f>VLOOKUP($M$1,'Table 17 Data'!$Y$6:$AI$42,U$6,0)</f>
        <v>654430</v>
      </c>
      <c r="D11" s="26">
        <f>VLOOKUP($M$1,'Table 17 Data'!$Y$6:$AI$42,V$6,0)</f>
        <v>609190</v>
      </c>
      <c r="E11" s="26">
        <f>VLOOKUP($M$1,'Table 17 Data'!$Y$6:$AI$42,W$6,0)</f>
        <v>394085</v>
      </c>
      <c r="F11" s="26">
        <f>VLOOKUP($M$1,'Table 17 Data'!$Y$6:$AI$42,X$6,0)</f>
        <v>266197</v>
      </c>
      <c r="G11" s="26">
        <f>VLOOKUP($M$1,'Table 17 Data'!$Y$6:$AI$42,Y$6,0)</f>
        <v>65253</v>
      </c>
      <c r="H11" s="26">
        <f>VLOOKUP($M$1,'Table 17 Data'!$Y$6:$AI$42,Z$6,0)</f>
        <v>276045</v>
      </c>
      <c r="I11" s="26">
        <f>VLOOKUP($M$1,'Table 17 Data'!$Y$6:$AI$42,AA$6,0)</f>
        <v>363405</v>
      </c>
      <c r="J11" s="26">
        <f>VLOOKUP($M$1,'Table 17 Data'!$Y$6:$AI$42,AB$6,0)</f>
        <v>260432</v>
      </c>
      <c r="K11" s="26">
        <f>VLOOKUP($M$1,'Table 17 Data'!$Y$6:$AI$42,AC$6,0)</f>
        <v>350779</v>
      </c>
      <c r="L11" s="1"/>
      <c r="M11" s="1"/>
      <c r="N11" s="1"/>
      <c r="O11" s="1"/>
    </row>
    <row r="12" spans="1:29" s="3" customFormat="1" ht="14.45" x14ac:dyDescent="0.3">
      <c r="A12" s="119" t="s">
        <v>1</v>
      </c>
      <c r="B12" s="113">
        <f>VLOOKUP($M$1,'Table 17 Data'!$AK$6:$AU$42,T6,0)</f>
        <v>53353</v>
      </c>
      <c r="C12" s="113">
        <f>VLOOKUP($M$1,'Table 17 Data'!$AK$6:$AU$42,U6,0)</f>
        <v>387079</v>
      </c>
      <c r="D12" s="113">
        <f>VLOOKUP($M$1,'Table 17 Data'!$AK$6:$AU$42,V6,0)</f>
        <v>675270</v>
      </c>
      <c r="E12" s="113">
        <f>VLOOKUP($M$1,'Table 17 Data'!$AK$6:$AU$42,W6,0)</f>
        <v>444520</v>
      </c>
      <c r="F12" s="113">
        <f>VLOOKUP($M$1,'Table 17 Data'!$AK$6:$AU$42,X6,0)</f>
        <v>299475</v>
      </c>
      <c r="G12" s="113">
        <f>VLOOKUP($M$1,'Table 17 Data'!$AK$6:$AU$42,Y6,0)</f>
        <v>74528</v>
      </c>
      <c r="H12" s="113">
        <f>VLOOKUP($M$1,'Table 17 Data'!$AK$6:$AU$42,Z6,0)</f>
        <v>283790</v>
      </c>
      <c r="I12" s="113">
        <f>VLOOKUP($M$1,'Table 17 Data'!$AK$6:$AU$42,AA6,0)</f>
        <v>430415</v>
      </c>
      <c r="J12" s="113">
        <f>VLOOKUP($M$1,'Table 17 Data'!$AK$6:$AU$42,AB6,0)</f>
        <v>310152</v>
      </c>
      <c r="K12" s="113">
        <f>VLOOKUP($M$1,'Table 17 Data'!$AK$6:$AU$42,AC6,0)</f>
        <v>307591</v>
      </c>
      <c r="L12" s="1"/>
      <c r="M12" s="1"/>
      <c r="N12" s="1"/>
      <c r="O12" s="1"/>
      <c r="T12" s="1"/>
      <c r="U12" s="1"/>
      <c r="V12" s="1"/>
    </row>
    <row r="14" spans="1:29" s="3" customFormat="1" ht="14.45" customHeight="1" x14ac:dyDescent="0.3">
      <c r="A14" s="194" t="s">
        <v>653</v>
      </c>
      <c r="B14" s="35"/>
      <c r="C14" s="35"/>
      <c r="D14" s="35"/>
      <c r="E14" s="35"/>
      <c r="F14" s="35"/>
      <c r="G14" s="35"/>
      <c r="H14" s="35"/>
      <c r="I14" s="35"/>
      <c r="J14" s="35"/>
      <c r="K14" s="1"/>
      <c r="L14" s="1"/>
      <c r="M14" s="1"/>
      <c r="N14" s="1"/>
      <c r="O14" s="1"/>
      <c r="T14" s="1"/>
      <c r="U14" s="1"/>
      <c r="V14" s="1"/>
    </row>
    <row r="15" spans="1:29" s="3" customFormat="1" ht="14.45" customHeight="1" x14ac:dyDescent="0.3">
      <c r="A15" s="89" t="s">
        <v>759</v>
      </c>
      <c r="B15" s="1"/>
      <c r="C15" s="1"/>
      <c r="D15" s="1"/>
      <c r="E15" s="1"/>
      <c r="F15" s="1"/>
      <c r="G15" s="1"/>
      <c r="H15" s="1"/>
      <c r="I15" s="1"/>
      <c r="J15" s="1"/>
      <c r="K15" s="1"/>
    </row>
    <row r="16" spans="1:29" ht="14.45" customHeight="1" x14ac:dyDescent="0.3">
      <c r="A16" s="89"/>
    </row>
    <row r="17" spans="1:1" ht="14.45" x14ac:dyDescent="0.3">
      <c r="A17" s="194" t="s">
        <v>654</v>
      </c>
    </row>
    <row r="18" spans="1:1" ht="14.45" customHeight="1" x14ac:dyDescent="0.3">
      <c r="A18" s="89" t="s">
        <v>879</v>
      </c>
    </row>
    <row r="19" spans="1:1" ht="14.45" x14ac:dyDescent="0.3">
      <c r="A19" s="203" t="s">
        <v>2709</v>
      </c>
    </row>
    <row r="20" spans="1:1" ht="14.45" x14ac:dyDescent="0.3">
      <c r="A20" s="200" t="s">
        <v>880</v>
      </c>
    </row>
    <row r="21" spans="1:1" ht="14.45" x14ac:dyDescent="0.3">
      <c r="A21" s="200" t="s">
        <v>881</v>
      </c>
    </row>
    <row r="23" spans="1:1" ht="14.45" x14ac:dyDescent="0.3">
      <c r="A23" s="196" t="s">
        <v>652</v>
      </c>
    </row>
    <row r="55" spans="1:1" ht="14.45" hidden="1" x14ac:dyDescent="0.3">
      <c r="A55" s="1" t="s">
        <v>31</v>
      </c>
    </row>
    <row r="56" spans="1:1" ht="14.45" hidden="1" x14ac:dyDescent="0.3">
      <c r="A56" s="1" t="s">
        <v>32</v>
      </c>
    </row>
    <row r="57" spans="1:1" ht="14.45" hidden="1" x14ac:dyDescent="0.3">
      <c r="A57" s="1" t="s">
        <v>33</v>
      </c>
    </row>
    <row r="58" spans="1:1" ht="14.45" hidden="1" x14ac:dyDescent="0.3">
      <c r="A58" s="1" t="s">
        <v>34</v>
      </c>
    </row>
    <row r="59" spans="1:1" ht="14.45" hidden="1" x14ac:dyDescent="0.3">
      <c r="A59" s="1" t="s">
        <v>35</v>
      </c>
    </row>
    <row r="60" spans="1:1" ht="14.45" hidden="1" x14ac:dyDescent="0.3">
      <c r="A60" s="1" t="s">
        <v>36</v>
      </c>
    </row>
    <row r="61" spans="1:1" ht="14.45" hidden="1" x14ac:dyDescent="0.3">
      <c r="A61" s="1" t="s">
        <v>37</v>
      </c>
    </row>
    <row r="62" spans="1:1" ht="14.45" hidden="1" x14ac:dyDescent="0.3">
      <c r="A62" s="1" t="s">
        <v>38</v>
      </c>
    </row>
    <row r="63" spans="1:1" ht="14.45" hidden="1" x14ac:dyDescent="0.3">
      <c r="A63" s="1" t="s">
        <v>39</v>
      </c>
    </row>
    <row r="64" spans="1:1" ht="14.45" hidden="1" x14ac:dyDescent="0.3">
      <c r="A64" s="1" t="s">
        <v>40</v>
      </c>
    </row>
    <row r="65" spans="1:1" ht="14.45" hidden="1" x14ac:dyDescent="0.3">
      <c r="A65" s="1" t="s">
        <v>41</v>
      </c>
    </row>
    <row r="66" spans="1:1" ht="14.45" hidden="1" x14ac:dyDescent="0.3">
      <c r="A66" s="1" t="s">
        <v>42</v>
      </c>
    </row>
    <row r="67" spans="1:1" ht="14.45" hidden="1" x14ac:dyDescent="0.3">
      <c r="A67" s="1" t="s">
        <v>43</v>
      </c>
    </row>
    <row r="68" spans="1:1" ht="14.45" hidden="1" x14ac:dyDescent="0.3">
      <c r="A68" s="1" t="s">
        <v>44</v>
      </c>
    </row>
    <row r="69" spans="1:1" ht="14.45" hidden="1" x14ac:dyDescent="0.3">
      <c r="A69" s="1" t="s">
        <v>45</v>
      </c>
    </row>
    <row r="70" spans="1:1" ht="14.45" hidden="1" x14ac:dyDescent="0.3">
      <c r="A70" s="1" t="s">
        <v>46</v>
      </c>
    </row>
    <row r="71" spans="1:1" ht="14.45" hidden="1" x14ac:dyDescent="0.3">
      <c r="A71" s="1" t="s">
        <v>47</v>
      </c>
    </row>
    <row r="72" spans="1:1" ht="14.45" hidden="1" x14ac:dyDescent="0.3">
      <c r="A72" s="1" t="s">
        <v>48</v>
      </c>
    </row>
    <row r="73" spans="1:1" ht="14.45" hidden="1" x14ac:dyDescent="0.3">
      <c r="A73" s="1" t="s">
        <v>49</v>
      </c>
    </row>
    <row r="74" spans="1:1" ht="14.45" hidden="1" x14ac:dyDescent="0.3">
      <c r="A74" s="1" t="s">
        <v>50</v>
      </c>
    </row>
    <row r="75" spans="1:1" ht="14.45" hidden="1" x14ac:dyDescent="0.3">
      <c r="A75" s="1" t="s">
        <v>51</v>
      </c>
    </row>
    <row r="76" spans="1:1" ht="14.45" hidden="1" x14ac:dyDescent="0.3">
      <c r="A76" s="1" t="s">
        <v>52</v>
      </c>
    </row>
    <row r="77" spans="1:1" ht="14.45" hidden="1" x14ac:dyDescent="0.3">
      <c r="A77" s="1" t="s">
        <v>53</v>
      </c>
    </row>
    <row r="78" spans="1:1" ht="14.45" hidden="1" x14ac:dyDescent="0.3">
      <c r="A78" s="1" t="s">
        <v>54</v>
      </c>
    </row>
    <row r="79" spans="1:1" ht="14.45" hidden="1" x14ac:dyDescent="0.3">
      <c r="A79" s="1" t="s">
        <v>55</v>
      </c>
    </row>
    <row r="80" spans="1:1" ht="14.45" hidden="1" x14ac:dyDescent="0.3">
      <c r="A80" s="1" t="s">
        <v>56</v>
      </c>
    </row>
    <row r="81" spans="1:1" ht="14.45" hidden="1" x14ac:dyDescent="0.3">
      <c r="A81" s="1" t="s">
        <v>57</v>
      </c>
    </row>
    <row r="82" spans="1:1" ht="14.45" hidden="1" x14ac:dyDescent="0.3">
      <c r="A82" s="1" t="s">
        <v>58</v>
      </c>
    </row>
    <row r="83" spans="1:1" ht="14.45" hidden="1" x14ac:dyDescent="0.3">
      <c r="A83" s="1" t="s">
        <v>59</v>
      </c>
    </row>
    <row r="84" spans="1:1" ht="14.45" hidden="1" x14ac:dyDescent="0.3">
      <c r="A84" s="1" t="s">
        <v>60</v>
      </c>
    </row>
    <row r="85" spans="1:1" ht="14.45" hidden="1" x14ac:dyDescent="0.3">
      <c r="A85" s="1" t="s">
        <v>61</v>
      </c>
    </row>
    <row r="86" spans="1:1" ht="14.45" hidden="1" x14ac:dyDescent="0.3">
      <c r="A86" s="1" t="s">
        <v>62</v>
      </c>
    </row>
    <row r="87" spans="1:1" ht="14.45" hidden="1" x14ac:dyDescent="0.3">
      <c r="A87" s="1" t="s">
        <v>63</v>
      </c>
    </row>
    <row r="88" spans="1:1" ht="14.45" hidden="1" x14ac:dyDescent="0.3">
      <c r="A88" s="1" t="s">
        <v>64</v>
      </c>
    </row>
    <row r="89" spans="1:1" ht="14.45" hidden="1" x14ac:dyDescent="0.3">
      <c r="A89" s="1" t="s">
        <v>65</v>
      </c>
    </row>
    <row r="90" spans="1:1" ht="14.45" hidden="1" x14ac:dyDescent="0.3">
      <c r="A90" s="1" t="s">
        <v>66</v>
      </c>
    </row>
    <row r="91" spans="1:1" ht="14.45" hidden="1" x14ac:dyDescent="0.3">
      <c r="A91" s="1" t="s">
        <v>67</v>
      </c>
    </row>
  </sheetData>
  <mergeCells count="5">
    <mergeCell ref="G4:K4"/>
    <mergeCell ref="B4:F4"/>
    <mergeCell ref="M1:O1"/>
    <mergeCell ref="B9:F9"/>
    <mergeCell ref="G9:K9"/>
  </mergeCells>
  <dataValidations disablePrompts="1" count="1">
    <dataValidation type="list" allowBlank="1" showInputMessage="1" showErrorMessage="1" sqref="L65521:L65534 JH65521:JH65534 TD65521:TD65534 ACZ65521:ACZ65534 AMV65521:AMV65534 AWR65521:AWR65534 BGN65521:BGN65534 BQJ65521:BQJ65534 CAF65521:CAF65534 CKB65521:CKB65534 CTX65521:CTX65534 DDT65521:DDT65534 DNP65521:DNP65534 DXL65521:DXL65534 EHH65521:EHH65534 ERD65521:ERD65534 FAZ65521:FAZ65534 FKV65521:FKV65534 FUR65521:FUR65534 GEN65521:GEN65534 GOJ65521:GOJ65534 GYF65521:GYF65534 HIB65521:HIB65534 HRX65521:HRX65534 IBT65521:IBT65534 ILP65521:ILP65534 IVL65521:IVL65534 JFH65521:JFH65534 JPD65521:JPD65534 JYZ65521:JYZ65534 KIV65521:KIV65534 KSR65521:KSR65534 LCN65521:LCN65534 LMJ65521:LMJ65534 LWF65521:LWF65534 MGB65521:MGB65534 MPX65521:MPX65534 MZT65521:MZT65534 NJP65521:NJP65534 NTL65521:NTL65534 ODH65521:ODH65534 OND65521:OND65534 OWZ65521:OWZ65534 PGV65521:PGV65534 PQR65521:PQR65534 QAN65521:QAN65534 QKJ65521:QKJ65534 QUF65521:QUF65534 REB65521:REB65534 RNX65521:RNX65534 RXT65521:RXT65534 SHP65521:SHP65534 SRL65521:SRL65534 TBH65521:TBH65534 TLD65521:TLD65534 TUZ65521:TUZ65534 UEV65521:UEV65534 UOR65521:UOR65534 UYN65521:UYN65534 VIJ65521:VIJ65534 VSF65521:VSF65534 WCB65521:WCB65534 WLX65521:WLX65534 WVT65521:WVT65534 L131057:L131070 JH131057:JH131070 TD131057:TD131070 ACZ131057:ACZ131070 AMV131057:AMV131070 AWR131057:AWR131070 BGN131057:BGN131070 BQJ131057:BQJ131070 CAF131057:CAF131070 CKB131057:CKB131070 CTX131057:CTX131070 DDT131057:DDT131070 DNP131057:DNP131070 DXL131057:DXL131070 EHH131057:EHH131070 ERD131057:ERD131070 FAZ131057:FAZ131070 FKV131057:FKV131070 FUR131057:FUR131070 GEN131057:GEN131070 GOJ131057:GOJ131070 GYF131057:GYF131070 HIB131057:HIB131070 HRX131057:HRX131070 IBT131057:IBT131070 ILP131057:ILP131070 IVL131057:IVL131070 JFH131057:JFH131070 JPD131057:JPD131070 JYZ131057:JYZ131070 KIV131057:KIV131070 KSR131057:KSR131070 LCN131057:LCN131070 LMJ131057:LMJ131070 LWF131057:LWF131070 MGB131057:MGB131070 MPX131057:MPX131070 MZT131057:MZT131070 NJP131057:NJP131070 NTL131057:NTL131070 ODH131057:ODH131070 OND131057:OND131070 OWZ131057:OWZ131070 PGV131057:PGV131070 PQR131057:PQR131070 QAN131057:QAN131070 QKJ131057:QKJ131070 QUF131057:QUF131070 REB131057:REB131070 RNX131057:RNX131070 RXT131057:RXT131070 SHP131057:SHP131070 SRL131057:SRL131070 TBH131057:TBH131070 TLD131057:TLD131070 TUZ131057:TUZ131070 UEV131057:UEV131070 UOR131057:UOR131070 UYN131057:UYN131070 VIJ131057:VIJ131070 VSF131057:VSF131070 WCB131057:WCB131070 WLX131057:WLX131070 WVT131057:WVT131070 L196593:L196606 JH196593:JH196606 TD196593:TD196606 ACZ196593:ACZ196606 AMV196593:AMV196606 AWR196593:AWR196606 BGN196593:BGN196606 BQJ196593:BQJ196606 CAF196593:CAF196606 CKB196593:CKB196606 CTX196593:CTX196606 DDT196593:DDT196606 DNP196593:DNP196606 DXL196593:DXL196606 EHH196593:EHH196606 ERD196593:ERD196606 FAZ196593:FAZ196606 FKV196593:FKV196606 FUR196593:FUR196606 GEN196593:GEN196606 GOJ196593:GOJ196606 GYF196593:GYF196606 HIB196593:HIB196606 HRX196593:HRX196606 IBT196593:IBT196606 ILP196593:ILP196606 IVL196593:IVL196606 JFH196593:JFH196606 JPD196593:JPD196606 JYZ196593:JYZ196606 KIV196593:KIV196606 KSR196593:KSR196606 LCN196593:LCN196606 LMJ196593:LMJ196606 LWF196593:LWF196606 MGB196593:MGB196606 MPX196593:MPX196606 MZT196593:MZT196606 NJP196593:NJP196606 NTL196593:NTL196606 ODH196593:ODH196606 OND196593:OND196606 OWZ196593:OWZ196606 PGV196593:PGV196606 PQR196593:PQR196606 QAN196593:QAN196606 QKJ196593:QKJ196606 QUF196593:QUF196606 REB196593:REB196606 RNX196593:RNX196606 RXT196593:RXT196606 SHP196593:SHP196606 SRL196593:SRL196606 TBH196593:TBH196606 TLD196593:TLD196606 TUZ196593:TUZ196606 UEV196593:UEV196606 UOR196593:UOR196606 UYN196593:UYN196606 VIJ196593:VIJ196606 VSF196593:VSF196606 WCB196593:WCB196606 WLX196593:WLX196606 WVT196593:WVT196606 L262129:L262142 JH262129:JH262142 TD262129:TD262142 ACZ262129:ACZ262142 AMV262129:AMV262142 AWR262129:AWR262142 BGN262129:BGN262142 BQJ262129:BQJ262142 CAF262129:CAF262142 CKB262129:CKB262142 CTX262129:CTX262142 DDT262129:DDT262142 DNP262129:DNP262142 DXL262129:DXL262142 EHH262129:EHH262142 ERD262129:ERD262142 FAZ262129:FAZ262142 FKV262129:FKV262142 FUR262129:FUR262142 GEN262129:GEN262142 GOJ262129:GOJ262142 GYF262129:GYF262142 HIB262129:HIB262142 HRX262129:HRX262142 IBT262129:IBT262142 ILP262129:ILP262142 IVL262129:IVL262142 JFH262129:JFH262142 JPD262129:JPD262142 JYZ262129:JYZ262142 KIV262129:KIV262142 KSR262129:KSR262142 LCN262129:LCN262142 LMJ262129:LMJ262142 LWF262129:LWF262142 MGB262129:MGB262142 MPX262129:MPX262142 MZT262129:MZT262142 NJP262129:NJP262142 NTL262129:NTL262142 ODH262129:ODH262142 OND262129:OND262142 OWZ262129:OWZ262142 PGV262129:PGV262142 PQR262129:PQR262142 QAN262129:QAN262142 QKJ262129:QKJ262142 QUF262129:QUF262142 REB262129:REB262142 RNX262129:RNX262142 RXT262129:RXT262142 SHP262129:SHP262142 SRL262129:SRL262142 TBH262129:TBH262142 TLD262129:TLD262142 TUZ262129:TUZ262142 UEV262129:UEV262142 UOR262129:UOR262142 UYN262129:UYN262142 VIJ262129:VIJ262142 VSF262129:VSF262142 WCB262129:WCB262142 WLX262129:WLX262142 WVT262129:WVT262142 L327665:L327678 JH327665:JH327678 TD327665:TD327678 ACZ327665:ACZ327678 AMV327665:AMV327678 AWR327665:AWR327678 BGN327665:BGN327678 BQJ327665:BQJ327678 CAF327665:CAF327678 CKB327665:CKB327678 CTX327665:CTX327678 DDT327665:DDT327678 DNP327665:DNP327678 DXL327665:DXL327678 EHH327665:EHH327678 ERD327665:ERD327678 FAZ327665:FAZ327678 FKV327665:FKV327678 FUR327665:FUR327678 GEN327665:GEN327678 GOJ327665:GOJ327678 GYF327665:GYF327678 HIB327665:HIB327678 HRX327665:HRX327678 IBT327665:IBT327678 ILP327665:ILP327678 IVL327665:IVL327678 JFH327665:JFH327678 JPD327665:JPD327678 JYZ327665:JYZ327678 KIV327665:KIV327678 KSR327665:KSR327678 LCN327665:LCN327678 LMJ327665:LMJ327678 LWF327665:LWF327678 MGB327665:MGB327678 MPX327665:MPX327678 MZT327665:MZT327678 NJP327665:NJP327678 NTL327665:NTL327678 ODH327665:ODH327678 OND327665:OND327678 OWZ327665:OWZ327678 PGV327665:PGV327678 PQR327665:PQR327678 QAN327665:QAN327678 QKJ327665:QKJ327678 QUF327665:QUF327678 REB327665:REB327678 RNX327665:RNX327678 RXT327665:RXT327678 SHP327665:SHP327678 SRL327665:SRL327678 TBH327665:TBH327678 TLD327665:TLD327678 TUZ327665:TUZ327678 UEV327665:UEV327678 UOR327665:UOR327678 UYN327665:UYN327678 VIJ327665:VIJ327678 VSF327665:VSF327678 WCB327665:WCB327678 WLX327665:WLX327678 WVT327665:WVT327678 L393201:L393214 JH393201:JH393214 TD393201:TD393214 ACZ393201:ACZ393214 AMV393201:AMV393214 AWR393201:AWR393214 BGN393201:BGN393214 BQJ393201:BQJ393214 CAF393201:CAF393214 CKB393201:CKB393214 CTX393201:CTX393214 DDT393201:DDT393214 DNP393201:DNP393214 DXL393201:DXL393214 EHH393201:EHH393214 ERD393201:ERD393214 FAZ393201:FAZ393214 FKV393201:FKV393214 FUR393201:FUR393214 GEN393201:GEN393214 GOJ393201:GOJ393214 GYF393201:GYF393214 HIB393201:HIB393214 HRX393201:HRX393214 IBT393201:IBT393214 ILP393201:ILP393214 IVL393201:IVL393214 JFH393201:JFH393214 JPD393201:JPD393214 JYZ393201:JYZ393214 KIV393201:KIV393214 KSR393201:KSR393214 LCN393201:LCN393214 LMJ393201:LMJ393214 LWF393201:LWF393214 MGB393201:MGB393214 MPX393201:MPX393214 MZT393201:MZT393214 NJP393201:NJP393214 NTL393201:NTL393214 ODH393201:ODH393214 OND393201:OND393214 OWZ393201:OWZ393214 PGV393201:PGV393214 PQR393201:PQR393214 QAN393201:QAN393214 QKJ393201:QKJ393214 QUF393201:QUF393214 REB393201:REB393214 RNX393201:RNX393214 RXT393201:RXT393214 SHP393201:SHP393214 SRL393201:SRL393214 TBH393201:TBH393214 TLD393201:TLD393214 TUZ393201:TUZ393214 UEV393201:UEV393214 UOR393201:UOR393214 UYN393201:UYN393214 VIJ393201:VIJ393214 VSF393201:VSF393214 WCB393201:WCB393214 WLX393201:WLX393214 WVT393201:WVT393214 L458737:L458750 JH458737:JH458750 TD458737:TD458750 ACZ458737:ACZ458750 AMV458737:AMV458750 AWR458737:AWR458750 BGN458737:BGN458750 BQJ458737:BQJ458750 CAF458737:CAF458750 CKB458737:CKB458750 CTX458737:CTX458750 DDT458737:DDT458750 DNP458737:DNP458750 DXL458737:DXL458750 EHH458737:EHH458750 ERD458737:ERD458750 FAZ458737:FAZ458750 FKV458737:FKV458750 FUR458737:FUR458750 GEN458737:GEN458750 GOJ458737:GOJ458750 GYF458737:GYF458750 HIB458737:HIB458750 HRX458737:HRX458750 IBT458737:IBT458750 ILP458737:ILP458750 IVL458737:IVL458750 JFH458737:JFH458750 JPD458737:JPD458750 JYZ458737:JYZ458750 KIV458737:KIV458750 KSR458737:KSR458750 LCN458737:LCN458750 LMJ458737:LMJ458750 LWF458737:LWF458750 MGB458737:MGB458750 MPX458737:MPX458750 MZT458737:MZT458750 NJP458737:NJP458750 NTL458737:NTL458750 ODH458737:ODH458750 OND458737:OND458750 OWZ458737:OWZ458750 PGV458737:PGV458750 PQR458737:PQR458750 QAN458737:QAN458750 QKJ458737:QKJ458750 QUF458737:QUF458750 REB458737:REB458750 RNX458737:RNX458750 RXT458737:RXT458750 SHP458737:SHP458750 SRL458737:SRL458750 TBH458737:TBH458750 TLD458737:TLD458750 TUZ458737:TUZ458750 UEV458737:UEV458750 UOR458737:UOR458750 UYN458737:UYN458750 VIJ458737:VIJ458750 VSF458737:VSF458750 WCB458737:WCB458750 WLX458737:WLX458750 WVT458737:WVT458750 L524273:L524286 JH524273:JH524286 TD524273:TD524286 ACZ524273:ACZ524286 AMV524273:AMV524286 AWR524273:AWR524286 BGN524273:BGN524286 BQJ524273:BQJ524286 CAF524273:CAF524286 CKB524273:CKB524286 CTX524273:CTX524286 DDT524273:DDT524286 DNP524273:DNP524286 DXL524273:DXL524286 EHH524273:EHH524286 ERD524273:ERD524286 FAZ524273:FAZ524286 FKV524273:FKV524286 FUR524273:FUR524286 GEN524273:GEN524286 GOJ524273:GOJ524286 GYF524273:GYF524286 HIB524273:HIB524286 HRX524273:HRX524286 IBT524273:IBT524286 ILP524273:ILP524286 IVL524273:IVL524286 JFH524273:JFH524286 JPD524273:JPD524286 JYZ524273:JYZ524286 KIV524273:KIV524286 KSR524273:KSR524286 LCN524273:LCN524286 LMJ524273:LMJ524286 LWF524273:LWF524286 MGB524273:MGB524286 MPX524273:MPX524286 MZT524273:MZT524286 NJP524273:NJP524286 NTL524273:NTL524286 ODH524273:ODH524286 OND524273:OND524286 OWZ524273:OWZ524286 PGV524273:PGV524286 PQR524273:PQR524286 QAN524273:QAN524286 QKJ524273:QKJ524286 QUF524273:QUF524286 REB524273:REB524286 RNX524273:RNX524286 RXT524273:RXT524286 SHP524273:SHP524286 SRL524273:SRL524286 TBH524273:TBH524286 TLD524273:TLD524286 TUZ524273:TUZ524286 UEV524273:UEV524286 UOR524273:UOR524286 UYN524273:UYN524286 VIJ524273:VIJ524286 VSF524273:VSF524286 WCB524273:WCB524286 WLX524273:WLX524286 WVT524273:WVT524286 L589809:L589822 JH589809:JH589822 TD589809:TD589822 ACZ589809:ACZ589822 AMV589809:AMV589822 AWR589809:AWR589822 BGN589809:BGN589822 BQJ589809:BQJ589822 CAF589809:CAF589822 CKB589809:CKB589822 CTX589809:CTX589822 DDT589809:DDT589822 DNP589809:DNP589822 DXL589809:DXL589822 EHH589809:EHH589822 ERD589809:ERD589822 FAZ589809:FAZ589822 FKV589809:FKV589822 FUR589809:FUR589822 GEN589809:GEN589822 GOJ589809:GOJ589822 GYF589809:GYF589822 HIB589809:HIB589822 HRX589809:HRX589822 IBT589809:IBT589822 ILP589809:ILP589822 IVL589809:IVL589822 JFH589809:JFH589822 JPD589809:JPD589822 JYZ589809:JYZ589822 KIV589809:KIV589822 KSR589809:KSR589822 LCN589809:LCN589822 LMJ589809:LMJ589822 LWF589809:LWF589822 MGB589809:MGB589822 MPX589809:MPX589822 MZT589809:MZT589822 NJP589809:NJP589822 NTL589809:NTL589822 ODH589809:ODH589822 OND589809:OND589822 OWZ589809:OWZ589822 PGV589809:PGV589822 PQR589809:PQR589822 QAN589809:QAN589822 QKJ589809:QKJ589822 QUF589809:QUF589822 REB589809:REB589822 RNX589809:RNX589822 RXT589809:RXT589822 SHP589809:SHP589822 SRL589809:SRL589822 TBH589809:TBH589822 TLD589809:TLD589822 TUZ589809:TUZ589822 UEV589809:UEV589822 UOR589809:UOR589822 UYN589809:UYN589822 VIJ589809:VIJ589822 VSF589809:VSF589822 WCB589809:WCB589822 WLX589809:WLX589822 WVT589809:WVT589822 L655345:L655358 JH655345:JH655358 TD655345:TD655358 ACZ655345:ACZ655358 AMV655345:AMV655358 AWR655345:AWR655358 BGN655345:BGN655358 BQJ655345:BQJ655358 CAF655345:CAF655358 CKB655345:CKB655358 CTX655345:CTX655358 DDT655345:DDT655358 DNP655345:DNP655358 DXL655345:DXL655358 EHH655345:EHH655358 ERD655345:ERD655358 FAZ655345:FAZ655358 FKV655345:FKV655358 FUR655345:FUR655358 GEN655345:GEN655358 GOJ655345:GOJ655358 GYF655345:GYF655358 HIB655345:HIB655358 HRX655345:HRX655358 IBT655345:IBT655358 ILP655345:ILP655358 IVL655345:IVL655358 JFH655345:JFH655358 JPD655345:JPD655358 JYZ655345:JYZ655358 KIV655345:KIV655358 KSR655345:KSR655358 LCN655345:LCN655358 LMJ655345:LMJ655358 LWF655345:LWF655358 MGB655345:MGB655358 MPX655345:MPX655358 MZT655345:MZT655358 NJP655345:NJP655358 NTL655345:NTL655358 ODH655345:ODH655358 OND655345:OND655358 OWZ655345:OWZ655358 PGV655345:PGV655358 PQR655345:PQR655358 QAN655345:QAN655358 QKJ655345:QKJ655358 QUF655345:QUF655358 REB655345:REB655358 RNX655345:RNX655358 RXT655345:RXT655358 SHP655345:SHP655358 SRL655345:SRL655358 TBH655345:TBH655358 TLD655345:TLD655358 TUZ655345:TUZ655358 UEV655345:UEV655358 UOR655345:UOR655358 UYN655345:UYN655358 VIJ655345:VIJ655358 VSF655345:VSF655358 WCB655345:WCB655358 WLX655345:WLX655358 WVT655345:WVT655358 L720881:L720894 JH720881:JH720894 TD720881:TD720894 ACZ720881:ACZ720894 AMV720881:AMV720894 AWR720881:AWR720894 BGN720881:BGN720894 BQJ720881:BQJ720894 CAF720881:CAF720894 CKB720881:CKB720894 CTX720881:CTX720894 DDT720881:DDT720894 DNP720881:DNP720894 DXL720881:DXL720894 EHH720881:EHH720894 ERD720881:ERD720894 FAZ720881:FAZ720894 FKV720881:FKV720894 FUR720881:FUR720894 GEN720881:GEN720894 GOJ720881:GOJ720894 GYF720881:GYF720894 HIB720881:HIB720894 HRX720881:HRX720894 IBT720881:IBT720894 ILP720881:ILP720894 IVL720881:IVL720894 JFH720881:JFH720894 JPD720881:JPD720894 JYZ720881:JYZ720894 KIV720881:KIV720894 KSR720881:KSR720894 LCN720881:LCN720894 LMJ720881:LMJ720894 LWF720881:LWF720894 MGB720881:MGB720894 MPX720881:MPX720894 MZT720881:MZT720894 NJP720881:NJP720894 NTL720881:NTL720894 ODH720881:ODH720894 OND720881:OND720894 OWZ720881:OWZ720894 PGV720881:PGV720894 PQR720881:PQR720894 QAN720881:QAN720894 QKJ720881:QKJ720894 QUF720881:QUF720894 REB720881:REB720894 RNX720881:RNX720894 RXT720881:RXT720894 SHP720881:SHP720894 SRL720881:SRL720894 TBH720881:TBH720894 TLD720881:TLD720894 TUZ720881:TUZ720894 UEV720881:UEV720894 UOR720881:UOR720894 UYN720881:UYN720894 VIJ720881:VIJ720894 VSF720881:VSF720894 WCB720881:WCB720894 WLX720881:WLX720894 WVT720881:WVT720894 L786417:L786430 JH786417:JH786430 TD786417:TD786430 ACZ786417:ACZ786430 AMV786417:AMV786430 AWR786417:AWR786430 BGN786417:BGN786430 BQJ786417:BQJ786430 CAF786417:CAF786430 CKB786417:CKB786430 CTX786417:CTX786430 DDT786417:DDT786430 DNP786417:DNP786430 DXL786417:DXL786430 EHH786417:EHH786430 ERD786417:ERD786430 FAZ786417:FAZ786430 FKV786417:FKV786430 FUR786417:FUR786430 GEN786417:GEN786430 GOJ786417:GOJ786430 GYF786417:GYF786430 HIB786417:HIB786430 HRX786417:HRX786430 IBT786417:IBT786430 ILP786417:ILP786430 IVL786417:IVL786430 JFH786417:JFH786430 JPD786417:JPD786430 JYZ786417:JYZ786430 KIV786417:KIV786430 KSR786417:KSR786430 LCN786417:LCN786430 LMJ786417:LMJ786430 LWF786417:LWF786430 MGB786417:MGB786430 MPX786417:MPX786430 MZT786417:MZT786430 NJP786417:NJP786430 NTL786417:NTL786430 ODH786417:ODH786430 OND786417:OND786430 OWZ786417:OWZ786430 PGV786417:PGV786430 PQR786417:PQR786430 QAN786417:QAN786430 QKJ786417:QKJ786430 QUF786417:QUF786430 REB786417:REB786430 RNX786417:RNX786430 RXT786417:RXT786430 SHP786417:SHP786430 SRL786417:SRL786430 TBH786417:TBH786430 TLD786417:TLD786430 TUZ786417:TUZ786430 UEV786417:UEV786430 UOR786417:UOR786430 UYN786417:UYN786430 VIJ786417:VIJ786430 VSF786417:VSF786430 WCB786417:WCB786430 WLX786417:WLX786430 WVT786417:WVT786430 L851953:L851966 JH851953:JH851966 TD851953:TD851966 ACZ851953:ACZ851966 AMV851953:AMV851966 AWR851953:AWR851966 BGN851953:BGN851966 BQJ851953:BQJ851966 CAF851953:CAF851966 CKB851953:CKB851966 CTX851953:CTX851966 DDT851953:DDT851966 DNP851953:DNP851966 DXL851953:DXL851966 EHH851953:EHH851966 ERD851953:ERD851966 FAZ851953:FAZ851966 FKV851953:FKV851966 FUR851953:FUR851966 GEN851953:GEN851966 GOJ851953:GOJ851966 GYF851953:GYF851966 HIB851953:HIB851966 HRX851953:HRX851966 IBT851953:IBT851966 ILP851953:ILP851966 IVL851953:IVL851966 JFH851953:JFH851966 JPD851953:JPD851966 JYZ851953:JYZ851966 KIV851953:KIV851966 KSR851953:KSR851966 LCN851953:LCN851966 LMJ851953:LMJ851966 LWF851953:LWF851966 MGB851953:MGB851966 MPX851953:MPX851966 MZT851953:MZT851966 NJP851953:NJP851966 NTL851953:NTL851966 ODH851953:ODH851966 OND851953:OND851966 OWZ851953:OWZ851966 PGV851953:PGV851966 PQR851953:PQR851966 QAN851953:QAN851966 QKJ851953:QKJ851966 QUF851953:QUF851966 REB851953:REB851966 RNX851953:RNX851966 RXT851953:RXT851966 SHP851953:SHP851966 SRL851953:SRL851966 TBH851953:TBH851966 TLD851953:TLD851966 TUZ851953:TUZ851966 UEV851953:UEV851966 UOR851953:UOR851966 UYN851953:UYN851966 VIJ851953:VIJ851966 VSF851953:VSF851966 WCB851953:WCB851966 WLX851953:WLX851966 WVT851953:WVT851966 L917489:L917502 JH917489:JH917502 TD917489:TD917502 ACZ917489:ACZ917502 AMV917489:AMV917502 AWR917489:AWR917502 BGN917489:BGN917502 BQJ917489:BQJ917502 CAF917489:CAF917502 CKB917489:CKB917502 CTX917489:CTX917502 DDT917489:DDT917502 DNP917489:DNP917502 DXL917489:DXL917502 EHH917489:EHH917502 ERD917489:ERD917502 FAZ917489:FAZ917502 FKV917489:FKV917502 FUR917489:FUR917502 GEN917489:GEN917502 GOJ917489:GOJ917502 GYF917489:GYF917502 HIB917489:HIB917502 HRX917489:HRX917502 IBT917489:IBT917502 ILP917489:ILP917502 IVL917489:IVL917502 JFH917489:JFH917502 JPD917489:JPD917502 JYZ917489:JYZ917502 KIV917489:KIV917502 KSR917489:KSR917502 LCN917489:LCN917502 LMJ917489:LMJ917502 LWF917489:LWF917502 MGB917489:MGB917502 MPX917489:MPX917502 MZT917489:MZT917502 NJP917489:NJP917502 NTL917489:NTL917502 ODH917489:ODH917502 OND917489:OND917502 OWZ917489:OWZ917502 PGV917489:PGV917502 PQR917489:PQR917502 QAN917489:QAN917502 QKJ917489:QKJ917502 QUF917489:QUF917502 REB917489:REB917502 RNX917489:RNX917502 RXT917489:RXT917502 SHP917489:SHP917502 SRL917489:SRL917502 TBH917489:TBH917502 TLD917489:TLD917502 TUZ917489:TUZ917502 UEV917489:UEV917502 UOR917489:UOR917502 UYN917489:UYN917502 VIJ917489:VIJ917502 VSF917489:VSF917502 WCB917489:WCB917502 WLX917489:WLX917502 WVT917489:WVT917502 L983025:L983038 JH983025:JH983038 TD983025:TD983038 ACZ983025:ACZ983038 AMV983025:AMV983038 AWR983025:AWR983038 BGN983025:BGN983038 BQJ983025:BQJ983038 CAF983025:CAF983038 CKB983025:CKB983038 CTX983025:CTX983038 DDT983025:DDT983038 DNP983025:DNP983038 DXL983025:DXL983038 EHH983025:EHH983038 ERD983025:ERD983038 FAZ983025:FAZ983038 FKV983025:FKV983038 FUR983025:FUR983038 GEN983025:GEN983038 GOJ983025:GOJ983038 GYF983025:GYF983038 HIB983025:HIB983038 HRX983025:HRX983038 IBT983025:IBT983038 ILP983025:ILP983038 IVL983025:IVL983038 JFH983025:JFH983038 JPD983025:JPD983038 JYZ983025:JYZ983038 KIV983025:KIV983038 KSR983025:KSR983038 LCN983025:LCN983038 LMJ983025:LMJ983038 LWF983025:LWF983038 MGB983025:MGB983038 MPX983025:MPX983038 MZT983025:MZT983038 NJP983025:NJP983038 NTL983025:NTL983038 ODH983025:ODH983038 OND983025:OND983038 OWZ983025:OWZ983038 PGV983025:PGV983038 PQR983025:PQR983038 QAN983025:QAN983038 QKJ983025:QKJ983038 QUF983025:QUF983038 REB983025:REB983038 RNX983025:RNX983038 RXT983025:RXT983038 SHP983025:SHP983038 SRL983025:SRL983038 TBH983025:TBH983038 TLD983025:TLD983038 TUZ983025:TUZ983038 UEV983025:UEV983038 UOR983025:UOR983038 UYN983025:UYN983038 VIJ983025:VIJ983038 VSF983025:VSF983038 WCB983025:WCB983038 WLX983025:WLX983038 WVT983025:WVT983038 L1048561:L1048576 JH1048561:JH1048576 TD1048561:TD1048576 ACZ1048561:ACZ1048576 AMV1048561:AMV1048576 AWR1048561:AWR1048576 BGN1048561:BGN1048576 BQJ1048561:BQJ1048576 CAF1048561:CAF1048576 CKB1048561:CKB1048576 CTX1048561:CTX1048576 DDT1048561:DDT1048576 DNP1048561:DNP1048576 DXL1048561:DXL1048576 EHH1048561:EHH1048576 ERD1048561:ERD1048576 FAZ1048561:FAZ1048576 FKV1048561:FKV1048576 FUR1048561:FUR1048576 GEN1048561:GEN1048576 GOJ1048561:GOJ1048576 GYF1048561:GYF1048576 HIB1048561:HIB1048576 HRX1048561:HRX1048576 IBT1048561:IBT1048576 ILP1048561:ILP1048576 IVL1048561:IVL1048576 JFH1048561:JFH1048576 JPD1048561:JPD1048576 JYZ1048561:JYZ1048576 KIV1048561:KIV1048576 KSR1048561:KSR1048576 LCN1048561:LCN1048576 LMJ1048561:LMJ1048576 LWF1048561:LWF1048576 MGB1048561:MGB1048576 MPX1048561:MPX1048576 MZT1048561:MZT1048576 NJP1048561:NJP1048576 NTL1048561:NTL1048576 ODH1048561:ODH1048576 OND1048561:OND1048576 OWZ1048561:OWZ1048576 PGV1048561:PGV1048576 PQR1048561:PQR1048576 QAN1048561:QAN1048576 QKJ1048561:QKJ1048576 QUF1048561:QUF1048576 REB1048561:REB1048576 RNX1048561:RNX1048576 RXT1048561:RXT1048576 SHP1048561:SHP1048576 SRL1048561:SRL1048576 TBH1048561:TBH1048576 TLD1048561:TLD1048576 TUZ1048561:TUZ1048576 UEV1048561:UEV1048576 UOR1048561:UOR1048576 UYN1048561:UYN1048576 VIJ1048561:VIJ1048576 VSF1048561:VSF1048576 WCB1048561:WCB1048576 WLX1048561:WLX1048576 WVT1048561:WVT1048576 M1 JE3 TA3 ACW3 AMS3 AWO3 BGK3 BQG3 CAC3 CJY3 CTU3 DDQ3 DNM3 DXI3 EHE3 ERA3 FAW3 FKS3 FUO3 GEK3 GOG3 GYC3 HHY3 HRU3 IBQ3 ILM3 IVI3 JFE3 JPA3 JYW3 KIS3 KSO3 LCK3 LMG3 LWC3 MFY3 MPU3 MZQ3 NJM3 NTI3 ODE3 ONA3 OWW3 PGS3 PQO3 QAK3 QKG3 QUC3 RDY3 RNU3 RXQ3 SHM3 SRI3 TBE3 TLA3 TUW3 UES3 UOO3 UYK3 VIG3 VSC3 WBY3 WLU3 WVQ3 I65527 JE65537 TA65537 ACW65537 AMS65537 AWO65537 BGK65537 BQG65537 CAC65537 CJY65537 CTU65537 DDQ65537 DNM65537 DXI65537 EHE65537 ERA65537 FAW65537 FKS65537 FUO65537 GEK65537 GOG65537 GYC65537 HHY65537 HRU65537 IBQ65537 ILM65537 IVI65537 JFE65537 JPA65537 JYW65537 KIS65537 KSO65537 LCK65537 LMG65537 LWC65537 MFY65537 MPU65537 MZQ65537 NJM65537 NTI65537 ODE65537 ONA65537 OWW65537 PGS65537 PQO65537 QAK65537 QKG65537 QUC65537 RDY65537 RNU65537 RXQ65537 SHM65537 SRI65537 TBE65537 TLA65537 TUW65537 UES65537 UOO65537 UYK65537 VIG65537 VSC65537 WBY65537 WLU65537 WVQ65537 I131063 JE131073 TA131073 ACW131073 AMS131073 AWO131073 BGK131073 BQG131073 CAC131073 CJY131073 CTU131073 DDQ131073 DNM131073 DXI131073 EHE131073 ERA131073 FAW131073 FKS131073 FUO131073 GEK131073 GOG131073 GYC131073 HHY131073 HRU131073 IBQ131073 ILM131073 IVI131073 JFE131073 JPA131073 JYW131073 KIS131073 KSO131073 LCK131073 LMG131073 LWC131073 MFY131073 MPU131073 MZQ131073 NJM131073 NTI131073 ODE131073 ONA131073 OWW131073 PGS131073 PQO131073 QAK131073 QKG131073 QUC131073 RDY131073 RNU131073 RXQ131073 SHM131073 SRI131073 TBE131073 TLA131073 TUW131073 UES131073 UOO131073 UYK131073 VIG131073 VSC131073 WBY131073 WLU131073 WVQ131073 I196599 JE196609 TA196609 ACW196609 AMS196609 AWO196609 BGK196609 BQG196609 CAC196609 CJY196609 CTU196609 DDQ196609 DNM196609 DXI196609 EHE196609 ERA196609 FAW196609 FKS196609 FUO196609 GEK196609 GOG196609 GYC196609 HHY196609 HRU196609 IBQ196609 ILM196609 IVI196609 JFE196609 JPA196609 JYW196609 KIS196609 KSO196609 LCK196609 LMG196609 LWC196609 MFY196609 MPU196609 MZQ196609 NJM196609 NTI196609 ODE196609 ONA196609 OWW196609 PGS196609 PQO196609 QAK196609 QKG196609 QUC196609 RDY196609 RNU196609 RXQ196609 SHM196609 SRI196609 TBE196609 TLA196609 TUW196609 UES196609 UOO196609 UYK196609 VIG196609 VSC196609 WBY196609 WLU196609 WVQ196609 I262135 JE262145 TA262145 ACW262145 AMS262145 AWO262145 BGK262145 BQG262145 CAC262145 CJY262145 CTU262145 DDQ262145 DNM262145 DXI262145 EHE262145 ERA262145 FAW262145 FKS262145 FUO262145 GEK262145 GOG262145 GYC262145 HHY262145 HRU262145 IBQ262145 ILM262145 IVI262145 JFE262145 JPA262145 JYW262145 KIS262145 KSO262145 LCK262145 LMG262145 LWC262145 MFY262145 MPU262145 MZQ262145 NJM262145 NTI262145 ODE262145 ONA262145 OWW262145 PGS262145 PQO262145 QAK262145 QKG262145 QUC262145 RDY262145 RNU262145 RXQ262145 SHM262145 SRI262145 TBE262145 TLA262145 TUW262145 UES262145 UOO262145 UYK262145 VIG262145 VSC262145 WBY262145 WLU262145 WVQ262145 I327671 JE327681 TA327681 ACW327681 AMS327681 AWO327681 BGK327681 BQG327681 CAC327681 CJY327681 CTU327681 DDQ327681 DNM327681 DXI327681 EHE327681 ERA327681 FAW327681 FKS327681 FUO327681 GEK327681 GOG327681 GYC327681 HHY327681 HRU327681 IBQ327681 ILM327681 IVI327681 JFE327681 JPA327681 JYW327681 KIS327681 KSO327681 LCK327681 LMG327681 LWC327681 MFY327681 MPU327681 MZQ327681 NJM327681 NTI327681 ODE327681 ONA327681 OWW327681 PGS327681 PQO327681 QAK327681 QKG327681 QUC327681 RDY327681 RNU327681 RXQ327681 SHM327681 SRI327681 TBE327681 TLA327681 TUW327681 UES327681 UOO327681 UYK327681 VIG327681 VSC327681 WBY327681 WLU327681 WVQ327681 I393207 JE393217 TA393217 ACW393217 AMS393217 AWO393217 BGK393217 BQG393217 CAC393217 CJY393217 CTU393217 DDQ393217 DNM393217 DXI393217 EHE393217 ERA393217 FAW393217 FKS393217 FUO393217 GEK393217 GOG393217 GYC393217 HHY393217 HRU393217 IBQ393217 ILM393217 IVI393217 JFE393217 JPA393217 JYW393217 KIS393217 KSO393217 LCK393217 LMG393217 LWC393217 MFY393217 MPU393217 MZQ393217 NJM393217 NTI393217 ODE393217 ONA393217 OWW393217 PGS393217 PQO393217 QAK393217 QKG393217 QUC393217 RDY393217 RNU393217 RXQ393217 SHM393217 SRI393217 TBE393217 TLA393217 TUW393217 UES393217 UOO393217 UYK393217 VIG393217 VSC393217 WBY393217 WLU393217 WVQ393217 I458743 JE458753 TA458753 ACW458753 AMS458753 AWO458753 BGK458753 BQG458753 CAC458753 CJY458753 CTU458753 DDQ458753 DNM458753 DXI458753 EHE458753 ERA458753 FAW458753 FKS458753 FUO458753 GEK458753 GOG458753 GYC458753 HHY458753 HRU458753 IBQ458753 ILM458753 IVI458753 JFE458753 JPA458753 JYW458753 KIS458753 KSO458753 LCK458753 LMG458753 LWC458753 MFY458753 MPU458753 MZQ458753 NJM458753 NTI458753 ODE458753 ONA458753 OWW458753 PGS458753 PQO458753 QAK458753 QKG458753 QUC458753 RDY458753 RNU458753 RXQ458753 SHM458753 SRI458753 TBE458753 TLA458753 TUW458753 UES458753 UOO458753 UYK458753 VIG458753 VSC458753 WBY458753 WLU458753 WVQ458753 I524279 JE524289 TA524289 ACW524289 AMS524289 AWO524289 BGK524289 BQG524289 CAC524289 CJY524289 CTU524289 DDQ524289 DNM524289 DXI524289 EHE524289 ERA524289 FAW524289 FKS524289 FUO524289 GEK524289 GOG524289 GYC524289 HHY524289 HRU524289 IBQ524289 ILM524289 IVI524289 JFE524289 JPA524289 JYW524289 KIS524289 KSO524289 LCK524289 LMG524289 LWC524289 MFY524289 MPU524289 MZQ524289 NJM524289 NTI524289 ODE524289 ONA524289 OWW524289 PGS524289 PQO524289 QAK524289 QKG524289 QUC524289 RDY524289 RNU524289 RXQ524289 SHM524289 SRI524289 TBE524289 TLA524289 TUW524289 UES524289 UOO524289 UYK524289 VIG524289 VSC524289 WBY524289 WLU524289 WVQ524289 I589815 JE589825 TA589825 ACW589825 AMS589825 AWO589825 BGK589825 BQG589825 CAC589825 CJY589825 CTU589825 DDQ589825 DNM589825 DXI589825 EHE589825 ERA589825 FAW589825 FKS589825 FUO589825 GEK589825 GOG589825 GYC589825 HHY589825 HRU589825 IBQ589825 ILM589825 IVI589825 JFE589825 JPA589825 JYW589825 KIS589825 KSO589825 LCK589825 LMG589825 LWC589825 MFY589825 MPU589825 MZQ589825 NJM589825 NTI589825 ODE589825 ONA589825 OWW589825 PGS589825 PQO589825 QAK589825 QKG589825 QUC589825 RDY589825 RNU589825 RXQ589825 SHM589825 SRI589825 TBE589825 TLA589825 TUW589825 UES589825 UOO589825 UYK589825 VIG589825 VSC589825 WBY589825 WLU589825 WVQ589825 I655351 JE655361 TA655361 ACW655361 AMS655361 AWO655361 BGK655361 BQG655361 CAC655361 CJY655361 CTU655361 DDQ655361 DNM655361 DXI655361 EHE655361 ERA655361 FAW655361 FKS655361 FUO655361 GEK655361 GOG655361 GYC655361 HHY655361 HRU655361 IBQ655361 ILM655361 IVI655361 JFE655361 JPA655361 JYW655361 KIS655361 KSO655361 LCK655361 LMG655361 LWC655361 MFY655361 MPU655361 MZQ655361 NJM655361 NTI655361 ODE655361 ONA655361 OWW655361 PGS655361 PQO655361 QAK655361 QKG655361 QUC655361 RDY655361 RNU655361 RXQ655361 SHM655361 SRI655361 TBE655361 TLA655361 TUW655361 UES655361 UOO655361 UYK655361 VIG655361 VSC655361 WBY655361 WLU655361 WVQ655361 I720887 JE720897 TA720897 ACW720897 AMS720897 AWO720897 BGK720897 BQG720897 CAC720897 CJY720897 CTU720897 DDQ720897 DNM720897 DXI720897 EHE720897 ERA720897 FAW720897 FKS720897 FUO720897 GEK720897 GOG720897 GYC720897 HHY720897 HRU720897 IBQ720897 ILM720897 IVI720897 JFE720897 JPA720897 JYW720897 KIS720897 KSO720897 LCK720897 LMG720897 LWC720897 MFY720897 MPU720897 MZQ720897 NJM720897 NTI720897 ODE720897 ONA720897 OWW720897 PGS720897 PQO720897 QAK720897 QKG720897 QUC720897 RDY720897 RNU720897 RXQ720897 SHM720897 SRI720897 TBE720897 TLA720897 TUW720897 UES720897 UOO720897 UYK720897 VIG720897 VSC720897 WBY720897 WLU720897 WVQ720897 I786423 JE786433 TA786433 ACW786433 AMS786433 AWO786433 BGK786433 BQG786433 CAC786433 CJY786433 CTU786433 DDQ786433 DNM786433 DXI786433 EHE786433 ERA786433 FAW786433 FKS786433 FUO786433 GEK786433 GOG786433 GYC786433 HHY786433 HRU786433 IBQ786433 ILM786433 IVI786433 JFE786433 JPA786433 JYW786433 KIS786433 KSO786433 LCK786433 LMG786433 LWC786433 MFY786433 MPU786433 MZQ786433 NJM786433 NTI786433 ODE786433 ONA786433 OWW786433 PGS786433 PQO786433 QAK786433 QKG786433 QUC786433 RDY786433 RNU786433 RXQ786433 SHM786433 SRI786433 TBE786433 TLA786433 TUW786433 UES786433 UOO786433 UYK786433 VIG786433 VSC786433 WBY786433 WLU786433 WVQ786433 I851959 JE851969 TA851969 ACW851969 AMS851969 AWO851969 BGK851969 BQG851969 CAC851969 CJY851969 CTU851969 DDQ851969 DNM851969 DXI851969 EHE851969 ERA851969 FAW851969 FKS851969 FUO851969 GEK851969 GOG851969 GYC851969 HHY851969 HRU851969 IBQ851969 ILM851969 IVI851969 JFE851969 JPA851969 JYW851969 KIS851969 KSO851969 LCK851969 LMG851969 LWC851969 MFY851969 MPU851969 MZQ851969 NJM851969 NTI851969 ODE851969 ONA851969 OWW851969 PGS851969 PQO851969 QAK851969 QKG851969 QUC851969 RDY851969 RNU851969 RXQ851969 SHM851969 SRI851969 TBE851969 TLA851969 TUW851969 UES851969 UOO851969 UYK851969 VIG851969 VSC851969 WBY851969 WLU851969 WVQ851969 I917495 JE917505 TA917505 ACW917505 AMS917505 AWO917505 BGK917505 BQG917505 CAC917505 CJY917505 CTU917505 DDQ917505 DNM917505 DXI917505 EHE917505 ERA917505 FAW917505 FKS917505 FUO917505 GEK917505 GOG917505 GYC917505 HHY917505 HRU917505 IBQ917505 ILM917505 IVI917505 JFE917505 JPA917505 JYW917505 KIS917505 KSO917505 LCK917505 LMG917505 LWC917505 MFY917505 MPU917505 MZQ917505 NJM917505 NTI917505 ODE917505 ONA917505 OWW917505 PGS917505 PQO917505 QAK917505 QKG917505 QUC917505 RDY917505 RNU917505 RXQ917505 SHM917505 SRI917505 TBE917505 TLA917505 TUW917505 UES917505 UOO917505 UYK917505 VIG917505 VSC917505 WBY917505 WLU917505 WVQ917505 I983031 JE983041 TA983041 ACW983041 AMS983041 AWO983041 BGK983041 BQG983041 CAC983041 CJY983041 CTU983041 DDQ983041 DNM983041 DXI983041 EHE983041 ERA983041 FAW983041 FKS983041 FUO983041 GEK983041 GOG983041 GYC983041 HHY983041 HRU983041 IBQ983041 ILM983041 IVI983041 JFE983041 JPA983041 JYW983041 KIS983041 KSO983041 LCK983041 LMG983041 LWC983041 MFY983041 MPU983041 MZQ983041 NJM983041 NTI983041 ODE983041 ONA983041 OWW983041 PGS983041 PQO983041 QAK983041 QKG983041 QUC983041 RDY983041 RNU983041 RXQ983041 SHM983041 SRI983041 TBE983041 TLA983041 TUW983041 UES983041 UOO983041 UYK983041 VIG983041 VSC983041 WBY983041 WLU983041 WVQ983041">
      <formula1>$A$55:$A$91</formula1>
    </dataValidation>
  </dataValidations>
  <hyperlinks>
    <hyperlink ref="M3" location="Contents!A1" display="Back"/>
    <hyperlink ref="M2" location="'Table 17 Data'!A1" display="Go to Data"/>
    <hyperlink ref="A23" location="Glossary!A1" display="Definition Glossay"/>
  </hyperlinks>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pageSetUpPr autoPageBreaks="0"/>
  </sheetPr>
  <dimension ref="A1:AE101"/>
  <sheetViews>
    <sheetView workbookViewId="0">
      <pane ySplit="3" topLeftCell="A4" activePane="bottomLeft" state="frozen"/>
      <selection pane="bottomLeft" activeCell="K3" sqref="K3"/>
    </sheetView>
  </sheetViews>
  <sheetFormatPr defaultRowHeight="15" x14ac:dyDescent="0.25"/>
  <cols>
    <col min="1" max="1" width="11.140625" style="44" customWidth="1"/>
    <col min="2" max="2" width="12.28515625" style="44" customWidth="1"/>
    <col min="3" max="8" width="16.140625" style="44" customWidth="1"/>
    <col min="9" max="9" width="11.7109375" style="44" customWidth="1"/>
    <col min="10" max="17" width="8.85546875" style="44"/>
    <col min="18" max="18" width="8.140625" style="44" customWidth="1"/>
    <col min="19" max="20" width="8.85546875" style="44"/>
    <col min="21" max="21" width="8.42578125" style="44" customWidth="1"/>
    <col min="22" max="22" width="8.85546875" style="44"/>
    <col min="23" max="31" width="0" style="44" hidden="1" customWidth="1"/>
    <col min="32" max="256" width="8.85546875" style="44"/>
    <col min="257" max="257" width="8.5703125" style="44" customWidth="1"/>
    <col min="258" max="258" width="11.7109375" style="44" customWidth="1"/>
    <col min="259" max="259" width="7.7109375" style="44" customWidth="1"/>
    <col min="260" max="260" width="17.140625" style="44" customWidth="1"/>
    <col min="261" max="261" width="9.7109375" style="44" customWidth="1"/>
    <col min="262" max="262" width="7.7109375" style="44" customWidth="1"/>
    <col min="263" max="263" width="17.140625" style="44" customWidth="1"/>
    <col min="264" max="264" width="9.7109375" style="44" customWidth="1"/>
    <col min="265" max="265" width="11.7109375" style="44" customWidth="1"/>
    <col min="266" max="273" width="8.85546875" style="44"/>
    <col min="274" max="274" width="8.140625" style="44" customWidth="1"/>
    <col min="275" max="276" width="8.85546875" style="44"/>
    <col min="277" max="277" width="8.42578125" style="44" customWidth="1"/>
    <col min="278" max="512" width="8.85546875" style="44"/>
    <col min="513" max="513" width="8.5703125" style="44" customWidth="1"/>
    <col min="514" max="514" width="11.7109375" style="44" customWidth="1"/>
    <col min="515" max="515" width="7.7109375" style="44" customWidth="1"/>
    <col min="516" max="516" width="17.140625" style="44" customWidth="1"/>
    <col min="517" max="517" width="9.7109375" style="44" customWidth="1"/>
    <col min="518" max="518" width="7.7109375" style="44" customWidth="1"/>
    <col min="519" max="519" width="17.140625" style="44" customWidth="1"/>
    <col min="520" max="520" width="9.7109375" style="44" customWidth="1"/>
    <col min="521" max="521" width="11.7109375" style="44" customWidth="1"/>
    <col min="522" max="529" width="8.85546875" style="44"/>
    <col min="530" max="530" width="8.140625" style="44" customWidth="1"/>
    <col min="531" max="532" width="8.85546875" style="44"/>
    <col min="533" max="533" width="8.42578125" style="44" customWidth="1"/>
    <col min="534" max="768" width="8.85546875" style="44"/>
    <col min="769" max="769" width="8.5703125" style="44" customWidth="1"/>
    <col min="770" max="770" width="11.7109375" style="44" customWidth="1"/>
    <col min="771" max="771" width="7.7109375" style="44" customWidth="1"/>
    <col min="772" max="772" width="17.140625" style="44" customWidth="1"/>
    <col min="773" max="773" width="9.7109375" style="44" customWidth="1"/>
    <col min="774" max="774" width="7.7109375" style="44" customWidth="1"/>
    <col min="775" max="775" width="17.140625" style="44" customWidth="1"/>
    <col min="776" max="776" width="9.7109375" style="44" customWidth="1"/>
    <col min="777" max="777" width="11.7109375" style="44" customWidth="1"/>
    <col min="778" max="785" width="8.85546875" style="44"/>
    <col min="786" max="786" width="8.140625" style="44" customWidth="1"/>
    <col min="787" max="788" width="8.85546875" style="44"/>
    <col min="789" max="789" width="8.42578125" style="44" customWidth="1"/>
    <col min="790" max="1024" width="8.85546875" style="44"/>
    <col min="1025" max="1025" width="8.5703125" style="44" customWidth="1"/>
    <col min="1026" max="1026" width="11.7109375" style="44" customWidth="1"/>
    <col min="1027" max="1027" width="7.7109375" style="44" customWidth="1"/>
    <col min="1028" max="1028" width="17.140625" style="44" customWidth="1"/>
    <col min="1029" max="1029" width="9.7109375" style="44" customWidth="1"/>
    <col min="1030" max="1030" width="7.7109375" style="44" customWidth="1"/>
    <col min="1031" max="1031" width="17.140625" style="44" customWidth="1"/>
    <col min="1032" max="1032" width="9.7109375" style="44" customWidth="1"/>
    <col min="1033" max="1033" width="11.7109375" style="44" customWidth="1"/>
    <col min="1034" max="1041" width="8.85546875" style="44"/>
    <col min="1042" max="1042" width="8.140625" style="44" customWidth="1"/>
    <col min="1043" max="1044" width="8.85546875" style="44"/>
    <col min="1045" max="1045" width="8.42578125" style="44" customWidth="1"/>
    <col min="1046" max="1280" width="8.85546875" style="44"/>
    <col min="1281" max="1281" width="8.5703125" style="44" customWidth="1"/>
    <col min="1282" max="1282" width="11.7109375" style="44" customWidth="1"/>
    <col min="1283" max="1283" width="7.7109375" style="44" customWidth="1"/>
    <col min="1284" max="1284" width="17.140625" style="44" customWidth="1"/>
    <col min="1285" max="1285" width="9.7109375" style="44" customWidth="1"/>
    <col min="1286" max="1286" width="7.7109375" style="44" customWidth="1"/>
    <col min="1287" max="1287" width="17.140625" style="44" customWidth="1"/>
    <col min="1288" max="1288" width="9.7109375" style="44" customWidth="1"/>
    <col min="1289" max="1289" width="11.7109375" style="44" customWidth="1"/>
    <col min="1290" max="1297" width="8.85546875" style="44"/>
    <col min="1298" max="1298" width="8.140625" style="44" customWidth="1"/>
    <col min="1299" max="1300" width="8.85546875" style="44"/>
    <col min="1301" max="1301" width="8.42578125" style="44" customWidth="1"/>
    <col min="1302" max="1536" width="8.85546875" style="44"/>
    <col min="1537" max="1537" width="8.5703125" style="44" customWidth="1"/>
    <col min="1538" max="1538" width="11.7109375" style="44" customWidth="1"/>
    <col min="1539" max="1539" width="7.7109375" style="44" customWidth="1"/>
    <col min="1540" max="1540" width="17.140625" style="44" customWidth="1"/>
    <col min="1541" max="1541" width="9.7109375" style="44" customWidth="1"/>
    <col min="1542" max="1542" width="7.7109375" style="44" customWidth="1"/>
    <col min="1543" max="1543" width="17.140625" style="44" customWidth="1"/>
    <col min="1544" max="1544" width="9.7109375" style="44" customWidth="1"/>
    <col min="1545" max="1545" width="11.7109375" style="44" customWidth="1"/>
    <col min="1546" max="1553" width="8.85546875" style="44"/>
    <col min="1554" max="1554" width="8.140625" style="44" customWidth="1"/>
    <col min="1555" max="1556" width="8.85546875" style="44"/>
    <col min="1557" max="1557" width="8.42578125" style="44" customWidth="1"/>
    <col min="1558" max="1792" width="8.85546875" style="44"/>
    <col min="1793" max="1793" width="8.5703125" style="44" customWidth="1"/>
    <col min="1794" max="1794" width="11.7109375" style="44" customWidth="1"/>
    <col min="1795" max="1795" width="7.7109375" style="44" customWidth="1"/>
    <col min="1796" max="1796" width="17.140625" style="44" customWidth="1"/>
    <col min="1797" max="1797" width="9.7109375" style="44" customWidth="1"/>
    <col min="1798" max="1798" width="7.7109375" style="44" customWidth="1"/>
    <col min="1799" max="1799" width="17.140625" style="44" customWidth="1"/>
    <col min="1800" max="1800" width="9.7109375" style="44" customWidth="1"/>
    <col min="1801" max="1801" width="11.7109375" style="44" customWidth="1"/>
    <col min="1802" max="1809" width="8.85546875" style="44"/>
    <col min="1810" max="1810" width="8.140625" style="44" customWidth="1"/>
    <col min="1811" max="1812" width="8.85546875" style="44"/>
    <col min="1813" max="1813" width="8.42578125" style="44" customWidth="1"/>
    <col min="1814" max="2048" width="8.85546875" style="44"/>
    <col min="2049" max="2049" width="8.5703125" style="44" customWidth="1"/>
    <col min="2050" max="2050" width="11.7109375" style="44" customWidth="1"/>
    <col min="2051" max="2051" width="7.7109375" style="44" customWidth="1"/>
    <col min="2052" max="2052" width="17.140625" style="44" customWidth="1"/>
    <col min="2053" max="2053" width="9.7109375" style="44" customWidth="1"/>
    <col min="2054" max="2054" width="7.7109375" style="44" customWidth="1"/>
    <col min="2055" max="2055" width="17.140625" style="44" customWidth="1"/>
    <col min="2056" max="2056" width="9.7109375" style="44" customWidth="1"/>
    <col min="2057" max="2057" width="11.7109375" style="44" customWidth="1"/>
    <col min="2058" max="2065" width="8.85546875" style="44"/>
    <col min="2066" max="2066" width="8.140625" style="44" customWidth="1"/>
    <col min="2067" max="2068" width="8.85546875" style="44"/>
    <col min="2069" max="2069" width="8.42578125" style="44" customWidth="1"/>
    <col min="2070" max="2304" width="8.85546875" style="44"/>
    <col min="2305" max="2305" width="8.5703125" style="44" customWidth="1"/>
    <col min="2306" max="2306" width="11.7109375" style="44" customWidth="1"/>
    <col min="2307" max="2307" width="7.7109375" style="44" customWidth="1"/>
    <col min="2308" max="2308" width="17.140625" style="44" customWidth="1"/>
    <col min="2309" max="2309" width="9.7109375" style="44" customWidth="1"/>
    <col min="2310" max="2310" width="7.7109375" style="44" customWidth="1"/>
    <col min="2311" max="2311" width="17.140625" style="44" customWidth="1"/>
    <col min="2312" max="2312" width="9.7109375" style="44" customWidth="1"/>
    <col min="2313" max="2313" width="11.7109375" style="44" customWidth="1"/>
    <col min="2314" max="2321" width="8.85546875" style="44"/>
    <col min="2322" max="2322" width="8.140625" style="44" customWidth="1"/>
    <col min="2323" max="2324" width="8.85546875" style="44"/>
    <col min="2325" max="2325" width="8.42578125" style="44" customWidth="1"/>
    <col min="2326" max="2560" width="8.85546875" style="44"/>
    <col min="2561" max="2561" width="8.5703125" style="44" customWidth="1"/>
    <col min="2562" max="2562" width="11.7109375" style="44" customWidth="1"/>
    <col min="2563" max="2563" width="7.7109375" style="44" customWidth="1"/>
    <col min="2564" max="2564" width="17.140625" style="44" customWidth="1"/>
    <col min="2565" max="2565" width="9.7109375" style="44" customWidth="1"/>
    <col min="2566" max="2566" width="7.7109375" style="44" customWidth="1"/>
    <col min="2567" max="2567" width="17.140625" style="44" customWidth="1"/>
    <col min="2568" max="2568" width="9.7109375" style="44" customWidth="1"/>
    <col min="2569" max="2569" width="11.7109375" style="44" customWidth="1"/>
    <col min="2570" max="2577" width="8.85546875" style="44"/>
    <col min="2578" max="2578" width="8.140625" style="44" customWidth="1"/>
    <col min="2579" max="2580" width="8.85546875" style="44"/>
    <col min="2581" max="2581" width="8.42578125" style="44" customWidth="1"/>
    <col min="2582" max="2816" width="8.85546875" style="44"/>
    <col min="2817" max="2817" width="8.5703125" style="44" customWidth="1"/>
    <col min="2818" max="2818" width="11.7109375" style="44" customWidth="1"/>
    <col min="2819" max="2819" width="7.7109375" style="44" customWidth="1"/>
    <col min="2820" max="2820" width="17.140625" style="44" customWidth="1"/>
    <col min="2821" max="2821" width="9.7109375" style="44" customWidth="1"/>
    <col min="2822" max="2822" width="7.7109375" style="44" customWidth="1"/>
    <col min="2823" max="2823" width="17.140625" style="44" customWidth="1"/>
    <col min="2824" max="2824" width="9.7109375" style="44" customWidth="1"/>
    <col min="2825" max="2825" width="11.7109375" style="44" customWidth="1"/>
    <col min="2826" max="2833" width="8.85546875" style="44"/>
    <col min="2834" max="2834" width="8.140625" style="44" customWidth="1"/>
    <col min="2835" max="2836" width="8.85546875" style="44"/>
    <col min="2837" max="2837" width="8.42578125" style="44" customWidth="1"/>
    <col min="2838" max="3072" width="8.85546875" style="44"/>
    <col min="3073" max="3073" width="8.5703125" style="44" customWidth="1"/>
    <col min="3074" max="3074" width="11.7109375" style="44" customWidth="1"/>
    <col min="3075" max="3075" width="7.7109375" style="44" customWidth="1"/>
    <col min="3076" max="3076" width="17.140625" style="44" customWidth="1"/>
    <col min="3077" max="3077" width="9.7109375" style="44" customWidth="1"/>
    <col min="3078" max="3078" width="7.7109375" style="44" customWidth="1"/>
    <col min="3079" max="3079" width="17.140625" style="44" customWidth="1"/>
    <col min="3080" max="3080" width="9.7109375" style="44" customWidth="1"/>
    <col min="3081" max="3081" width="11.7109375" style="44" customWidth="1"/>
    <col min="3082" max="3089" width="8.85546875" style="44"/>
    <col min="3090" max="3090" width="8.140625" style="44" customWidth="1"/>
    <col min="3091" max="3092" width="8.85546875" style="44"/>
    <col min="3093" max="3093" width="8.42578125" style="44" customWidth="1"/>
    <col min="3094" max="3328" width="8.85546875" style="44"/>
    <col min="3329" max="3329" width="8.5703125" style="44" customWidth="1"/>
    <col min="3330" max="3330" width="11.7109375" style="44" customWidth="1"/>
    <col min="3331" max="3331" width="7.7109375" style="44" customWidth="1"/>
    <col min="3332" max="3332" width="17.140625" style="44" customWidth="1"/>
    <col min="3333" max="3333" width="9.7109375" style="44" customWidth="1"/>
    <col min="3334" max="3334" width="7.7109375" style="44" customWidth="1"/>
    <col min="3335" max="3335" width="17.140625" style="44" customWidth="1"/>
    <col min="3336" max="3336" width="9.7109375" style="44" customWidth="1"/>
    <col min="3337" max="3337" width="11.7109375" style="44" customWidth="1"/>
    <col min="3338" max="3345" width="8.85546875" style="44"/>
    <col min="3346" max="3346" width="8.140625" style="44" customWidth="1"/>
    <col min="3347" max="3348" width="8.85546875" style="44"/>
    <col min="3349" max="3349" width="8.42578125" style="44" customWidth="1"/>
    <col min="3350" max="3584" width="8.85546875" style="44"/>
    <col min="3585" max="3585" width="8.5703125" style="44" customWidth="1"/>
    <col min="3586" max="3586" width="11.7109375" style="44" customWidth="1"/>
    <col min="3587" max="3587" width="7.7109375" style="44" customWidth="1"/>
    <col min="3588" max="3588" width="17.140625" style="44" customWidth="1"/>
    <col min="3589" max="3589" width="9.7109375" style="44" customWidth="1"/>
    <col min="3590" max="3590" width="7.7109375" style="44" customWidth="1"/>
    <col min="3591" max="3591" width="17.140625" style="44" customWidth="1"/>
    <col min="3592" max="3592" width="9.7109375" style="44" customWidth="1"/>
    <col min="3593" max="3593" width="11.7109375" style="44" customWidth="1"/>
    <col min="3594" max="3601" width="8.85546875" style="44"/>
    <col min="3602" max="3602" width="8.140625" style="44" customWidth="1"/>
    <col min="3603" max="3604" width="8.85546875" style="44"/>
    <col min="3605" max="3605" width="8.42578125" style="44" customWidth="1"/>
    <col min="3606" max="3840" width="8.85546875" style="44"/>
    <col min="3841" max="3841" width="8.5703125" style="44" customWidth="1"/>
    <col min="3842" max="3842" width="11.7109375" style="44" customWidth="1"/>
    <col min="3843" max="3843" width="7.7109375" style="44" customWidth="1"/>
    <col min="3844" max="3844" width="17.140625" style="44" customWidth="1"/>
    <col min="3845" max="3845" width="9.7109375" style="44" customWidth="1"/>
    <col min="3846" max="3846" width="7.7109375" style="44" customWidth="1"/>
    <col min="3847" max="3847" width="17.140625" style="44" customWidth="1"/>
    <col min="3848" max="3848" width="9.7109375" style="44" customWidth="1"/>
    <col min="3849" max="3849" width="11.7109375" style="44" customWidth="1"/>
    <col min="3850" max="3857" width="8.85546875" style="44"/>
    <col min="3858" max="3858" width="8.140625" style="44" customWidth="1"/>
    <col min="3859" max="3860" width="8.85546875" style="44"/>
    <col min="3861" max="3861" width="8.42578125" style="44" customWidth="1"/>
    <col min="3862" max="4096" width="8.85546875" style="44"/>
    <col min="4097" max="4097" width="8.5703125" style="44" customWidth="1"/>
    <col min="4098" max="4098" width="11.7109375" style="44" customWidth="1"/>
    <col min="4099" max="4099" width="7.7109375" style="44" customWidth="1"/>
    <col min="4100" max="4100" width="17.140625" style="44" customWidth="1"/>
    <col min="4101" max="4101" width="9.7109375" style="44" customWidth="1"/>
    <col min="4102" max="4102" width="7.7109375" style="44" customWidth="1"/>
    <col min="4103" max="4103" width="17.140625" style="44" customWidth="1"/>
    <col min="4104" max="4104" width="9.7109375" style="44" customWidth="1"/>
    <col min="4105" max="4105" width="11.7109375" style="44" customWidth="1"/>
    <col min="4106" max="4113" width="8.85546875" style="44"/>
    <col min="4114" max="4114" width="8.140625" style="44" customWidth="1"/>
    <col min="4115" max="4116" width="8.85546875" style="44"/>
    <col min="4117" max="4117" width="8.42578125" style="44" customWidth="1"/>
    <col min="4118" max="4352" width="8.85546875" style="44"/>
    <col min="4353" max="4353" width="8.5703125" style="44" customWidth="1"/>
    <col min="4354" max="4354" width="11.7109375" style="44" customWidth="1"/>
    <col min="4355" max="4355" width="7.7109375" style="44" customWidth="1"/>
    <col min="4356" max="4356" width="17.140625" style="44" customWidth="1"/>
    <col min="4357" max="4357" width="9.7109375" style="44" customWidth="1"/>
    <col min="4358" max="4358" width="7.7109375" style="44" customWidth="1"/>
    <col min="4359" max="4359" width="17.140625" style="44" customWidth="1"/>
    <col min="4360" max="4360" width="9.7109375" style="44" customWidth="1"/>
    <col min="4361" max="4361" width="11.7109375" style="44" customWidth="1"/>
    <col min="4362" max="4369" width="8.85546875" style="44"/>
    <col min="4370" max="4370" width="8.140625" style="44" customWidth="1"/>
    <col min="4371" max="4372" width="8.85546875" style="44"/>
    <col min="4373" max="4373" width="8.42578125" style="44" customWidth="1"/>
    <col min="4374" max="4608" width="8.85546875" style="44"/>
    <col min="4609" max="4609" width="8.5703125" style="44" customWidth="1"/>
    <col min="4610" max="4610" width="11.7109375" style="44" customWidth="1"/>
    <col min="4611" max="4611" width="7.7109375" style="44" customWidth="1"/>
    <col min="4612" max="4612" width="17.140625" style="44" customWidth="1"/>
    <col min="4613" max="4613" width="9.7109375" style="44" customWidth="1"/>
    <col min="4614" max="4614" width="7.7109375" style="44" customWidth="1"/>
    <col min="4615" max="4615" width="17.140625" style="44" customWidth="1"/>
    <col min="4616" max="4616" width="9.7109375" style="44" customWidth="1"/>
    <col min="4617" max="4617" width="11.7109375" style="44" customWidth="1"/>
    <col min="4618" max="4625" width="8.85546875" style="44"/>
    <col min="4626" max="4626" width="8.140625" style="44" customWidth="1"/>
    <col min="4627" max="4628" width="8.85546875" style="44"/>
    <col min="4629" max="4629" width="8.42578125" style="44" customWidth="1"/>
    <col min="4630" max="4864" width="8.85546875" style="44"/>
    <col min="4865" max="4865" width="8.5703125" style="44" customWidth="1"/>
    <col min="4866" max="4866" width="11.7109375" style="44" customWidth="1"/>
    <col min="4867" max="4867" width="7.7109375" style="44" customWidth="1"/>
    <col min="4868" max="4868" width="17.140625" style="44" customWidth="1"/>
    <col min="4869" max="4869" width="9.7109375" style="44" customWidth="1"/>
    <col min="4870" max="4870" width="7.7109375" style="44" customWidth="1"/>
    <col min="4871" max="4871" width="17.140625" style="44" customWidth="1"/>
    <col min="4872" max="4872" width="9.7109375" style="44" customWidth="1"/>
    <col min="4873" max="4873" width="11.7109375" style="44" customWidth="1"/>
    <col min="4874" max="4881" width="8.85546875" style="44"/>
    <col min="4882" max="4882" width="8.140625" style="44" customWidth="1"/>
    <col min="4883" max="4884" width="8.85546875" style="44"/>
    <col min="4885" max="4885" width="8.42578125" style="44" customWidth="1"/>
    <col min="4886" max="5120" width="8.85546875" style="44"/>
    <col min="5121" max="5121" width="8.5703125" style="44" customWidth="1"/>
    <col min="5122" max="5122" width="11.7109375" style="44" customWidth="1"/>
    <col min="5123" max="5123" width="7.7109375" style="44" customWidth="1"/>
    <col min="5124" max="5124" width="17.140625" style="44" customWidth="1"/>
    <col min="5125" max="5125" width="9.7109375" style="44" customWidth="1"/>
    <col min="5126" max="5126" width="7.7109375" style="44" customWidth="1"/>
    <col min="5127" max="5127" width="17.140625" style="44" customWidth="1"/>
    <col min="5128" max="5128" width="9.7109375" style="44" customWidth="1"/>
    <col min="5129" max="5129" width="11.7109375" style="44" customWidth="1"/>
    <col min="5130" max="5137" width="8.85546875" style="44"/>
    <col min="5138" max="5138" width="8.140625" style="44" customWidth="1"/>
    <col min="5139" max="5140" width="8.85546875" style="44"/>
    <col min="5141" max="5141" width="8.42578125" style="44" customWidth="1"/>
    <col min="5142" max="5376" width="8.85546875" style="44"/>
    <col min="5377" max="5377" width="8.5703125" style="44" customWidth="1"/>
    <col min="5378" max="5378" width="11.7109375" style="44" customWidth="1"/>
    <col min="5379" max="5379" width="7.7109375" style="44" customWidth="1"/>
    <col min="5380" max="5380" width="17.140625" style="44" customWidth="1"/>
    <col min="5381" max="5381" width="9.7109375" style="44" customWidth="1"/>
    <col min="5382" max="5382" width="7.7109375" style="44" customWidth="1"/>
    <col min="5383" max="5383" width="17.140625" style="44" customWidth="1"/>
    <col min="5384" max="5384" width="9.7109375" style="44" customWidth="1"/>
    <col min="5385" max="5385" width="11.7109375" style="44" customWidth="1"/>
    <col min="5386" max="5393" width="8.85546875" style="44"/>
    <col min="5394" max="5394" width="8.140625" style="44" customWidth="1"/>
    <col min="5395" max="5396" width="8.85546875" style="44"/>
    <col min="5397" max="5397" width="8.42578125" style="44" customWidth="1"/>
    <col min="5398" max="5632" width="8.85546875" style="44"/>
    <col min="5633" max="5633" width="8.5703125" style="44" customWidth="1"/>
    <col min="5634" max="5634" width="11.7109375" style="44" customWidth="1"/>
    <col min="5635" max="5635" width="7.7109375" style="44" customWidth="1"/>
    <col min="5636" max="5636" width="17.140625" style="44" customWidth="1"/>
    <col min="5637" max="5637" width="9.7109375" style="44" customWidth="1"/>
    <col min="5638" max="5638" width="7.7109375" style="44" customWidth="1"/>
    <col min="5639" max="5639" width="17.140625" style="44" customWidth="1"/>
    <col min="5640" max="5640" width="9.7109375" style="44" customWidth="1"/>
    <col min="5641" max="5641" width="11.7109375" style="44" customWidth="1"/>
    <col min="5642" max="5649" width="8.85546875" style="44"/>
    <col min="5650" max="5650" width="8.140625" style="44" customWidth="1"/>
    <col min="5651" max="5652" width="8.85546875" style="44"/>
    <col min="5653" max="5653" width="8.42578125" style="44" customWidth="1"/>
    <col min="5654" max="5888" width="8.85546875" style="44"/>
    <col min="5889" max="5889" width="8.5703125" style="44" customWidth="1"/>
    <col min="5890" max="5890" width="11.7109375" style="44" customWidth="1"/>
    <col min="5891" max="5891" width="7.7109375" style="44" customWidth="1"/>
    <col min="5892" max="5892" width="17.140625" style="44" customWidth="1"/>
    <col min="5893" max="5893" width="9.7109375" style="44" customWidth="1"/>
    <col min="5894" max="5894" width="7.7109375" style="44" customWidth="1"/>
    <col min="5895" max="5895" width="17.140625" style="44" customWidth="1"/>
    <col min="5896" max="5896" width="9.7109375" style="44" customWidth="1"/>
    <col min="5897" max="5897" width="11.7109375" style="44" customWidth="1"/>
    <col min="5898" max="5905" width="8.85546875" style="44"/>
    <col min="5906" max="5906" width="8.140625" style="44" customWidth="1"/>
    <col min="5907" max="5908" width="8.85546875" style="44"/>
    <col min="5909" max="5909" width="8.42578125" style="44" customWidth="1"/>
    <col min="5910" max="6144" width="8.85546875" style="44"/>
    <col min="6145" max="6145" width="8.5703125" style="44" customWidth="1"/>
    <col min="6146" max="6146" width="11.7109375" style="44" customWidth="1"/>
    <col min="6147" max="6147" width="7.7109375" style="44" customWidth="1"/>
    <col min="6148" max="6148" width="17.140625" style="44" customWidth="1"/>
    <col min="6149" max="6149" width="9.7109375" style="44" customWidth="1"/>
    <col min="6150" max="6150" width="7.7109375" style="44" customWidth="1"/>
    <col min="6151" max="6151" width="17.140625" style="44" customWidth="1"/>
    <col min="6152" max="6152" width="9.7109375" style="44" customWidth="1"/>
    <col min="6153" max="6153" width="11.7109375" style="44" customWidth="1"/>
    <col min="6154" max="6161" width="8.85546875" style="44"/>
    <col min="6162" max="6162" width="8.140625" style="44" customWidth="1"/>
    <col min="6163" max="6164" width="8.85546875" style="44"/>
    <col min="6165" max="6165" width="8.42578125" style="44" customWidth="1"/>
    <col min="6166" max="6400" width="8.85546875" style="44"/>
    <col min="6401" max="6401" width="8.5703125" style="44" customWidth="1"/>
    <col min="6402" max="6402" width="11.7109375" style="44" customWidth="1"/>
    <col min="6403" max="6403" width="7.7109375" style="44" customWidth="1"/>
    <col min="6404" max="6404" width="17.140625" style="44" customWidth="1"/>
    <col min="6405" max="6405" width="9.7109375" style="44" customWidth="1"/>
    <col min="6406" max="6406" width="7.7109375" style="44" customWidth="1"/>
    <col min="6407" max="6407" width="17.140625" style="44" customWidth="1"/>
    <col min="6408" max="6408" width="9.7109375" style="44" customWidth="1"/>
    <col min="6409" max="6409" width="11.7109375" style="44" customWidth="1"/>
    <col min="6410" max="6417" width="8.85546875" style="44"/>
    <col min="6418" max="6418" width="8.140625" style="44" customWidth="1"/>
    <col min="6419" max="6420" width="8.85546875" style="44"/>
    <col min="6421" max="6421" width="8.42578125" style="44" customWidth="1"/>
    <col min="6422" max="6656" width="8.85546875" style="44"/>
    <col min="6657" max="6657" width="8.5703125" style="44" customWidth="1"/>
    <col min="6658" max="6658" width="11.7109375" style="44" customWidth="1"/>
    <col min="6659" max="6659" width="7.7109375" style="44" customWidth="1"/>
    <col min="6660" max="6660" width="17.140625" style="44" customWidth="1"/>
    <col min="6661" max="6661" width="9.7109375" style="44" customWidth="1"/>
    <col min="6662" max="6662" width="7.7109375" style="44" customWidth="1"/>
    <col min="6663" max="6663" width="17.140625" style="44" customWidth="1"/>
    <col min="6664" max="6664" width="9.7109375" style="44" customWidth="1"/>
    <col min="6665" max="6665" width="11.7109375" style="44" customWidth="1"/>
    <col min="6666" max="6673" width="8.85546875" style="44"/>
    <col min="6674" max="6674" width="8.140625" style="44" customWidth="1"/>
    <col min="6675" max="6676" width="8.85546875" style="44"/>
    <col min="6677" max="6677" width="8.42578125" style="44" customWidth="1"/>
    <col min="6678" max="6912" width="8.85546875" style="44"/>
    <col min="6913" max="6913" width="8.5703125" style="44" customWidth="1"/>
    <col min="6914" max="6914" width="11.7109375" style="44" customWidth="1"/>
    <col min="6915" max="6915" width="7.7109375" style="44" customWidth="1"/>
    <col min="6916" max="6916" width="17.140625" style="44" customWidth="1"/>
    <col min="6917" max="6917" width="9.7109375" style="44" customWidth="1"/>
    <col min="6918" max="6918" width="7.7109375" style="44" customWidth="1"/>
    <col min="6919" max="6919" width="17.140625" style="44" customWidth="1"/>
    <col min="6920" max="6920" width="9.7109375" style="44" customWidth="1"/>
    <col min="6921" max="6921" width="11.7109375" style="44" customWidth="1"/>
    <col min="6922" max="6929" width="8.85546875" style="44"/>
    <col min="6930" max="6930" width="8.140625" style="44" customWidth="1"/>
    <col min="6931" max="6932" width="8.85546875" style="44"/>
    <col min="6933" max="6933" width="8.42578125" style="44" customWidth="1"/>
    <col min="6934" max="7168" width="8.85546875" style="44"/>
    <col min="7169" max="7169" width="8.5703125" style="44" customWidth="1"/>
    <col min="7170" max="7170" width="11.7109375" style="44" customWidth="1"/>
    <col min="7171" max="7171" width="7.7109375" style="44" customWidth="1"/>
    <col min="7172" max="7172" width="17.140625" style="44" customWidth="1"/>
    <col min="7173" max="7173" width="9.7109375" style="44" customWidth="1"/>
    <col min="7174" max="7174" width="7.7109375" style="44" customWidth="1"/>
    <col min="7175" max="7175" width="17.140625" style="44" customWidth="1"/>
    <col min="7176" max="7176" width="9.7109375" style="44" customWidth="1"/>
    <col min="7177" max="7177" width="11.7109375" style="44" customWidth="1"/>
    <col min="7178" max="7185" width="8.85546875" style="44"/>
    <col min="7186" max="7186" width="8.140625" style="44" customWidth="1"/>
    <col min="7187" max="7188" width="8.85546875" style="44"/>
    <col min="7189" max="7189" width="8.42578125" style="44" customWidth="1"/>
    <col min="7190" max="7424" width="8.85546875" style="44"/>
    <col min="7425" max="7425" width="8.5703125" style="44" customWidth="1"/>
    <col min="7426" max="7426" width="11.7109375" style="44" customWidth="1"/>
    <col min="7427" max="7427" width="7.7109375" style="44" customWidth="1"/>
    <col min="7428" max="7428" width="17.140625" style="44" customWidth="1"/>
    <col min="7429" max="7429" width="9.7109375" style="44" customWidth="1"/>
    <col min="7430" max="7430" width="7.7109375" style="44" customWidth="1"/>
    <col min="7431" max="7431" width="17.140625" style="44" customWidth="1"/>
    <col min="7432" max="7432" width="9.7109375" style="44" customWidth="1"/>
    <col min="7433" max="7433" width="11.7109375" style="44" customWidth="1"/>
    <col min="7434" max="7441" width="8.85546875" style="44"/>
    <col min="7442" max="7442" width="8.140625" style="44" customWidth="1"/>
    <col min="7443" max="7444" width="8.85546875" style="44"/>
    <col min="7445" max="7445" width="8.42578125" style="44" customWidth="1"/>
    <col min="7446" max="7680" width="8.85546875" style="44"/>
    <col min="7681" max="7681" width="8.5703125" style="44" customWidth="1"/>
    <col min="7682" max="7682" width="11.7109375" style="44" customWidth="1"/>
    <col min="7683" max="7683" width="7.7109375" style="44" customWidth="1"/>
    <col min="7684" max="7684" width="17.140625" style="44" customWidth="1"/>
    <col min="7685" max="7685" width="9.7109375" style="44" customWidth="1"/>
    <col min="7686" max="7686" width="7.7109375" style="44" customWidth="1"/>
    <col min="7687" max="7687" width="17.140625" style="44" customWidth="1"/>
    <col min="7688" max="7688" width="9.7109375" style="44" customWidth="1"/>
    <col min="7689" max="7689" width="11.7109375" style="44" customWidth="1"/>
    <col min="7690" max="7697" width="8.85546875" style="44"/>
    <col min="7698" max="7698" width="8.140625" style="44" customWidth="1"/>
    <col min="7699" max="7700" width="8.85546875" style="44"/>
    <col min="7701" max="7701" width="8.42578125" style="44" customWidth="1"/>
    <col min="7702" max="7936" width="8.85546875" style="44"/>
    <col min="7937" max="7937" width="8.5703125" style="44" customWidth="1"/>
    <col min="7938" max="7938" width="11.7109375" style="44" customWidth="1"/>
    <col min="7939" max="7939" width="7.7109375" style="44" customWidth="1"/>
    <col min="7940" max="7940" width="17.140625" style="44" customWidth="1"/>
    <col min="7941" max="7941" width="9.7109375" style="44" customWidth="1"/>
    <col min="7942" max="7942" width="7.7109375" style="44" customWidth="1"/>
    <col min="7943" max="7943" width="17.140625" style="44" customWidth="1"/>
    <col min="7944" max="7944" width="9.7109375" style="44" customWidth="1"/>
    <col min="7945" max="7945" width="11.7109375" style="44" customWidth="1"/>
    <col min="7946" max="7953" width="8.85546875" style="44"/>
    <col min="7954" max="7954" width="8.140625" style="44" customWidth="1"/>
    <col min="7955" max="7956" width="8.85546875" style="44"/>
    <col min="7957" max="7957" width="8.42578125" style="44" customWidth="1"/>
    <col min="7958" max="8192" width="8.85546875" style="44"/>
    <col min="8193" max="8193" width="8.5703125" style="44" customWidth="1"/>
    <col min="8194" max="8194" width="11.7109375" style="44" customWidth="1"/>
    <col min="8195" max="8195" width="7.7109375" style="44" customWidth="1"/>
    <col min="8196" max="8196" width="17.140625" style="44" customWidth="1"/>
    <col min="8197" max="8197" width="9.7109375" style="44" customWidth="1"/>
    <col min="8198" max="8198" width="7.7109375" style="44" customWidth="1"/>
    <col min="8199" max="8199" width="17.140625" style="44" customWidth="1"/>
    <col min="8200" max="8200" width="9.7109375" style="44" customWidth="1"/>
    <col min="8201" max="8201" width="11.7109375" style="44" customWidth="1"/>
    <col min="8202" max="8209" width="8.85546875" style="44"/>
    <col min="8210" max="8210" width="8.140625" style="44" customWidth="1"/>
    <col min="8211" max="8212" width="8.85546875" style="44"/>
    <col min="8213" max="8213" width="8.42578125" style="44" customWidth="1"/>
    <col min="8214" max="8448" width="8.85546875" style="44"/>
    <col min="8449" max="8449" width="8.5703125" style="44" customWidth="1"/>
    <col min="8450" max="8450" width="11.7109375" style="44" customWidth="1"/>
    <col min="8451" max="8451" width="7.7109375" style="44" customWidth="1"/>
    <col min="8452" max="8452" width="17.140625" style="44" customWidth="1"/>
    <col min="8453" max="8453" width="9.7109375" style="44" customWidth="1"/>
    <col min="8454" max="8454" width="7.7109375" style="44" customWidth="1"/>
    <col min="8455" max="8455" width="17.140625" style="44" customWidth="1"/>
    <col min="8456" max="8456" width="9.7109375" style="44" customWidth="1"/>
    <col min="8457" max="8457" width="11.7109375" style="44" customWidth="1"/>
    <col min="8458" max="8465" width="8.85546875" style="44"/>
    <col min="8466" max="8466" width="8.140625" style="44" customWidth="1"/>
    <col min="8467" max="8468" width="8.85546875" style="44"/>
    <col min="8469" max="8469" width="8.42578125" style="44" customWidth="1"/>
    <col min="8470" max="8704" width="8.85546875" style="44"/>
    <col min="8705" max="8705" width="8.5703125" style="44" customWidth="1"/>
    <col min="8706" max="8706" width="11.7109375" style="44" customWidth="1"/>
    <col min="8707" max="8707" width="7.7109375" style="44" customWidth="1"/>
    <col min="8708" max="8708" width="17.140625" style="44" customWidth="1"/>
    <col min="8709" max="8709" width="9.7109375" style="44" customWidth="1"/>
    <col min="8710" max="8710" width="7.7109375" style="44" customWidth="1"/>
    <col min="8711" max="8711" width="17.140625" style="44" customWidth="1"/>
    <col min="8712" max="8712" width="9.7109375" style="44" customWidth="1"/>
    <col min="8713" max="8713" width="11.7109375" style="44" customWidth="1"/>
    <col min="8714" max="8721" width="8.85546875" style="44"/>
    <col min="8722" max="8722" width="8.140625" style="44" customWidth="1"/>
    <col min="8723" max="8724" width="8.85546875" style="44"/>
    <col min="8725" max="8725" width="8.42578125" style="44" customWidth="1"/>
    <col min="8726" max="8960" width="8.85546875" style="44"/>
    <col min="8961" max="8961" width="8.5703125" style="44" customWidth="1"/>
    <col min="8962" max="8962" width="11.7109375" style="44" customWidth="1"/>
    <col min="8963" max="8963" width="7.7109375" style="44" customWidth="1"/>
    <col min="8964" max="8964" width="17.140625" style="44" customWidth="1"/>
    <col min="8965" max="8965" width="9.7109375" style="44" customWidth="1"/>
    <col min="8966" max="8966" width="7.7109375" style="44" customWidth="1"/>
    <col min="8967" max="8967" width="17.140625" style="44" customWidth="1"/>
    <col min="8968" max="8968" width="9.7109375" style="44" customWidth="1"/>
    <col min="8969" max="8969" width="11.7109375" style="44" customWidth="1"/>
    <col min="8970" max="8977" width="8.85546875" style="44"/>
    <col min="8978" max="8978" width="8.140625" style="44" customWidth="1"/>
    <col min="8979" max="8980" width="8.85546875" style="44"/>
    <col min="8981" max="8981" width="8.42578125" style="44" customWidth="1"/>
    <col min="8982" max="9216" width="8.85546875" style="44"/>
    <col min="9217" max="9217" width="8.5703125" style="44" customWidth="1"/>
    <col min="9218" max="9218" width="11.7109375" style="44" customWidth="1"/>
    <col min="9219" max="9219" width="7.7109375" style="44" customWidth="1"/>
    <col min="9220" max="9220" width="17.140625" style="44" customWidth="1"/>
    <col min="9221" max="9221" width="9.7109375" style="44" customWidth="1"/>
    <col min="9222" max="9222" width="7.7109375" style="44" customWidth="1"/>
    <col min="9223" max="9223" width="17.140625" style="44" customWidth="1"/>
    <col min="9224" max="9224" width="9.7109375" style="44" customWidth="1"/>
    <col min="9225" max="9225" width="11.7109375" style="44" customWidth="1"/>
    <col min="9226" max="9233" width="8.85546875" style="44"/>
    <col min="9234" max="9234" width="8.140625" style="44" customWidth="1"/>
    <col min="9235" max="9236" width="8.85546875" style="44"/>
    <col min="9237" max="9237" width="8.42578125" style="44" customWidth="1"/>
    <col min="9238" max="9472" width="8.85546875" style="44"/>
    <col min="9473" max="9473" width="8.5703125" style="44" customWidth="1"/>
    <col min="9474" max="9474" width="11.7109375" style="44" customWidth="1"/>
    <col min="9475" max="9475" width="7.7109375" style="44" customWidth="1"/>
    <col min="9476" max="9476" width="17.140625" style="44" customWidth="1"/>
    <col min="9477" max="9477" width="9.7109375" style="44" customWidth="1"/>
    <col min="9478" max="9478" width="7.7109375" style="44" customWidth="1"/>
    <col min="9479" max="9479" width="17.140625" style="44" customWidth="1"/>
    <col min="9480" max="9480" width="9.7109375" style="44" customWidth="1"/>
    <col min="9481" max="9481" width="11.7109375" style="44" customWidth="1"/>
    <col min="9482" max="9489" width="8.85546875" style="44"/>
    <col min="9490" max="9490" width="8.140625" style="44" customWidth="1"/>
    <col min="9491" max="9492" width="8.85546875" style="44"/>
    <col min="9493" max="9493" width="8.42578125" style="44" customWidth="1"/>
    <col min="9494" max="9728" width="8.85546875" style="44"/>
    <col min="9729" max="9729" width="8.5703125" style="44" customWidth="1"/>
    <col min="9730" max="9730" width="11.7109375" style="44" customWidth="1"/>
    <col min="9731" max="9731" width="7.7109375" style="44" customWidth="1"/>
    <col min="9732" max="9732" width="17.140625" style="44" customWidth="1"/>
    <col min="9733" max="9733" width="9.7109375" style="44" customWidth="1"/>
    <col min="9734" max="9734" width="7.7109375" style="44" customWidth="1"/>
    <col min="9735" max="9735" width="17.140625" style="44" customWidth="1"/>
    <col min="9736" max="9736" width="9.7109375" style="44" customWidth="1"/>
    <col min="9737" max="9737" width="11.7109375" style="44" customWidth="1"/>
    <col min="9738" max="9745" width="8.85546875" style="44"/>
    <col min="9746" max="9746" width="8.140625" style="44" customWidth="1"/>
    <col min="9747" max="9748" width="8.85546875" style="44"/>
    <col min="9749" max="9749" width="8.42578125" style="44" customWidth="1"/>
    <col min="9750" max="9984" width="8.85546875" style="44"/>
    <col min="9985" max="9985" width="8.5703125" style="44" customWidth="1"/>
    <col min="9986" max="9986" width="11.7109375" style="44" customWidth="1"/>
    <col min="9987" max="9987" width="7.7109375" style="44" customWidth="1"/>
    <col min="9988" max="9988" width="17.140625" style="44" customWidth="1"/>
    <col min="9989" max="9989" width="9.7109375" style="44" customWidth="1"/>
    <col min="9990" max="9990" width="7.7109375" style="44" customWidth="1"/>
    <col min="9991" max="9991" width="17.140625" style="44" customWidth="1"/>
    <col min="9992" max="9992" width="9.7109375" style="44" customWidth="1"/>
    <col min="9993" max="9993" width="11.7109375" style="44" customWidth="1"/>
    <col min="9994" max="10001" width="8.85546875" style="44"/>
    <col min="10002" max="10002" width="8.140625" style="44" customWidth="1"/>
    <col min="10003" max="10004" width="8.85546875" style="44"/>
    <col min="10005" max="10005" width="8.42578125" style="44" customWidth="1"/>
    <col min="10006" max="10240" width="8.85546875" style="44"/>
    <col min="10241" max="10241" width="8.5703125" style="44" customWidth="1"/>
    <col min="10242" max="10242" width="11.7109375" style="44" customWidth="1"/>
    <col min="10243" max="10243" width="7.7109375" style="44" customWidth="1"/>
    <col min="10244" max="10244" width="17.140625" style="44" customWidth="1"/>
    <col min="10245" max="10245" width="9.7109375" style="44" customWidth="1"/>
    <col min="10246" max="10246" width="7.7109375" style="44" customWidth="1"/>
    <col min="10247" max="10247" width="17.140625" style="44" customWidth="1"/>
    <col min="10248" max="10248" width="9.7109375" style="44" customWidth="1"/>
    <col min="10249" max="10249" width="11.7109375" style="44" customWidth="1"/>
    <col min="10250" max="10257" width="8.85546875" style="44"/>
    <col min="10258" max="10258" width="8.140625" style="44" customWidth="1"/>
    <col min="10259" max="10260" width="8.85546875" style="44"/>
    <col min="10261" max="10261" width="8.42578125" style="44" customWidth="1"/>
    <col min="10262" max="10496" width="8.85546875" style="44"/>
    <col min="10497" max="10497" width="8.5703125" style="44" customWidth="1"/>
    <col min="10498" max="10498" width="11.7109375" style="44" customWidth="1"/>
    <col min="10499" max="10499" width="7.7109375" style="44" customWidth="1"/>
    <col min="10500" max="10500" width="17.140625" style="44" customWidth="1"/>
    <col min="10501" max="10501" width="9.7109375" style="44" customWidth="1"/>
    <col min="10502" max="10502" width="7.7109375" style="44" customWidth="1"/>
    <col min="10503" max="10503" width="17.140625" style="44" customWidth="1"/>
    <col min="10504" max="10504" width="9.7109375" style="44" customWidth="1"/>
    <col min="10505" max="10505" width="11.7109375" style="44" customWidth="1"/>
    <col min="10506" max="10513" width="8.85546875" style="44"/>
    <col min="10514" max="10514" width="8.140625" style="44" customWidth="1"/>
    <col min="10515" max="10516" width="8.85546875" style="44"/>
    <col min="10517" max="10517" width="8.42578125" style="44" customWidth="1"/>
    <col min="10518" max="10752" width="8.85546875" style="44"/>
    <col min="10753" max="10753" width="8.5703125" style="44" customWidth="1"/>
    <col min="10754" max="10754" width="11.7109375" style="44" customWidth="1"/>
    <col min="10755" max="10755" width="7.7109375" style="44" customWidth="1"/>
    <col min="10756" max="10756" width="17.140625" style="44" customWidth="1"/>
    <col min="10757" max="10757" width="9.7109375" style="44" customWidth="1"/>
    <col min="10758" max="10758" width="7.7109375" style="44" customWidth="1"/>
    <col min="10759" max="10759" width="17.140625" style="44" customWidth="1"/>
    <col min="10760" max="10760" width="9.7109375" style="44" customWidth="1"/>
    <col min="10761" max="10761" width="11.7109375" style="44" customWidth="1"/>
    <col min="10762" max="10769" width="8.85546875" style="44"/>
    <col min="10770" max="10770" width="8.140625" style="44" customWidth="1"/>
    <col min="10771" max="10772" width="8.85546875" style="44"/>
    <col min="10773" max="10773" width="8.42578125" style="44" customWidth="1"/>
    <col min="10774" max="11008" width="8.85546875" style="44"/>
    <col min="11009" max="11009" width="8.5703125" style="44" customWidth="1"/>
    <col min="11010" max="11010" width="11.7109375" style="44" customWidth="1"/>
    <col min="11011" max="11011" width="7.7109375" style="44" customWidth="1"/>
    <col min="11012" max="11012" width="17.140625" style="44" customWidth="1"/>
    <col min="11013" max="11013" width="9.7109375" style="44" customWidth="1"/>
    <col min="11014" max="11014" width="7.7109375" style="44" customWidth="1"/>
    <col min="11015" max="11015" width="17.140625" style="44" customWidth="1"/>
    <col min="11016" max="11016" width="9.7109375" style="44" customWidth="1"/>
    <col min="11017" max="11017" width="11.7109375" style="44" customWidth="1"/>
    <col min="11018" max="11025" width="8.85546875" style="44"/>
    <col min="11026" max="11026" width="8.140625" style="44" customWidth="1"/>
    <col min="11027" max="11028" width="8.85546875" style="44"/>
    <col min="11029" max="11029" width="8.42578125" style="44" customWidth="1"/>
    <col min="11030" max="11264" width="8.85546875" style="44"/>
    <col min="11265" max="11265" width="8.5703125" style="44" customWidth="1"/>
    <col min="11266" max="11266" width="11.7109375" style="44" customWidth="1"/>
    <col min="11267" max="11267" width="7.7109375" style="44" customWidth="1"/>
    <col min="11268" max="11268" width="17.140625" style="44" customWidth="1"/>
    <col min="11269" max="11269" width="9.7109375" style="44" customWidth="1"/>
    <col min="11270" max="11270" width="7.7109375" style="44" customWidth="1"/>
    <col min="11271" max="11271" width="17.140625" style="44" customWidth="1"/>
    <col min="11272" max="11272" width="9.7109375" style="44" customWidth="1"/>
    <col min="11273" max="11273" width="11.7109375" style="44" customWidth="1"/>
    <col min="11274" max="11281" width="8.85546875" style="44"/>
    <col min="11282" max="11282" width="8.140625" style="44" customWidth="1"/>
    <col min="11283" max="11284" width="8.85546875" style="44"/>
    <col min="11285" max="11285" width="8.42578125" style="44" customWidth="1"/>
    <col min="11286" max="11520" width="8.85546875" style="44"/>
    <col min="11521" max="11521" width="8.5703125" style="44" customWidth="1"/>
    <col min="11522" max="11522" width="11.7109375" style="44" customWidth="1"/>
    <col min="11523" max="11523" width="7.7109375" style="44" customWidth="1"/>
    <col min="11524" max="11524" width="17.140625" style="44" customWidth="1"/>
    <col min="11525" max="11525" width="9.7109375" style="44" customWidth="1"/>
    <col min="11526" max="11526" width="7.7109375" style="44" customWidth="1"/>
    <col min="11527" max="11527" width="17.140625" style="44" customWidth="1"/>
    <col min="11528" max="11528" width="9.7109375" style="44" customWidth="1"/>
    <col min="11529" max="11529" width="11.7109375" style="44" customWidth="1"/>
    <col min="11530" max="11537" width="8.85546875" style="44"/>
    <col min="11538" max="11538" width="8.140625" style="44" customWidth="1"/>
    <col min="11539" max="11540" width="8.85546875" style="44"/>
    <col min="11541" max="11541" width="8.42578125" style="44" customWidth="1"/>
    <col min="11542" max="11776" width="8.85546875" style="44"/>
    <col min="11777" max="11777" width="8.5703125" style="44" customWidth="1"/>
    <col min="11778" max="11778" width="11.7109375" style="44" customWidth="1"/>
    <col min="11779" max="11779" width="7.7109375" style="44" customWidth="1"/>
    <col min="11780" max="11780" width="17.140625" style="44" customWidth="1"/>
    <col min="11781" max="11781" width="9.7109375" style="44" customWidth="1"/>
    <col min="11782" max="11782" width="7.7109375" style="44" customWidth="1"/>
    <col min="11783" max="11783" width="17.140625" style="44" customWidth="1"/>
    <col min="11784" max="11784" width="9.7109375" style="44" customWidth="1"/>
    <col min="11785" max="11785" width="11.7109375" style="44" customWidth="1"/>
    <col min="11786" max="11793" width="8.85546875" style="44"/>
    <col min="11794" max="11794" width="8.140625" style="44" customWidth="1"/>
    <col min="11795" max="11796" width="8.85546875" style="44"/>
    <col min="11797" max="11797" width="8.42578125" style="44" customWidth="1"/>
    <col min="11798" max="12032" width="8.85546875" style="44"/>
    <col min="12033" max="12033" width="8.5703125" style="44" customWidth="1"/>
    <col min="12034" max="12034" width="11.7109375" style="44" customWidth="1"/>
    <col min="12035" max="12035" width="7.7109375" style="44" customWidth="1"/>
    <col min="12036" max="12036" width="17.140625" style="44" customWidth="1"/>
    <col min="12037" max="12037" width="9.7109375" style="44" customWidth="1"/>
    <col min="12038" max="12038" width="7.7109375" style="44" customWidth="1"/>
    <col min="12039" max="12039" width="17.140625" style="44" customWidth="1"/>
    <col min="12040" max="12040" width="9.7109375" style="44" customWidth="1"/>
    <col min="12041" max="12041" width="11.7109375" style="44" customWidth="1"/>
    <col min="12042" max="12049" width="8.85546875" style="44"/>
    <col min="12050" max="12050" width="8.140625" style="44" customWidth="1"/>
    <col min="12051" max="12052" width="8.85546875" style="44"/>
    <col min="12053" max="12053" width="8.42578125" style="44" customWidth="1"/>
    <col min="12054" max="12288" width="8.85546875" style="44"/>
    <col min="12289" max="12289" width="8.5703125" style="44" customWidth="1"/>
    <col min="12290" max="12290" width="11.7109375" style="44" customWidth="1"/>
    <col min="12291" max="12291" width="7.7109375" style="44" customWidth="1"/>
    <col min="12292" max="12292" width="17.140625" style="44" customWidth="1"/>
    <col min="12293" max="12293" width="9.7109375" style="44" customWidth="1"/>
    <col min="12294" max="12294" width="7.7109375" style="44" customWidth="1"/>
    <col min="12295" max="12295" width="17.140625" style="44" customWidth="1"/>
    <col min="12296" max="12296" width="9.7109375" style="44" customWidth="1"/>
    <col min="12297" max="12297" width="11.7109375" style="44" customWidth="1"/>
    <col min="12298" max="12305" width="8.85546875" style="44"/>
    <col min="12306" max="12306" width="8.140625" style="44" customWidth="1"/>
    <col min="12307" max="12308" width="8.85546875" style="44"/>
    <col min="12309" max="12309" width="8.42578125" style="44" customWidth="1"/>
    <col min="12310" max="12544" width="8.85546875" style="44"/>
    <col min="12545" max="12545" width="8.5703125" style="44" customWidth="1"/>
    <col min="12546" max="12546" width="11.7109375" style="44" customWidth="1"/>
    <col min="12547" max="12547" width="7.7109375" style="44" customWidth="1"/>
    <col min="12548" max="12548" width="17.140625" style="44" customWidth="1"/>
    <col min="12549" max="12549" width="9.7109375" style="44" customWidth="1"/>
    <col min="12550" max="12550" width="7.7109375" style="44" customWidth="1"/>
    <col min="12551" max="12551" width="17.140625" style="44" customWidth="1"/>
    <col min="12552" max="12552" width="9.7109375" style="44" customWidth="1"/>
    <col min="12553" max="12553" width="11.7109375" style="44" customWidth="1"/>
    <col min="12554" max="12561" width="8.85546875" style="44"/>
    <col min="12562" max="12562" width="8.140625" style="44" customWidth="1"/>
    <col min="12563" max="12564" width="8.85546875" style="44"/>
    <col min="12565" max="12565" width="8.42578125" style="44" customWidth="1"/>
    <col min="12566" max="12800" width="8.85546875" style="44"/>
    <col min="12801" max="12801" width="8.5703125" style="44" customWidth="1"/>
    <col min="12802" max="12802" width="11.7109375" style="44" customWidth="1"/>
    <col min="12803" max="12803" width="7.7109375" style="44" customWidth="1"/>
    <col min="12804" max="12804" width="17.140625" style="44" customWidth="1"/>
    <col min="12805" max="12805" width="9.7109375" style="44" customWidth="1"/>
    <col min="12806" max="12806" width="7.7109375" style="44" customWidth="1"/>
    <col min="12807" max="12807" width="17.140625" style="44" customWidth="1"/>
    <col min="12808" max="12808" width="9.7109375" style="44" customWidth="1"/>
    <col min="12809" max="12809" width="11.7109375" style="44" customWidth="1"/>
    <col min="12810" max="12817" width="8.85546875" style="44"/>
    <col min="12818" max="12818" width="8.140625" style="44" customWidth="1"/>
    <col min="12819" max="12820" width="8.85546875" style="44"/>
    <col min="12821" max="12821" width="8.42578125" style="44" customWidth="1"/>
    <col min="12822" max="13056" width="8.85546875" style="44"/>
    <col min="13057" max="13057" width="8.5703125" style="44" customWidth="1"/>
    <col min="13058" max="13058" width="11.7109375" style="44" customWidth="1"/>
    <col min="13059" max="13059" width="7.7109375" style="44" customWidth="1"/>
    <col min="13060" max="13060" width="17.140625" style="44" customWidth="1"/>
    <col min="13061" max="13061" width="9.7109375" style="44" customWidth="1"/>
    <col min="13062" max="13062" width="7.7109375" style="44" customWidth="1"/>
    <col min="13063" max="13063" width="17.140625" style="44" customWidth="1"/>
    <col min="13064" max="13064" width="9.7109375" style="44" customWidth="1"/>
    <col min="13065" max="13065" width="11.7109375" style="44" customWidth="1"/>
    <col min="13066" max="13073" width="8.85546875" style="44"/>
    <col min="13074" max="13074" width="8.140625" style="44" customWidth="1"/>
    <col min="13075" max="13076" width="8.85546875" style="44"/>
    <col min="13077" max="13077" width="8.42578125" style="44" customWidth="1"/>
    <col min="13078" max="13312" width="8.85546875" style="44"/>
    <col min="13313" max="13313" width="8.5703125" style="44" customWidth="1"/>
    <col min="13314" max="13314" width="11.7109375" style="44" customWidth="1"/>
    <col min="13315" max="13315" width="7.7109375" style="44" customWidth="1"/>
    <col min="13316" max="13316" width="17.140625" style="44" customWidth="1"/>
    <col min="13317" max="13317" width="9.7109375" style="44" customWidth="1"/>
    <col min="13318" max="13318" width="7.7109375" style="44" customWidth="1"/>
    <col min="13319" max="13319" width="17.140625" style="44" customWidth="1"/>
    <col min="13320" max="13320" width="9.7109375" style="44" customWidth="1"/>
    <col min="13321" max="13321" width="11.7109375" style="44" customWidth="1"/>
    <col min="13322" max="13329" width="8.85546875" style="44"/>
    <col min="13330" max="13330" width="8.140625" style="44" customWidth="1"/>
    <col min="13331" max="13332" width="8.85546875" style="44"/>
    <col min="13333" max="13333" width="8.42578125" style="44" customWidth="1"/>
    <col min="13334" max="13568" width="8.85546875" style="44"/>
    <col min="13569" max="13569" width="8.5703125" style="44" customWidth="1"/>
    <col min="13570" max="13570" width="11.7109375" style="44" customWidth="1"/>
    <col min="13571" max="13571" width="7.7109375" style="44" customWidth="1"/>
    <col min="13572" max="13572" width="17.140625" style="44" customWidth="1"/>
    <col min="13573" max="13573" width="9.7109375" style="44" customWidth="1"/>
    <col min="13574" max="13574" width="7.7109375" style="44" customWidth="1"/>
    <col min="13575" max="13575" width="17.140625" style="44" customWidth="1"/>
    <col min="13576" max="13576" width="9.7109375" style="44" customWidth="1"/>
    <col min="13577" max="13577" width="11.7109375" style="44" customWidth="1"/>
    <col min="13578" max="13585" width="8.85546875" style="44"/>
    <col min="13586" max="13586" width="8.140625" style="44" customWidth="1"/>
    <col min="13587" max="13588" width="8.85546875" style="44"/>
    <col min="13589" max="13589" width="8.42578125" style="44" customWidth="1"/>
    <col min="13590" max="13824" width="8.85546875" style="44"/>
    <col min="13825" max="13825" width="8.5703125" style="44" customWidth="1"/>
    <col min="13826" max="13826" width="11.7109375" style="44" customWidth="1"/>
    <col min="13827" max="13827" width="7.7109375" style="44" customWidth="1"/>
    <col min="13828" max="13828" width="17.140625" style="44" customWidth="1"/>
    <col min="13829" max="13829" width="9.7109375" style="44" customWidth="1"/>
    <col min="13830" max="13830" width="7.7109375" style="44" customWidth="1"/>
    <col min="13831" max="13831" width="17.140625" style="44" customWidth="1"/>
    <col min="13832" max="13832" width="9.7109375" style="44" customWidth="1"/>
    <col min="13833" max="13833" width="11.7109375" style="44" customWidth="1"/>
    <col min="13834" max="13841" width="8.85546875" style="44"/>
    <col min="13842" max="13842" width="8.140625" style="44" customWidth="1"/>
    <col min="13843" max="13844" width="8.85546875" style="44"/>
    <col min="13845" max="13845" width="8.42578125" style="44" customWidth="1"/>
    <col min="13846" max="14080" width="8.85546875" style="44"/>
    <col min="14081" max="14081" width="8.5703125" style="44" customWidth="1"/>
    <col min="14082" max="14082" width="11.7109375" style="44" customWidth="1"/>
    <col min="14083" max="14083" width="7.7109375" style="44" customWidth="1"/>
    <col min="14084" max="14084" width="17.140625" style="44" customWidth="1"/>
    <col min="14085" max="14085" width="9.7109375" style="44" customWidth="1"/>
    <col min="14086" max="14086" width="7.7109375" style="44" customWidth="1"/>
    <col min="14087" max="14087" width="17.140625" style="44" customWidth="1"/>
    <col min="14088" max="14088" width="9.7109375" style="44" customWidth="1"/>
    <col min="14089" max="14089" width="11.7109375" style="44" customWidth="1"/>
    <col min="14090" max="14097" width="8.85546875" style="44"/>
    <col min="14098" max="14098" width="8.140625" style="44" customWidth="1"/>
    <col min="14099" max="14100" width="8.85546875" style="44"/>
    <col min="14101" max="14101" width="8.42578125" style="44" customWidth="1"/>
    <col min="14102" max="14336" width="8.85546875" style="44"/>
    <col min="14337" max="14337" width="8.5703125" style="44" customWidth="1"/>
    <col min="14338" max="14338" width="11.7109375" style="44" customWidth="1"/>
    <col min="14339" max="14339" width="7.7109375" style="44" customWidth="1"/>
    <col min="14340" max="14340" width="17.140625" style="44" customWidth="1"/>
    <col min="14341" max="14341" width="9.7109375" style="44" customWidth="1"/>
    <col min="14342" max="14342" width="7.7109375" style="44" customWidth="1"/>
    <col min="14343" max="14343" width="17.140625" style="44" customWidth="1"/>
    <col min="14344" max="14344" width="9.7109375" style="44" customWidth="1"/>
    <col min="14345" max="14345" width="11.7109375" style="44" customWidth="1"/>
    <col min="14346" max="14353" width="8.85546875" style="44"/>
    <col min="14354" max="14354" width="8.140625" style="44" customWidth="1"/>
    <col min="14355" max="14356" width="8.85546875" style="44"/>
    <col min="14357" max="14357" width="8.42578125" style="44" customWidth="1"/>
    <col min="14358" max="14592" width="8.85546875" style="44"/>
    <col min="14593" max="14593" width="8.5703125" style="44" customWidth="1"/>
    <col min="14594" max="14594" width="11.7109375" style="44" customWidth="1"/>
    <col min="14595" max="14595" width="7.7109375" style="44" customWidth="1"/>
    <col min="14596" max="14596" width="17.140625" style="44" customWidth="1"/>
    <col min="14597" max="14597" width="9.7109375" style="44" customWidth="1"/>
    <col min="14598" max="14598" width="7.7109375" style="44" customWidth="1"/>
    <col min="14599" max="14599" width="17.140625" style="44" customWidth="1"/>
    <col min="14600" max="14600" width="9.7109375" style="44" customWidth="1"/>
    <col min="14601" max="14601" width="11.7109375" style="44" customWidth="1"/>
    <col min="14602" max="14609" width="8.85546875" style="44"/>
    <col min="14610" max="14610" width="8.140625" style="44" customWidth="1"/>
    <col min="14611" max="14612" width="8.85546875" style="44"/>
    <col min="14613" max="14613" width="8.42578125" style="44" customWidth="1"/>
    <col min="14614" max="14848" width="8.85546875" style="44"/>
    <col min="14849" max="14849" width="8.5703125" style="44" customWidth="1"/>
    <col min="14850" max="14850" width="11.7109375" style="44" customWidth="1"/>
    <col min="14851" max="14851" width="7.7109375" style="44" customWidth="1"/>
    <col min="14852" max="14852" width="17.140625" style="44" customWidth="1"/>
    <col min="14853" max="14853" width="9.7109375" style="44" customWidth="1"/>
    <col min="14854" max="14854" width="7.7109375" style="44" customWidth="1"/>
    <col min="14855" max="14855" width="17.140625" style="44" customWidth="1"/>
    <col min="14856" max="14856" width="9.7109375" style="44" customWidth="1"/>
    <col min="14857" max="14857" width="11.7109375" style="44" customWidth="1"/>
    <col min="14858" max="14865" width="8.85546875" style="44"/>
    <col min="14866" max="14866" width="8.140625" style="44" customWidth="1"/>
    <col min="14867" max="14868" width="8.85546875" style="44"/>
    <col min="14869" max="14869" width="8.42578125" style="44" customWidth="1"/>
    <col min="14870" max="15104" width="8.85546875" style="44"/>
    <col min="15105" max="15105" width="8.5703125" style="44" customWidth="1"/>
    <col min="15106" max="15106" width="11.7109375" style="44" customWidth="1"/>
    <col min="15107" max="15107" width="7.7109375" style="44" customWidth="1"/>
    <col min="15108" max="15108" width="17.140625" style="44" customWidth="1"/>
    <col min="15109" max="15109" width="9.7109375" style="44" customWidth="1"/>
    <col min="15110" max="15110" width="7.7109375" style="44" customWidth="1"/>
    <col min="15111" max="15111" width="17.140625" style="44" customWidth="1"/>
    <col min="15112" max="15112" width="9.7109375" style="44" customWidth="1"/>
    <col min="15113" max="15113" width="11.7109375" style="44" customWidth="1"/>
    <col min="15114" max="15121" width="8.85546875" style="44"/>
    <col min="15122" max="15122" width="8.140625" style="44" customWidth="1"/>
    <col min="15123" max="15124" width="8.85546875" style="44"/>
    <col min="15125" max="15125" width="8.42578125" style="44" customWidth="1"/>
    <col min="15126" max="15360" width="8.85546875" style="44"/>
    <col min="15361" max="15361" width="8.5703125" style="44" customWidth="1"/>
    <col min="15362" max="15362" width="11.7109375" style="44" customWidth="1"/>
    <col min="15363" max="15363" width="7.7109375" style="44" customWidth="1"/>
    <col min="15364" max="15364" width="17.140625" style="44" customWidth="1"/>
    <col min="15365" max="15365" width="9.7109375" style="44" customWidth="1"/>
    <col min="15366" max="15366" width="7.7109375" style="44" customWidth="1"/>
    <col min="15367" max="15367" width="17.140625" style="44" customWidth="1"/>
    <col min="15368" max="15368" width="9.7109375" style="44" customWidth="1"/>
    <col min="15369" max="15369" width="11.7109375" style="44" customWidth="1"/>
    <col min="15370" max="15377" width="8.85546875" style="44"/>
    <col min="15378" max="15378" width="8.140625" style="44" customWidth="1"/>
    <col min="15379" max="15380" width="8.85546875" style="44"/>
    <col min="15381" max="15381" width="8.42578125" style="44" customWidth="1"/>
    <col min="15382" max="15616" width="8.85546875" style="44"/>
    <col min="15617" max="15617" width="8.5703125" style="44" customWidth="1"/>
    <col min="15618" max="15618" width="11.7109375" style="44" customWidth="1"/>
    <col min="15619" max="15619" width="7.7109375" style="44" customWidth="1"/>
    <col min="15620" max="15620" width="17.140625" style="44" customWidth="1"/>
    <col min="15621" max="15621" width="9.7109375" style="44" customWidth="1"/>
    <col min="15622" max="15622" width="7.7109375" style="44" customWidth="1"/>
    <col min="15623" max="15623" width="17.140625" style="44" customWidth="1"/>
    <col min="15624" max="15624" width="9.7109375" style="44" customWidth="1"/>
    <col min="15625" max="15625" width="11.7109375" style="44" customWidth="1"/>
    <col min="15626" max="15633" width="8.85546875" style="44"/>
    <col min="15634" max="15634" width="8.140625" style="44" customWidth="1"/>
    <col min="15635" max="15636" width="8.85546875" style="44"/>
    <col min="15637" max="15637" width="8.42578125" style="44" customWidth="1"/>
    <col min="15638" max="15872" width="8.85546875" style="44"/>
    <col min="15873" max="15873" width="8.5703125" style="44" customWidth="1"/>
    <col min="15874" max="15874" width="11.7109375" style="44" customWidth="1"/>
    <col min="15875" max="15875" width="7.7109375" style="44" customWidth="1"/>
    <col min="15876" max="15876" width="17.140625" style="44" customWidth="1"/>
    <col min="15877" max="15877" width="9.7109375" style="44" customWidth="1"/>
    <col min="15878" max="15878" width="7.7109375" style="44" customWidth="1"/>
    <col min="15879" max="15879" width="17.140625" style="44" customWidth="1"/>
    <col min="15880" max="15880" width="9.7109375" style="44" customWidth="1"/>
    <col min="15881" max="15881" width="11.7109375" style="44" customWidth="1"/>
    <col min="15882" max="15889" width="8.85546875" style="44"/>
    <col min="15890" max="15890" width="8.140625" style="44" customWidth="1"/>
    <col min="15891" max="15892" width="8.85546875" style="44"/>
    <col min="15893" max="15893" width="8.42578125" style="44" customWidth="1"/>
    <col min="15894" max="16128" width="8.85546875" style="44"/>
    <col min="16129" max="16129" width="8.5703125" style="44" customWidth="1"/>
    <col min="16130" max="16130" width="11.7109375" style="44" customWidth="1"/>
    <col min="16131" max="16131" width="7.7109375" style="44" customWidth="1"/>
    <col min="16132" max="16132" width="17.140625" style="44" customWidth="1"/>
    <col min="16133" max="16133" width="9.7109375" style="44" customWidth="1"/>
    <col min="16134" max="16134" width="7.7109375" style="44" customWidth="1"/>
    <col min="16135" max="16135" width="17.140625" style="44" customWidth="1"/>
    <col min="16136" max="16136" width="9.7109375" style="44" customWidth="1"/>
    <col min="16137" max="16137" width="11.7109375" style="44" customWidth="1"/>
    <col min="16138" max="16145" width="8.85546875" style="44"/>
    <col min="16146" max="16146" width="8.140625" style="44" customWidth="1"/>
    <col min="16147" max="16148" width="8.85546875" style="44"/>
    <col min="16149" max="16149" width="8.42578125" style="44" customWidth="1"/>
    <col min="16150" max="16384" width="8.85546875" style="44"/>
  </cols>
  <sheetData>
    <row r="1" spans="1:31" ht="14.45" x14ac:dyDescent="0.3">
      <c r="A1" s="47" t="s">
        <v>2839</v>
      </c>
      <c r="B1" s="17"/>
      <c r="C1" s="17"/>
      <c r="D1" s="17"/>
      <c r="E1" s="17"/>
      <c r="F1" s="17"/>
      <c r="G1" s="17"/>
      <c r="H1" s="17"/>
      <c r="I1" s="46"/>
      <c r="J1" s="134" t="s">
        <v>68</v>
      </c>
      <c r="K1" s="512" t="s">
        <v>67</v>
      </c>
      <c r="L1" s="512"/>
      <c r="M1" s="512"/>
    </row>
    <row r="2" spans="1:31" ht="14.45" x14ac:dyDescent="0.3">
      <c r="A2" s="199" t="s">
        <v>668</v>
      </c>
      <c r="B2" s="17"/>
      <c r="C2" s="17"/>
      <c r="D2" s="17"/>
      <c r="E2" s="17"/>
      <c r="F2" s="17"/>
      <c r="G2" s="17"/>
      <c r="K2" s="161" t="s">
        <v>481</v>
      </c>
      <c r="L2" s="162"/>
      <c r="M2" s="162"/>
    </row>
    <row r="3" spans="1:31" ht="14.45" x14ac:dyDescent="0.3">
      <c r="A3" s="49"/>
      <c r="B3" s="17"/>
      <c r="C3" s="17"/>
      <c r="D3" s="17"/>
      <c r="E3" s="17"/>
      <c r="F3" s="17"/>
      <c r="G3" s="17"/>
      <c r="K3" s="165" t="s">
        <v>333</v>
      </c>
      <c r="L3" s="162"/>
      <c r="M3" s="162"/>
    </row>
    <row r="4" spans="1:31" s="89" customFormat="1" ht="14.45" customHeight="1" x14ac:dyDescent="0.2">
      <c r="A4" s="129"/>
      <c r="B4" s="520" t="s">
        <v>2706</v>
      </c>
      <c r="C4" s="524" t="s">
        <v>71</v>
      </c>
      <c r="D4" s="524"/>
      <c r="E4" s="524"/>
      <c r="F4" s="524" t="s">
        <v>72</v>
      </c>
      <c r="G4" s="524"/>
      <c r="H4" s="524"/>
    </row>
    <row r="5" spans="1:31" s="111" customFormat="1" ht="38.25" x14ac:dyDescent="0.2">
      <c r="A5" s="130" t="s">
        <v>69</v>
      </c>
      <c r="B5" s="521"/>
      <c r="C5" s="125" t="s">
        <v>73</v>
      </c>
      <c r="D5" s="125" t="s">
        <v>922</v>
      </c>
      <c r="E5" s="125" t="s">
        <v>402</v>
      </c>
      <c r="F5" s="125" t="s">
        <v>73</v>
      </c>
      <c r="G5" s="305" t="s">
        <v>922</v>
      </c>
      <c r="H5" s="125" t="s">
        <v>402</v>
      </c>
      <c r="I5" s="89"/>
      <c r="J5" s="89"/>
      <c r="K5" s="89"/>
      <c r="L5" s="89"/>
      <c r="M5" s="89"/>
      <c r="N5" s="89"/>
      <c r="O5" s="89"/>
      <c r="P5" s="89"/>
      <c r="Q5" s="89"/>
      <c r="R5" s="89"/>
    </row>
    <row r="6" spans="1:31" s="89" customFormat="1" ht="14.45" customHeight="1" x14ac:dyDescent="0.3">
      <c r="A6" s="31" t="s">
        <v>30</v>
      </c>
      <c r="B6" s="26">
        <f>VLOOKUP($K$1,'Table 18 Data'!$A$6:$H$43,W$6,0)</f>
        <v>2507656</v>
      </c>
      <c r="C6" s="26">
        <f>VLOOKUP($K$1,'Table 18 Data'!$A$6:$H$43,X$6,0)</f>
        <v>1752801</v>
      </c>
      <c r="D6" s="26">
        <f>VLOOKUP($K$1,'Table 18 Data'!$A$6:$H$43,Y$6,0)</f>
        <v>357822</v>
      </c>
      <c r="E6" s="26">
        <f>VLOOKUP($K$1,'Table 18 Data'!$A$6:$H$43,Z$6,0)</f>
        <v>1394979</v>
      </c>
      <c r="F6" s="26">
        <f>VLOOKUP($K$1,'Table 18 Data'!$A$6:$H$43,AA$6,0)</f>
        <v>754855</v>
      </c>
      <c r="G6" s="26">
        <f>VLOOKUP($K$1,'Table 18 Data'!$A$6:$H$43,AB$6,0)</f>
        <v>650369</v>
      </c>
      <c r="H6" s="26">
        <f>VLOOKUP($K$1,'Table 18 Data'!$A$6:$H$43,AC$6,0)</f>
        <v>104486</v>
      </c>
      <c r="W6" s="89">
        <v>2</v>
      </c>
      <c r="X6" s="89">
        <v>3</v>
      </c>
      <c r="Y6" s="89">
        <v>4</v>
      </c>
      <c r="Z6" s="89">
        <v>5</v>
      </c>
      <c r="AA6" s="89">
        <v>6</v>
      </c>
      <c r="AB6" s="89">
        <v>7</v>
      </c>
      <c r="AC6" s="89">
        <v>8</v>
      </c>
      <c r="AD6" s="89">
        <v>9</v>
      </c>
      <c r="AE6" s="89">
        <v>10</v>
      </c>
    </row>
    <row r="7" spans="1:31" s="89" customFormat="1" ht="13.9" x14ac:dyDescent="0.3">
      <c r="A7" s="119" t="s">
        <v>4</v>
      </c>
      <c r="B7" s="113">
        <f>VLOOKUP($K$1,'Table 18 Data'!$J$7:$Q$43,W$6,0)</f>
        <v>2763166</v>
      </c>
      <c r="C7" s="113">
        <f>VLOOKUP($K$1,'Table 18 Data'!$J$7:$Q$43,X$6,0)</f>
        <v>1742749</v>
      </c>
      <c r="D7" s="113">
        <f>VLOOKUP($K$1,'Table 18 Data'!$J$7:$Q$43,Y$6,0)</f>
        <v>562548</v>
      </c>
      <c r="E7" s="113">
        <f>VLOOKUP($K$1,'Table 18 Data'!$J$7:$Q$43,Z$6,0)</f>
        <v>1180201</v>
      </c>
      <c r="F7" s="113">
        <f>VLOOKUP($K$1,'Table 18 Data'!$J$7:$Q$43,AA$6,0)</f>
        <v>1020417</v>
      </c>
      <c r="G7" s="113">
        <f>VLOOKUP($K$1,'Table 18 Data'!$J$7:$Q$43,AB$6,0)</f>
        <v>847298</v>
      </c>
      <c r="H7" s="113">
        <f>VLOOKUP($K$1,'Table 18 Data'!$J$7:$Q$43,AC$6,0)</f>
        <v>173119</v>
      </c>
    </row>
    <row r="8" spans="1:31" s="89" customFormat="1" ht="14.45" customHeight="1" x14ac:dyDescent="0.3">
      <c r="A8" s="31" t="s">
        <v>3</v>
      </c>
      <c r="B8" s="26">
        <f>VLOOKUP($K$1,'Table 18 Data'!$S$7:$Z$43,W$6,0)</f>
        <v>3015997</v>
      </c>
      <c r="C8" s="26">
        <f>VLOOKUP($K$1,'Table 18 Data'!$S$7:$Z$43,X$6,0)</f>
        <v>1700071</v>
      </c>
      <c r="D8" s="26">
        <f>VLOOKUP($K$1,'Table 18 Data'!$S$7:$Z$43,Y$6,0)</f>
        <v>734553</v>
      </c>
      <c r="E8" s="26">
        <f>VLOOKUP($K$1,'Table 18 Data'!$S$7:$Z$43,Z$6,0)</f>
        <v>965518</v>
      </c>
      <c r="F8" s="26">
        <f>VLOOKUP($K$1,'Table 18 Data'!$S$7:$Z$43,AA$6,0)</f>
        <v>1315926</v>
      </c>
      <c r="G8" s="26">
        <f>VLOOKUP($K$1,'Table 18 Data'!$S$7:$Z$43,AB$6,0)</f>
        <v>965465</v>
      </c>
      <c r="H8" s="26">
        <f>VLOOKUP($K$1,'Table 18 Data'!$S$7:$Z$43,AC$6,0)</f>
        <v>350461</v>
      </c>
    </row>
    <row r="9" spans="1:31" s="89" customFormat="1" ht="12.75" x14ac:dyDescent="0.2">
      <c r="A9" s="119" t="s">
        <v>1</v>
      </c>
      <c r="B9" s="113">
        <f>VLOOKUP($K$1,'Table 18 Data'!$AB$7:$AI$43,W$6,0)</f>
        <v>3266173</v>
      </c>
      <c r="C9" s="113">
        <f>VLOOKUP($K$1,'Table 18 Data'!$AB$7:$AI$43,X$6,0)</f>
        <v>1859697</v>
      </c>
      <c r="D9" s="113">
        <f>VLOOKUP($K$1,'Table 18 Data'!$AB$7:$AI$43,Y$6,0)</f>
        <v>813306</v>
      </c>
      <c r="E9" s="113">
        <f>VLOOKUP($K$1,'Table 18 Data'!$AB$7:$AI$43,Z$6,0)</f>
        <v>1046391</v>
      </c>
      <c r="F9" s="113">
        <f>VLOOKUP($K$1,'Table 18 Data'!$AB$7:$AI$43,AA$6,0)</f>
        <v>1406476</v>
      </c>
      <c r="G9" s="113">
        <f>VLOOKUP($K$1,'Table 18 Data'!$AB$7:$AI$43,AB$6,0)</f>
        <v>1008793</v>
      </c>
      <c r="H9" s="113">
        <f>VLOOKUP($K$1,'Table 18 Data'!$AB$7:$AI$43,AC$6,0)</f>
        <v>397683</v>
      </c>
    </row>
    <row r="10" spans="1:31" s="89" customFormat="1" ht="13.9" x14ac:dyDescent="0.3">
      <c r="A10" s="62"/>
      <c r="B10" s="123"/>
      <c r="C10" s="123"/>
      <c r="D10" s="123"/>
      <c r="E10" s="123"/>
      <c r="F10" s="123"/>
      <c r="G10" s="123"/>
      <c r="H10" s="123"/>
    </row>
    <row r="11" spans="1:31" s="89" customFormat="1" ht="13.9" x14ac:dyDescent="0.3"/>
    <row r="12" spans="1:31" s="89" customFormat="1" ht="13.9" customHeight="1" x14ac:dyDescent="0.2">
      <c r="A12" s="129"/>
      <c r="B12" s="520" t="s">
        <v>2706</v>
      </c>
      <c r="C12" s="524" t="s">
        <v>71</v>
      </c>
      <c r="D12" s="524"/>
      <c r="E12" s="524"/>
      <c r="F12" s="524" t="s">
        <v>72</v>
      </c>
      <c r="G12" s="524"/>
      <c r="H12" s="524"/>
    </row>
    <row r="13" spans="1:31" s="89" customFormat="1" ht="38.25" x14ac:dyDescent="0.2">
      <c r="A13" s="130" t="s">
        <v>130</v>
      </c>
      <c r="B13" s="521"/>
      <c r="C13" s="125" t="s">
        <v>73</v>
      </c>
      <c r="D13" s="305" t="s">
        <v>922</v>
      </c>
      <c r="E13" s="125" t="s">
        <v>402</v>
      </c>
      <c r="F13" s="125" t="s">
        <v>73</v>
      </c>
      <c r="G13" s="305" t="s">
        <v>922</v>
      </c>
      <c r="H13" s="125" t="s">
        <v>402</v>
      </c>
    </row>
    <row r="14" spans="1:31" s="111" customFormat="1" ht="13.9" x14ac:dyDescent="0.3">
      <c r="A14" s="31" t="s">
        <v>30</v>
      </c>
      <c r="B14" s="33">
        <v>1</v>
      </c>
      <c r="C14" s="33">
        <f t="shared" ref="C14:H17" si="0">C6/$B6</f>
        <v>0.69897984412535052</v>
      </c>
      <c r="D14" s="33">
        <f t="shared" si="0"/>
        <v>0.14269182056869045</v>
      </c>
      <c r="E14" s="33">
        <f t="shared" si="0"/>
        <v>0.55628802355666007</v>
      </c>
      <c r="F14" s="33">
        <f t="shared" si="0"/>
        <v>0.30102015587464948</v>
      </c>
      <c r="G14" s="33">
        <f t="shared" si="0"/>
        <v>0.25935335628172285</v>
      </c>
      <c r="H14" s="33">
        <f t="shared" si="0"/>
        <v>4.1666799592926622E-2</v>
      </c>
      <c r="I14" s="89"/>
      <c r="J14" s="89"/>
      <c r="K14" s="89"/>
      <c r="L14" s="89"/>
      <c r="M14" s="89"/>
      <c r="N14" s="89"/>
      <c r="O14" s="89"/>
      <c r="P14" s="89"/>
      <c r="Q14" s="89"/>
      <c r="R14" s="89"/>
    </row>
    <row r="15" spans="1:31" s="89" customFormat="1" ht="13.9" x14ac:dyDescent="0.3">
      <c r="A15" s="119" t="s">
        <v>4</v>
      </c>
      <c r="B15" s="121">
        <v>1</v>
      </c>
      <c r="C15" s="121">
        <f t="shared" si="0"/>
        <v>0.63070731182998052</v>
      </c>
      <c r="D15" s="121">
        <f t="shared" si="0"/>
        <v>0.20358820280793843</v>
      </c>
      <c r="E15" s="121">
        <f t="shared" si="0"/>
        <v>0.42711910902204209</v>
      </c>
      <c r="F15" s="121">
        <f t="shared" si="0"/>
        <v>0.36929268817001948</v>
      </c>
      <c r="G15" s="121">
        <f t="shared" si="0"/>
        <v>0.30664028147422195</v>
      </c>
      <c r="H15" s="121">
        <f t="shared" si="0"/>
        <v>6.2652406695797497E-2</v>
      </c>
    </row>
    <row r="16" spans="1:31" s="89" customFormat="1" ht="13.9" x14ac:dyDescent="0.3">
      <c r="A16" s="31" t="s">
        <v>3</v>
      </c>
      <c r="B16" s="33">
        <v>1</v>
      </c>
      <c r="C16" s="33">
        <f t="shared" si="0"/>
        <v>0.56368457926184945</v>
      </c>
      <c r="D16" s="33">
        <f t="shared" si="0"/>
        <v>0.24355229796316111</v>
      </c>
      <c r="E16" s="33">
        <f t="shared" si="0"/>
        <v>0.32013228129868831</v>
      </c>
      <c r="F16" s="33">
        <f t="shared" si="0"/>
        <v>0.43631542073815061</v>
      </c>
      <c r="G16" s="33">
        <f t="shared" si="0"/>
        <v>0.32011470833691147</v>
      </c>
      <c r="H16" s="33">
        <f t="shared" si="0"/>
        <v>0.11620071240123912</v>
      </c>
    </row>
    <row r="17" spans="1:8" s="89" customFormat="1" ht="14.45" customHeight="1" x14ac:dyDescent="0.3">
      <c r="A17" s="119" t="s">
        <v>1</v>
      </c>
      <c r="B17" s="121">
        <v>1</v>
      </c>
      <c r="C17" s="121">
        <f t="shared" si="0"/>
        <v>0.56938104625811314</v>
      </c>
      <c r="D17" s="121">
        <f t="shared" si="0"/>
        <v>0.24900885531782915</v>
      </c>
      <c r="E17" s="121">
        <f t="shared" si="0"/>
        <v>0.32037219094028391</v>
      </c>
      <c r="F17" s="121">
        <f t="shared" si="0"/>
        <v>0.43061895374188691</v>
      </c>
      <c r="G17" s="121">
        <f t="shared" si="0"/>
        <v>0.30886085948294839</v>
      </c>
      <c r="H17" s="121">
        <f t="shared" si="0"/>
        <v>0.12175809425893852</v>
      </c>
    </row>
    <row r="19" spans="1:8" ht="14.45" customHeight="1" x14ac:dyDescent="0.3">
      <c r="A19" s="194" t="s">
        <v>653</v>
      </c>
    </row>
    <row r="20" spans="1:8" ht="14.45" x14ac:dyDescent="0.3">
      <c r="A20" s="89" t="s">
        <v>2763</v>
      </c>
    </row>
    <row r="21" spans="1:8" ht="14.45" x14ac:dyDescent="0.3">
      <c r="A21" s="89"/>
    </row>
    <row r="22" spans="1:8" ht="14.45" x14ac:dyDescent="0.3">
      <c r="A22" s="194" t="s">
        <v>654</v>
      </c>
    </row>
    <row r="23" spans="1:8" ht="14.45" x14ac:dyDescent="0.3">
      <c r="A23" s="89" t="s">
        <v>882</v>
      </c>
    </row>
    <row r="24" spans="1:8" ht="14.45" x14ac:dyDescent="0.3">
      <c r="A24" s="89"/>
    </row>
    <row r="26" spans="1:8" x14ac:dyDescent="0.25">
      <c r="A26" s="196" t="s">
        <v>652</v>
      </c>
    </row>
    <row r="27" spans="1:8" x14ac:dyDescent="0.25">
      <c r="A27" s="49"/>
    </row>
    <row r="28" spans="1:8" x14ac:dyDescent="0.25">
      <c r="A28" s="49"/>
    </row>
    <row r="29" spans="1:8" x14ac:dyDescent="0.25">
      <c r="A29" s="128"/>
    </row>
    <row r="65" spans="1:1" ht="14.45" hidden="1" x14ac:dyDescent="0.3">
      <c r="A65" s="44" t="s">
        <v>31</v>
      </c>
    </row>
    <row r="66" spans="1:1" ht="14.45" hidden="1" x14ac:dyDescent="0.3">
      <c r="A66" s="44" t="s">
        <v>32</v>
      </c>
    </row>
    <row r="67" spans="1:1" ht="14.45" hidden="1" x14ac:dyDescent="0.3">
      <c r="A67" s="44" t="s">
        <v>33</v>
      </c>
    </row>
    <row r="68" spans="1:1" ht="14.45" hidden="1" x14ac:dyDescent="0.3">
      <c r="A68" s="44" t="s">
        <v>34</v>
      </c>
    </row>
    <row r="69" spans="1:1" ht="14.45" hidden="1" x14ac:dyDescent="0.3">
      <c r="A69" s="44" t="s">
        <v>35</v>
      </c>
    </row>
    <row r="70" spans="1:1" ht="14.45" hidden="1" x14ac:dyDescent="0.3">
      <c r="A70" s="44" t="s">
        <v>36</v>
      </c>
    </row>
    <row r="71" spans="1:1" ht="14.45" hidden="1" x14ac:dyDescent="0.3">
      <c r="A71" s="44" t="s">
        <v>37</v>
      </c>
    </row>
    <row r="72" spans="1:1" ht="14.45" hidden="1" x14ac:dyDescent="0.3">
      <c r="A72" s="44" t="s">
        <v>38</v>
      </c>
    </row>
    <row r="73" spans="1:1" ht="14.45" hidden="1" x14ac:dyDescent="0.3">
      <c r="A73" s="44" t="s">
        <v>39</v>
      </c>
    </row>
    <row r="74" spans="1:1" ht="14.45" hidden="1" x14ac:dyDescent="0.3">
      <c r="A74" s="44" t="s">
        <v>40</v>
      </c>
    </row>
    <row r="75" spans="1:1" ht="14.45" hidden="1" x14ac:dyDescent="0.3">
      <c r="A75" s="44" t="s">
        <v>41</v>
      </c>
    </row>
    <row r="76" spans="1:1" ht="14.45" hidden="1" x14ac:dyDescent="0.3">
      <c r="A76" s="44" t="s">
        <v>42</v>
      </c>
    </row>
    <row r="77" spans="1:1" ht="14.45" hidden="1" x14ac:dyDescent="0.3">
      <c r="A77" s="44" t="s">
        <v>43</v>
      </c>
    </row>
    <row r="78" spans="1:1" ht="14.45" hidden="1" x14ac:dyDescent="0.3">
      <c r="A78" s="44" t="s">
        <v>44</v>
      </c>
    </row>
    <row r="79" spans="1:1" ht="14.45" hidden="1" x14ac:dyDescent="0.3">
      <c r="A79" s="44" t="s">
        <v>45</v>
      </c>
    </row>
    <row r="80" spans="1:1" ht="14.45" hidden="1" x14ac:dyDescent="0.3">
      <c r="A80" s="44" t="s">
        <v>46</v>
      </c>
    </row>
    <row r="81" spans="1:1" ht="14.45" hidden="1" x14ac:dyDescent="0.3">
      <c r="A81" s="44" t="s">
        <v>47</v>
      </c>
    </row>
    <row r="82" spans="1:1" ht="14.45" hidden="1" x14ac:dyDescent="0.3">
      <c r="A82" s="44" t="s">
        <v>48</v>
      </c>
    </row>
    <row r="83" spans="1:1" ht="14.45" hidden="1" x14ac:dyDescent="0.3">
      <c r="A83" s="44" t="s">
        <v>49</v>
      </c>
    </row>
    <row r="84" spans="1:1" ht="14.45" hidden="1" x14ac:dyDescent="0.3">
      <c r="A84" s="44" t="s">
        <v>50</v>
      </c>
    </row>
    <row r="85" spans="1:1" ht="14.45" hidden="1" x14ac:dyDescent="0.3">
      <c r="A85" s="44" t="s">
        <v>51</v>
      </c>
    </row>
    <row r="86" spans="1:1" ht="14.45" hidden="1" x14ac:dyDescent="0.3">
      <c r="A86" s="44" t="s">
        <v>52</v>
      </c>
    </row>
    <row r="87" spans="1:1" ht="14.45" hidden="1" x14ac:dyDescent="0.3">
      <c r="A87" s="44" t="s">
        <v>53</v>
      </c>
    </row>
    <row r="88" spans="1:1" ht="14.45" hidden="1" x14ac:dyDescent="0.3">
      <c r="A88" s="44" t="s">
        <v>54</v>
      </c>
    </row>
    <row r="89" spans="1:1" ht="14.45" hidden="1" x14ac:dyDescent="0.3">
      <c r="A89" s="44" t="s">
        <v>55</v>
      </c>
    </row>
    <row r="90" spans="1:1" ht="14.45" hidden="1" x14ac:dyDescent="0.3">
      <c r="A90" s="44" t="s">
        <v>56</v>
      </c>
    </row>
    <row r="91" spans="1:1" ht="14.45" hidden="1" x14ac:dyDescent="0.3">
      <c r="A91" s="44" t="s">
        <v>57</v>
      </c>
    </row>
    <row r="92" spans="1:1" ht="14.45" hidden="1" x14ac:dyDescent="0.3">
      <c r="A92" s="44" t="s">
        <v>58</v>
      </c>
    </row>
    <row r="93" spans="1:1" ht="14.45" hidden="1" x14ac:dyDescent="0.3">
      <c r="A93" s="44" t="s">
        <v>59</v>
      </c>
    </row>
    <row r="94" spans="1:1" ht="14.45" hidden="1" x14ac:dyDescent="0.3">
      <c r="A94" s="44" t="s">
        <v>60</v>
      </c>
    </row>
    <row r="95" spans="1:1" ht="14.45" hidden="1" x14ac:dyDescent="0.3">
      <c r="A95" s="44" t="s">
        <v>61</v>
      </c>
    </row>
    <row r="96" spans="1:1" ht="14.45" hidden="1" x14ac:dyDescent="0.3">
      <c r="A96" s="44" t="s">
        <v>62</v>
      </c>
    </row>
    <row r="97" spans="1:1" ht="14.45" hidden="1" x14ac:dyDescent="0.3">
      <c r="A97" s="44" t="s">
        <v>63</v>
      </c>
    </row>
    <row r="98" spans="1:1" ht="14.45" hidden="1" x14ac:dyDescent="0.3">
      <c r="A98" s="44" t="s">
        <v>64</v>
      </c>
    </row>
    <row r="99" spans="1:1" ht="14.45" hidden="1" x14ac:dyDescent="0.3">
      <c r="A99" s="44" t="s">
        <v>65</v>
      </c>
    </row>
    <row r="100" spans="1:1" ht="14.45" hidden="1" x14ac:dyDescent="0.3">
      <c r="A100" s="44" t="s">
        <v>66</v>
      </c>
    </row>
    <row r="101" spans="1:1" ht="14.45" hidden="1" x14ac:dyDescent="0.3">
      <c r="A101" s="44" t="s">
        <v>67</v>
      </c>
    </row>
  </sheetData>
  <mergeCells count="7">
    <mergeCell ref="K1:M1"/>
    <mergeCell ref="B4:B5"/>
    <mergeCell ref="C4:E4"/>
    <mergeCell ref="F4:H4"/>
    <mergeCell ref="B12:B13"/>
    <mergeCell ref="C12:E12"/>
    <mergeCell ref="F12:H12"/>
  </mergeCells>
  <dataValidations count="1">
    <dataValidation type="list" allowBlank="1" showInputMessage="1" showErrorMessage="1" sqref="K65522:K65535 JG65522:JG65535 TC65522:TC65535 ACY65522:ACY65535 AMU65522:AMU65535 AWQ65522:AWQ65535 BGM65522:BGM65535 BQI65522:BQI65535 CAE65522:CAE65535 CKA65522:CKA65535 CTW65522:CTW65535 DDS65522:DDS65535 DNO65522:DNO65535 DXK65522:DXK65535 EHG65522:EHG65535 ERC65522:ERC65535 FAY65522:FAY65535 FKU65522:FKU65535 FUQ65522:FUQ65535 GEM65522:GEM65535 GOI65522:GOI65535 GYE65522:GYE65535 HIA65522:HIA65535 HRW65522:HRW65535 IBS65522:IBS65535 ILO65522:ILO65535 IVK65522:IVK65535 JFG65522:JFG65535 JPC65522:JPC65535 JYY65522:JYY65535 KIU65522:KIU65535 KSQ65522:KSQ65535 LCM65522:LCM65535 LMI65522:LMI65535 LWE65522:LWE65535 MGA65522:MGA65535 MPW65522:MPW65535 MZS65522:MZS65535 NJO65522:NJO65535 NTK65522:NTK65535 ODG65522:ODG65535 ONC65522:ONC65535 OWY65522:OWY65535 PGU65522:PGU65535 PQQ65522:PQQ65535 QAM65522:QAM65535 QKI65522:QKI65535 QUE65522:QUE65535 REA65522:REA65535 RNW65522:RNW65535 RXS65522:RXS65535 SHO65522:SHO65535 SRK65522:SRK65535 TBG65522:TBG65535 TLC65522:TLC65535 TUY65522:TUY65535 UEU65522:UEU65535 UOQ65522:UOQ65535 UYM65522:UYM65535 VII65522:VII65535 VSE65522:VSE65535 WCA65522:WCA65535 WLW65522:WLW65535 WVS65522:WVS65535 K131058:K131071 JG131058:JG131071 TC131058:TC131071 ACY131058:ACY131071 AMU131058:AMU131071 AWQ131058:AWQ131071 BGM131058:BGM131071 BQI131058:BQI131071 CAE131058:CAE131071 CKA131058:CKA131071 CTW131058:CTW131071 DDS131058:DDS131071 DNO131058:DNO131071 DXK131058:DXK131071 EHG131058:EHG131071 ERC131058:ERC131071 FAY131058:FAY131071 FKU131058:FKU131071 FUQ131058:FUQ131071 GEM131058:GEM131071 GOI131058:GOI131071 GYE131058:GYE131071 HIA131058:HIA131071 HRW131058:HRW131071 IBS131058:IBS131071 ILO131058:ILO131071 IVK131058:IVK131071 JFG131058:JFG131071 JPC131058:JPC131071 JYY131058:JYY131071 KIU131058:KIU131071 KSQ131058:KSQ131071 LCM131058:LCM131071 LMI131058:LMI131071 LWE131058:LWE131071 MGA131058:MGA131071 MPW131058:MPW131071 MZS131058:MZS131071 NJO131058:NJO131071 NTK131058:NTK131071 ODG131058:ODG131071 ONC131058:ONC131071 OWY131058:OWY131071 PGU131058:PGU131071 PQQ131058:PQQ131071 QAM131058:QAM131071 QKI131058:QKI131071 QUE131058:QUE131071 REA131058:REA131071 RNW131058:RNW131071 RXS131058:RXS131071 SHO131058:SHO131071 SRK131058:SRK131071 TBG131058:TBG131071 TLC131058:TLC131071 TUY131058:TUY131071 UEU131058:UEU131071 UOQ131058:UOQ131071 UYM131058:UYM131071 VII131058:VII131071 VSE131058:VSE131071 WCA131058:WCA131071 WLW131058:WLW131071 WVS131058:WVS131071 K196594:K196607 JG196594:JG196607 TC196594:TC196607 ACY196594:ACY196607 AMU196594:AMU196607 AWQ196594:AWQ196607 BGM196594:BGM196607 BQI196594:BQI196607 CAE196594:CAE196607 CKA196594:CKA196607 CTW196594:CTW196607 DDS196594:DDS196607 DNO196594:DNO196607 DXK196594:DXK196607 EHG196594:EHG196607 ERC196594:ERC196607 FAY196594:FAY196607 FKU196594:FKU196607 FUQ196594:FUQ196607 GEM196594:GEM196607 GOI196594:GOI196607 GYE196594:GYE196607 HIA196594:HIA196607 HRW196594:HRW196607 IBS196594:IBS196607 ILO196594:ILO196607 IVK196594:IVK196607 JFG196594:JFG196607 JPC196594:JPC196607 JYY196594:JYY196607 KIU196594:KIU196607 KSQ196594:KSQ196607 LCM196594:LCM196607 LMI196594:LMI196607 LWE196594:LWE196607 MGA196594:MGA196607 MPW196594:MPW196607 MZS196594:MZS196607 NJO196594:NJO196607 NTK196594:NTK196607 ODG196594:ODG196607 ONC196594:ONC196607 OWY196594:OWY196607 PGU196594:PGU196607 PQQ196594:PQQ196607 QAM196594:QAM196607 QKI196594:QKI196607 QUE196594:QUE196607 REA196594:REA196607 RNW196594:RNW196607 RXS196594:RXS196607 SHO196594:SHO196607 SRK196594:SRK196607 TBG196594:TBG196607 TLC196594:TLC196607 TUY196594:TUY196607 UEU196594:UEU196607 UOQ196594:UOQ196607 UYM196594:UYM196607 VII196594:VII196607 VSE196594:VSE196607 WCA196594:WCA196607 WLW196594:WLW196607 WVS196594:WVS196607 K262130:K262143 JG262130:JG262143 TC262130:TC262143 ACY262130:ACY262143 AMU262130:AMU262143 AWQ262130:AWQ262143 BGM262130:BGM262143 BQI262130:BQI262143 CAE262130:CAE262143 CKA262130:CKA262143 CTW262130:CTW262143 DDS262130:DDS262143 DNO262130:DNO262143 DXK262130:DXK262143 EHG262130:EHG262143 ERC262130:ERC262143 FAY262130:FAY262143 FKU262130:FKU262143 FUQ262130:FUQ262143 GEM262130:GEM262143 GOI262130:GOI262143 GYE262130:GYE262143 HIA262130:HIA262143 HRW262130:HRW262143 IBS262130:IBS262143 ILO262130:ILO262143 IVK262130:IVK262143 JFG262130:JFG262143 JPC262130:JPC262143 JYY262130:JYY262143 KIU262130:KIU262143 KSQ262130:KSQ262143 LCM262130:LCM262143 LMI262130:LMI262143 LWE262130:LWE262143 MGA262130:MGA262143 MPW262130:MPW262143 MZS262130:MZS262143 NJO262130:NJO262143 NTK262130:NTK262143 ODG262130:ODG262143 ONC262130:ONC262143 OWY262130:OWY262143 PGU262130:PGU262143 PQQ262130:PQQ262143 QAM262130:QAM262143 QKI262130:QKI262143 QUE262130:QUE262143 REA262130:REA262143 RNW262130:RNW262143 RXS262130:RXS262143 SHO262130:SHO262143 SRK262130:SRK262143 TBG262130:TBG262143 TLC262130:TLC262143 TUY262130:TUY262143 UEU262130:UEU262143 UOQ262130:UOQ262143 UYM262130:UYM262143 VII262130:VII262143 VSE262130:VSE262143 WCA262130:WCA262143 WLW262130:WLW262143 WVS262130:WVS262143 K327666:K327679 JG327666:JG327679 TC327666:TC327679 ACY327666:ACY327679 AMU327666:AMU327679 AWQ327666:AWQ327679 BGM327666:BGM327679 BQI327666:BQI327679 CAE327666:CAE327679 CKA327666:CKA327679 CTW327666:CTW327679 DDS327666:DDS327679 DNO327666:DNO327679 DXK327666:DXK327679 EHG327666:EHG327679 ERC327666:ERC327679 FAY327666:FAY327679 FKU327666:FKU327679 FUQ327666:FUQ327679 GEM327666:GEM327679 GOI327666:GOI327679 GYE327666:GYE327679 HIA327666:HIA327679 HRW327666:HRW327679 IBS327666:IBS327679 ILO327666:ILO327679 IVK327666:IVK327679 JFG327666:JFG327679 JPC327666:JPC327679 JYY327666:JYY327679 KIU327666:KIU327679 KSQ327666:KSQ327679 LCM327666:LCM327679 LMI327666:LMI327679 LWE327666:LWE327679 MGA327666:MGA327679 MPW327666:MPW327679 MZS327666:MZS327679 NJO327666:NJO327679 NTK327666:NTK327679 ODG327666:ODG327679 ONC327666:ONC327679 OWY327666:OWY327679 PGU327666:PGU327679 PQQ327666:PQQ327679 QAM327666:QAM327679 QKI327666:QKI327679 QUE327666:QUE327679 REA327666:REA327679 RNW327666:RNW327679 RXS327666:RXS327679 SHO327666:SHO327679 SRK327666:SRK327679 TBG327666:TBG327679 TLC327666:TLC327679 TUY327666:TUY327679 UEU327666:UEU327679 UOQ327666:UOQ327679 UYM327666:UYM327679 VII327666:VII327679 VSE327666:VSE327679 WCA327666:WCA327679 WLW327666:WLW327679 WVS327666:WVS327679 K393202:K393215 JG393202:JG393215 TC393202:TC393215 ACY393202:ACY393215 AMU393202:AMU393215 AWQ393202:AWQ393215 BGM393202:BGM393215 BQI393202:BQI393215 CAE393202:CAE393215 CKA393202:CKA393215 CTW393202:CTW393215 DDS393202:DDS393215 DNO393202:DNO393215 DXK393202:DXK393215 EHG393202:EHG393215 ERC393202:ERC393215 FAY393202:FAY393215 FKU393202:FKU393215 FUQ393202:FUQ393215 GEM393202:GEM393215 GOI393202:GOI393215 GYE393202:GYE393215 HIA393202:HIA393215 HRW393202:HRW393215 IBS393202:IBS393215 ILO393202:ILO393215 IVK393202:IVK393215 JFG393202:JFG393215 JPC393202:JPC393215 JYY393202:JYY393215 KIU393202:KIU393215 KSQ393202:KSQ393215 LCM393202:LCM393215 LMI393202:LMI393215 LWE393202:LWE393215 MGA393202:MGA393215 MPW393202:MPW393215 MZS393202:MZS393215 NJO393202:NJO393215 NTK393202:NTK393215 ODG393202:ODG393215 ONC393202:ONC393215 OWY393202:OWY393215 PGU393202:PGU393215 PQQ393202:PQQ393215 QAM393202:QAM393215 QKI393202:QKI393215 QUE393202:QUE393215 REA393202:REA393215 RNW393202:RNW393215 RXS393202:RXS393215 SHO393202:SHO393215 SRK393202:SRK393215 TBG393202:TBG393215 TLC393202:TLC393215 TUY393202:TUY393215 UEU393202:UEU393215 UOQ393202:UOQ393215 UYM393202:UYM393215 VII393202:VII393215 VSE393202:VSE393215 WCA393202:WCA393215 WLW393202:WLW393215 WVS393202:WVS393215 K458738:K458751 JG458738:JG458751 TC458738:TC458751 ACY458738:ACY458751 AMU458738:AMU458751 AWQ458738:AWQ458751 BGM458738:BGM458751 BQI458738:BQI458751 CAE458738:CAE458751 CKA458738:CKA458751 CTW458738:CTW458751 DDS458738:DDS458751 DNO458738:DNO458751 DXK458738:DXK458751 EHG458738:EHG458751 ERC458738:ERC458751 FAY458738:FAY458751 FKU458738:FKU458751 FUQ458738:FUQ458751 GEM458738:GEM458751 GOI458738:GOI458751 GYE458738:GYE458751 HIA458738:HIA458751 HRW458738:HRW458751 IBS458738:IBS458751 ILO458738:ILO458751 IVK458738:IVK458751 JFG458738:JFG458751 JPC458738:JPC458751 JYY458738:JYY458751 KIU458738:KIU458751 KSQ458738:KSQ458751 LCM458738:LCM458751 LMI458738:LMI458751 LWE458738:LWE458751 MGA458738:MGA458751 MPW458738:MPW458751 MZS458738:MZS458751 NJO458738:NJO458751 NTK458738:NTK458751 ODG458738:ODG458751 ONC458738:ONC458751 OWY458738:OWY458751 PGU458738:PGU458751 PQQ458738:PQQ458751 QAM458738:QAM458751 QKI458738:QKI458751 QUE458738:QUE458751 REA458738:REA458751 RNW458738:RNW458751 RXS458738:RXS458751 SHO458738:SHO458751 SRK458738:SRK458751 TBG458738:TBG458751 TLC458738:TLC458751 TUY458738:TUY458751 UEU458738:UEU458751 UOQ458738:UOQ458751 UYM458738:UYM458751 VII458738:VII458751 VSE458738:VSE458751 WCA458738:WCA458751 WLW458738:WLW458751 WVS458738:WVS458751 K524274:K524287 JG524274:JG524287 TC524274:TC524287 ACY524274:ACY524287 AMU524274:AMU524287 AWQ524274:AWQ524287 BGM524274:BGM524287 BQI524274:BQI524287 CAE524274:CAE524287 CKA524274:CKA524287 CTW524274:CTW524287 DDS524274:DDS524287 DNO524274:DNO524287 DXK524274:DXK524287 EHG524274:EHG524287 ERC524274:ERC524287 FAY524274:FAY524287 FKU524274:FKU524287 FUQ524274:FUQ524287 GEM524274:GEM524287 GOI524274:GOI524287 GYE524274:GYE524287 HIA524274:HIA524287 HRW524274:HRW524287 IBS524274:IBS524287 ILO524274:ILO524287 IVK524274:IVK524287 JFG524274:JFG524287 JPC524274:JPC524287 JYY524274:JYY524287 KIU524274:KIU524287 KSQ524274:KSQ524287 LCM524274:LCM524287 LMI524274:LMI524287 LWE524274:LWE524287 MGA524274:MGA524287 MPW524274:MPW524287 MZS524274:MZS524287 NJO524274:NJO524287 NTK524274:NTK524287 ODG524274:ODG524287 ONC524274:ONC524287 OWY524274:OWY524287 PGU524274:PGU524287 PQQ524274:PQQ524287 QAM524274:QAM524287 QKI524274:QKI524287 QUE524274:QUE524287 REA524274:REA524287 RNW524274:RNW524287 RXS524274:RXS524287 SHO524274:SHO524287 SRK524274:SRK524287 TBG524274:TBG524287 TLC524274:TLC524287 TUY524274:TUY524287 UEU524274:UEU524287 UOQ524274:UOQ524287 UYM524274:UYM524287 VII524274:VII524287 VSE524274:VSE524287 WCA524274:WCA524287 WLW524274:WLW524287 WVS524274:WVS524287 K589810:K589823 JG589810:JG589823 TC589810:TC589823 ACY589810:ACY589823 AMU589810:AMU589823 AWQ589810:AWQ589823 BGM589810:BGM589823 BQI589810:BQI589823 CAE589810:CAE589823 CKA589810:CKA589823 CTW589810:CTW589823 DDS589810:DDS589823 DNO589810:DNO589823 DXK589810:DXK589823 EHG589810:EHG589823 ERC589810:ERC589823 FAY589810:FAY589823 FKU589810:FKU589823 FUQ589810:FUQ589823 GEM589810:GEM589823 GOI589810:GOI589823 GYE589810:GYE589823 HIA589810:HIA589823 HRW589810:HRW589823 IBS589810:IBS589823 ILO589810:ILO589823 IVK589810:IVK589823 JFG589810:JFG589823 JPC589810:JPC589823 JYY589810:JYY589823 KIU589810:KIU589823 KSQ589810:KSQ589823 LCM589810:LCM589823 LMI589810:LMI589823 LWE589810:LWE589823 MGA589810:MGA589823 MPW589810:MPW589823 MZS589810:MZS589823 NJO589810:NJO589823 NTK589810:NTK589823 ODG589810:ODG589823 ONC589810:ONC589823 OWY589810:OWY589823 PGU589810:PGU589823 PQQ589810:PQQ589823 QAM589810:QAM589823 QKI589810:QKI589823 QUE589810:QUE589823 REA589810:REA589823 RNW589810:RNW589823 RXS589810:RXS589823 SHO589810:SHO589823 SRK589810:SRK589823 TBG589810:TBG589823 TLC589810:TLC589823 TUY589810:TUY589823 UEU589810:UEU589823 UOQ589810:UOQ589823 UYM589810:UYM589823 VII589810:VII589823 VSE589810:VSE589823 WCA589810:WCA589823 WLW589810:WLW589823 WVS589810:WVS589823 K655346:K655359 JG655346:JG655359 TC655346:TC655359 ACY655346:ACY655359 AMU655346:AMU655359 AWQ655346:AWQ655359 BGM655346:BGM655359 BQI655346:BQI655359 CAE655346:CAE655359 CKA655346:CKA655359 CTW655346:CTW655359 DDS655346:DDS655359 DNO655346:DNO655359 DXK655346:DXK655359 EHG655346:EHG655359 ERC655346:ERC655359 FAY655346:FAY655359 FKU655346:FKU655359 FUQ655346:FUQ655359 GEM655346:GEM655359 GOI655346:GOI655359 GYE655346:GYE655359 HIA655346:HIA655359 HRW655346:HRW655359 IBS655346:IBS655359 ILO655346:ILO655359 IVK655346:IVK655359 JFG655346:JFG655359 JPC655346:JPC655359 JYY655346:JYY655359 KIU655346:KIU655359 KSQ655346:KSQ655359 LCM655346:LCM655359 LMI655346:LMI655359 LWE655346:LWE655359 MGA655346:MGA655359 MPW655346:MPW655359 MZS655346:MZS655359 NJO655346:NJO655359 NTK655346:NTK655359 ODG655346:ODG655359 ONC655346:ONC655359 OWY655346:OWY655359 PGU655346:PGU655359 PQQ655346:PQQ655359 QAM655346:QAM655359 QKI655346:QKI655359 QUE655346:QUE655359 REA655346:REA655359 RNW655346:RNW655359 RXS655346:RXS655359 SHO655346:SHO655359 SRK655346:SRK655359 TBG655346:TBG655359 TLC655346:TLC655359 TUY655346:TUY655359 UEU655346:UEU655359 UOQ655346:UOQ655359 UYM655346:UYM655359 VII655346:VII655359 VSE655346:VSE655359 WCA655346:WCA655359 WLW655346:WLW655359 WVS655346:WVS655359 K720882:K720895 JG720882:JG720895 TC720882:TC720895 ACY720882:ACY720895 AMU720882:AMU720895 AWQ720882:AWQ720895 BGM720882:BGM720895 BQI720882:BQI720895 CAE720882:CAE720895 CKA720882:CKA720895 CTW720882:CTW720895 DDS720882:DDS720895 DNO720882:DNO720895 DXK720882:DXK720895 EHG720882:EHG720895 ERC720882:ERC720895 FAY720882:FAY720895 FKU720882:FKU720895 FUQ720882:FUQ720895 GEM720882:GEM720895 GOI720882:GOI720895 GYE720882:GYE720895 HIA720882:HIA720895 HRW720882:HRW720895 IBS720882:IBS720895 ILO720882:ILO720895 IVK720882:IVK720895 JFG720882:JFG720895 JPC720882:JPC720895 JYY720882:JYY720895 KIU720882:KIU720895 KSQ720882:KSQ720895 LCM720882:LCM720895 LMI720882:LMI720895 LWE720882:LWE720895 MGA720882:MGA720895 MPW720882:MPW720895 MZS720882:MZS720895 NJO720882:NJO720895 NTK720882:NTK720895 ODG720882:ODG720895 ONC720882:ONC720895 OWY720882:OWY720895 PGU720882:PGU720895 PQQ720882:PQQ720895 QAM720882:QAM720895 QKI720882:QKI720895 QUE720882:QUE720895 REA720882:REA720895 RNW720882:RNW720895 RXS720882:RXS720895 SHO720882:SHO720895 SRK720882:SRK720895 TBG720882:TBG720895 TLC720882:TLC720895 TUY720882:TUY720895 UEU720882:UEU720895 UOQ720882:UOQ720895 UYM720882:UYM720895 VII720882:VII720895 VSE720882:VSE720895 WCA720882:WCA720895 WLW720882:WLW720895 WVS720882:WVS720895 K786418:K786431 JG786418:JG786431 TC786418:TC786431 ACY786418:ACY786431 AMU786418:AMU786431 AWQ786418:AWQ786431 BGM786418:BGM786431 BQI786418:BQI786431 CAE786418:CAE786431 CKA786418:CKA786431 CTW786418:CTW786431 DDS786418:DDS786431 DNO786418:DNO786431 DXK786418:DXK786431 EHG786418:EHG786431 ERC786418:ERC786431 FAY786418:FAY786431 FKU786418:FKU786431 FUQ786418:FUQ786431 GEM786418:GEM786431 GOI786418:GOI786431 GYE786418:GYE786431 HIA786418:HIA786431 HRW786418:HRW786431 IBS786418:IBS786431 ILO786418:ILO786431 IVK786418:IVK786431 JFG786418:JFG786431 JPC786418:JPC786431 JYY786418:JYY786431 KIU786418:KIU786431 KSQ786418:KSQ786431 LCM786418:LCM786431 LMI786418:LMI786431 LWE786418:LWE786431 MGA786418:MGA786431 MPW786418:MPW786431 MZS786418:MZS786431 NJO786418:NJO786431 NTK786418:NTK786431 ODG786418:ODG786431 ONC786418:ONC786431 OWY786418:OWY786431 PGU786418:PGU786431 PQQ786418:PQQ786431 QAM786418:QAM786431 QKI786418:QKI786431 QUE786418:QUE786431 REA786418:REA786431 RNW786418:RNW786431 RXS786418:RXS786431 SHO786418:SHO786431 SRK786418:SRK786431 TBG786418:TBG786431 TLC786418:TLC786431 TUY786418:TUY786431 UEU786418:UEU786431 UOQ786418:UOQ786431 UYM786418:UYM786431 VII786418:VII786431 VSE786418:VSE786431 WCA786418:WCA786431 WLW786418:WLW786431 WVS786418:WVS786431 K851954:K851967 JG851954:JG851967 TC851954:TC851967 ACY851954:ACY851967 AMU851954:AMU851967 AWQ851954:AWQ851967 BGM851954:BGM851967 BQI851954:BQI851967 CAE851954:CAE851967 CKA851954:CKA851967 CTW851954:CTW851967 DDS851954:DDS851967 DNO851954:DNO851967 DXK851954:DXK851967 EHG851954:EHG851967 ERC851954:ERC851967 FAY851954:FAY851967 FKU851954:FKU851967 FUQ851954:FUQ851967 GEM851954:GEM851967 GOI851954:GOI851967 GYE851954:GYE851967 HIA851954:HIA851967 HRW851954:HRW851967 IBS851954:IBS851967 ILO851954:ILO851967 IVK851954:IVK851967 JFG851954:JFG851967 JPC851954:JPC851967 JYY851954:JYY851967 KIU851954:KIU851967 KSQ851954:KSQ851967 LCM851954:LCM851967 LMI851954:LMI851967 LWE851954:LWE851967 MGA851954:MGA851967 MPW851954:MPW851967 MZS851954:MZS851967 NJO851954:NJO851967 NTK851954:NTK851967 ODG851954:ODG851967 ONC851954:ONC851967 OWY851954:OWY851967 PGU851954:PGU851967 PQQ851954:PQQ851967 QAM851954:QAM851967 QKI851954:QKI851967 QUE851954:QUE851967 REA851954:REA851967 RNW851954:RNW851967 RXS851954:RXS851967 SHO851954:SHO851967 SRK851954:SRK851967 TBG851954:TBG851967 TLC851954:TLC851967 TUY851954:TUY851967 UEU851954:UEU851967 UOQ851954:UOQ851967 UYM851954:UYM851967 VII851954:VII851967 VSE851954:VSE851967 WCA851954:WCA851967 WLW851954:WLW851967 WVS851954:WVS851967 K917490:K917503 JG917490:JG917503 TC917490:TC917503 ACY917490:ACY917503 AMU917490:AMU917503 AWQ917490:AWQ917503 BGM917490:BGM917503 BQI917490:BQI917503 CAE917490:CAE917503 CKA917490:CKA917503 CTW917490:CTW917503 DDS917490:DDS917503 DNO917490:DNO917503 DXK917490:DXK917503 EHG917490:EHG917503 ERC917490:ERC917503 FAY917490:FAY917503 FKU917490:FKU917503 FUQ917490:FUQ917503 GEM917490:GEM917503 GOI917490:GOI917503 GYE917490:GYE917503 HIA917490:HIA917503 HRW917490:HRW917503 IBS917490:IBS917503 ILO917490:ILO917503 IVK917490:IVK917503 JFG917490:JFG917503 JPC917490:JPC917503 JYY917490:JYY917503 KIU917490:KIU917503 KSQ917490:KSQ917503 LCM917490:LCM917503 LMI917490:LMI917503 LWE917490:LWE917503 MGA917490:MGA917503 MPW917490:MPW917503 MZS917490:MZS917503 NJO917490:NJO917503 NTK917490:NTK917503 ODG917490:ODG917503 ONC917490:ONC917503 OWY917490:OWY917503 PGU917490:PGU917503 PQQ917490:PQQ917503 QAM917490:QAM917503 QKI917490:QKI917503 QUE917490:QUE917503 REA917490:REA917503 RNW917490:RNW917503 RXS917490:RXS917503 SHO917490:SHO917503 SRK917490:SRK917503 TBG917490:TBG917503 TLC917490:TLC917503 TUY917490:TUY917503 UEU917490:UEU917503 UOQ917490:UOQ917503 UYM917490:UYM917503 VII917490:VII917503 VSE917490:VSE917503 WCA917490:WCA917503 WLW917490:WLW917503 WVS917490:WVS917503 K983026:K983039 JG983026:JG983039 TC983026:TC983039 ACY983026:ACY983039 AMU983026:AMU983039 AWQ983026:AWQ983039 BGM983026:BGM983039 BQI983026:BQI983039 CAE983026:CAE983039 CKA983026:CKA983039 CTW983026:CTW983039 DDS983026:DDS983039 DNO983026:DNO983039 DXK983026:DXK983039 EHG983026:EHG983039 ERC983026:ERC983039 FAY983026:FAY983039 FKU983026:FKU983039 FUQ983026:FUQ983039 GEM983026:GEM983039 GOI983026:GOI983039 GYE983026:GYE983039 HIA983026:HIA983039 HRW983026:HRW983039 IBS983026:IBS983039 ILO983026:ILO983039 IVK983026:IVK983039 JFG983026:JFG983039 JPC983026:JPC983039 JYY983026:JYY983039 KIU983026:KIU983039 KSQ983026:KSQ983039 LCM983026:LCM983039 LMI983026:LMI983039 LWE983026:LWE983039 MGA983026:MGA983039 MPW983026:MPW983039 MZS983026:MZS983039 NJO983026:NJO983039 NTK983026:NTK983039 ODG983026:ODG983039 ONC983026:ONC983039 OWY983026:OWY983039 PGU983026:PGU983039 PQQ983026:PQQ983039 QAM983026:QAM983039 QKI983026:QKI983039 QUE983026:QUE983039 REA983026:REA983039 RNW983026:RNW983039 RXS983026:RXS983039 SHO983026:SHO983039 SRK983026:SRK983039 TBG983026:TBG983039 TLC983026:TLC983039 TUY983026:TUY983039 UEU983026:UEU983039 UOQ983026:UOQ983039 UYM983026:UYM983039 VII983026:VII983039 VSE983026:VSE983039 WCA983026:WCA983039 WLW983026:WLW983039 WVS983026:WVS983039 K1048562:K1048576 JG1048562:JG1048576 TC1048562:TC1048576 ACY1048562:ACY1048576 AMU1048562:AMU1048576 AWQ1048562:AWQ1048576 BGM1048562:BGM1048576 BQI1048562:BQI1048576 CAE1048562:CAE1048576 CKA1048562:CKA1048576 CTW1048562:CTW1048576 DDS1048562:DDS1048576 DNO1048562:DNO1048576 DXK1048562:DXK1048576 EHG1048562:EHG1048576 ERC1048562:ERC1048576 FAY1048562:FAY1048576 FKU1048562:FKU1048576 FUQ1048562:FUQ1048576 GEM1048562:GEM1048576 GOI1048562:GOI1048576 GYE1048562:GYE1048576 HIA1048562:HIA1048576 HRW1048562:HRW1048576 IBS1048562:IBS1048576 ILO1048562:ILO1048576 IVK1048562:IVK1048576 JFG1048562:JFG1048576 JPC1048562:JPC1048576 JYY1048562:JYY1048576 KIU1048562:KIU1048576 KSQ1048562:KSQ1048576 LCM1048562:LCM1048576 LMI1048562:LMI1048576 LWE1048562:LWE1048576 MGA1048562:MGA1048576 MPW1048562:MPW1048576 MZS1048562:MZS1048576 NJO1048562:NJO1048576 NTK1048562:NTK1048576 ODG1048562:ODG1048576 ONC1048562:ONC1048576 OWY1048562:OWY1048576 PGU1048562:PGU1048576 PQQ1048562:PQQ1048576 QAM1048562:QAM1048576 QKI1048562:QKI1048576 QUE1048562:QUE1048576 REA1048562:REA1048576 RNW1048562:RNW1048576 RXS1048562:RXS1048576 SHO1048562:SHO1048576 SRK1048562:SRK1048576 TBG1048562:TBG1048576 TLC1048562:TLC1048576 TUY1048562:TUY1048576 UEU1048562:UEU1048576 UOQ1048562:UOQ1048576 UYM1048562:UYM1048576 VII1048562:VII1048576 VSE1048562:VSE1048576 WCA1048562:WCA1048576 WLW1048562:WLW1048576 WVS1048562:WVS1048576 K1 JB3 SX3 ACT3 AMP3 AWL3 BGH3 BQD3 BZZ3 CJV3 CTR3 DDN3 DNJ3 DXF3 EHB3 EQX3 FAT3 FKP3 FUL3 GEH3 GOD3 GXZ3 HHV3 HRR3 IBN3 ILJ3 IVF3 JFB3 JOX3 JYT3 KIP3 KSL3 LCH3 LMD3 LVZ3 MFV3 MPR3 MZN3 NJJ3 NTF3 ODB3 OMX3 OWT3 PGP3 PQL3 QAH3 QKD3 QTZ3 RDV3 RNR3 RXN3 SHJ3 SRF3 TBB3 TKX3 TUT3 UEP3 UOL3 UYH3 VID3 VRZ3 WBV3 WLR3 WVN3 H65537 JD65538 SZ65538 ACV65538 AMR65538 AWN65538 BGJ65538 BQF65538 CAB65538 CJX65538 CTT65538 DDP65538 DNL65538 DXH65538 EHD65538 EQZ65538 FAV65538 FKR65538 FUN65538 GEJ65538 GOF65538 GYB65538 HHX65538 HRT65538 IBP65538 ILL65538 IVH65538 JFD65538 JOZ65538 JYV65538 KIR65538 KSN65538 LCJ65538 LMF65538 LWB65538 MFX65538 MPT65538 MZP65538 NJL65538 NTH65538 ODD65538 OMZ65538 OWV65538 PGR65538 PQN65538 QAJ65538 QKF65538 QUB65538 RDX65538 RNT65538 RXP65538 SHL65538 SRH65538 TBD65538 TKZ65538 TUV65538 UER65538 UON65538 UYJ65538 VIF65538 VSB65538 WBX65538 WLT65538 WVP65538 H131073 JD131074 SZ131074 ACV131074 AMR131074 AWN131074 BGJ131074 BQF131074 CAB131074 CJX131074 CTT131074 DDP131074 DNL131074 DXH131074 EHD131074 EQZ131074 FAV131074 FKR131074 FUN131074 GEJ131074 GOF131074 GYB131074 HHX131074 HRT131074 IBP131074 ILL131074 IVH131074 JFD131074 JOZ131074 JYV131074 KIR131074 KSN131074 LCJ131074 LMF131074 LWB131074 MFX131074 MPT131074 MZP131074 NJL131074 NTH131074 ODD131074 OMZ131074 OWV131074 PGR131074 PQN131074 QAJ131074 QKF131074 QUB131074 RDX131074 RNT131074 RXP131074 SHL131074 SRH131074 TBD131074 TKZ131074 TUV131074 UER131074 UON131074 UYJ131074 VIF131074 VSB131074 WBX131074 WLT131074 WVP131074 H196609 JD196610 SZ196610 ACV196610 AMR196610 AWN196610 BGJ196610 BQF196610 CAB196610 CJX196610 CTT196610 DDP196610 DNL196610 DXH196610 EHD196610 EQZ196610 FAV196610 FKR196610 FUN196610 GEJ196610 GOF196610 GYB196610 HHX196610 HRT196610 IBP196610 ILL196610 IVH196610 JFD196610 JOZ196610 JYV196610 KIR196610 KSN196610 LCJ196610 LMF196610 LWB196610 MFX196610 MPT196610 MZP196610 NJL196610 NTH196610 ODD196610 OMZ196610 OWV196610 PGR196610 PQN196610 QAJ196610 QKF196610 QUB196610 RDX196610 RNT196610 RXP196610 SHL196610 SRH196610 TBD196610 TKZ196610 TUV196610 UER196610 UON196610 UYJ196610 VIF196610 VSB196610 WBX196610 WLT196610 WVP196610 H262145 JD262146 SZ262146 ACV262146 AMR262146 AWN262146 BGJ262146 BQF262146 CAB262146 CJX262146 CTT262146 DDP262146 DNL262146 DXH262146 EHD262146 EQZ262146 FAV262146 FKR262146 FUN262146 GEJ262146 GOF262146 GYB262146 HHX262146 HRT262146 IBP262146 ILL262146 IVH262146 JFD262146 JOZ262146 JYV262146 KIR262146 KSN262146 LCJ262146 LMF262146 LWB262146 MFX262146 MPT262146 MZP262146 NJL262146 NTH262146 ODD262146 OMZ262146 OWV262146 PGR262146 PQN262146 QAJ262146 QKF262146 QUB262146 RDX262146 RNT262146 RXP262146 SHL262146 SRH262146 TBD262146 TKZ262146 TUV262146 UER262146 UON262146 UYJ262146 VIF262146 VSB262146 WBX262146 WLT262146 WVP262146 H327681 JD327682 SZ327682 ACV327682 AMR327682 AWN327682 BGJ327682 BQF327682 CAB327682 CJX327682 CTT327682 DDP327682 DNL327682 DXH327682 EHD327682 EQZ327682 FAV327682 FKR327682 FUN327682 GEJ327682 GOF327682 GYB327682 HHX327682 HRT327682 IBP327682 ILL327682 IVH327682 JFD327682 JOZ327682 JYV327682 KIR327682 KSN327682 LCJ327682 LMF327682 LWB327682 MFX327682 MPT327682 MZP327682 NJL327682 NTH327682 ODD327682 OMZ327682 OWV327682 PGR327682 PQN327682 QAJ327682 QKF327682 QUB327682 RDX327682 RNT327682 RXP327682 SHL327682 SRH327682 TBD327682 TKZ327682 TUV327682 UER327682 UON327682 UYJ327682 VIF327682 VSB327682 WBX327682 WLT327682 WVP327682 H393217 JD393218 SZ393218 ACV393218 AMR393218 AWN393218 BGJ393218 BQF393218 CAB393218 CJX393218 CTT393218 DDP393218 DNL393218 DXH393218 EHD393218 EQZ393218 FAV393218 FKR393218 FUN393218 GEJ393218 GOF393218 GYB393218 HHX393218 HRT393218 IBP393218 ILL393218 IVH393218 JFD393218 JOZ393218 JYV393218 KIR393218 KSN393218 LCJ393218 LMF393218 LWB393218 MFX393218 MPT393218 MZP393218 NJL393218 NTH393218 ODD393218 OMZ393218 OWV393218 PGR393218 PQN393218 QAJ393218 QKF393218 QUB393218 RDX393218 RNT393218 RXP393218 SHL393218 SRH393218 TBD393218 TKZ393218 TUV393218 UER393218 UON393218 UYJ393218 VIF393218 VSB393218 WBX393218 WLT393218 WVP393218 H458753 JD458754 SZ458754 ACV458754 AMR458754 AWN458754 BGJ458754 BQF458754 CAB458754 CJX458754 CTT458754 DDP458754 DNL458754 DXH458754 EHD458754 EQZ458754 FAV458754 FKR458754 FUN458754 GEJ458754 GOF458754 GYB458754 HHX458754 HRT458754 IBP458754 ILL458754 IVH458754 JFD458754 JOZ458754 JYV458754 KIR458754 KSN458754 LCJ458754 LMF458754 LWB458754 MFX458754 MPT458754 MZP458754 NJL458754 NTH458754 ODD458754 OMZ458754 OWV458754 PGR458754 PQN458754 QAJ458754 QKF458754 QUB458754 RDX458754 RNT458754 RXP458754 SHL458754 SRH458754 TBD458754 TKZ458754 TUV458754 UER458754 UON458754 UYJ458754 VIF458754 VSB458754 WBX458754 WLT458754 WVP458754 H524289 JD524290 SZ524290 ACV524290 AMR524290 AWN524290 BGJ524290 BQF524290 CAB524290 CJX524290 CTT524290 DDP524290 DNL524290 DXH524290 EHD524290 EQZ524290 FAV524290 FKR524290 FUN524290 GEJ524290 GOF524290 GYB524290 HHX524290 HRT524290 IBP524290 ILL524290 IVH524290 JFD524290 JOZ524290 JYV524290 KIR524290 KSN524290 LCJ524290 LMF524290 LWB524290 MFX524290 MPT524290 MZP524290 NJL524290 NTH524290 ODD524290 OMZ524290 OWV524290 PGR524290 PQN524290 QAJ524290 QKF524290 QUB524290 RDX524290 RNT524290 RXP524290 SHL524290 SRH524290 TBD524290 TKZ524290 TUV524290 UER524290 UON524290 UYJ524290 VIF524290 VSB524290 WBX524290 WLT524290 WVP524290 H589825 JD589826 SZ589826 ACV589826 AMR589826 AWN589826 BGJ589826 BQF589826 CAB589826 CJX589826 CTT589826 DDP589826 DNL589826 DXH589826 EHD589826 EQZ589826 FAV589826 FKR589826 FUN589826 GEJ589826 GOF589826 GYB589826 HHX589826 HRT589826 IBP589826 ILL589826 IVH589826 JFD589826 JOZ589826 JYV589826 KIR589826 KSN589826 LCJ589826 LMF589826 LWB589826 MFX589826 MPT589826 MZP589826 NJL589826 NTH589826 ODD589826 OMZ589826 OWV589826 PGR589826 PQN589826 QAJ589826 QKF589826 QUB589826 RDX589826 RNT589826 RXP589826 SHL589826 SRH589826 TBD589826 TKZ589826 TUV589826 UER589826 UON589826 UYJ589826 VIF589826 VSB589826 WBX589826 WLT589826 WVP589826 H655361 JD655362 SZ655362 ACV655362 AMR655362 AWN655362 BGJ655362 BQF655362 CAB655362 CJX655362 CTT655362 DDP655362 DNL655362 DXH655362 EHD655362 EQZ655362 FAV655362 FKR655362 FUN655362 GEJ655362 GOF655362 GYB655362 HHX655362 HRT655362 IBP655362 ILL655362 IVH655362 JFD655362 JOZ655362 JYV655362 KIR655362 KSN655362 LCJ655362 LMF655362 LWB655362 MFX655362 MPT655362 MZP655362 NJL655362 NTH655362 ODD655362 OMZ655362 OWV655362 PGR655362 PQN655362 QAJ655362 QKF655362 QUB655362 RDX655362 RNT655362 RXP655362 SHL655362 SRH655362 TBD655362 TKZ655362 TUV655362 UER655362 UON655362 UYJ655362 VIF655362 VSB655362 WBX655362 WLT655362 WVP655362 H720897 JD720898 SZ720898 ACV720898 AMR720898 AWN720898 BGJ720898 BQF720898 CAB720898 CJX720898 CTT720898 DDP720898 DNL720898 DXH720898 EHD720898 EQZ720898 FAV720898 FKR720898 FUN720898 GEJ720898 GOF720898 GYB720898 HHX720898 HRT720898 IBP720898 ILL720898 IVH720898 JFD720898 JOZ720898 JYV720898 KIR720898 KSN720898 LCJ720898 LMF720898 LWB720898 MFX720898 MPT720898 MZP720898 NJL720898 NTH720898 ODD720898 OMZ720898 OWV720898 PGR720898 PQN720898 QAJ720898 QKF720898 QUB720898 RDX720898 RNT720898 RXP720898 SHL720898 SRH720898 TBD720898 TKZ720898 TUV720898 UER720898 UON720898 UYJ720898 VIF720898 VSB720898 WBX720898 WLT720898 WVP720898 H786433 JD786434 SZ786434 ACV786434 AMR786434 AWN786434 BGJ786434 BQF786434 CAB786434 CJX786434 CTT786434 DDP786434 DNL786434 DXH786434 EHD786434 EQZ786434 FAV786434 FKR786434 FUN786434 GEJ786434 GOF786434 GYB786434 HHX786434 HRT786434 IBP786434 ILL786434 IVH786434 JFD786434 JOZ786434 JYV786434 KIR786434 KSN786434 LCJ786434 LMF786434 LWB786434 MFX786434 MPT786434 MZP786434 NJL786434 NTH786434 ODD786434 OMZ786434 OWV786434 PGR786434 PQN786434 QAJ786434 QKF786434 QUB786434 RDX786434 RNT786434 RXP786434 SHL786434 SRH786434 TBD786434 TKZ786434 TUV786434 UER786434 UON786434 UYJ786434 VIF786434 VSB786434 WBX786434 WLT786434 WVP786434 H851969 JD851970 SZ851970 ACV851970 AMR851970 AWN851970 BGJ851970 BQF851970 CAB851970 CJX851970 CTT851970 DDP851970 DNL851970 DXH851970 EHD851970 EQZ851970 FAV851970 FKR851970 FUN851970 GEJ851970 GOF851970 GYB851970 HHX851970 HRT851970 IBP851970 ILL851970 IVH851970 JFD851970 JOZ851970 JYV851970 KIR851970 KSN851970 LCJ851970 LMF851970 LWB851970 MFX851970 MPT851970 MZP851970 NJL851970 NTH851970 ODD851970 OMZ851970 OWV851970 PGR851970 PQN851970 QAJ851970 QKF851970 QUB851970 RDX851970 RNT851970 RXP851970 SHL851970 SRH851970 TBD851970 TKZ851970 TUV851970 UER851970 UON851970 UYJ851970 VIF851970 VSB851970 WBX851970 WLT851970 WVP851970 H917505 JD917506 SZ917506 ACV917506 AMR917506 AWN917506 BGJ917506 BQF917506 CAB917506 CJX917506 CTT917506 DDP917506 DNL917506 DXH917506 EHD917506 EQZ917506 FAV917506 FKR917506 FUN917506 GEJ917506 GOF917506 GYB917506 HHX917506 HRT917506 IBP917506 ILL917506 IVH917506 JFD917506 JOZ917506 JYV917506 KIR917506 KSN917506 LCJ917506 LMF917506 LWB917506 MFX917506 MPT917506 MZP917506 NJL917506 NTH917506 ODD917506 OMZ917506 OWV917506 PGR917506 PQN917506 QAJ917506 QKF917506 QUB917506 RDX917506 RNT917506 RXP917506 SHL917506 SRH917506 TBD917506 TKZ917506 TUV917506 UER917506 UON917506 UYJ917506 VIF917506 VSB917506 WBX917506 WLT917506 WVP917506 H983041 JD983042 SZ983042 ACV983042 AMR983042 AWN983042 BGJ983042 BQF983042 CAB983042 CJX983042 CTT983042 DDP983042 DNL983042 DXH983042 EHD983042 EQZ983042 FAV983042 FKR983042 FUN983042 GEJ983042 GOF983042 GYB983042 HHX983042 HRT983042 IBP983042 ILL983042 IVH983042 JFD983042 JOZ983042 JYV983042 KIR983042 KSN983042 LCJ983042 LMF983042 LWB983042 MFX983042 MPT983042 MZP983042 NJL983042 NTH983042 ODD983042 OMZ983042 OWV983042 PGR983042 PQN983042 QAJ983042 QKF983042 QUB983042 RDX983042 RNT983042 RXP983042 SHL983042 SRH983042 TBD983042 TKZ983042 TUV983042 UER983042 UON983042 UYJ983042 VIF983042 VSB983042 WBX983042 WLT983042 WVP983042">
      <formula1>$A$65:$A$101</formula1>
    </dataValidation>
  </dataValidations>
  <hyperlinks>
    <hyperlink ref="K3" location="Contents!A1" display="Back"/>
    <hyperlink ref="K2" location="'Table 19 Data'!A1" display="Go to Data"/>
    <hyperlink ref="A26" location="Glossary!A1" display="Definition Glossay"/>
  </hyperlinks>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pageSetUpPr autoPageBreaks="0"/>
  </sheetPr>
  <dimension ref="A1:AM105"/>
  <sheetViews>
    <sheetView workbookViewId="0">
      <pane ySplit="3" topLeftCell="A4" activePane="bottomLeft" state="frozen"/>
      <selection pane="bottomLeft"/>
    </sheetView>
  </sheetViews>
  <sheetFormatPr defaultColWidth="8.85546875" defaultRowHeight="15" x14ac:dyDescent="0.25"/>
  <cols>
    <col min="1" max="1" width="16" style="1" customWidth="1"/>
    <col min="2" max="9" width="12.42578125" style="1" customWidth="1"/>
    <col min="10" max="10" width="12" style="1" customWidth="1"/>
    <col min="11" max="20" width="8.85546875" style="1"/>
    <col min="21" max="38" width="8.85546875" style="1" customWidth="1"/>
    <col min="39" max="16384" width="8.85546875" style="1"/>
  </cols>
  <sheetData>
    <row r="1" spans="1:38" s="44" customFormat="1" ht="14.45" x14ac:dyDescent="0.3">
      <c r="A1" s="47" t="s">
        <v>2840</v>
      </c>
      <c r="B1" s="17"/>
      <c r="C1" s="17"/>
      <c r="D1" s="17"/>
      <c r="E1" s="17"/>
      <c r="F1" s="17"/>
      <c r="G1" s="17"/>
      <c r="H1" s="17"/>
      <c r="J1" s="46"/>
      <c r="K1" s="134" t="s">
        <v>68</v>
      </c>
      <c r="L1" s="554" t="s">
        <v>67</v>
      </c>
      <c r="M1" s="555"/>
      <c r="N1" s="556"/>
    </row>
    <row r="2" spans="1:38" s="44" customFormat="1" x14ac:dyDescent="0.25">
      <c r="A2" s="199" t="s">
        <v>656</v>
      </c>
      <c r="B2" s="17"/>
      <c r="C2" s="17"/>
      <c r="D2" s="17"/>
      <c r="E2" s="17"/>
      <c r="F2" s="17"/>
      <c r="G2" s="17"/>
      <c r="L2" s="486" t="s">
        <v>481</v>
      </c>
      <c r="M2" s="162"/>
      <c r="N2" s="162"/>
    </row>
    <row r="3" spans="1:38" s="44" customFormat="1" x14ac:dyDescent="0.25">
      <c r="B3" s="17"/>
      <c r="C3" s="17"/>
      <c r="D3" s="17"/>
      <c r="E3" s="17"/>
      <c r="F3" s="17"/>
      <c r="G3" s="17"/>
      <c r="L3" s="165" t="s">
        <v>333</v>
      </c>
      <c r="M3" s="162"/>
      <c r="N3" s="162"/>
    </row>
    <row r="4" spans="1:38" s="111" customFormat="1" ht="38.25" x14ac:dyDescent="0.2">
      <c r="A4" s="174">
        <v>1961</v>
      </c>
      <c r="B4" s="465" t="s">
        <v>598</v>
      </c>
      <c r="C4" s="465" t="s">
        <v>2749</v>
      </c>
      <c r="D4" s="465" t="s">
        <v>2750</v>
      </c>
      <c r="E4" s="465" t="s">
        <v>2751</v>
      </c>
      <c r="F4" s="465" t="s">
        <v>2752</v>
      </c>
      <c r="G4" s="465" t="s">
        <v>2753</v>
      </c>
      <c r="H4" s="465" t="s">
        <v>2754</v>
      </c>
      <c r="I4" s="465" t="s">
        <v>2755</v>
      </c>
      <c r="J4" s="89"/>
      <c r="K4" s="89"/>
      <c r="L4" s="89"/>
      <c r="M4" s="89"/>
      <c r="N4" s="89"/>
      <c r="O4" s="89"/>
    </row>
    <row r="5" spans="1:38" s="89" customFormat="1" ht="14.45" customHeight="1" x14ac:dyDescent="0.2">
      <c r="A5" s="177" t="s">
        <v>131</v>
      </c>
      <c r="B5" s="26">
        <f>VLOOKUP($AA5,'Table 19 Data'!$A$3:$L$1148,'Table 19'!AE5,0)</f>
        <v>2658166</v>
      </c>
      <c r="C5" s="26">
        <f>VLOOKUP($AA5,'Table 19 Data'!$A$3:$L$1148,'Table 19'!AF5,0)</f>
        <v>438195</v>
      </c>
      <c r="D5" s="26">
        <f>VLOOKUP($AA5,'Table 19 Data'!$A$3:$L$1148,'Table 19'!AG5,0)</f>
        <v>813578</v>
      </c>
      <c r="E5" s="26">
        <f>VLOOKUP($AA5,'Table 19 Data'!$A$3:$L$1148,'Table 19'!AH5,0)</f>
        <v>590958</v>
      </c>
      <c r="F5" s="26">
        <f>VLOOKUP($AA5,'Table 19 Data'!$A$3:$L$1148,'Table 19'!AI5,0)</f>
        <v>456799</v>
      </c>
      <c r="G5" s="26">
        <f>VLOOKUP($AA5,'Table 19 Data'!$A$3:$L$1148,'Table 19'!AJ5,0)</f>
        <v>210715</v>
      </c>
      <c r="H5" s="26">
        <f>VLOOKUP($AA5,'Table 19 Data'!$A$3:$L$1148,'Table 19'!AK5,0)</f>
        <v>86666</v>
      </c>
      <c r="I5" s="26">
        <f>VLOOKUP($AA5,'Table 19 Data'!$A$3:$L$1148,'Table 19'!AL5,0)</f>
        <v>61255</v>
      </c>
      <c r="AA5" s="89" t="str">
        <f>CONCATENATE($L$1,$A$4,A5)</f>
        <v>Greater London1961Total Households</v>
      </c>
      <c r="AE5" s="89">
        <v>5</v>
      </c>
      <c r="AF5" s="89">
        <v>6</v>
      </c>
      <c r="AG5" s="89">
        <v>7</v>
      </c>
      <c r="AH5" s="89">
        <v>8</v>
      </c>
      <c r="AI5" s="89">
        <v>9</v>
      </c>
      <c r="AJ5" s="89">
        <v>10</v>
      </c>
      <c r="AK5" s="89">
        <v>11</v>
      </c>
      <c r="AL5" s="89">
        <v>12</v>
      </c>
    </row>
    <row r="6" spans="1:38" s="89" customFormat="1" ht="13.9" x14ac:dyDescent="0.3">
      <c r="A6" s="178" t="s">
        <v>216</v>
      </c>
      <c r="B6" s="113">
        <f>VLOOKUP($AA6,'Table 19 Data'!$A$3:$L$1148,'Table 19'!AE6,0)</f>
        <v>7716744</v>
      </c>
      <c r="C6" s="113">
        <f>VLOOKUP($AA6,'Table 19 Data'!$A$3:$L$1148,'Table 19'!AF6,0)</f>
        <v>438195</v>
      </c>
      <c r="D6" s="113">
        <f>VLOOKUP($AA6,'Table 19 Data'!$A$3:$L$1148,'Table 19'!AG6,0)</f>
        <v>1627156</v>
      </c>
      <c r="E6" s="113">
        <f>VLOOKUP($AA6,'Table 19 Data'!$A$3:$L$1148,'Table 19'!AH6,0)</f>
        <v>1772874</v>
      </c>
      <c r="F6" s="113">
        <f>VLOOKUP($AA6,'Table 19 Data'!$A$3:$L$1148,'Table 19'!AI6,0)</f>
        <v>1827196</v>
      </c>
      <c r="G6" s="113">
        <f>VLOOKUP($AA6,'Table 19 Data'!$A$3:$L$1148,'Table 19'!AJ6,0)</f>
        <v>1053575</v>
      </c>
      <c r="H6" s="113">
        <f>VLOOKUP($AA6,'Table 19 Data'!$A$3:$L$1148,'Table 19'!AK6,0)</f>
        <v>519996</v>
      </c>
      <c r="I6" s="113">
        <f>VLOOKUP($AA6,'Table 19 Data'!$A$3:$L$1148,'Table 19'!AL6,0)</f>
        <v>477752</v>
      </c>
      <c r="AA6" s="89" t="str">
        <f>CONCATENATE($L$1,$A$4,A6)</f>
        <v>Greater London1961Total Persons</v>
      </c>
      <c r="AE6" s="89">
        <v>5</v>
      </c>
      <c r="AF6" s="89">
        <v>6</v>
      </c>
      <c r="AG6" s="89">
        <v>7</v>
      </c>
      <c r="AH6" s="89">
        <v>8</v>
      </c>
      <c r="AI6" s="89">
        <v>9</v>
      </c>
      <c r="AJ6" s="89">
        <v>10</v>
      </c>
      <c r="AK6" s="89">
        <v>11</v>
      </c>
      <c r="AL6" s="89">
        <v>12</v>
      </c>
    </row>
    <row r="7" spans="1:38" s="89" customFormat="1" ht="14.45" customHeight="1" x14ac:dyDescent="0.3">
      <c r="A7" s="177" t="s">
        <v>600</v>
      </c>
      <c r="B7" s="26">
        <f>VLOOKUP($AA7,'Table 19 Data'!$A$3:$L$1148,'Table 19'!AE7,0)</f>
        <v>10956204</v>
      </c>
      <c r="C7" s="26">
        <f>VLOOKUP($AA7,'Table 19 Data'!$A$3:$L$1148,'Table 19'!AF7,0)</f>
        <v>1227599</v>
      </c>
      <c r="D7" s="26">
        <f>VLOOKUP($AA7,'Table 19 Data'!$A$3:$L$1148,'Table 19'!AG7,0)</f>
        <v>3180951</v>
      </c>
      <c r="E7" s="26">
        <f>VLOOKUP($AA7,'Table 19 Data'!$A$3:$L$1148,'Table 19'!AH7,0)</f>
        <v>2567638</v>
      </c>
      <c r="F7" s="26">
        <f>VLOOKUP($AA7,'Table 19 Data'!$A$3:$L$1148,'Table 19'!AI7,0)</f>
        <v>2133018</v>
      </c>
      <c r="G7" s="26">
        <f>VLOOKUP($AA7,'Table 19 Data'!$A$3:$L$1148,'Table 19'!AJ7,0)</f>
        <v>1050417</v>
      </c>
      <c r="H7" s="26">
        <f>VLOOKUP($AA7,'Table 19 Data'!$A$3:$L$1148,'Table 19'!AK7,0)</f>
        <v>453853</v>
      </c>
      <c r="I7" s="26">
        <f>VLOOKUP($AA7,'Table 19 Data'!$A$3:$L$1148,'Table 19'!AL7,0)</f>
        <v>342728</v>
      </c>
      <c r="AA7" s="89" t="str">
        <f>CONCATENATE($L$1,$A$4,A7)</f>
        <v>Greater London1961Total Rooms</v>
      </c>
      <c r="AE7" s="89">
        <v>5</v>
      </c>
      <c r="AF7" s="89">
        <v>6</v>
      </c>
      <c r="AG7" s="89">
        <v>7</v>
      </c>
      <c r="AH7" s="89">
        <v>8</v>
      </c>
      <c r="AI7" s="89">
        <v>9</v>
      </c>
      <c r="AJ7" s="89">
        <v>10</v>
      </c>
      <c r="AK7" s="89">
        <v>11</v>
      </c>
      <c r="AL7" s="89">
        <v>12</v>
      </c>
    </row>
    <row r="8" spans="1:38" s="89" customFormat="1" ht="13.9" x14ac:dyDescent="0.3">
      <c r="A8" s="178" t="s">
        <v>601</v>
      </c>
      <c r="B8" s="180">
        <f>VLOOKUP($AA8,'Table 19 Data'!$A$3:$L$1148,'Table 19'!AE8,0)</f>
        <v>0.7043264254663385</v>
      </c>
      <c r="C8" s="180">
        <f>VLOOKUP($AA8,'Table 19 Data'!$A$3:$L$1148,'Table 19'!AF8,0)</f>
        <v>0.35695288119328866</v>
      </c>
      <c r="D8" s="180">
        <f>VLOOKUP($AA8,'Table 19 Data'!$A$3:$L$1148,'Table 19'!AG8,0)</f>
        <v>0.51153129991628288</v>
      </c>
      <c r="E8" s="180">
        <f>VLOOKUP($AA8,'Table 19 Data'!$A$3:$L$1148,'Table 19'!AH8,0)</f>
        <v>0.69046882777089291</v>
      </c>
      <c r="F8" s="180">
        <f>VLOOKUP($AA8,'Table 19 Data'!$A$3:$L$1148,'Table 19'!AI8,0)</f>
        <v>0.85662474484509743</v>
      </c>
      <c r="G8" s="180">
        <f>VLOOKUP($AA8,'Table 19 Data'!$A$3:$L$1148,'Table 19'!AJ8,0)</f>
        <v>1.003006425067378</v>
      </c>
      <c r="H8" s="180">
        <f>VLOOKUP($AA8,'Table 19 Data'!$A$3:$L$1148,'Table 19'!AK8,0)</f>
        <v>1.1457366151595341</v>
      </c>
      <c r="I8" s="180">
        <f>VLOOKUP($AA8,'Table 19 Data'!$A$3:$L$1148,'Table 19'!AL8,0)</f>
        <v>1.3939683947620269</v>
      </c>
      <c r="AA8" s="89" t="str">
        <f>CONCATENATE($L$1,$A$4,A8)</f>
        <v>Greater London1961Persons per Room</v>
      </c>
      <c r="AE8" s="89">
        <v>5</v>
      </c>
      <c r="AF8" s="89">
        <v>6</v>
      </c>
      <c r="AG8" s="89">
        <v>7</v>
      </c>
      <c r="AH8" s="89">
        <v>8</v>
      </c>
      <c r="AI8" s="89">
        <v>9</v>
      </c>
      <c r="AJ8" s="89">
        <v>10</v>
      </c>
      <c r="AK8" s="89">
        <v>11</v>
      </c>
      <c r="AL8" s="89">
        <v>12</v>
      </c>
    </row>
    <row r="9" spans="1:38" x14ac:dyDescent="0.25">
      <c r="AA9" s="89"/>
    </row>
    <row r="10" spans="1:38" ht="38.25" x14ac:dyDescent="0.25">
      <c r="A10" s="174">
        <v>1971</v>
      </c>
      <c r="B10" s="465" t="s">
        <v>598</v>
      </c>
      <c r="C10" s="465" t="s">
        <v>2749</v>
      </c>
      <c r="D10" s="465" t="s">
        <v>2750</v>
      </c>
      <c r="E10" s="465" t="s">
        <v>2751</v>
      </c>
      <c r="F10" s="465" t="s">
        <v>2752</v>
      </c>
      <c r="G10" s="465" t="s">
        <v>2753</v>
      </c>
      <c r="H10" s="465" t="s">
        <v>2756</v>
      </c>
    </row>
    <row r="11" spans="1:38" x14ac:dyDescent="0.25">
      <c r="A11" s="177" t="s">
        <v>131</v>
      </c>
      <c r="B11" s="26">
        <f>VLOOKUP($AA11,'Table 19 Data'!$A$3:$L$1148,'Table 19'!AE11,0)</f>
        <v>2649825</v>
      </c>
      <c r="C11" s="26">
        <f>VLOOKUP($AA11,'Table 19 Data'!$A$3:$L$1148,'Table 19'!AF11,0)</f>
        <v>596025</v>
      </c>
      <c r="D11" s="26">
        <f>VLOOKUP($AA11,'Table 19 Data'!$A$3:$L$1148,'Table 19'!AG11,0)</f>
        <v>848595</v>
      </c>
      <c r="E11" s="26">
        <f>VLOOKUP($AA11,'Table 19 Data'!$A$3:$L$1148,'Table 19'!AH11,0)</f>
        <v>480985</v>
      </c>
      <c r="F11" s="26">
        <f>VLOOKUP($AA11,'Table 19 Data'!$A$3:$L$1148,'Table 19'!AI11,0)</f>
        <v>393320</v>
      </c>
      <c r="G11" s="26">
        <f>VLOOKUP($AA11,'Table 19 Data'!$A$3:$L$1148,'Table 19'!AJ11,0)</f>
        <v>189830</v>
      </c>
      <c r="H11" s="26">
        <f>VLOOKUP($AA11,'Table 19 Data'!$A$3:$L$1148,'Table 19'!AK11,0)</f>
        <v>141070</v>
      </c>
      <c r="AA11" s="89" t="str">
        <f>CONCATENATE($L$1,$A$10,A11)</f>
        <v>Greater London1971Total Households</v>
      </c>
      <c r="AE11" s="89">
        <v>5</v>
      </c>
      <c r="AF11" s="89">
        <v>6</v>
      </c>
      <c r="AG11" s="89">
        <v>7</v>
      </c>
      <c r="AH11" s="89">
        <v>8</v>
      </c>
      <c r="AI11" s="89">
        <v>9</v>
      </c>
      <c r="AJ11" s="89">
        <v>10</v>
      </c>
      <c r="AK11" s="89">
        <v>11</v>
      </c>
      <c r="AL11" s="89">
        <v>12</v>
      </c>
    </row>
    <row r="12" spans="1:38" ht="14.45" x14ac:dyDescent="0.3">
      <c r="A12" s="178" t="s">
        <v>216</v>
      </c>
      <c r="B12" s="113">
        <f>VLOOKUP($AA12,'Table 19 Data'!$A$3:$L$1148,'Table 19'!AE12,0)</f>
        <v>7206560</v>
      </c>
      <c r="C12" s="113">
        <f>VLOOKUP($AA12,'Table 19 Data'!$A$3:$L$1148,'Table 19'!AF12,0)</f>
        <v>596025</v>
      </c>
      <c r="D12" s="113">
        <f>VLOOKUP($AA12,'Table 19 Data'!$A$3:$L$1148,'Table 19'!AG12,0)</f>
        <v>1697190</v>
      </c>
      <c r="E12" s="113">
        <f>VLOOKUP($AA12,'Table 19 Data'!$A$3:$L$1148,'Table 19'!AH12,0)</f>
        <v>1442950</v>
      </c>
      <c r="F12" s="113">
        <f>VLOOKUP($AA12,'Table 19 Data'!$A$3:$L$1148,'Table 19'!AI12,0)</f>
        <v>1573280</v>
      </c>
      <c r="G12" s="113">
        <f>VLOOKUP($AA12,'Table 19 Data'!$A$3:$L$1148,'Table 19'!AJ12,0)</f>
        <v>949155</v>
      </c>
      <c r="H12" s="113">
        <f>VLOOKUP($AA12,'Table 19 Data'!$A$3:$L$1148,'Table 19'!AK12,0)</f>
        <v>947960</v>
      </c>
      <c r="AA12" s="89" t="str">
        <f>CONCATENATE($L$1,$A$10,A12)</f>
        <v>Greater London1971Total Persons</v>
      </c>
      <c r="AE12" s="89">
        <v>5</v>
      </c>
      <c r="AF12" s="89">
        <v>6</v>
      </c>
      <c r="AG12" s="89">
        <v>7</v>
      </c>
      <c r="AH12" s="89">
        <v>8</v>
      </c>
      <c r="AI12" s="89">
        <v>9</v>
      </c>
      <c r="AJ12" s="89">
        <v>10</v>
      </c>
      <c r="AK12" s="89">
        <v>11</v>
      </c>
      <c r="AL12" s="89">
        <v>12</v>
      </c>
    </row>
    <row r="13" spans="1:38" ht="14.45" x14ac:dyDescent="0.3">
      <c r="A13" s="177" t="s">
        <v>600</v>
      </c>
      <c r="B13" s="26">
        <f>VLOOKUP($AA13,'Table 19 Data'!$A$3:$L$1148,'Table 19'!AE13,0)</f>
        <v>11655535</v>
      </c>
      <c r="C13" s="26">
        <f>VLOOKUP($AA13,'Table 19 Data'!$A$3:$L$1148,'Table 19'!AF13,0)</f>
        <v>1878830</v>
      </c>
      <c r="D13" s="26">
        <f>VLOOKUP($AA13,'Table 19 Data'!$A$3:$L$1148,'Table 19'!AG13,0)</f>
        <v>3627480</v>
      </c>
      <c r="E13" s="26">
        <f>VLOOKUP($AA13,'Table 19 Data'!$A$3:$L$1148,'Table 19'!AH13,0)</f>
        <v>2291085</v>
      </c>
      <c r="F13" s="26">
        <f>VLOOKUP($AA13,'Table 19 Data'!$A$3:$L$1148,'Table 19'!AI13,0)</f>
        <v>2018565</v>
      </c>
      <c r="G13" s="26">
        <f>VLOOKUP($AA13,'Table 19 Data'!$A$3:$L$1148,'Table 19'!AJ13,0)</f>
        <v>1028625</v>
      </c>
      <c r="H13" s="26">
        <f>VLOOKUP($AA13,'Table 19 Data'!$A$3:$L$1148,'Table 19'!AK13,0)</f>
        <v>810950</v>
      </c>
      <c r="AA13" s="89" t="str">
        <f>CONCATENATE($L$1,$A$10,A13)</f>
        <v>Greater London1971Total Rooms</v>
      </c>
      <c r="AE13" s="89">
        <v>5</v>
      </c>
      <c r="AF13" s="89">
        <v>6</v>
      </c>
      <c r="AG13" s="89">
        <v>7</v>
      </c>
      <c r="AH13" s="89">
        <v>8</v>
      </c>
      <c r="AI13" s="89">
        <v>9</v>
      </c>
      <c r="AJ13" s="89">
        <v>10</v>
      </c>
      <c r="AK13" s="89">
        <v>11</v>
      </c>
      <c r="AL13" s="89">
        <v>12</v>
      </c>
    </row>
    <row r="14" spans="1:38" ht="14.45" x14ac:dyDescent="0.3">
      <c r="A14" s="178" t="s">
        <v>601</v>
      </c>
      <c r="B14" s="180">
        <f>VLOOKUP($AA14,'Table 19 Data'!$A$3:$L$1148,'Table 19'!AE14,0)</f>
        <v>0.61829508469581196</v>
      </c>
      <c r="C14" s="180">
        <f>VLOOKUP($AA14,'Table 19 Data'!$A$3:$L$1148,'Table 19'!AF14,0)</f>
        <v>0.31723200076643443</v>
      </c>
      <c r="D14" s="180">
        <f>VLOOKUP($AA14,'Table 19 Data'!$A$3:$L$1148,'Table 19'!AG14,0)</f>
        <v>0.46787025703794372</v>
      </c>
      <c r="E14" s="180">
        <f>VLOOKUP($AA14,'Table 19 Data'!$A$3:$L$1148,'Table 19'!AH14,0)</f>
        <v>0.62981076651455536</v>
      </c>
      <c r="F14" s="180">
        <f>VLOOKUP($AA14,'Table 19 Data'!$A$3:$L$1148,'Table 19'!AI14,0)</f>
        <v>0.77940517149559219</v>
      </c>
      <c r="G14" s="180">
        <f>VLOOKUP($AA14,'Table 19 Data'!$A$3:$L$1148,'Table 19'!AJ14,0)</f>
        <v>0.92274152387896469</v>
      </c>
      <c r="H14" s="180">
        <f>VLOOKUP($AA14,'Table 19 Data'!$A$3:$L$1148,'Table 19'!AK14,0)</f>
        <v>1.1689499969171959</v>
      </c>
      <c r="AA14" s="89" t="str">
        <f>CONCATENATE($L$1,$A$10,A14)</f>
        <v>Greater London1971Persons per Room</v>
      </c>
      <c r="AE14" s="89">
        <v>5</v>
      </c>
      <c r="AF14" s="89">
        <v>6</v>
      </c>
      <c r="AG14" s="89">
        <v>7</v>
      </c>
      <c r="AH14" s="89">
        <v>8</v>
      </c>
      <c r="AI14" s="89">
        <v>9</v>
      </c>
      <c r="AJ14" s="89">
        <v>10</v>
      </c>
      <c r="AK14" s="89">
        <v>11</v>
      </c>
      <c r="AL14" s="89">
        <v>12</v>
      </c>
    </row>
    <row r="16" spans="1:38" ht="38.25" x14ac:dyDescent="0.25">
      <c r="A16" s="174">
        <v>1981</v>
      </c>
      <c r="B16" s="173" t="s">
        <v>598</v>
      </c>
      <c r="C16" s="465" t="s">
        <v>2749</v>
      </c>
      <c r="D16" s="465" t="s">
        <v>2750</v>
      </c>
      <c r="E16" s="465" t="s">
        <v>2751</v>
      </c>
      <c r="F16" s="465" t="s">
        <v>2752</v>
      </c>
      <c r="G16" s="465" t="s">
        <v>2753</v>
      </c>
      <c r="H16" s="465" t="s">
        <v>2754</v>
      </c>
      <c r="I16" s="465" t="s">
        <v>2755</v>
      </c>
    </row>
    <row r="17" spans="1:39" ht="14.45" x14ac:dyDescent="0.3">
      <c r="A17" s="177" t="s">
        <v>131</v>
      </c>
      <c r="B17" s="26">
        <f>VLOOKUP($AA17,'Table 19 Data'!$A$3:$L$1148,'Table 19'!AE17,0)</f>
        <v>2507656</v>
      </c>
      <c r="C17" s="26">
        <f>VLOOKUP($AA17,'Table 19 Data'!$A$3:$L$1148,'Table 19'!AF17,0)</f>
        <v>651907</v>
      </c>
      <c r="D17" s="26">
        <f>VLOOKUP($AA17,'Table 19 Data'!$A$3:$L$1148,'Table 19'!AG17,0)</f>
        <v>802647</v>
      </c>
      <c r="E17" s="26">
        <f>VLOOKUP($AA17,'Table 19 Data'!$A$3:$L$1148,'Table 19'!AH17,0)</f>
        <v>404730</v>
      </c>
      <c r="F17" s="26">
        <f>VLOOKUP($AA17,'Table 19 Data'!$A$3:$L$1148,'Table 19'!AI17,0)</f>
        <v>381409</v>
      </c>
      <c r="G17" s="26">
        <f>VLOOKUP($AA17,'Table 19 Data'!$A$3:$L$1148,'Table 19'!AJ17,0)</f>
        <v>167013</v>
      </c>
      <c r="H17" s="26">
        <f>VLOOKUP($AA17,'Table 19 Data'!$A$3:$L$1148,'Table 19'!AK17,0)</f>
        <v>65996</v>
      </c>
      <c r="I17" s="26">
        <f>VLOOKUP($AA17,'Table 19 Data'!$A$3:$L$1148,'Table 19'!AL17,0)</f>
        <v>33954</v>
      </c>
      <c r="AA17" s="89" t="str">
        <f>CONCATENATE($L$1,$A$16,A17)</f>
        <v>Greater London1981Total Households</v>
      </c>
      <c r="AE17" s="89">
        <v>5</v>
      </c>
      <c r="AF17" s="89">
        <v>6</v>
      </c>
      <c r="AG17" s="89">
        <v>7</v>
      </c>
      <c r="AH17" s="89">
        <v>8</v>
      </c>
      <c r="AI17" s="89">
        <v>9</v>
      </c>
      <c r="AJ17" s="89">
        <v>10</v>
      </c>
      <c r="AK17" s="89">
        <v>11</v>
      </c>
      <c r="AL17" s="89">
        <v>12</v>
      </c>
    </row>
    <row r="18" spans="1:39" ht="14.45" x14ac:dyDescent="0.3">
      <c r="A18" s="178" t="s">
        <v>216</v>
      </c>
      <c r="B18" s="113">
        <f>VLOOKUP($AA18,'Table 19 Data'!$A$3:$L$1148,'Table 19'!AE18,0)</f>
        <v>6492642</v>
      </c>
      <c r="C18" s="113">
        <f>VLOOKUP($AA18,'Table 19 Data'!$A$3:$L$1148,'Table 19'!AF18,0)</f>
        <v>651907</v>
      </c>
      <c r="D18" s="113">
        <f>VLOOKUP($AA18,'Table 19 Data'!$A$3:$L$1148,'Table 19'!AG18,0)</f>
        <v>1605294</v>
      </c>
      <c r="E18" s="113">
        <f>VLOOKUP($AA18,'Table 19 Data'!$A$3:$L$1148,'Table 19'!AH18,0)</f>
        <v>1214190</v>
      </c>
      <c r="F18" s="113">
        <f>VLOOKUP($AA18,'Table 19 Data'!$A$3:$L$1148,'Table 19'!AI18,0)</f>
        <v>1525636</v>
      </c>
      <c r="G18" s="113">
        <f>VLOOKUP($AA18,'Table 19 Data'!$A$3:$L$1148,'Table 19'!AJ18,0)</f>
        <v>835065</v>
      </c>
      <c r="H18" s="113">
        <f>VLOOKUP($AA18,'Table 19 Data'!$A$3:$L$1148,'Table 19'!AK18,0)</f>
        <v>395976</v>
      </c>
      <c r="I18" s="113">
        <f>VLOOKUP($AA18,'Table 19 Data'!$A$3:$L$1148,'Table 19'!AL18,0)</f>
        <v>264574</v>
      </c>
      <c r="AA18" s="89" t="str">
        <f>CONCATENATE($L$1,$A$16,A18)</f>
        <v>Greater London1981Total Persons</v>
      </c>
      <c r="AE18" s="89">
        <v>5</v>
      </c>
      <c r="AF18" s="89">
        <v>6</v>
      </c>
      <c r="AG18" s="89">
        <v>7</v>
      </c>
      <c r="AH18" s="89">
        <v>8</v>
      </c>
      <c r="AI18" s="89">
        <v>9</v>
      </c>
      <c r="AJ18" s="89">
        <v>10</v>
      </c>
      <c r="AK18" s="89">
        <v>11</v>
      </c>
      <c r="AL18" s="89">
        <v>12</v>
      </c>
    </row>
    <row r="19" spans="1:39" ht="14.45" x14ac:dyDescent="0.3">
      <c r="A19" s="177" t="s">
        <v>600</v>
      </c>
      <c r="B19" s="26">
        <f>VLOOKUP($AA19,'Table 19 Data'!$A$3:$L$1148,'Table 19'!AE19,0)</f>
        <v>11346651</v>
      </c>
      <c r="C19" s="26">
        <f>VLOOKUP($AA19,'Table 19 Data'!$A$3:$L$1148,'Table 19'!AF19,0)</f>
        <v>2227819</v>
      </c>
      <c r="D19" s="26">
        <f>VLOOKUP($AA19,'Table 19 Data'!$A$3:$L$1148,'Table 19'!AG19,0)</f>
        <v>3520314</v>
      </c>
      <c r="E19" s="26">
        <f>VLOOKUP($AA19,'Table 19 Data'!$A$3:$L$1148,'Table 19'!AH19,0)</f>
        <v>1989744</v>
      </c>
      <c r="F19" s="26">
        <f>VLOOKUP($AA19,'Table 19 Data'!$A$3:$L$1148,'Table 19'!AI19,0)</f>
        <v>2053620</v>
      </c>
      <c r="G19" s="26">
        <f>VLOOKUP($AA19,'Table 19 Data'!$A$3:$L$1148,'Table 19'!AJ19,0)</f>
        <v>954681</v>
      </c>
      <c r="H19" s="26">
        <f>VLOOKUP($AA19,'Table 19 Data'!$A$3:$L$1148,'Table 19'!AK19,0)</f>
        <v>390275</v>
      </c>
      <c r="I19" s="26">
        <f>VLOOKUP($AA19,'Table 19 Data'!$A$3:$L$1148,'Table 19'!AL19,0)</f>
        <v>210198</v>
      </c>
      <c r="AA19" s="89" t="str">
        <f>CONCATENATE($L$1,$A$16,A19)</f>
        <v>Greater London1981Total Rooms</v>
      </c>
      <c r="AE19" s="89">
        <v>5</v>
      </c>
      <c r="AF19" s="89">
        <v>6</v>
      </c>
      <c r="AG19" s="89">
        <v>7</v>
      </c>
      <c r="AH19" s="89">
        <v>8</v>
      </c>
      <c r="AI19" s="89">
        <v>9</v>
      </c>
      <c r="AJ19" s="89">
        <v>10</v>
      </c>
      <c r="AK19" s="89">
        <v>11</v>
      </c>
      <c r="AL19" s="89">
        <v>12</v>
      </c>
    </row>
    <row r="20" spans="1:39" ht="14.45" x14ac:dyDescent="0.3">
      <c r="A20" s="178" t="s">
        <v>601</v>
      </c>
      <c r="B20" s="180">
        <f>VLOOKUP($AA20,'Table 19 Data'!$A$3:$L$1148,'Table 19'!AE20,0)</f>
        <v>0.57220778183800669</v>
      </c>
      <c r="C20" s="180">
        <f>VLOOKUP($AA20,'Table 19 Data'!$A$3:$L$1148,'Table 19'!AF20,0)</f>
        <v>0.29262116895492857</v>
      </c>
      <c r="D20" s="180">
        <f>VLOOKUP($AA20,'Table 19 Data'!$A$3:$L$1148,'Table 19'!AG20,0)</f>
        <v>0.45600875376457894</v>
      </c>
      <c r="E20" s="180">
        <f>VLOOKUP($AA20,'Table 19 Data'!$A$3:$L$1148,'Table 19'!AH20,0)</f>
        <v>0.61022422985067426</v>
      </c>
      <c r="F20" s="180">
        <f>VLOOKUP($AA20,'Table 19 Data'!$A$3:$L$1148,'Table 19'!AI20,0)</f>
        <v>0.74290082878039754</v>
      </c>
      <c r="G20" s="180">
        <f>VLOOKUP($AA20,'Table 19 Data'!$A$3:$L$1148,'Table 19'!AJ20,0)</f>
        <v>0.87470579177756758</v>
      </c>
      <c r="H20" s="180">
        <f>VLOOKUP($AA20,'Table 19 Data'!$A$3:$L$1148,'Table 19'!AK20,0)</f>
        <v>1.014607648453014</v>
      </c>
      <c r="I20" s="180">
        <f>VLOOKUP($AA20,'Table 19 Data'!$A$3:$L$1148,'Table 19'!AL20,0)</f>
        <v>1.2586894261600967</v>
      </c>
      <c r="AA20" s="89" t="str">
        <f>CONCATENATE($L$1,$A$16,A20)</f>
        <v>Greater London1981Persons per Room</v>
      </c>
      <c r="AE20" s="89">
        <v>5</v>
      </c>
      <c r="AF20" s="89">
        <v>6</v>
      </c>
      <c r="AG20" s="89">
        <v>7</v>
      </c>
      <c r="AH20" s="89">
        <v>8</v>
      </c>
      <c r="AI20" s="89">
        <v>9</v>
      </c>
      <c r="AJ20" s="89">
        <v>10</v>
      </c>
      <c r="AK20" s="89">
        <v>11</v>
      </c>
      <c r="AL20" s="89">
        <v>12</v>
      </c>
    </row>
    <row r="22" spans="1:39" ht="38.25" x14ac:dyDescent="0.25">
      <c r="A22" s="174">
        <v>1991</v>
      </c>
      <c r="B22" s="173" t="s">
        <v>598</v>
      </c>
      <c r="C22" s="465" t="s">
        <v>2749</v>
      </c>
      <c r="D22" s="465" t="s">
        <v>2750</v>
      </c>
      <c r="E22" s="465" t="s">
        <v>2751</v>
      </c>
      <c r="F22" s="465" t="s">
        <v>2752</v>
      </c>
      <c r="G22" s="465" t="s">
        <v>2753</v>
      </c>
      <c r="H22" s="465" t="s">
        <v>2754</v>
      </c>
      <c r="I22" s="465" t="s">
        <v>2755</v>
      </c>
    </row>
    <row r="23" spans="1:39" ht="14.45" x14ac:dyDescent="0.3">
      <c r="A23" s="177" t="s">
        <v>131</v>
      </c>
      <c r="B23" s="26">
        <f>VLOOKUP($AA23,'Table 19 Data'!$A$3:$L$1148,'Table 19'!AE23,0)</f>
        <v>2763166</v>
      </c>
      <c r="C23" s="26">
        <f>VLOOKUP($AA23,'Table 19 Data'!$A$3:$L$1148,'Table 19'!AF23,0)</f>
        <v>881415</v>
      </c>
      <c r="D23" s="26">
        <f>VLOOKUP($AA23,'Table 19 Data'!$A$3:$L$1148,'Table 19'!AG23,0)</f>
        <v>877251</v>
      </c>
      <c r="E23" s="26">
        <f>VLOOKUP($AA23,'Table 19 Data'!$A$3:$L$1148,'Table 19'!AH23,0)</f>
        <v>420980</v>
      </c>
      <c r="F23" s="26">
        <f>VLOOKUP($AA23,'Table 19 Data'!$A$3:$L$1148,'Table 19'!AI23,0)</f>
        <v>361100</v>
      </c>
      <c r="G23" s="26">
        <f>VLOOKUP($AA23,'Table 19 Data'!$A$3:$L$1148,'Table 19'!AJ23,0)</f>
        <v>144573</v>
      </c>
      <c r="H23" s="26">
        <f>VLOOKUP($AA23,'Table 19 Data'!$A$3:$L$1148,'Table 19'!AK23,0)</f>
        <v>53100</v>
      </c>
      <c r="I23" s="26">
        <f>VLOOKUP($AA23,'Table 19 Data'!$A$3:$L$1148,'Table 19'!AL23,0)</f>
        <v>24747</v>
      </c>
      <c r="K23" s="467"/>
      <c r="AA23" s="89" t="str">
        <f>CONCATENATE($L$1,$A$22,A23)</f>
        <v>Greater London1991Total Households</v>
      </c>
      <c r="AE23" s="89">
        <v>5</v>
      </c>
      <c r="AF23" s="89">
        <v>6</v>
      </c>
      <c r="AG23" s="89">
        <v>7</v>
      </c>
      <c r="AH23" s="89">
        <v>8</v>
      </c>
      <c r="AI23" s="89">
        <v>9</v>
      </c>
      <c r="AJ23" s="89">
        <v>10</v>
      </c>
      <c r="AK23" s="89">
        <v>11</v>
      </c>
      <c r="AL23" s="89">
        <v>12</v>
      </c>
    </row>
    <row r="24" spans="1:39" ht="14.45" x14ac:dyDescent="0.3">
      <c r="A24" s="178" t="s">
        <v>216</v>
      </c>
      <c r="B24" s="113">
        <f>VLOOKUP($AA24,'Table 19 Data'!$A$3:$L$1148,'Table 19'!AE24,0)</f>
        <v>6579879</v>
      </c>
      <c r="C24" s="113">
        <f>VLOOKUP($AA24,'Table 19 Data'!$A$3:$L$1148,'Table 19'!AF24,0)</f>
        <v>881415</v>
      </c>
      <c r="D24" s="113">
        <f>VLOOKUP($AA24,'Table 19 Data'!$A$3:$L$1148,'Table 19'!AG24,0)</f>
        <v>1754502</v>
      </c>
      <c r="E24" s="113">
        <f>VLOOKUP($AA24,'Table 19 Data'!$A$3:$L$1148,'Table 19'!AH24,0)</f>
        <v>1262940</v>
      </c>
      <c r="F24" s="113">
        <f>VLOOKUP($AA24,'Table 19 Data'!$A$3:$L$1148,'Table 19'!AI24,0)</f>
        <v>1444400</v>
      </c>
      <c r="G24" s="113">
        <f>VLOOKUP($AA24,'Table 19 Data'!$A$3:$L$1148,'Table 19'!AJ24,0)</f>
        <v>722865</v>
      </c>
      <c r="H24" s="113">
        <f>VLOOKUP($AA24,'Table 19 Data'!$A$3:$L$1148,'Table 19'!AK24,0)</f>
        <v>318600</v>
      </c>
      <c r="I24" s="113">
        <f>VLOOKUP($AA24,'Table 19 Data'!$A$3:$L$1148,'Table 19'!AL24,0)</f>
        <v>195157</v>
      </c>
      <c r="AA24" s="89" t="str">
        <f>CONCATENATE($L$1,$A$22,A24)</f>
        <v>Greater London1991Total Persons</v>
      </c>
      <c r="AE24" s="89">
        <v>5</v>
      </c>
      <c r="AF24" s="89">
        <v>6</v>
      </c>
      <c r="AG24" s="89">
        <v>7</v>
      </c>
      <c r="AH24" s="89">
        <v>8</v>
      </c>
      <c r="AI24" s="89">
        <v>9</v>
      </c>
      <c r="AJ24" s="89">
        <v>10</v>
      </c>
      <c r="AK24" s="89">
        <v>11</v>
      </c>
      <c r="AL24" s="89">
        <v>12</v>
      </c>
    </row>
    <row r="25" spans="1:39" ht="14.45" x14ac:dyDescent="0.3">
      <c r="A25" s="177" t="s">
        <v>600</v>
      </c>
      <c r="B25" s="26">
        <f>VLOOKUP($AA25,'Table 19 Data'!$A$3:$L$1148,'Table 19'!AE25,0)</f>
        <v>12669012</v>
      </c>
      <c r="C25" s="26">
        <f>VLOOKUP($AA25,'Table 19 Data'!$A$3:$L$1148,'Table 19'!AF25,0)</f>
        <v>3195300</v>
      </c>
      <c r="D25" s="26">
        <f>VLOOKUP($AA25,'Table 19 Data'!$A$3:$L$1148,'Table 19'!AG25,0)</f>
        <v>3996947</v>
      </c>
      <c r="E25" s="26">
        <f>VLOOKUP($AA25,'Table 19 Data'!$A$3:$L$1148,'Table 19'!AH25,0)</f>
        <v>2142116</v>
      </c>
      <c r="F25" s="26">
        <f>VLOOKUP($AA25,'Table 19 Data'!$A$3:$L$1148,'Table 19'!AI25,0)</f>
        <v>2015909</v>
      </c>
      <c r="G25" s="26">
        <f>VLOOKUP($AA25,'Table 19 Data'!$A$3:$L$1148,'Table 19'!AJ25,0)</f>
        <v>846593</v>
      </c>
      <c r="H25" s="26">
        <f>VLOOKUP($AA25,'Table 19 Data'!$A$3:$L$1148,'Table 19'!AK25,0)</f>
        <v>318828</v>
      </c>
      <c r="I25" s="26">
        <f>VLOOKUP($AA25,'Table 19 Data'!$A$3:$L$1148,'Table 19'!AL25,0)</f>
        <v>153319</v>
      </c>
      <c r="J25" s="466"/>
      <c r="AA25" s="89" t="str">
        <f>CONCATENATE($L$1,$A$22,A25)</f>
        <v>Greater London1991Total Rooms</v>
      </c>
      <c r="AE25" s="89">
        <v>5</v>
      </c>
      <c r="AF25" s="89">
        <v>6</v>
      </c>
      <c r="AG25" s="89">
        <v>7</v>
      </c>
      <c r="AH25" s="89">
        <v>8</v>
      </c>
      <c r="AI25" s="89">
        <v>9</v>
      </c>
      <c r="AJ25" s="89">
        <v>10</v>
      </c>
      <c r="AK25" s="89">
        <v>11</v>
      </c>
      <c r="AL25" s="89">
        <v>12</v>
      </c>
    </row>
    <row r="26" spans="1:39" x14ac:dyDescent="0.25">
      <c r="A26" s="178" t="s">
        <v>601</v>
      </c>
      <c r="B26" s="180">
        <f>VLOOKUP($AA26,'Table 19 Data'!$A$3:$L$1148,'Table 19'!AE26,0)</f>
        <v>0.51936796649967654</v>
      </c>
      <c r="C26" s="180">
        <f>VLOOKUP($AA26,'Table 19 Data'!$A$3:$L$1148,'Table 19'!AF26,0)</f>
        <v>0.27584733827809593</v>
      </c>
      <c r="D26" s="180">
        <f>VLOOKUP($AA26,'Table 19 Data'!$A$3:$L$1148,'Table 19'!AG26,0)</f>
        <v>0.43896053662958251</v>
      </c>
      <c r="E26" s="180">
        <f>VLOOKUP($AA26,'Table 19 Data'!$A$3:$L$1148,'Table 19'!AH26,0)</f>
        <v>0.58957591465634918</v>
      </c>
      <c r="F26" s="180">
        <f>VLOOKUP($AA26,'Table 19 Data'!$A$3:$L$1148,'Table 19'!AI26,0)</f>
        <v>0.71650059600904603</v>
      </c>
      <c r="G26" s="180">
        <f>VLOOKUP($AA26,'Table 19 Data'!$A$3:$L$1148,'Table 19'!AJ26,0)</f>
        <v>0.85385185088938842</v>
      </c>
      <c r="H26" s="180">
        <f>VLOOKUP($AA26,'Table 19 Data'!$A$3:$L$1148,'Table 19'!AK26,0)</f>
        <v>0.99928488087620915</v>
      </c>
      <c r="I26" s="180">
        <f>VLOOKUP($AA26,'Table 19 Data'!$A$3:$L$1148,'Table 19'!AL26,0)</f>
        <v>1.2728820302767432</v>
      </c>
      <c r="AA26" s="89" t="str">
        <f>CONCATENATE($L$1,$A$22,A26)</f>
        <v>Greater London1991Persons per Room</v>
      </c>
      <c r="AE26" s="89">
        <v>5</v>
      </c>
      <c r="AF26" s="89">
        <v>6</v>
      </c>
      <c r="AG26" s="89">
        <v>7</v>
      </c>
      <c r="AH26" s="89">
        <v>8</v>
      </c>
      <c r="AI26" s="89">
        <v>9</v>
      </c>
      <c r="AJ26" s="89">
        <v>10</v>
      </c>
      <c r="AK26" s="89">
        <v>11</v>
      </c>
      <c r="AL26" s="89">
        <v>12</v>
      </c>
    </row>
    <row r="28" spans="1:39" ht="38.25" x14ac:dyDescent="0.25">
      <c r="A28" s="174">
        <v>2001</v>
      </c>
      <c r="B28" s="173" t="s">
        <v>598</v>
      </c>
      <c r="C28" s="465" t="s">
        <v>2749</v>
      </c>
      <c r="D28" s="465" t="s">
        <v>2750</v>
      </c>
      <c r="E28" s="465" t="s">
        <v>2751</v>
      </c>
      <c r="F28" s="465" t="s">
        <v>2752</v>
      </c>
      <c r="G28" s="465" t="s">
        <v>2753</v>
      </c>
      <c r="H28" s="465" t="s">
        <v>2754</v>
      </c>
      <c r="I28" s="465" t="s">
        <v>2757</v>
      </c>
      <c r="J28" s="465" t="s">
        <v>2758</v>
      </c>
    </row>
    <row r="29" spans="1:39" x14ac:dyDescent="0.25">
      <c r="A29" s="177" t="s">
        <v>131</v>
      </c>
      <c r="B29" s="26">
        <f>VLOOKUP($AA29,'Table 19 Data'!$A$3:$L$1148,'Table 19'!AE29,0)</f>
        <v>3015997</v>
      </c>
      <c r="C29" s="26">
        <f>VLOOKUP($AA29,'Table 19 Data'!$A$3:$L$1148,'Table 19'!AF29,0)</f>
        <v>1046888</v>
      </c>
      <c r="D29" s="26">
        <f>VLOOKUP($AA29,'Table 19 Data'!$A$3:$L$1148,'Table 19'!AG29,0)</f>
        <v>885233</v>
      </c>
      <c r="E29" s="26">
        <f>VLOOKUP($AA29,'Table 19 Data'!$A$3:$L$1148,'Table 19'!AH29,0)</f>
        <v>453878</v>
      </c>
      <c r="F29" s="26">
        <f>VLOOKUP($AA29,'Table 19 Data'!$A$3:$L$1148,'Table 19'!AI29,0)</f>
        <v>378497</v>
      </c>
      <c r="G29" s="26">
        <f>VLOOKUP($AA29,'Table 19 Data'!$A$3:$L$1148,'Table 19'!AJ29,0)</f>
        <v>166947</v>
      </c>
      <c r="H29" s="26">
        <f>VLOOKUP($AA29,'Table 19 Data'!$A$3:$L$1148,'Table 19'!AK29,0)</f>
        <v>60401</v>
      </c>
      <c r="I29" s="26">
        <f>VLOOKUP($AA29,'Table 19 Data'!$A$3:$L$1148,'Table 19'!AL29,0)</f>
        <v>13786</v>
      </c>
      <c r="J29" s="26">
        <f>VLOOKUP($AA29,'Table 19 Data'!$A$3:$M$1148,'Table 19'!AM29,0)</f>
        <v>10367</v>
      </c>
      <c r="AA29" s="89" t="str">
        <f>CONCATENATE($L$1,$A$28,A29)</f>
        <v>Greater London2001Total Households</v>
      </c>
      <c r="AE29" s="89">
        <v>5</v>
      </c>
      <c r="AF29" s="89">
        <v>6</v>
      </c>
      <c r="AG29" s="89">
        <v>7</v>
      </c>
      <c r="AH29" s="89">
        <v>8</v>
      </c>
      <c r="AI29" s="89">
        <v>9</v>
      </c>
      <c r="AJ29" s="89">
        <v>10</v>
      </c>
      <c r="AK29" s="89">
        <v>11</v>
      </c>
      <c r="AL29" s="89">
        <v>12</v>
      </c>
      <c r="AM29" s="1">
        <v>13</v>
      </c>
    </row>
    <row r="30" spans="1:39" x14ac:dyDescent="0.25">
      <c r="A30" s="178" t="s">
        <v>216</v>
      </c>
      <c r="B30" s="113">
        <f>VLOOKUP($AA30,'Table 19 Data'!$A$3:$L$1148,'Table 19'!AE30,0)</f>
        <v>7078633</v>
      </c>
      <c r="C30" s="113">
        <f>VLOOKUP($AA30,'Table 19 Data'!$A$3:$L$1148,'Table 19'!AF30,0)</f>
        <v>1046888</v>
      </c>
      <c r="D30" s="113">
        <f>VLOOKUP($AA30,'Table 19 Data'!$A$3:$L$1148,'Table 19'!AG30,0)</f>
        <v>1770466</v>
      </c>
      <c r="E30" s="113">
        <f>VLOOKUP($AA30,'Table 19 Data'!$A$3:$L$1148,'Table 19'!AH30,0)</f>
        <v>1361634</v>
      </c>
      <c r="F30" s="113">
        <f>VLOOKUP($AA30,'Table 19 Data'!$A$3:$L$1148,'Table 19'!AI30,0)</f>
        <v>1513988</v>
      </c>
      <c r="G30" s="113">
        <f>VLOOKUP($AA30,'Table 19 Data'!$A$3:$L$1148,'Table 19'!AJ30,0)</f>
        <v>834735</v>
      </c>
      <c r="H30" s="113">
        <f>VLOOKUP($AA30,'Table 19 Data'!$A$3:$L$1148,'Table 19'!AK30,0)</f>
        <v>362406</v>
      </c>
      <c r="I30" s="113">
        <f>VLOOKUP($AA30,'Table 19 Data'!$A$3:$L$1148,'Table 19'!AL30,0)</f>
        <v>96502</v>
      </c>
      <c r="J30" s="113">
        <f>VLOOKUP($AA30,'Table 19 Data'!$A$3:$M$1148,'Table 19'!AM30,0)</f>
        <v>92014</v>
      </c>
      <c r="AA30" s="89" t="str">
        <f>CONCATENATE($L$1,$A$28,A30)</f>
        <v>Greater London2001Total Persons</v>
      </c>
      <c r="AE30" s="89">
        <v>5</v>
      </c>
      <c r="AF30" s="89">
        <v>6</v>
      </c>
      <c r="AG30" s="89">
        <v>7</v>
      </c>
      <c r="AH30" s="89">
        <v>8</v>
      </c>
      <c r="AI30" s="89">
        <v>9</v>
      </c>
      <c r="AJ30" s="89">
        <v>10</v>
      </c>
      <c r="AK30" s="89">
        <v>11</v>
      </c>
      <c r="AL30" s="89">
        <v>12</v>
      </c>
      <c r="AM30" s="1">
        <v>13</v>
      </c>
    </row>
    <row r="31" spans="1:39" x14ac:dyDescent="0.25">
      <c r="A31" s="177" t="s">
        <v>600</v>
      </c>
      <c r="B31" s="26">
        <f>VLOOKUP($AA31,'Table 19 Data'!$A$3:$L$1148,'Table 19'!AE31,0)</f>
        <v>14134997</v>
      </c>
      <c r="C31" s="26">
        <f>VLOOKUP($AA31,'Table 19 Data'!$A$3:$L$1148,'Table 19'!AF31,0)</f>
        <v>4067737</v>
      </c>
      <c r="D31" s="26">
        <f>VLOOKUP($AA31,'Table 19 Data'!$A$3:$L$1148,'Table 19'!AG31,0)</f>
        <v>4151540</v>
      </c>
      <c r="E31" s="26">
        <f>VLOOKUP($AA31,'Table 19 Data'!$A$3:$L$1148,'Table 19'!AH31,0)</f>
        <v>2330288</v>
      </c>
      <c r="F31" s="26">
        <f>VLOOKUP($AA31,'Table 19 Data'!$A$3:$L$1148,'Table 19'!AI31,0)</f>
        <v>2119999</v>
      </c>
      <c r="G31" s="26">
        <f>VLOOKUP($AA31,'Table 19 Data'!$A$3:$L$1148,'Table 19'!AJ31,0)</f>
        <v>967066</v>
      </c>
      <c r="H31" s="26">
        <f>VLOOKUP($AA31,'Table 19 Data'!$A$3:$L$1148,'Table 19'!AK31,0)</f>
        <v>498494</v>
      </c>
      <c r="I31" s="26">
        <f>VLOOKUP($AA31,'Table 19 Data'!$A$3:$L$1148,'Table 19'!AL31,0)</f>
        <v>82782</v>
      </c>
      <c r="J31" s="26">
        <f>VLOOKUP($AA31,'Table 19 Data'!$A$3:$M$1148,'Table 19'!AM31,0)</f>
        <v>64581</v>
      </c>
      <c r="AA31" s="89" t="str">
        <f>CONCATENATE($L$1,$A$28,A31)</f>
        <v>Greater London2001Total Rooms</v>
      </c>
      <c r="AE31" s="89">
        <v>5</v>
      </c>
      <c r="AF31" s="89">
        <v>6</v>
      </c>
      <c r="AG31" s="89">
        <v>7</v>
      </c>
      <c r="AH31" s="89">
        <v>8</v>
      </c>
      <c r="AI31" s="89">
        <v>9</v>
      </c>
      <c r="AJ31" s="89">
        <v>10</v>
      </c>
      <c r="AK31" s="89">
        <v>11</v>
      </c>
      <c r="AL31" s="89">
        <v>12</v>
      </c>
      <c r="AM31" s="1">
        <v>13</v>
      </c>
    </row>
    <row r="32" spans="1:39" x14ac:dyDescent="0.25">
      <c r="A32" s="178" t="s">
        <v>601</v>
      </c>
      <c r="B32" s="180">
        <f>VLOOKUP($AA32,'Table 19 Data'!$A$3:$L$1148,'Table 19'!AE32,0)</f>
        <v>0.50078772567125407</v>
      </c>
      <c r="C32" s="180">
        <f>VLOOKUP($AA32,'Table 19 Data'!$A$3:$L$1148,'Table 19'!AF32,0)</f>
        <v>0.25736373811777902</v>
      </c>
      <c r="D32" s="180">
        <f>VLOOKUP($AA32,'Table 19 Data'!$A$3:$L$1148,'Table 19'!AG32,0)</f>
        <v>0.42646006060401681</v>
      </c>
      <c r="E32" s="180">
        <f>VLOOKUP($AA32,'Table 19 Data'!$A$3:$L$1148,'Table 19'!AH32,0)</f>
        <v>0.5843200497105937</v>
      </c>
      <c r="F32" s="180">
        <f>VLOOKUP($AA32,'Table 19 Data'!$A$3:$L$1148,'Table 19'!AI32,0)</f>
        <v>0.71414561988000935</v>
      </c>
      <c r="G32" s="180">
        <f>VLOOKUP($AA32,'Table 19 Data'!$A$3:$L$1148,'Table 19'!AJ32,0)</f>
        <v>0.86316239015744534</v>
      </c>
      <c r="H32" s="180">
        <f>VLOOKUP($AA32,'Table 19 Data'!$A$3:$L$1148,'Table 19'!AK32,0)</f>
        <v>0.72700172920837558</v>
      </c>
      <c r="I32" s="180">
        <f>VLOOKUP($AA32,'Table 19 Data'!$A$3:$L$1148,'Table 19'!AL32,0)</f>
        <v>1.1657365127684762</v>
      </c>
      <c r="J32" s="180">
        <f>VLOOKUP($AA32,'Table 19 Data'!$A$3:$M$1148,'Table 19'!AM32,0)</f>
        <v>1.4247843793066073</v>
      </c>
      <c r="AA32" s="89" t="str">
        <f>CONCATENATE($L$1,$A$28,A32)</f>
        <v>Greater London2001Persons per Room</v>
      </c>
      <c r="AE32" s="89">
        <v>5</v>
      </c>
      <c r="AF32" s="89">
        <v>6</v>
      </c>
      <c r="AG32" s="89">
        <v>7</v>
      </c>
      <c r="AH32" s="89">
        <v>8</v>
      </c>
      <c r="AI32" s="89">
        <v>9</v>
      </c>
      <c r="AJ32" s="89">
        <v>10</v>
      </c>
      <c r="AK32" s="89">
        <v>11</v>
      </c>
      <c r="AL32" s="89">
        <v>12</v>
      </c>
      <c r="AM32" s="1">
        <v>13</v>
      </c>
    </row>
    <row r="34" spans="1:38" ht="38.25" x14ac:dyDescent="0.25">
      <c r="A34" s="174">
        <v>2011</v>
      </c>
      <c r="B34" s="173" t="s">
        <v>598</v>
      </c>
      <c r="C34" s="465" t="s">
        <v>2749</v>
      </c>
      <c r="D34" s="465" t="s">
        <v>2750</v>
      </c>
      <c r="E34" s="465" t="s">
        <v>2751</v>
      </c>
      <c r="F34" s="465" t="s">
        <v>2752</v>
      </c>
      <c r="G34" s="465" t="s">
        <v>2753</v>
      </c>
      <c r="H34" s="465" t="s">
        <v>2756</v>
      </c>
    </row>
    <row r="35" spans="1:38" x14ac:dyDescent="0.25">
      <c r="A35" s="177" t="s">
        <v>131</v>
      </c>
      <c r="B35" s="26">
        <f>VLOOKUP($AA35,'Table 19 Data'!$A$3:$L$1148,'Table 19'!AE35,0)</f>
        <v>3266173</v>
      </c>
      <c r="C35" s="26">
        <f>VLOOKUP($AA35,'Table 19 Data'!$A$3:$L$1148,'Table 19'!AF35,0)</f>
        <v>1030558</v>
      </c>
      <c r="D35" s="26">
        <f>VLOOKUP($AA35,'Table 19 Data'!$A$3:$L$1148,'Table 19'!AG35,0)</f>
        <v>947805</v>
      </c>
      <c r="E35" s="26">
        <f>VLOOKUP($AA35,'Table 19 Data'!$A$3:$L$1148,'Table 19'!AH35,0)</f>
        <v>526610</v>
      </c>
      <c r="F35" s="26">
        <f>VLOOKUP($AA35,'Table 19 Data'!$A$3:$L$1148,'Table 19'!AI35,0)</f>
        <v>439852</v>
      </c>
      <c r="G35" s="26">
        <f>VLOOKUP($AA35,'Table 19 Data'!$A$3:$L$1148,'Table 19'!AJ35,0)</f>
        <v>195395</v>
      </c>
      <c r="H35" s="26">
        <f>VLOOKUP($AA35,'Table 19 Data'!$A$3:$L$1148,'Table 19'!AK35,0)</f>
        <v>125953</v>
      </c>
      <c r="AA35" s="89" t="str">
        <f>CONCATENATE($L$1,$A$34,A35)</f>
        <v>Greater London2011Total Households</v>
      </c>
      <c r="AE35" s="89">
        <v>5</v>
      </c>
      <c r="AF35" s="89">
        <v>6</v>
      </c>
      <c r="AG35" s="89">
        <v>7</v>
      </c>
      <c r="AH35" s="89">
        <v>8</v>
      </c>
      <c r="AI35" s="89">
        <v>9</v>
      </c>
      <c r="AJ35" s="89">
        <v>10</v>
      </c>
      <c r="AK35" s="89">
        <v>11</v>
      </c>
      <c r="AL35" s="89">
        <v>12</v>
      </c>
    </row>
    <row r="36" spans="1:38" x14ac:dyDescent="0.25">
      <c r="A36" s="178" t="s">
        <v>216</v>
      </c>
      <c r="B36" s="113">
        <f>VLOOKUP($AA36,'Table 19 Data'!$A$3:$L$1148,'Table 19'!AE36,0)</f>
        <v>8073700</v>
      </c>
      <c r="C36" s="113">
        <f>VLOOKUP($AA36,'Table 19 Data'!$A$3:$L$1148,'Table 19'!AF36,0)</f>
        <v>1030558</v>
      </c>
      <c r="D36" s="113">
        <f>VLOOKUP($AA36,'Table 19 Data'!$A$3:$L$1148,'Table 19'!AG36,0)</f>
        <v>1895610</v>
      </c>
      <c r="E36" s="113">
        <f>VLOOKUP($AA36,'Table 19 Data'!$A$3:$L$1148,'Table 19'!AH36,0)</f>
        <v>1579830</v>
      </c>
      <c r="F36" s="113">
        <f>VLOOKUP($AA36,'Table 19 Data'!$A$3:$L$1148,'Table 19'!AI36,0)</f>
        <v>1759408</v>
      </c>
      <c r="G36" s="113">
        <f>VLOOKUP($AA36,'Table 19 Data'!$A$3:$L$1148,'Table 19'!AJ36,0)</f>
        <v>976975</v>
      </c>
      <c r="H36" s="113">
        <f>VLOOKUP($AA36,'Table 19 Data'!$A$3:$L$1148,'Table 19'!AK36,0)</f>
        <v>831319</v>
      </c>
      <c r="AA36" s="89" t="str">
        <f>CONCATENATE($L$1,$A$34,A36)</f>
        <v>Greater London2011Total Persons</v>
      </c>
      <c r="AE36" s="89">
        <v>5</v>
      </c>
      <c r="AF36" s="89">
        <v>6</v>
      </c>
      <c r="AG36" s="89">
        <v>7</v>
      </c>
      <c r="AH36" s="89">
        <v>8</v>
      </c>
      <c r="AI36" s="89">
        <v>9</v>
      </c>
      <c r="AJ36" s="89">
        <v>10</v>
      </c>
      <c r="AK36" s="89">
        <v>11</v>
      </c>
      <c r="AL36" s="89">
        <v>12</v>
      </c>
    </row>
    <row r="37" spans="1:38" x14ac:dyDescent="0.25">
      <c r="A37" s="177" t="s">
        <v>600</v>
      </c>
      <c r="B37" s="26">
        <f>VLOOKUP($AA37,'Table 19 Data'!$A$3:$L$1148,'Table 19'!AE37,0)</f>
        <v>15243950</v>
      </c>
      <c r="C37" s="26">
        <f>VLOOKUP($AA37,'Table 19 Data'!$A$3:$L$1148,'Table 19'!AF37,0)</f>
        <v>3947722</v>
      </c>
      <c r="D37" s="26">
        <f>VLOOKUP($AA37,'Table 19 Data'!$A$3:$L$1148,'Table 19'!AG37,0)</f>
        <v>4329343</v>
      </c>
      <c r="E37" s="26">
        <f>VLOOKUP($AA37,'Table 19 Data'!$A$3:$L$1148,'Table 19'!AH37,0)</f>
        <v>2641067</v>
      </c>
      <c r="F37" s="26">
        <f>VLOOKUP($AA37,'Table 19 Data'!$A$3:$L$1148,'Table 19'!AI37,0)</f>
        <v>2435731</v>
      </c>
      <c r="G37" s="26">
        <f>VLOOKUP($AA37,'Table 19 Data'!$A$3:$L$1148,'Table 19'!AJ37,0)</f>
        <v>1129517</v>
      </c>
      <c r="H37" s="26">
        <f>VLOOKUP($AA37,'Table 19 Data'!$A$3:$L$1148,'Table 19'!AK37,0)</f>
        <v>760570</v>
      </c>
      <c r="AA37" s="89" t="str">
        <f>CONCATENATE($L$1,$A$34,A37)</f>
        <v>Greater London2011Total Rooms</v>
      </c>
      <c r="AE37" s="89">
        <v>5</v>
      </c>
      <c r="AF37" s="89">
        <v>6</v>
      </c>
      <c r="AG37" s="89">
        <v>7</v>
      </c>
      <c r="AH37" s="89">
        <v>8</v>
      </c>
      <c r="AI37" s="89">
        <v>9</v>
      </c>
      <c r="AJ37" s="89">
        <v>10</v>
      </c>
      <c r="AK37" s="89">
        <v>11</v>
      </c>
      <c r="AL37" s="89">
        <v>12</v>
      </c>
    </row>
    <row r="38" spans="1:38" x14ac:dyDescent="0.25">
      <c r="A38" s="178" t="s">
        <v>601</v>
      </c>
      <c r="B38" s="180">
        <f>VLOOKUP($AA38,'Table 19 Data'!$A$3:$L$1148,'Table 19'!AE38,0)</f>
        <v>0.52963306754482931</v>
      </c>
      <c r="C38" s="180">
        <f>VLOOKUP($AA38,'Table 19 Data'!$A$3:$L$1148,'Table 19'!AF38,0)</f>
        <v>0.26105131009731686</v>
      </c>
      <c r="D38" s="180">
        <f>VLOOKUP($AA38,'Table 19 Data'!$A$3:$L$1148,'Table 19'!AG38,0)</f>
        <v>0.43785165555143124</v>
      </c>
      <c r="E38" s="180">
        <f>VLOOKUP($AA38,'Table 19 Data'!$A$3:$L$1148,'Table 19'!AH38,0)</f>
        <v>0.59817869065798024</v>
      </c>
      <c r="F38" s="180">
        <f>VLOOKUP($AA38,'Table 19 Data'!$A$3:$L$1148,'Table 19'!AI38,0)</f>
        <v>0.72233263853849217</v>
      </c>
      <c r="G38" s="180">
        <f>VLOOKUP($AA38,'Table 19 Data'!$A$3:$L$1148,'Table 19'!AJ38,0)</f>
        <v>0.86494935445858712</v>
      </c>
      <c r="H38" s="180">
        <f>VLOOKUP($AA38,'Table 19 Data'!$A$3:$L$1148,'Table 19'!AK38,0)</f>
        <v>1.0930210237059048</v>
      </c>
      <c r="AA38" s="89" t="str">
        <f>CONCATENATE($L$1,$A$34,A38)</f>
        <v>Greater London2011Persons per Room</v>
      </c>
      <c r="AE38" s="89">
        <v>5</v>
      </c>
      <c r="AF38" s="89">
        <v>6</v>
      </c>
      <c r="AG38" s="89">
        <v>7</v>
      </c>
      <c r="AH38" s="89">
        <v>8</v>
      </c>
      <c r="AI38" s="89">
        <v>9</v>
      </c>
      <c r="AJ38" s="89">
        <v>10</v>
      </c>
      <c r="AK38" s="89">
        <v>11</v>
      </c>
      <c r="AL38" s="89">
        <v>12</v>
      </c>
    </row>
    <row r="40" spans="1:38" x14ac:dyDescent="0.25">
      <c r="A40" s="194" t="s">
        <v>653</v>
      </c>
      <c r="B40" s="434"/>
      <c r="C40" s="434"/>
      <c r="D40" s="434"/>
      <c r="E40" s="434"/>
      <c r="F40" s="434"/>
      <c r="G40" s="434"/>
      <c r="H40" s="434"/>
    </row>
    <row r="41" spans="1:38" x14ac:dyDescent="0.25">
      <c r="A41" s="89" t="s">
        <v>2761</v>
      </c>
    </row>
    <row r="42" spans="1:38" x14ac:dyDescent="0.25">
      <c r="A42" s="89" t="s">
        <v>2764</v>
      </c>
    </row>
    <row r="44" spans="1:38" x14ac:dyDescent="0.25">
      <c r="A44" s="194" t="s">
        <v>654</v>
      </c>
    </row>
    <row r="45" spans="1:38" x14ac:dyDescent="0.25">
      <c r="A45" s="89" t="s">
        <v>2762</v>
      </c>
    </row>
    <row r="69" spans="1:1" ht="14.45" hidden="1" x14ac:dyDescent="0.3">
      <c r="A69" s="44" t="s">
        <v>31</v>
      </c>
    </row>
    <row r="70" spans="1:1" ht="14.45" hidden="1" x14ac:dyDescent="0.3">
      <c r="A70" s="44" t="s">
        <v>32</v>
      </c>
    </row>
    <row r="71" spans="1:1" ht="14.45" hidden="1" x14ac:dyDescent="0.3">
      <c r="A71" s="44" t="s">
        <v>33</v>
      </c>
    </row>
    <row r="72" spans="1:1" ht="14.45" hidden="1" x14ac:dyDescent="0.3">
      <c r="A72" s="44" t="s">
        <v>34</v>
      </c>
    </row>
    <row r="73" spans="1:1" ht="14.45" hidden="1" x14ac:dyDescent="0.3">
      <c r="A73" s="44" t="s">
        <v>35</v>
      </c>
    </row>
    <row r="74" spans="1:1" ht="14.45" hidden="1" x14ac:dyDescent="0.3">
      <c r="A74" s="44" t="s">
        <v>36</v>
      </c>
    </row>
    <row r="75" spans="1:1" ht="14.45" hidden="1" x14ac:dyDescent="0.3">
      <c r="A75" s="44" t="s">
        <v>37</v>
      </c>
    </row>
    <row r="76" spans="1:1" ht="14.45" hidden="1" x14ac:dyDescent="0.3">
      <c r="A76" s="44" t="s">
        <v>38</v>
      </c>
    </row>
    <row r="77" spans="1:1" ht="14.45" hidden="1" x14ac:dyDescent="0.3">
      <c r="A77" s="44" t="s">
        <v>39</v>
      </c>
    </row>
    <row r="78" spans="1:1" ht="14.45" hidden="1" x14ac:dyDescent="0.3">
      <c r="A78" s="44" t="s">
        <v>40</v>
      </c>
    </row>
    <row r="79" spans="1:1" ht="14.45" hidden="1" x14ac:dyDescent="0.3">
      <c r="A79" s="44" t="s">
        <v>41</v>
      </c>
    </row>
    <row r="80" spans="1:1" ht="14.45" hidden="1" x14ac:dyDescent="0.3">
      <c r="A80" s="44" t="s">
        <v>42</v>
      </c>
    </row>
    <row r="81" spans="1:1" ht="14.45" hidden="1" x14ac:dyDescent="0.3">
      <c r="A81" s="44" t="s">
        <v>43</v>
      </c>
    </row>
    <row r="82" spans="1:1" ht="14.45" hidden="1" x14ac:dyDescent="0.3">
      <c r="A82" s="44" t="s">
        <v>44</v>
      </c>
    </row>
    <row r="83" spans="1:1" ht="14.45" hidden="1" x14ac:dyDescent="0.3">
      <c r="A83" s="44" t="s">
        <v>45</v>
      </c>
    </row>
    <row r="84" spans="1:1" ht="14.45" hidden="1" x14ac:dyDescent="0.3">
      <c r="A84" s="44" t="s">
        <v>46</v>
      </c>
    </row>
    <row r="85" spans="1:1" ht="14.45" hidden="1" x14ac:dyDescent="0.3">
      <c r="A85" s="44" t="s">
        <v>47</v>
      </c>
    </row>
    <row r="86" spans="1:1" ht="14.45" hidden="1" x14ac:dyDescent="0.3">
      <c r="A86" s="44" t="s">
        <v>48</v>
      </c>
    </row>
    <row r="87" spans="1:1" ht="14.45" hidden="1" x14ac:dyDescent="0.3">
      <c r="A87" s="44" t="s">
        <v>49</v>
      </c>
    </row>
    <row r="88" spans="1:1" ht="14.45" hidden="1" x14ac:dyDescent="0.3">
      <c r="A88" s="44" t="s">
        <v>50</v>
      </c>
    </row>
    <row r="89" spans="1:1" ht="14.45" hidden="1" x14ac:dyDescent="0.3">
      <c r="A89" s="44" t="s">
        <v>51</v>
      </c>
    </row>
    <row r="90" spans="1:1" ht="14.45" hidden="1" x14ac:dyDescent="0.3">
      <c r="A90" s="44" t="s">
        <v>52</v>
      </c>
    </row>
    <row r="91" spans="1:1" ht="14.45" hidden="1" x14ac:dyDescent="0.3">
      <c r="A91" s="44" t="s">
        <v>53</v>
      </c>
    </row>
    <row r="92" spans="1:1" ht="14.45" hidden="1" x14ac:dyDescent="0.3">
      <c r="A92" s="44" t="s">
        <v>54</v>
      </c>
    </row>
    <row r="93" spans="1:1" ht="14.45" hidden="1" x14ac:dyDescent="0.3">
      <c r="A93" s="44" t="s">
        <v>55</v>
      </c>
    </row>
    <row r="94" spans="1:1" ht="14.45" hidden="1" x14ac:dyDescent="0.3">
      <c r="A94" s="44" t="s">
        <v>56</v>
      </c>
    </row>
    <row r="95" spans="1:1" ht="14.45" hidden="1" x14ac:dyDescent="0.3">
      <c r="A95" s="44" t="s">
        <v>57</v>
      </c>
    </row>
    <row r="96" spans="1:1" ht="14.45" hidden="1" x14ac:dyDescent="0.3">
      <c r="A96" s="44" t="s">
        <v>58</v>
      </c>
    </row>
    <row r="97" spans="1:1" ht="14.45" hidden="1" x14ac:dyDescent="0.3">
      <c r="A97" s="44" t="s">
        <v>59</v>
      </c>
    </row>
    <row r="98" spans="1:1" ht="14.45" hidden="1" x14ac:dyDescent="0.3">
      <c r="A98" s="44" t="s">
        <v>60</v>
      </c>
    </row>
    <row r="99" spans="1:1" ht="14.45" hidden="1" x14ac:dyDescent="0.3">
      <c r="A99" s="44" t="s">
        <v>61</v>
      </c>
    </row>
    <row r="100" spans="1:1" ht="14.45" hidden="1" x14ac:dyDescent="0.3">
      <c r="A100" s="44" t="s">
        <v>62</v>
      </c>
    </row>
    <row r="101" spans="1:1" ht="14.45" hidden="1" x14ac:dyDescent="0.3">
      <c r="A101" s="44" t="s">
        <v>63</v>
      </c>
    </row>
    <row r="102" spans="1:1" ht="14.45" hidden="1" x14ac:dyDescent="0.3">
      <c r="A102" s="44" t="s">
        <v>64</v>
      </c>
    </row>
    <row r="103" spans="1:1" ht="14.45" hidden="1" x14ac:dyDescent="0.3">
      <c r="A103" s="44" t="s">
        <v>65</v>
      </c>
    </row>
    <row r="104" spans="1:1" ht="14.45" hidden="1" x14ac:dyDescent="0.3">
      <c r="A104" s="44" t="s">
        <v>66</v>
      </c>
    </row>
    <row r="105" spans="1:1" ht="14.45" hidden="1" x14ac:dyDescent="0.3">
      <c r="A105" s="44" t="s">
        <v>67</v>
      </c>
    </row>
  </sheetData>
  <mergeCells count="1">
    <mergeCell ref="L1:N1"/>
  </mergeCells>
  <dataValidations disablePrompts="1" count="2">
    <dataValidation type="list" allowBlank="1" showInputMessage="1" showErrorMessage="1" sqref="L1">
      <formula1>$A$69:$A$105</formula1>
    </dataValidation>
    <dataValidation type="list" allowBlank="1" showInputMessage="1" showErrorMessage="1" sqref="WVN3 WBV3 VRZ3 VID3 UYH3 UOL3 UEP3 TUT3 TKX3 TBB3 SRF3 SHJ3 RXN3 RNR3 RDV3 QTZ3 QKD3 QAH3 PQL3 PGP3 OWT3 OMX3 ODB3 NTF3 NJJ3 MZN3 MPR3 MFV3 LVZ3 LMD3 LCH3 KSL3 KIP3 JYT3 JOX3 JFB3 IVF3 ILJ3 IBN3 HRR3 HHV3 GXZ3 GOD3 GEH3 FUL3 FKP3 FAT3 EQX3 EHB3 DXF3 DNJ3 DDN3 CTR3 CJV3 BZZ3 BQD3 BGH3 AWL3 AMP3 ACT3 SX3 JB3 WLR3">
      <formula1>$A$64:$A$100</formula1>
    </dataValidation>
  </dataValidations>
  <hyperlinks>
    <hyperlink ref="L3" location="Contents!A1" display="Back"/>
    <hyperlink ref="L2" location="'Table 19 Data'!A1" display="Go to Data"/>
  </hyperlinks>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AI103"/>
  <sheetViews>
    <sheetView workbookViewId="0">
      <pane ySplit="3" topLeftCell="A4" activePane="bottomLeft" state="frozen"/>
      <selection pane="bottomLeft"/>
    </sheetView>
  </sheetViews>
  <sheetFormatPr defaultColWidth="8.85546875" defaultRowHeight="15" x14ac:dyDescent="0.25"/>
  <cols>
    <col min="1" max="1" width="11.140625" style="1" customWidth="1"/>
    <col min="2" max="5" width="15" style="1" customWidth="1"/>
    <col min="6" max="7" width="15" style="435" customWidth="1"/>
    <col min="8" max="11" width="15" style="1" customWidth="1"/>
    <col min="12" max="22" width="8.85546875" style="1"/>
    <col min="23" max="31" width="8.85546875" style="1" customWidth="1"/>
    <col min="32" max="16384" width="8.85546875" style="1"/>
  </cols>
  <sheetData>
    <row r="1" spans="1:35" s="44" customFormat="1" x14ac:dyDescent="0.25">
      <c r="A1" s="47" t="s">
        <v>2841</v>
      </c>
      <c r="B1" s="17"/>
      <c r="C1" s="17"/>
      <c r="D1" s="17"/>
      <c r="E1" s="17"/>
      <c r="F1" s="17"/>
      <c r="G1" s="17"/>
      <c r="H1" s="17"/>
      <c r="I1" s="17"/>
      <c r="J1" s="17"/>
      <c r="K1" s="46"/>
      <c r="L1" s="134" t="s">
        <v>68</v>
      </c>
      <c r="M1" s="512" t="s">
        <v>67</v>
      </c>
      <c r="N1" s="512"/>
      <c r="O1" s="512"/>
    </row>
    <row r="2" spans="1:35" s="44" customFormat="1" x14ac:dyDescent="0.25">
      <c r="A2" s="199" t="s">
        <v>668</v>
      </c>
      <c r="B2" s="17"/>
      <c r="C2" s="17"/>
      <c r="D2" s="17"/>
      <c r="E2" s="17"/>
      <c r="F2" s="17"/>
      <c r="G2" s="17"/>
      <c r="H2" s="17"/>
      <c r="I2" s="17"/>
      <c r="M2" s="486" t="s">
        <v>481</v>
      </c>
      <c r="N2" s="162"/>
      <c r="O2" s="162"/>
    </row>
    <row r="3" spans="1:35" s="44" customFormat="1" x14ac:dyDescent="0.25">
      <c r="A3" s="49"/>
      <c r="B3" s="17"/>
      <c r="C3" s="17"/>
      <c r="D3" s="17"/>
      <c r="E3" s="17"/>
      <c r="F3" s="17"/>
      <c r="G3" s="17"/>
      <c r="H3" s="17"/>
      <c r="I3" s="17"/>
      <c r="M3" s="165" t="s">
        <v>333</v>
      </c>
      <c r="N3" s="162"/>
      <c r="O3" s="162"/>
    </row>
    <row r="4" spans="1:35" s="44" customFormat="1" ht="15" customHeight="1" x14ac:dyDescent="0.25">
      <c r="A4" s="468"/>
      <c r="B4" s="557" t="s">
        <v>630</v>
      </c>
      <c r="C4" s="557"/>
      <c r="D4" s="558" t="s">
        <v>632</v>
      </c>
      <c r="E4" s="559"/>
      <c r="F4" s="558" t="s">
        <v>2766</v>
      </c>
      <c r="G4" s="557"/>
      <c r="H4" s="557"/>
      <c r="I4" s="557"/>
      <c r="J4" s="557"/>
      <c r="K4" s="557"/>
      <c r="M4" s="165"/>
      <c r="N4" s="162"/>
      <c r="O4" s="162"/>
    </row>
    <row r="5" spans="1:35" s="111" customFormat="1" ht="27.6" customHeight="1" x14ac:dyDescent="0.2">
      <c r="A5" s="468"/>
      <c r="B5" s="523"/>
      <c r="C5" s="523"/>
      <c r="D5" s="552"/>
      <c r="E5" s="553"/>
      <c r="F5" s="548" t="s">
        <v>73</v>
      </c>
      <c r="G5" s="550"/>
      <c r="H5" s="548" t="s">
        <v>633</v>
      </c>
      <c r="I5" s="550"/>
      <c r="J5" s="548" t="s">
        <v>2710</v>
      </c>
      <c r="K5" s="550"/>
      <c r="L5" s="89"/>
      <c r="M5" s="89"/>
      <c r="N5" s="89"/>
      <c r="O5" s="89"/>
      <c r="P5" s="89"/>
      <c r="Q5" s="89"/>
      <c r="R5" s="89"/>
    </row>
    <row r="6" spans="1:35" s="111" customFormat="1" ht="25.5" x14ac:dyDescent="0.2">
      <c r="A6" s="469"/>
      <c r="B6" s="181" t="s">
        <v>631</v>
      </c>
      <c r="C6" s="181" t="s">
        <v>600</v>
      </c>
      <c r="D6" s="181" t="s">
        <v>631</v>
      </c>
      <c r="E6" s="181" t="s">
        <v>600</v>
      </c>
      <c r="F6" s="442" t="s">
        <v>631</v>
      </c>
      <c r="G6" s="442" t="s">
        <v>600</v>
      </c>
      <c r="H6" s="181" t="s">
        <v>631</v>
      </c>
      <c r="I6" s="181" t="s">
        <v>600</v>
      </c>
      <c r="J6" s="181" t="s">
        <v>631</v>
      </c>
      <c r="K6" s="181" t="s">
        <v>600</v>
      </c>
      <c r="L6" s="89"/>
      <c r="M6" s="89"/>
      <c r="N6" s="89"/>
      <c r="O6" s="89"/>
      <c r="P6" s="89"/>
      <c r="Q6" s="89"/>
      <c r="R6" s="89"/>
    </row>
    <row r="7" spans="1:35" s="89" customFormat="1" ht="12.75" x14ac:dyDescent="0.2">
      <c r="A7" s="31" t="s">
        <v>30</v>
      </c>
      <c r="B7" s="26">
        <f>VLOOKUP($M$1,'Table 20 Data'!$A$8:$K$45,'Table 20'!W$7,)</f>
        <v>2823885</v>
      </c>
      <c r="C7" s="26">
        <f>VLOOKUP($M$1,'Table 20 Data'!$A$8:$K$45,'Table 20'!X$7,)</f>
        <v>12588800</v>
      </c>
      <c r="D7" s="26">
        <f>VLOOKUP($M$1,'Table 20 Data'!$A$8:$K$45,'Table 20'!Y$7,)</f>
        <v>2507656</v>
      </c>
      <c r="E7" s="26">
        <f>VLOOKUP($M$1,'Table 20 Data'!$A$8:$K$45,'Table 20'!Z$7,)</f>
        <v>11346651</v>
      </c>
      <c r="F7" s="26">
        <f>VLOOKUP($M$1,'Table 20 Data'!$A$8:$K$45,'Table 20'!AA$7,)</f>
        <v>166243</v>
      </c>
      <c r="G7" s="26">
        <f>VLOOKUP($M$1,'Table 20 Data'!$A$8:$K$45,'Table 20'!AB$7,)</f>
        <v>664661</v>
      </c>
      <c r="H7" s="26">
        <f>VLOOKUP($M$1,'Table 20 Data'!$A$8:$K$45,'Table 20'!AC$7,)</f>
        <v>145895</v>
      </c>
      <c r="I7" s="26">
        <f>VLOOKUP($M$1,'Table 20 Data'!$A$8:$K$45,'Table 20'!AD$7,)</f>
        <v>592517</v>
      </c>
      <c r="J7" s="26">
        <f>VLOOKUP($M$1,'Table 20 Data'!$A$8:$K$45,'Table 20'!AE$7,)</f>
        <v>20348</v>
      </c>
      <c r="K7" s="26">
        <f>VLOOKUP($M$1,'Table 20 Data'!$A$8:$K$45,'Table 20'!AF$7,)</f>
        <v>72144</v>
      </c>
      <c r="W7" s="89">
        <v>2</v>
      </c>
      <c r="X7" s="89">
        <v>3</v>
      </c>
      <c r="Y7" s="89">
        <v>4</v>
      </c>
      <c r="Z7" s="89">
        <v>5</v>
      </c>
      <c r="AA7" s="89">
        <v>6</v>
      </c>
      <c r="AB7" s="89">
        <v>7</v>
      </c>
      <c r="AC7" s="89">
        <v>8</v>
      </c>
      <c r="AD7" s="89">
        <v>9</v>
      </c>
      <c r="AE7" s="89">
        <v>10</v>
      </c>
      <c r="AF7" s="89">
        <v>11</v>
      </c>
      <c r="AG7" s="89">
        <v>12</v>
      </c>
      <c r="AH7" s="89">
        <v>13</v>
      </c>
      <c r="AI7" s="89">
        <v>14</v>
      </c>
    </row>
    <row r="8" spans="1:35" s="89" customFormat="1" ht="12.75" x14ac:dyDescent="0.2">
      <c r="A8" s="119" t="s">
        <v>4</v>
      </c>
      <c r="B8" s="113">
        <f>VLOOKUP($M$1,'Table 20 Data'!$L$8:$V$45,'Table 20'!W$7,)</f>
        <v>2975933</v>
      </c>
      <c r="C8" s="113">
        <f>VLOOKUP($M$1,'Table 20 Data'!$L$8:$V$45,'Table 20'!X$7,)</f>
        <v>13500045</v>
      </c>
      <c r="D8" s="113">
        <f>VLOOKUP($M$1,'Table 20 Data'!$L$8:$V$45,'Table 20'!Y$7,)</f>
        <v>2763166</v>
      </c>
      <c r="E8" s="113">
        <f>VLOOKUP($M$1,'Table 20 Data'!$L$8:$V$45,'Table 20'!Z$7,)</f>
        <v>12669012</v>
      </c>
      <c r="F8" s="113">
        <f>VLOOKUP($M$1,'Table 20 Data'!$L$8:$V$45,'Table 20'!AA$7,)</f>
        <v>212767</v>
      </c>
      <c r="G8" s="113">
        <f>VLOOKUP($M$1,'Table 20 Data'!$L$8:$V$45,'Table 20'!AB$7,)</f>
        <v>831033</v>
      </c>
      <c r="H8" s="113">
        <f>VLOOKUP($M$1,'Table 20 Data'!$L$8:$V$45,'Table 20'!AC$7,)</f>
        <v>176473</v>
      </c>
      <c r="I8" s="113">
        <f>VLOOKUP($M$1,'Table 20 Data'!$L$8:$V$45,'Table 20'!AD$7,)</f>
        <v>689575</v>
      </c>
      <c r="J8" s="113">
        <f>VLOOKUP($M$1,'Table 20 Data'!$L$8:$V$45,'Table 20'!AE$7,)</f>
        <v>36294</v>
      </c>
      <c r="K8" s="113">
        <f>VLOOKUP($M$1,'Table 20 Data'!$L$8:$V$45,'Table 20'!AF$7,)</f>
        <v>141458</v>
      </c>
    </row>
    <row r="9" spans="1:35" s="89" customFormat="1" ht="12.75" x14ac:dyDescent="0.2">
      <c r="A9" s="31" t="s">
        <v>3</v>
      </c>
      <c r="B9" s="26">
        <f>VLOOKUP($M$1,'Table 20 Data'!$W$8:$AG$45,'Table 20'!W$7,)</f>
        <v>3109657</v>
      </c>
      <c r="C9" s="26" t="str">
        <f>VLOOKUP($M$1,'Table 20 Data'!$W$8:$AG$45,'Table 20'!X$7,)</f>
        <v>Not Available</v>
      </c>
      <c r="D9" s="26">
        <f>VLOOKUP($M$1,'Table 20 Data'!$W$8:$AG$45,'Table 20'!Y$7,)</f>
        <v>3015997</v>
      </c>
      <c r="E9" s="26" t="str">
        <f>VLOOKUP($M$1,'Table 20 Data'!$W$8:$AG$45,'Table 20'!Z$7,)</f>
        <v>Not Available</v>
      </c>
      <c r="F9" s="26">
        <f>VLOOKUP($M$1,'Table 20 Data'!$W$8:$AG$45,'Table 20'!AA$7,)</f>
        <v>93660</v>
      </c>
      <c r="G9" s="26" t="str">
        <f>VLOOKUP($M$1,'Table 20 Data'!$W$8:$AG$45,'Table 20'!AB$7,)</f>
        <v>Not Available</v>
      </c>
      <c r="H9" s="26">
        <f>VLOOKUP($M$1,'Table 20 Data'!$W$8:$AG$45,'Table 20'!AC$7,)</f>
        <v>77845</v>
      </c>
      <c r="I9" s="26" t="str">
        <f>VLOOKUP($M$1,'Table 20 Data'!$W$8:$AG$45,'Table 20'!AD$7,)</f>
        <v>Not Available</v>
      </c>
      <c r="J9" s="26">
        <f>VLOOKUP($M$1,'Table 20 Data'!$W$8:$AG$45,'Table 20'!AE$7,)</f>
        <v>15815</v>
      </c>
      <c r="K9" s="26" t="str">
        <f>VLOOKUP($M$1,'Table 20 Data'!$W$8:$AG$45,'Table 20'!AF$7,)</f>
        <v>Not Available</v>
      </c>
    </row>
    <row r="10" spans="1:35" s="89" customFormat="1" ht="12.75" x14ac:dyDescent="0.2">
      <c r="A10" s="119" t="s">
        <v>1</v>
      </c>
      <c r="B10" s="113">
        <f>VLOOKUP($M$1,'Table 20 Data'!$AH$8:$AR$45,'Table 20'!W$7,)</f>
        <v>3387255</v>
      </c>
      <c r="C10" s="113" t="str">
        <f>VLOOKUP($M$1,'Table 20 Data'!$AH$8:$AR$45,'Table 20'!X$7,)</f>
        <v>Not Available</v>
      </c>
      <c r="D10" s="113">
        <f>VLOOKUP($M$1,'Table 20 Data'!$AH$8:$AR$45,'Table 20'!Y$7,)</f>
        <v>3266173</v>
      </c>
      <c r="E10" s="113" t="str">
        <f>VLOOKUP($M$1,'Table 20 Data'!$AH$8:$AR$45,'Table 20'!Z$7,)</f>
        <v>Not Available</v>
      </c>
      <c r="F10" s="113">
        <f>VLOOKUP($M$1,'Table 20 Data'!$AH$8:$AR$45,'Table 20'!AA$7,)</f>
        <v>121082</v>
      </c>
      <c r="G10" s="113" t="str">
        <f>VLOOKUP($M$1,'Table 20 Data'!$AH$8:$AR$45,'Table 20'!AB$7,)</f>
        <v>Not Available</v>
      </c>
      <c r="H10" s="113" t="str">
        <f>VLOOKUP($M$1,'Table 20 Data'!$AH$8:$AR$45,'Table 20'!AC$7,)</f>
        <v>Not Available</v>
      </c>
      <c r="I10" s="113" t="str">
        <f>VLOOKUP($M$1,'Table 20 Data'!$AH$8:$AR$45,'Table 20'!AD$7,)</f>
        <v>Not Available</v>
      </c>
      <c r="J10" s="113" t="str">
        <f>VLOOKUP($M$1,'Table 20 Data'!$AH$8:$AR$45,'Table 20'!AE$7,)</f>
        <v>Not Available</v>
      </c>
      <c r="K10" s="113" t="str">
        <f>VLOOKUP($M$1,'Table 20 Data'!$AH$8:$AR$45,'Table 20'!AF$7,)</f>
        <v>Not Available</v>
      </c>
    </row>
    <row r="12" spans="1:35" x14ac:dyDescent="0.25">
      <c r="A12" s="194" t="s">
        <v>653</v>
      </c>
    </row>
    <row r="13" spans="1:35" x14ac:dyDescent="0.25">
      <c r="A13" s="89" t="s">
        <v>2770</v>
      </c>
    </row>
    <row r="14" spans="1:35" x14ac:dyDescent="0.25">
      <c r="A14" s="89"/>
    </row>
    <row r="15" spans="1:35" x14ac:dyDescent="0.25">
      <c r="A15" s="194" t="s">
        <v>654</v>
      </c>
    </row>
    <row r="16" spans="1:35" x14ac:dyDescent="0.25">
      <c r="A16" s="89" t="s">
        <v>2768</v>
      </c>
    </row>
    <row r="17" spans="1:1" s="435" customFormat="1" x14ac:dyDescent="0.25">
      <c r="A17" s="89" t="s">
        <v>2769</v>
      </c>
    </row>
    <row r="19" spans="1:1" x14ac:dyDescent="0.25">
      <c r="A19" s="196" t="s">
        <v>652</v>
      </c>
    </row>
    <row r="21" spans="1:1" x14ac:dyDescent="0.25">
      <c r="A21" s="49"/>
    </row>
    <row r="22" spans="1:1" x14ac:dyDescent="0.25">
      <c r="A22" s="49"/>
    </row>
    <row r="23" spans="1:1" x14ac:dyDescent="0.25">
      <c r="A23" s="128"/>
    </row>
    <row r="67" spans="1:1" hidden="1" x14ac:dyDescent="0.25">
      <c r="A67" s="44" t="s">
        <v>31</v>
      </c>
    </row>
    <row r="68" spans="1:1" hidden="1" x14ac:dyDescent="0.25">
      <c r="A68" s="44" t="s">
        <v>32</v>
      </c>
    </row>
    <row r="69" spans="1:1" hidden="1" x14ac:dyDescent="0.25">
      <c r="A69" s="44" t="s">
        <v>33</v>
      </c>
    </row>
    <row r="70" spans="1:1" hidden="1" x14ac:dyDescent="0.25">
      <c r="A70" s="44" t="s">
        <v>34</v>
      </c>
    </row>
    <row r="71" spans="1:1" hidden="1" x14ac:dyDescent="0.25">
      <c r="A71" s="44" t="s">
        <v>35</v>
      </c>
    </row>
    <row r="72" spans="1:1" hidden="1" x14ac:dyDescent="0.25">
      <c r="A72" s="44" t="s">
        <v>36</v>
      </c>
    </row>
    <row r="73" spans="1:1" hidden="1" x14ac:dyDescent="0.25">
      <c r="A73" s="44" t="s">
        <v>37</v>
      </c>
    </row>
    <row r="74" spans="1:1" hidden="1" x14ac:dyDescent="0.25">
      <c r="A74" s="44" t="s">
        <v>38</v>
      </c>
    </row>
    <row r="75" spans="1:1" hidden="1" x14ac:dyDescent="0.25">
      <c r="A75" s="44" t="s">
        <v>39</v>
      </c>
    </row>
    <row r="76" spans="1:1" hidden="1" x14ac:dyDescent="0.25">
      <c r="A76" s="44" t="s">
        <v>40</v>
      </c>
    </row>
    <row r="77" spans="1:1" hidden="1" x14ac:dyDescent="0.25">
      <c r="A77" s="44" t="s">
        <v>41</v>
      </c>
    </row>
    <row r="78" spans="1:1" hidden="1" x14ac:dyDescent="0.25">
      <c r="A78" s="44" t="s">
        <v>42</v>
      </c>
    </row>
    <row r="79" spans="1:1" hidden="1" x14ac:dyDescent="0.25">
      <c r="A79" s="44" t="s">
        <v>43</v>
      </c>
    </row>
    <row r="80" spans="1:1" hidden="1" x14ac:dyDescent="0.25">
      <c r="A80" s="44" t="s">
        <v>44</v>
      </c>
    </row>
    <row r="81" spans="1:1" hidden="1" x14ac:dyDescent="0.25">
      <c r="A81" s="44" t="s">
        <v>45</v>
      </c>
    </row>
    <row r="82" spans="1:1" hidden="1" x14ac:dyDescent="0.25">
      <c r="A82" s="44" t="s">
        <v>46</v>
      </c>
    </row>
    <row r="83" spans="1:1" hidden="1" x14ac:dyDescent="0.25">
      <c r="A83" s="44" t="s">
        <v>47</v>
      </c>
    </row>
    <row r="84" spans="1:1" hidden="1" x14ac:dyDescent="0.25">
      <c r="A84" s="44" t="s">
        <v>48</v>
      </c>
    </row>
    <row r="85" spans="1:1" hidden="1" x14ac:dyDescent="0.25">
      <c r="A85" s="44" t="s">
        <v>49</v>
      </c>
    </row>
    <row r="86" spans="1:1" hidden="1" x14ac:dyDescent="0.25">
      <c r="A86" s="44" t="s">
        <v>50</v>
      </c>
    </row>
    <row r="87" spans="1:1" hidden="1" x14ac:dyDescent="0.25">
      <c r="A87" s="44" t="s">
        <v>51</v>
      </c>
    </row>
    <row r="88" spans="1:1" hidden="1" x14ac:dyDescent="0.25">
      <c r="A88" s="44" t="s">
        <v>52</v>
      </c>
    </row>
    <row r="89" spans="1:1" hidden="1" x14ac:dyDescent="0.25">
      <c r="A89" s="44" t="s">
        <v>53</v>
      </c>
    </row>
    <row r="90" spans="1:1" hidden="1" x14ac:dyDescent="0.25">
      <c r="A90" s="44" t="s">
        <v>54</v>
      </c>
    </row>
    <row r="91" spans="1:1" hidden="1" x14ac:dyDescent="0.25">
      <c r="A91" s="44" t="s">
        <v>55</v>
      </c>
    </row>
    <row r="92" spans="1:1" hidden="1" x14ac:dyDescent="0.25">
      <c r="A92" s="44" t="s">
        <v>56</v>
      </c>
    </row>
    <row r="93" spans="1:1" hidden="1" x14ac:dyDescent="0.25">
      <c r="A93" s="44" t="s">
        <v>57</v>
      </c>
    </row>
    <row r="94" spans="1:1" hidden="1" x14ac:dyDescent="0.25">
      <c r="A94" s="44" t="s">
        <v>58</v>
      </c>
    </row>
    <row r="95" spans="1:1" hidden="1" x14ac:dyDescent="0.25">
      <c r="A95" s="44" t="s">
        <v>59</v>
      </c>
    </row>
    <row r="96" spans="1:1" hidden="1" x14ac:dyDescent="0.25">
      <c r="A96" s="44" t="s">
        <v>60</v>
      </c>
    </row>
    <row r="97" spans="1:1" hidden="1" x14ac:dyDescent="0.25">
      <c r="A97" s="44" t="s">
        <v>61</v>
      </c>
    </row>
    <row r="98" spans="1:1" hidden="1" x14ac:dyDescent="0.25">
      <c r="A98" s="44" t="s">
        <v>62</v>
      </c>
    </row>
    <row r="99" spans="1:1" hidden="1" x14ac:dyDescent="0.25">
      <c r="A99" s="44" t="s">
        <v>63</v>
      </c>
    </row>
    <row r="100" spans="1:1" hidden="1" x14ac:dyDescent="0.25">
      <c r="A100" s="44" t="s">
        <v>64</v>
      </c>
    </row>
    <row r="101" spans="1:1" hidden="1" x14ac:dyDescent="0.25">
      <c r="A101" s="44" t="s">
        <v>65</v>
      </c>
    </row>
    <row r="102" spans="1:1" hidden="1" x14ac:dyDescent="0.25">
      <c r="A102" s="44" t="s">
        <v>66</v>
      </c>
    </row>
    <row r="103" spans="1:1" hidden="1" x14ac:dyDescent="0.25">
      <c r="A103" s="44" t="s">
        <v>67</v>
      </c>
    </row>
  </sheetData>
  <mergeCells count="7">
    <mergeCell ref="M1:O1"/>
    <mergeCell ref="J5:K5"/>
    <mergeCell ref="H5:I5"/>
    <mergeCell ref="B4:C5"/>
    <mergeCell ref="D4:E5"/>
    <mergeCell ref="F4:K4"/>
    <mergeCell ref="F5:G5"/>
  </mergeCells>
  <dataValidations disablePrompts="1" count="2">
    <dataValidation type="list" allowBlank="1" showInputMessage="1" showErrorMessage="1" sqref="M1:O1">
      <formula1>$A$67:$A$103</formula1>
    </dataValidation>
    <dataValidation type="list" allowBlank="1" showInputMessage="1" showErrorMessage="1" sqref="WVP3:WVP4 WLT3:WLT4 JD3:JD4 SZ3:SZ4 ACV3:ACV4 AMR3:AMR4 AWN3:AWN4 BGJ3:BGJ4 BQF3:BQF4 CAB3:CAB4 CJX3:CJX4 CTT3:CTT4 DDP3:DDP4 DNL3:DNL4 DXH3:DXH4 EHD3:EHD4 EQZ3:EQZ4 FAV3:FAV4 FKR3:FKR4 FUN3:FUN4 GEJ3:GEJ4 GOF3:GOF4 GYB3:GYB4 HHX3:HHX4 HRT3:HRT4 IBP3:IBP4 ILL3:ILL4 IVH3:IVH4 JFD3:JFD4 JOZ3:JOZ4 JYV3:JYV4 KIR3:KIR4 KSN3:KSN4 LCJ3:LCJ4 LMF3:LMF4 LWB3:LWB4 MFX3:MFX4 MPT3:MPT4 MZP3:MZP4 NJL3:NJL4 NTH3:NTH4 ODD3:ODD4 OMZ3:OMZ4 OWV3:OWV4 PGR3:PGR4 PQN3:PQN4 QAJ3:QAJ4 QKF3:QKF4 QUB3:QUB4 RDX3:RDX4 RNT3:RNT4 RXP3:RXP4 SHL3:SHL4 SRH3:SRH4 TBD3:TBD4 TKZ3:TKZ4 TUV3:TUV4 UER3:UER4 UON3:UON4 UYJ3:UYJ4 VIF3:VIF4 VSB3:VSB4 WBX3:WBX4">
      <formula1>$A$62:$A$98</formula1>
    </dataValidation>
  </dataValidations>
  <hyperlinks>
    <hyperlink ref="M3" location="Contents!A1" display="Back to Contents"/>
    <hyperlink ref="M2" location="'Table 20 Data'!A1" display="Go to Data"/>
    <hyperlink ref="A19" location="Glossary!A1" display="Definition Glossay"/>
  </hyperlinks>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autoPageBreaks="0"/>
  </sheetPr>
  <dimension ref="A1:BF104"/>
  <sheetViews>
    <sheetView workbookViewId="0">
      <pane ySplit="3" topLeftCell="A4" activePane="bottomLeft" state="frozen"/>
      <selection pane="bottomLeft" activeCell="I3" sqref="I3"/>
    </sheetView>
  </sheetViews>
  <sheetFormatPr defaultRowHeight="15" x14ac:dyDescent="0.25"/>
  <cols>
    <col min="1" max="1" width="11.7109375" style="1" customWidth="1"/>
    <col min="2" max="2" width="16" style="1" customWidth="1"/>
    <col min="3" max="3" width="23.28515625" style="1" customWidth="1"/>
    <col min="4" max="10" width="16" style="1" customWidth="1"/>
    <col min="11" max="11" width="23.28515625" style="1" customWidth="1"/>
    <col min="12" max="17" width="16" style="1" customWidth="1"/>
    <col min="18" max="25" width="8.85546875" style="1"/>
    <col min="26" max="26" width="8.140625" style="1" customWidth="1"/>
    <col min="27" max="28" width="8.85546875" style="1"/>
    <col min="29" max="29" width="8.42578125" style="1" customWidth="1"/>
    <col min="30" max="30" width="8.85546875" style="1"/>
    <col min="31" max="68" width="0" style="1" hidden="1" customWidth="1"/>
    <col min="69" max="256" width="8.85546875" style="1"/>
    <col min="257" max="257" width="8.5703125" style="1" customWidth="1"/>
    <col min="258" max="258" width="16" style="1" customWidth="1"/>
    <col min="259" max="259" width="23.28515625" style="1" customWidth="1"/>
    <col min="260" max="266" width="16" style="1" customWidth="1"/>
    <col min="267" max="267" width="23.28515625" style="1" customWidth="1"/>
    <col min="268" max="273" width="16" style="1" customWidth="1"/>
    <col min="274" max="281" width="8.85546875" style="1"/>
    <col min="282" max="282" width="8.140625" style="1" customWidth="1"/>
    <col min="283" max="284" width="8.85546875" style="1"/>
    <col min="285" max="285" width="8.42578125" style="1" customWidth="1"/>
    <col min="286" max="512" width="8.85546875" style="1"/>
    <col min="513" max="513" width="8.5703125" style="1" customWidth="1"/>
    <col min="514" max="514" width="16" style="1" customWidth="1"/>
    <col min="515" max="515" width="23.28515625" style="1" customWidth="1"/>
    <col min="516" max="522" width="16" style="1" customWidth="1"/>
    <col min="523" max="523" width="23.28515625" style="1" customWidth="1"/>
    <col min="524" max="529" width="16" style="1" customWidth="1"/>
    <col min="530" max="537" width="8.85546875" style="1"/>
    <col min="538" max="538" width="8.140625" style="1" customWidth="1"/>
    <col min="539" max="540" width="8.85546875" style="1"/>
    <col min="541" max="541" width="8.42578125" style="1" customWidth="1"/>
    <col min="542" max="768" width="8.85546875" style="1"/>
    <col min="769" max="769" width="8.5703125" style="1" customWidth="1"/>
    <col min="770" max="770" width="16" style="1" customWidth="1"/>
    <col min="771" max="771" width="23.28515625" style="1" customWidth="1"/>
    <col min="772" max="778" width="16" style="1" customWidth="1"/>
    <col min="779" max="779" width="23.28515625" style="1" customWidth="1"/>
    <col min="780" max="785" width="16" style="1" customWidth="1"/>
    <col min="786" max="793" width="8.85546875" style="1"/>
    <col min="794" max="794" width="8.140625" style="1" customWidth="1"/>
    <col min="795" max="796" width="8.85546875" style="1"/>
    <col min="797" max="797" width="8.42578125" style="1" customWidth="1"/>
    <col min="798" max="1024" width="8.85546875" style="1"/>
    <col min="1025" max="1025" width="8.5703125" style="1" customWidth="1"/>
    <col min="1026" max="1026" width="16" style="1" customWidth="1"/>
    <col min="1027" max="1027" width="23.28515625" style="1" customWidth="1"/>
    <col min="1028" max="1034" width="16" style="1" customWidth="1"/>
    <col min="1035" max="1035" width="23.28515625" style="1" customWidth="1"/>
    <col min="1036" max="1041" width="16" style="1" customWidth="1"/>
    <col min="1042" max="1049" width="8.85546875" style="1"/>
    <col min="1050" max="1050" width="8.140625" style="1" customWidth="1"/>
    <col min="1051" max="1052" width="8.85546875" style="1"/>
    <col min="1053" max="1053" width="8.42578125" style="1" customWidth="1"/>
    <col min="1054" max="1280" width="8.85546875" style="1"/>
    <col min="1281" max="1281" width="8.5703125" style="1" customWidth="1"/>
    <col min="1282" max="1282" width="16" style="1" customWidth="1"/>
    <col min="1283" max="1283" width="23.28515625" style="1" customWidth="1"/>
    <col min="1284" max="1290" width="16" style="1" customWidth="1"/>
    <col min="1291" max="1291" width="23.28515625" style="1" customWidth="1"/>
    <col min="1292" max="1297" width="16" style="1" customWidth="1"/>
    <col min="1298" max="1305" width="8.85546875" style="1"/>
    <col min="1306" max="1306" width="8.140625" style="1" customWidth="1"/>
    <col min="1307" max="1308" width="8.85546875" style="1"/>
    <col min="1309" max="1309" width="8.42578125" style="1" customWidth="1"/>
    <col min="1310" max="1536" width="8.85546875" style="1"/>
    <col min="1537" max="1537" width="8.5703125" style="1" customWidth="1"/>
    <col min="1538" max="1538" width="16" style="1" customWidth="1"/>
    <col min="1539" max="1539" width="23.28515625" style="1" customWidth="1"/>
    <col min="1540" max="1546" width="16" style="1" customWidth="1"/>
    <col min="1547" max="1547" width="23.28515625" style="1" customWidth="1"/>
    <col min="1548" max="1553" width="16" style="1" customWidth="1"/>
    <col min="1554" max="1561" width="8.85546875" style="1"/>
    <col min="1562" max="1562" width="8.140625" style="1" customWidth="1"/>
    <col min="1563" max="1564" width="8.85546875" style="1"/>
    <col min="1565" max="1565" width="8.42578125" style="1" customWidth="1"/>
    <col min="1566" max="1792" width="8.85546875" style="1"/>
    <col min="1793" max="1793" width="8.5703125" style="1" customWidth="1"/>
    <col min="1794" max="1794" width="16" style="1" customWidth="1"/>
    <col min="1795" max="1795" width="23.28515625" style="1" customWidth="1"/>
    <col min="1796" max="1802" width="16" style="1" customWidth="1"/>
    <col min="1803" max="1803" width="23.28515625" style="1" customWidth="1"/>
    <col min="1804" max="1809" width="16" style="1" customWidth="1"/>
    <col min="1810" max="1817" width="8.85546875" style="1"/>
    <col min="1818" max="1818" width="8.140625" style="1" customWidth="1"/>
    <col min="1819" max="1820" width="8.85546875" style="1"/>
    <col min="1821" max="1821" width="8.42578125" style="1" customWidth="1"/>
    <col min="1822" max="2048" width="8.85546875" style="1"/>
    <col min="2049" max="2049" width="8.5703125" style="1" customWidth="1"/>
    <col min="2050" max="2050" width="16" style="1" customWidth="1"/>
    <col min="2051" max="2051" width="23.28515625" style="1" customWidth="1"/>
    <col min="2052" max="2058" width="16" style="1" customWidth="1"/>
    <col min="2059" max="2059" width="23.28515625" style="1" customWidth="1"/>
    <col min="2060" max="2065" width="16" style="1" customWidth="1"/>
    <col min="2066" max="2073" width="8.85546875" style="1"/>
    <col min="2074" max="2074" width="8.140625" style="1" customWidth="1"/>
    <col min="2075" max="2076" width="8.85546875" style="1"/>
    <col min="2077" max="2077" width="8.42578125" style="1" customWidth="1"/>
    <col min="2078" max="2304" width="8.85546875" style="1"/>
    <col min="2305" max="2305" width="8.5703125" style="1" customWidth="1"/>
    <col min="2306" max="2306" width="16" style="1" customWidth="1"/>
    <col min="2307" max="2307" width="23.28515625" style="1" customWidth="1"/>
    <col min="2308" max="2314" width="16" style="1" customWidth="1"/>
    <col min="2315" max="2315" width="23.28515625" style="1" customWidth="1"/>
    <col min="2316" max="2321" width="16" style="1" customWidth="1"/>
    <col min="2322" max="2329" width="8.85546875" style="1"/>
    <col min="2330" max="2330" width="8.140625" style="1" customWidth="1"/>
    <col min="2331" max="2332" width="8.85546875" style="1"/>
    <col min="2333" max="2333" width="8.42578125" style="1" customWidth="1"/>
    <col min="2334" max="2560" width="8.85546875" style="1"/>
    <col min="2561" max="2561" width="8.5703125" style="1" customWidth="1"/>
    <col min="2562" max="2562" width="16" style="1" customWidth="1"/>
    <col min="2563" max="2563" width="23.28515625" style="1" customWidth="1"/>
    <col min="2564" max="2570" width="16" style="1" customWidth="1"/>
    <col min="2571" max="2571" width="23.28515625" style="1" customWidth="1"/>
    <col min="2572" max="2577" width="16" style="1" customWidth="1"/>
    <col min="2578" max="2585" width="8.85546875" style="1"/>
    <col min="2586" max="2586" width="8.140625" style="1" customWidth="1"/>
    <col min="2587" max="2588" width="8.85546875" style="1"/>
    <col min="2589" max="2589" width="8.42578125" style="1" customWidth="1"/>
    <col min="2590" max="2816" width="8.85546875" style="1"/>
    <col min="2817" max="2817" width="8.5703125" style="1" customWidth="1"/>
    <col min="2818" max="2818" width="16" style="1" customWidth="1"/>
    <col min="2819" max="2819" width="23.28515625" style="1" customWidth="1"/>
    <col min="2820" max="2826" width="16" style="1" customWidth="1"/>
    <col min="2827" max="2827" width="23.28515625" style="1" customWidth="1"/>
    <col min="2828" max="2833" width="16" style="1" customWidth="1"/>
    <col min="2834" max="2841" width="8.85546875" style="1"/>
    <col min="2842" max="2842" width="8.140625" style="1" customWidth="1"/>
    <col min="2843" max="2844" width="8.85546875" style="1"/>
    <col min="2845" max="2845" width="8.42578125" style="1" customWidth="1"/>
    <col min="2846" max="3072" width="8.85546875" style="1"/>
    <col min="3073" max="3073" width="8.5703125" style="1" customWidth="1"/>
    <col min="3074" max="3074" width="16" style="1" customWidth="1"/>
    <col min="3075" max="3075" width="23.28515625" style="1" customWidth="1"/>
    <col min="3076" max="3082" width="16" style="1" customWidth="1"/>
    <col min="3083" max="3083" width="23.28515625" style="1" customWidth="1"/>
    <col min="3084" max="3089" width="16" style="1" customWidth="1"/>
    <col min="3090" max="3097" width="8.85546875" style="1"/>
    <col min="3098" max="3098" width="8.140625" style="1" customWidth="1"/>
    <col min="3099" max="3100" width="8.85546875" style="1"/>
    <col min="3101" max="3101" width="8.42578125" style="1" customWidth="1"/>
    <col min="3102" max="3328" width="8.85546875" style="1"/>
    <col min="3329" max="3329" width="8.5703125" style="1" customWidth="1"/>
    <col min="3330" max="3330" width="16" style="1" customWidth="1"/>
    <col min="3331" max="3331" width="23.28515625" style="1" customWidth="1"/>
    <col min="3332" max="3338" width="16" style="1" customWidth="1"/>
    <col min="3339" max="3339" width="23.28515625" style="1" customWidth="1"/>
    <col min="3340" max="3345" width="16" style="1" customWidth="1"/>
    <col min="3346" max="3353" width="8.85546875" style="1"/>
    <col min="3354" max="3354" width="8.140625" style="1" customWidth="1"/>
    <col min="3355" max="3356" width="8.85546875" style="1"/>
    <col min="3357" max="3357" width="8.42578125" style="1" customWidth="1"/>
    <col min="3358" max="3584" width="8.85546875" style="1"/>
    <col min="3585" max="3585" width="8.5703125" style="1" customWidth="1"/>
    <col min="3586" max="3586" width="16" style="1" customWidth="1"/>
    <col min="3587" max="3587" width="23.28515625" style="1" customWidth="1"/>
    <col min="3588" max="3594" width="16" style="1" customWidth="1"/>
    <col min="3595" max="3595" width="23.28515625" style="1" customWidth="1"/>
    <col min="3596" max="3601" width="16" style="1" customWidth="1"/>
    <col min="3602" max="3609" width="8.85546875" style="1"/>
    <col min="3610" max="3610" width="8.140625" style="1" customWidth="1"/>
    <col min="3611" max="3612" width="8.85546875" style="1"/>
    <col min="3613" max="3613" width="8.42578125" style="1" customWidth="1"/>
    <col min="3614" max="3840" width="8.85546875" style="1"/>
    <col min="3841" max="3841" width="8.5703125" style="1" customWidth="1"/>
    <col min="3842" max="3842" width="16" style="1" customWidth="1"/>
    <col min="3843" max="3843" width="23.28515625" style="1" customWidth="1"/>
    <col min="3844" max="3850" width="16" style="1" customWidth="1"/>
    <col min="3851" max="3851" width="23.28515625" style="1" customWidth="1"/>
    <col min="3852" max="3857" width="16" style="1" customWidth="1"/>
    <col min="3858" max="3865" width="8.85546875" style="1"/>
    <col min="3866" max="3866" width="8.140625" style="1" customWidth="1"/>
    <col min="3867" max="3868" width="8.85546875" style="1"/>
    <col min="3869" max="3869" width="8.42578125" style="1" customWidth="1"/>
    <col min="3870" max="4096" width="8.85546875" style="1"/>
    <col min="4097" max="4097" width="8.5703125" style="1" customWidth="1"/>
    <col min="4098" max="4098" width="16" style="1" customWidth="1"/>
    <col min="4099" max="4099" width="23.28515625" style="1" customWidth="1"/>
    <col min="4100" max="4106" width="16" style="1" customWidth="1"/>
    <col min="4107" max="4107" width="23.28515625" style="1" customWidth="1"/>
    <col min="4108" max="4113" width="16" style="1" customWidth="1"/>
    <col min="4114" max="4121" width="8.85546875" style="1"/>
    <col min="4122" max="4122" width="8.140625" style="1" customWidth="1"/>
    <col min="4123" max="4124" width="8.85546875" style="1"/>
    <col min="4125" max="4125" width="8.42578125" style="1" customWidth="1"/>
    <col min="4126" max="4352" width="8.85546875" style="1"/>
    <col min="4353" max="4353" width="8.5703125" style="1" customWidth="1"/>
    <col min="4354" max="4354" width="16" style="1" customWidth="1"/>
    <col min="4355" max="4355" width="23.28515625" style="1" customWidth="1"/>
    <col min="4356" max="4362" width="16" style="1" customWidth="1"/>
    <col min="4363" max="4363" width="23.28515625" style="1" customWidth="1"/>
    <col min="4364" max="4369" width="16" style="1" customWidth="1"/>
    <col min="4370" max="4377" width="8.85546875" style="1"/>
    <col min="4378" max="4378" width="8.140625" style="1" customWidth="1"/>
    <col min="4379" max="4380" width="8.85546875" style="1"/>
    <col min="4381" max="4381" width="8.42578125" style="1" customWidth="1"/>
    <col min="4382" max="4608" width="8.85546875" style="1"/>
    <col min="4609" max="4609" width="8.5703125" style="1" customWidth="1"/>
    <col min="4610" max="4610" width="16" style="1" customWidth="1"/>
    <col min="4611" max="4611" width="23.28515625" style="1" customWidth="1"/>
    <col min="4612" max="4618" width="16" style="1" customWidth="1"/>
    <col min="4619" max="4619" width="23.28515625" style="1" customWidth="1"/>
    <col min="4620" max="4625" width="16" style="1" customWidth="1"/>
    <col min="4626" max="4633" width="8.85546875" style="1"/>
    <col min="4634" max="4634" width="8.140625" style="1" customWidth="1"/>
    <col min="4635" max="4636" width="8.85546875" style="1"/>
    <col min="4637" max="4637" width="8.42578125" style="1" customWidth="1"/>
    <col min="4638" max="4864" width="8.85546875" style="1"/>
    <col min="4865" max="4865" width="8.5703125" style="1" customWidth="1"/>
    <col min="4866" max="4866" width="16" style="1" customWidth="1"/>
    <col min="4867" max="4867" width="23.28515625" style="1" customWidth="1"/>
    <col min="4868" max="4874" width="16" style="1" customWidth="1"/>
    <col min="4875" max="4875" width="23.28515625" style="1" customWidth="1"/>
    <col min="4876" max="4881" width="16" style="1" customWidth="1"/>
    <col min="4882" max="4889" width="8.85546875" style="1"/>
    <col min="4890" max="4890" width="8.140625" style="1" customWidth="1"/>
    <col min="4891" max="4892" width="8.85546875" style="1"/>
    <col min="4893" max="4893" width="8.42578125" style="1" customWidth="1"/>
    <col min="4894" max="5120" width="8.85546875" style="1"/>
    <col min="5121" max="5121" width="8.5703125" style="1" customWidth="1"/>
    <col min="5122" max="5122" width="16" style="1" customWidth="1"/>
    <col min="5123" max="5123" width="23.28515625" style="1" customWidth="1"/>
    <col min="5124" max="5130" width="16" style="1" customWidth="1"/>
    <col min="5131" max="5131" width="23.28515625" style="1" customWidth="1"/>
    <col min="5132" max="5137" width="16" style="1" customWidth="1"/>
    <col min="5138" max="5145" width="8.85546875" style="1"/>
    <col min="5146" max="5146" width="8.140625" style="1" customWidth="1"/>
    <col min="5147" max="5148" width="8.85546875" style="1"/>
    <col min="5149" max="5149" width="8.42578125" style="1" customWidth="1"/>
    <col min="5150" max="5376" width="8.85546875" style="1"/>
    <col min="5377" max="5377" width="8.5703125" style="1" customWidth="1"/>
    <col min="5378" max="5378" width="16" style="1" customWidth="1"/>
    <col min="5379" max="5379" width="23.28515625" style="1" customWidth="1"/>
    <col min="5380" max="5386" width="16" style="1" customWidth="1"/>
    <col min="5387" max="5387" width="23.28515625" style="1" customWidth="1"/>
    <col min="5388" max="5393" width="16" style="1" customWidth="1"/>
    <col min="5394" max="5401" width="8.85546875" style="1"/>
    <col min="5402" max="5402" width="8.140625" style="1" customWidth="1"/>
    <col min="5403" max="5404" width="8.85546875" style="1"/>
    <col min="5405" max="5405" width="8.42578125" style="1" customWidth="1"/>
    <col min="5406" max="5632" width="8.85546875" style="1"/>
    <col min="5633" max="5633" width="8.5703125" style="1" customWidth="1"/>
    <col min="5634" max="5634" width="16" style="1" customWidth="1"/>
    <col min="5635" max="5635" width="23.28515625" style="1" customWidth="1"/>
    <col min="5636" max="5642" width="16" style="1" customWidth="1"/>
    <col min="5643" max="5643" width="23.28515625" style="1" customWidth="1"/>
    <col min="5644" max="5649" width="16" style="1" customWidth="1"/>
    <col min="5650" max="5657" width="8.85546875" style="1"/>
    <col min="5658" max="5658" width="8.140625" style="1" customWidth="1"/>
    <col min="5659" max="5660" width="8.85546875" style="1"/>
    <col min="5661" max="5661" width="8.42578125" style="1" customWidth="1"/>
    <col min="5662" max="5888" width="8.85546875" style="1"/>
    <col min="5889" max="5889" width="8.5703125" style="1" customWidth="1"/>
    <col min="5890" max="5890" width="16" style="1" customWidth="1"/>
    <col min="5891" max="5891" width="23.28515625" style="1" customWidth="1"/>
    <col min="5892" max="5898" width="16" style="1" customWidth="1"/>
    <col min="5899" max="5899" width="23.28515625" style="1" customWidth="1"/>
    <col min="5900" max="5905" width="16" style="1" customWidth="1"/>
    <col min="5906" max="5913" width="8.85546875" style="1"/>
    <col min="5914" max="5914" width="8.140625" style="1" customWidth="1"/>
    <col min="5915" max="5916" width="8.85546875" style="1"/>
    <col min="5917" max="5917" width="8.42578125" style="1" customWidth="1"/>
    <col min="5918" max="6144" width="8.85546875" style="1"/>
    <col min="6145" max="6145" width="8.5703125" style="1" customWidth="1"/>
    <col min="6146" max="6146" width="16" style="1" customWidth="1"/>
    <col min="6147" max="6147" width="23.28515625" style="1" customWidth="1"/>
    <col min="6148" max="6154" width="16" style="1" customWidth="1"/>
    <col min="6155" max="6155" width="23.28515625" style="1" customWidth="1"/>
    <col min="6156" max="6161" width="16" style="1" customWidth="1"/>
    <col min="6162" max="6169" width="8.85546875" style="1"/>
    <col min="6170" max="6170" width="8.140625" style="1" customWidth="1"/>
    <col min="6171" max="6172" width="8.85546875" style="1"/>
    <col min="6173" max="6173" width="8.42578125" style="1" customWidth="1"/>
    <col min="6174" max="6400" width="8.85546875" style="1"/>
    <col min="6401" max="6401" width="8.5703125" style="1" customWidth="1"/>
    <col min="6402" max="6402" width="16" style="1" customWidth="1"/>
    <col min="6403" max="6403" width="23.28515625" style="1" customWidth="1"/>
    <col min="6404" max="6410" width="16" style="1" customWidth="1"/>
    <col min="6411" max="6411" width="23.28515625" style="1" customWidth="1"/>
    <col min="6412" max="6417" width="16" style="1" customWidth="1"/>
    <col min="6418" max="6425" width="8.85546875" style="1"/>
    <col min="6426" max="6426" width="8.140625" style="1" customWidth="1"/>
    <col min="6427" max="6428" width="8.85546875" style="1"/>
    <col min="6429" max="6429" width="8.42578125" style="1" customWidth="1"/>
    <col min="6430" max="6656" width="8.85546875" style="1"/>
    <col min="6657" max="6657" width="8.5703125" style="1" customWidth="1"/>
    <col min="6658" max="6658" width="16" style="1" customWidth="1"/>
    <col min="6659" max="6659" width="23.28515625" style="1" customWidth="1"/>
    <col min="6660" max="6666" width="16" style="1" customWidth="1"/>
    <col min="6667" max="6667" width="23.28515625" style="1" customWidth="1"/>
    <col min="6668" max="6673" width="16" style="1" customWidth="1"/>
    <col min="6674" max="6681" width="8.85546875" style="1"/>
    <col min="6682" max="6682" width="8.140625" style="1" customWidth="1"/>
    <col min="6683" max="6684" width="8.85546875" style="1"/>
    <col min="6685" max="6685" width="8.42578125" style="1" customWidth="1"/>
    <col min="6686" max="6912" width="8.85546875" style="1"/>
    <col min="6913" max="6913" width="8.5703125" style="1" customWidth="1"/>
    <col min="6914" max="6914" width="16" style="1" customWidth="1"/>
    <col min="6915" max="6915" width="23.28515625" style="1" customWidth="1"/>
    <col min="6916" max="6922" width="16" style="1" customWidth="1"/>
    <col min="6923" max="6923" width="23.28515625" style="1" customWidth="1"/>
    <col min="6924" max="6929" width="16" style="1" customWidth="1"/>
    <col min="6930" max="6937" width="8.85546875" style="1"/>
    <col min="6938" max="6938" width="8.140625" style="1" customWidth="1"/>
    <col min="6939" max="6940" width="8.85546875" style="1"/>
    <col min="6941" max="6941" width="8.42578125" style="1" customWidth="1"/>
    <col min="6942" max="7168" width="8.85546875" style="1"/>
    <col min="7169" max="7169" width="8.5703125" style="1" customWidth="1"/>
    <col min="7170" max="7170" width="16" style="1" customWidth="1"/>
    <col min="7171" max="7171" width="23.28515625" style="1" customWidth="1"/>
    <col min="7172" max="7178" width="16" style="1" customWidth="1"/>
    <col min="7179" max="7179" width="23.28515625" style="1" customWidth="1"/>
    <col min="7180" max="7185" width="16" style="1" customWidth="1"/>
    <col min="7186" max="7193" width="8.85546875" style="1"/>
    <col min="7194" max="7194" width="8.140625" style="1" customWidth="1"/>
    <col min="7195" max="7196" width="8.85546875" style="1"/>
    <col min="7197" max="7197" width="8.42578125" style="1" customWidth="1"/>
    <col min="7198" max="7424" width="8.85546875" style="1"/>
    <col min="7425" max="7425" width="8.5703125" style="1" customWidth="1"/>
    <col min="7426" max="7426" width="16" style="1" customWidth="1"/>
    <col min="7427" max="7427" width="23.28515625" style="1" customWidth="1"/>
    <col min="7428" max="7434" width="16" style="1" customWidth="1"/>
    <col min="7435" max="7435" width="23.28515625" style="1" customWidth="1"/>
    <col min="7436" max="7441" width="16" style="1" customWidth="1"/>
    <col min="7442" max="7449" width="8.85546875" style="1"/>
    <col min="7450" max="7450" width="8.140625" style="1" customWidth="1"/>
    <col min="7451" max="7452" width="8.85546875" style="1"/>
    <col min="7453" max="7453" width="8.42578125" style="1" customWidth="1"/>
    <col min="7454" max="7680" width="8.85546875" style="1"/>
    <col min="7681" max="7681" width="8.5703125" style="1" customWidth="1"/>
    <col min="7682" max="7682" width="16" style="1" customWidth="1"/>
    <col min="7683" max="7683" width="23.28515625" style="1" customWidth="1"/>
    <col min="7684" max="7690" width="16" style="1" customWidth="1"/>
    <col min="7691" max="7691" width="23.28515625" style="1" customWidth="1"/>
    <col min="7692" max="7697" width="16" style="1" customWidth="1"/>
    <col min="7698" max="7705" width="8.85546875" style="1"/>
    <col min="7706" max="7706" width="8.140625" style="1" customWidth="1"/>
    <col min="7707" max="7708" width="8.85546875" style="1"/>
    <col min="7709" max="7709" width="8.42578125" style="1" customWidth="1"/>
    <col min="7710" max="7936" width="8.85546875" style="1"/>
    <col min="7937" max="7937" width="8.5703125" style="1" customWidth="1"/>
    <col min="7938" max="7938" width="16" style="1" customWidth="1"/>
    <col min="7939" max="7939" width="23.28515625" style="1" customWidth="1"/>
    <col min="7940" max="7946" width="16" style="1" customWidth="1"/>
    <col min="7947" max="7947" width="23.28515625" style="1" customWidth="1"/>
    <col min="7948" max="7953" width="16" style="1" customWidth="1"/>
    <col min="7954" max="7961" width="8.85546875" style="1"/>
    <col min="7962" max="7962" width="8.140625" style="1" customWidth="1"/>
    <col min="7963" max="7964" width="8.85546875" style="1"/>
    <col min="7965" max="7965" width="8.42578125" style="1" customWidth="1"/>
    <col min="7966" max="8192" width="8.85546875" style="1"/>
    <col min="8193" max="8193" width="8.5703125" style="1" customWidth="1"/>
    <col min="8194" max="8194" width="16" style="1" customWidth="1"/>
    <col min="8195" max="8195" width="23.28515625" style="1" customWidth="1"/>
    <col min="8196" max="8202" width="16" style="1" customWidth="1"/>
    <col min="8203" max="8203" width="23.28515625" style="1" customWidth="1"/>
    <col min="8204" max="8209" width="16" style="1" customWidth="1"/>
    <col min="8210" max="8217" width="8.85546875" style="1"/>
    <col min="8218" max="8218" width="8.140625" style="1" customWidth="1"/>
    <col min="8219" max="8220" width="8.85546875" style="1"/>
    <col min="8221" max="8221" width="8.42578125" style="1" customWidth="1"/>
    <col min="8222" max="8448" width="8.85546875" style="1"/>
    <col min="8449" max="8449" width="8.5703125" style="1" customWidth="1"/>
    <col min="8450" max="8450" width="16" style="1" customWidth="1"/>
    <col min="8451" max="8451" width="23.28515625" style="1" customWidth="1"/>
    <col min="8452" max="8458" width="16" style="1" customWidth="1"/>
    <col min="8459" max="8459" width="23.28515625" style="1" customWidth="1"/>
    <col min="8460" max="8465" width="16" style="1" customWidth="1"/>
    <col min="8466" max="8473" width="8.85546875" style="1"/>
    <col min="8474" max="8474" width="8.140625" style="1" customWidth="1"/>
    <col min="8475" max="8476" width="8.85546875" style="1"/>
    <col min="8477" max="8477" width="8.42578125" style="1" customWidth="1"/>
    <col min="8478" max="8704" width="8.85546875" style="1"/>
    <col min="8705" max="8705" width="8.5703125" style="1" customWidth="1"/>
    <col min="8706" max="8706" width="16" style="1" customWidth="1"/>
    <col min="8707" max="8707" width="23.28515625" style="1" customWidth="1"/>
    <col min="8708" max="8714" width="16" style="1" customWidth="1"/>
    <col min="8715" max="8715" width="23.28515625" style="1" customWidth="1"/>
    <col min="8716" max="8721" width="16" style="1" customWidth="1"/>
    <col min="8722" max="8729" width="8.85546875" style="1"/>
    <col min="8730" max="8730" width="8.140625" style="1" customWidth="1"/>
    <col min="8731" max="8732" width="8.85546875" style="1"/>
    <col min="8733" max="8733" width="8.42578125" style="1" customWidth="1"/>
    <col min="8734" max="8960" width="8.85546875" style="1"/>
    <col min="8961" max="8961" width="8.5703125" style="1" customWidth="1"/>
    <col min="8962" max="8962" width="16" style="1" customWidth="1"/>
    <col min="8963" max="8963" width="23.28515625" style="1" customWidth="1"/>
    <col min="8964" max="8970" width="16" style="1" customWidth="1"/>
    <col min="8971" max="8971" width="23.28515625" style="1" customWidth="1"/>
    <col min="8972" max="8977" width="16" style="1" customWidth="1"/>
    <col min="8978" max="8985" width="8.85546875" style="1"/>
    <col min="8986" max="8986" width="8.140625" style="1" customWidth="1"/>
    <col min="8987" max="8988" width="8.85546875" style="1"/>
    <col min="8989" max="8989" width="8.42578125" style="1" customWidth="1"/>
    <col min="8990" max="9216" width="8.85546875" style="1"/>
    <col min="9217" max="9217" width="8.5703125" style="1" customWidth="1"/>
    <col min="9218" max="9218" width="16" style="1" customWidth="1"/>
    <col min="9219" max="9219" width="23.28515625" style="1" customWidth="1"/>
    <col min="9220" max="9226" width="16" style="1" customWidth="1"/>
    <col min="9227" max="9227" width="23.28515625" style="1" customWidth="1"/>
    <col min="9228" max="9233" width="16" style="1" customWidth="1"/>
    <col min="9234" max="9241" width="8.85546875" style="1"/>
    <col min="9242" max="9242" width="8.140625" style="1" customWidth="1"/>
    <col min="9243" max="9244" width="8.85546875" style="1"/>
    <col min="9245" max="9245" width="8.42578125" style="1" customWidth="1"/>
    <col min="9246" max="9472" width="8.85546875" style="1"/>
    <col min="9473" max="9473" width="8.5703125" style="1" customWidth="1"/>
    <col min="9474" max="9474" width="16" style="1" customWidth="1"/>
    <col min="9475" max="9475" width="23.28515625" style="1" customWidth="1"/>
    <col min="9476" max="9482" width="16" style="1" customWidth="1"/>
    <col min="9483" max="9483" width="23.28515625" style="1" customWidth="1"/>
    <col min="9484" max="9489" width="16" style="1" customWidth="1"/>
    <col min="9490" max="9497" width="8.85546875" style="1"/>
    <col min="9498" max="9498" width="8.140625" style="1" customWidth="1"/>
    <col min="9499" max="9500" width="8.85546875" style="1"/>
    <col min="9501" max="9501" width="8.42578125" style="1" customWidth="1"/>
    <col min="9502" max="9728" width="8.85546875" style="1"/>
    <col min="9729" max="9729" width="8.5703125" style="1" customWidth="1"/>
    <col min="9730" max="9730" width="16" style="1" customWidth="1"/>
    <col min="9731" max="9731" width="23.28515625" style="1" customWidth="1"/>
    <col min="9732" max="9738" width="16" style="1" customWidth="1"/>
    <col min="9739" max="9739" width="23.28515625" style="1" customWidth="1"/>
    <col min="9740" max="9745" width="16" style="1" customWidth="1"/>
    <col min="9746" max="9753" width="8.85546875" style="1"/>
    <col min="9754" max="9754" width="8.140625" style="1" customWidth="1"/>
    <col min="9755" max="9756" width="8.85546875" style="1"/>
    <col min="9757" max="9757" width="8.42578125" style="1" customWidth="1"/>
    <col min="9758" max="9984" width="8.85546875" style="1"/>
    <col min="9985" max="9985" width="8.5703125" style="1" customWidth="1"/>
    <col min="9986" max="9986" width="16" style="1" customWidth="1"/>
    <col min="9987" max="9987" width="23.28515625" style="1" customWidth="1"/>
    <col min="9988" max="9994" width="16" style="1" customWidth="1"/>
    <col min="9995" max="9995" width="23.28515625" style="1" customWidth="1"/>
    <col min="9996" max="10001" width="16" style="1" customWidth="1"/>
    <col min="10002" max="10009" width="8.85546875" style="1"/>
    <col min="10010" max="10010" width="8.140625" style="1" customWidth="1"/>
    <col min="10011" max="10012" width="8.85546875" style="1"/>
    <col min="10013" max="10013" width="8.42578125" style="1" customWidth="1"/>
    <col min="10014" max="10240" width="8.85546875" style="1"/>
    <col min="10241" max="10241" width="8.5703125" style="1" customWidth="1"/>
    <col min="10242" max="10242" width="16" style="1" customWidth="1"/>
    <col min="10243" max="10243" width="23.28515625" style="1" customWidth="1"/>
    <col min="10244" max="10250" width="16" style="1" customWidth="1"/>
    <col min="10251" max="10251" width="23.28515625" style="1" customWidth="1"/>
    <col min="10252" max="10257" width="16" style="1" customWidth="1"/>
    <col min="10258" max="10265" width="8.85546875" style="1"/>
    <col min="10266" max="10266" width="8.140625" style="1" customWidth="1"/>
    <col min="10267" max="10268" width="8.85546875" style="1"/>
    <col min="10269" max="10269" width="8.42578125" style="1" customWidth="1"/>
    <col min="10270" max="10496" width="8.85546875" style="1"/>
    <col min="10497" max="10497" width="8.5703125" style="1" customWidth="1"/>
    <col min="10498" max="10498" width="16" style="1" customWidth="1"/>
    <col min="10499" max="10499" width="23.28515625" style="1" customWidth="1"/>
    <col min="10500" max="10506" width="16" style="1" customWidth="1"/>
    <col min="10507" max="10507" width="23.28515625" style="1" customWidth="1"/>
    <col min="10508" max="10513" width="16" style="1" customWidth="1"/>
    <col min="10514" max="10521" width="8.85546875" style="1"/>
    <col min="10522" max="10522" width="8.140625" style="1" customWidth="1"/>
    <col min="10523" max="10524" width="8.85546875" style="1"/>
    <col min="10525" max="10525" width="8.42578125" style="1" customWidth="1"/>
    <col min="10526" max="10752" width="8.85546875" style="1"/>
    <col min="10753" max="10753" width="8.5703125" style="1" customWidth="1"/>
    <col min="10754" max="10754" width="16" style="1" customWidth="1"/>
    <col min="10755" max="10755" width="23.28515625" style="1" customWidth="1"/>
    <col min="10756" max="10762" width="16" style="1" customWidth="1"/>
    <col min="10763" max="10763" width="23.28515625" style="1" customWidth="1"/>
    <col min="10764" max="10769" width="16" style="1" customWidth="1"/>
    <col min="10770" max="10777" width="8.85546875" style="1"/>
    <col min="10778" max="10778" width="8.140625" style="1" customWidth="1"/>
    <col min="10779" max="10780" width="8.85546875" style="1"/>
    <col min="10781" max="10781" width="8.42578125" style="1" customWidth="1"/>
    <col min="10782" max="11008" width="8.85546875" style="1"/>
    <col min="11009" max="11009" width="8.5703125" style="1" customWidth="1"/>
    <col min="11010" max="11010" width="16" style="1" customWidth="1"/>
    <col min="11011" max="11011" width="23.28515625" style="1" customWidth="1"/>
    <col min="11012" max="11018" width="16" style="1" customWidth="1"/>
    <col min="11019" max="11019" width="23.28515625" style="1" customWidth="1"/>
    <col min="11020" max="11025" width="16" style="1" customWidth="1"/>
    <col min="11026" max="11033" width="8.85546875" style="1"/>
    <col min="11034" max="11034" width="8.140625" style="1" customWidth="1"/>
    <col min="11035" max="11036" width="8.85546875" style="1"/>
    <col min="11037" max="11037" width="8.42578125" style="1" customWidth="1"/>
    <col min="11038" max="11264" width="8.85546875" style="1"/>
    <col min="11265" max="11265" width="8.5703125" style="1" customWidth="1"/>
    <col min="11266" max="11266" width="16" style="1" customWidth="1"/>
    <col min="11267" max="11267" width="23.28515625" style="1" customWidth="1"/>
    <col min="11268" max="11274" width="16" style="1" customWidth="1"/>
    <col min="11275" max="11275" width="23.28515625" style="1" customWidth="1"/>
    <col min="11276" max="11281" width="16" style="1" customWidth="1"/>
    <col min="11282" max="11289" width="8.85546875" style="1"/>
    <col min="11290" max="11290" width="8.140625" style="1" customWidth="1"/>
    <col min="11291" max="11292" width="8.85546875" style="1"/>
    <col min="11293" max="11293" width="8.42578125" style="1" customWidth="1"/>
    <col min="11294" max="11520" width="8.85546875" style="1"/>
    <col min="11521" max="11521" width="8.5703125" style="1" customWidth="1"/>
    <col min="11522" max="11522" width="16" style="1" customWidth="1"/>
    <col min="11523" max="11523" width="23.28515625" style="1" customWidth="1"/>
    <col min="11524" max="11530" width="16" style="1" customWidth="1"/>
    <col min="11531" max="11531" width="23.28515625" style="1" customWidth="1"/>
    <col min="11532" max="11537" width="16" style="1" customWidth="1"/>
    <col min="11538" max="11545" width="8.85546875" style="1"/>
    <col min="11546" max="11546" width="8.140625" style="1" customWidth="1"/>
    <col min="11547" max="11548" width="8.85546875" style="1"/>
    <col min="11549" max="11549" width="8.42578125" style="1" customWidth="1"/>
    <col min="11550" max="11776" width="8.85546875" style="1"/>
    <col min="11777" max="11777" width="8.5703125" style="1" customWidth="1"/>
    <col min="11778" max="11778" width="16" style="1" customWidth="1"/>
    <col min="11779" max="11779" width="23.28515625" style="1" customWidth="1"/>
    <col min="11780" max="11786" width="16" style="1" customWidth="1"/>
    <col min="11787" max="11787" width="23.28515625" style="1" customWidth="1"/>
    <col min="11788" max="11793" width="16" style="1" customWidth="1"/>
    <col min="11794" max="11801" width="8.85546875" style="1"/>
    <col min="11802" max="11802" width="8.140625" style="1" customWidth="1"/>
    <col min="11803" max="11804" width="8.85546875" style="1"/>
    <col min="11805" max="11805" width="8.42578125" style="1" customWidth="1"/>
    <col min="11806" max="12032" width="8.85546875" style="1"/>
    <col min="12033" max="12033" width="8.5703125" style="1" customWidth="1"/>
    <col min="12034" max="12034" width="16" style="1" customWidth="1"/>
    <col min="12035" max="12035" width="23.28515625" style="1" customWidth="1"/>
    <col min="12036" max="12042" width="16" style="1" customWidth="1"/>
    <col min="12043" max="12043" width="23.28515625" style="1" customWidth="1"/>
    <col min="12044" max="12049" width="16" style="1" customWidth="1"/>
    <col min="12050" max="12057" width="8.85546875" style="1"/>
    <col min="12058" max="12058" width="8.140625" style="1" customWidth="1"/>
    <col min="12059" max="12060" width="8.85546875" style="1"/>
    <col min="12061" max="12061" width="8.42578125" style="1" customWidth="1"/>
    <col min="12062" max="12288" width="8.85546875" style="1"/>
    <col min="12289" max="12289" width="8.5703125" style="1" customWidth="1"/>
    <col min="12290" max="12290" width="16" style="1" customWidth="1"/>
    <col min="12291" max="12291" width="23.28515625" style="1" customWidth="1"/>
    <col min="12292" max="12298" width="16" style="1" customWidth="1"/>
    <col min="12299" max="12299" width="23.28515625" style="1" customWidth="1"/>
    <col min="12300" max="12305" width="16" style="1" customWidth="1"/>
    <col min="12306" max="12313" width="8.85546875" style="1"/>
    <col min="12314" max="12314" width="8.140625" style="1" customWidth="1"/>
    <col min="12315" max="12316" width="8.85546875" style="1"/>
    <col min="12317" max="12317" width="8.42578125" style="1" customWidth="1"/>
    <col min="12318" max="12544" width="8.85546875" style="1"/>
    <col min="12545" max="12545" width="8.5703125" style="1" customWidth="1"/>
    <col min="12546" max="12546" width="16" style="1" customWidth="1"/>
    <col min="12547" max="12547" width="23.28515625" style="1" customWidth="1"/>
    <col min="12548" max="12554" width="16" style="1" customWidth="1"/>
    <col min="12555" max="12555" width="23.28515625" style="1" customWidth="1"/>
    <col min="12556" max="12561" width="16" style="1" customWidth="1"/>
    <col min="12562" max="12569" width="8.85546875" style="1"/>
    <col min="12570" max="12570" width="8.140625" style="1" customWidth="1"/>
    <col min="12571" max="12572" width="8.85546875" style="1"/>
    <col min="12573" max="12573" width="8.42578125" style="1" customWidth="1"/>
    <col min="12574" max="12800" width="8.85546875" style="1"/>
    <col min="12801" max="12801" width="8.5703125" style="1" customWidth="1"/>
    <col min="12802" max="12802" width="16" style="1" customWidth="1"/>
    <col min="12803" max="12803" width="23.28515625" style="1" customWidth="1"/>
    <col min="12804" max="12810" width="16" style="1" customWidth="1"/>
    <col min="12811" max="12811" width="23.28515625" style="1" customWidth="1"/>
    <col min="12812" max="12817" width="16" style="1" customWidth="1"/>
    <col min="12818" max="12825" width="8.85546875" style="1"/>
    <col min="12826" max="12826" width="8.140625" style="1" customWidth="1"/>
    <col min="12827" max="12828" width="8.85546875" style="1"/>
    <col min="12829" max="12829" width="8.42578125" style="1" customWidth="1"/>
    <col min="12830" max="13056" width="8.85546875" style="1"/>
    <col min="13057" max="13057" width="8.5703125" style="1" customWidth="1"/>
    <col min="13058" max="13058" width="16" style="1" customWidth="1"/>
    <col min="13059" max="13059" width="23.28515625" style="1" customWidth="1"/>
    <col min="13060" max="13066" width="16" style="1" customWidth="1"/>
    <col min="13067" max="13067" width="23.28515625" style="1" customWidth="1"/>
    <col min="13068" max="13073" width="16" style="1" customWidth="1"/>
    <col min="13074" max="13081" width="8.85546875" style="1"/>
    <col min="13082" max="13082" width="8.140625" style="1" customWidth="1"/>
    <col min="13083" max="13084" width="8.85546875" style="1"/>
    <col min="13085" max="13085" width="8.42578125" style="1" customWidth="1"/>
    <col min="13086" max="13312" width="8.85546875" style="1"/>
    <col min="13313" max="13313" width="8.5703125" style="1" customWidth="1"/>
    <col min="13314" max="13314" width="16" style="1" customWidth="1"/>
    <col min="13315" max="13315" width="23.28515625" style="1" customWidth="1"/>
    <col min="13316" max="13322" width="16" style="1" customWidth="1"/>
    <col min="13323" max="13323" width="23.28515625" style="1" customWidth="1"/>
    <col min="13324" max="13329" width="16" style="1" customWidth="1"/>
    <col min="13330" max="13337" width="8.85546875" style="1"/>
    <col min="13338" max="13338" width="8.140625" style="1" customWidth="1"/>
    <col min="13339" max="13340" width="8.85546875" style="1"/>
    <col min="13341" max="13341" width="8.42578125" style="1" customWidth="1"/>
    <col min="13342" max="13568" width="8.85546875" style="1"/>
    <col min="13569" max="13569" width="8.5703125" style="1" customWidth="1"/>
    <col min="13570" max="13570" width="16" style="1" customWidth="1"/>
    <col min="13571" max="13571" width="23.28515625" style="1" customWidth="1"/>
    <col min="13572" max="13578" width="16" style="1" customWidth="1"/>
    <col min="13579" max="13579" width="23.28515625" style="1" customWidth="1"/>
    <col min="13580" max="13585" width="16" style="1" customWidth="1"/>
    <col min="13586" max="13593" width="8.85546875" style="1"/>
    <col min="13594" max="13594" width="8.140625" style="1" customWidth="1"/>
    <col min="13595" max="13596" width="8.85546875" style="1"/>
    <col min="13597" max="13597" width="8.42578125" style="1" customWidth="1"/>
    <col min="13598" max="13824" width="8.85546875" style="1"/>
    <col min="13825" max="13825" width="8.5703125" style="1" customWidth="1"/>
    <col min="13826" max="13826" width="16" style="1" customWidth="1"/>
    <col min="13827" max="13827" width="23.28515625" style="1" customWidth="1"/>
    <col min="13828" max="13834" width="16" style="1" customWidth="1"/>
    <col min="13835" max="13835" width="23.28515625" style="1" customWidth="1"/>
    <col min="13836" max="13841" width="16" style="1" customWidth="1"/>
    <col min="13842" max="13849" width="8.85546875" style="1"/>
    <col min="13850" max="13850" width="8.140625" style="1" customWidth="1"/>
    <col min="13851" max="13852" width="8.85546875" style="1"/>
    <col min="13853" max="13853" width="8.42578125" style="1" customWidth="1"/>
    <col min="13854" max="14080" width="8.85546875" style="1"/>
    <col min="14081" max="14081" width="8.5703125" style="1" customWidth="1"/>
    <col min="14082" max="14082" width="16" style="1" customWidth="1"/>
    <col min="14083" max="14083" width="23.28515625" style="1" customWidth="1"/>
    <col min="14084" max="14090" width="16" style="1" customWidth="1"/>
    <col min="14091" max="14091" width="23.28515625" style="1" customWidth="1"/>
    <col min="14092" max="14097" width="16" style="1" customWidth="1"/>
    <col min="14098" max="14105" width="8.85546875" style="1"/>
    <col min="14106" max="14106" width="8.140625" style="1" customWidth="1"/>
    <col min="14107" max="14108" width="8.85546875" style="1"/>
    <col min="14109" max="14109" width="8.42578125" style="1" customWidth="1"/>
    <col min="14110" max="14336" width="8.85546875" style="1"/>
    <col min="14337" max="14337" width="8.5703125" style="1" customWidth="1"/>
    <col min="14338" max="14338" width="16" style="1" customWidth="1"/>
    <col min="14339" max="14339" width="23.28515625" style="1" customWidth="1"/>
    <col min="14340" max="14346" width="16" style="1" customWidth="1"/>
    <col min="14347" max="14347" width="23.28515625" style="1" customWidth="1"/>
    <col min="14348" max="14353" width="16" style="1" customWidth="1"/>
    <col min="14354" max="14361" width="8.85546875" style="1"/>
    <col min="14362" max="14362" width="8.140625" style="1" customWidth="1"/>
    <col min="14363" max="14364" width="8.85546875" style="1"/>
    <col min="14365" max="14365" width="8.42578125" style="1" customWidth="1"/>
    <col min="14366" max="14592" width="8.85546875" style="1"/>
    <col min="14593" max="14593" width="8.5703125" style="1" customWidth="1"/>
    <col min="14594" max="14594" width="16" style="1" customWidth="1"/>
    <col min="14595" max="14595" width="23.28515625" style="1" customWidth="1"/>
    <col min="14596" max="14602" width="16" style="1" customWidth="1"/>
    <col min="14603" max="14603" width="23.28515625" style="1" customWidth="1"/>
    <col min="14604" max="14609" width="16" style="1" customWidth="1"/>
    <col min="14610" max="14617" width="8.85546875" style="1"/>
    <col min="14618" max="14618" width="8.140625" style="1" customWidth="1"/>
    <col min="14619" max="14620" width="8.85546875" style="1"/>
    <col min="14621" max="14621" width="8.42578125" style="1" customWidth="1"/>
    <col min="14622" max="14848" width="8.85546875" style="1"/>
    <col min="14849" max="14849" width="8.5703125" style="1" customWidth="1"/>
    <col min="14850" max="14850" width="16" style="1" customWidth="1"/>
    <col min="14851" max="14851" width="23.28515625" style="1" customWidth="1"/>
    <col min="14852" max="14858" width="16" style="1" customWidth="1"/>
    <col min="14859" max="14859" width="23.28515625" style="1" customWidth="1"/>
    <col min="14860" max="14865" width="16" style="1" customWidth="1"/>
    <col min="14866" max="14873" width="8.85546875" style="1"/>
    <col min="14874" max="14874" width="8.140625" style="1" customWidth="1"/>
    <col min="14875" max="14876" width="8.85546875" style="1"/>
    <col min="14877" max="14877" width="8.42578125" style="1" customWidth="1"/>
    <col min="14878" max="15104" width="8.85546875" style="1"/>
    <col min="15105" max="15105" width="8.5703125" style="1" customWidth="1"/>
    <col min="15106" max="15106" width="16" style="1" customWidth="1"/>
    <col min="15107" max="15107" width="23.28515625" style="1" customWidth="1"/>
    <col min="15108" max="15114" width="16" style="1" customWidth="1"/>
    <col min="15115" max="15115" width="23.28515625" style="1" customWidth="1"/>
    <col min="15116" max="15121" width="16" style="1" customWidth="1"/>
    <col min="15122" max="15129" width="8.85546875" style="1"/>
    <col min="15130" max="15130" width="8.140625" style="1" customWidth="1"/>
    <col min="15131" max="15132" width="8.85546875" style="1"/>
    <col min="15133" max="15133" width="8.42578125" style="1" customWidth="1"/>
    <col min="15134" max="15360" width="8.85546875" style="1"/>
    <col min="15361" max="15361" width="8.5703125" style="1" customWidth="1"/>
    <col min="15362" max="15362" width="16" style="1" customWidth="1"/>
    <col min="15363" max="15363" width="23.28515625" style="1" customWidth="1"/>
    <col min="15364" max="15370" width="16" style="1" customWidth="1"/>
    <col min="15371" max="15371" width="23.28515625" style="1" customWidth="1"/>
    <col min="15372" max="15377" width="16" style="1" customWidth="1"/>
    <col min="15378" max="15385" width="8.85546875" style="1"/>
    <col min="15386" max="15386" width="8.140625" style="1" customWidth="1"/>
    <col min="15387" max="15388" width="8.85546875" style="1"/>
    <col min="15389" max="15389" width="8.42578125" style="1" customWidth="1"/>
    <col min="15390" max="15616" width="8.85546875" style="1"/>
    <col min="15617" max="15617" width="8.5703125" style="1" customWidth="1"/>
    <col min="15618" max="15618" width="16" style="1" customWidth="1"/>
    <col min="15619" max="15619" width="23.28515625" style="1" customWidth="1"/>
    <col min="15620" max="15626" width="16" style="1" customWidth="1"/>
    <col min="15627" max="15627" width="23.28515625" style="1" customWidth="1"/>
    <col min="15628" max="15633" width="16" style="1" customWidth="1"/>
    <col min="15634" max="15641" width="8.85546875" style="1"/>
    <col min="15642" max="15642" width="8.140625" style="1" customWidth="1"/>
    <col min="15643" max="15644" width="8.85546875" style="1"/>
    <col min="15645" max="15645" width="8.42578125" style="1" customWidth="1"/>
    <col min="15646" max="15872" width="8.85546875" style="1"/>
    <col min="15873" max="15873" width="8.5703125" style="1" customWidth="1"/>
    <col min="15874" max="15874" width="16" style="1" customWidth="1"/>
    <col min="15875" max="15875" width="23.28515625" style="1" customWidth="1"/>
    <col min="15876" max="15882" width="16" style="1" customWidth="1"/>
    <col min="15883" max="15883" width="23.28515625" style="1" customWidth="1"/>
    <col min="15884" max="15889" width="16" style="1" customWidth="1"/>
    <col min="15890" max="15897" width="8.85546875" style="1"/>
    <col min="15898" max="15898" width="8.140625" style="1" customWidth="1"/>
    <col min="15899" max="15900" width="8.85546875" style="1"/>
    <col min="15901" max="15901" width="8.42578125" style="1" customWidth="1"/>
    <col min="15902" max="16128" width="8.85546875" style="1"/>
    <col min="16129" max="16129" width="8.5703125" style="1" customWidth="1"/>
    <col min="16130" max="16130" width="16" style="1" customWidth="1"/>
    <col min="16131" max="16131" width="23.28515625" style="1" customWidth="1"/>
    <col min="16132" max="16138" width="16" style="1" customWidth="1"/>
    <col min="16139" max="16139" width="23.28515625" style="1" customWidth="1"/>
    <col min="16140" max="16145" width="16" style="1" customWidth="1"/>
    <col min="16146" max="16153" width="8.85546875" style="1"/>
    <col min="16154" max="16154" width="8.140625" style="1" customWidth="1"/>
    <col min="16155" max="16156" width="8.85546875" style="1"/>
    <col min="16157" max="16157" width="8.42578125" style="1" customWidth="1"/>
    <col min="16158" max="16384" width="8.85546875" style="1"/>
  </cols>
  <sheetData>
    <row r="1" spans="1:58" s="3" customFormat="1" ht="14.45" x14ac:dyDescent="0.3">
      <c r="A1" s="47" t="s">
        <v>2843</v>
      </c>
      <c r="B1" s="17"/>
      <c r="C1" s="17"/>
      <c r="D1" s="17"/>
      <c r="E1" s="17"/>
      <c r="F1" s="17"/>
      <c r="G1" s="17"/>
      <c r="H1" s="134" t="s">
        <v>68</v>
      </c>
      <c r="I1" s="554" t="s">
        <v>67</v>
      </c>
      <c r="J1" s="556"/>
    </row>
    <row r="2" spans="1:58" s="3" customFormat="1" x14ac:dyDescent="0.25">
      <c r="A2" s="201" t="s">
        <v>668</v>
      </c>
      <c r="B2" s="17"/>
      <c r="C2" s="17"/>
      <c r="D2" s="17"/>
      <c r="E2" s="17"/>
      <c r="F2" s="17"/>
      <c r="I2" s="486" t="s">
        <v>481</v>
      </c>
      <c r="J2" s="163"/>
    </row>
    <row r="3" spans="1:58" s="3" customFormat="1" ht="14.45" x14ac:dyDescent="0.3">
      <c r="A3" s="38"/>
      <c r="B3" s="17"/>
      <c r="C3" s="17"/>
      <c r="D3" s="17"/>
      <c r="E3" s="17"/>
      <c r="F3" s="17"/>
      <c r="I3" s="165" t="s">
        <v>333</v>
      </c>
      <c r="J3" s="163"/>
    </row>
    <row r="4" spans="1:58" s="89" customFormat="1" ht="14.45" customHeight="1" x14ac:dyDescent="0.2">
      <c r="A4" s="110"/>
      <c r="B4" s="524" t="s">
        <v>222</v>
      </c>
      <c r="C4" s="524"/>
      <c r="D4" s="524"/>
      <c r="E4" s="524"/>
      <c r="F4" s="524" t="s">
        <v>132</v>
      </c>
      <c r="G4" s="524"/>
      <c r="H4" s="524"/>
      <c r="I4" s="524"/>
      <c r="J4" s="524" t="s">
        <v>2771</v>
      </c>
      <c r="K4" s="524"/>
      <c r="L4" s="524"/>
      <c r="M4" s="524"/>
      <c r="N4" s="524" t="s">
        <v>378</v>
      </c>
      <c r="O4" s="524"/>
      <c r="P4" s="524"/>
      <c r="Q4" s="524"/>
    </row>
    <row r="5" spans="1:58" s="89" customFormat="1" ht="14.45" customHeight="1" x14ac:dyDescent="0.2">
      <c r="A5" s="122"/>
      <c r="B5" s="521" t="s">
        <v>373</v>
      </c>
      <c r="C5" s="551" t="s">
        <v>374</v>
      </c>
      <c r="D5" s="551"/>
      <c r="E5" s="551"/>
      <c r="F5" s="521" t="s">
        <v>373</v>
      </c>
      <c r="G5" s="551" t="s">
        <v>374</v>
      </c>
      <c r="H5" s="551"/>
      <c r="I5" s="551"/>
      <c r="J5" s="521" t="s">
        <v>373</v>
      </c>
      <c r="K5" s="551" t="s">
        <v>374</v>
      </c>
      <c r="L5" s="551"/>
      <c r="M5" s="551"/>
      <c r="N5" s="521" t="s">
        <v>373</v>
      </c>
      <c r="O5" s="551" t="s">
        <v>374</v>
      </c>
      <c r="P5" s="551"/>
      <c r="Q5" s="551"/>
    </row>
    <row r="6" spans="1:58" s="111" customFormat="1" ht="51" x14ac:dyDescent="0.2">
      <c r="A6" s="182" t="s">
        <v>69</v>
      </c>
      <c r="B6" s="521"/>
      <c r="C6" s="125" t="s">
        <v>375</v>
      </c>
      <c r="D6" s="125" t="s">
        <v>376</v>
      </c>
      <c r="E6" s="125" t="s">
        <v>377</v>
      </c>
      <c r="F6" s="521"/>
      <c r="G6" s="125" t="s">
        <v>375</v>
      </c>
      <c r="H6" s="125" t="s">
        <v>376</v>
      </c>
      <c r="I6" s="125" t="s">
        <v>377</v>
      </c>
      <c r="J6" s="521"/>
      <c r="K6" s="125" t="s">
        <v>375</v>
      </c>
      <c r="L6" s="125" t="s">
        <v>376</v>
      </c>
      <c r="M6" s="125" t="s">
        <v>377</v>
      </c>
      <c r="N6" s="521"/>
      <c r="O6" s="125" t="s">
        <v>375</v>
      </c>
      <c r="P6" s="125" t="s">
        <v>376</v>
      </c>
      <c r="Q6" s="125" t="s">
        <v>377</v>
      </c>
      <c r="R6" s="89"/>
      <c r="S6" s="89"/>
      <c r="T6" s="89"/>
      <c r="U6" s="89"/>
      <c r="V6" s="89"/>
      <c r="W6" s="89"/>
      <c r="X6" s="89"/>
      <c r="Y6" s="89"/>
      <c r="Z6" s="89"/>
    </row>
    <row r="7" spans="1:58" s="89" customFormat="1" ht="14.45" customHeight="1" x14ac:dyDescent="0.3">
      <c r="A7" s="31" t="s">
        <v>30</v>
      </c>
      <c r="B7" s="26">
        <f>VLOOKUP($I$1,'Table 21 Data'!$A$7:$Q$44,AE$7,0)</f>
        <v>2505274</v>
      </c>
      <c r="C7" s="26">
        <f>VLOOKUP($I$1,'Table 21 Data'!$A$7:$Q$44,AF$7,0)</f>
        <v>1710351</v>
      </c>
      <c r="D7" s="26">
        <f>VLOOKUP($I$1,'Table 21 Data'!$A$7:$Q$44,AG$7,0)</f>
        <v>685603</v>
      </c>
      <c r="E7" s="26">
        <f>VLOOKUP($I$1,'Table 21 Data'!$A$7:$Q$44,AH$7,0)</f>
        <v>109320</v>
      </c>
      <c r="F7" s="26">
        <f>VLOOKUP($I$1,'Table 21 Data'!$A$7:$Q$44,AI$7,0)</f>
        <v>1217559</v>
      </c>
      <c r="G7" s="26">
        <f>VLOOKUP($I$1,'Table 21 Data'!$A$7:$Q$44,AJ$7,0)</f>
        <v>1086301</v>
      </c>
      <c r="H7" s="26">
        <f>VLOOKUP($I$1,'Table 21 Data'!$A$7:$Q$44,AK$7,0)</f>
        <v>113376</v>
      </c>
      <c r="I7" s="26">
        <f>VLOOKUP($I$1,'Table 21 Data'!$A$7:$Q$44,AL$7,0)</f>
        <v>17882</v>
      </c>
      <c r="J7" s="26">
        <f>VLOOKUP($I$1,'Table 21 Data'!$A$7:$Q$44,AM$7,0)</f>
        <v>769996</v>
      </c>
      <c r="K7" s="26">
        <f>VLOOKUP($I$1,'Table 21 Data'!$A$7:$Q$44,AN$7,0)</f>
        <v>307603</v>
      </c>
      <c r="L7" s="26">
        <f>VLOOKUP($I$1,'Table 21 Data'!$A$7:$Q$44,AO$7,0)</f>
        <v>457772</v>
      </c>
      <c r="M7" s="26">
        <f>VLOOKUP($I$1,'Table 21 Data'!$A$7:$Q$44,AP$7,0)</f>
        <v>4621</v>
      </c>
      <c r="N7" s="26">
        <f>VLOOKUP($I$1,'Table 21 Data'!$A$7:$Q$44,AQ$7,0)</f>
        <v>517719</v>
      </c>
      <c r="O7" s="26">
        <f>VLOOKUP($I$1,'Table 21 Data'!$A$7:$Q$44,AR$7,0)</f>
        <v>316447</v>
      </c>
      <c r="P7" s="26">
        <f>VLOOKUP($I$1,'Table 21 Data'!$A$7:$Q$44,AS$7,0)</f>
        <v>114455</v>
      </c>
      <c r="Q7" s="26">
        <f>VLOOKUP($I$1,'Table 21 Data'!$A$7:$Q$44,AT$7,0)</f>
        <v>86817</v>
      </c>
      <c r="AE7" s="89">
        <v>2</v>
      </c>
      <c r="AF7" s="89">
        <v>3</v>
      </c>
      <c r="AG7" s="89">
        <v>4</v>
      </c>
      <c r="AH7" s="89">
        <v>5</v>
      </c>
      <c r="AI7" s="89">
        <v>6</v>
      </c>
      <c r="AJ7" s="89">
        <v>7</v>
      </c>
      <c r="AK7" s="89">
        <v>8</v>
      </c>
      <c r="AL7" s="89">
        <v>9</v>
      </c>
      <c r="AM7" s="89">
        <v>10</v>
      </c>
      <c r="AN7" s="89">
        <v>11</v>
      </c>
      <c r="AO7" s="89">
        <v>12</v>
      </c>
      <c r="AP7" s="89">
        <v>13</v>
      </c>
      <c r="AQ7" s="89">
        <v>14</v>
      </c>
      <c r="AR7" s="89">
        <v>15</v>
      </c>
      <c r="AS7" s="89">
        <v>16</v>
      </c>
      <c r="AT7" s="89">
        <v>17</v>
      </c>
      <c r="AU7" s="89">
        <v>18</v>
      </c>
      <c r="AV7" s="89">
        <v>19</v>
      </c>
      <c r="AW7" s="89">
        <v>20</v>
      </c>
      <c r="AX7" s="89">
        <v>21</v>
      </c>
      <c r="AY7" s="89">
        <v>22</v>
      </c>
      <c r="AZ7" s="89">
        <v>23</v>
      </c>
      <c r="BA7" s="89">
        <v>24</v>
      </c>
      <c r="BB7" s="89">
        <v>25</v>
      </c>
      <c r="BC7" s="89">
        <v>26</v>
      </c>
      <c r="BD7" s="89">
        <v>27</v>
      </c>
      <c r="BE7" s="89">
        <v>28</v>
      </c>
      <c r="BF7" s="89">
        <v>29</v>
      </c>
    </row>
    <row r="8" spans="1:58" s="89" customFormat="1" ht="13.9" x14ac:dyDescent="0.3">
      <c r="A8" s="119" t="s">
        <v>4</v>
      </c>
      <c r="B8" s="113">
        <f>VLOOKUP($I$1,'Table 21 Data'!$S$7:$AI$44,AE$7,0)</f>
        <v>2761129</v>
      </c>
      <c r="C8" s="113">
        <f>VLOOKUP($I$1,'Table 21 Data'!$S$7:$AI$44,AF$7,0)</f>
        <v>1774429</v>
      </c>
      <c r="D8" s="113">
        <f>VLOOKUP($I$1,'Table 21 Data'!$S$7:$AI$44,AG$7,0)</f>
        <v>911862</v>
      </c>
      <c r="E8" s="113">
        <f>VLOOKUP($I$1,'Table 21 Data'!$S$7:$AI$44,AH$7,0)</f>
        <v>74838</v>
      </c>
      <c r="F8" s="113">
        <f>VLOOKUP($I$1,'Table 21 Data'!$S$7:$AI$44,AI$7,0)</f>
        <v>1579177</v>
      </c>
      <c r="G8" s="113">
        <f>VLOOKUP($I$1,'Table 21 Data'!$S$7:$AI$44,AJ$7,0)</f>
        <v>1291179</v>
      </c>
      <c r="H8" s="113">
        <f>VLOOKUP($I$1,'Table 21 Data'!$S$7:$AI$44,AK$7,0)</f>
        <v>277990</v>
      </c>
      <c r="I8" s="113">
        <f>VLOOKUP($I$1,'Table 21 Data'!$S$7:$AI$44,AL$7,0)</f>
        <v>10008</v>
      </c>
      <c r="J8" s="113">
        <f>VLOOKUP($I$1,'Table 21 Data'!$S$7:$AI$44,AM$7,0)</f>
        <v>644510</v>
      </c>
      <c r="K8" s="113">
        <f>VLOOKUP($I$1,'Table 21 Data'!$S$7:$AI$44,AN$7,0)</f>
        <v>207819</v>
      </c>
      <c r="L8" s="113">
        <f>VLOOKUP($I$1,'Table 21 Data'!$S$7:$AI$44,AO$7,0)</f>
        <v>431200</v>
      </c>
      <c r="M8" s="113">
        <f>VLOOKUP($I$1,'Table 21 Data'!$S$7:$AI$44,AP$7,0)</f>
        <v>5491</v>
      </c>
      <c r="N8" s="113">
        <f>VLOOKUP($I$1,'Table 21 Data'!$S$7:$AI$44,AQ$7,0)</f>
        <v>537442</v>
      </c>
      <c r="O8" s="113">
        <f>VLOOKUP($I$1,'Table 21 Data'!$S$7:$AI$44,AR$7,0)</f>
        <v>275431</v>
      </c>
      <c r="P8" s="113">
        <f>VLOOKUP($I$1,'Table 21 Data'!$S$7:$AI$44,AS$7,0)</f>
        <v>202672</v>
      </c>
      <c r="Q8" s="113">
        <f>VLOOKUP($I$1,'Table 21 Data'!$S$7:$AI$44,AT$7,0)</f>
        <v>59339</v>
      </c>
    </row>
    <row r="9" spans="1:58" s="89" customFormat="1" ht="14.45" customHeight="1" x14ac:dyDescent="0.3">
      <c r="A9" s="31" t="s">
        <v>3</v>
      </c>
      <c r="B9" s="26">
        <f>VLOOKUP($I$1,'Table 21 Data'!$AK$7:$BA$44,AE$7,0)</f>
        <v>3015997</v>
      </c>
      <c r="C9" s="26">
        <f>VLOOKUP($I$1,'Table 21 Data'!$AK$7:$BA$44,AF$7,0)</f>
        <v>1947030</v>
      </c>
      <c r="D9" s="26">
        <f>VLOOKUP($I$1,'Table 21 Data'!$AK$7:$BA$44,AG$7,0)</f>
        <v>988528</v>
      </c>
      <c r="E9" s="26">
        <f>VLOOKUP($I$1,'Table 21 Data'!$AK$7:$BA$44,AH$7,0)</f>
        <v>51175</v>
      </c>
      <c r="F9" s="26">
        <f>VLOOKUP($I$1,'Table 21 Data'!$AK$7:$BA$44,AI$7,0)</f>
        <v>1704719</v>
      </c>
      <c r="G9" s="26">
        <f>VLOOKUP($I$1,'Table 21 Data'!$AK$7:$BA$44,AJ$7,0)</f>
        <v>1377236</v>
      </c>
      <c r="H9" s="26">
        <f>VLOOKUP($I$1,'Table 21 Data'!$AK$7:$BA$44,AK$7,0)</f>
        <v>312325</v>
      </c>
      <c r="I9" s="26">
        <f>VLOOKUP($I$1,'Table 21 Data'!$AK$7:$BA$44,AL$7,0)</f>
        <v>11821</v>
      </c>
      <c r="J9" s="26">
        <f>VLOOKUP($I$1,'Table 21 Data'!$AK$7:$BA$44,AM$7,0)</f>
        <v>790371</v>
      </c>
      <c r="K9" s="26">
        <f>VLOOKUP($I$1,'Table 21 Data'!$AK$7:$BA$44,AN$7,0)</f>
        <v>288813</v>
      </c>
      <c r="L9" s="26">
        <f>VLOOKUP($I$1,'Table 21 Data'!$AK$7:$BA$44,AO$7,0)</f>
        <v>485075</v>
      </c>
      <c r="M9" s="26">
        <f>VLOOKUP($I$1,'Table 21 Data'!$AK$7:$BA$44,AP$7,0)</f>
        <v>4619</v>
      </c>
      <c r="N9" s="26">
        <f>VLOOKUP($I$1,'Table 21 Data'!$AK$7:$BA$44,AQ$7,0)</f>
        <v>467083</v>
      </c>
      <c r="O9" s="26">
        <f>VLOOKUP($I$1,'Table 21 Data'!$AK$7:$BA$44,AR$7,0)</f>
        <v>254496</v>
      </c>
      <c r="P9" s="26">
        <f>VLOOKUP($I$1,'Table 21 Data'!$AK$7:$BA$44,AS$7,0)</f>
        <v>168806</v>
      </c>
      <c r="Q9" s="26">
        <f>VLOOKUP($I$1,'Table 21 Data'!$AK$7:$BA$44,AT$7,0)</f>
        <v>30879</v>
      </c>
    </row>
    <row r="10" spans="1:58" s="89" customFormat="1" ht="13.9" x14ac:dyDescent="0.3">
      <c r="A10" s="119" t="s">
        <v>1</v>
      </c>
      <c r="B10" s="113">
        <f>VLOOKUP($I$1,'Table 21 Data'!$BC$7:$BS$44,AE$7,0)</f>
        <v>3266173</v>
      </c>
      <c r="C10" s="113">
        <f>VLOOKUP($I$1,'Table 21 Data'!$BC$7:$BS$44,AF$7,0)</f>
        <v>1988457</v>
      </c>
      <c r="D10" s="113">
        <f>VLOOKUP($I$1,'Table 21 Data'!$BC$7:$BS$44,AG$7,0)</f>
        <v>1219534</v>
      </c>
      <c r="E10" s="113">
        <f>VLOOKUP($I$1,'Table 21 Data'!$BC$7:$BS$44,AH$7,0)</f>
        <v>58182</v>
      </c>
      <c r="F10" s="113">
        <f>VLOOKUP($I$1,'Table 21 Data'!$BC$7:$BS$44,AI$7,0)</f>
        <v>1618315</v>
      </c>
      <c r="G10" s="113">
        <f>VLOOKUP($I$1,'Table 21 Data'!$BC$7:$BS$44,AJ$7,0)</f>
        <v>1276998</v>
      </c>
      <c r="H10" s="113">
        <f>VLOOKUP($I$1,'Table 21 Data'!$BC$7:$BS$44,AK$7,0)</f>
        <v>330127</v>
      </c>
      <c r="I10" s="113">
        <f>VLOOKUP($I$1,'Table 21 Data'!$BC$7:$BS$44,AL$7,0)</f>
        <v>11190</v>
      </c>
      <c r="J10" s="113">
        <f>VLOOKUP($I$1,'Table 21 Data'!$BC$7:$BS$44,AM$7,0)</f>
        <v>785993</v>
      </c>
      <c r="K10" s="113">
        <f>VLOOKUP($I$1,'Table 21 Data'!$BC$7:$BS$44,AN$7,0)</f>
        <v>279004</v>
      </c>
      <c r="L10" s="113">
        <f>VLOOKUP($I$1,'Table 21 Data'!$BC$7:$BS$44,AO$7,0)</f>
        <v>502445</v>
      </c>
      <c r="M10" s="113">
        <f>VLOOKUP($I$1,'Table 21 Data'!$BC$7:$BS$44,AP$7,0)</f>
        <v>4544</v>
      </c>
      <c r="N10" s="113">
        <f>VLOOKUP($I$1,'Table 21 Data'!$BC$7:$BS$44,AQ$7,0)</f>
        <v>861865</v>
      </c>
      <c r="O10" s="113">
        <f>VLOOKUP($I$1,'Table 21 Data'!$BC$7:$BS$44,AR$7,0)</f>
        <v>432455</v>
      </c>
      <c r="P10" s="113">
        <f>VLOOKUP($I$1,'Table 21 Data'!$BC$7:$BS$44,AS$7,0)</f>
        <v>386962</v>
      </c>
      <c r="Q10" s="113">
        <f>VLOOKUP($I$1,'Table 21 Data'!$BC$7:$BS$44,AT$7,0)</f>
        <v>42448</v>
      </c>
    </row>
    <row r="11" spans="1:58" s="89" customFormat="1" ht="13.9" x14ac:dyDescent="0.3">
      <c r="A11" s="131"/>
      <c r="B11" s="123"/>
      <c r="C11" s="123"/>
      <c r="D11" s="123"/>
      <c r="E11" s="123"/>
      <c r="F11" s="123"/>
      <c r="G11" s="123"/>
      <c r="H11" s="123"/>
      <c r="I11" s="123"/>
      <c r="J11" s="123"/>
      <c r="K11" s="123"/>
      <c r="L11" s="123"/>
      <c r="M11" s="123"/>
      <c r="N11" s="123"/>
      <c r="O11" s="123"/>
      <c r="P11" s="123"/>
      <c r="Q11" s="123"/>
    </row>
    <row r="12" spans="1:58" s="89" customFormat="1" ht="14.45" customHeight="1" x14ac:dyDescent="0.2">
      <c r="A12" s="110"/>
      <c r="B12" s="524" t="s">
        <v>222</v>
      </c>
      <c r="C12" s="524"/>
      <c r="D12" s="524"/>
      <c r="E12" s="524"/>
      <c r="F12" s="524" t="s">
        <v>132</v>
      </c>
      <c r="G12" s="524"/>
      <c r="H12" s="524"/>
      <c r="I12" s="524"/>
      <c r="J12" s="524" t="s">
        <v>2771</v>
      </c>
      <c r="K12" s="524"/>
      <c r="L12" s="524"/>
      <c r="M12" s="524"/>
      <c r="N12" s="524" t="s">
        <v>378</v>
      </c>
      <c r="O12" s="524"/>
      <c r="P12" s="524"/>
      <c r="Q12" s="524"/>
    </row>
    <row r="13" spans="1:58" s="89" customFormat="1" ht="14.45" customHeight="1" x14ac:dyDescent="0.2">
      <c r="A13" s="122"/>
      <c r="B13" s="521" t="s">
        <v>373</v>
      </c>
      <c r="C13" s="551" t="s">
        <v>374</v>
      </c>
      <c r="D13" s="551"/>
      <c r="E13" s="551"/>
      <c r="F13" s="521" t="s">
        <v>373</v>
      </c>
      <c r="G13" s="551" t="s">
        <v>374</v>
      </c>
      <c r="H13" s="551"/>
      <c r="I13" s="551"/>
      <c r="J13" s="521" t="s">
        <v>373</v>
      </c>
      <c r="K13" s="551" t="s">
        <v>374</v>
      </c>
      <c r="L13" s="551"/>
      <c r="M13" s="551"/>
      <c r="N13" s="521" t="s">
        <v>373</v>
      </c>
      <c r="O13" s="551" t="s">
        <v>374</v>
      </c>
      <c r="P13" s="551"/>
      <c r="Q13" s="551"/>
    </row>
    <row r="14" spans="1:58" s="89" customFormat="1" ht="51" x14ac:dyDescent="0.2">
      <c r="A14" s="182" t="s">
        <v>130</v>
      </c>
      <c r="B14" s="521"/>
      <c r="C14" s="125" t="s">
        <v>375</v>
      </c>
      <c r="D14" s="125" t="s">
        <v>376</v>
      </c>
      <c r="E14" s="125" t="s">
        <v>377</v>
      </c>
      <c r="F14" s="521"/>
      <c r="G14" s="125" t="s">
        <v>375</v>
      </c>
      <c r="H14" s="125" t="s">
        <v>376</v>
      </c>
      <c r="I14" s="125" t="s">
        <v>377</v>
      </c>
      <c r="J14" s="521"/>
      <c r="K14" s="125" t="s">
        <v>375</v>
      </c>
      <c r="L14" s="125" t="s">
        <v>376</v>
      </c>
      <c r="M14" s="125" t="s">
        <v>377</v>
      </c>
      <c r="N14" s="521"/>
      <c r="O14" s="125" t="s">
        <v>375</v>
      </c>
      <c r="P14" s="125" t="s">
        <v>376</v>
      </c>
      <c r="Q14" s="125" t="s">
        <v>377</v>
      </c>
    </row>
    <row r="15" spans="1:58" s="89" customFormat="1" ht="14.45" customHeight="1" x14ac:dyDescent="0.3">
      <c r="A15" s="31" t="s">
        <v>30</v>
      </c>
      <c r="B15" s="33">
        <v>1</v>
      </c>
      <c r="C15" s="33">
        <f>C7/$B7</f>
        <v>0.68270017570932362</v>
      </c>
      <c r="D15" s="33">
        <f t="shared" ref="C15:Q18" si="0">D7/$B7</f>
        <v>0.27366387868153341</v>
      </c>
      <c r="E15" s="33">
        <f t="shared" si="0"/>
        <v>4.3635945609142954E-2</v>
      </c>
      <c r="F15" s="33">
        <f t="shared" si="0"/>
        <v>0.48599833790635277</v>
      </c>
      <c r="G15" s="33">
        <f t="shared" si="0"/>
        <v>0.43360566548808632</v>
      </c>
      <c r="H15" s="33">
        <f t="shared" si="0"/>
        <v>4.5254930199251656E-2</v>
      </c>
      <c r="I15" s="33">
        <f>I7/$B7</f>
        <v>7.1377422190147663E-3</v>
      </c>
      <c r="J15" s="33">
        <f t="shared" ref="J15:Q15" si="1">J7/$B7</f>
        <v>0.30735001440960152</v>
      </c>
      <c r="K15" s="33">
        <f t="shared" si="1"/>
        <v>0.12278217871578119</v>
      </c>
      <c r="L15" s="33">
        <f t="shared" si="1"/>
        <v>0.18272332686963583</v>
      </c>
      <c r="M15" s="33">
        <f t="shared" si="1"/>
        <v>1.8445088241845003E-3</v>
      </c>
      <c r="N15" s="33">
        <f t="shared" si="1"/>
        <v>0.20665164768404573</v>
      </c>
      <c r="O15" s="33">
        <f t="shared" si="1"/>
        <v>0.12631233150545609</v>
      </c>
      <c r="P15" s="33">
        <f t="shared" si="1"/>
        <v>4.5685621612645964E-2</v>
      </c>
      <c r="Q15" s="33">
        <f t="shared" si="1"/>
        <v>3.4653694565943687E-2</v>
      </c>
    </row>
    <row r="16" spans="1:58" s="111" customFormat="1" ht="13.9" x14ac:dyDescent="0.3">
      <c r="A16" s="119" t="s">
        <v>4</v>
      </c>
      <c r="B16" s="121">
        <v>1</v>
      </c>
      <c r="C16" s="121">
        <f t="shared" si="0"/>
        <v>0.64264617842918603</v>
      </c>
      <c r="D16" s="121">
        <f t="shared" si="0"/>
        <v>0.33024969134002796</v>
      </c>
      <c r="E16" s="121">
        <f t="shared" si="0"/>
        <v>2.710413023078603E-2</v>
      </c>
      <c r="F16" s="121">
        <f t="shared" si="0"/>
        <v>0.57193162651944185</v>
      </c>
      <c r="G16" s="121">
        <f t="shared" si="0"/>
        <v>0.4676271916306699</v>
      </c>
      <c r="H16" s="121">
        <f t="shared" si="0"/>
        <v>0.10067983060552405</v>
      </c>
      <c r="I16" s="121">
        <f t="shared" si="0"/>
        <v>3.6246042832479035E-3</v>
      </c>
      <c r="J16" s="121">
        <f t="shared" si="0"/>
        <v>0.23342263255356777</v>
      </c>
      <c r="K16" s="121">
        <f t="shared" si="0"/>
        <v>7.526595099323502E-2</v>
      </c>
      <c r="L16" s="121">
        <f t="shared" si="0"/>
        <v>0.15616800229181613</v>
      </c>
      <c r="M16" s="121">
        <f t="shared" si="0"/>
        <v>1.9886792685166106E-3</v>
      </c>
      <c r="N16" s="121">
        <f t="shared" si="0"/>
        <v>0.19464574092699038</v>
      </c>
      <c r="O16" s="121">
        <f t="shared" si="0"/>
        <v>9.9753035805281096E-2</v>
      </c>
      <c r="P16" s="121">
        <f t="shared" si="0"/>
        <v>7.3401858442687762E-2</v>
      </c>
      <c r="Q16" s="121">
        <f t="shared" si="0"/>
        <v>2.1490846679021517E-2</v>
      </c>
      <c r="R16" s="89"/>
      <c r="S16" s="89"/>
      <c r="T16" s="89"/>
      <c r="U16" s="89"/>
      <c r="V16" s="89"/>
      <c r="W16" s="89"/>
      <c r="X16" s="89"/>
      <c r="Y16" s="89"/>
      <c r="Z16" s="89"/>
    </row>
    <row r="17" spans="1:17" s="89" customFormat="1" ht="13.9" x14ac:dyDescent="0.3">
      <c r="A17" s="31" t="s">
        <v>3</v>
      </c>
      <c r="B17" s="33">
        <v>1</v>
      </c>
      <c r="C17" s="33">
        <f t="shared" si="0"/>
        <v>0.64556761827017728</v>
      </c>
      <c r="D17" s="33">
        <f t="shared" si="0"/>
        <v>0.32776159923235998</v>
      </c>
      <c r="E17" s="33">
        <f t="shared" si="0"/>
        <v>1.69678550741264E-2</v>
      </c>
      <c r="F17" s="33">
        <f t="shared" si="0"/>
        <v>0.56522569485314478</v>
      </c>
      <c r="G17" s="33">
        <f t="shared" si="0"/>
        <v>0.45664369029544788</v>
      </c>
      <c r="H17" s="33">
        <f t="shared" si="0"/>
        <v>0.10355613748952668</v>
      </c>
      <c r="I17" s="33">
        <f t="shared" si="0"/>
        <v>3.9194336068636669E-3</v>
      </c>
      <c r="J17" s="33">
        <f t="shared" si="0"/>
        <v>0.26205961080200013</v>
      </c>
      <c r="K17" s="33">
        <f t="shared" si="0"/>
        <v>9.5760373766950027E-2</v>
      </c>
      <c r="L17" s="33">
        <f t="shared" si="0"/>
        <v>0.16083404592245948</v>
      </c>
      <c r="M17" s="33">
        <f t="shared" si="0"/>
        <v>1.5315001971155807E-3</v>
      </c>
      <c r="N17" s="33">
        <f t="shared" si="0"/>
        <v>0.15486852274720433</v>
      </c>
      <c r="O17" s="33">
        <f t="shared" si="0"/>
        <v>8.4382046799118163E-2</v>
      </c>
      <c r="P17" s="33">
        <f t="shared" si="0"/>
        <v>5.5970214824484242E-2</v>
      </c>
      <c r="Q17" s="33">
        <f t="shared" si="0"/>
        <v>1.0238405409554452E-2</v>
      </c>
    </row>
    <row r="18" spans="1:17" s="89" customFormat="1" ht="13.9" x14ac:dyDescent="0.3">
      <c r="A18" s="119" t="s">
        <v>1</v>
      </c>
      <c r="B18" s="121">
        <v>1</v>
      </c>
      <c r="C18" s="121">
        <f t="shared" si="0"/>
        <v>0.60880333038084633</v>
      </c>
      <c r="D18" s="121">
        <f t="shared" si="0"/>
        <v>0.37338316127161664</v>
      </c>
      <c r="E18" s="121">
        <f t="shared" si="0"/>
        <v>1.7813508347537012E-2</v>
      </c>
      <c r="F18" s="121">
        <f t="shared" si="0"/>
        <v>0.49547742878285994</v>
      </c>
      <c r="G18" s="121">
        <f t="shared" si="0"/>
        <v>0.39097684047966841</v>
      </c>
      <c r="H18" s="121">
        <f t="shared" si="0"/>
        <v>0.10107456034937524</v>
      </c>
      <c r="I18" s="121">
        <f t="shared" si="0"/>
        <v>3.4260279538162858E-3</v>
      </c>
      <c r="J18" s="121">
        <f t="shared" si="0"/>
        <v>0.24064646912456872</v>
      </c>
      <c r="K18" s="121">
        <f t="shared" si="0"/>
        <v>8.5422296981819398E-2</v>
      </c>
      <c r="L18" s="121">
        <f t="shared" si="0"/>
        <v>0.15383294148840249</v>
      </c>
      <c r="M18" s="121">
        <f t="shared" si="0"/>
        <v>1.3912306543468456E-3</v>
      </c>
      <c r="N18" s="121">
        <f t="shared" si="0"/>
        <v>0.26387610209257134</v>
      </c>
      <c r="O18" s="121">
        <f t="shared" si="0"/>
        <v>0.13240419291935854</v>
      </c>
      <c r="P18" s="121">
        <f t="shared" si="0"/>
        <v>0.11847565943383893</v>
      </c>
      <c r="Q18" s="121">
        <f t="shared" si="0"/>
        <v>1.2996249739373879E-2</v>
      </c>
    </row>
    <row r="19" spans="1:17" ht="14.45" customHeight="1" x14ac:dyDescent="0.3"/>
    <row r="20" spans="1:17" ht="14.45" x14ac:dyDescent="0.3">
      <c r="A20" s="152" t="s">
        <v>669</v>
      </c>
    </row>
    <row r="21" spans="1:17" ht="14.45" customHeight="1" x14ac:dyDescent="0.3">
      <c r="A21" s="1" t="s">
        <v>2772</v>
      </c>
    </row>
    <row r="23" spans="1:17" ht="14.45" x14ac:dyDescent="0.3">
      <c r="A23" s="152" t="s">
        <v>654</v>
      </c>
    </row>
    <row r="24" spans="1:17" x14ac:dyDescent="0.25">
      <c r="A24" s="1" t="s">
        <v>2773</v>
      </c>
    </row>
    <row r="25" spans="1:17" s="435" customFormat="1" x14ac:dyDescent="0.25">
      <c r="A25" s="435" t="s">
        <v>2774</v>
      </c>
    </row>
    <row r="26" spans="1:17" s="435" customFormat="1" x14ac:dyDescent="0.25">
      <c r="A26" s="435" t="s">
        <v>2775</v>
      </c>
    </row>
    <row r="28" spans="1:17" x14ac:dyDescent="0.25">
      <c r="A28" s="196" t="s">
        <v>652</v>
      </c>
    </row>
    <row r="29" spans="1:17" x14ac:dyDescent="0.25">
      <c r="A29" s="38"/>
    </row>
    <row r="30" spans="1:17" x14ac:dyDescent="0.25">
      <c r="A30" s="38"/>
    </row>
    <row r="31" spans="1:17" x14ac:dyDescent="0.25">
      <c r="A31" s="128"/>
    </row>
    <row r="68" spans="1:1" ht="14.45" hidden="1" x14ac:dyDescent="0.3">
      <c r="A68" s="1" t="s">
        <v>31</v>
      </c>
    </row>
    <row r="69" spans="1:1" ht="14.45" hidden="1" x14ac:dyDescent="0.3">
      <c r="A69" s="1" t="s">
        <v>32</v>
      </c>
    </row>
    <row r="70" spans="1:1" ht="14.45" hidden="1" x14ac:dyDescent="0.3">
      <c r="A70" s="1" t="s">
        <v>33</v>
      </c>
    </row>
    <row r="71" spans="1:1" ht="14.45" hidden="1" x14ac:dyDescent="0.3">
      <c r="A71" s="1" t="s">
        <v>34</v>
      </c>
    </row>
    <row r="72" spans="1:1" ht="14.45" hidden="1" x14ac:dyDescent="0.3">
      <c r="A72" s="1" t="s">
        <v>35</v>
      </c>
    </row>
    <row r="73" spans="1:1" ht="14.45" hidden="1" x14ac:dyDescent="0.3">
      <c r="A73" s="1" t="s">
        <v>36</v>
      </c>
    </row>
    <row r="74" spans="1:1" ht="14.45" hidden="1" x14ac:dyDescent="0.3">
      <c r="A74" s="1" t="s">
        <v>37</v>
      </c>
    </row>
    <row r="75" spans="1:1" ht="14.45" hidden="1" x14ac:dyDescent="0.3">
      <c r="A75" s="1" t="s">
        <v>38</v>
      </c>
    </row>
    <row r="76" spans="1:1" ht="14.45" hidden="1" x14ac:dyDescent="0.3">
      <c r="A76" s="1" t="s">
        <v>39</v>
      </c>
    </row>
    <row r="77" spans="1:1" ht="14.45" hidden="1" x14ac:dyDescent="0.3">
      <c r="A77" s="1" t="s">
        <v>40</v>
      </c>
    </row>
    <row r="78" spans="1:1" ht="14.45" hidden="1" x14ac:dyDescent="0.3">
      <c r="A78" s="1" t="s">
        <v>41</v>
      </c>
    </row>
    <row r="79" spans="1:1" ht="14.45" hidden="1" x14ac:dyDescent="0.3">
      <c r="A79" s="1" t="s">
        <v>42</v>
      </c>
    </row>
    <row r="80" spans="1:1" ht="14.45" hidden="1" x14ac:dyDescent="0.3">
      <c r="A80" s="1" t="s">
        <v>43</v>
      </c>
    </row>
    <row r="81" spans="1:1" ht="14.45" hidden="1" x14ac:dyDescent="0.3">
      <c r="A81" s="1" t="s">
        <v>44</v>
      </c>
    </row>
    <row r="82" spans="1:1" ht="14.45" hidden="1" x14ac:dyDescent="0.3">
      <c r="A82" s="1" t="s">
        <v>45</v>
      </c>
    </row>
    <row r="83" spans="1:1" ht="14.45" hidden="1" x14ac:dyDescent="0.3">
      <c r="A83" s="1" t="s">
        <v>46</v>
      </c>
    </row>
    <row r="84" spans="1:1" ht="14.45" hidden="1" x14ac:dyDescent="0.3">
      <c r="A84" s="1" t="s">
        <v>47</v>
      </c>
    </row>
    <row r="85" spans="1:1" ht="14.45" hidden="1" x14ac:dyDescent="0.3">
      <c r="A85" s="1" t="s">
        <v>48</v>
      </c>
    </row>
    <row r="86" spans="1:1" ht="14.45" hidden="1" x14ac:dyDescent="0.3">
      <c r="A86" s="1" t="s">
        <v>49</v>
      </c>
    </row>
    <row r="87" spans="1:1" ht="14.45" hidden="1" x14ac:dyDescent="0.3">
      <c r="A87" s="1" t="s">
        <v>50</v>
      </c>
    </row>
    <row r="88" spans="1:1" ht="14.45" hidden="1" x14ac:dyDescent="0.3">
      <c r="A88" s="1" t="s">
        <v>51</v>
      </c>
    </row>
    <row r="89" spans="1:1" ht="14.45" hidden="1" x14ac:dyDescent="0.3">
      <c r="A89" s="1" t="s">
        <v>52</v>
      </c>
    </row>
    <row r="90" spans="1:1" ht="14.45" hidden="1" x14ac:dyDescent="0.3">
      <c r="A90" s="1" t="s">
        <v>53</v>
      </c>
    </row>
    <row r="91" spans="1:1" ht="14.45" hidden="1" x14ac:dyDescent="0.3">
      <c r="A91" s="1" t="s">
        <v>54</v>
      </c>
    </row>
    <row r="92" spans="1:1" ht="14.45" hidden="1" x14ac:dyDescent="0.3">
      <c r="A92" s="1" t="s">
        <v>55</v>
      </c>
    </row>
    <row r="93" spans="1:1" ht="14.45" hidden="1" x14ac:dyDescent="0.3">
      <c r="A93" s="1" t="s">
        <v>56</v>
      </c>
    </row>
    <row r="94" spans="1:1" ht="14.45" hidden="1" x14ac:dyDescent="0.3">
      <c r="A94" s="1" t="s">
        <v>57</v>
      </c>
    </row>
    <row r="95" spans="1:1" ht="14.45" hidden="1" x14ac:dyDescent="0.3">
      <c r="A95" s="1" t="s">
        <v>58</v>
      </c>
    </row>
    <row r="96" spans="1:1" ht="14.45" hidden="1" x14ac:dyDescent="0.3">
      <c r="A96" s="1" t="s">
        <v>59</v>
      </c>
    </row>
    <row r="97" spans="1:1" ht="14.45" hidden="1" x14ac:dyDescent="0.3">
      <c r="A97" s="1" t="s">
        <v>60</v>
      </c>
    </row>
    <row r="98" spans="1:1" ht="14.45" hidden="1" x14ac:dyDescent="0.3">
      <c r="A98" s="1" t="s">
        <v>61</v>
      </c>
    </row>
    <row r="99" spans="1:1" ht="14.45" hidden="1" x14ac:dyDescent="0.3">
      <c r="A99" s="1" t="s">
        <v>62</v>
      </c>
    </row>
    <row r="100" spans="1:1" ht="14.45" hidden="1" x14ac:dyDescent="0.3">
      <c r="A100" s="1" t="s">
        <v>63</v>
      </c>
    </row>
    <row r="101" spans="1:1" ht="14.45" hidden="1" x14ac:dyDescent="0.3">
      <c r="A101" s="1" t="s">
        <v>64</v>
      </c>
    </row>
    <row r="102" spans="1:1" ht="14.45" hidden="1" x14ac:dyDescent="0.3">
      <c r="A102" s="1" t="s">
        <v>65</v>
      </c>
    </row>
    <row r="103" spans="1:1" ht="14.45" hidden="1" x14ac:dyDescent="0.3">
      <c r="A103" s="1" t="s">
        <v>66</v>
      </c>
    </row>
    <row r="104" spans="1:1" ht="14.45" hidden="1" x14ac:dyDescent="0.3">
      <c r="A104" s="1" t="s">
        <v>67</v>
      </c>
    </row>
  </sheetData>
  <mergeCells count="25">
    <mergeCell ref="N13:N14"/>
    <mergeCell ref="O13:Q13"/>
    <mergeCell ref="B13:B14"/>
    <mergeCell ref="C13:E13"/>
    <mergeCell ref="F13:F14"/>
    <mergeCell ref="G13:I13"/>
    <mergeCell ref="J13:J14"/>
    <mergeCell ref="K13:M13"/>
    <mergeCell ref="K5:M5"/>
    <mergeCell ref="N5:N6"/>
    <mergeCell ref="O5:Q5"/>
    <mergeCell ref="B12:E12"/>
    <mergeCell ref="F12:I12"/>
    <mergeCell ref="J12:M12"/>
    <mergeCell ref="N12:Q12"/>
    <mergeCell ref="B5:B6"/>
    <mergeCell ref="C5:E5"/>
    <mergeCell ref="F5:F6"/>
    <mergeCell ref="G5:I5"/>
    <mergeCell ref="J5:J6"/>
    <mergeCell ref="I1:J1"/>
    <mergeCell ref="B4:E4"/>
    <mergeCell ref="F4:I4"/>
    <mergeCell ref="J4:M4"/>
    <mergeCell ref="N4:Q4"/>
  </mergeCells>
  <dataValidations disablePrompts="1" count="1">
    <dataValidation type="list" allowBlank="1" showInputMessage="1" showErrorMessage="1" sqref="S65526:S65537 JO65526:JO65537 TK65526:TK65537 ADG65526:ADG65537 ANC65526:ANC65537 AWY65526:AWY65537 BGU65526:BGU65537 BQQ65526:BQQ65537 CAM65526:CAM65537 CKI65526:CKI65537 CUE65526:CUE65537 DEA65526:DEA65537 DNW65526:DNW65537 DXS65526:DXS65537 EHO65526:EHO65537 ERK65526:ERK65537 FBG65526:FBG65537 FLC65526:FLC65537 FUY65526:FUY65537 GEU65526:GEU65537 GOQ65526:GOQ65537 GYM65526:GYM65537 HII65526:HII65537 HSE65526:HSE65537 ICA65526:ICA65537 ILW65526:ILW65537 IVS65526:IVS65537 JFO65526:JFO65537 JPK65526:JPK65537 JZG65526:JZG65537 KJC65526:KJC65537 KSY65526:KSY65537 LCU65526:LCU65537 LMQ65526:LMQ65537 LWM65526:LWM65537 MGI65526:MGI65537 MQE65526:MQE65537 NAA65526:NAA65537 NJW65526:NJW65537 NTS65526:NTS65537 ODO65526:ODO65537 ONK65526:ONK65537 OXG65526:OXG65537 PHC65526:PHC65537 PQY65526:PQY65537 QAU65526:QAU65537 QKQ65526:QKQ65537 QUM65526:QUM65537 REI65526:REI65537 ROE65526:ROE65537 RYA65526:RYA65537 SHW65526:SHW65537 SRS65526:SRS65537 TBO65526:TBO65537 TLK65526:TLK65537 TVG65526:TVG65537 UFC65526:UFC65537 UOY65526:UOY65537 UYU65526:UYU65537 VIQ65526:VIQ65537 VSM65526:VSM65537 WCI65526:WCI65537 WME65526:WME65537 WWA65526:WWA65537 S131062:S131073 JO131062:JO131073 TK131062:TK131073 ADG131062:ADG131073 ANC131062:ANC131073 AWY131062:AWY131073 BGU131062:BGU131073 BQQ131062:BQQ131073 CAM131062:CAM131073 CKI131062:CKI131073 CUE131062:CUE131073 DEA131062:DEA131073 DNW131062:DNW131073 DXS131062:DXS131073 EHO131062:EHO131073 ERK131062:ERK131073 FBG131062:FBG131073 FLC131062:FLC131073 FUY131062:FUY131073 GEU131062:GEU131073 GOQ131062:GOQ131073 GYM131062:GYM131073 HII131062:HII131073 HSE131062:HSE131073 ICA131062:ICA131073 ILW131062:ILW131073 IVS131062:IVS131073 JFO131062:JFO131073 JPK131062:JPK131073 JZG131062:JZG131073 KJC131062:KJC131073 KSY131062:KSY131073 LCU131062:LCU131073 LMQ131062:LMQ131073 LWM131062:LWM131073 MGI131062:MGI131073 MQE131062:MQE131073 NAA131062:NAA131073 NJW131062:NJW131073 NTS131062:NTS131073 ODO131062:ODO131073 ONK131062:ONK131073 OXG131062:OXG131073 PHC131062:PHC131073 PQY131062:PQY131073 QAU131062:QAU131073 QKQ131062:QKQ131073 QUM131062:QUM131073 REI131062:REI131073 ROE131062:ROE131073 RYA131062:RYA131073 SHW131062:SHW131073 SRS131062:SRS131073 TBO131062:TBO131073 TLK131062:TLK131073 TVG131062:TVG131073 UFC131062:UFC131073 UOY131062:UOY131073 UYU131062:UYU131073 VIQ131062:VIQ131073 VSM131062:VSM131073 WCI131062:WCI131073 WME131062:WME131073 WWA131062:WWA131073 S196598:S196609 JO196598:JO196609 TK196598:TK196609 ADG196598:ADG196609 ANC196598:ANC196609 AWY196598:AWY196609 BGU196598:BGU196609 BQQ196598:BQQ196609 CAM196598:CAM196609 CKI196598:CKI196609 CUE196598:CUE196609 DEA196598:DEA196609 DNW196598:DNW196609 DXS196598:DXS196609 EHO196598:EHO196609 ERK196598:ERK196609 FBG196598:FBG196609 FLC196598:FLC196609 FUY196598:FUY196609 GEU196598:GEU196609 GOQ196598:GOQ196609 GYM196598:GYM196609 HII196598:HII196609 HSE196598:HSE196609 ICA196598:ICA196609 ILW196598:ILW196609 IVS196598:IVS196609 JFO196598:JFO196609 JPK196598:JPK196609 JZG196598:JZG196609 KJC196598:KJC196609 KSY196598:KSY196609 LCU196598:LCU196609 LMQ196598:LMQ196609 LWM196598:LWM196609 MGI196598:MGI196609 MQE196598:MQE196609 NAA196598:NAA196609 NJW196598:NJW196609 NTS196598:NTS196609 ODO196598:ODO196609 ONK196598:ONK196609 OXG196598:OXG196609 PHC196598:PHC196609 PQY196598:PQY196609 QAU196598:QAU196609 QKQ196598:QKQ196609 QUM196598:QUM196609 REI196598:REI196609 ROE196598:ROE196609 RYA196598:RYA196609 SHW196598:SHW196609 SRS196598:SRS196609 TBO196598:TBO196609 TLK196598:TLK196609 TVG196598:TVG196609 UFC196598:UFC196609 UOY196598:UOY196609 UYU196598:UYU196609 VIQ196598:VIQ196609 VSM196598:VSM196609 WCI196598:WCI196609 WME196598:WME196609 WWA196598:WWA196609 S262134:S262145 JO262134:JO262145 TK262134:TK262145 ADG262134:ADG262145 ANC262134:ANC262145 AWY262134:AWY262145 BGU262134:BGU262145 BQQ262134:BQQ262145 CAM262134:CAM262145 CKI262134:CKI262145 CUE262134:CUE262145 DEA262134:DEA262145 DNW262134:DNW262145 DXS262134:DXS262145 EHO262134:EHO262145 ERK262134:ERK262145 FBG262134:FBG262145 FLC262134:FLC262145 FUY262134:FUY262145 GEU262134:GEU262145 GOQ262134:GOQ262145 GYM262134:GYM262145 HII262134:HII262145 HSE262134:HSE262145 ICA262134:ICA262145 ILW262134:ILW262145 IVS262134:IVS262145 JFO262134:JFO262145 JPK262134:JPK262145 JZG262134:JZG262145 KJC262134:KJC262145 KSY262134:KSY262145 LCU262134:LCU262145 LMQ262134:LMQ262145 LWM262134:LWM262145 MGI262134:MGI262145 MQE262134:MQE262145 NAA262134:NAA262145 NJW262134:NJW262145 NTS262134:NTS262145 ODO262134:ODO262145 ONK262134:ONK262145 OXG262134:OXG262145 PHC262134:PHC262145 PQY262134:PQY262145 QAU262134:QAU262145 QKQ262134:QKQ262145 QUM262134:QUM262145 REI262134:REI262145 ROE262134:ROE262145 RYA262134:RYA262145 SHW262134:SHW262145 SRS262134:SRS262145 TBO262134:TBO262145 TLK262134:TLK262145 TVG262134:TVG262145 UFC262134:UFC262145 UOY262134:UOY262145 UYU262134:UYU262145 VIQ262134:VIQ262145 VSM262134:VSM262145 WCI262134:WCI262145 WME262134:WME262145 WWA262134:WWA262145 S327670:S327681 JO327670:JO327681 TK327670:TK327681 ADG327670:ADG327681 ANC327670:ANC327681 AWY327670:AWY327681 BGU327670:BGU327681 BQQ327670:BQQ327681 CAM327670:CAM327681 CKI327670:CKI327681 CUE327670:CUE327681 DEA327670:DEA327681 DNW327670:DNW327681 DXS327670:DXS327681 EHO327670:EHO327681 ERK327670:ERK327681 FBG327670:FBG327681 FLC327670:FLC327681 FUY327670:FUY327681 GEU327670:GEU327681 GOQ327670:GOQ327681 GYM327670:GYM327681 HII327670:HII327681 HSE327670:HSE327681 ICA327670:ICA327681 ILW327670:ILW327681 IVS327670:IVS327681 JFO327670:JFO327681 JPK327670:JPK327681 JZG327670:JZG327681 KJC327670:KJC327681 KSY327670:KSY327681 LCU327670:LCU327681 LMQ327670:LMQ327681 LWM327670:LWM327681 MGI327670:MGI327681 MQE327670:MQE327681 NAA327670:NAA327681 NJW327670:NJW327681 NTS327670:NTS327681 ODO327670:ODO327681 ONK327670:ONK327681 OXG327670:OXG327681 PHC327670:PHC327681 PQY327670:PQY327681 QAU327670:QAU327681 QKQ327670:QKQ327681 QUM327670:QUM327681 REI327670:REI327681 ROE327670:ROE327681 RYA327670:RYA327681 SHW327670:SHW327681 SRS327670:SRS327681 TBO327670:TBO327681 TLK327670:TLK327681 TVG327670:TVG327681 UFC327670:UFC327681 UOY327670:UOY327681 UYU327670:UYU327681 VIQ327670:VIQ327681 VSM327670:VSM327681 WCI327670:WCI327681 WME327670:WME327681 WWA327670:WWA327681 S393206:S393217 JO393206:JO393217 TK393206:TK393217 ADG393206:ADG393217 ANC393206:ANC393217 AWY393206:AWY393217 BGU393206:BGU393217 BQQ393206:BQQ393217 CAM393206:CAM393217 CKI393206:CKI393217 CUE393206:CUE393217 DEA393206:DEA393217 DNW393206:DNW393217 DXS393206:DXS393217 EHO393206:EHO393217 ERK393206:ERK393217 FBG393206:FBG393217 FLC393206:FLC393217 FUY393206:FUY393217 GEU393206:GEU393217 GOQ393206:GOQ393217 GYM393206:GYM393217 HII393206:HII393217 HSE393206:HSE393217 ICA393206:ICA393217 ILW393206:ILW393217 IVS393206:IVS393217 JFO393206:JFO393217 JPK393206:JPK393217 JZG393206:JZG393217 KJC393206:KJC393217 KSY393206:KSY393217 LCU393206:LCU393217 LMQ393206:LMQ393217 LWM393206:LWM393217 MGI393206:MGI393217 MQE393206:MQE393217 NAA393206:NAA393217 NJW393206:NJW393217 NTS393206:NTS393217 ODO393206:ODO393217 ONK393206:ONK393217 OXG393206:OXG393217 PHC393206:PHC393217 PQY393206:PQY393217 QAU393206:QAU393217 QKQ393206:QKQ393217 QUM393206:QUM393217 REI393206:REI393217 ROE393206:ROE393217 RYA393206:RYA393217 SHW393206:SHW393217 SRS393206:SRS393217 TBO393206:TBO393217 TLK393206:TLK393217 TVG393206:TVG393217 UFC393206:UFC393217 UOY393206:UOY393217 UYU393206:UYU393217 VIQ393206:VIQ393217 VSM393206:VSM393217 WCI393206:WCI393217 WME393206:WME393217 WWA393206:WWA393217 S458742:S458753 JO458742:JO458753 TK458742:TK458753 ADG458742:ADG458753 ANC458742:ANC458753 AWY458742:AWY458753 BGU458742:BGU458753 BQQ458742:BQQ458753 CAM458742:CAM458753 CKI458742:CKI458753 CUE458742:CUE458753 DEA458742:DEA458753 DNW458742:DNW458753 DXS458742:DXS458753 EHO458742:EHO458753 ERK458742:ERK458753 FBG458742:FBG458753 FLC458742:FLC458753 FUY458742:FUY458753 GEU458742:GEU458753 GOQ458742:GOQ458753 GYM458742:GYM458753 HII458742:HII458753 HSE458742:HSE458753 ICA458742:ICA458753 ILW458742:ILW458753 IVS458742:IVS458753 JFO458742:JFO458753 JPK458742:JPK458753 JZG458742:JZG458753 KJC458742:KJC458753 KSY458742:KSY458753 LCU458742:LCU458753 LMQ458742:LMQ458753 LWM458742:LWM458753 MGI458742:MGI458753 MQE458742:MQE458753 NAA458742:NAA458753 NJW458742:NJW458753 NTS458742:NTS458753 ODO458742:ODO458753 ONK458742:ONK458753 OXG458742:OXG458753 PHC458742:PHC458753 PQY458742:PQY458753 QAU458742:QAU458753 QKQ458742:QKQ458753 QUM458742:QUM458753 REI458742:REI458753 ROE458742:ROE458753 RYA458742:RYA458753 SHW458742:SHW458753 SRS458742:SRS458753 TBO458742:TBO458753 TLK458742:TLK458753 TVG458742:TVG458753 UFC458742:UFC458753 UOY458742:UOY458753 UYU458742:UYU458753 VIQ458742:VIQ458753 VSM458742:VSM458753 WCI458742:WCI458753 WME458742:WME458753 WWA458742:WWA458753 S524278:S524289 JO524278:JO524289 TK524278:TK524289 ADG524278:ADG524289 ANC524278:ANC524289 AWY524278:AWY524289 BGU524278:BGU524289 BQQ524278:BQQ524289 CAM524278:CAM524289 CKI524278:CKI524289 CUE524278:CUE524289 DEA524278:DEA524289 DNW524278:DNW524289 DXS524278:DXS524289 EHO524278:EHO524289 ERK524278:ERK524289 FBG524278:FBG524289 FLC524278:FLC524289 FUY524278:FUY524289 GEU524278:GEU524289 GOQ524278:GOQ524289 GYM524278:GYM524289 HII524278:HII524289 HSE524278:HSE524289 ICA524278:ICA524289 ILW524278:ILW524289 IVS524278:IVS524289 JFO524278:JFO524289 JPK524278:JPK524289 JZG524278:JZG524289 KJC524278:KJC524289 KSY524278:KSY524289 LCU524278:LCU524289 LMQ524278:LMQ524289 LWM524278:LWM524289 MGI524278:MGI524289 MQE524278:MQE524289 NAA524278:NAA524289 NJW524278:NJW524289 NTS524278:NTS524289 ODO524278:ODO524289 ONK524278:ONK524289 OXG524278:OXG524289 PHC524278:PHC524289 PQY524278:PQY524289 QAU524278:QAU524289 QKQ524278:QKQ524289 QUM524278:QUM524289 REI524278:REI524289 ROE524278:ROE524289 RYA524278:RYA524289 SHW524278:SHW524289 SRS524278:SRS524289 TBO524278:TBO524289 TLK524278:TLK524289 TVG524278:TVG524289 UFC524278:UFC524289 UOY524278:UOY524289 UYU524278:UYU524289 VIQ524278:VIQ524289 VSM524278:VSM524289 WCI524278:WCI524289 WME524278:WME524289 WWA524278:WWA524289 S589814:S589825 JO589814:JO589825 TK589814:TK589825 ADG589814:ADG589825 ANC589814:ANC589825 AWY589814:AWY589825 BGU589814:BGU589825 BQQ589814:BQQ589825 CAM589814:CAM589825 CKI589814:CKI589825 CUE589814:CUE589825 DEA589814:DEA589825 DNW589814:DNW589825 DXS589814:DXS589825 EHO589814:EHO589825 ERK589814:ERK589825 FBG589814:FBG589825 FLC589814:FLC589825 FUY589814:FUY589825 GEU589814:GEU589825 GOQ589814:GOQ589825 GYM589814:GYM589825 HII589814:HII589825 HSE589814:HSE589825 ICA589814:ICA589825 ILW589814:ILW589825 IVS589814:IVS589825 JFO589814:JFO589825 JPK589814:JPK589825 JZG589814:JZG589825 KJC589814:KJC589825 KSY589814:KSY589825 LCU589814:LCU589825 LMQ589814:LMQ589825 LWM589814:LWM589825 MGI589814:MGI589825 MQE589814:MQE589825 NAA589814:NAA589825 NJW589814:NJW589825 NTS589814:NTS589825 ODO589814:ODO589825 ONK589814:ONK589825 OXG589814:OXG589825 PHC589814:PHC589825 PQY589814:PQY589825 QAU589814:QAU589825 QKQ589814:QKQ589825 QUM589814:QUM589825 REI589814:REI589825 ROE589814:ROE589825 RYA589814:RYA589825 SHW589814:SHW589825 SRS589814:SRS589825 TBO589814:TBO589825 TLK589814:TLK589825 TVG589814:TVG589825 UFC589814:UFC589825 UOY589814:UOY589825 UYU589814:UYU589825 VIQ589814:VIQ589825 VSM589814:VSM589825 WCI589814:WCI589825 WME589814:WME589825 WWA589814:WWA589825 S655350:S655361 JO655350:JO655361 TK655350:TK655361 ADG655350:ADG655361 ANC655350:ANC655361 AWY655350:AWY655361 BGU655350:BGU655361 BQQ655350:BQQ655361 CAM655350:CAM655361 CKI655350:CKI655361 CUE655350:CUE655361 DEA655350:DEA655361 DNW655350:DNW655361 DXS655350:DXS655361 EHO655350:EHO655361 ERK655350:ERK655361 FBG655350:FBG655361 FLC655350:FLC655361 FUY655350:FUY655361 GEU655350:GEU655361 GOQ655350:GOQ655361 GYM655350:GYM655361 HII655350:HII655361 HSE655350:HSE655361 ICA655350:ICA655361 ILW655350:ILW655361 IVS655350:IVS655361 JFO655350:JFO655361 JPK655350:JPK655361 JZG655350:JZG655361 KJC655350:KJC655361 KSY655350:KSY655361 LCU655350:LCU655361 LMQ655350:LMQ655361 LWM655350:LWM655361 MGI655350:MGI655361 MQE655350:MQE655361 NAA655350:NAA655361 NJW655350:NJW655361 NTS655350:NTS655361 ODO655350:ODO655361 ONK655350:ONK655361 OXG655350:OXG655361 PHC655350:PHC655361 PQY655350:PQY655361 QAU655350:QAU655361 QKQ655350:QKQ655361 QUM655350:QUM655361 REI655350:REI655361 ROE655350:ROE655361 RYA655350:RYA655361 SHW655350:SHW655361 SRS655350:SRS655361 TBO655350:TBO655361 TLK655350:TLK655361 TVG655350:TVG655361 UFC655350:UFC655361 UOY655350:UOY655361 UYU655350:UYU655361 VIQ655350:VIQ655361 VSM655350:VSM655361 WCI655350:WCI655361 WME655350:WME655361 WWA655350:WWA655361 S720886:S720897 JO720886:JO720897 TK720886:TK720897 ADG720886:ADG720897 ANC720886:ANC720897 AWY720886:AWY720897 BGU720886:BGU720897 BQQ720886:BQQ720897 CAM720886:CAM720897 CKI720886:CKI720897 CUE720886:CUE720897 DEA720886:DEA720897 DNW720886:DNW720897 DXS720886:DXS720897 EHO720886:EHO720897 ERK720886:ERK720897 FBG720886:FBG720897 FLC720886:FLC720897 FUY720886:FUY720897 GEU720886:GEU720897 GOQ720886:GOQ720897 GYM720886:GYM720897 HII720886:HII720897 HSE720886:HSE720897 ICA720886:ICA720897 ILW720886:ILW720897 IVS720886:IVS720897 JFO720886:JFO720897 JPK720886:JPK720897 JZG720886:JZG720897 KJC720886:KJC720897 KSY720886:KSY720897 LCU720886:LCU720897 LMQ720886:LMQ720897 LWM720886:LWM720897 MGI720886:MGI720897 MQE720886:MQE720897 NAA720886:NAA720897 NJW720886:NJW720897 NTS720886:NTS720897 ODO720886:ODO720897 ONK720886:ONK720897 OXG720886:OXG720897 PHC720886:PHC720897 PQY720886:PQY720897 QAU720886:QAU720897 QKQ720886:QKQ720897 QUM720886:QUM720897 REI720886:REI720897 ROE720886:ROE720897 RYA720886:RYA720897 SHW720886:SHW720897 SRS720886:SRS720897 TBO720886:TBO720897 TLK720886:TLK720897 TVG720886:TVG720897 UFC720886:UFC720897 UOY720886:UOY720897 UYU720886:UYU720897 VIQ720886:VIQ720897 VSM720886:VSM720897 WCI720886:WCI720897 WME720886:WME720897 WWA720886:WWA720897 S786422:S786433 JO786422:JO786433 TK786422:TK786433 ADG786422:ADG786433 ANC786422:ANC786433 AWY786422:AWY786433 BGU786422:BGU786433 BQQ786422:BQQ786433 CAM786422:CAM786433 CKI786422:CKI786433 CUE786422:CUE786433 DEA786422:DEA786433 DNW786422:DNW786433 DXS786422:DXS786433 EHO786422:EHO786433 ERK786422:ERK786433 FBG786422:FBG786433 FLC786422:FLC786433 FUY786422:FUY786433 GEU786422:GEU786433 GOQ786422:GOQ786433 GYM786422:GYM786433 HII786422:HII786433 HSE786422:HSE786433 ICA786422:ICA786433 ILW786422:ILW786433 IVS786422:IVS786433 JFO786422:JFO786433 JPK786422:JPK786433 JZG786422:JZG786433 KJC786422:KJC786433 KSY786422:KSY786433 LCU786422:LCU786433 LMQ786422:LMQ786433 LWM786422:LWM786433 MGI786422:MGI786433 MQE786422:MQE786433 NAA786422:NAA786433 NJW786422:NJW786433 NTS786422:NTS786433 ODO786422:ODO786433 ONK786422:ONK786433 OXG786422:OXG786433 PHC786422:PHC786433 PQY786422:PQY786433 QAU786422:QAU786433 QKQ786422:QKQ786433 QUM786422:QUM786433 REI786422:REI786433 ROE786422:ROE786433 RYA786422:RYA786433 SHW786422:SHW786433 SRS786422:SRS786433 TBO786422:TBO786433 TLK786422:TLK786433 TVG786422:TVG786433 UFC786422:UFC786433 UOY786422:UOY786433 UYU786422:UYU786433 VIQ786422:VIQ786433 VSM786422:VSM786433 WCI786422:WCI786433 WME786422:WME786433 WWA786422:WWA786433 S851958:S851969 JO851958:JO851969 TK851958:TK851969 ADG851958:ADG851969 ANC851958:ANC851969 AWY851958:AWY851969 BGU851958:BGU851969 BQQ851958:BQQ851969 CAM851958:CAM851969 CKI851958:CKI851969 CUE851958:CUE851969 DEA851958:DEA851969 DNW851958:DNW851969 DXS851958:DXS851969 EHO851958:EHO851969 ERK851958:ERK851969 FBG851958:FBG851969 FLC851958:FLC851969 FUY851958:FUY851969 GEU851958:GEU851969 GOQ851958:GOQ851969 GYM851958:GYM851969 HII851958:HII851969 HSE851958:HSE851969 ICA851958:ICA851969 ILW851958:ILW851969 IVS851958:IVS851969 JFO851958:JFO851969 JPK851958:JPK851969 JZG851958:JZG851969 KJC851958:KJC851969 KSY851958:KSY851969 LCU851958:LCU851969 LMQ851958:LMQ851969 LWM851958:LWM851969 MGI851958:MGI851969 MQE851958:MQE851969 NAA851958:NAA851969 NJW851958:NJW851969 NTS851958:NTS851969 ODO851958:ODO851969 ONK851958:ONK851969 OXG851958:OXG851969 PHC851958:PHC851969 PQY851958:PQY851969 QAU851958:QAU851969 QKQ851958:QKQ851969 QUM851958:QUM851969 REI851958:REI851969 ROE851958:ROE851969 RYA851958:RYA851969 SHW851958:SHW851969 SRS851958:SRS851969 TBO851958:TBO851969 TLK851958:TLK851969 TVG851958:TVG851969 UFC851958:UFC851969 UOY851958:UOY851969 UYU851958:UYU851969 VIQ851958:VIQ851969 VSM851958:VSM851969 WCI851958:WCI851969 WME851958:WME851969 WWA851958:WWA851969 S917494:S917505 JO917494:JO917505 TK917494:TK917505 ADG917494:ADG917505 ANC917494:ANC917505 AWY917494:AWY917505 BGU917494:BGU917505 BQQ917494:BQQ917505 CAM917494:CAM917505 CKI917494:CKI917505 CUE917494:CUE917505 DEA917494:DEA917505 DNW917494:DNW917505 DXS917494:DXS917505 EHO917494:EHO917505 ERK917494:ERK917505 FBG917494:FBG917505 FLC917494:FLC917505 FUY917494:FUY917505 GEU917494:GEU917505 GOQ917494:GOQ917505 GYM917494:GYM917505 HII917494:HII917505 HSE917494:HSE917505 ICA917494:ICA917505 ILW917494:ILW917505 IVS917494:IVS917505 JFO917494:JFO917505 JPK917494:JPK917505 JZG917494:JZG917505 KJC917494:KJC917505 KSY917494:KSY917505 LCU917494:LCU917505 LMQ917494:LMQ917505 LWM917494:LWM917505 MGI917494:MGI917505 MQE917494:MQE917505 NAA917494:NAA917505 NJW917494:NJW917505 NTS917494:NTS917505 ODO917494:ODO917505 ONK917494:ONK917505 OXG917494:OXG917505 PHC917494:PHC917505 PQY917494:PQY917505 QAU917494:QAU917505 QKQ917494:QKQ917505 QUM917494:QUM917505 REI917494:REI917505 ROE917494:ROE917505 RYA917494:RYA917505 SHW917494:SHW917505 SRS917494:SRS917505 TBO917494:TBO917505 TLK917494:TLK917505 TVG917494:TVG917505 UFC917494:UFC917505 UOY917494:UOY917505 UYU917494:UYU917505 VIQ917494:VIQ917505 VSM917494:VSM917505 WCI917494:WCI917505 WME917494:WME917505 WWA917494:WWA917505 S983030:S983041 JO983030:JO983041 TK983030:TK983041 ADG983030:ADG983041 ANC983030:ANC983041 AWY983030:AWY983041 BGU983030:BGU983041 BQQ983030:BQQ983041 CAM983030:CAM983041 CKI983030:CKI983041 CUE983030:CUE983041 DEA983030:DEA983041 DNW983030:DNW983041 DXS983030:DXS983041 EHO983030:EHO983041 ERK983030:ERK983041 FBG983030:FBG983041 FLC983030:FLC983041 FUY983030:FUY983041 GEU983030:GEU983041 GOQ983030:GOQ983041 GYM983030:GYM983041 HII983030:HII983041 HSE983030:HSE983041 ICA983030:ICA983041 ILW983030:ILW983041 IVS983030:IVS983041 JFO983030:JFO983041 JPK983030:JPK983041 JZG983030:JZG983041 KJC983030:KJC983041 KSY983030:KSY983041 LCU983030:LCU983041 LMQ983030:LMQ983041 LWM983030:LWM983041 MGI983030:MGI983041 MQE983030:MQE983041 NAA983030:NAA983041 NJW983030:NJW983041 NTS983030:NTS983041 ODO983030:ODO983041 ONK983030:ONK983041 OXG983030:OXG983041 PHC983030:PHC983041 PQY983030:PQY983041 QAU983030:QAU983041 QKQ983030:QKQ983041 QUM983030:QUM983041 REI983030:REI983041 ROE983030:ROE983041 RYA983030:RYA983041 SHW983030:SHW983041 SRS983030:SRS983041 TBO983030:TBO983041 TLK983030:TLK983041 TVG983030:TVG983041 UFC983030:UFC983041 UOY983030:UOY983041 UYU983030:UYU983041 VIQ983030:VIQ983041 VSM983030:VSM983041 WCI983030:WCI983041 WME983030:WME983041 WWA983030:WWA983041 S1048566:S1048576 JO1048566:JO1048576 TK1048566:TK1048576 ADG1048566:ADG1048576 ANC1048566:ANC1048576 AWY1048566:AWY1048576 BGU1048566:BGU1048576 BQQ1048566:BQQ1048576 CAM1048566:CAM1048576 CKI1048566:CKI1048576 CUE1048566:CUE1048576 DEA1048566:DEA1048576 DNW1048566:DNW1048576 DXS1048566:DXS1048576 EHO1048566:EHO1048576 ERK1048566:ERK1048576 FBG1048566:FBG1048576 FLC1048566:FLC1048576 FUY1048566:FUY1048576 GEU1048566:GEU1048576 GOQ1048566:GOQ1048576 GYM1048566:GYM1048576 HII1048566:HII1048576 HSE1048566:HSE1048576 ICA1048566:ICA1048576 ILW1048566:ILW1048576 IVS1048566:IVS1048576 JFO1048566:JFO1048576 JPK1048566:JPK1048576 JZG1048566:JZG1048576 KJC1048566:KJC1048576 KSY1048566:KSY1048576 LCU1048566:LCU1048576 LMQ1048566:LMQ1048576 LWM1048566:LWM1048576 MGI1048566:MGI1048576 MQE1048566:MQE1048576 NAA1048566:NAA1048576 NJW1048566:NJW1048576 NTS1048566:NTS1048576 ODO1048566:ODO1048576 ONK1048566:ONK1048576 OXG1048566:OXG1048576 PHC1048566:PHC1048576 PQY1048566:PQY1048576 QAU1048566:QAU1048576 QKQ1048566:QKQ1048576 QUM1048566:QUM1048576 REI1048566:REI1048576 ROE1048566:ROE1048576 RYA1048566:RYA1048576 SHW1048566:SHW1048576 SRS1048566:SRS1048576 TBO1048566:TBO1048576 TLK1048566:TLK1048576 TVG1048566:TVG1048576 UFC1048566:UFC1048576 UOY1048566:UOY1048576 UYU1048566:UYU1048576 VIQ1048566:VIQ1048576 VSM1048566:VSM1048576 WCI1048566:WCI1048576 WME1048566:WME1048576 WWA1048566:WWA1048576 I1 JB3 SX3 ACT3 AMP3 AWL3 BGH3 BQD3 BZZ3 CJV3 CTR3 DDN3 DNJ3 DXF3 EHB3 EQX3 FAT3 FKP3 FUL3 GEH3 GOD3 GXZ3 HHV3 HRR3 IBN3 ILJ3 IVF3 JFB3 JOX3 JYT3 KIP3 KSL3 LCH3 LMD3 LVZ3 MFV3 MPR3 MZN3 NJJ3 NTF3 ODB3 OMX3 OWT3 PGP3 PQL3 QAH3 QKD3 QTZ3 RDV3 RNR3 RXN3 SHJ3 SRF3 TBB3 TKX3 TUT3 UEP3 UOL3 UYH3 VID3 VRZ3 WBV3 WLR3 WVN3 H65538 JD65540 SZ65540 ACV65540 AMR65540 AWN65540 BGJ65540 BQF65540 CAB65540 CJX65540 CTT65540 DDP65540 DNL65540 DXH65540 EHD65540 EQZ65540 FAV65540 FKR65540 FUN65540 GEJ65540 GOF65540 GYB65540 HHX65540 HRT65540 IBP65540 ILL65540 IVH65540 JFD65540 JOZ65540 JYV65540 KIR65540 KSN65540 LCJ65540 LMF65540 LWB65540 MFX65540 MPT65540 MZP65540 NJL65540 NTH65540 ODD65540 OMZ65540 OWV65540 PGR65540 PQN65540 QAJ65540 QKF65540 QUB65540 RDX65540 RNT65540 RXP65540 SHL65540 SRH65540 TBD65540 TKZ65540 TUV65540 UER65540 UON65540 UYJ65540 VIF65540 VSB65540 WBX65540 WLT65540 WVP65540 H131074 JD131076 SZ131076 ACV131076 AMR131076 AWN131076 BGJ131076 BQF131076 CAB131076 CJX131076 CTT131076 DDP131076 DNL131076 DXH131076 EHD131076 EQZ131076 FAV131076 FKR131076 FUN131076 GEJ131076 GOF131076 GYB131076 HHX131076 HRT131076 IBP131076 ILL131076 IVH131076 JFD131076 JOZ131076 JYV131076 KIR131076 KSN131076 LCJ131076 LMF131076 LWB131076 MFX131076 MPT131076 MZP131076 NJL131076 NTH131076 ODD131076 OMZ131076 OWV131076 PGR131076 PQN131076 QAJ131076 QKF131076 QUB131076 RDX131076 RNT131076 RXP131076 SHL131076 SRH131076 TBD131076 TKZ131076 TUV131076 UER131076 UON131076 UYJ131076 VIF131076 VSB131076 WBX131076 WLT131076 WVP131076 H196610 JD196612 SZ196612 ACV196612 AMR196612 AWN196612 BGJ196612 BQF196612 CAB196612 CJX196612 CTT196612 DDP196612 DNL196612 DXH196612 EHD196612 EQZ196612 FAV196612 FKR196612 FUN196612 GEJ196612 GOF196612 GYB196612 HHX196612 HRT196612 IBP196612 ILL196612 IVH196612 JFD196612 JOZ196612 JYV196612 KIR196612 KSN196612 LCJ196612 LMF196612 LWB196612 MFX196612 MPT196612 MZP196612 NJL196612 NTH196612 ODD196612 OMZ196612 OWV196612 PGR196612 PQN196612 QAJ196612 QKF196612 QUB196612 RDX196612 RNT196612 RXP196612 SHL196612 SRH196612 TBD196612 TKZ196612 TUV196612 UER196612 UON196612 UYJ196612 VIF196612 VSB196612 WBX196612 WLT196612 WVP196612 H262146 JD262148 SZ262148 ACV262148 AMR262148 AWN262148 BGJ262148 BQF262148 CAB262148 CJX262148 CTT262148 DDP262148 DNL262148 DXH262148 EHD262148 EQZ262148 FAV262148 FKR262148 FUN262148 GEJ262148 GOF262148 GYB262148 HHX262148 HRT262148 IBP262148 ILL262148 IVH262148 JFD262148 JOZ262148 JYV262148 KIR262148 KSN262148 LCJ262148 LMF262148 LWB262148 MFX262148 MPT262148 MZP262148 NJL262148 NTH262148 ODD262148 OMZ262148 OWV262148 PGR262148 PQN262148 QAJ262148 QKF262148 QUB262148 RDX262148 RNT262148 RXP262148 SHL262148 SRH262148 TBD262148 TKZ262148 TUV262148 UER262148 UON262148 UYJ262148 VIF262148 VSB262148 WBX262148 WLT262148 WVP262148 H327682 JD327684 SZ327684 ACV327684 AMR327684 AWN327684 BGJ327684 BQF327684 CAB327684 CJX327684 CTT327684 DDP327684 DNL327684 DXH327684 EHD327684 EQZ327684 FAV327684 FKR327684 FUN327684 GEJ327684 GOF327684 GYB327684 HHX327684 HRT327684 IBP327684 ILL327684 IVH327684 JFD327684 JOZ327684 JYV327684 KIR327684 KSN327684 LCJ327684 LMF327684 LWB327684 MFX327684 MPT327684 MZP327684 NJL327684 NTH327684 ODD327684 OMZ327684 OWV327684 PGR327684 PQN327684 QAJ327684 QKF327684 QUB327684 RDX327684 RNT327684 RXP327684 SHL327684 SRH327684 TBD327684 TKZ327684 TUV327684 UER327684 UON327684 UYJ327684 VIF327684 VSB327684 WBX327684 WLT327684 WVP327684 H393218 JD393220 SZ393220 ACV393220 AMR393220 AWN393220 BGJ393220 BQF393220 CAB393220 CJX393220 CTT393220 DDP393220 DNL393220 DXH393220 EHD393220 EQZ393220 FAV393220 FKR393220 FUN393220 GEJ393220 GOF393220 GYB393220 HHX393220 HRT393220 IBP393220 ILL393220 IVH393220 JFD393220 JOZ393220 JYV393220 KIR393220 KSN393220 LCJ393220 LMF393220 LWB393220 MFX393220 MPT393220 MZP393220 NJL393220 NTH393220 ODD393220 OMZ393220 OWV393220 PGR393220 PQN393220 QAJ393220 QKF393220 QUB393220 RDX393220 RNT393220 RXP393220 SHL393220 SRH393220 TBD393220 TKZ393220 TUV393220 UER393220 UON393220 UYJ393220 VIF393220 VSB393220 WBX393220 WLT393220 WVP393220 H458754 JD458756 SZ458756 ACV458756 AMR458756 AWN458756 BGJ458756 BQF458756 CAB458756 CJX458756 CTT458756 DDP458756 DNL458756 DXH458756 EHD458756 EQZ458756 FAV458756 FKR458756 FUN458756 GEJ458756 GOF458756 GYB458756 HHX458756 HRT458756 IBP458756 ILL458756 IVH458756 JFD458756 JOZ458756 JYV458756 KIR458756 KSN458756 LCJ458756 LMF458756 LWB458756 MFX458756 MPT458756 MZP458756 NJL458756 NTH458756 ODD458756 OMZ458756 OWV458756 PGR458756 PQN458756 QAJ458756 QKF458756 QUB458756 RDX458756 RNT458756 RXP458756 SHL458756 SRH458756 TBD458756 TKZ458756 TUV458756 UER458756 UON458756 UYJ458756 VIF458756 VSB458756 WBX458756 WLT458756 WVP458756 H524290 JD524292 SZ524292 ACV524292 AMR524292 AWN524292 BGJ524292 BQF524292 CAB524292 CJX524292 CTT524292 DDP524292 DNL524292 DXH524292 EHD524292 EQZ524292 FAV524292 FKR524292 FUN524292 GEJ524292 GOF524292 GYB524292 HHX524292 HRT524292 IBP524292 ILL524292 IVH524292 JFD524292 JOZ524292 JYV524292 KIR524292 KSN524292 LCJ524292 LMF524292 LWB524292 MFX524292 MPT524292 MZP524292 NJL524292 NTH524292 ODD524292 OMZ524292 OWV524292 PGR524292 PQN524292 QAJ524292 QKF524292 QUB524292 RDX524292 RNT524292 RXP524292 SHL524292 SRH524292 TBD524292 TKZ524292 TUV524292 UER524292 UON524292 UYJ524292 VIF524292 VSB524292 WBX524292 WLT524292 WVP524292 H589826 JD589828 SZ589828 ACV589828 AMR589828 AWN589828 BGJ589828 BQF589828 CAB589828 CJX589828 CTT589828 DDP589828 DNL589828 DXH589828 EHD589828 EQZ589828 FAV589828 FKR589828 FUN589828 GEJ589828 GOF589828 GYB589828 HHX589828 HRT589828 IBP589828 ILL589828 IVH589828 JFD589828 JOZ589828 JYV589828 KIR589828 KSN589828 LCJ589828 LMF589828 LWB589828 MFX589828 MPT589828 MZP589828 NJL589828 NTH589828 ODD589828 OMZ589828 OWV589828 PGR589828 PQN589828 QAJ589828 QKF589828 QUB589828 RDX589828 RNT589828 RXP589828 SHL589828 SRH589828 TBD589828 TKZ589828 TUV589828 UER589828 UON589828 UYJ589828 VIF589828 VSB589828 WBX589828 WLT589828 WVP589828 H655362 JD655364 SZ655364 ACV655364 AMR655364 AWN655364 BGJ655364 BQF655364 CAB655364 CJX655364 CTT655364 DDP655364 DNL655364 DXH655364 EHD655364 EQZ655364 FAV655364 FKR655364 FUN655364 GEJ655364 GOF655364 GYB655364 HHX655364 HRT655364 IBP655364 ILL655364 IVH655364 JFD655364 JOZ655364 JYV655364 KIR655364 KSN655364 LCJ655364 LMF655364 LWB655364 MFX655364 MPT655364 MZP655364 NJL655364 NTH655364 ODD655364 OMZ655364 OWV655364 PGR655364 PQN655364 QAJ655364 QKF655364 QUB655364 RDX655364 RNT655364 RXP655364 SHL655364 SRH655364 TBD655364 TKZ655364 TUV655364 UER655364 UON655364 UYJ655364 VIF655364 VSB655364 WBX655364 WLT655364 WVP655364 H720898 JD720900 SZ720900 ACV720900 AMR720900 AWN720900 BGJ720900 BQF720900 CAB720900 CJX720900 CTT720900 DDP720900 DNL720900 DXH720900 EHD720900 EQZ720900 FAV720900 FKR720900 FUN720900 GEJ720900 GOF720900 GYB720900 HHX720900 HRT720900 IBP720900 ILL720900 IVH720900 JFD720900 JOZ720900 JYV720900 KIR720900 KSN720900 LCJ720900 LMF720900 LWB720900 MFX720900 MPT720900 MZP720900 NJL720900 NTH720900 ODD720900 OMZ720900 OWV720900 PGR720900 PQN720900 QAJ720900 QKF720900 QUB720900 RDX720900 RNT720900 RXP720900 SHL720900 SRH720900 TBD720900 TKZ720900 TUV720900 UER720900 UON720900 UYJ720900 VIF720900 VSB720900 WBX720900 WLT720900 WVP720900 H786434 JD786436 SZ786436 ACV786436 AMR786436 AWN786436 BGJ786436 BQF786436 CAB786436 CJX786436 CTT786436 DDP786436 DNL786436 DXH786436 EHD786436 EQZ786436 FAV786436 FKR786436 FUN786436 GEJ786436 GOF786436 GYB786436 HHX786436 HRT786436 IBP786436 ILL786436 IVH786436 JFD786436 JOZ786436 JYV786436 KIR786436 KSN786436 LCJ786436 LMF786436 LWB786436 MFX786436 MPT786436 MZP786436 NJL786436 NTH786436 ODD786436 OMZ786436 OWV786436 PGR786436 PQN786436 QAJ786436 QKF786436 QUB786436 RDX786436 RNT786436 RXP786436 SHL786436 SRH786436 TBD786436 TKZ786436 TUV786436 UER786436 UON786436 UYJ786436 VIF786436 VSB786436 WBX786436 WLT786436 WVP786436 H851970 JD851972 SZ851972 ACV851972 AMR851972 AWN851972 BGJ851972 BQF851972 CAB851972 CJX851972 CTT851972 DDP851972 DNL851972 DXH851972 EHD851972 EQZ851972 FAV851972 FKR851972 FUN851972 GEJ851972 GOF851972 GYB851972 HHX851972 HRT851972 IBP851972 ILL851972 IVH851972 JFD851972 JOZ851972 JYV851972 KIR851972 KSN851972 LCJ851972 LMF851972 LWB851972 MFX851972 MPT851972 MZP851972 NJL851972 NTH851972 ODD851972 OMZ851972 OWV851972 PGR851972 PQN851972 QAJ851972 QKF851972 QUB851972 RDX851972 RNT851972 RXP851972 SHL851972 SRH851972 TBD851972 TKZ851972 TUV851972 UER851972 UON851972 UYJ851972 VIF851972 VSB851972 WBX851972 WLT851972 WVP851972 H917506 JD917508 SZ917508 ACV917508 AMR917508 AWN917508 BGJ917508 BQF917508 CAB917508 CJX917508 CTT917508 DDP917508 DNL917508 DXH917508 EHD917508 EQZ917508 FAV917508 FKR917508 FUN917508 GEJ917508 GOF917508 GYB917508 HHX917508 HRT917508 IBP917508 ILL917508 IVH917508 JFD917508 JOZ917508 JYV917508 KIR917508 KSN917508 LCJ917508 LMF917508 LWB917508 MFX917508 MPT917508 MZP917508 NJL917508 NTH917508 ODD917508 OMZ917508 OWV917508 PGR917508 PQN917508 QAJ917508 QKF917508 QUB917508 RDX917508 RNT917508 RXP917508 SHL917508 SRH917508 TBD917508 TKZ917508 TUV917508 UER917508 UON917508 UYJ917508 VIF917508 VSB917508 WBX917508 WLT917508 WVP917508 H983042 JD983044 SZ983044 ACV983044 AMR983044 AWN983044 BGJ983044 BQF983044 CAB983044 CJX983044 CTT983044 DDP983044 DNL983044 DXH983044 EHD983044 EQZ983044 FAV983044 FKR983044 FUN983044 GEJ983044 GOF983044 GYB983044 HHX983044 HRT983044 IBP983044 ILL983044 IVH983044 JFD983044 JOZ983044 JYV983044 KIR983044 KSN983044 LCJ983044 LMF983044 LWB983044 MFX983044 MPT983044 MZP983044 NJL983044 NTH983044 ODD983044 OMZ983044 OWV983044 PGR983044 PQN983044 QAJ983044 QKF983044 QUB983044 RDX983044 RNT983044 RXP983044 SHL983044 SRH983044 TBD983044 TKZ983044 TUV983044 UER983044 UON983044 UYJ983044 VIF983044 VSB983044 WBX983044 WLT983044 WVP983044">
      <formula1>$A$68:$A$104</formula1>
    </dataValidation>
  </dataValidations>
  <hyperlinks>
    <hyperlink ref="I3" location="Contents!A1" display="Back"/>
    <hyperlink ref="I2" location="'Table 21 Data'!A1" display="Go to Data"/>
    <hyperlink ref="A28" location="Glossary!A1" display="Definition Glossay"/>
  </hyperlinks>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autoPageBreaks="0"/>
  </sheetPr>
  <dimension ref="A1:M85"/>
  <sheetViews>
    <sheetView workbookViewId="0">
      <pane ySplit="2" topLeftCell="A3" activePane="bottomLeft" state="frozen"/>
      <selection activeCell="I2" sqref="I2"/>
      <selection pane="bottomLeft"/>
    </sheetView>
  </sheetViews>
  <sheetFormatPr defaultColWidth="12.140625" defaultRowHeight="15" x14ac:dyDescent="0.25"/>
  <cols>
    <col min="1" max="1" width="23.7109375" style="44" customWidth="1"/>
    <col min="2" max="5" width="8.85546875" style="44" customWidth="1"/>
    <col min="6" max="6" width="8.85546875" style="89" customWidth="1"/>
    <col min="7" max="7" width="8.85546875" style="44" customWidth="1"/>
    <col min="8" max="256" width="12.140625" style="44"/>
    <col min="257" max="257" width="23.7109375" style="44" customWidth="1"/>
    <col min="258" max="263" width="8.85546875" style="44" customWidth="1"/>
    <col min="264" max="512" width="12.140625" style="44"/>
    <col min="513" max="513" width="23.7109375" style="44" customWidth="1"/>
    <col min="514" max="519" width="8.85546875" style="44" customWidth="1"/>
    <col min="520" max="768" width="12.140625" style="44"/>
    <col min="769" max="769" width="23.7109375" style="44" customWidth="1"/>
    <col min="770" max="775" width="8.85546875" style="44" customWidth="1"/>
    <col min="776" max="1024" width="12.140625" style="44"/>
    <col min="1025" max="1025" width="23.7109375" style="44" customWidth="1"/>
    <col min="1026" max="1031" width="8.85546875" style="44" customWidth="1"/>
    <col min="1032" max="1280" width="12.140625" style="44"/>
    <col min="1281" max="1281" width="23.7109375" style="44" customWidth="1"/>
    <col min="1282" max="1287" width="8.85546875" style="44" customWidth="1"/>
    <col min="1288" max="1536" width="12.140625" style="44"/>
    <col min="1537" max="1537" width="23.7109375" style="44" customWidth="1"/>
    <col min="1538" max="1543" width="8.85546875" style="44" customWidth="1"/>
    <col min="1544" max="1792" width="12.140625" style="44"/>
    <col min="1793" max="1793" width="23.7109375" style="44" customWidth="1"/>
    <col min="1794" max="1799" width="8.85546875" style="44" customWidth="1"/>
    <col min="1800" max="2048" width="12.140625" style="44"/>
    <col min="2049" max="2049" width="23.7109375" style="44" customWidth="1"/>
    <col min="2050" max="2055" width="8.85546875" style="44" customWidth="1"/>
    <col min="2056" max="2304" width="12.140625" style="44"/>
    <col min="2305" max="2305" width="23.7109375" style="44" customWidth="1"/>
    <col min="2306" max="2311" width="8.85546875" style="44" customWidth="1"/>
    <col min="2312" max="2560" width="12.140625" style="44"/>
    <col min="2561" max="2561" width="23.7109375" style="44" customWidth="1"/>
    <col min="2562" max="2567" width="8.85546875" style="44" customWidth="1"/>
    <col min="2568" max="2816" width="12.140625" style="44"/>
    <col min="2817" max="2817" width="23.7109375" style="44" customWidth="1"/>
    <col min="2818" max="2823" width="8.85546875" style="44" customWidth="1"/>
    <col min="2824" max="3072" width="12.140625" style="44"/>
    <col min="3073" max="3073" width="23.7109375" style="44" customWidth="1"/>
    <col min="3074" max="3079" width="8.85546875" style="44" customWidth="1"/>
    <col min="3080" max="3328" width="12.140625" style="44"/>
    <col min="3329" max="3329" width="23.7109375" style="44" customWidth="1"/>
    <col min="3330" max="3335" width="8.85546875" style="44" customWidth="1"/>
    <col min="3336" max="3584" width="12.140625" style="44"/>
    <col min="3585" max="3585" width="23.7109375" style="44" customWidth="1"/>
    <col min="3586" max="3591" width="8.85546875" style="44" customWidth="1"/>
    <col min="3592" max="3840" width="12.140625" style="44"/>
    <col min="3841" max="3841" width="23.7109375" style="44" customWidth="1"/>
    <col min="3842" max="3847" width="8.85546875" style="44" customWidth="1"/>
    <col min="3848" max="4096" width="12.140625" style="44"/>
    <col min="4097" max="4097" width="23.7109375" style="44" customWidth="1"/>
    <col min="4098" max="4103" width="8.85546875" style="44" customWidth="1"/>
    <col min="4104" max="4352" width="12.140625" style="44"/>
    <col min="4353" max="4353" width="23.7109375" style="44" customWidth="1"/>
    <col min="4354" max="4359" width="8.85546875" style="44" customWidth="1"/>
    <col min="4360" max="4608" width="12.140625" style="44"/>
    <col min="4609" max="4609" width="23.7109375" style="44" customWidth="1"/>
    <col min="4610" max="4615" width="8.85546875" style="44" customWidth="1"/>
    <col min="4616" max="4864" width="12.140625" style="44"/>
    <col min="4865" max="4865" width="23.7109375" style="44" customWidth="1"/>
    <col min="4866" max="4871" width="8.85546875" style="44" customWidth="1"/>
    <col min="4872" max="5120" width="12.140625" style="44"/>
    <col min="5121" max="5121" width="23.7109375" style="44" customWidth="1"/>
    <col min="5122" max="5127" width="8.85546875" style="44" customWidth="1"/>
    <col min="5128" max="5376" width="12.140625" style="44"/>
    <col min="5377" max="5377" width="23.7109375" style="44" customWidth="1"/>
    <col min="5378" max="5383" width="8.85546875" style="44" customWidth="1"/>
    <col min="5384" max="5632" width="12.140625" style="44"/>
    <col min="5633" max="5633" width="23.7109375" style="44" customWidth="1"/>
    <col min="5634" max="5639" width="8.85546875" style="44" customWidth="1"/>
    <col min="5640" max="5888" width="12.140625" style="44"/>
    <col min="5889" max="5889" width="23.7109375" style="44" customWidth="1"/>
    <col min="5890" max="5895" width="8.85546875" style="44" customWidth="1"/>
    <col min="5896" max="6144" width="12.140625" style="44"/>
    <col min="6145" max="6145" width="23.7109375" style="44" customWidth="1"/>
    <col min="6146" max="6151" width="8.85546875" style="44" customWidth="1"/>
    <col min="6152" max="6400" width="12.140625" style="44"/>
    <col min="6401" max="6401" width="23.7109375" style="44" customWidth="1"/>
    <col min="6402" max="6407" width="8.85546875" style="44" customWidth="1"/>
    <col min="6408" max="6656" width="12.140625" style="44"/>
    <col min="6657" max="6657" width="23.7109375" style="44" customWidth="1"/>
    <col min="6658" max="6663" width="8.85546875" style="44" customWidth="1"/>
    <col min="6664" max="6912" width="12.140625" style="44"/>
    <col min="6913" max="6913" width="23.7109375" style="44" customWidth="1"/>
    <col min="6914" max="6919" width="8.85546875" style="44" customWidth="1"/>
    <col min="6920" max="7168" width="12.140625" style="44"/>
    <col min="7169" max="7169" width="23.7109375" style="44" customWidth="1"/>
    <col min="7170" max="7175" width="8.85546875" style="44" customWidth="1"/>
    <col min="7176" max="7424" width="12.140625" style="44"/>
    <col min="7425" max="7425" width="23.7109375" style="44" customWidth="1"/>
    <col min="7426" max="7431" width="8.85546875" style="44" customWidth="1"/>
    <col min="7432" max="7680" width="12.140625" style="44"/>
    <col min="7681" max="7681" width="23.7109375" style="44" customWidth="1"/>
    <col min="7682" max="7687" width="8.85546875" style="44" customWidth="1"/>
    <col min="7688" max="7936" width="12.140625" style="44"/>
    <col min="7937" max="7937" width="23.7109375" style="44" customWidth="1"/>
    <col min="7938" max="7943" width="8.85546875" style="44" customWidth="1"/>
    <col min="7944" max="8192" width="12.140625" style="44"/>
    <col min="8193" max="8193" width="23.7109375" style="44" customWidth="1"/>
    <col min="8194" max="8199" width="8.85546875" style="44" customWidth="1"/>
    <col min="8200" max="8448" width="12.140625" style="44"/>
    <col min="8449" max="8449" width="23.7109375" style="44" customWidth="1"/>
    <col min="8450" max="8455" width="8.85546875" style="44" customWidth="1"/>
    <col min="8456" max="8704" width="12.140625" style="44"/>
    <col min="8705" max="8705" width="23.7109375" style="44" customWidth="1"/>
    <col min="8706" max="8711" width="8.85546875" style="44" customWidth="1"/>
    <col min="8712" max="8960" width="12.140625" style="44"/>
    <col min="8961" max="8961" width="23.7109375" style="44" customWidth="1"/>
    <col min="8962" max="8967" width="8.85546875" style="44" customWidth="1"/>
    <col min="8968" max="9216" width="12.140625" style="44"/>
    <col min="9217" max="9217" width="23.7109375" style="44" customWidth="1"/>
    <col min="9218" max="9223" width="8.85546875" style="44" customWidth="1"/>
    <col min="9224" max="9472" width="12.140625" style="44"/>
    <col min="9473" max="9473" width="23.7109375" style="44" customWidth="1"/>
    <col min="9474" max="9479" width="8.85546875" style="44" customWidth="1"/>
    <col min="9480" max="9728" width="12.140625" style="44"/>
    <col min="9729" max="9729" width="23.7109375" style="44" customWidth="1"/>
    <col min="9730" max="9735" width="8.85546875" style="44" customWidth="1"/>
    <col min="9736" max="9984" width="12.140625" style="44"/>
    <col min="9985" max="9985" width="23.7109375" style="44" customWidth="1"/>
    <col min="9986" max="9991" width="8.85546875" style="44" customWidth="1"/>
    <col min="9992" max="10240" width="12.140625" style="44"/>
    <col min="10241" max="10241" width="23.7109375" style="44" customWidth="1"/>
    <col min="10242" max="10247" width="8.85546875" style="44" customWidth="1"/>
    <col min="10248" max="10496" width="12.140625" style="44"/>
    <col min="10497" max="10497" width="23.7109375" style="44" customWidth="1"/>
    <col min="10498" max="10503" width="8.85546875" style="44" customWidth="1"/>
    <col min="10504" max="10752" width="12.140625" style="44"/>
    <col min="10753" max="10753" width="23.7109375" style="44" customWidth="1"/>
    <col min="10754" max="10759" width="8.85546875" style="44" customWidth="1"/>
    <col min="10760" max="11008" width="12.140625" style="44"/>
    <col min="11009" max="11009" width="23.7109375" style="44" customWidth="1"/>
    <col min="11010" max="11015" width="8.85546875" style="44" customWidth="1"/>
    <col min="11016" max="11264" width="12.140625" style="44"/>
    <col min="11265" max="11265" width="23.7109375" style="44" customWidth="1"/>
    <col min="11266" max="11271" width="8.85546875" style="44" customWidth="1"/>
    <col min="11272" max="11520" width="12.140625" style="44"/>
    <col min="11521" max="11521" width="23.7109375" style="44" customWidth="1"/>
    <col min="11522" max="11527" width="8.85546875" style="44" customWidth="1"/>
    <col min="11528" max="11776" width="12.140625" style="44"/>
    <col min="11777" max="11777" width="23.7109375" style="44" customWidth="1"/>
    <col min="11778" max="11783" width="8.85546875" style="44" customWidth="1"/>
    <col min="11784" max="12032" width="12.140625" style="44"/>
    <col min="12033" max="12033" width="23.7109375" style="44" customWidth="1"/>
    <col min="12034" max="12039" width="8.85546875" style="44" customWidth="1"/>
    <col min="12040" max="12288" width="12.140625" style="44"/>
    <col min="12289" max="12289" width="23.7109375" style="44" customWidth="1"/>
    <col min="12290" max="12295" width="8.85546875" style="44" customWidth="1"/>
    <col min="12296" max="12544" width="12.140625" style="44"/>
    <col min="12545" max="12545" width="23.7109375" style="44" customWidth="1"/>
    <col min="12546" max="12551" width="8.85546875" style="44" customWidth="1"/>
    <col min="12552" max="12800" width="12.140625" style="44"/>
    <col min="12801" max="12801" width="23.7109375" style="44" customWidth="1"/>
    <col min="12802" max="12807" width="8.85546875" style="44" customWidth="1"/>
    <col min="12808" max="13056" width="12.140625" style="44"/>
    <col min="13057" max="13057" width="23.7109375" style="44" customWidth="1"/>
    <col min="13058" max="13063" width="8.85546875" style="44" customWidth="1"/>
    <col min="13064" max="13312" width="12.140625" style="44"/>
    <col min="13313" max="13313" width="23.7109375" style="44" customWidth="1"/>
    <col min="13314" max="13319" width="8.85546875" style="44" customWidth="1"/>
    <col min="13320" max="13568" width="12.140625" style="44"/>
    <col min="13569" max="13569" width="23.7109375" style="44" customWidth="1"/>
    <col min="13570" max="13575" width="8.85546875" style="44" customWidth="1"/>
    <col min="13576" max="13824" width="12.140625" style="44"/>
    <col min="13825" max="13825" width="23.7109375" style="44" customWidth="1"/>
    <col min="13826" max="13831" width="8.85546875" style="44" customWidth="1"/>
    <col min="13832" max="14080" width="12.140625" style="44"/>
    <col min="14081" max="14081" width="23.7109375" style="44" customWidth="1"/>
    <col min="14082" max="14087" width="8.85546875" style="44" customWidth="1"/>
    <col min="14088" max="14336" width="12.140625" style="44"/>
    <col min="14337" max="14337" width="23.7109375" style="44" customWidth="1"/>
    <col min="14338" max="14343" width="8.85546875" style="44" customWidth="1"/>
    <col min="14344" max="14592" width="12.140625" style="44"/>
    <col min="14593" max="14593" width="23.7109375" style="44" customWidth="1"/>
    <col min="14594" max="14599" width="8.85546875" style="44" customWidth="1"/>
    <col min="14600" max="14848" width="12.140625" style="44"/>
    <col min="14849" max="14849" width="23.7109375" style="44" customWidth="1"/>
    <col min="14850" max="14855" width="8.85546875" style="44" customWidth="1"/>
    <col min="14856" max="15104" width="12.140625" style="44"/>
    <col min="15105" max="15105" width="23.7109375" style="44" customWidth="1"/>
    <col min="15106" max="15111" width="8.85546875" style="44" customWidth="1"/>
    <col min="15112" max="15360" width="12.140625" style="44"/>
    <col min="15361" max="15361" width="23.7109375" style="44" customWidth="1"/>
    <col min="15362" max="15367" width="8.85546875" style="44" customWidth="1"/>
    <col min="15368" max="15616" width="12.140625" style="44"/>
    <col min="15617" max="15617" width="23.7109375" style="44" customWidth="1"/>
    <col min="15618" max="15623" width="8.85546875" style="44" customWidth="1"/>
    <col min="15624" max="15872" width="12.140625" style="44"/>
    <col min="15873" max="15873" width="23.7109375" style="44" customWidth="1"/>
    <col min="15874" max="15879" width="8.85546875" style="44" customWidth="1"/>
    <col min="15880" max="16128" width="12.140625" style="44"/>
    <col min="16129" max="16129" width="23.7109375" style="44" customWidth="1"/>
    <col min="16130" max="16135" width="8.85546875" style="44" customWidth="1"/>
    <col min="16136" max="16384" width="12.140625" style="44"/>
  </cols>
  <sheetData>
    <row r="1" spans="1:13" ht="14.45" x14ac:dyDescent="0.3">
      <c r="A1" s="55" t="s">
        <v>2844</v>
      </c>
      <c r="C1" s="50"/>
      <c r="D1" s="50"/>
      <c r="E1" s="50"/>
      <c r="F1" s="50"/>
      <c r="M1" s="165" t="s">
        <v>333</v>
      </c>
    </row>
    <row r="2" spans="1:13" ht="14.45" x14ac:dyDescent="0.3">
      <c r="A2" s="206" t="s">
        <v>656</v>
      </c>
      <c r="C2" s="50"/>
      <c r="D2" s="50"/>
      <c r="E2" s="50"/>
      <c r="F2" s="50"/>
    </row>
    <row r="3" spans="1:13" s="6" customFormat="1" ht="14.45" x14ac:dyDescent="0.3">
      <c r="A3" s="51" t="s">
        <v>379</v>
      </c>
      <c r="B3" s="52" t="s">
        <v>28</v>
      </c>
      <c r="C3" s="52" t="s">
        <v>29</v>
      </c>
      <c r="D3" s="52" t="s">
        <v>30</v>
      </c>
      <c r="E3" s="52" t="s">
        <v>4</v>
      </c>
      <c r="F3" s="52" t="s">
        <v>3</v>
      </c>
      <c r="G3" s="52" t="s">
        <v>1</v>
      </c>
      <c r="H3" s="60"/>
    </row>
    <row r="4" spans="1:13" ht="14.45" x14ac:dyDescent="0.3">
      <c r="A4" s="12" t="s">
        <v>31</v>
      </c>
      <c r="B4" s="56">
        <v>1360</v>
      </c>
      <c r="C4" s="57">
        <v>1664</v>
      </c>
      <c r="D4" s="56">
        <v>3000</v>
      </c>
      <c r="E4" s="56">
        <v>2905</v>
      </c>
      <c r="F4" s="14">
        <v>5009</v>
      </c>
      <c r="G4" s="15">
        <v>5513</v>
      </c>
      <c r="H4" s="59"/>
    </row>
    <row r="5" spans="1:13" ht="14.45" x14ac:dyDescent="0.3">
      <c r="A5" s="12" t="s">
        <v>32</v>
      </c>
      <c r="B5" s="56">
        <v>53883</v>
      </c>
      <c r="C5" s="57">
        <v>56115</v>
      </c>
      <c r="D5" s="56">
        <v>58400</v>
      </c>
      <c r="E5" s="56">
        <v>60179</v>
      </c>
      <c r="F5" s="14">
        <v>68298</v>
      </c>
      <c r="G5" s="15">
        <v>71079</v>
      </c>
      <c r="H5" s="59"/>
    </row>
    <row r="6" spans="1:13" ht="14.45" x14ac:dyDescent="0.3">
      <c r="A6" s="12" t="s">
        <v>33</v>
      </c>
      <c r="B6" s="56">
        <v>96987</v>
      </c>
      <c r="C6" s="57">
        <v>106216</v>
      </c>
      <c r="D6" s="56">
        <v>113800</v>
      </c>
      <c r="E6" s="56">
        <v>121480</v>
      </c>
      <c r="F6" s="14">
        <v>130515</v>
      </c>
      <c r="G6" s="15">
        <v>139346</v>
      </c>
      <c r="H6" s="59"/>
    </row>
    <row r="7" spans="1:13" ht="14.45" x14ac:dyDescent="0.3">
      <c r="A7" s="12" t="s">
        <v>34</v>
      </c>
      <c r="B7" s="56">
        <v>67121</v>
      </c>
      <c r="C7" s="57">
        <v>75510</v>
      </c>
      <c r="D7" s="56">
        <v>81500</v>
      </c>
      <c r="E7" s="56">
        <v>88287</v>
      </c>
      <c r="F7" s="14">
        <v>91606</v>
      </c>
      <c r="G7" s="15">
        <v>95037</v>
      </c>
      <c r="H7" s="59"/>
    </row>
    <row r="8" spans="1:13" ht="14.45" x14ac:dyDescent="0.3">
      <c r="A8" s="12" t="s">
        <v>35</v>
      </c>
      <c r="B8" s="56">
        <v>83027</v>
      </c>
      <c r="C8" s="57">
        <v>89746</v>
      </c>
      <c r="D8" s="56">
        <v>92500</v>
      </c>
      <c r="E8" s="56">
        <v>98957</v>
      </c>
      <c r="F8" s="14">
        <v>101427</v>
      </c>
      <c r="G8" s="15">
        <v>112083</v>
      </c>
      <c r="H8" s="59"/>
    </row>
    <row r="9" spans="1:13" ht="14.45" x14ac:dyDescent="0.3">
      <c r="A9" s="12" t="s">
        <v>36</v>
      </c>
      <c r="B9" s="56">
        <v>92954</v>
      </c>
      <c r="C9" s="57">
        <v>106812</v>
      </c>
      <c r="D9" s="56">
        <v>115500</v>
      </c>
      <c r="E9" s="56">
        <v>124345</v>
      </c>
      <c r="F9" s="14">
        <v>128717</v>
      </c>
      <c r="G9" s="15">
        <v>135036</v>
      </c>
      <c r="H9" s="59"/>
    </row>
    <row r="10" spans="1:13" ht="14.45" x14ac:dyDescent="0.3">
      <c r="A10" s="12" t="s">
        <v>37</v>
      </c>
      <c r="B10" s="56">
        <v>73532</v>
      </c>
      <c r="C10" s="57">
        <v>80115</v>
      </c>
      <c r="D10" s="56">
        <v>80200</v>
      </c>
      <c r="E10" s="56">
        <v>85370</v>
      </c>
      <c r="F10" s="14">
        <v>93112</v>
      </c>
      <c r="G10" s="15">
        <v>99828</v>
      </c>
      <c r="H10" s="59"/>
    </row>
    <row r="11" spans="1:13" ht="14.45" x14ac:dyDescent="0.3">
      <c r="A11" s="12" t="s">
        <v>38</v>
      </c>
      <c r="B11" s="56">
        <v>100649</v>
      </c>
      <c r="C11" s="57">
        <v>113538</v>
      </c>
      <c r="D11" s="56">
        <v>121100</v>
      </c>
      <c r="E11" s="56">
        <v>130566</v>
      </c>
      <c r="F11" s="14">
        <v>141300</v>
      </c>
      <c r="G11" s="15">
        <v>148099</v>
      </c>
      <c r="H11" s="59"/>
    </row>
    <row r="12" spans="1:13" ht="14.45" x14ac:dyDescent="0.3">
      <c r="A12" s="12" t="s">
        <v>39</v>
      </c>
      <c r="B12" s="56">
        <v>90491</v>
      </c>
      <c r="C12" s="57">
        <v>99561</v>
      </c>
      <c r="D12" s="56">
        <v>105300</v>
      </c>
      <c r="E12" s="56">
        <v>112709</v>
      </c>
      <c r="F12" s="14">
        <v>120331</v>
      </c>
      <c r="G12" s="15">
        <v>127187</v>
      </c>
      <c r="H12" s="59"/>
    </row>
    <row r="13" spans="1:13" ht="14.45" x14ac:dyDescent="0.3">
      <c r="A13" s="12" t="s">
        <v>40</v>
      </c>
      <c r="B13" s="56">
        <v>87293</v>
      </c>
      <c r="C13" s="57">
        <v>94440</v>
      </c>
      <c r="D13" s="56">
        <v>99800</v>
      </c>
      <c r="E13" s="56">
        <v>105685</v>
      </c>
      <c r="F13" s="14">
        <v>112948</v>
      </c>
      <c r="G13" s="15">
        <v>122042</v>
      </c>
      <c r="H13" s="59"/>
    </row>
    <row r="14" spans="1:13" ht="14.45" x14ac:dyDescent="0.3">
      <c r="A14" s="12" t="s">
        <v>41</v>
      </c>
      <c r="B14" s="56">
        <v>70017</v>
      </c>
      <c r="C14" s="57">
        <v>75338</v>
      </c>
      <c r="D14" s="56">
        <v>83800</v>
      </c>
      <c r="E14" s="56">
        <v>88818</v>
      </c>
      <c r="F14" s="14">
        <v>95406</v>
      </c>
      <c r="G14" s="15">
        <v>103186</v>
      </c>
      <c r="H14" s="59"/>
    </row>
    <row r="15" spans="1:13" ht="14.45" x14ac:dyDescent="0.3">
      <c r="A15" s="12" t="s">
        <v>42</v>
      </c>
      <c r="B15" s="56">
        <v>69951</v>
      </c>
      <c r="C15" s="57">
        <v>73133</v>
      </c>
      <c r="D15" s="56">
        <v>75200</v>
      </c>
      <c r="E15" s="56">
        <v>80263</v>
      </c>
      <c r="F15" s="14">
        <v>87208</v>
      </c>
      <c r="G15" s="15">
        <v>102408</v>
      </c>
      <c r="H15" s="59"/>
    </row>
    <row r="16" spans="1:13" ht="14.45" x14ac:dyDescent="0.3">
      <c r="A16" s="12" t="s">
        <v>43</v>
      </c>
      <c r="B16" s="56">
        <v>64126</v>
      </c>
      <c r="C16" s="57">
        <v>66344</v>
      </c>
      <c r="D16" s="56">
        <v>67000</v>
      </c>
      <c r="E16" s="56">
        <v>73601</v>
      </c>
      <c r="F16" s="14">
        <v>77095</v>
      </c>
      <c r="G16" s="15">
        <v>82390</v>
      </c>
      <c r="H16" s="59"/>
    </row>
    <row r="17" spans="1:8" ht="14.45" x14ac:dyDescent="0.3">
      <c r="A17" s="12" t="s">
        <v>44</v>
      </c>
      <c r="B17" s="56">
        <v>70735</v>
      </c>
      <c r="C17" s="57">
        <v>76566</v>
      </c>
      <c r="D17" s="56">
        <v>80700</v>
      </c>
      <c r="E17" s="56">
        <v>88470</v>
      </c>
      <c r="F17" s="14">
        <v>93638</v>
      </c>
      <c r="G17" s="15">
        <v>104173</v>
      </c>
      <c r="H17" s="59"/>
    </row>
    <row r="18" spans="1:8" ht="14.45" x14ac:dyDescent="0.3">
      <c r="A18" s="12" t="s">
        <v>45</v>
      </c>
      <c r="B18" s="56">
        <v>66517</v>
      </c>
      <c r="C18" s="57">
        <v>71140</v>
      </c>
      <c r="D18" s="56">
        <v>74700</v>
      </c>
      <c r="E18" s="56">
        <v>78882</v>
      </c>
      <c r="F18" s="14">
        <v>80734</v>
      </c>
      <c r="G18" s="15">
        <v>86524</v>
      </c>
      <c r="H18" s="59"/>
    </row>
    <row r="19" spans="1:8" ht="14.45" x14ac:dyDescent="0.3">
      <c r="A19" s="12" t="s">
        <v>46</v>
      </c>
      <c r="B19" s="56">
        <v>74634</v>
      </c>
      <c r="C19" s="57">
        <v>82705</v>
      </c>
      <c r="D19" s="56">
        <v>88400</v>
      </c>
      <c r="E19" s="56">
        <v>91907</v>
      </c>
      <c r="F19" s="14">
        <v>93792</v>
      </c>
      <c r="G19" s="15">
        <v>99184</v>
      </c>
      <c r="H19" s="59"/>
    </row>
    <row r="20" spans="1:8" ht="14.45" x14ac:dyDescent="0.3">
      <c r="A20" s="12" t="s">
        <v>47</v>
      </c>
      <c r="B20" s="56">
        <v>69651</v>
      </c>
      <c r="C20" s="57">
        <v>79388</v>
      </c>
      <c r="D20" s="56">
        <v>86800</v>
      </c>
      <c r="E20" s="56">
        <v>94579</v>
      </c>
      <c r="F20" s="14">
        <v>99060</v>
      </c>
      <c r="G20" s="15">
        <v>103907</v>
      </c>
      <c r="H20" s="59"/>
    </row>
    <row r="21" spans="1:8" ht="14.45" x14ac:dyDescent="0.3">
      <c r="A21" s="12" t="s">
        <v>48</v>
      </c>
      <c r="B21" s="56">
        <v>64362</v>
      </c>
      <c r="C21" s="57">
        <v>71330</v>
      </c>
      <c r="D21" s="56">
        <v>77300</v>
      </c>
      <c r="E21" s="56">
        <v>82845</v>
      </c>
      <c r="F21" s="14">
        <v>85810</v>
      </c>
      <c r="G21" s="15">
        <v>96892</v>
      </c>
      <c r="H21" s="59"/>
    </row>
    <row r="22" spans="1:8" ht="14.45" x14ac:dyDescent="0.3">
      <c r="A22" s="12" t="s">
        <v>49</v>
      </c>
      <c r="B22" s="56">
        <v>61288</v>
      </c>
      <c r="C22" s="57">
        <v>64436</v>
      </c>
      <c r="D22" s="56">
        <v>70100</v>
      </c>
      <c r="E22" s="56">
        <v>77112</v>
      </c>
      <c r="F22" s="14">
        <v>83244</v>
      </c>
      <c r="G22" s="15">
        <v>96872</v>
      </c>
      <c r="H22" s="59"/>
    </row>
    <row r="23" spans="1:8" ht="14.45" x14ac:dyDescent="0.3">
      <c r="A23" s="12" t="s">
        <v>50</v>
      </c>
      <c r="B23" s="56">
        <v>66451</v>
      </c>
      <c r="C23" s="57">
        <v>83706</v>
      </c>
      <c r="D23" s="56">
        <v>74000</v>
      </c>
      <c r="E23" s="56">
        <v>78655</v>
      </c>
      <c r="F23" s="14">
        <v>83751</v>
      </c>
      <c r="G23" s="15">
        <v>84798</v>
      </c>
      <c r="H23" s="59"/>
    </row>
    <row r="24" spans="1:8" ht="14.45" x14ac:dyDescent="0.3">
      <c r="A24" s="12" t="s">
        <v>51</v>
      </c>
      <c r="B24" s="56">
        <v>46883</v>
      </c>
      <c r="C24" s="57">
        <v>51971</v>
      </c>
      <c r="D24" s="56">
        <v>54300</v>
      </c>
      <c r="E24" s="56">
        <v>57266</v>
      </c>
      <c r="F24" s="14">
        <v>62474</v>
      </c>
      <c r="G24" s="15">
        <v>65198</v>
      </c>
      <c r="H24" s="59"/>
    </row>
    <row r="25" spans="1:8" ht="14.45" x14ac:dyDescent="0.3">
      <c r="A25" s="12" t="s">
        <v>52</v>
      </c>
      <c r="B25" s="56">
        <v>100207</v>
      </c>
      <c r="C25" s="57">
        <v>102505</v>
      </c>
      <c r="D25" s="56">
        <v>105300</v>
      </c>
      <c r="E25" s="56">
        <v>113880</v>
      </c>
      <c r="F25" s="14">
        <v>120390</v>
      </c>
      <c r="G25" s="15">
        <v>132213</v>
      </c>
      <c r="H25" s="59"/>
    </row>
    <row r="26" spans="1:8" ht="14.45" x14ac:dyDescent="0.3">
      <c r="A26" s="12" t="s">
        <v>53</v>
      </c>
      <c r="B26" s="56">
        <v>85789</v>
      </c>
      <c r="C26" s="57">
        <v>91762</v>
      </c>
      <c r="D26" s="56">
        <v>95400</v>
      </c>
      <c r="E26" s="56">
        <v>103265</v>
      </c>
      <c r="F26" s="14">
        <v>108964</v>
      </c>
      <c r="G26" s="15">
        <v>117651</v>
      </c>
      <c r="H26" s="59"/>
    </row>
    <row r="27" spans="1:8" x14ac:dyDescent="0.25">
      <c r="A27" s="12" t="s">
        <v>54</v>
      </c>
      <c r="B27" s="56">
        <v>61096</v>
      </c>
      <c r="C27" s="57">
        <v>64795</v>
      </c>
      <c r="D27" s="56">
        <v>67700</v>
      </c>
      <c r="E27" s="56">
        <v>73160</v>
      </c>
      <c r="F27" s="14">
        <v>80789</v>
      </c>
      <c r="G27" s="15">
        <v>80919</v>
      </c>
      <c r="H27" s="59"/>
    </row>
    <row r="28" spans="1:8" x14ac:dyDescent="0.25">
      <c r="A28" s="12" t="s">
        <v>55</v>
      </c>
      <c r="B28" s="56">
        <v>78594</v>
      </c>
      <c r="C28" s="57">
        <v>78892</v>
      </c>
      <c r="D28" s="56">
        <v>79500</v>
      </c>
      <c r="E28" s="56">
        <v>85169</v>
      </c>
      <c r="F28" s="14">
        <v>93390</v>
      </c>
      <c r="G28" s="15">
        <v>103212</v>
      </c>
      <c r="H28" s="59"/>
    </row>
    <row r="29" spans="1:8" x14ac:dyDescent="0.25">
      <c r="A29" s="12" t="s">
        <v>56</v>
      </c>
      <c r="B29" s="56">
        <v>76882</v>
      </c>
      <c r="C29" s="57">
        <v>82473</v>
      </c>
      <c r="D29" s="56">
        <v>86600</v>
      </c>
      <c r="E29" s="56">
        <v>91738</v>
      </c>
      <c r="F29" s="14">
        <v>93989</v>
      </c>
      <c r="G29" s="15">
        <v>101348</v>
      </c>
      <c r="H29" s="59"/>
    </row>
    <row r="30" spans="1:8" x14ac:dyDescent="0.25">
      <c r="A30" s="12" t="s">
        <v>57</v>
      </c>
      <c r="B30" s="56">
        <v>58330</v>
      </c>
      <c r="C30" s="57">
        <v>66260</v>
      </c>
      <c r="D30" s="56">
        <v>69100</v>
      </c>
      <c r="E30" s="56">
        <v>73106</v>
      </c>
      <c r="F30" s="14">
        <v>78411</v>
      </c>
      <c r="G30" s="15">
        <v>82482</v>
      </c>
      <c r="H30" s="59"/>
    </row>
    <row r="31" spans="1:8" x14ac:dyDescent="0.25">
      <c r="A31" s="12" t="s">
        <v>58</v>
      </c>
      <c r="B31" s="56">
        <v>95056</v>
      </c>
      <c r="C31" s="57">
        <v>89061</v>
      </c>
      <c r="D31" s="56">
        <v>93600</v>
      </c>
      <c r="E31" s="56">
        <v>103735</v>
      </c>
      <c r="F31" s="14">
        <v>107119</v>
      </c>
      <c r="G31" s="15">
        <v>123265</v>
      </c>
      <c r="H31" s="59"/>
    </row>
    <row r="32" spans="1:8" x14ac:dyDescent="0.25">
      <c r="A32" s="12" t="s">
        <v>59</v>
      </c>
      <c r="B32" s="56">
        <v>54045</v>
      </c>
      <c r="C32" s="57">
        <v>60413</v>
      </c>
      <c r="D32" s="56">
        <v>66800</v>
      </c>
      <c r="E32" s="56">
        <v>71610</v>
      </c>
      <c r="F32" s="14">
        <v>77701</v>
      </c>
      <c r="G32" s="15">
        <v>79696</v>
      </c>
      <c r="H32" s="59"/>
    </row>
    <row r="33" spans="1:8" x14ac:dyDescent="0.25">
      <c r="A33" s="12" t="s">
        <v>60</v>
      </c>
      <c r="B33" s="56">
        <v>60926</v>
      </c>
      <c r="C33" s="57">
        <v>58697</v>
      </c>
      <c r="D33" s="56">
        <v>60000</v>
      </c>
      <c r="E33" s="56">
        <v>69591</v>
      </c>
      <c r="F33" s="14">
        <v>80225</v>
      </c>
      <c r="G33" s="15">
        <v>105379</v>
      </c>
      <c r="H33" s="59"/>
    </row>
    <row r="34" spans="1:8" x14ac:dyDescent="0.25">
      <c r="A34" s="12" t="s">
        <v>61</v>
      </c>
      <c r="B34" s="56">
        <v>79241</v>
      </c>
      <c r="C34" s="57">
        <v>83580</v>
      </c>
      <c r="D34" s="56">
        <v>84500</v>
      </c>
      <c r="E34" s="56">
        <v>90652</v>
      </c>
      <c r="F34" s="14">
        <v>91992</v>
      </c>
      <c r="G34" s="15">
        <v>98279</v>
      </c>
      <c r="H34" s="59"/>
    </row>
    <row r="35" spans="1:8" x14ac:dyDescent="0.25">
      <c r="A35" s="12" t="s">
        <v>62</v>
      </c>
      <c r="B35" s="56">
        <v>98969</v>
      </c>
      <c r="C35" s="57">
        <v>101698</v>
      </c>
      <c r="D35" s="56">
        <v>105700</v>
      </c>
      <c r="E35" s="56">
        <v>114285</v>
      </c>
      <c r="F35" s="14">
        <v>120744</v>
      </c>
      <c r="G35" s="15">
        <v>134619</v>
      </c>
      <c r="H35" s="59"/>
    </row>
    <row r="36" spans="1:8" x14ac:dyDescent="0.25">
      <c r="A36" s="12" t="s">
        <v>63</v>
      </c>
      <c r="B36" s="56">
        <v>89536</v>
      </c>
      <c r="C36" s="57">
        <v>101144</v>
      </c>
      <c r="D36" s="56">
        <v>96200</v>
      </c>
      <c r="E36" s="56">
        <v>100890</v>
      </c>
      <c r="F36" s="14">
        <v>101213</v>
      </c>
      <c r="G36" s="15">
        <v>118318</v>
      </c>
      <c r="H36" s="59"/>
    </row>
    <row r="37" spans="1:8" x14ac:dyDescent="0.25">
      <c r="A37" s="12"/>
      <c r="B37" s="61"/>
      <c r="C37" s="57"/>
      <c r="D37" s="61"/>
      <c r="E37" s="61"/>
      <c r="F37" s="56"/>
      <c r="G37" s="143"/>
      <c r="H37" s="59"/>
    </row>
    <row r="38" spans="1:8" x14ac:dyDescent="0.25">
      <c r="A38" s="13" t="s">
        <v>64</v>
      </c>
      <c r="B38" s="56">
        <v>230879</v>
      </c>
      <c r="C38" s="57">
        <v>266629</v>
      </c>
      <c r="D38" s="56">
        <v>253400</v>
      </c>
      <c r="E38" s="56">
        <v>267820</v>
      </c>
      <c r="F38" s="56">
        <v>283085</v>
      </c>
      <c r="G38" s="143">
        <v>308457</v>
      </c>
      <c r="H38" s="59"/>
    </row>
    <row r="39" spans="1:8" x14ac:dyDescent="0.25">
      <c r="A39" s="13" t="s">
        <v>65</v>
      </c>
      <c r="B39" s="56">
        <v>785641</v>
      </c>
      <c r="C39" s="57">
        <v>803094</v>
      </c>
      <c r="D39" s="56">
        <v>832500</v>
      </c>
      <c r="E39" s="56">
        <v>909371</v>
      </c>
      <c r="F39" s="56">
        <v>972019</v>
      </c>
      <c r="G39" s="143">
        <v>1102182</v>
      </c>
      <c r="H39" s="59"/>
    </row>
    <row r="40" spans="1:8" x14ac:dyDescent="0.25">
      <c r="A40" s="13" t="s">
        <v>66</v>
      </c>
      <c r="B40" s="56">
        <v>1394062</v>
      </c>
      <c r="C40" s="57">
        <v>1531331</v>
      </c>
      <c r="D40" s="56">
        <v>1627900</v>
      </c>
      <c r="E40" s="56">
        <v>1736771</v>
      </c>
      <c r="F40" s="14">
        <v>1835297</v>
      </c>
      <c r="G40" s="15">
        <v>1947524</v>
      </c>
      <c r="H40" s="59"/>
    </row>
    <row r="41" spans="1:8" x14ac:dyDescent="0.25">
      <c r="A41" s="13" t="s">
        <v>67</v>
      </c>
      <c r="B41" s="56">
        <v>2410582</v>
      </c>
      <c r="C41" s="57">
        <v>2601040</v>
      </c>
      <c r="D41" s="56">
        <v>2713900</v>
      </c>
      <c r="E41" s="56">
        <v>2913962</v>
      </c>
      <c r="F41" s="58">
        <v>3090402</v>
      </c>
      <c r="G41" s="143">
        <v>3358163</v>
      </c>
      <c r="H41" s="59"/>
    </row>
    <row r="42" spans="1:8" x14ac:dyDescent="0.25">
      <c r="A42" s="50"/>
      <c r="B42" s="50"/>
      <c r="C42" s="50"/>
      <c r="D42" s="50"/>
      <c r="E42" s="50"/>
      <c r="F42" s="50"/>
    </row>
    <row r="43" spans="1:8" x14ac:dyDescent="0.25">
      <c r="A43" s="204" t="s">
        <v>669</v>
      </c>
      <c r="B43" s="50"/>
      <c r="C43" s="50"/>
      <c r="D43" s="50"/>
      <c r="E43" s="50"/>
      <c r="F43" s="50"/>
    </row>
    <row r="44" spans="1:8" x14ac:dyDescent="0.25">
      <c r="A44" s="50" t="s">
        <v>690</v>
      </c>
      <c r="B44" s="50"/>
      <c r="C44" s="50"/>
      <c r="D44" s="50"/>
      <c r="E44" s="50"/>
      <c r="F44" s="50"/>
    </row>
    <row r="45" spans="1:8" x14ac:dyDescent="0.25">
      <c r="A45" s="50" t="s">
        <v>691</v>
      </c>
      <c r="B45" s="50"/>
      <c r="C45" s="50"/>
      <c r="D45" s="50"/>
      <c r="E45" s="50"/>
      <c r="F45" s="50"/>
    </row>
    <row r="46" spans="1:8" x14ac:dyDescent="0.25">
      <c r="A46" s="54"/>
    </row>
    <row r="47" spans="1:8" x14ac:dyDescent="0.25">
      <c r="A47" s="196" t="s">
        <v>652</v>
      </c>
    </row>
    <row r="78" spans="1:1" x14ac:dyDescent="0.25">
      <c r="A78" s="50"/>
    </row>
    <row r="79" spans="1:1" x14ac:dyDescent="0.25">
      <c r="A79" s="50"/>
    </row>
    <row r="80" spans="1:1" x14ac:dyDescent="0.25">
      <c r="A80" s="50"/>
    </row>
    <row r="81" spans="1:1" x14ac:dyDescent="0.25">
      <c r="A81" s="50"/>
    </row>
    <row r="82" spans="1:1" x14ac:dyDescent="0.25">
      <c r="A82" s="50"/>
    </row>
    <row r="83" spans="1:1" x14ac:dyDescent="0.25">
      <c r="A83" s="50"/>
    </row>
    <row r="85" spans="1:1" x14ac:dyDescent="0.25">
      <c r="A85" s="53"/>
    </row>
  </sheetData>
  <hyperlinks>
    <hyperlink ref="M1" location="Contents!A1" display="Back"/>
    <hyperlink ref="A47" location="Glossary!A1" display="Definition Glossay"/>
  </hyperlinks>
  <pageMargins left="0.7" right="0.7" top="0.75" bottom="0.75" header="0.3" footer="0.3"/>
  <pageSetup paperSize="9"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pageSetUpPr autoPageBreaks="0"/>
  </sheetPr>
  <dimension ref="A1:AX96"/>
  <sheetViews>
    <sheetView workbookViewId="0">
      <pane ySplit="3" topLeftCell="A4" activePane="bottomLeft" state="frozen"/>
      <selection activeCell="I2" sqref="I2"/>
      <selection pane="bottomLeft" activeCell="J3" sqref="J3"/>
    </sheetView>
  </sheetViews>
  <sheetFormatPr defaultRowHeight="15" x14ac:dyDescent="0.25"/>
  <cols>
    <col min="1" max="1" width="8.5703125" style="44" customWidth="1"/>
    <col min="2" max="2" width="16.140625" style="44" customWidth="1"/>
    <col min="3" max="3" width="16.28515625" style="44" customWidth="1"/>
    <col min="4" max="4" width="19.140625" style="44" customWidth="1"/>
    <col min="5" max="5" width="16.42578125" style="44" customWidth="1"/>
    <col min="6" max="6" width="16.140625" style="44" customWidth="1"/>
    <col min="7" max="7" width="16.28515625" style="44" customWidth="1"/>
    <col min="8" max="8" width="19.140625" style="44" customWidth="1"/>
    <col min="9" max="9" width="16.42578125" style="44" customWidth="1"/>
    <col min="10" max="17" width="8.85546875" style="44"/>
    <col min="18" max="18" width="8.140625" style="44" customWidth="1"/>
    <col min="19" max="20" width="8.85546875" style="44"/>
    <col min="21" max="21" width="8.42578125" style="44" customWidth="1"/>
    <col min="22" max="256" width="8.85546875" style="44"/>
    <col min="257" max="257" width="8.5703125" style="44" customWidth="1"/>
    <col min="258" max="258" width="16.140625" style="44" customWidth="1"/>
    <col min="259" max="259" width="16.28515625" style="44" customWidth="1"/>
    <col min="260" max="260" width="19.140625" style="44" customWidth="1"/>
    <col min="261" max="261" width="16.42578125" style="44" customWidth="1"/>
    <col min="262" max="262" width="16.140625" style="44" customWidth="1"/>
    <col min="263" max="263" width="16.28515625" style="44" customWidth="1"/>
    <col min="264" max="264" width="19.140625" style="44" customWidth="1"/>
    <col min="265" max="265" width="16.42578125" style="44" customWidth="1"/>
    <col min="266" max="273" width="8.85546875" style="44"/>
    <col min="274" max="274" width="8.140625" style="44" customWidth="1"/>
    <col min="275" max="276" width="8.85546875" style="44"/>
    <col min="277" max="277" width="8.42578125" style="44" customWidth="1"/>
    <col min="278" max="512" width="8.85546875" style="44"/>
    <col min="513" max="513" width="8.5703125" style="44" customWidth="1"/>
    <col min="514" max="514" width="16.140625" style="44" customWidth="1"/>
    <col min="515" max="515" width="16.28515625" style="44" customWidth="1"/>
    <col min="516" max="516" width="19.140625" style="44" customWidth="1"/>
    <col min="517" max="517" width="16.42578125" style="44" customWidth="1"/>
    <col min="518" max="518" width="16.140625" style="44" customWidth="1"/>
    <col min="519" max="519" width="16.28515625" style="44" customWidth="1"/>
    <col min="520" max="520" width="19.140625" style="44" customWidth="1"/>
    <col min="521" max="521" width="16.42578125" style="44" customWidth="1"/>
    <col min="522" max="529" width="8.85546875" style="44"/>
    <col min="530" max="530" width="8.140625" style="44" customWidth="1"/>
    <col min="531" max="532" width="8.85546875" style="44"/>
    <col min="533" max="533" width="8.42578125" style="44" customWidth="1"/>
    <col min="534" max="768" width="8.85546875" style="44"/>
    <col min="769" max="769" width="8.5703125" style="44" customWidth="1"/>
    <col min="770" max="770" width="16.140625" style="44" customWidth="1"/>
    <col min="771" max="771" width="16.28515625" style="44" customWidth="1"/>
    <col min="772" max="772" width="19.140625" style="44" customWidth="1"/>
    <col min="773" max="773" width="16.42578125" style="44" customWidth="1"/>
    <col min="774" max="774" width="16.140625" style="44" customWidth="1"/>
    <col min="775" max="775" width="16.28515625" style="44" customWidth="1"/>
    <col min="776" max="776" width="19.140625" style="44" customWidth="1"/>
    <col min="777" max="777" width="16.42578125" style="44" customWidth="1"/>
    <col min="778" max="785" width="8.85546875" style="44"/>
    <col min="786" max="786" width="8.140625" style="44" customWidth="1"/>
    <col min="787" max="788" width="8.85546875" style="44"/>
    <col min="789" max="789" width="8.42578125" style="44" customWidth="1"/>
    <col min="790" max="1024" width="8.85546875" style="44"/>
    <col min="1025" max="1025" width="8.5703125" style="44" customWidth="1"/>
    <col min="1026" max="1026" width="16.140625" style="44" customWidth="1"/>
    <col min="1027" max="1027" width="16.28515625" style="44" customWidth="1"/>
    <col min="1028" max="1028" width="19.140625" style="44" customWidth="1"/>
    <col min="1029" max="1029" width="16.42578125" style="44" customWidth="1"/>
    <col min="1030" max="1030" width="16.140625" style="44" customWidth="1"/>
    <col min="1031" max="1031" width="16.28515625" style="44" customWidth="1"/>
    <col min="1032" max="1032" width="19.140625" style="44" customWidth="1"/>
    <col min="1033" max="1033" width="16.42578125" style="44" customWidth="1"/>
    <col min="1034" max="1041" width="8.85546875" style="44"/>
    <col min="1042" max="1042" width="8.140625" style="44" customWidth="1"/>
    <col min="1043" max="1044" width="8.85546875" style="44"/>
    <col min="1045" max="1045" width="8.42578125" style="44" customWidth="1"/>
    <col min="1046" max="1280" width="8.85546875" style="44"/>
    <col min="1281" max="1281" width="8.5703125" style="44" customWidth="1"/>
    <col min="1282" max="1282" width="16.140625" style="44" customWidth="1"/>
    <col min="1283" max="1283" width="16.28515625" style="44" customWidth="1"/>
    <col min="1284" max="1284" width="19.140625" style="44" customWidth="1"/>
    <col min="1285" max="1285" width="16.42578125" style="44" customWidth="1"/>
    <col min="1286" max="1286" width="16.140625" style="44" customWidth="1"/>
    <col min="1287" max="1287" width="16.28515625" style="44" customWidth="1"/>
    <col min="1288" max="1288" width="19.140625" style="44" customWidth="1"/>
    <col min="1289" max="1289" width="16.42578125" style="44" customWidth="1"/>
    <col min="1290" max="1297" width="8.85546875" style="44"/>
    <col min="1298" max="1298" width="8.140625" style="44" customWidth="1"/>
    <col min="1299" max="1300" width="8.85546875" style="44"/>
    <col min="1301" max="1301" width="8.42578125" style="44" customWidth="1"/>
    <col min="1302" max="1536" width="8.85546875" style="44"/>
    <col min="1537" max="1537" width="8.5703125" style="44" customWidth="1"/>
    <col min="1538" max="1538" width="16.140625" style="44" customWidth="1"/>
    <col min="1539" max="1539" width="16.28515625" style="44" customWidth="1"/>
    <col min="1540" max="1540" width="19.140625" style="44" customWidth="1"/>
    <col min="1541" max="1541" width="16.42578125" style="44" customWidth="1"/>
    <col min="1542" max="1542" width="16.140625" style="44" customWidth="1"/>
    <col min="1543" max="1543" width="16.28515625" style="44" customWidth="1"/>
    <col min="1544" max="1544" width="19.140625" style="44" customWidth="1"/>
    <col min="1545" max="1545" width="16.42578125" style="44" customWidth="1"/>
    <col min="1546" max="1553" width="8.85546875" style="44"/>
    <col min="1554" max="1554" width="8.140625" style="44" customWidth="1"/>
    <col min="1555" max="1556" width="8.85546875" style="44"/>
    <col min="1557" max="1557" width="8.42578125" style="44" customWidth="1"/>
    <col min="1558" max="1792" width="8.85546875" style="44"/>
    <col min="1793" max="1793" width="8.5703125" style="44" customWidth="1"/>
    <col min="1794" max="1794" width="16.140625" style="44" customWidth="1"/>
    <col min="1795" max="1795" width="16.28515625" style="44" customWidth="1"/>
    <col min="1796" max="1796" width="19.140625" style="44" customWidth="1"/>
    <col min="1797" max="1797" width="16.42578125" style="44" customWidth="1"/>
    <col min="1798" max="1798" width="16.140625" style="44" customWidth="1"/>
    <col min="1799" max="1799" width="16.28515625" style="44" customWidth="1"/>
    <col min="1800" max="1800" width="19.140625" style="44" customWidth="1"/>
    <col min="1801" max="1801" width="16.42578125" style="44" customWidth="1"/>
    <col min="1802" max="1809" width="8.85546875" style="44"/>
    <col min="1810" max="1810" width="8.140625" style="44" customWidth="1"/>
    <col min="1811" max="1812" width="8.85546875" style="44"/>
    <col min="1813" max="1813" width="8.42578125" style="44" customWidth="1"/>
    <col min="1814" max="2048" width="8.85546875" style="44"/>
    <col min="2049" max="2049" width="8.5703125" style="44" customWidth="1"/>
    <col min="2050" max="2050" width="16.140625" style="44" customWidth="1"/>
    <col min="2051" max="2051" width="16.28515625" style="44" customWidth="1"/>
    <col min="2052" max="2052" width="19.140625" style="44" customWidth="1"/>
    <col min="2053" max="2053" width="16.42578125" style="44" customWidth="1"/>
    <col min="2054" max="2054" width="16.140625" style="44" customWidth="1"/>
    <col min="2055" max="2055" width="16.28515625" style="44" customWidth="1"/>
    <col min="2056" max="2056" width="19.140625" style="44" customWidth="1"/>
    <col min="2057" max="2057" width="16.42578125" style="44" customWidth="1"/>
    <col min="2058" max="2065" width="8.85546875" style="44"/>
    <col min="2066" max="2066" width="8.140625" style="44" customWidth="1"/>
    <col min="2067" max="2068" width="8.85546875" style="44"/>
    <col min="2069" max="2069" width="8.42578125" style="44" customWidth="1"/>
    <col min="2070" max="2304" width="8.85546875" style="44"/>
    <col min="2305" max="2305" width="8.5703125" style="44" customWidth="1"/>
    <col min="2306" max="2306" width="16.140625" style="44" customWidth="1"/>
    <col min="2307" max="2307" width="16.28515625" style="44" customWidth="1"/>
    <col min="2308" max="2308" width="19.140625" style="44" customWidth="1"/>
    <col min="2309" max="2309" width="16.42578125" style="44" customWidth="1"/>
    <col min="2310" max="2310" width="16.140625" style="44" customWidth="1"/>
    <col min="2311" max="2311" width="16.28515625" style="44" customWidth="1"/>
    <col min="2312" max="2312" width="19.140625" style="44" customWidth="1"/>
    <col min="2313" max="2313" width="16.42578125" style="44" customWidth="1"/>
    <col min="2314" max="2321" width="8.85546875" style="44"/>
    <col min="2322" max="2322" width="8.140625" style="44" customWidth="1"/>
    <col min="2323" max="2324" width="8.85546875" style="44"/>
    <col min="2325" max="2325" width="8.42578125" style="44" customWidth="1"/>
    <col min="2326" max="2560" width="8.85546875" style="44"/>
    <col min="2561" max="2561" width="8.5703125" style="44" customWidth="1"/>
    <col min="2562" max="2562" width="16.140625" style="44" customWidth="1"/>
    <col min="2563" max="2563" width="16.28515625" style="44" customWidth="1"/>
    <col min="2564" max="2564" width="19.140625" style="44" customWidth="1"/>
    <col min="2565" max="2565" width="16.42578125" style="44" customWidth="1"/>
    <col min="2566" max="2566" width="16.140625" style="44" customWidth="1"/>
    <col min="2567" max="2567" width="16.28515625" style="44" customWidth="1"/>
    <col min="2568" max="2568" width="19.140625" style="44" customWidth="1"/>
    <col min="2569" max="2569" width="16.42578125" style="44" customWidth="1"/>
    <col min="2570" max="2577" width="8.85546875" style="44"/>
    <col min="2578" max="2578" width="8.140625" style="44" customWidth="1"/>
    <col min="2579" max="2580" width="8.85546875" style="44"/>
    <col min="2581" max="2581" width="8.42578125" style="44" customWidth="1"/>
    <col min="2582" max="2816" width="8.85546875" style="44"/>
    <col min="2817" max="2817" width="8.5703125" style="44" customWidth="1"/>
    <col min="2818" max="2818" width="16.140625" style="44" customWidth="1"/>
    <col min="2819" max="2819" width="16.28515625" style="44" customWidth="1"/>
    <col min="2820" max="2820" width="19.140625" style="44" customWidth="1"/>
    <col min="2821" max="2821" width="16.42578125" style="44" customWidth="1"/>
    <col min="2822" max="2822" width="16.140625" style="44" customWidth="1"/>
    <col min="2823" max="2823" width="16.28515625" style="44" customWidth="1"/>
    <col min="2824" max="2824" width="19.140625" style="44" customWidth="1"/>
    <col min="2825" max="2825" width="16.42578125" style="44" customWidth="1"/>
    <col min="2826" max="2833" width="8.85546875" style="44"/>
    <col min="2834" max="2834" width="8.140625" style="44" customWidth="1"/>
    <col min="2835" max="2836" width="8.85546875" style="44"/>
    <col min="2837" max="2837" width="8.42578125" style="44" customWidth="1"/>
    <col min="2838" max="3072" width="8.85546875" style="44"/>
    <col min="3073" max="3073" width="8.5703125" style="44" customWidth="1"/>
    <col min="3074" max="3074" width="16.140625" style="44" customWidth="1"/>
    <col min="3075" max="3075" width="16.28515625" style="44" customWidth="1"/>
    <col min="3076" max="3076" width="19.140625" style="44" customWidth="1"/>
    <col min="3077" max="3077" width="16.42578125" style="44" customWidth="1"/>
    <col min="3078" max="3078" width="16.140625" style="44" customWidth="1"/>
    <col min="3079" max="3079" width="16.28515625" style="44" customWidth="1"/>
    <col min="3080" max="3080" width="19.140625" style="44" customWidth="1"/>
    <col min="3081" max="3081" width="16.42578125" style="44" customWidth="1"/>
    <col min="3082" max="3089" width="8.85546875" style="44"/>
    <col min="3090" max="3090" width="8.140625" style="44" customWidth="1"/>
    <col min="3091" max="3092" width="8.85546875" style="44"/>
    <col min="3093" max="3093" width="8.42578125" style="44" customWidth="1"/>
    <col min="3094" max="3328" width="8.85546875" style="44"/>
    <col min="3329" max="3329" width="8.5703125" style="44" customWidth="1"/>
    <col min="3330" max="3330" width="16.140625" style="44" customWidth="1"/>
    <col min="3331" max="3331" width="16.28515625" style="44" customWidth="1"/>
    <col min="3332" max="3332" width="19.140625" style="44" customWidth="1"/>
    <col min="3333" max="3333" width="16.42578125" style="44" customWidth="1"/>
    <col min="3334" max="3334" width="16.140625" style="44" customWidth="1"/>
    <col min="3335" max="3335" width="16.28515625" style="44" customWidth="1"/>
    <col min="3336" max="3336" width="19.140625" style="44" customWidth="1"/>
    <col min="3337" max="3337" width="16.42578125" style="44" customWidth="1"/>
    <col min="3338" max="3345" width="8.85546875" style="44"/>
    <col min="3346" max="3346" width="8.140625" style="44" customWidth="1"/>
    <col min="3347" max="3348" width="8.85546875" style="44"/>
    <col min="3349" max="3349" width="8.42578125" style="44" customWidth="1"/>
    <col min="3350" max="3584" width="8.85546875" style="44"/>
    <col min="3585" max="3585" width="8.5703125" style="44" customWidth="1"/>
    <col min="3586" max="3586" width="16.140625" style="44" customWidth="1"/>
    <col min="3587" max="3587" width="16.28515625" style="44" customWidth="1"/>
    <col min="3588" max="3588" width="19.140625" style="44" customWidth="1"/>
    <col min="3589" max="3589" width="16.42578125" style="44" customWidth="1"/>
    <col min="3590" max="3590" width="16.140625" style="44" customWidth="1"/>
    <col min="3591" max="3591" width="16.28515625" style="44" customWidth="1"/>
    <col min="3592" max="3592" width="19.140625" style="44" customWidth="1"/>
    <col min="3593" max="3593" width="16.42578125" style="44" customWidth="1"/>
    <col min="3594" max="3601" width="8.85546875" style="44"/>
    <col min="3602" max="3602" width="8.140625" style="44" customWidth="1"/>
    <col min="3603" max="3604" width="8.85546875" style="44"/>
    <col min="3605" max="3605" width="8.42578125" style="44" customWidth="1"/>
    <col min="3606" max="3840" width="8.85546875" style="44"/>
    <col min="3841" max="3841" width="8.5703125" style="44" customWidth="1"/>
    <col min="3842" max="3842" width="16.140625" style="44" customWidth="1"/>
    <col min="3843" max="3843" width="16.28515625" style="44" customWidth="1"/>
    <col min="3844" max="3844" width="19.140625" style="44" customWidth="1"/>
    <col min="3845" max="3845" width="16.42578125" style="44" customWidth="1"/>
    <col min="3846" max="3846" width="16.140625" style="44" customWidth="1"/>
    <col min="3847" max="3847" width="16.28515625" style="44" customWidth="1"/>
    <col min="3848" max="3848" width="19.140625" style="44" customWidth="1"/>
    <col min="3849" max="3849" width="16.42578125" style="44" customWidth="1"/>
    <col min="3850" max="3857" width="8.85546875" style="44"/>
    <col min="3858" max="3858" width="8.140625" style="44" customWidth="1"/>
    <col min="3859" max="3860" width="8.85546875" style="44"/>
    <col min="3861" max="3861" width="8.42578125" style="44" customWidth="1"/>
    <col min="3862" max="4096" width="8.85546875" style="44"/>
    <col min="4097" max="4097" width="8.5703125" style="44" customWidth="1"/>
    <col min="4098" max="4098" width="16.140625" style="44" customWidth="1"/>
    <col min="4099" max="4099" width="16.28515625" style="44" customWidth="1"/>
    <col min="4100" max="4100" width="19.140625" style="44" customWidth="1"/>
    <col min="4101" max="4101" width="16.42578125" style="44" customWidth="1"/>
    <col min="4102" max="4102" width="16.140625" style="44" customWidth="1"/>
    <col min="4103" max="4103" width="16.28515625" style="44" customWidth="1"/>
    <col min="4104" max="4104" width="19.140625" style="44" customWidth="1"/>
    <col min="4105" max="4105" width="16.42578125" style="44" customWidth="1"/>
    <col min="4106" max="4113" width="8.85546875" style="44"/>
    <col min="4114" max="4114" width="8.140625" style="44" customWidth="1"/>
    <col min="4115" max="4116" width="8.85546875" style="44"/>
    <col min="4117" max="4117" width="8.42578125" style="44" customWidth="1"/>
    <col min="4118" max="4352" width="8.85546875" style="44"/>
    <col min="4353" max="4353" width="8.5703125" style="44" customWidth="1"/>
    <col min="4354" max="4354" width="16.140625" style="44" customWidth="1"/>
    <col min="4355" max="4355" width="16.28515625" style="44" customWidth="1"/>
    <col min="4356" max="4356" width="19.140625" style="44" customWidth="1"/>
    <col min="4357" max="4357" width="16.42578125" style="44" customWidth="1"/>
    <col min="4358" max="4358" width="16.140625" style="44" customWidth="1"/>
    <col min="4359" max="4359" width="16.28515625" style="44" customWidth="1"/>
    <col min="4360" max="4360" width="19.140625" style="44" customWidth="1"/>
    <col min="4361" max="4361" width="16.42578125" style="44" customWidth="1"/>
    <col min="4362" max="4369" width="8.85546875" style="44"/>
    <col min="4370" max="4370" width="8.140625" style="44" customWidth="1"/>
    <col min="4371" max="4372" width="8.85546875" style="44"/>
    <col min="4373" max="4373" width="8.42578125" style="44" customWidth="1"/>
    <col min="4374" max="4608" width="8.85546875" style="44"/>
    <col min="4609" max="4609" width="8.5703125" style="44" customWidth="1"/>
    <col min="4610" max="4610" width="16.140625" style="44" customWidth="1"/>
    <col min="4611" max="4611" width="16.28515625" style="44" customWidth="1"/>
    <col min="4612" max="4612" width="19.140625" style="44" customWidth="1"/>
    <col min="4613" max="4613" width="16.42578125" style="44" customWidth="1"/>
    <col min="4614" max="4614" width="16.140625" style="44" customWidth="1"/>
    <col min="4615" max="4615" width="16.28515625" style="44" customWidth="1"/>
    <col min="4616" max="4616" width="19.140625" style="44" customWidth="1"/>
    <col min="4617" max="4617" width="16.42578125" style="44" customWidth="1"/>
    <col min="4618" max="4625" width="8.85546875" style="44"/>
    <col min="4626" max="4626" width="8.140625" style="44" customWidth="1"/>
    <col min="4627" max="4628" width="8.85546875" style="44"/>
    <col min="4629" max="4629" width="8.42578125" style="44" customWidth="1"/>
    <col min="4630" max="4864" width="8.85546875" style="44"/>
    <col min="4865" max="4865" width="8.5703125" style="44" customWidth="1"/>
    <col min="4866" max="4866" width="16.140625" style="44" customWidth="1"/>
    <col min="4867" max="4867" width="16.28515625" style="44" customWidth="1"/>
    <col min="4868" max="4868" width="19.140625" style="44" customWidth="1"/>
    <col min="4869" max="4869" width="16.42578125" style="44" customWidth="1"/>
    <col min="4870" max="4870" width="16.140625" style="44" customWidth="1"/>
    <col min="4871" max="4871" width="16.28515625" style="44" customWidth="1"/>
    <col min="4872" max="4872" width="19.140625" style="44" customWidth="1"/>
    <col min="4873" max="4873" width="16.42578125" style="44" customWidth="1"/>
    <col min="4874" max="4881" width="8.85546875" style="44"/>
    <col min="4882" max="4882" width="8.140625" style="44" customWidth="1"/>
    <col min="4883" max="4884" width="8.85546875" style="44"/>
    <col min="4885" max="4885" width="8.42578125" style="44" customWidth="1"/>
    <col min="4886" max="5120" width="8.85546875" style="44"/>
    <col min="5121" max="5121" width="8.5703125" style="44" customWidth="1"/>
    <col min="5122" max="5122" width="16.140625" style="44" customWidth="1"/>
    <col min="5123" max="5123" width="16.28515625" style="44" customWidth="1"/>
    <col min="5124" max="5124" width="19.140625" style="44" customWidth="1"/>
    <col min="5125" max="5125" width="16.42578125" style="44" customWidth="1"/>
    <col min="5126" max="5126" width="16.140625" style="44" customWidth="1"/>
    <col min="5127" max="5127" width="16.28515625" style="44" customWidth="1"/>
    <col min="5128" max="5128" width="19.140625" style="44" customWidth="1"/>
    <col min="5129" max="5129" width="16.42578125" style="44" customWidth="1"/>
    <col min="5130" max="5137" width="8.85546875" style="44"/>
    <col min="5138" max="5138" width="8.140625" style="44" customWidth="1"/>
    <col min="5139" max="5140" width="8.85546875" style="44"/>
    <col min="5141" max="5141" width="8.42578125" style="44" customWidth="1"/>
    <col min="5142" max="5376" width="8.85546875" style="44"/>
    <col min="5377" max="5377" width="8.5703125" style="44" customWidth="1"/>
    <col min="5378" max="5378" width="16.140625" style="44" customWidth="1"/>
    <col min="5379" max="5379" width="16.28515625" style="44" customWidth="1"/>
    <col min="5380" max="5380" width="19.140625" style="44" customWidth="1"/>
    <col min="5381" max="5381" width="16.42578125" style="44" customWidth="1"/>
    <col min="5382" max="5382" width="16.140625" style="44" customWidth="1"/>
    <col min="5383" max="5383" width="16.28515625" style="44" customWidth="1"/>
    <col min="5384" max="5384" width="19.140625" style="44" customWidth="1"/>
    <col min="5385" max="5385" width="16.42578125" style="44" customWidth="1"/>
    <col min="5386" max="5393" width="8.85546875" style="44"/>
    <col min="5394" max="5394" width="8.140625" style="44" customWidth="1"/>
    <col min="5395" max="5396" width="8.85546875" style="44"/>
    <col min="5397" max="5397" width="8.42578125" style="44" customWidth="1"/>
    <col min="5398" max="5632" width="8.85546875" style="44"/>
    <col min="5633" max="5633" width="8.5703125" style="44" customWidth="1"/>
    <col min="5634" max="5634" width="16.140625" style="44" customWidth="1"/>
    <col min="5635" max="5635" width="16.28515625" style="44" customWidth="1"/>
    <col min="5636" max="5636" width="19.140625" style="44" customWidth="1"/>
    <col min="5637" max="5637" width="16.42578125" style="44" customWidth="1"/>
    <col min="5638" max="5638" width="16.140625" style="44" customWidth="1"/>
    <col min="5639" max="5639" width="16.28515625" style="44" customWidth="1"/>
    <col min="5640" max="5640" width="19.140625" style="44" customWidth="1"/>
    <col min="5641" max="5641" width="16.42578125" style="44" customWidth="1"/>
    <col min="5642" max="5649" width="8.85546875" style="44"/>
    <col min="5650" max="5650" width="8.140625" style="44" customWidth="1"/>
    <col min="5651" max="5652" width="8.85546875" style="44"/>
    <col min="5653" max="5653" width="8.42578125" style="44" customWidth="1"/>
    <col min="5654" max="5888" width="8.85546875" style="44"/>
    <col min="5889" max="5889" width="8.5703125" style="44" customWidth="1"/>
    <col min="5890" max="5890" width="16.140625" style="44" customWidth="1"/>
    <col min="5891" max="5891" width="16.28515625" style="44" customWidth="1"/>
    <col min="5892" max="5892" width="19.140625" style="44" customWidth="1"/>
    <col min="5893" max="5893" width="16.42578125" style="44" customWidth="1"/>
    <col min="5894" max="5894" width="16.140625" style="44" customWidth="1"/>
    <col min="5895" max="5895" width="16.28515625" style="44" customWidth="1"/>
    <col min="5896" max="5896" width="19.140625" style="44" customWidth="1"/>
    <col min="5897" max="5897" width="16.42578125" style="44" customWidth="1"/>
    <col min="5898" max="5905" width="8.85546875" style="44"/>
    <col min="5906" max="5906" width="8.140625" style="44" customWidth="1"/>
    <col min="5907" max="5908" width="8.85546875" style="44"/>
    <col min="5909" max="5909" width="8.42578125" style="44" customWidth="1"/>
    <col min="5910" max="6144" width="8.85546875" style="44"/>
    <col min="6145" max="6145" width="8.5703125" style="44" customWidth="1"/>
    <col min="6146" max="6146" width="16.140625" style="44" customWidth="1"/>
    <col min="6147" max="6147" width="16.28515625" style="44" customWidth="1"/>
    <col min="6148" max="6148" width="19.140625" style="44" customWidth="1"/>
    <col min="6149" max="6149" width="16.42578125" style="44" customWidth="1"/>
    <col min="6150" max="6150" width="16.140625" style="44" customWidth="1"/>
    <col min="6151" max="6151" width="16.28515625" style="44" customWidth="1"/>
    <col min="6152" max="6152" width="19.140625" style="44" customWidth="1"/>
    <col min="6153" max="6153" width="16.42578125" style="44" customWidth="1"/>
    <col min="6154" max="6161" width="8.85546875" style="44"/>
    <col min="6162" max="6162" width="8.140625" style="44" customWidth="1"/>
    <col min="6163" max="6164" width="8.85546875" style="44"/>
    <col min="6165" max="6165" width="8.42578125" style="44" customWidth="1"/>
    <col min="6166" max="6400" width="8.85546875" style="44"/>
    <col min="6401" max="6401" width="8.5703125" style="44" customWidth="1"/>
    <col min="6402" max="6402" width="16.140625" style="44" customWidth="1"/>
    <col min="6403" max="6403" width="16.28515625" style="44" customWidth="1"/>
    <col min="6404" max="6404" width="19.140625" style="44" customWidth="1"/>
    <col min="6405" max="6405" width="16.42578125" style="44" customWidth="1"/>
    <col min="6406" max="6406" width="16.140625" style="44" customWidth="1"/>
    <col min="6407" max="6407" width="16.28515625" style="44" customWidth="1"/>
    <col min="6408" max="6408" width="19.140625" style="44" customWidth="1"/>
    <col min="6409" max="6409" width="16.42578125" style="44" customWidth="1"/>
    <col min="6410" max="6417" width="8.85546875" style="44"/>
    <col min="6418" max="6418" width="8.140625" style="44" customWidth="1"/>
    <col min="6419" max="6420" width="8.85546875" style="44"/>
    <col min="6421" max="6421" width="8.42578125" style="44" customWidth="1"/>
    <col min="6422" max="6656" width="8.85546875" style="44"/>
    <col min="6657" max="6657" width="8.5703125" style="44" customWidth="1"/>
    <col min="6658" max="6658" width="16.140625" style="44" customWidth="1"/>
    <col min="6659" max="6659" width="16.28515625" style="44" customWidth="1"/>
    <col min="6660" max="6660" width="19.140625" style="44" customWidth="1"/>
    <col min="6661" max="6661" width="16.42578125" style="44" customWidth="1"/>
    <col min="6662" max="6662" width="16.140625" style="44" customWidth="1"/>
    <col min="6663" max="6663" width="16.28515625" style="44" customWidth="1"/>
    <col min="6664" max="6664" width="19.140625" style="44" customWidth="1"/>
    <col min="6665" max="6665" width="16.42578125" style="44" customWidth="1"/>
    <col min="6666" max="6673" width="8.85546875" style="44"/>
    <col min="6674" max="6674" width="8.140625" style="44" customWidth="1"/>
    <col min="6675" max="6676" width="8.85546875" style="44"/>
    <col min="6677" max="6677" width="8.42578125" style="44" customWidth="1"/>
    <col min="6678" max="6912" width="8.85546875" style="44"/>
    <col min="6913" max="6913" width="8.5703125" style="44" customWidth="1"/>
    <col min="6914" max="6914" width="16.140625" style="44" customWidth="1"/>
    <col min="6915" max="6915" width="16.28515625" style="44" customWidth="1"/>
    <col min="6916" max="6916" width="19.140625" style="44" customWidth="1"/>
    <col min="6917" max="6917" width="16.42578125" style="44" customWidth="1"/>
    <col min="6918" max="6918" width="16.140625" style="44" customWidth="1"/>
    <col min="6919" max="6919" width="16.28515625" style="44" customWidth="1"/>
    <col min="6920" max="6920" width="19.140625" style="44" customWidth="1"/>
    <col min="6921" max="6921" width="16.42578125" style="44" customWidth="1"/>
    <col min="6922" max="6929" width="8.85546875" style="44"/>
    <col min="6930" max="6930" width="8.140625" style="44" customWidth="1"/>
    <col min="6931" max="6932" width="8.85546875" style="44"/>
    <col min="6933" max="6933" width="8.42578125" style="44" customWidth="1"/>
    <col min="6934" max="7168" width="8.85546875" style="44"/>
    <col min="7169" max="7169" width="8.5703125" style="44" customWidth="1"/>
    <col min="7170" max="7170" width="16.140625" style="44" customWidth="1"/>
    <col min="7171" max="7171" width="16.28515625" style="44" customWidth="1"/>
    <col min="7172" max="7172" width="19.140625" style="44" customWidth="1"/>
    <col min="7173" max="7173" width="16.42578125" style="44" customWidth="1"/>
    <col min="7174" max="7174" width="16.140625" style="44" customWidth="1"/>
    <col min="7175" max="7175" width="16.28515625" style="44" customWidth="1"/>
    <col min="7176" max="7176" width="19.140625" style="44" customWidth="1"/>
    <col min="7177" max="7177" width="16.42578125" style="44" customWidth="1"/>
    <col min="7178" max="7185" width="8.85546875" style="44"/>
    <col min="7186" max="7186" width="8.140625" style="44" customWidth="1"/>
    <col min="7187" max="7188" width="8.85546875" style="44"/>
    <col min="7189" max="7189" width="8.42578125" style="44" customWidth="1"/>
    <col min="7190" max="7424" width="8.85546875" style="44"/>
    <col min="7425" max="7425" width="8.5703125" style="44" customWidth="1"/>
    <col min="7426" max="7426" width="16.140625" style="44" customWidth="1"/>
    <col min="7427" max="7427" width="16.28515625" style="44" customWidth="1"/>
    <col min="7428" max="7428" width="19.140625" style="44" customWidth="1"/>
    <col min="7429" max="7429" width="16.42578125" style="44" customWidth="1"/>
    <col min="7430" max="7430" width="16.140625" style="44" customWidth="1"/>
    <col min="7431" max="7431" width="16.28515625" style="44" customWidth="1"/>
    <col min="7432" max="7432" width="19.140625" style="44" customWidth="1"/>
    <col min="7433" max="7433" width="16.42578125" style="44" customWidth="1"/>
    <col min="7434" max="7441" width="8.85546875" style="44"/>
    <col min="7442" max="7442" width="8.140625" style="44" customWidth="1"/>
    <col min="7443" max="7444" width="8.85546875" style="44"/>
    <col min="7445" max="7445" width="8.42578125" style="44" customWidth="1"/>
    <col min="7446" max="7680" width="8.85546875" style="44"/>
    <col min="7681" max="7681" width="8.5703125" style="44" customWidth="1"/>
    <col min="7682" max="7682" width="16.140625" style="44" customWidth="1"/>
    <col min="7683" max="7683" width="16.28515625" style="44" customWidth="1"/>
    <col min="7684" max="7684" width="19.140625" style="44" customWidth="1"/>
    <col min="7685" max="7685" width="16.42578125" style="44" customWidth="1"/>
    <col min="7686" max="7686" width="16.140625" style="44" customWidth="1"/>
    <col min="7687" max="7687" width="16.28515625" style="44" customWidth="1"/>
    <col min="7688" max="7688" width="19.140625" style="44" customWidth="1"/>
    <col min="7689" max="7689" width="16.42578125" style="44" customWidth="1"/>
    <col min="7690" max="7697" width="8.85546875" style="44"/>
    <col min="7698" max="7698" width="8.140625" style="44" customWidth="1"/>
    <col min="7699" max="7700" width="8.85546875" style="44"/>
    <col min="7701" max="7701" width="8.42578125" style="44" customWidth="1"/>
    <col min="7702" max="7936" width="8.85546875" style="44"/>
    <col min="7937" max="7937" width="8.5703125" style="44" customWidth="1"/>
    <col min="7938" max="7938" width="16.140625" style="44" customWidth="1"/>
    <col min="7939" max="7939" width="16.28515625" style="44" customWidth="1"/>
    <col min="7940" max="7940" width="19.140625" style="44" customWidth="1"/>
    <col min="7941" max="7941" width="16.42578125" style="44" customWidth="1"/>
    <col min="7942" max="7942" width="16.140625" style="44" customWidth="1"/>
    <col min="7943" max="7943" width="16.28515625" style="44" customWidth="1"/>
    <col min="7944" max="7944" width="19.140625" style="44" customWidth="1"/>
    <col min="7945" max="7945" width="16.42578125" style="44" customWidth="1"/>
    <col min="7946" max="7953" width="8.85546875" style="44"/>
    <col min="7954" max="7954" width="8.140625" style="44" customWidth="1"/>
    <col min="7955" max="7956" width="8.85546875" style="44"/>
    <col min="7957" max="7957" width="8.42578125" style="44" customWidth="1"/>
    <col min="7958" max="8192" width="8.85546875" style="44"/>
    <col min="8193" max="8193" width="8.5703125" style="44" customWidth="1"/>
    <col min="8194" max="8194" width="16.140625" style="44" customWidth="1"/>
    <col min="8195" max="8195" width="16.28515625" style="44" customWidth="1"/>
    <col min="8196" max="8196" width="19.140625" style="44" customWidth="1"/>
    <col min="8197" max="8197" width="16.42578125" style="44" customWidth="1"/>
    <col min="8198" max="8198" width="16.140625" style="44" customWidth="1"/>
    <col min="8199" max="8199" width="16.28515625" style="44" customWidth="1"/>
    <col min="8200" max="8200" width="19.140625" style="44" customWidth="1"/>
    <col min="8201" max="8201" width="16.42578125" style="44" customWidth="1"/>
    <col min="8202" max="8209" width="8.85546875" style="44"/>
    <col min="8210" max="8210" width="8.140625" style="44" customWidth="1"/>
    <col min="8211" max="8212" width="8.85546875" style="44"/>
    <col min="8213" max="8213" width="8.42578125" style="44" customWidth="1"/>
    <col min="8214" max="8448" width="8.85546875" style="44"/>
    <col min="8449" max="8449" width="8.5703125" style="44" customWidth="1"/>
    <col min="8450" max="8450" width="16.140625" style="44" customWidth="1"/>
    <col min="8451" max="8451" width="16.28515625" style="44" customWidth="1"/>
    <col min="8452" max="8452" width="19.140625" style="44" customWidth="1"/>
    <col min="8453" max="8453" width="16.42578125" style="44" customWidth="1"/>
    <col min="8454" max="8454" width="16.140625" style="44" customWidth="1"/>
    <col min="8455" max="8455" width="16.28515625" style="44" customWidth="1"/>
    <col min="8456" max="8456" width="19.140625" style="44" customWidth="1"/>
    <col min="8457" max="8457" width="16.42578125" style="44" customWidth="1"/>
    <col min="8458" max="8465" width="8.85546875" style="44"/>
    <col min="8466" max="8466" width="8.140625" style="44" customWidth="1"/>
    <col min="8467" max="8468" width="8.85546875" style="44"/>
    <col min="8469" max="8469" width="8.42578125" style="44" customWidth="1"/>
    <col min="8470" max="8704" width="8.85546875" style="44"/>
    <col min="8705" max="8705" width="8.5703125" style="44" customWidth="1"/>
    <col min="8706" max="8706" width="16.140625" style="44" customWidth="1"/>
    <col min="8707" max="8707" width="16.28515625" style="44" customWidth="1"/>
    <col min="8708" max="8708" width="19.140625" style="44" customWidth="1"/>
    <col min="8709" max="8709" width="16.42578125" style="44" customWidth="1"/>
    <col min="8710" max="8710" width="16.140625" style="44" customWidth="1"/>
    <col min="8711" max="8711" width="16.28515625" style="44" customWidth="1"/>
    <col min="8712" max="8712" width="19.140625" style="44" customWidth="1"/>
    <col min="8713" max="8713" width="16.42578125" style="44" customWidth="1"/>
    <col min="8714" max="8721" width="8.85546875" style="44"/>
    <col min="8722" max="8722" width="8.140625" style="44" customWidth="1"/>
    <col min="8723" max="8724" width="8.85546875" style="44"/>
    <col min="8725" max="8725" width="8.42578125" style="44" customWidth="1"/>
    <col min="8726" max="8960" width="8.85546875" style="44"/>
    <col min="8961" max="8961" width="8.5703125" style="44" customWidth="1"/>
    <col min="8962" max="8962" width="16.140625" style="44" customWidth="1"/>
    <col min="8963" max="8963" width="16.28515625" style="44" customWidth="1"/>
    <col min="8964" max="8964" width="19.140625" style="44" customWidth="1"/>
    <col min="8965" max="8965" width="16.42578125" style="44" customWidth="1"/>
    <col min="8966" max="8966" width="16.140625" style="44" customWidth="1"/>
    <col min="8967" max="8967" width="16.28515625" style="44" customWidth="1"/>
    <col min="8968" max="8968" width="19.140625" style="44" customWidth="1"/>
    <col min="8969" max="8969" width="16.42578125" style="44" customWidth="1"/>
    <col min="8970" max="8977" width="8.85546875" style="44"/>
    <col min="8978" max="8978" width="8.140625" style="44" customWidth="1"/>
    <col min="8979" max="8980" width="8.85546875" style="44"/>
    <col min="8981" max="8981" width="8.42578125" style="44" customWidth="1"/>
    <col min="8982" max="9216" width="8.85546875" style="44"/>
    <col min="9217" max="9217" width="8.5703125" style="44" customWidth="1"/>
    <col min="9218" max="9218" width="16.140625" style="44" customWidth="1"/>
    <col min="9219" max="9219" width="16.28515625" style="44" customWidth="1"/>
    <col min="9220" max="9220" width="19.140625" style="44" customWidth="1"/>
    <col min="9221" max="9221" width="16.42578125" style="44" customWidth="1"/>
    <col min="9222" max="9222" width="16.140625" style="44" customWidth="1"/>
    <col min="9223" max="9223" width="16.28515625" style="44" customWidth="1"/>
    <col min="9224" max="9224" width="19.140625" style="44" customWidth="1"/>
    <col min="9225" max="9225" width="16.42578125" style="44" customWidth="1"/>
    <col min="9226" max="9233" width="8.85546875" style="44"/>
    <col min="9234" max="9234" width="8.140625" style="44" customWidth="1"/>
    <col min="9235" max="9236" width="8.85546875" style="44"/>
    <col min="9237" max="9237" width="8.42578125" style="44" customWidth="1"/>
    <col min="9238" max="9472" width="8.85546875" style="44"/>
    <col min="9473" max="9473" width="8.5703125" style="44" customWidth="1"/>
    <col min="9474" max="9474" width="16.140625" style="44" customWidth="1"/>
    <col min="9475" max="9475" width="16.28515625" style="44" customWidth="1"/>
    <col min="9476" max="9476" width="19.140625" style="44" customWidth="1"/>
    <col min="9477" max="9477" width="16.42578125" style="44" customWidth="1"/>
    <col min="9478" max="9478" width="16.140625" style="44" customWidth="1"/>
    <col min="9479" max="9479" width="16.28515625" style="44" customWidth="1"/>
    <col min="9480" max="9480" width="19.140625" style="44" customWidth="1"/>
    <col min="9481" max="9481" width="16.42578125" style="44" customWidth="1"/>
    <col min="9482" max="9489" width="8.85546875" style="44"/>
    <col min="9490" max="9490" width="8.140625" style="44" customWidth="1"/>
    <col min="9491" max="9492" width="8.85546875" style="44"/>
    <col min="9493" max="9493" width="8.42578125" style="44" customWidth="1"/>
    <col min="9494" max="9728" width="8.85546875" style="44"/>
    <col min="9729" max="9729" width="8.5703125" style="44" customWidth="1"/>
    <col min="9730" max="9730" width="16.140625" style="44" customWidth="1"/>
    <col min="9731" max="9731" width="16.28515625" style="44" customWidth="1"/>
    <col min="9732" max="9732" width="19.140625" style="44" customWidth="1"/>
    <col min="9733" max="9733" width="16.42578125" style="44" customWidth="1"/>
    <col min="9734" max="9734" width="16.140625" style="44" customWidth="1"/>
    <col min="9735" max="9735" width="16.28515625" style="44" customWidth="1"/>
    <col min="9736" max="9736" width="19.140625" style="44" customWidth="1"/>
    <col min="9737" max="9737" width="16.42578125" style="44" customWidth="1"/>
    <col min="9738" max="9745" width="8.85546875" style="44"/>
    <col min="9746" max="9746" width="8.140625" style="44" customWidth="1"/>
    <col min="9747" max="9748" width="8.85546875" style="44"/>
    <col min="9749" max="9749" width="8.42578125" style="44" customWidth="1"/>
    <col min="9750" max="9984" width="8.85546875" style="44"/>
    <col min="9985" max="9985" width="8.5703125" style="44" customWidth="1"/>
    <col min="9986" max="9986" width="16.140625" style="44" customWidth="1"/>
    <col min="9987" max="9987" width="16.28515625" style="44" customWidth="1"/>
    <col min="9988" max="9988" width="19.140625" style="44" customWidth="1"/>
    <col min="9989" max="9989" width="16.42578125" style="44" customWidth="1"/>
    <col min="9990" max="9990" width="16.140625" style="44" customWidth="1"/>
    <col min="9991" max="9991" width="16.28515625" style="44" customWidth="1"/>
    <col min="9992" max="9992" width="19.140625" style="44" customWidth="1"/>
    <col min="9993" max="9993" width="16.42578125" style="44" customWidth="1"/>
    <col min="9994" max="10001" width="8.85546875" style="44"/>
    <col min="10002" max="10002" width="8.140625" style="44" customWidth="1"/>
    <col min="10003" max="10004" width="8.85546875" style="44"/>
    <col min="10005" max="10005" width="8.42578125" style="44" customWidth="1"/>
    <col min="10006" max="10240" width="8.85546875" style="44"/>
    <col min="10241" max="10241" width="8.5703125" style="44" customWidth="1"/>
    <col min="10242" max="10242" width="16.140625" style="44" customWidth="1"/>
    <col min="10243" max="10243" width="16.28515625" style="44" customWidth="1"/>
    <col min="10244" max="10244" width="19.140625" style="44" customWidth="1"/>
    <col min="10245" max="10245" width="16.42578125" style="44" customWidth="1"/>
    <col min="10246" max="10246" width="16.140625" style="44" customWidth="1"/>
    <col min="10247" max="10247" width="16.28515625" style="44" customWidth="1"/>
    <col min="10248" max="10248" width="19.140625" style="44" customWidth="1"/>
    <col min="10249" max="10249" width="16.42578125" style="44" customWidth="1"/>
    <col min="10250" max="10257" width="8.85546875" style="44"/>
    <col min="10258" max="10258" width="8.140625" style="44" customWidth="1"/>
    <col min="10259" max="10260" width="8.85546875" style="44"/>
    <col min="10261" max="10261" width="8.42578125" style="44" customWidth="1"/>
    <col min="10262" max="10496" width="8.85546875" style="44"/>
    <col min="10497" max="10497" width="8.5703125" style="44" customWidth="1"/>
    <col min="10498" max="10498" width="16.140625" style="44" customWidth="1"/>
    <col min="10499" max="10499" width="16.28515625" style="44" customWidth="1"/>
    <col min="10500" max="10500" width="19.140625" style="44" customWidth="1"/>
    <col min="10501" max="10501" width="16.42578125" style="44" customWidth="1"/>
    <col min="10502" max="10502" width="16.140625" style="44" customWidth="1"/>
    <col min="10503" max="10503" width="16.28515625" style="44" customWidth="1"/>
    <col min="10504" max="10504" width="19.140625" style="44" customWidth="1"/>
    <col min="10505" max="10505" width="16.42578125" style="44" customWidth="1"/>
    <col min="10506" max="10513" width="8.85546875" style="44"/>
    <col min="10514" max="10514" width="8.140625" style="44" customWidth="1"/>
    <col min="10515" max="10516" width="8.85546875" style="44"/>
    <col min="10517" max="10517" width="8.42578125" style="44" customWidth="1"/>
    <col min="10518" max="10752" width="8.85546875" style="44"/>
    <col min="10753" max="10753" width="8.5703125" style="44" customWidth="1"/>
    <col min="10754" max="10754" width="16.140625" style="44" customWidth="1"/>
    <col min="10755" max="10755" width="16.28515625" style="44" customWidth="1"/>
    <col min="10756" max="10756" width="19.140625" style="44" customWidth="1"/>
    <col min="10757" max="10757" width="16.42578125" style="44" customWidth="1"/>
    <col min="10758" max="10758" width="16.140625" style="44" customWidth="1"/>
    <col min="10759" max="10759" width="16.28515625" style="44" customWidth="1"/>
    <col min="10760" max="10760" width="19.140625" style="44" customWidth="1"/>
    <col min="10761" max="10761" width="16.42578125" style="44" customWidth="1"/>
    <col min="10762" max="10769" width="8.85546875" style="44"/>
    <col min="10770" max="10770" width="8.140625" style="44" customWidth="1"/>
    <col min="10771" max="10772" width="8.85546875" style="44"/>
    <col min="10773" max="10773" width="8.42578125" style="44" customWidth="1"/>
    <col min="10774" max="11008" width="8.85546875" style="44"/>
    <col min="11009" max="11009" width="8.5703125" style="44" customWidth="1"/>
    <col min="11010" max="11010" width="16.140625" style="44" customWidth="1"/>
    <col min="11011" max="11011" width="16.28515625" style="44" customWidth="1"/>
    <col min="11012" max="11012" width="19.140625" style="44" customWidth="1"/>
    <col min="11013" max="11013" width="16.42578125" style="44" customWidth="1"/>
    <col min="11014" max="11014" width="16.140625" style="44" customWidth="1"/>
    <col min="11015" max="11015" width="16.28515625" style="44" customWidth="1"/>
    <col min="11016" max="11016" width="19.140625" style="44" customWidth="1"/>
    <col min="11017" max="11017" width="16.42578125" style="44" customWidth="1"/>
    <col min="11018" max="11025" width="8.85546875" style="44"/>
    <col min="11026" max="11026" width="8.140625" style="44" customWidth="1"/>
    <col min="11027" max="11028" width="8.85546875" style="44"/>
    <col min="11029" max="11029" width="8.42578125" style="44" customWidth="1"/>
    <col min="11030" max="11264" width="8.85546875" style="44"/>
    <col min="11265" max="11265" width="8.5703125" style="44" customWidth="1"/>
    <col min="11266" max="11266" width="16.140625" style="44" customWidth="1"/>
    <col min="11267" max="11267" width="16.28515625" style="44" customWidth="1"/>
    <col min="11268" max="11268" width="19.140625" style="44" customWidth="1"/>
    <col min="11269" max="11269" width="16.42578125" style="44" customWidth="1"/>
    <col min="11270" max="11270" width="16.140625" style="44" customWidth="1"/>
    <col min="11271" max="11271" width="16.28515625" style="44" customWidth="1"/>
    <col min="11272" max="11272" width="19.140625" style="44" customWidth="1"/>
    <col min="11273" max="11273" width="16.42578125" style="44" customWidth="1"/>
    <col min="11274" max="11281" width="8.85546875" style="44"/>
    <col min="11282" max="11282" width="8.140625" style="44" customWidth="1"/>
    <col min="11283" max="11284" width="8.85546875" style="44"/>
    <col min="11285" max="11285" width="8.42578125" style="44" customWidth="1"/>
    <col min="11286" max="11520" width="8.85546875" style="44"/>
    <col min="11521" max="11521" width="8.5703125" style="44" customWidth="1"/>
    <col min="11522" max="11522" width="16.140625" style="44" customWidth="1"/>
    <col min="11523" max="11523" width="16.28515625" style="44" customWidth="1"/>
    <col min="11524" max="11524" width="19.140625" style="44" customWidth="1"/>
    <col min="11525" max="11525" width="16.42578125" style="44" customWidth="1"/>
    <col min="11526" max="11526" width="16.140625" style="44" customWidth="1"/>
    <col min="11527" max="11527" width="16.28515625" style="44" customWidth="1"/>
    <col min="11528" max="11528" width="19.140625" style="44" customWidth="1"/>
    <col min="11529" max="11529" width="16.42578125" style="44" customWidth="1"/>
    <col min="11530" max="11537" width="8.85546875" style="44"/>
    <col min="11538" max="11538" width="8.140625" style="44" customWidth="1"/>
    <col min="11539" max="11540" width="8.85546875" style="44"/>
    <col min="11541" max="11541" width="8.42578125" style="44" customWidth="1"/>
    <col min="11542" max="11776" width="8.85546875" style="44"/>
    <col min="11777" max="11777" width="8.5703125" style="44" customWidth="1"/>
    <col min="11778" max="11778" width="16.140625" style="44" customWidth="1"/>
    <col min="11779" max="11779" width="16.28515625" style="44" customWidth="1"/>
    <col min="11780" max="11780" width="19.140625" style="44" customWidth="1"/>
    <col min="11781" max="11781" width="16.42578125" style="44" customWidth="1"/>
    <col min="11782" max="11782" width="16.140625" style="44" customWidth="1"/>
    <col min="11783" max="11783" width="16.28515625" style="44" customWidth="1"/>
    <col min="11784" max="11784" width="19.140625" style="44" customWidth="1"/>
    <col min="11785" max="11785" width="16.42578125" style="44" customWidth="1"/>
    <col min="11786" max="11793" width="8.85546875" style="44"/>
    <col min="11794" max="11794" width="8.140625" style="44" customWidth="1"/>
    <col min="11795" max="11796" width="8.85546875" style="44"/>
    <col min="11797" max="11797" width="8.42578125" style="44" customWidth="1"/>
    <col min="11798" max="12032" width="8.85546875" style="44"/>
    <col min="12033" max="12033" width="8.5703125" style="44" customWidth="1"/>
    <col min="12034" max="12034" width="16.140625" style="44" customWidth="1"/>
    <col min="12035" max="12035" width="16.28515625" style="44" customWidth="1"/>
    <col min="12036" max="12036" width="19.140625" style="44" customWidth="1"/>
    <col min="12037" max="12037" width="16.42578125" style="44" customWidth="1"/>
    <col min="12038" max="12038" width="16.140625" style="44" customWidth="1"/>
    <col min="12039" max="12039" width="16.28515625" style="44" customWidth="1"/>
    <col min="12040" max="12040" width="19.140625" style="44" customWidth="1"/>
    <col min="12041" max="12041" width="16.42578125" style="44" customWidth="1"/>
    <col min="12042" max="12049" width="8.85546875" style="44"/>
    <col min="12050" max="12050" width="8.140625" style="44" customWidth="1"/>
    <col min="12051" max="12052" width="8.85546875" style="44"/>
    <col min="12053" max="12053" width="8.42578125" style="44" customWidth="1"/>
    <col min="12054" max="12288" width="8.85546875" style="44"/>
    <col min="12289" max="12289" width="8.5703125" style="44" customWidth="1"/>
    <col min="12290" max="12290" width="16.140625" style="44" customWidth="1"/>
    <col min="12291" max="12291" width="16.28515625" style="44" customWidth="1"/>
    <col min="12292" max="12292" width="19.140625" style="44" customWidth="1"/>
    <col min="12293" max="12293" width="16.42578125" style="44" customWidth="1"/>
    <col min="12294" max="12294" width="16.140625" style="44" customWidth="1"/>
    <col min="12295" max="12295" width="16.28515625" style="44" customWidth="1"/>
    <col min="12296" max="12296" width="19.140625" style="44" customWidth="1"/>
    <col min="12297" max="12297" width="16.42578125" style="44" customWidth="1"/>
    <col min="12298" max="12305" width="8.85546875" style="44"/>
    <col min="12306" max="12306" width="8.140625" style="44" customWidth="1"/>
    <col min="12307" max="12308" width="8.85546875" style="44"/>
    <col min="12309" max="12309" width="8.42578125" style="44" customWidth="1"/>
    <col min="12310" max="12544" width="8.85546875" style="44"/>
    <col min="12545" max="12545" width="8.5703125" style="44" customWidth="1"/>
    <col min="12546" max="12546" width="16.140625" style="44" customWidth="1"/>
    <col min="12547" max="12547" width="16.28515625" style="44" customWidth="1"/>
    <col min="12548" max="12548" width="19.140625" style="44" customWidth="1"/>
    <col min="12549" max="12549" width="16.42578125" style="44" customWidth="1"/>
    <col min="12550" max="12550" width="16.140625" style="44" customWidth="1"/>
    <col min="12551" max="12551" width="16.28515625" style="44" customWidth="1"/>
    <col min="12552" max="12552" width="19.140625" style="44" customWidth="1"/>
    <col min="12553" max="12553" width="16.42578125" style="44" customWidth="1"/>
    <col min="12554" max="12561" width="8.85546875" style="44"/>
    <col min="12562" max="12562" width="8.140625" style="44" customWidth="1"/>
    <col min="12563" max="12564" width="8.85546875" style="44"/>
    <col min="12565" max="12565" width="8.42578125" style="44" customWidth="1"/>
    <col min="12566" max="12800" width="8.85546875" style="44"/>
    <col min="12801" max="12801" width="8.5703125" style="44" customWidth="1"/>
    <col min="12802" max="12802" width="16.140625" style="44" customWidth="1"/>
    <col min="12803" max="12803" width="16.28515625" style="44" customWidth="1"/>
    <col min="12804" max="12804" width="19.140625" style="44" customWidth="1"/>
    <col min="12805" max="12805" width="16.42578125" style="44" customWidth="1"/>
    <col min="12806" max="12806" width="16.140625" style="44" customWidth="1"/>
    <col min="12807" max="12807" width="16.28515625" style="44" customWidth="1"/>
    <col min="12808" max="12808" width="19.140625" style="44" customWidth="1"/>
    <col min="12809" max="12809" width="16.42578125" style="44" customWidth="1"/>
    <col min="12810" max="12817" width="8.85546875" style="44"/>
    <col min="12818" max="12818" width="8.140625" style="44" customWidth="1"/>
    <col min="12819" max="12820" width="8.85546875" style="44"/>
    <col min="12821" max="12821" width="8.42578125" style="44" customWidth="1"/>
    <col min="12822" max="13056" width="8.85546875" style="44"/>
    <col min="13057" max="13057" width="8.5703125" style="44" customWidth="1"/>
    <col min="13058" max="13058" width="16.140625" style="44" customWidth="1"/>
    <col min="13059" max="13059" width="16.28515625" style="44" customWidth="1"/>
    <col min="13060" max="13060" width="19.140625" style="44" customWidth="1"/>
    <col min="13061" max="13061" width="16.42578125" style="44" customWidth="1"/>
    <col min="13062" max="13062" width="16.140625" style="44" customWidth="1"/>
    <col min="13063" max="13063" width="16.28515625" style="44" customWidth="1"/>
    <col min="13064" max="13064" width="19.140625" style="44" customWidth="1"/>
    <col min="13065" max="13065" width="16.42578125" style="44" customWidth="1"/>
    <col min="13066" max="13073" width="8.85546875" style="44"/>
    <col min="13074" max="13074" width="8.140625" style="44" customWidth="1"/>
    <col min="13075" max="13076" width="8.85546875" style="44"/>
    <col min="13077" max="13077" width="8.42578125" style="44" customWidth="1"/>
    <col min="13078" max="13312" width="8.85546875" style="44"/>
    <col min="13313" max="13313" width="8.5703125" style="44" customWidth="1"/>
    <col min="13314" max="13314" width="16.140625" style="44" customWidth="1"/>
    <col min="13315" max="13315" width="16.28515625" style="44" customWidth="1"/>
    <col min="13316" max="13316" width="19.140625" style="44" customWidth="1"/>
    <col min="13317" max="13317" width="16.42578125" style="44" customWidth="1"/>
    <col min="13318" max="13318" width="16.140625" style="44" customWidth="1"/>
    <col min="13319" max="13319" width="16.28515625" style="44" customWidth="1"/>
    <col min="13320" max="13320" width="19.140625" style="44" customWidth="1"/>
    <col min="13321" max="13321" width="16.42578125" style="44" customWidth="1"/>
    <col min="13322" max="13329" width="8.85546875" style="44"/>
    <col min="13330" max="13330" width="8.140625" style="44" customWidth="1"/>
    <col min="13331" max="13332" width="8.85546875" style="44"/>
    <col min="13333" max="13333" width="8.42578125" style="44" customWidth="1"/>
    <col min="13334" max="13568" width="8.85546875" style="44"/>
    <col min="13569" max="13569" width="8.5703125" style="44" customWidth="1"/>
    <col min="13570" max="13570" width="16.140625" style="44" customWidth="1"/>
    <col min="13571" max="13571" width="16.28515625" style="44" customWidth="1"/>
    <col min="13572" max="13572" width="19.140625" style="44" customWidth="1"/>
    <col min="13573" max="13573" width="16.42578125" style="44" customWidth="1"/>
    <col min="13574" max="13574" width="16.140625" style="44" customWidth="1"/>
    <col min="13575" max="13575" width="16.28515625" style="44" customWidth="1"/>
    <col min="13576" max="13576" width="19.140625" style="44" customWidth="1"/>
    <col min="13577" max="13577" width="16.42578125" style="44" customWidth="1"/>
    <col min="13578" max="13585" width="8.85546875" style="44"/>
    <col min="13586" max="13586" width="8.140625" style="44" customWidth="1"/>
    <col min="13587" max="13588" width="8.85546875" style="44"/>
    <col min="13589" max="13589" width="8.42578125" style="44" customWidth="1"/>
    <col min="13590" max="13824" width="8.85546875" style="44"/>
    <col min="13825" max="13825" width="8.5703125" style="44" customWidth="1"/>
    <col min="13826" max="13826" width="16.140625" style="44" customWidth="1"/>
    <col min="13827" max="13827" width="16.28515625" style="44" customWidth="1"/>
    <col min="13828" max="13828" width="19.140625" style="44" customWidth="1"/>
    <col min="13829" max="13829" width="16.42578125" style="44" customWidth="1"/>
    <col min="13830" max="13830" width="16.140625" style="44" customWidth="1"/>
    <col min="13831" max="13831" width="16.28515625" style="44" customWidth="1"/>
    <col min="13832" max="13832" width="19.140625" style="44" customWidth="1"/>
    <col min="13833" max="13833" width="16.42578125" style="44" customWidth="1"/>
    <col min="13834" max="13841" width="8.85546875" style="44"/>
    <col min="13842" max="13842" width="8.140625" style="44" customWidth="1"/>
    <col min="13843" max="13844" width="8.85546875" style="44"/>
    <col min="13845" max="13845" width="8.42578125" style="44" customWidth="1"/>
    <col min="13846" max="14080" width="8.85546875" style="44"/>
    <col min="14081" max="14081" width="8.5703125" style="44" customWidth="1"/>
    <col min="14082" max="14082" width="16.140625" style="44" customWidth="1"/>
    <col min="14083" max="14083" width="16.28515625" style="44" customWidth="1"/>
    <col min="14084" max="14084" width="19.140625" style="44" customWidth="1"/>
    <col min="14085" max="14085" width="16.42578125" style="44" customWidth="1"/>
    <col min="14086" max="14086" width="16.140625" style="44" customWidth="1"/>
    <col min="14087" max="14087" width="16.28515625" style="44" customWidth="1"/>
    <col min="14088" max="14088" width="19.140625" style="44" customWidth="1"/>
    <col min="14089" max="14089" width="16.42578125" style="44" customWidth="1"/>
    <col min="14090" max="14097" width="8.85546875" style="44"/>
    <col min="14098" max="14098" width="8.140625" style="44" customWidth="1"/>
    <col min="14099" max="14100" width="8.85546875" style="44"/>
    <col min="14101" max="14101" width="8.42578125" style="44" customWidth="1"/>
    <col min="14102" max="14336" width="8.85546875" style="44"/>
    <col min="14337" max="14337" width="8.5703125" style="44" customWidth="1"/>
    <col min="14338" max="14338" width="16.140625" style="44" customWidth="1"/>
    <col min="14339" max="14339" width="16.28515625" style="44" customWidth="1"/>
    <col min="14340" max="14340" width="19.140625" style="44" customWidth="1"/>
    <col min="14341" max="14341" width="16.42578125" style="44" customWidth="1"/>
    <col min="14342" max="14342" width="16.140625" style="44" customWidth="1"/>
    <col min="14343" max="14343" width="16.28515625" style="44" customWidth="1"/>
    <col min="14344" max="14344" width="19.140625" style="44" customWidth="1"/>
    <col min="14345" max="14345" width="16.42578125" style="44" customWidth="1"/>
    <col min="14346" max="14353" width="8.85546875" style="44"/>
    <col min="14354" max="14354" width="8.140625" style="44" customWidth="1"/>
    <col min="14355" max="14356" width="8.85546875" style="44"/>
    <col min="14357" max="14357" width="8.42578125" style="44" customWidth="1"/>
    <col min="14358" max="14592" width="8.85546875" style="44"/>
    <col min="14593" max="14593" width="8.5703125" style="44" customWidth="1"/>
    <col min="14594" max="14594" width="16.140625" style="44" customWidth="1"/>
    <col min="14595" max="14595" width="16.28515625" style="44" customWidth="1"/>
    <col min="14596" max="14596" width="19.140625" style="44" customWidth="1"/>
    <col min="14597" max="14597" width="16.42578125" style="44" customWidth="1"/>
    <col min="14598" max="14598" width="16.140625" style="44" customWidth="1"/>
    <col min="14599" max="14599" width="16.28515625" style="44" customWidth="1"/>
    <col min="14600" max="14600" width="19.140625" style="44" customWidth="1"/>
    <col min="14601" max="14601" width="16.42578125" style="44" customWidth="1"/>
    <col min="14602" max="14609" width="8.85546875" style="44"/>
    <col min="14610" max="14610" width="8.140625" style="44" customWidth="1"/>
    <col min="14611" max="14612" width="8.85546875" style="44"/>
    <col min="14613" max="14613" width="8.42578125" style="44" customWidth="1"/>
    <col min="14614" max="14848" width="8.85546875" style="44"/>
    <col min="14849" max="14849" width="8.5703125" style="44" customWidth="1"/>
    <col min="14850" max="14850" width="16.140625" style="44" customWidth="1"/>
    <col min="14851" max="14851" width="16.28515625" style="44" customWidth="1"/>
    <col min="14852" max="14852" width="19.140625" style="44" customWidth="1"/>
    <col min="14853" max="14853" width="16.42578125" style="44" customWidth="1"/>
    <col min="14854" max="14854" width="16.140625" style="44" customWidth="1"/>
    <col min="14855" max="14855" width="16.28515625" style="44" customWidth="1"/>
    <col min="14856" max="14856" width="19.140625" style="44" customWidth="1"/>
    <col min="14857" max="14857" width="16.42578125" style="44" customWidth="1"/>
    <col min="14858" max="14865" width="8.85546875" style="44"/>
    <col min="14866" max="14866" width="8.140625" style="44" customWidth="1"/>
    <col min="14867" max="14868" width="8.85546875" style="44"/>
    <col min="14869" max="14869" width="8.42578125" style="44" customWidth="1"/>
    <col min="14870" max="15104" width="8.85546875" style="44"/>
    <col min="15105" max="15105" width="8.5703125" style="44" customWidth="1"/>
    <col min="15106" max="15106" width="16.140625" style="44" customWidth="1"/>
    <col min="15107" max="15107" width="16.28515625" style="44" customWidth="1"/>
    <col min="15108" max="15108" width="19.140625" style="44" customWidth="1"/>
    <col min="15109" max="15109" width="16.42578125" style="44" customWidth="1"/>
    <col min="15110" max="15110" width="16.140625" style="44" customWidth="1"/>
    <col min="15111" max="15111" width="16.28515625" style="44" customWidth="1"/>
    <col min="15112" max="15112" width="19.140625" style="44" customWidth="1"/>
    <col min="15113" max="15113" width="16.42578125" style="44" customWidth="1"/>
    <col min="15114" max="15121" width="8.85546875" style="44"/>
    <col min="15122" max="15122" width="8.140625" style="44" customWidth="1"/>
    <col min="15123" max="15124" width="8.85546875" style="44"/>
    <col min="15125" max="15125" width="8.42578125" style="44" customWidth="1"/>
    <col min="15126" max="15360" width="8.85546875" style="44"/>
    <col min="15361" max="15361" width="8.5703125" style="44" customWidth="1"/>
    <col min="15362" max="15362" width="16.140625" style="44" customWidth="1"/>
    <col min="15363" max="15363" width="16.28515625" style="44" customWidth="1"/>
    <col min="15364" max="15364" width="19.140625" style="44" customWidth="1"/>
    <col min="15365" max="15365" width="16.42578125" style="44" customWidth="1"/>
    <col min="15366" max="15366" width="16.140625" style="44" customWidth="1"/>
    <col min="15367" max="15367" width="16.28515625" style="44" customWidth="1"/>
    <col min="15368" max="15368" width="19.140625" style="44" customWidth="1"/>
    <col min="15369" max="15369" width="16.42578125" style="44" customWidth="1"/>
    <col min="15370" max="15377" width="8.85546875" style="44"/>
    <col min="15378" max="15378" width="8.140625" style="44" customWidth="1"/>
    <col min="15379" max="15380" width="8.85546875" style="44"/>
    <col min="15381" max="15381" width="8.42578125" style="44" customWidth="1"/>
    <col min="15382" max="15616" width="8.85546875" style="44"/>
    <col min="15617" max="15617" width="8.5703125" style="44" customWidth="1"/>
    <col min="15618" max="15618" width="16.140625" style="44" customWidth="1"/>
    <col min="15619" max="15619" width="16.28515625" style="44" customWidth="1"/>
    <col min="15620" max="15620" width="19.140625" style="44" customWidth="1"/>
    <col min="15621" max="15621" width="16.42578125" style="44" customWidth="1"/>
    <col min="15622" max="15622" width="16.140625" style="44" customWidth="1"/>
    <col min="15623" max="15623" width="16.28515625" style="44" customWidth="1"/>
    <col min="15624" max="15624" width="19.140625" style="44" customWidth="1"/>
    <col min="15625" max="15625" width="16.42578125" style="44" customWidth="1"/>
    <col min="15626" max="15633" width="8.85546875" style="44"/>
    <col min="15634" max="15634" width="8.140625" style="44" customWidth="1"/>
    <col min="15635" max="15636" width="8.85546875" style="44"/>
    <col min="15637" max="15637" width="8.42578125" style="44" customWidth="1"/>
    <col min="15638" max="15872" width="8.85546875" style="44"/>
    <col min="15873" max="15873" width="8.5703125" style="44" customWidth="1"/>
    <col min="15874" max="15874" width="16.140625" style="44" customWidth="1"/>
    <col min="15875" max="15875" width="16.28515625" style="44" customWidth="1"/>
    <col min="15876" max="15876" width="19.140625" style="44" customWidth="1"/>
    <col min="15877" max="15877" width="16.42578125" style="44" customWidth="1"/>
    <col min="15878" max="15878" width="16.140625" style="44" customWidth="1"/>
    <col min="15879" max="15879" width="16.28515625" style="44" customWidth="1"/>
    <col min="15880" max="15880" width="19.140625" style="44" customWidth="1"/>
    <col min="15881" max="15881" width="16.42578125" style="44" customWidth="1"/>
    <col min="15882" max="15889" width="8.85546875" style="44"/>
    <col min="15890" max="15890" width="8.140625" style="44" customWidth="1"/>
    <col min="15891" max="15892" width="8.85546875" style="44"/>
    <col min="15893" max="15893" width="8.42578125" style="44" customWidth="1"/>
    <col min="15894" max="16128" width="8.85546875" style="44"/>
    <col min="16129" max="16129" width="8.5703125" style="44" customWidth="1"/>
    <col min="16130" max="16130" width="16.140625" style="44" customWidth="1"/>
    <col min="16131" max="16131" width="16.28515625" style="44" customWidth="1"/>
    <col min="16132" max="16132" width="19.140625" style="44" customWidth="1"/>
    <col min="16133" max="16133" width="16.42578125" style="44" customWidth="1"/>
    <col min="16134" max="16134" width="16.140625" style="44" customWidth="1"/>
    <col min="16135" max="16135" width="16.28515625" style="44" customWidth="1"/>
    <col min="16136" max="16136" width="19.140625" style="44" customWidth="1"/>
    <col min="16137" max="16137" width="16.42578125" style="44" customWidth="1"/>
    <col min="16138" max="16145" width="8.85546875" style="44"/>
    <col min="16146" max="16146" width="8.140625" style="44" customWidth="1"/>
    <col min="16147" max="16148" width="8.85546875" style="44"/>
    <col min="16149" max="16149" width="8.42578125" style="44" customWidth="1"/>
    <col min="16150" max="16384" width="8.85546875" style="44"/>
  </cols>
  <sheetData>
    <row r="1" spans="1:50" ht="14.45" x14ac:dyDescent="0.3">
      <c r="A1" s="47" t="s">
        <v>2845</v>
      </c>
      <c r="B1" s="17"/>
      <c r="C1" s="17"/>
      <c r="D1" s="17"/>
      <c r="E1" s="17"/>
      <c r="F1" s="17"/>
      <c r="G1" s="17"/>
      <c r="H1" s="17"/>
      <c r="I1" s="134" t="s">
        <v>68</v>
      </c>
      <c r="J1" s="512" t="s">
        <v>67</v>
      </c>
      <c r="K1" s="512"/>
      <c r="L1" s="512"/>
    </row>
    <row r="2" spans="1:50" x14ac:dyDescent="0.25">
      <c r="A2" s="201" t="s">
        <v>663</v>
      </c>
      <c r="B2" s="17"/>
      <c r="C2" s="17"/>
      <c r="D2" s="17"/>
      <c r="E2" s="17"/>
      <c r="F2" s="17"/>
      <c r="G2" s="17"/>
      <c r="J2" s="486" t="s">
        <v>481</v>
      </c>
      <c r="K2" s="162"/>
      <c r="L2" s="162"/>
    </row>
    <row r="3" spans="1:50" ht="14.45" x14ac:dyDescent="0.3">
      <c r="A3" s="38"/>
      <c r="B3" s="17"/>
      <c r="C3" s="17"/>
      <c r="D3" s="17"/>
      <c r="E3" s="17"/>
      <c r="F3" s="17"/>
      <c r="G3" s="17"/>
      <c r="J3" s="165" t="s">
        <v>333</v>
      </c>
      <c r="K3" s="162"/>
      <c r="L3" s="162"/>
    </row>
    <row r="4" spans="1:50" s="89" customFormat="1" ht="14.45" customHeight="1" x14ac:dyDescent="0.3">
      <c r="A4" s="110"/>
      <c r="B4" s="524" t="s">
        <v>71</v>
      </c>
      <c r="C4" s="524"/>
      <c r="D4" s="524"/>
      <c r="E4" s="524"/>
      <c r="F4" s="524" t="s">
        <v>72</v>
      </c>
      <c r="G4" s="524"/>
      <c r="H4" s="524"/>
      <c r="I4" s="552"/>
    </row>
    <row r="5" spans="1:50" s="111" customFormat="1" ht="29.45" customHeight="1" x14ac:dyDescent="0.3">
      <c r="A5" s="110"/>
      <c r="B5" s="125" t="s">
        <v>923</v>
      </c>
      <c r="C5" s="125" t="s">
        <v>380</v>
      </c>
      <c r="D5" s="125" t="s">
        <v>538</v>
      </c>
      <c r="E5" s="125" t="s">
        <v>381</v>
      </c>
      <c r="F5" s="305" t="s">
        <v>923</v>
      </c>
      <c r="G5" s="125" t="s">
        <v>380</v>
      </c>
      <c r="H5" s="125" t="s">
        <v>538</v>
      </c>
      <c r="I5" s="125" t="s">
        <v>381</v>
      </c>
      <c r="J5" s="89"/>
      <c r="K5" s="89"/>
      <c r="L5" s="89"/>
      <c r="M5" s="89"/>
      <c r="N5" s="89"/>
      <c r="O5" s="89"/>
      <c r="P5" s="89"/>
      <c r="Q5" s="89"/>
      <c r="R5" s="89"/>
    </row>
    <row r="6" spans="1:50" s="89" customFormat="1" ht="14.45" customHeight="1" x14ac:dyDescent="0.3">
      <c r="A6" s="119" t="s">
        <v>29</v>
      </c>
      <c r="B6" s="113">
        <f>VLOOKUP($J$1,'Table 23 Data'!$A$7:$I$44,W$6,0)</f>
        <v>2295590</v>
      </c>
      <c r="C6" s="145">
        <f>VLOOKUP($J$1,'Table 23 Data'!$A$7:$I$44,X$6,0)</f>
        <v>84.151044377808887</v>
      </c>
      <c r="D6" s="113">
        <f>VLOOKUP($J$1,'Table 23 Data'!$A$7:$I$44,Y$6,0)</f>
        <v>2197225</v>
      </c>
      <c r="E6" s="145">
        <f>VLOOKUP($J$1,'Table 23 Data'!$A$7:$I$44,Z$6,0)</f>
        <v>92.84467750659185</v>
      </c>
      <c r="F6" s="113">
        <f>VLOOKUP($J$1,'Table 23 Data'!$A$7:$I$44,AA$6,0)</f>
        <v>1530315</v>
      </c>
      <c r="G6" s="145">
        <f>VLOOKUP($J$1,'Table 23 Data'!$A$7:$I$44,AB$6,0)</f>
        <v>49.976323206197115</v>
      </c>
      <c r="H6" s="113">
        <f>VLOOKUP($J$1,'Table 23 Data'!$A$7:$I$44,AC$6,0)</f>
        <v>1375420</v>
      </c>
      <c r="I6" s="145">
        <f>VLOOKUP($J$1,'Table 23 Data'!$A$7:$I$44,AD$6,0)</f>
        <v>62.520710839183877</v>
      </c>
      <c r="W6" s="89">
        <v>2</v>
      </c>
      <c r="X6" s="89">
        <v>3</v>
      </c>
      <c r="Y6" s="89">
        <v>4</v>
      </c>
      <c r="Z6" s="89">
        <v>5</v>
      </c>
      <c r="AA6" s="89">
        <v>6</v>
      </c>
      <c r="AB6" s="89">
        <v>7</v>
      </c>
      <c r="AC6" s="89">
        <v>8</v>
      </c>
      <c r="AD6" s="89">
        <v>9</v>
      </c>
      <c r="AE6" s="89">
        <v>10</v>
      </c>
      <c r="AF6" s="89">
        <v>11</v>
      </c>
      <c r="AG6" s="89">
        <v>12</v>
      </c>
      <c r="AH6" s="89">
        <v>13</v>
      </c>
      <c r="AI6" s="89">
        <v>14</v>
      </c>
      <c r="AJ6" s="89">
        <v>15</v>
      </c>
      <c r="AK6" s="89">
        <v>16</v>
      </c>
      <c r="AL6" s="89">
        <v>17</v>
      </c>
      <c r="AM6" s="89">
        <v>18</v>
      </c>
      <c r="AN6" s="89">
        <v>19</v>
      </c>
      <c r="AO6" s="89">
        <v>20</v>
      </c>
      <c r="AP6" s="89">
        <v>21</v>
      </c>
      <c r="AQ6" s="89">
        <v>22</v>
      </c>
      <c r="AR6" s="89">
        <v>23</v>
      </c>
      <c r="AS6" s="89">
        <v>24</v>
      </c>
      <c r="AT6" s="89">
        <v>25</v>
      </c>
      <c r="AU6" s="89">
        <v>26</v>
      </c>
      <c r="AV6" s="89">
        <v>27</v>
      </c>
      <c r="AW6" s="89">
        <v>28</v>
      </c>
      <c r="AX6" s="89">
        <v>29</v>
      </c>
    </row>
    <row r="7" spans="1:50" s="89" customFormat="1" ht="13.9" x14ac:dyDescent="0.3">
      <c r="A7" s="31" t="s">
        <v>30</v>
      </c>
      <c r="B7" s="26">
        <f>VLOOKUP($J$1,'Table 23 Data'!$K$7:$S$44,W$6,0)</f>
        <v>1975200</v>
      </c>
      <c r="C7" s="144">
        <f>VLOOKUP($J$1,'Table 23 Data'!$K$7:$S$44,X$6,0)</f>
        <v>78.78</v>
      </c>
      <c r="D7" s="26">
        <f>VLOOKUP($J$1,'Table 23 Data'!$K$7:$S$44,Y$6,0)</f>
        <v>1914422</v>
      </c>
      <c r="E7" s="144">
        <f>VLOOKUP($J$1,'Table 23 Data'!$K$7:$S$44,Z$6,0)</f>
        <v>90.36</v>
      </c>
      <c r="F7" s="26">
        <f>VLOOKUP($J$1,'Table 23 Data'!$K$7:$S$44,AA$6,0)</f>
        <v>1394391</v>
      </c>
      <c r="G7" s="144">
        <f>VLOOKUP($J$1,'Table 23 Data'!$K$7:$S$44,AB$6,0)</f>
        <v>50.13</v>
      </c>
      <c r="H7" s="26">
        <f>VLOOKUP($J$1,'Table 23 Data'!$K$7:$S$44,AC$6,0)</f>
        <v>1301107</v>
      </c>
      <c r="I7" s="144">
        <f>VLOOKUP($J$1,'Table 23 Data'!$K$7:$S$44,AD$6,0)</f>
        <v>65.44</v>
      </c>
    </row>
    <row r="8" spans="1:50" s="89" customFormat="1" ht="14.45" customHeight="1" x14ac:dyDescent="0.3">
      <c r="A8" s="119" t="s">
        <v>4</v>
      </c>
      <c r="B8" s="113">
        <f>VLOOKUP($J$1,'Table 23 Data'!$U$7:$AC$44,W$6,0)</f>
        <v>1904279</v>
      </c>
      <c r="C8" s="145">
        <f>VLOOKUP($J$1,'Table 23 Data'!$U$7:$AC$44,X$6,0)</f>
        <v>75</v>
      </c>
      <c r="D8" s="113">
        <f>VLOOKUP($J$1,'Table 23 Data'!$U$7:$AC$44,Y$6,0)</f>
        <v>1861792</v>
      </c>
      <c r="E8" s="145">
        <f>VLOOKUP($J$1,'Table 23 Data'!$U$7:$AC$44,Z$6,0)</f>
        <v>86.28</v>
      </c>
      <c r="F8" s="113">
        <f>VLOOKUP($J$1,'Table 23 Data'!$U$7:$AC$44,AA$6,0)</f>
        <v>1488216</v>
      </c>
      <c r="G8" s="145">
        <f>VLOOKUP($J$1,'Table 23 Data'!$U$7:$AC$44,AB$6,0)</f>
        <v>52.46</v>
      </c>
      <c r="H8" s="113">
        <f>VLOOKUP($J$1,'Table 23 Data'!$U$7:$AC$44,AC$6,0)</f>
        <v>1418361</v>
      </c>
      <c r="I8" s="145">
        <f>VLOOKUP($J$1,'Table 23 Data'!$U$7:$AC$44,AD$6,0)</f>
        <v>67.66</v>
      </c>
    </row>
    <row r="9" spans="1:50" s="89" customFormat="1" ht="13.9" x14ac:dyDescent="0.3">
      <c r="A9" s="31" t="s">
        <v>3</v>
      </c>
      <c r="B9" s="26">
        <f>VLOOKUP($J$1,'Table 23 Data'!$AE$7:$AM$44,W$6,0)</f>
        <v>1931828</v>
      </c>
      <c r="C9" s="146">
        <f>VLOOKUP($J$1,'Table 23 Data'!$AE$7:$AM$44,X$6,0)</f>
        <v>75.017348335550011</v>
      </c>
      <c r="D9" s="26">
        <f>VLOOKUP($J$1,'Table 23 Data'!$AE$7:$AM$44,Y$6,0)</f>
        <v>1899291</v>
      </c>
      <c r="E9" s="146">
        <f>VLOOKUP($J$1,'Table 23 Data'!$AE$7:$AM$44,Z$6,0)</f>
        <v>80.60627512194128</v>
      </c>
      <c r="F9" s="26">
        <f>VLOOKUP($J$1,'Table 23 Data'!$AE$7:$AM$44,AA$6,0)</f>
        <v>1648538</v>
      </c>
      <c r="G9" s="146">
        <f>VLOOKUP($J$1,'Table 23 Data'!$AE$7:$AM$44,AB$6,0)</f>
        <v>60.494320967358405</v>
      </c>
      <c r="H9" s="26">
        <f>VLOOKUP($J$1,'Table 23 Data'!$AE$7:$AM$44,AC$6,0)</f>
        <v>1627927</v>
      </c>
      <c r="I9" s="146">
        <f>VLOOKUP($J$1,'Table 23 Data'!$AE$7:$AM$44,AD$6,0)</f>
        <v>65.749803509129052</v>
      </c>
    </row>
    <row r="10" spans="1:50" s="89" customFormat="1" ht="13.9" x14ac:dyDescent="0.3">
      <c r="A10" s="119" t="s">
        <v>1</v>
      </c>
      <c r="B10" s="113">
        <f>VLOOKUP($J$1,'Table 23 Data'!$AO$7:$AW$44,W$6,0)</f>
        <v>2347111</v>
      </c>
      <c r="C10" s="205">
        <f>VLOOKUP($J$1,'Table 23 Data'!$AO$7:$AW$44,X$6,0)</f>
        <v>77.491666820740235</v>
      </c>
      <c r="D10" s="113">
        <f>VLOOKUP($J$1,'Table 23 Data'!$AO$7:$AW$44,Y$6,0)</f>
        <v>2291080</v>
      </c>
      <c r="E10" s="205">
        <f>VLOOKUP($J$1,'Table 23 Data'!$AO$7:$AW$44,Z$6,0)</f>
        <v>81.619857122143713</v>
      </c>
      <c r="F10" s="113">
        <f>VLOOKUP($J$1,'Table 23 Data'!$AO$7:$AW$44,AA$6,0)</f>
        <v>2037106</v>
      </c>
      <c r="G10" s="205">
        <f>VLOOKUP($J$1,'Table 23 Data'!$AO$7:$AW$44,AB$6,0)</f>
        <v>65.955088120089641</v>
      </c>
      <c r="H10" s="113">
        <f>VLOOKUP($J$1,'Table 23 Data'!$AO$7:$AW$44,AC$6,0)</f>
        <v>1996738</v>
      </c>
      <c r="I10" s="205">
        <f>VLOOKUP($J$1,'Table 23 Data'!$AO$7:$AW$44,AD$6,0)</f>
        <v>70.371828402723466</v>
      </c>
    </row>
    <row r="11" spans="1:50" ht="14.45" x14ac:dyDescent="0.3">
      <c r="A11" s="37"/>
      <c r="B11" s="35"/>
      <c r="C11" s="35"/>
      <c r="D11" s="35"/>
      <c r="E11" s="35"/>
      <c r="F11" s="35"/>
      <c r="G11" s="35"/>
      <c r="H11" s="35"/>
      <c r="I11" s="35"/>
    </row>
    <row r="12" spans="1:50" ht="14.45" x14ac:dyDescent="0.3">
      <c r="A12" s="152" t="s">
        <v>653</v>
      </c>
    </row>
    <row r="13" spans="1:50" ht="14.45" x14ac:dyDescent="0.3">
      <c r="A13" s="3" t="s">
        <v>692</v>
      </c>
    </row>
    <row r="14" spans="1:50" ht="14.45" x14ac:dyDescent="0.3">
      <c r="A14" s="3" t="s">
        <v>693</v>
      </c>
    </row>
    <row r="16" spans="1:50" ht="14.45" x14ac:dyDescent="0.3">
      <c r="A16" s="152" t="s">
        <v>654</v>
      </c>
    </row>
    <row r="17" spans="1:1" ht="14.45" x14ac:dyDescent="0.3">
      <c r="A17" s="3" t="s">
        <v>926</v>
      </c>
    </row>
    <row r="18" spans="1:1" ht="14.45" x14ac:dyDescent="0.3">
      <c r="A18" s="3" t="s">
        <v>927</v>
      </c>
    </row>
    <row r="19" spans="1:1" ht="14.45" x14ac:dyDescent="0.3">
      <c r="A19" s="38"/>
    </row>
    <row r="20" spans="1:1" ht="14.45" x14ac:dyDescent="0.3">
      <c r="A20" s="196" t="s">
        <v>652</v>
      </c>
    </row>
    <row r="60" spans="1:1" ht="14.45" hidden="1" x14ac:dyDescent="0.3">
      <c r="A60" s="44" t="s">
        <v>31</v>
      </c>
    </row>
    <row r="61" spans="1:1" ht="14.45" hidden="1" x14ac:dyDescent="0.3">
      <c r="A61" s="44" t="s">
        <v>32</v>
      </c>
    </row>
    <row r="62" spans="1:1" ht="14.45" hidden="1" x14ac:dyDescent="0.3">
      <c r="A62" s="44" t="s">
        <v>33</v>
      </c>
    </row>
    <row r="63" spans="1:1" ht="14.45" hidden="1" x14ac:dyDescent="0.3">
      <c r="A63" s="44" t="s">
        <v>34</v>
      </c>
    </row>
    <row r="64" spans="1:1" ht="14.45" hidden="1" x14ac:dyDescent="0.3">
      <c r="A64" s="44" t="s">
        <v>35</v>
      </c>
    </row>
    <row r="65" spans="1:1" ht="14.45" hidden="1" x14ac:dyDescent="0.3">
      <c r="A65" s="44" t="s">
        <v>36</v>
      </c>
    </row>
    <row r="66" spans="1:1" ht="14.45" hidden="1" x14ac:dyDescent="0.3">
      <c r="A66" s="44" t="s">
        <v>37</v>
      </c>
    </row>
    <row r="67" spans="1:1" ht="14.45" hidden="1" x14ac:dyDescent="0.3">
      <c r="A67" s="44" t="s">
        <v>38</v>
      </c>
    </row>
    <row r="68" spans="1:1" ht="14.45" hidden="1" x14ac:dyDescent="0.3">
      <c r="A68" s="44" t="s">
        <v>39</v>
      </c>
    </row>
    <row r="69" spans="1:1" ht="14.45" hidden="1" x14ac:dyDescent="0.3">
      <c r="A69" s="44" t="s">
        <v>40</v>
      </c>
    </row>
    <row r="70" spans="1:1" ht="14.45" hidden="1" x14ac:dyDescent="0.3">
      <c r="A70" s="44" t="s">
        <v>41</v>
      </c>
    </row>
    <row r="71" spans="1:1" ht="14.45" hidden="1" x14ac:dyDescent="0.3">
      <c r="A71" s="44" t="s">
        <v>42</v>
      </c>
    </row>
    <row r="72" spans="1:1" ht="14.45" hidden="1" x14ac:dyDescent="0.3">
      <c r="A72" s="44" t="s">
        <v>43</v>
      </c>
    </row>
    <row r="73" spans="1:1" ht="14.45" hidden="1" x14ac:dyDescent="0.3">
      <c r="A73" s="44" t="s">
        <v>44</v>
      </c>
    </row>
    <row r="74" spans="1:1" ht="14.45" hidden="1" x14ac:dyDescent="0.3">
      <c r="A74" s="44" t="s">
        <v>45</v>
      </c>
    </row>
    <row r="75" spans="1:1" ht="14.45" hidden="1" x14ac:dyDescent="0.3">
      <c r="A75" s="44" t="s">
        <v>46</v>
      </c>
    </row>
    <row r="76" spans="1:1" ht="14.45" hidden="1" x14ac:dyDescent="0.3">
      <c r="A76" s="44" t="s">
        <v>47</v>
      </c>
    </row>
    <row r="77" spans="1:1" ht="14.45" hidden="1" x14ac:dyDescent="0.3">
      <c r="A77" s="44" t="s">
        <v>48</v>
      </c>
    </row>
    <row r="78" spans="1:1" ht="14.45" hidden="1" x14ac:dyDescent="0.3">
      <c r="A78" s="44" t="s">
        <v>49</v>
      </c>
    </row>
    <row r="79" spans="1:1" ht="14.45" hidden="1" x14ac:dyDescent="0.3">
      <c r="A79" s="44" t="s">
        <v>50</v>
      </c>
    </row>
    <row r="80" spans="1:1" ht="14.45" hidden="1" x14ac:dyDescent="0.3">
      <c r="A80" s="44" t="s">
        <v>51</v>
      </c>
    </row>
    <row r="81" spans="1:1" ht="14.45" hidden="1" x14ac:dyDescent="0.3">
      <c r="A81" s="44" t="s">
        <v>52</v>
      </c>
    </row>
    <row r="82" spans="1:1" ht="14.45" hidden="1" x14ac:dyDescent="0.3">
      <c r="A82" s="44" t="s">
        <v>53</v>
      </c>
    </row>
    <row r="83" spans="1:1" ht="14.45" hidden="1" x14ac:dyDescent="0.3">
      <c r="A83" s="44" t="s">
        <v>54</v>
      </c>
    </row>
    <row r="84" spans="1:1" ht="14.45" hidden="1" x14ac:dyDescent="0.3">
      <c r="A84" s="44" t="s">
        <v>55</v>
      </c>
    </row>
    <row r="85" spans="1:1" ht="14.45" hidden="1" x14ac:dyDescent="0.3">
      <c r="A85" s="44" t="s">
        <v>56</v>
      </c>
    </row>
    <row r="86" spans="1:1" ht="14.45" hidden="1" x14ac:dyDescent="0.3">
      <c r="A86" s="44" t="s">
        <v>57</v>
      </c>
    </row>
    <row r="87" spans="1:1" ht="14.45" hidden="1" x14ac:dyDescent="0.3">
      <c r="A87" s="44" t="s">
        <v>58</v>
      </c>
    </row>
    <row r="88" spans="1:1" ht="14.45" hidden="1" x14ac:dyDescent="0.3">
      <c r="A88" s="44" t="s">
        <v>59</v>
      </c>
    </row>
    <row r="89" spans="1:1" ht="14.45" hidden="1" x14ac:dyDescent="0.3">
      <c r="A89" s="44" t="s">
        <v>60</v>
      </c>
    </row>
    <row r="90" spans="1:1" ht="14.45" hidden="1" x14ac:dyDescent="0.3">
      <c r="A90" s="44" t="s">
        <v>61</v>
      </c>
    </row>
    <row r="91" spans="1:1" ht="14.45" hidden="1" x14ac:dyDescent="0.3">
      <c r="A91" s="44" t="s">
        <v>62</v>
      </c>
    </row>
    <row r="92" spans="1:1" ht="14.45" hidden="1" x14ac:dyDescent="0.3">
      <c r="A92" s="44" t="s">
        <v>63</v>
      </c>
    </row>
    <row r="93" spans="1:1" ht="14.45" hidden="1" x14ac:dyDescent="0.3">
      <c r="A93" s="44" t="s">
        <v>64</v>
      </c>
    </row>
    <row r="94" spans="1:1" ht="14.45" hidden="1" x14ac:dyDescent="0.3">
      <c r="A94" s="44" t="s">
        <v>65</v>
      </c>
    </row>
    <row r="95" spans="1:1" ht="14.45" hidden="1" x14ac:dyDescent="0.3">
      <c r="A95" s="44" t="s">
        <v>66</v>
      </c>
    </row>
    <row r="96" spans="1:1" ht="14.45" hidden="1" x14ac:dyDescent="0.3">
      <c r="A96" s="44" t="s">
        <v>67</v>
      </c>
    </row>
  </sheetData>
  <mergeCells count="3">
    <mergeCell ref="B4:E4"/>
    <mergeCell ref="F4:I4"/>
    <mergeCell ref="J1:L1"/>
  </mergeCells>
  <dataValidations count="1">
    <dataValidation type="list" allowBlank="1" showInputMessage="1" showErrorMessage="1" sqref="K65515:K65535 WVP983042 WLT983042 WBX983042 VSB983042 VIF983042 UYJ983042 UON983042 UER983042 TUV983042 TKZ983042 TBD983042 SRH983042 SHL983042 RXP983042 RNT983042 RDX983042 QUB983042 QKF983042 QAJ983042 PQN983042 PGR983042 OWV983042 OMZ983042 ODD983042 NTH983042 NJL983042 MZP983042 MPT983042 MFX983042 LWB983042 LMF983042 LCJ983042 KSN983042 KIR983042 JYV983042 JOZ983042 JFD983042 IVH983042 ILL983042 IBP983042 HRT983042 HHX983042 GYB983042 GOF983042 GEJ983042 FUN983042 FKR983042 FAV983042 EQZ983042 EHD983042 DXH983042 DNL983042 DDP983042 CTT983042 CJX983042 CAB983042 BQF983042 BGJ983042 AWN983042 AMR983042 ACV983042 SZ983042 JD983042 H983042 WVP917506 WLT917506 WBX917506 VSB917506 VIF917506 UYJ917506 UON917506 UER917506 TUV917506 TKZ917506 TBD917506 SRH917506 SHL917506 RXP917506 RNT917506 RDX917506 QUB917506 QKF917506 QAJ917506 PQN917506 PGR917506 OWV917506 OMZ917506 ODD917506 NTH917506 NJL917506 MZP917506 MPT917506 MFX917506 LWB917506 LMF917506 LCJ917506 KSN917506 KIR917506 JYV917506 JOZ917506 JFD917506 IVH917506 ILL917506 IBP917506 HRT917506 HHX917506 GYB917506 GOF917506 GEJ917506 FUN917506 FKR917506 FAV917506 EQZ917506 EHD917506 DXH917506 DNL917506 DDP917506 CTT917506 CJX917506 CAB917506 BQF917506 BGJ917506 AWN917506 AMR917506 ACV917506 SZ917506 JD917506 H917506 WVP851970 WLT851970 WBX851970 VSB851970 VIF851970 UYJ851970 UON851970 UER851970 TUV851970 TKZ851970 TBD851970 SRH851970 SHL851970 RXP851970 RNT851970 RDX851970 QUB851970 QKF851970 QAJ851970 PQN851970 PGR851970 OWV851970 OMZ851970 ODD851970 NTH851970 NJL851970 MZP851970 MPT851970 MFX851970 LWB851970 LMF851970 LCJ851970 KSN851970 KIR851970 JYV851970 JOZ851970 JFD851970 IVH851970 ILL851970 IBP851970 HRT851970 HHX851970 GYB851970 GOF851970 GEJ851970 FUN851970 FKR851970 FAV851970 EQZ851970 EHD851970 DXH851970 DNL851970 DDP851970 CTT851970 CJX851970 CAB851970 BQF851970 BGJ851970 AWN851970 AMR851970 ACV851970 SZ851970 JD851970 H851970 WVP786434 WLT786434 WBX786434 VSB786434 VIF786434 UYJ786434 UON786434 UER786434 TUV786434 TKZ786434 TBD786434 SRH786434 SHL786434 RXP786434 RNT786434 RDX786434 QUB786434 QKF786434 QAJ786434 PQN786434 PGR786434 OWV786434 OMZ786434 ODD786434 NTH786434 NJL786434 MZP786434 MPT786434 MFX786434 LWB786434 LMF786434 LCJ786434 KSN786434 KIR786434 JYV786434 JOZ786434 JFD786434 IVH786434 ILL786434 IBP786434 HRT786434 HHX786434 GYB786434 GOF786434 GEJ786434 FUN786434 FKR786434 FAV786434 EQZ786434 EHD786434 DXH786434 DNL786434 DDP786434 CTT786434 CJX786434 CAB786434 BQF786434 BGJ786434 AWN786434 AMR786434 ACV786434 SZ786434 JD786434 H786434 WVP720898 WLT720898 WBX720898 VSB720898 VIF720898 UYJ720898 UON720898 UER720898 TUV720898 TKZ720898 TBD720898 SRH720898 SHL720898 RXP720898 RNT720898 RDX720898 QUB720898 QKF720898 QAJ720898 PQN720898 PGR720898 OWV720898 OMZ720898 ODD720898 NTH720898 NJL720898 MZP720898 MPT720898 MFX720898 LWB720898 LMF720898 LCJ720898 KSN720898 KIR720898 JYV720898 JOZ720898 JFD720898 IVH720898 ILL720898 IBP720898 HRT720898 HHX720898 GYB720898 GOF720898 GEJ720898 FUN720898 FKR720898 FAV720898 EQZ720898 EHD720898 DXH720898 DNL720898 DDP720898 CTT720898 CJX720898 CAB720898 BQF720898 BGJ720898 AWN720898 AMR720898 ACV720898 SZ720898 JD720898 H720898 WVP655362 WLT655362 WBX655362 VSB655362 VIF655362 UYJ655362 UON655362 UER655362 TUV655362 TKZ655362 TBD655362 SRH655362 SHL655362 RXP655362 RNT655362 RDX655362 QUB655362 QKF655362 QAJ655362 PQN655362 PGR655362 OWV655362 OMZ655362 ODD655362 NTH655362 NJL655362 MZP655362 MPT655362 MFX655362 LWB655362 LMF655362 LCJ655362 KSN655362 KIR655362 JYV655362 JOZ655362 JFD655362 IVH655362 ILL655362 IBP655362 HRT655362 HHX655362 GYB655362 GOF655362 GEJ655362 FUN655362 FKR655362 FAV655362 EQZ655362 EHD655362 DXH655362 DNL655362 DDP655362 CTT655362 CJX655362 CAB655362 BQF655362 BGJ655362 AWN655362 AMR655362 ACV655362 SZ655362 JD655362 H655362 WVP589826 WLT589826 WBX589826 VSB589826 VIF589826 UYJ589826 UON589826 UER589826 TUV589826 TKZ589826 TBD589826 SRH589826 SHL589826 RXP589826 RNT589826 RDX589826 QUB589826 QKF589826 QAJ589826 PQN589826 PGR589826 OWV589826 OMZ589826 ODD589826 NTH589826 NJL589826 MZP589826 MPT589826 MFX589826 LWB589826 LMF589826 LCJ589826 KSN589826 KIR589826 JYV589826 JOZ589826 JFD589826 IVH589826 ILL589826 IBP589826 HRT589826 HHX589826 GYB589826 GOF589826 GEJ589826 FUN589826 FKR589826 FAV589826 EQZ589826 EHD589826 DXH589826 DNL589826 DDP589826 CTT589826 CJX589826 CAB589826 BQF589826 BGJ589826 AWN589826 AMR589826 ACV589826 SZ589826 JD589826 H589826 WVP524290 WLT524290 WBX524290 VSB524290 VIF524290 UYJ524290 UON524290 UER524290 TUV524290 TKZ524290 TBD524290 SRH524290 SHL524290 RXP524290 RNT524290 RDX524290 QUB524290 QKF524290 QAJ524290 PQN524290 PGR524290 OWV524290 OMZ524290 ODD524290 NTH524290 NJL524290 MZP524290 MPT524290 MFX524290 LWB524290 LMF524290 LCJ524290 KSN524290 KIR524290 JYV524290 JOZ524290 JFD524290 IVH524290 ILL524290 IBP524290 HRT524290 HHX524290 GYB524290 GOF524290 GEJ524290 FUN524290 FKR524290 FAV524290 EQZ524290 EHD524290 DXH524290 DNL524290 DDP524290 CTT524290 CJX524290 CAB524290 BQF524290 BGJ524290 AWN524290 AMR524290 ACV524290 SZ524290 JD524290 H524290 WVP458754 WLT458754 WBX458754 VSB458754 VIF458754 UYJ458754 UON458754 UER458754 TUV458754 TKZ458754 TBD458754 SRH458754 SHL458754 RXP458754 RNT458754 RDX458754 QUB458754 QKF458754 QAJ458754 PQN458754 PGR458754 OWV458754 OMZ458754 ODD458754 NTH458754 NJL458754 MZP458754 MPT458754 MFX458754 LWB458754 LMF458754 LCJ458754 KSN458754 KIR458754 JYV458754 JOZ458754 JFD458754 IVH458754 ILL458754 IBP458754 HRT458754 HHX458754 GYB458754 GOF458754 GEJ458754 FUN458754 FKR458754 FAV458754 EQZ458754 EHD458754 DXH458754 DNL458754 DDP458754 CTT458754 CJX458754 CAB458754 BQF458754 BGJ458754 AWN458754 AMR458754 ACV458754 SZ458754 JD458754 H458754 WVP393218 WLT393218 WBX393218 VSB393218 VIF393218 UYJ393218 UON393218 UER393218 TUV393218 TKZ393218 TBD393218 SRH393218 SHL393218 RXP393218 RNT393218 RDX393218 QUB393218 QKF393218 QAJ393218 PQN393218 PGR393218 OWV393218 OMZ393218 ODD393218 NTH393218 NJL393218 MZP393218 MPT393218 MFX393218 LWB393218 LMF393218 LCJ393218 KSN393218 KIR393218 JYV393218 JOZ393218 JFD393218 IVH393218 ILL393218 IBP393218 HRT393218 HHX393218 GYB393218 GOF393218 GEJ393218 FUN393218 FKR393218 FAV393218 EQZ393218 EHD393218 DXH393218 DNL393218 DDP393218 CTT393218 CJX393218 CAB393218 BQF393218 BGJ393218 AWN393218 AMR393218 ACV393218 SZ393218 JD393218 H393218 WVP327682 WLT327682 WBX327682 VSB327682 VIF327682 UYJ327682 UON327682 UER327682 TUV327682 TKZ327682 TBD327682 SRH327682 SHL327682 RXP327682 RNT327682 RDX327682 QUB327682 QKF327682 QAJ327682 PQN327682 PGR327682 OWV327682 OMZ327682 ODD327682 NTH327682 NJL327682 MZP327682 MPT327682 MFX327682 LWB327682 LMF327682 LCJ327682 KSN327682 KIR327682 JYV327682 JOZ327682 JFD327682 IVH327682 ILL327682 IBP327682 HRT327682 HHX327682 GYB327682 GOF327682 GEJ327682 FUN327682 FKR327682 FAV327682 EQZ327682 EHD327682 DXH327682 DNL327682 DDP327682 CTT327682 CJX327682 CAB327682 BQF327682 BGJ327682 AWN327682 AMR327682 ACV327682 SZ327682 JD327682 H327682 WVP262146 WLT262146 WBX262146 VSB262146 VIF262146 UYJ262146 UON262146 UER262146 TUV262146 TKZ262146 TBD262146 SRH262146 SHL262146 RXP262146 RNT262146 RDX262146 QUB262146 QKF262146 QAJ262146 PQN262146 PGR262146 OWV262146 OMZ262146 ODD262146 NTH262146 NJL262146 MZP262146 MPT262146 MFX262146 LWB262146 LMF262146 LCJ262146 KSN262146 KIR262146 JYV262146 JOZ262146 JFD262146 IVH262146 ILL262146 IBP262146 HRT262146 HHX262146 GYB262146 GOF262146 GEJ262146 FUN262146 FKR262146 FAV262146 EQZ262146 EHD262146 DXH262146 DNL262146 DDP262146 CTT262146 CJX262146 CAB262146 BQF262146 BGJ262146 AWN262146 AMR262146 ACV262146 SZ262146 JD262146 H262146 WVP196610 WLT196610 WBX196610 VSB196610 VIF196610 UYJ196610 UON196610 UER196610 TUV196610 TKZ196610 TBD196610 SRH196610 SHL196610 RXP196610 RNT196610 RDX196610 QUB196610 QKF196610 QAJ196610 PQN196610 PGR196610 OWV196610 OMZ196610 ODD196610 NTH196610 NJL196610 MZP196610 MPT196610 MFX196610 LWB196610 LMF196610 LCJ196610 KSN196610 KIR196610 JYV196610 JOZ196610 JFD196610 IVH196610 ILL196610 IBP196610 HRT196610 HHX196610 GYB196610 GOF196610 GEJ196610 FUN196610 FKR196610 FAV196610 EQZ196610 EHD196610 DXH196610 DNL196610 DDP196610 CTT196610 CJX196610 CAB196610 BQF196610 BGJ196610 AWN196610 AMR196610 ACV196610 SZ196610 JD196610 H196610 WVP131074 WLT131074 WBX131074 VSB131074 VIF131074 UYJ131074 UON131074 UER131074 TUV131074 TKZ131074 TBD131074 SRH131074 SHL131074 RXP131074 RNT131074 RDX131074 QUB131074 QKF131074 QAJ131074 PQN131074 PGR131074 OWV131074 OMZ131074 ODD131074 NTH131074 NJL131074 MZP131074 MPT131074 MFX131074 LWB131074 LMF131074 LCJ131074 KSN131074 KIR131074 JYV131074 JOZ131074 JFD131074 IVH131074 ILL131074 IBP131074 HRT131074 HHX131074 GYB131074 GOF131074 GEJ131074 FUN131074 FKR131074 FAV131074 EQZ131074 EHD131074 DXH131074 DNL131074 DDP131074 CTT131074 CJX131074 CAB131074 BQF131074 BGJ131074 AWN131074 AMR131074 ACV131074 SZ131074 JD131074 H131074 WVP65538 WLT65538 WBX65538 VSB65538 VIF65538 UYJ65538 UON65538 UER65538 TUV65538 TKZ65538 TBD65538 SRH65538 SHL65538 RXP65538 RNT65538 RDX65538 QUB65538 QKF65538 QAJ65538 PQN65538 PGR65538 OWV65538 OMZ65538 ODD65538 NTH65538 NJL65538 MZP65538 MPT65538 MFX65538 LWB65538 LMF65538 LCJ65538 KSN65538 KIR65538 JYV65538 JOZ65538 JFD65538 IVH65538 ILL65538 IBP65538 HRT65538 HHX65538 GYB65538 GOF65538 GEJ65538 FUN65538 FKR65538 FAV65538 EQZ65538 EHD65538 DXH65538 DNL65538 DDP65538 CTT65538 CJX65538 CAB65538 BQF65538 BGJ65538 AWN65538 AMR65538 ACV65538 SZ65538 JD65538 H65538 WVO3 WLS3 WBW3 VSA3 VIE3 UYI3 UOM3 UEQ3 TUU3 TKY3 TBC3 SRG3 SHK3 RXO3 RNS3 RDW3 QUA3 QKE3 QAI3 PQM3 PGQ3 OWU3 OMY3 ODC3 NTG3 NJK3 MZO3 MPS3 MFW3 LWA3 LME3 LCI3 KSM3 KIQ3 JYU3 JOY3 JFC3 IVG3 ILK3 IBO3 HRS3 HHW3 GYA3 GOE3 GEI3 FUM3 FKQ3 FAU3 EQY3 EHC3 DXG3 DNK3 DDO3 CTS3 CJW3 CAA3 BQE3 BGI3 AWM3 AMQ3 ACU3 SY3 JC3 J1 WVS1048555:WVS1048576 WLW1048555:WLW1048576 WCA1048555:WCA1048576 VSE1048555:VSE1048576 VII1048555:VII1048576 UYM1048555:UYM1048576 UOQ1048555:UOQ1048576 UEU1048555:UEU1048576 TUY1048555:TUY1048576 TLC1048555:TLC1048576 TBG1048555:TBG1048576 SRK1048555:SRK1048576 SHO1048555:SHO1048576 RXS1048555:RXS1048576 RNW1048555:RNW1048576 REA1048555:REA1048576 QUE1048555:QUE1048576 QKI1048555:QKI1048576 QAM1048555:QAM1048576 PQQ1048555:PQQ1048576 PGU1048555:PGU1048576 OWY1048555:OWY1048576 ONC1048555:ONC1048576 ODG1048555:ODG1048576 NTK1048555:NTK1048576 NJO1048555:NJO1048576 MZS1048555:MZS1048576 MPW1048555:MPW1048576 MGA1048555:MGA1048576 LWE1048555:LWE1048576 LMI1048555:LMI1048576 LCM1048555:LCM1048576 KSQ1048555:KSQ1048576 KIU1048555:KIU1048576 JYY1048555:JYY1048576 JPC1048555:JPC1048576 JFG1048555:JFG1048576 IVK1048555:IVK1048576 ILO1048555:ILO1048576 IBS1048555:IBS1048576 HRW1048555:HRW1048576 HIA1048555:HIA1048576 GYE1048555:GYE1048576 GOI1048555:GOI1048576 GEM1048555:GEM1048576 FUQ1048555:FUQ1048576 FKU1048555:FKU1048576 FAY1048555:FAY1048576 ERC1048555:ERC1048576 EHG1048555:EHG1048576 DXK1048555:DXK1048576 DNO1048555:DNO1048576 DDS1048555:DDS1048576 CTW1048555:CTW1048576 CKA1048555:CKA1048576 CAE1048555:CAE1048576 BQI1048555:BQI1048576 BGM1048555:BGM1048576 AWQ1048555:AWQ1048576 AMU1048555:AMU1048576 ACY1048555:ACY1048576 TC1048555:TC1048576 JG1048555:JG1048576 K1048555:K1048576 WVS983019:WVS983039 WLW983019:WLW983039 WCA983019:WCA983039 VSE983019:VSE983039 VII983019:VII983039 UYM983019:UYM983039 UOQ983019:UOQ983039 UEU983019:UEU983039 TUY983019:TUY983039 TLC983019:TLC983039 TBG983019:TBG983039 SRK983019:SRK983039 SHO983019:SHO983039 RXS983019:RXS983039 RNW983019:RNW983039 REA983019:REA983039 QUE983019:QUE983039 QKI983019:QKI983039 QAM983019:QAM983039 PQQ983019:PQQ983039 PGU983019:PGU983039 OWY983019:OWY983039 ONC983019:ONC983039 ODG983019:ODG983039 NTK983019:NTK983039 NJO983019:NJO983039 MZS983019:MZS983039 MPW983019:MPW983039 MGA983019:MGA983039 LWE983019:LWE983039 LMI983019:LMI983039 LCM983019:LCM983039 KSQ983019:KSQ983039 KIU983019:KIU983039 JYY983019:JYY983039 JPC983019:JPC983039 JFG983019:JFG983039 IVK983019:IVK983039 ILO983019:ILO983039 IBS983019:IBS983039 HRW983019:HRW983039 HIA983019:HIA983039 GYE983019:GYE983039 GOI983019:GOI983039 GEM983019:GEM983039 FUQ983019:FUQ983039 FKU983019:FKU983039 FAY983019:FAY983039 ERC983019:ERC983039 EHG983019:EHG983039 DXK983019:DXK983039 DNO983019:DNO983039 DDS983019:DDS983039 CTW983019:CTW983039 CKA983019:CKA983039 CAE983019:CAE983039 BQI983019:BQI983039 BGM983019:BGM983039 AWQ983019:AWQ983039 AMU983019:AMU983039 ACY983019:ACY983039 TC983019:TC983039 JG983019:JG983039 K983019:K983039 WVS917483:WVS917503 WLW917483:WLW917503 WCA917483:WCA917503 VSE917483:VSE917503 VII917483:VII917503 UYM917483:UYM917503 UOQ917483:UOQ917503 UEU917483:UEU917503 TUY917483:TUY917503 TLC917483:TLC917503 TBG917483:TBG917503 SRK917483:SRK917503 SHO917483:SHO917503 RXS917483:RXS917503 RNW917483:RNW917503 REA917483:REA917503 QUE917483:QUE917503 QKI917483:QKI917503 QAM917483:QAM917503 PQQ917483:PQQ917503 PGU917483:PGU917503 OWY917483:OWY917503 ONC917483:ONC917503 ODG917483:ODG917503 NTK917483:NTK917503 NJO917483:NJO917503 MZS917483:MZS917503 MPW917483:MPW917503 MGA917483:MGA917503 LWE917483:LWE917503 LMI917483:LMI917503 LCM917483:LCM917503 KSQ917483:KSQ917503 KIU917483:KIU917503 JYY917483:JYY917503 JPC917483:JPC917503 JFG917483:JFG917503 IVK917483:IVK917503 ILO917483:ILO917503 IBS917483:IBS917503 HRW917483:HRW917503 HIA917483:HIA917503 GYE917483:GYE917503 GOI917483:GOI917503 GEM917483:GEM917503 FUQ917483:FUQ917503 FKU917483:FKU917503 FAY917483:FAY917503 ERC917483:ERC917503 EHG917483:EHG917503 DXK917483:DXK917503 DNO917483:DNO917503 DDS917483:DDS917503 CTW917483:CTW917503 CKA917483:CKA917503 CAE917483:CAE917503 BQI917483:BQI917503 BGM917483:BGM917503 AWQ917483:AWQ917503 AMU917483:AMU917503 ACY917483:ACY917503 TC917483:TC917503 JG917483:JG917503 K917483:K917503 WVS851947:WVS851967 WLW851947:WLW851967 WCA851947:WCA851967 VSE851947:VSE851967 VII851947:VII851967 UYM851947:UYM851967 UOQ851947:UOQ851967 UEU851947:UEU851967 TUY851947:TUY851967 TLC851947:TLC851967 TBG851947:TBG851967 SRK851947:SRK851967 SHO851947:SHO851967 RXS851947:RXS851967 RNW851947:RNW851967 REA851947:REA851967 QUE851947:QUE851967 QKI851947:QKI851967 QAM851947:QAM851967 PQQ851947:PQQ851967 PGU851947:PGU851967 OWY851947:OWY851967 ONC851947:ONC851967 ODG851947:ODG851967 NTK851947:NTK851967 NJO851947:NJO851967 MZS851947:MZS851967 MPW851947:MPW851967 MGA851947:MGA851967 LWE851947:LWE851967 LMI851947:LMI851967 LCM851947:LCM851967 KSQ851947:KSQ851967 KIU851947:KIU851967 JYY851947:JYY851967 JPC851947:JPC851967 JFG851947:JFG851967 IVK851947:IVK851967 ILO851947:ILO851967 IBS851947:IBS851967 HRW851947:HRW851967 HIA851947:HIA851967 GYE851947:GYE851967 GOI851947:GOI851967 GEM851947:GEM851967 FUQ851947:FUQ851967 FKU851947:FKU851967 FAY851947:FAY851967 ERC851947:ERC851967 EHG851947:EHG851967 DXK851947:DXK851967 DNO851947:DNO851967 DDS851947:DDS851967 CTW851947:CTW851967 CKA851947:CKA851967 CAE851947:CAE851967 BQI851947:BQI851967 BGM851947:BGM851967 AWQ851947:AWQ851967 AMU851947:AMU851967 ACY851947:ACY851967 TC851947:TC851967 JG851947:JG851967 K851947:K851967 WVS786411:WVS786431 WLW786411:WLW786431 WCA786411:WCA786431 VSE786411:VSE786431 VII786411:VII786431 UYM786411:UYM786431 UOQ786411:UOQ786431 UEU786411:UEU786431 TUY786411:TUY786431 TLC786411:TLC786431 TBG786411:TBG786431 SRK786411:SRK786431 SHO786411:SHO786431 RXS786411:RXS786431 RNW786411:RNW786431 REA786411:REA786431 QUE786411:QUE786431 QKI786411:QKI786431 QAM786411:QAM786431 PQQ786411:PQQ786431 PGU786411:PGU786431 OWY786411:OWY786431 ONC786411:ONC786431 ODG786411:ODG786431 NTK786411:NTK786431 NJO786411:NJO786431 MZS786411:MZS786431 MPW786411:MPW786431 MGA786411:MGA786431 LWE786411:LWE786431 LMI786411:LMI786431 LCM786411:LCM786431 KSQ786411:KSQ786431 KIU786411:KIU786431 JYY786411:JYY786431 JPC786411:JPC786431 JFG786411:JFG786431 IVK786411:IVK786431 ILO786411:ILO786431 IBS786411:IBS786431 HRW786411:HRW786431 HIA786411:HIA786431 GYE786411:GYE786431 GOI786411:GOI786431 GEM786411:GEM786431 FUQ786411:FUQ786431 FKU786411:FKU786431 FAY786411:FAY786431 ERC786411:ERC786431 EHG786411:EHG786431 DXK786411:DXK786431 DNO786411:DNO786431 DDS786411:DDS786431 CTW786411:CTW786431 CKA786411:CKA786431 CAE786411:CAE786431 BQI786411:BQI786431 BGM786411:BGM786431 AWQ786411:AWQ786431 AMU786411:AMU786431 ACY786411:ACY786431 TC786411:TC786431 JG786411:JG786431 K786411:K786431 WVS720875:WVS720895 WLW720875:WLW720895 WCA720875:WCA720895 VSE720875:VSE720895 VII720875:VII720895 UYM720875:UYM720895 UOQ720875:UOQ720895 UEU720875:UEU720895 TUY720875:TUY720895 TLC720875:TLC720895 TBG720875:TBG720895 SRK720875:SRK720895 SHO720875:SHO720895 RXS720875:RXS720895 RNW720875:RNW720895 REA720875:REA720895 QUE720875:QUE720895 QKI720875:QKI720895 QAM720875:QAM720895 PQQ720875:PQQ720895 PGU720875:PGU720895 OWY720875:OWY720895 ONC720875:ONC720895 ODG720875:ODG720895 NTK720875:NTK720895 NJO720875:NJO720895 MZS720875:MZS720895 MPW720875:MPW720895 MGA720875:MGA720895 LWE720875:LWE720895 LMI720875:LMI720895 LCM720875:LCM720895 KSQ720875:KSQ720895 KIU720875:KIU720895 JYY720875:JYY720895 JPC720875:JPC720895 JFG720875:JFG720895 IVK720875:IVK720895 ILO720875:ILO720895 IBS720875:IBS720895 HRW720875:HRW720895 HIA720875:HIA720895 GYE720875:GYE720895 GOI720875:GOI720895 GEM720875:GEM720895 FUQ720875:FUQ720895 FKU720875:FKU720895 FAY720875:FAY720895 ERC720875:ERC720895 EHG720875:EHG720895 DXK720875:DXK720895 DNO720875:DNO720895 DDS720875:DDS720895 CTW720875:CTW720895 CKA720875:CKA720895 CAE720875:CAE720895 BQI720875:BQI720895 BGM720875:BGM720895 AWQ720875:AWQ720895 AMU720875:AMU720895 ACY720875:ACY720895 TC720875:TC720895 JG720875:JG720895 K720875:K720895 WVS655339:WVS655359 WLW655339:WLW655359 WCA655339:WCA655359 VSE655339:VSE655359 VII655339:VII655359 UYM655339:UYM655359 UOQ655339:UOQ655359 UEU655339:UEU655359 TUY655339:TUY655359 TLC655339:TLC655359 TBG655339:TBG655359 SRK655339:SRK655359 SHO655339:SHO655359 RXS655339:RXS655359 RNW655339:RNW655359 REA655339:REA655359 QUE655339:QUE655359 QKI655339:QKI655359 QAM655339:QAM655359 PQQ655339:PQQ655359 PGU655339:PGU655359 OWY655339:OWY655359 ONC655339:ONC655359 ODG655339:ODG655359 NTK655339:NTK655359 NJO655339:NJO655359 MZS655339:MZS655359 MPW655339:MPW655359 MGA655339:MGA655359 LWE655339:LWE655359 LMI655339:LMI655359 LCM655339:LCM655359 KSQ655339:KSQ655359 KIU655339:KIU655359 JYY655339:JYY655359 JPC655339:JPC655359 JFG655339:JFG655359 IVK655339:IVK655359 ILO655339:ILO655359 IBS655339:IBS655359 HRW655339:HRW655359 HIA655339:HIA655359 GYE655339:GYE655359 GOI655339:GOI655359 GEM655339:GEM655359 FUQ655339:FUQ655359 FKU655339:FKU655359 FAY655339:FAY655359 ERC655339:ERC655359 EHG655339:EHG655359 DXK655339:DXK655359 DNO655339:DNO655359 DDS655339:DDS655359 CTW655339:CTW655359 CKA655339:CKA655359 CAE655339:CAE655359 BQI655339:BQI655359 BGM655339:BGM655359 AWQ655339:AWQ655359 AMU655339:AMU655359 ACY655339:ACY655359 TC655339:TC655359 JG655339:JG655359 K655339:K655359 WVS589803:WVS589823 WLW589803:WLW589823 WCA589803:WCA589823 VSE589803:VSE589823 VII589803:VII589823 UYM589803:UYM589823 UOQ589803:UOQ589823 UEU589803:UEU589823 TUY589803:TUY589823 TLC589803:TLC589823 TBG589803:TBG589823 SRK589803:SRK589823 SHO589803:SHO589823 RXS589803:RXS589823 RNW589803:RNW589823 REA589803:REA589823 QUE589803:QUE589823 QKI589803:QKI589823 QAM589803:QAM589823 PQQ589803:PQQ589823 PGU589803:PGU589823 OWY589803:OWY589823 ONC589803:ONC589823 ODG589803:ODG589823 NTK589803:NTK589823 NJO589803:NJO589823 MZS589803:MZS589823 MPW589803:MPW589823 MGA589803:MGA589823 LWE589803:LWE589823 LMI589803:LMI589823 LCM589803:LCM589823 KSQ589803:KSQ589823 KIU589803:KIU589823 JYY589803:JYY589823 JPC589803:JPC589823 JFG589803:JFG589823 IVK589803:IVK589823 ILO589803:ILO589823 IBS589803:IBS589823 HRW589803:HRW589823 HIA589803:HIA589823 GYE589803:GYE589823 GOI589803:GOI589823 GEM589803:GEM589823 FUQ589803:FUQ589823 FKU589803:FKU589823 FAY589803:FAY589823 ERC589803:ERC589823 EHG589803:EHG589823 DXK589803:DXK589823 DNO589803:DNO589823 DDS589803:DDS589823 CTW589803:CTW589823 CKA589803:CKA589823 CAE589803:CAE589823 BQI589803:BQI589823 BGM589803:BGM589823 AWQ589803:AWQ589823 AMU589803:AMU589823 ACY589803:ACY589823 TC589803:TC589823 JG589803:JG589823 K589803:K589823 WVS524267:WVS524287 WLW524267:WLW524287 WCA524267:WCA524287 VSE524267:VSE524287 VII524267:VII524287 UYM524267:UYM524287 UOQ524267:UOQ524287 UEU524267:UEU524287 TUY524267:TUY524287 TLC524267:TLC524287 TBG524267:TBG524287 SRK524267:SRK524287 SHO524267:SHO524287 RXS524267:RXS524287 RNW524267:RNW524287 REA524267:REA524287 QUE524267:QUE524287 QKI524267:QKI524287 QAM524267:QAM524287 PQQ524267:PQQ524287 PGU524267:PGU524287 OWY524267:OWY524287 ONC524267:ONC524287 ODG524267:ODG524287 NTK524267:NTK524287 NJO524267:NJO524287 MZS524267:MZS524287 MPW524267:MPW524287 MGA524267:MGA524287 LWE524267:LWE524287 LMI524267:LMI524287 LCM524267:LCM524287 KSQ524267:KSQ524287 KIU524267:KIU524287 JYY524267:JYY524287 JPC524267:JPC524287 JFG524267:JFG524287 IVK524267:IVK524287 ILO524267:ILO524287 IBS524267:IBS524287 HRW524267:HRW524287 HIA524267:HIA524287 GYE524267:GYE524287 GOI524267:GOI524287 GEM524267:GEM524287 FUQ524267:FUQ524287 FKU524267:FKU524287 FAY524267:FAY524287 ERC524267:ERC524287 EHG524267:EHG524287 DXK524267:DXK524287 DNO524267:DNO524287 DDS524267:DDS524287 CTW524267:CTW524287 CKA524267:CKA524287 CAE524267:CAE524287 BQI524267:BQI524287 BGM524267:BGM524287 AWQ524267:AWQ524287 AMU524267:AMU524287 ACY524267:ACY524287 TC524267:TC524287 JG524267:JG524287 K524267:K524287 WVS458731:WVS458751 WLW458731:WLW458751 WCA458731:WCA458751 VSE458731:VSE458751 VII458731:VII458751 UYM458731:UYM458751 UOQ458731:UOQ458751 UEU458731:UEU458751 TUY458731:TUY458751 TLC458731:TLC458751 TBG458731:TBG458751 SRK458731:SRK458751 SHO458731:SHO458751 RXS458731:RXS458751 RNW458731:RNW458751 REA458731:REA458751 QUE458731:QUE458751 QKI458731:QKI458751 QAM458731:QAM458751 PQQ458731:PQQ458751 PGU458731:PGU458751 OWY458731:OWY458751 ONC458731:ONC458751 ODG458731:ODG458751 NTK458731:NTK458751 NJO458731:NJO458751 MZS458731:MZS458751 MPW458731:MPW458751 MGA458731:MGA458751 LWE458731:LWE458751 LMI458731:LMI458751 LCM458731:LCM458751 KSQ458731:KSQ458751 KIU458731:KIU458751 JYY458731:JYY458751 JPC458731:JPC458751 JFG458731:JFG458751 IVK458731:IVK458751 ILO458731:ILO458751 IBS458731:IBS458751 HRW458731:HRW458751 HIA458731:HIA458751 GYE458731:GYE458751 GOI458731:GOI458751 GEM458731:GEM458751 FUQ458731:FUQ458751 FKU458731:FKU458751 FAY458731:FAY458751 ERC458731:ERC458751 EHG458731:EHG458751 DXK458731:DXK458751 DNO458731:DNO458751 DDS458731:DDS458751 CTW458731:CTW458751 CKA458731:CKA458751 CAE458731:CAE458751 BQI458731:BQI458751 BGM458731:BGM458751 AWQ458731:AWQ458751 AMU458731:AMU458751 ACY458731:ACY458751 TC458731:TC458751 JG458731:JG458751 K458731:K458751 WVS393195:WVS393215 WLW393195:WLW393215 WCA393195:WCA393215 VSE393195:VSE393215 VII393195:VII393215 UYM393195:UYM393215 UOQ393195:UOQ393215 UEU393195:UEU393215 TUY393195:TUY393215 TLC393195:TLC393215 TBG393195:TBG393215 SRK393195:SRK393215 SHO393195:SHO393215 RXS393195:RXS393215 RNW393195:RNW393215 REA393195:REA393215 QUE393195:QUE393215 QKI393195:QKI393215 QAM393195:QAM393215 PQQ393195:PQQ393215 PGU393195:PGU393215 OWY393195:OWY393215 ONC393195:ONC393215 ODG393195:ODG393215 NTK393195:NTK393215 NJO393195:NJO393215 MZS393195:MZS393215 MPW393195:MPW393215 MGA393195:MGA393215 LWE393195:LWE393215 LMI393195:LMI393215 LCM393195:LCM393215 KSQ393195:KSQ393215 KIU393195:KIU393215 JYY393195:JYY393215 JPC393195:JPC393215 JFG393195:JFG393215 IVK393195:IVK393215 ILO393195:ILO393215 IBS393195:IBS393215 HRW393195:HRW393215 HIA393195:HIA393215 GYE393195:GYE393215 GOI393195:GOI393215 GEM393195:GEM393215 FUQ393195:FUQ393215 FKU393195:FKU393215 FAY393195:FAY393215 ERC393195:ERC393215 EHG393195:EHG393215 DXK393195:DXK393215 DNO393195:DNO393215 DDS393195:DDS393215 CTW393195:CTW393215 CKA393195:CKA393215 CAE393195:CAE393215 BQI393195:BQI393215 BGM393195:BGM393215 AWQ393195:AWQ393215 AMU393195:AMU393215 ACY393195:ACY393215 TC393195:TC393215 JG393195:JG393215 K393195:K393215 WVS327659:WVS327679 WLW327659:WLW327679 WCA327659:WCA327679 VSE327659:VSE327679 VII327659:VII327679 UYM327659:UYM327679 UOQ327659:UOQ327679 UEU327659:UEU327679 TUY327659:TUY327679 TLC327659:TLC327679 TBG327659:TBG327679 SRK327659:SRK327679 SHO327659:SHO327679 RXS327659:RXS327679 RNW327659:RNW327679 REA327659:REA327679 QUE327659:QUE327679 QKI327659:QKI327679 QAM327659:QAM327679 PQQ327659:PQQ327679 PGU327659:PGU327679 OWY327659:OWY327679 ONC327659:ONC327679 ODG327659:ODG327679 NTK327659:NTK327679 NJO327659:NJO327679 MZS327659:MZS327679 MPW327659:MPW327679 MGA327659:MGA327679 LWE327659:LWE327679 LMI327659:LMI327679 LCM327659:LCM327679 KSQ327659:KSQ327679 KIU327659:KIU327679 JYY327659:JYY327679 JPC327659:JPC327679 JFG327659:JFG327679 IVK327659:IVK327679 ILO327659:ILO327679 IBS327659:IBS327679 HRW327659:HRW327679 HIA327659:HIA327679 GYE327659:GYE327679 GOI327659:GOI327679 GEM327659:GEM327679 FUQ327659:FUQ327679 FKU327659:FKU327679 FAY327659:FAY327679 ERC327659:ERC327679 EHG327659:EHG327679 DXK327659:DXK327679 DNO327659:DNO327679 DDS327659:DDS327679 CTW327659:CTW327679 CKA327659:CKA327679 CAE327659:CAE327679 BQI327659:BQI327679 BGM327659:BGM327679 AWQ327659:AWQ327679 AMU327659:AMU327679 ACY327659:ACY327679 TC327659:TC327679 JG327659:JG327679 K327659:K327679 WVS262123:WVS262143 WLW262123:WLW262143 WCA262123:WCA262143 VSE262123:VSE262143 VII262123:VII262143 UYM262123:UYM262143 UOQ262123:UOQ262143 UEU262123:UEU262143 TUY262123:TUY262143 TLC262123:TLC262143 TBG262123:TBG262143 SRK262123:SRK262143 SHO262123:SHO262143 RXS262123:RXS262143 RNW262123:RNW262143 REA262123:REA262143 QUE262123:QUE262143 QKI262123:QKI262143 QAM262123:QAM262143 PQQ262123:PQQ262143 PGU262123:PGU262143 OWY262123:OWY262143 ONC262123:ONC262143 ODG262123:ODG262143 NTK262123:NTK262143 NJO262123:NJO262143 MZS262123:MZS262143 MPW262123:MPW262143 MGA262123:MGA262143 LWE262123:LWE262143 LMI262123:LMI262143 LCM262123:LCM262143 KSQ262123:KSQ262143 KIU262123:KIU262143 JYY262123:JYY262143 JPC262123:JPC262143 JFG262123:JFG262143 IVK262123:IVK262143 ILO262123:ILO262143 IBS262123:IBS262143 HRW262123:HRW262143 HIA262123:HIA262143 GYE262123:GYE262143 GOI262123:GOI262143 GEM262123:GEM262143 FUQ262123:FUQ262143 FKU262123:FKU262143 FAY262123:FAY262143 ERC262123:ERC262143 EHG262123:EHG262143 DXK262123:DXK262143 DNO262123:DNO262143 DDS262123:DDS262143 CTW262123:CTW262143 CKA262123:CKA262143 CAE262123:CAE262143 BQI262123:BQI262143 BGM262123:BGM262143 AWQ262123:AWQ262143 AMU262123:AMU262143 ACY262123:ACY262143 TC262123:TC262143 JG262123:JG262143 K262123:K262143 WVS196587:WVS196607 WLW196587:WLW196607 WCA196587:WCA196607 VSE196587:VSE196607 VII196587:VII196607 UYM196587:UYM196607 UOQ196587:UOQ196607 UEU196587:UEU196607 TUY196587:TUY196607 TLC196587:TLC196607 TBG196587:TBG196607 SRK196587:SRK196607 SHO196587:SHO196607 RXS196587:RXS196607 RNW196587:RNW196607 REA196587:REA196607 QUE196587:QUE196607 QKI196587:QKI196607 QAM196587:QAM196607 PQQ196587:PQQ196607 PGU196587:PGU196607 OWY196587:OWY196607 ONC196587:ONC196607 ODG196587:ODG196607 NTK196587:NTK196607 NJO196587:NJO196607 MZS196587:MZS196607 MPW196587:MPW196607 MGA196587:MGA196607 LWE196587:LWE196607 LMI196587:LMI196607 LCM196587:LCM196607 KSQ196587:KSQ196607 KIU196587:KIU196607 JYY196587:JYY196607 JPC196587:JPC196607 JFG196587:JFG196607 IVK196587:IVK196607 ILO196587:ILO196607 IBS196587:IBS196607 HRW196587:HRW196607 HIA196587:HIA196607 GYE196587:GYE196607 GOI196587:GOI196607 GEM196587:GEM196607 FUQ196587:FUQ196607 FKU196587:FKU196607 FAY196587:FAY196607 ERC196587:ERC196607 EHG196587:EHG196607 DXK196587:DXK196607 DNO196587:DNO196607 DDS196587:DDS196607 CTW196587:CTW196607 CKA196587:CKA196607 CAE196587:CAE196607 BQI196587:BQI196607 BGM196587:BGM196607 AWQ196587:AWQ196607 AMU196587:AMU196607 ACY196587:ACY196607 TC196587:TC196607 JG196587:JG196607 K196587:K196607 WVS131051:WVS131071 WLW131051:WLW131071 WCA131051:WCA131071 VSE131051:VSE131071 VII131051:VII131071 UYM131051:UYM131071 UOQ131051:UOQ131071 UEU131051:UEU131071 TUY131051:TUY131071 TLC131051:TLC131071 TBG131051:TBG131071 SRK131051:SRK131071 SHO131051:SHO131071 RXS131051:RXS131071 RNW131051:RNW131071 REA131051:REA131071 QUE131051:QUE131071 QKI131051:QKI131071 QAM131051:QAM131071 PQQ131051:PQQ131071 PGU131051:PGU131071 OWY131051:OWY131071 ONC131051:ONC131071 ODG131051:ODG131071 NTK131051:NTK131071 NJO131051:NJO131071 MZS131051:MZS131071 MPW131051:MPW131071 MGA131051:MGA131071 LWE131051:LWE131071 LMI131051:LMI131071 LCM131051:LCM131071 KSQ131051:KSQ131071 KIU131051:KIU131071 JYY131051:JYY131071 JPC131051:JPC131071 JFG131051:JFG131071 IVK131051:IVK131071 ILO131051:ILO131071 IBS131051:IBS131071 HRW131051:HRW131071 HIA131051:HIA131071 GYE131051:GYE131071 GOI131051:GOI131071 GEM131051:GEM131071 FUQ131051:FUQ131071 FKU131051:FKU131071 FAY131051:FAY131071 ERC131051:ERC131071 EHG131051:EHG131071 DXK131051:DXK131071 DNO131051:DNO131071 DDS131051:DDS131071 CTW131051:CTW131071 CKA131051:CKA131071 CAE131051:CAE131071 BQI131051:BQI131071 BGM131051:BGM131071 AWQ131051:AWQ131071 AMU131051:AMU131071 ACY131051:ACY131071 TC131051:TC131071 JG131051:JG131071 K131051:K131071 WVS65515:WVS65535 WLW65515:WLW65535 WCA65515:WCA65535 VSE65515:VSE65535 VII65515:VII65535 UYM65515:UYM65535 UOQ65515:UOQ65535 UEU65515:UEU65535 TUY65515:TUY65535 TLC65515:TLC65535 TBG65515:TBG65535 SRK65515:SRK65535 SHO65515:SHO65535 RXS65515:RXS65535 RNW65515:RNW65535 REA65515:REA65535 QUE65515:QUE65535 QKI65515:QKI65535 QAM65515:QAM65535 PQQ65515:PQQ65535 PGU65515:PGU65535 OWY65515:OWY65535 ONC65515:ONC65535 ODG65515:ODG65535 NTK65515:NTK65535 NJO65515:NJO65535 MZS65515:MZS65535 MPW65515:MPW65535 MGA65515:MGA65535 LWE65515:LWE65535 LMI65515:LMI65535 LCM65515:LCM65535 KSQ65515:KSQ65535 KIU65515:KIU65535 JYY65515:JYY65535 JPC65515:JPC65535 JFG65515:JFG65535 IVK65515:IVK65535 ILO65515:ILO65535 IBS65515:IBS65535 HRW65515:HRW65535 HIA65515:HIA65535 GYE65515:GYE65535 GOI65515:GOI65535 GEM65515:GEM65535 FUQ65515:FUQ65535 FKU65515:FKU65535 FAY65515:FAY65535 ERC65515:ERC65535 EHG65515:EHG65535 DXK65515:DXK65535 DNO65515:DNO65535 DDS65515:DDS65535 CTW65515:CTW65535 CKA65515:CKA65535 CAE65515:CAE65535 BQI65515:BQI65535 BGM65515:BGM65535 AWQ65515:AWQ65535 AMU65515:AMU65535 ACY65515:ACY65535 TC65515:TC65535 JG65515:JG65535">
      <formula1>$A$60:$A$96</formula1>
    </dataValidation>
  </dataValidations>
  <hyperlinks>
    <hyperlink ref="J3" location="Contents!A1" display="Back"/>
    <hyperlink ref="J2" location="'Table 23 Data'!A1" display="Go to Data"/>
    <hyperlink ref="A20" location="Glossary!A1" display="Definition Glossay"/>
  </hyperlinks>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autoPageBreaks="0"/>
  </sheetPr>
  <dimension ref="A1:AE101"/>
  <sheetViews>
    <sheetView workbookViewId="0">
      <pane ySplit="3" topLeftCell="A4" activePane="bottomLeft" state="frozen"/>
      <selection pane="bottomLeft" activeCell="M2" sqref="M2"/>
    </sheetView>
  </sheetViews>
  <sheetFormatPr defaultRowHeight="15" x14ac:dyDescent="0.25"/>
  <cols>
    <col min="1" max="1" width="11.28515625" style="1" customWidth="1"/>
    <col min="2" max="9" width="13.7109375" style="1" customWidth="1"/>
    <col min="10" max="17" width="8.85546875" style="1"/>
    <col min="18" max="18" width="8.140625" style="1" customWidth="1"/>
    <col min="19" max="20" width="8.85546875" style="1"/>
    <col min="21" max="21" width="8.42578125" style="1" customWidth="1"/>
    <col min="22" max="22" width="8.85546875" style="1"/>
    <col min="23" max="31" width="0" style="1" hidden="1" customWidth="1"/>
    <col min="32" max="256" width="8.85546875" style="1"/>
    <col min="257" max="257" width="8.5703125" style="1" customWidth="1"/>
    <col min="258" max="265" width="13.7109375" style="1" customWidth="1"/>
    <col min="266" max="273" width="8.85546875" style="1"/>
    <col min="274" max="274" width="8.140625" style="1" customWidth="1"/>
    <col min="275" max="276" width="8.85546875" style="1"/>
    <col min="277" max="277" width="8.42578125" style="1" customWidth="1"/>
    <col min="278" max="512" width="8.85546875" style="1"/>
    <col min="513" max="513" width="8.5703125" style="1" customWidth="1"/>
    <col min="514" max="521" width="13.7109375" style="1" customWidth="1"/>
    <col min="522" max="529" width="8.85546875" style="1"/>
    <col min="530" max="530" width="8.140625" style="1" customWidth="1"/>
    <col min="531" max="532" width="8.85546875" style="1"/>
    <col min="533" max="533" width="8.42578125" style="1" customWidth="1"/>
    <col min="534" max="768" width="8.85546875" style="1"/>
    <col min="769" max="769" width="8.5703125" style="1" customWidth="1"/>
    <col min="770" max="777" width="13.7109375" style="1" customWidth="1"/>
    <col min="778" max="785" width="8.85546875" style="1"/>
    <col min="786" max="786" width="8.140625" style="1" customWidth="1"/>
    <col min="787" max="788" width="8.85546875" style="1"/>
    <col min="789" max="789" width="8.42578125" style="1" customWidth="1"/>
    <col min="790" max="1024" width="8.85546875" style="1"/>
    <col min="1025" max="1025" width="8.5703125" style="1" customWidth="1"/>
    <col min="1026" max="1033" width="13.7109375" style="1" customWidth="1"/>
    <col min="1034" max="1041" width="8.85546875" style="1"/>
    <col min="1042" max="1042" width="8.140625" style="1" customWidth="1"/>
    <col min="1043" max="1044" width="8.85546875" style="1"/>
    <col min="1045" max="1045" width="8.42578125" style="1" customWidth="1"/>
    <col min="1046" max="1280" width="8.85546875" style="1"/>
    <col min="1281" max="1281" width="8.5703125" style="1" customWidth="1"/>
    <col min="1282" max="1289" width="13.7109375" style="1" customWidth="1"/>
    <col min="1290" max="1297" width="8.85546875" style="1"/>
    <col min="1298" max="1298" width="8.140625" style="1" customWidth="1"/>
    <col min="1299" max="1300" width="8.85546875" style="1"/>
    <col min="1301" max="1301" width="8.42578125" style="1" customWidth="1"/>
    <col min="1302" max="1536" width="8.85546875" style="1"/>
    <col min="1537" max="1537" width="8.5703125" style="1" customWidth="1"/>
    <col min="1538" max="1545" width="13.7109375" style="1" customWidth="1"/>
    <col min="1546" max="1553" width="8.85546875" style="1"/>
    <col min="1554" max="1554" width="8.140625" style="1" customWidth="1"/>
    <col min="1555" max="1556" width="8.85546875" style="1"/>
    <col min="1557" max="1557" width="8.42578125" style="1" customWidth="1"/>
    <col min="1558" max="1792" width="8.85546875" style="1"/>
    <col min="1793" max="1793" width="8.5703125" style="1" customWidth="1"/>
    <col min="1794" max="1801" width="13.7109375" style="1" customWidth="1"/>
    <col min="1802" max="1809" width="8.85546875" style="1"/>
    <col min="1810" max="1810" width="8.140625" style="1" customWidth="1"/>
    <col min="1811" max="1812" width="8.85546875" style="1"/>
    <col min="1813" max="1813" width="8.42578125" style="1" customWidth="1"/>
    <col min="1814" max="2048" width="8.85546875" style="1"/>
    <col min="2049" max="2049" width="8.5703125" style="1" customWidth="1"/>
    <col min="2050" max="2057" width="13.7109375" style="1" customWidth="1"/>
    <col min="2058" max="2065" width="8.85546875" style="1"/>
    <col min="2066" max="2066" width="8.140625" style="1" customWidth="1"/>
    <col min="2067" max="2068" width="8.85546875" style="1"/>
    <col min="2069" max="2069" width="8.42578125" style="1" customWidth="1"/>
    <col min="2070" max="2304" width="8.85546875" style="1"/>
    <col min="2305" max="2305" width="8.5703125" style="1" customWidth="1"/>
    <col min="2306" max="2313" width="13.7109375" style="1" customWidth="1"/>
    <col min="2314" max="2321" width="8.85546875" style="1"/>
    <col min="2322" max="2322" width="8.140625" style="1" customWidth="1"/>
    <col min="2323" max="2324" width="8.85546875" style="1"/>
    <col min="2325" max="2325" width="8.42578125" style="1" customWidth="1"/>
    <col min="2326" max="2560" width="8.85546875" style="1"/>
    <col min="2561" max="2561" width="8.5703125" style="1" customWidth="1"/>
    <col min="2562" max="2569" width="13.7109375" style="1" customWidth="1"/>
    <col min="2570" max="2577" width="8.85546875" style="1"/>
    <col min="2578" max="2578" width="8.140625" style="1" customWidth="1"/>
    <col min="2579" max="2580" width="8.85546875" style="1"/>
    <col min="2581" max="2581" width="8.42578125" style="1" customWidth="1"/>
    <col min="2582" max="2816" width="8.85546875" style="1"/>
    <col min="2817" max="2817" width="8.5703125" style="1" customWidth="1"/>
    <col min="2818" max="2825" width="13.7109375" style="1" customWidth="1"/>
    <col min="2826" max="2833" width="8.85546875" style="1"/>
    <col min="2834" max="2834" width="8.140625" style="1" customWidth="1"/>
    <col min="2835" max="2836" width="8.85546875" style="1"/>
    <col min="2837" max="2837" width="8.42578125" style="1" customWidth="1"/>
    <col min="2838" max="3072" width="8.85546875" style="1"/>
    <col min="3073" max="3073" width="8.5703125" style="1" customWidth="1"/>
    <col min="3074" max="3081" width="13.7109375" style="1" customWidth="1"/>
    <col min="3082" max="3089" width="8.85546875" style="1"/>
    <col min="3090" max="3090" width="8.140625" style="1" customWidth="1"/>
    <col min="3091" max="3092" width="8.85546875" style="1"/>
    <col min="3093" max="3093" width="8.42578125" style="1" customWidth="1"/>
    <col min="3094" max="3328" width="8.85546875" style="1"/>
    <col min="3329" max="3329" width="8.5703125" style="1" customWidth="1"/>
    <col min="3330" max="3337" width="13.7109375" style="1" customWidth="1"/>
    <col min="3338" max="3345" width="8.85546875" style="1"/>
    <col min="3346" max="3346" width="8.140625" style="1" customWidth="1"/>
    <col min="3347" max="3348" width="8.85546875" style="1"/>
    <col min="3349" max="3349" width="8.42578125" style="1" customWidth="1"/>
    <col min="3350" max="3584" width="8.85546875" style="1"/>
    <col min="3585" max="3585" width="8.5703125" style="1" customWidth="1"/>
    <col min="3586" max="3593" width="13.7109375" style="1" customWidth="1"/>
    <col min="3594" max="3601" width="8.85546875" style="1"/>
    <col min="3602" max="3602" width="8.140625" style="1" customWidth="1"/>
    <col min="3603" max="3604" width="8.85546875" style="1"/>
    <col min="3605" max="3605" width="8.42578125" style="1" customWidth="1"/>
    <col min="3606" max="3840" width="8.85546875" style="1"/>
    <col min="3841" max="3841" width="8.5703125" style="1" customWidth="1"/>
    <col min="3842" max="3849" width="13.7109375" style="1" customWidth="1"/>
    <col min="3850" max="3857" width="8.85546875" style="1"/>
    <col min="3858" max="3858" width="8.140625" style="1" customWidth="1"/>
    <col min="3859" max="3860" width="8.85546875" style="1"/>
    <col min="3861" max="3861" width="8.42578125" style="1" customWidth="1"/>
    <col min="3862" max="4096" width="8.85546875" style="1"/>
    <col min="4097" max="4097" width="8.5703125" style="1" customWidth="1"/>
    <col min="4098" max="4105" width="13.7109375" style="1" customWidth="1"/>
    <col min="4106" max="4113" width="8.85546875" style="1"/>
    <col min="4114" max="4114" width="8.140625" style="1" customWidth="1"/>
    <col min="4115" max="4116" width="8.85546875" style="1"/>
    <col min="4117" max="4117" width="8.42578125" style="1" customWidth="1"/>
    <col min="4118" max="4352" width="8.85546875" style="1"/>
    <col min="4353" max="4353" width="8.5703125" style="1" customWidth="1"/>
    <col min="4354" max="4361" width="13.7109375" style="1" customWidth="1"/>
    <col min="4362" max="4369" width="8.85546875" style="1"/>
    <col min="4370" max="4370" width="8.140625" style="1" customWidth="1"/>
    <col min="4371" max="4372" width="8.85546875" style="1"/>
    <col min="4373" max="4373" width="8.42578125" style="1" customWidth="1"/>
    <col min="4374" max="4608" width="8.85546875" style="1"/>
    <col min="4609" max="4609" width="8.5703125" style="1" customWidth="1"/>
    <col min="4610" max="4617" width="13.7109375" style="1" customWidth="1"/>
    <col min="4618" max="4625" width="8.85546875" style="1"/>
    <col min="4626" max="4626" width="8.140625" style="1" customWidth="1"/>
    <col min="4627" max="4628" width="8.85546875" style="1"/>
    <col min="4629" max="4629" width="8.42578125" style="1" customWidth="1"/>
    <col min="4630" max="4864" width="8.85546875" style="1"/>
    <col min="4865" max="4865" width="8.5703125" style="1" customWidth="1"/>
    <col min="4866" max="4873" width="13.7109375" style="1" customWidth="1"/>
    <col min="4874" max="4881" width="8.85546875" style="1"/>
    <col min="4882" max="4882" width="8.140625" style="1" customWidth="1"/>
    <col min="4883" max="4884" width="8.85546875" style="1"/>
    <col min="4885" max="4885" width="8.42578125" style="1" customWidth="1"/>
    <col min="4886" max="5120" width="8.85546875" style="1"/>
    <col min="5121" max="5121" width="8.5703125" style="1" customWidth="1"/>
    <col min="5122" max="5129" width="13.7109375" style="1" customWidth="1"/>
    <col min="5130" max="5137" width="8.85546875" style="1"/>
    <col min="5138" max="5138" width="8.140625" style="1" customWidth="1"/>
    <col min="5139" max="5140" width="8.85546875" style="1"/>
    <col min="5141" max="5141" width="8.42578125" style="1" customWidth="1"/>
    <col min="5142" max="5376" width="8.85546875" style="1"/>
    <col min="5377" max="5377" width="8.5703125" style="1" customWidth="1"/>
    <col min="5378" max="5385" width="13.7109375" style="1" customWidth="1"/>
    <col min="5386" max="5393" width="8.85546875" style="1"/>
    <col min="5394" max="5394" width="8.140625" style="1" customWidth="1"/>
    <col min="5395" max="5396" width="8.85546875" style="1"/>
    <col min="5397" max="5397" width="8.42578125" style="1" customWidth="1"/>
    <col min="5398" max="5632" width="8.85546875" style="1"/>
    <col min="5633" max="5633" width="8.5703125" style="1" customWidth="1"/>
    <col min="5634" max="5641" width="13.7109375" style="1" customWidth="1"/>
    <col min="5642" max="5649" width="8.85546875" style="1"/>
    <col min="5650" max="5650" width="8.140625" style="1" customWidth="1"/>
    <col min="5651" max="5652" width="8.85546875" style="1"/>
    <col min="5653" max="5653" width="8.42578125" style="1" customWidth="1"/>
    <col min="5654" max="5888" width="8.85546875" style="1"/>
    <col min="5889" max="5889" width="8.5703125" style="1" customWidth="1"/>
    <col min="5890" max="5897" width="13.7109375" style="1" customWidth="1"/>
    <col min="5898" max="5905" width="8.85546875" style="1"/>
    <col min="5906" max="5906" width="8.140625" style="1" customWidth="1"/>
    <col min="5907" max="5908" width="8.85546875" style="1"/>
    <col min="5909" max="5909" width="8.42578125" style="1" customWidth="1"/>
    <col min="5910" max="6144" width="8.85546875" style="1"/>
    <col min="6145" max="6145" width="8.5703125" style="1" customWidth="1"/>
    <col min="6146" max="6153" width="13.7109375" style="1" customWidth="1"/>
    <col min="6154" max="6161" width="8.85546875" style="1"/>
    <col min="6162" max="6162" width="8.140625" style="1" customWidth="1"/>
    <col min="6163" max="6164" width="8.85546875" style="1"/>
    <col min="6165" max="6165" width="8.42578125" style="1" customWidth="1"/>
    <col min="6166" max="6400" width="8.85546875" style="1"/>
    <col min="6401" max="6401" width="8.5703125" style="1" customWidth="1"/>
    <col min="6402" max="6409" width="13.7109375" style="1" customWidth="1"/>
    <col min="6410" max="6417" width="8.85546875" style="1"/>
    <col min="6418" max="6418" width="8.140625" style="1" customWidth="1"/>
    <col min="6419" max="6420" width="8.85546875" style="1"/>
    <col min="6421" max="6421" width="8.42578125" style="1" customWidth="1"/>
    <col min="6422" max="6656" width="8.85546875" style="1"/>
    <col min="6657" max="6657" width="8.5703125" style="1" customWidth="1"/>
    <col min="6658" max="6665" width="13.7109375" style="1" customWidth="1"/>
    <col min="6666" max="6673" width="8.85546875" style="1"/>
    <col min="6674" max="6674" width="8.140625" style="1" customWidth="1"/>
    <col min="6675" max="6676" width="8.85546875" style="1"/>
    <col min="6677" max="6677" width="8.42578125" style="1" customWidth="1"/>
    <col min="6678" max="6912" width="8.85546875" style="1"/>
    <col min="6913" max="6913" width="8.5703125" style="1" customWidth="1"/>
    <col min="6914" max="6921" width="13.7109375" style="1" customWidth="1"/>
    <col min="6922" max="6929" width="8.85546875" style="1"/>
    <col min="6930" max="6930" width="8.140625" style="1" customWidth="1"/>
    <col min="6931" max="6932" width="8.85546875" style="1"/>
    <col min="6933" max="6933" width="8.42578125" style="1" customWidth="1"/>
    <col min="6934" max="7168" width="8.85546875" style="1"/>
    <col min="7169" max="7169" width="8.5703125" style="1" customWidth="1"/>
    <col min="7170" max="7177" width="13.7109375" style="1" customWidth="1"/>
    <col min="7178" max="7185" width="8.85546875" style="1"/>
    <col min="7186" max="7186" width="8.140625" style="1" customWidth="1"/>
    <col min="7187" max="7188" width="8.85546875" style="1"/>
    <col min="7189" max="7189" width="8.42578125" style="1" customWidth="1"/>
    <col min="7190" max="7424" width="8.85546875" style="1"/>
    <col min="7425" max="7425" width="8.5703125" style="1" customWidth="1"/>
    <col min="7426" max="7433" width="13.7109375" style="1" customWidth="1"/>
    <col min="7434" max="7441" width="8.85546875" style="1"/>
    <col min="7442" max="7442" width="8.140625" style="1" customWidth="1"/>
    <col min="7443" max="7444" width="8.85546875" style="1"/>
    <col min="7445" max="7445" width="8.42578125" style="1" customWidth="1"/>
    <col min="7446" max="7680" width="8.85546875" style="1"/>
    <col min="7681" max="7681" width="8.5703125" style="1" customWidth="1"/>
    <col min="7682" max="7689" width="13.7109375" style="1" customWidth="1"/>
    <col min="7690" max="7697" width="8.85546875" style="1"/>
    <col min="7698" max="7698" width="8.140625" style="1" customWidth="1"/>
    <col min="7699" max="7700" width="8.85546875" style="1"/>
    <col min="7701" max="7701" width="8.42578125" style="1" customWidth="1"/>
    <col min="7702" max="7936" width="8.85546875" style="1"/>
    <col min="7937" max="7937" width="8.5703125" style="1" customWidth="1"/>
    <col min="7938" max="7945" width="13.7109375" style="1" customWidth="1"/>
    <col min="7946" max="7953" width="8.85546875" style="1"/>
    <col min="7954" max="7954" width="8.140625" style="1" customWidth="1"/>
    <col min="7955" max="7956" width="8.85546875" style="1"/>
    <col min="7957" max="7957" width="8.42578125" style="1" customWidth="1"/>
    <col min="7958" max="8192" width="8.85546875" style="1"/>
    <col min="8193" max="8193" width="8.5703125" style="1" customWidth="1"/>
    <col min="8194" max="8201" width="13.7109375" style="1" customWidth="1"/>
    <col min="8202" max="8209" width="8.85546875" style="1"/>
    <col min="8210" max="8210" width="8.140625" style="1" customWidth="1"/>
    <col min="8211" max="8212" width="8.85546875" style="1"/>
    <col min="8213" max="8213" width="8.42578125" style="1" customWidth="1"/>
    <col min="8214" max="8448" width="8.85546875" style="1"/>
    <col min="8449" max="8449" width="8.5703125" style="1" customWidth="1"/>
    <col min="8450" max="8457" width="13.7109375" style="1" customWidth="1"/>
    <col min="8458" max="8465" width="8.85546875" style="1"/>
    <col min="8466" max="8466" width="8.140625" style="1" customWidth="1"/>
    <col min="8467" max="8468" width="8.85546875" style="1"/>
    <col min="8469" max="8469" width="8.42578125" style="1" customWidth="1"/>
    <col min="8470" max="8704" width="8.85546875" style="1"/>
    <col min="8705" max="8705" width="8.5703125" style="1" customWidth="1"/>
    <col min="8706" max="8713" width="13.7109375" style="1" customWidth="1"/>
    <col min="8714" max="8721" width="8.85546875" style="1"/>
    <col min="8722" max="8722" width="8.140625" style="1" customWidth="1"/>
    <col min="8723" max="8724" width="8.85546875" style="1"/>
    <col min="8725" max="8725" width="8.42578125" style="1" customWidth="1"/>
    <col min="8726" max="8960" width="8.85546875" style="1"/>
    <col min="8961" max="8961" width="8.5703125" style="1" customWidth="1"/>
    <col min="8962" max="8969" width="13.7109375" style="1" customWidth="1"/>
    <col min="8970" max="8977" width="8.85546875" style="1"/>
    <col min="8978" max="8978" width="8.140625" style="1" customWidth="1"/>
    <col min="8979" max="8980" width="8.85546875" style="1"/>
    <col min="8981" max="8981" width="8.42578125" style="1" customWidth="1"/>
    <col min="8982" max="9216" width="8.85546875" style="1"/>
    <col min="9217" max="9217" width="8.5703125" style="1" customWidth="1"/>
    <col min="9218" max="9225" width="13.7109375" style="1" customWidth="1"/>
    <col min="9226" max="9233" width="8.85546875" style="1"/>
    <col min="9234" max="9234" width="8.140625" style="1" customWidth="1"/>
    <col min="9235" max="9236" width="8.85546875" style="1"/>
    <col min="9237" max="9237" width="8.42578125" style="1" customWidth="1"/>
    <col min="9238" max="9472" width="8.85546875" style="1"/>
    <col min="9473" max="9473" width="8.5703125" style="1" customWidth="1"/>
    <col min="9474" max="9481" width="13.7109375" style="1" customWidth="1"/>
    <col min="9482" max="9489" width="8.85546875" style="1"/>
    <col min="9490" max="9490" width="8.140625" style="1" customWidth="1"/>
    <col min="9491" max="9492" width="8.85546875" style="1"/>
    <col min="9493" max="9493" width="8.42578125" style="1" customWidth="1"/>
    <col min="9494" max="9728" width="8.85546875" style="1"/>
    <col min="9729" max="9729" width="8.5703125" style="1" customWidth="1"/>
    <col min="9730" max="9737" width="13.7109375" style="1" customWidth="1"/>
    <col min="9738" max="9745" width="8.85546875" style="1"/>
    <col min="9746" max="9746" width="8.140625" style="1" customWidth="1"/>
    <col min="9747" max="9748" width="8.85546875" style="1"/>
    <col min="9749" max="9749" width="8.42578125" style="1" customWidth="1"/>
    <col min="9750" max="9984" width="8.85546875" style="1"/>
    <col min="9985" max="9985" width="8.5703125" style="1" customWidth="1"/>
    <col min="9986" max="9993" width="13.7109375" style="1" customWidth="1"/>
    <col min="9994" max="10001" width="8.85546875" style="1"/>
    <col min="10002" max="10002" width="8.140625" style="1" customWidth="1"/>
    <col min="10003" max="10004" width="8.85546875" style="1"/>
    <col min="10005" max="10005" width="8.42578125" style="1" customWidth="1"/>
    <col min="10006" max="10240" width="8.85546875" style="1"/>
    <col min="10241" max="10241" width="8.5703125" style="1" customWidth="1"/>
    <col min="10242" max="10249" width="13.7109375" style="1" customWidth="1"/>
    <col min="10250" max="10257" width="8.85546875" style="1"/>
    <col min="10258" max="10258" width="8.140625" style="1" customWidth="1"/>
    <col min="10259" max="10260" width="8.85546875" style="1"/>
    <col min="10261" max="10261" width="8.42578125" style="1" customWidth="1"/>
    <col min="10262" max="10496" width="8.85546875" style="1"/>
    <col min="10497" max="10497" width="8.5703125" style="1" customWidth="1"/>
    <col min="10498" max="10505" width="13.7109375" style="1" customWidth="1"/>
    <col min="10506" max="10513" width="8.85546875" style="1"/>
    <col min="10514" max="10514" width="8.140625" style="1" customWidth="1"/>
    <col min="10515" max="10516" width="8.85546875" style="1"/>
    <col min="10517" max="10517" width="8.42578125" style="1" customWidth="1"/>
    <col min="10518" max="10752" width="8.85546875" style="1"/>
    <col min="10753" max="10753" width="8.5703125" style="1" customWidth="1"/>
    <col min="10754" max="10761" width="13.7109375" style="1" customWidth="1"/>
    <col min="10762" max="10769" width="8.85546875" style="1"/>
    <col min="10770" max="10770" width="8.140625" style="1" customWidth="1"/>
    <col min="10771" max="10772" width="8.85546875" style="1"/>
    <col min="10773" max="10773" width="8.42578125" style="1" customWidth="1"/>
    <col min="10774" max="11008" width="8.85546875" style="1"/>
    <col min="11009" max="11009" width="8.5703125" style="1" customWidth="1"/>
    <col min="11010" max="11017" width="13.7109375" style="1" customWidth="1"/>
    <col min="11018" max="11025" width="8.85546875" style="1"/>
    <col min="11026" max="11026" width="8.140625" style="1" customWidth="1"/>
    <col min="11027" max="11028" width="8.85546875" style="1"/>
    <col min="11029" max="11029" width="8.42578125" style="1" customWidth="1"/>
    <col min="11030" max="11264" width="8.85546875" style="1"/>
    <col min="11265" max="11265" width="8.5703125" style="1" customWidth="1"/>
    <col min="11266" max="11273" width="13.7109375" style="1" customWidth="1"/>
    <col min="11274" max="11281" width="8.85546875" style="1"/>
    <col min="11282" max="11282" width="8.140625" style="1" customWidth="1"/>
    <col min="11283" max="11284" width="8.85546875" style="1"/>
    <col min="11285" max="11285" width="8.42578125" style="1" customWidth="1"/>
    <col min="11286" max="11520" width="8.85546875" style="1"/>
    <col min="11521" max="11521" width="8.5703125" style="1" customWidth="1"/>
    <col min="11522" max="11529" width="13.7109375" style="1" customWidth="1"/>
    <col min="11530" max="11537" width="8.85546875" style="1"/>
    <col min="11538" max="11538" width="8.140625" style="1" customWidth="1"/>
    <col min="11539" max="11540" width="8.85546875" style="1"/>
    <col min="11541" max="11541" width="8.42578125" style="1" customWidth="1"/>
    <col min="11542" max="11776" width="8.85546875" style="1"/>
    <col min="11777" max="11777" width="8.5703125" style="1" customWidth="1"/>
    <col min="11778" max="11785" width="13.7109375" style="1" customWidth="1"/>
    <col min="11786" max="11793" width="8.85546875" style="1"/>
    <col min="11794" max="11794" width="8.140625" style="1" customWidth="1"/>
    <col min="11795" max="11796" width="8.85546875" style="1"/>
    <col min="11797" max="11797" width="8.42578125" style="1" customWidth="1"/>
    <col min="11798" max="12032" width="8.85546875" style="1"/>
    <col min="12033" max="12033" width="8.5703125" style="1" customWidth="1"/>
    <col min="12034" max="12041" width="13.7109375" style="1" customWidth="1"/>
    <col min="12042" max="12049" width="8.85546875" style="1"/>
    <col min="12050" max="12050" width="8.140625" style="1" customWidth="1"/>
    <col min="12051" max="12052" width="8.85546875" style="1"/>
    <col min="12053" max="12053" width="8.42578125" style="1" customWidth="1"/>
    <col min="12054" max="12288" width="8.85546875" style="1"/>
    <col min="12289" max="12289" width="8.5703125" style="1" customWidth="1"/>
    <col min="12290" max="12297" width="13.7109375" style="1" customWidth="1"/>
    <col min="12298" max="12305" width="8.85546875" style="1"/>
    <col min="12306" max="12306" width="8.140625" style="1" customWidth="1"/>
    <col min="12307" max="12308" width="8.85546875" style="1"/>
    <col min="12309" max="12309" width="8.42578125" style="1" customWidth="1"/>
    <col min="12310" max="12544" width="8.85546875" style="1"/>
    <col min="12545" max="12545" width="8.5703125" style="1" customWidth="1"/>
    <col min="12546" max="12553" width="13.7109375" style="1" customWidth="1"/>
    <col min="12554" max="12561" width="8.85546875" style="1"/>
    <col min="12562" max="12562" width="8.140625" style="1" customWidth="1"/>
    <col min="12563" max="12564" width="8.85546875" style="1"/>
    <col min="12565" max="12565" width="8.42578125" style="1" customWidth="1"/>
    <col min="12566" max="12800" width="8.85546875" style="1"/>
    <col min="12801" max="12801" width="8.5703125" style="1" customWidth="1"/>
    <col min="12802" max="12809" width="13.7109375" style="1" customWidth="1"/>
    <col min="12810" max="12817" width="8.85546875" style="1"/>
    <col min="12818" max="12818" width="8.140625" style="1" customWidth="1"/>
    <col min="12819" max="12820" width="8.85546875" style="1"/>
    <col min="12821" max="12821" width="8.42578125" style="1" customWidth="1"/>
    <col min="12822" max="13056" width="8.85546875" style="1"/>
    <col min="13057" max="13057" width="8.5703125" style="1" customWidth="1"/>
    <col min="13058" max="13065" width="13.7109375" style="1" customWidth="1"/>
    <col min="13066" max="13073" width="8.85546875" style="1"/>
    <col min="13074" max="13074" width="8.140625" style="1" customWidth="1"/>
    <col min="13075" max="13076" width="8.85546875" style="1"/>
    <col min="13077" max="13077" width="8.42578125" style="1" customWidth="1"/>
    <col min="13078" max="13312" width="8.85546875" style="1"/>
    <col min="13313" max="13313" width="8.5703125" style="1" customWidth="1"/>
    <col min="13314" max="13321" width="13.7109375" style="1" customWidth="1"/>
    <col min="13322" max="13329" width="8.85546875" style="1"/>
    <col min="13330" max="13330" width="8.140625" style="1" customWidth="1"/>
    <col min="13331" max="13332" width="8.85546875" style="1"/>
    <col min="13333" max="13333" width="8.42578125" style="1" customWidth="1"/>
    <col min="13334" max="13568" width="8.85546875" style="1"/>
    <col min="13569" max="13569" width="8.5703125" style="1" customWidth="1"/>
    <col min="13570" max="13577" width="13.7109375" style="1" customWidth="1"/>
    <col min="13578" max="13585" width="8.85546875" style="1"/>
    <col min="13586" max="13586" width="8.140625" style="1" customWidth="1"/>
    <col min="13587" max="13588" width="8.85546875" style="1"/>
    <col min="13589" max="13589" width="8.42578125" style="1" customWidth="1"/>
    <col min="13590" max="13824" width="8.85546875" style="1"/>
    <col min="13825" max="13825" width="8.5703125" style="1" customWidth="1"/>
    <col min="13826" max="13833" width="13.7109375" style="1" customWidth="1"/>
    <col min="13834" max="13841" width="8.85546875" style="1"/>
    <col min="13842" max="13842" width="8.140625" style="1" customWidth="1"/>
    <col min="13843" max="13844" width="8.85546875" style="1"/>
    <col min="13845" max="13845" width="8.42578125" style="1" customWidth="1"/>
    <col min="13846" max="14080" width="8.85546875" style="1"/>
    <col min="14081" max="14081" width="8.5703125" style="1" customWidth="1"/>
    <col min="14082" max="14089" width="13.7109375" style="1" customWidth="1"/>
    <col min="14090" max="14097" width="8.85546875" style="1"/>
    <col min="14098" max="14098" width="8.140625" style="1" customWidth="1"/>
    <col min="14099" max="14100" width="8.85546875" style="1"/>
    <col min="14101" max="14101" width="8.42578125" style="1" customWidth="1"/>
    <col min="14102" max="14336" width="8.85546875" style="1"/>
    <col min="14337" max="14337" width="8.5703125" style="1" customWidth="1"/>
    <col min="14338" max="14345" width="13.7109375" style="1" customWidth="1"/>
    <col min="14346" max="14353" width="8.85546875" style="1"/>
    <col min="14354" max="14354" width="8.140625" style="1" customWidth="1"/>
    <col min="14355" max="14356" width="8.85546875" style="1"/>
    <col min="14357" max="14357" width="8.42578125" style="1" customWidth="1"/>
    <col min="14358" max="14592" width="8.85546875" style="1"/>
    <col min="14593" max="14593" width="8.5703125" style="1" customWidth="1"/>
    <col min="14594" max="14601" width="13.7109375" style="1" customWidth="1"/>
    <col min="14602" max="14609" width="8.85546875" style="1"/>
    <col min="14610" max="14610" width="8.140625" style="1" customWidth="1"/>
    <col min="14611" max="14612" width="8.85546875" style="1"/>
    <col min="14613" max="14613" width="8.42578125" style="1" customWidth="1"/>
    <col min="14614" max="14848" width="8.85546875" style="1"/>
    <col min="14849" max="14849" width="8.5703125" style="1" customWidth="1"/>
    <col min="14850" max="14857" width="13.7109375" style="1" customWidth="1"/>
    <col min="14858" max="14865" width="8.85546875" style="1"/>
    <col min="14866" max="14866" width="8.140625" style="1" customWidth="1"/>
    <col min="14867" max="14868" width="8.85546875" style="1"/>
    <col min="14869" max="14869" width="8.42578125" style="1" customWidth="1"/>
    <col min="14870" max="15104" width="8.85546875" style="1"/>
    <col min="15105" max="15105" width="8.5703125" style="1" customWidth="1"/>
    <col min="15106" max="15113" width="13.7109375" style="1" customWidth="1"/>
    <col min="15114" max="15121" width="8.85546875" style="1"/>
    <col min="15122" max="15122" width="8.140625" style="1" customWidth="1"/>
    <col min="15123" max="15124" width="8.85546875" style="1"/>
    <col min="15125" max="15125" width="8.42578125" style="1" customWidth="1"/>
    <col min="15126" max="15360" width="8.85546875" style="1"/>
    <col min="15361" max="15361" width="8.5703125" style="1" customWidth="1"/>
    <col min="15362" max="15369" width="13.7109375" style="1" customWidth="1"/>
    <col min="15370" max="15377" width="8.85546875" style="1"/>
    <col min="15378" max="15378" width="8.140625" style="1" customWidth="1"/>
    <col min="15379" max="15380" width="8.85546875" style="1"/>
    <col min="15381" max="15381" width="8.42578125" style="1" customWidth="1"/>
    <col min="15382" max="15616" width="8.85546875" style="1"/>
    <col min="15617" max="15617" width="8.5703125" style="1" customWidth="1"/>
    <col min="15618" max="15625" width="13.7109375" style="1" customWidth="1"/>
    <col min="15626" max="15633" width="8.85546875" style="1"/>
    <col min="15634" max="15634" width="8.140625" style="1" customWidth="1"/>
    <col min="15635" max="15636" width="8.85546875" style="1"/>
    <col min="15637" max="15637" width="8.42578125" style="1" customWidth="1"/>
    <col min="15638" max="15872" width="8.85546875" style="1"/>
    <col min="15873" max="15873" width="8.5703125" style="1" customWidth="1"/>
    <col min="15874" max="15881" width="13.7109375" style="1" customWidth="1"/>
    <col min="15882" max="15889" width="8.85546875" style="1"/>
    <col min="15890" max="15890" width="8.140625" style="1" customWidth="1"/>
    <col min="15891" max="15892" width="8.85546875" style="1"/>
    <col min="15893" max="15893" width="8.42578125" style="1" customWidth="1"/>
    <col min="15894" max="16128" width="8.85546875" style="1"/>
    <col min="16129" max="16129" width="8.5703125" style="1" customWidth="1"/>
    <col min="16130" max="16137" width="13.7109375" style="1" customWidth="1"/>
    <col min="16138" max="16145" width="8.85546875" style="1"/>
    <col min="16146" max="16146" width="8.140625" style="1" customWidth="1"/>
    <col min="16147" max="16148" width="8.85546875" style="1"/>
    <col min="16149" max="16149" width="8.42578125" style="1" customWidth="1"/>
    <col min="16150" max="16384" width="8.85546875" style="1"/>
  </cols>
  <sheetData>
    <row r="1" spans="1:31" s="3" customFormat="1" ht="14.45" x14ac:dyDescent="0.3">
      <c r="A1" s="47" t="s">
        <v>2846</v>
      </c>
      <c r="B1" s="17"/>
      <c r="C1" s="17"/>
      <c r="D1" s="17"/>
      <c r="E1" s="17"/>
      <c r="F1" s="17"/>
      <c r="G1" s="17"/>
      <c r="H1" s="17"/>
      <c r="I1" s="17"/>
      <c r="J1" s="28"/>
      <c r="K1" s="28"/>
      <c r="L1" s="134" t="s">
        <v>68</v>
      </c>
      <c r="M1" s="512" t="s">
        <v>67</v>
      </c>
      <c r="N1" s="512"/>
      <c r="O1" s="512"/>
    </row>
    <row r="2" spans="1:31" s="3" customFormat="1" x14ac:dyDescent="0.25">
      <c r="A2" s="201" t="s">
        <v>668</v>
      </c>
      <c r="B2" s="17"/>
      <c r="C2" s="17"/>
      <c r="D2" s="17"/>
      <c r="E2" s="17"/>
      <c r="F2" s="17"/>
      <c r="G2" s="17"/>
      <c r="M2" s="486" t="s">
        <v>481</v>
      </c>
      <c r="N2" s="163"/>
      <c r="O2" s="163"/>
    </row>
    <row r="3" spans="1:31" s="3" customFormat="1" ht="14.45" x14ac:dyDescent="0.3">
      <c r="A3" s="38"/>
      <c r="B3" s="17"/>
      <c r="C3" s="17"/>
      <c r="D3" s="17"/>
      <c r="E3" s="17"/>
      <c r="F3" s="17"/>
      <c r="G3" s="17"/>
      <c r="M3" s="165" t="s">
        <v>333</v>
      </c>
      <c r="N3" s="163"/>
      <c r="O3" s="163"/>
    </row>
    <row r="4" spans="1:31" s="89" customFormat="1" ht="14.45" customHeight="1" x14ac:dyDescent="0.3">
      <c r="A4" s="110"/>
      <c r="B4" s="524" t="s">
        <v>114</v>
      </c>
      <c r="C4" s="524"/>
      <c r="D4" s="524"/>
      <c r="E4" s="524"/>
      <c r="F4" s="524" t="s">
        <v>106</v>
      </c>
      <c r="G4" s="524"/>
      <c r="H4" s="524"/>
      <c r="I4" s="524"/>
    </row>
    <row r="5" spans="1:31" s="111" customFormat="1" ht="44.45" customHeight="1" x14ac:dyDescent="0.2">
      <c r="A5" s="182" t="s">
        <v>69</v>
      </c>
      <c r="B5" s="125" t="s">
        <v>382</v>
      </c>
      <c r="C5" s="125" t="s">
        <v>857</v>
      </c>
      <c r="D5" s="125" t="s">
        <v>384</v>
      </c>
      <c r="E5" s="125" t="s">
        <v>385</v>
      </c>
      <c r="F5" s="125" t="s">
        <v>382</v>
      </c>
      <c r="G5" s="125" t="s">
        <v>383</v>
      </c>
      <c r="H5" s="125" t="s">
        <v>384</v>
      </c>
      <c r="I5" s="125" t="s">
        <v>385</v>
      </c>
      <c r="J5" s="89"/>
      <c r="K5" s="89"/>
      <c r="L5" s="89"/>
      <c r="M5" s="89"/>
      <c r="N5" s="89"/>
      <c r="O5" s="89"/>
      <c r="P5" s="89"/>
      <c r="Q5" s="89"/>
      <c r="R5" s="89"/>
    </row>
    <row r="6" spans="1:31" s="89" customFormat="1" ht="14.45" customHeight="1" x14ac:dyDescent="0.3">
      <c r="A6" s="31" t="s">
        <v>30</v>
      </c>
      <c r="B6" s="26">
        <f>VLOOKUP($M$1,'Table 24 Data'!$A$8:$I$45,W$6,0)</f>
        <v>1775885</v>
      </c>
      <c r="C6" s="26">
        <f>VLOOKUP($M$1,'Table 24 Data'!$A$8:$I$45,X$6,0)</f>
        <v>1494185</v>
      </c>
      <c r="D6" s="26">
        <f>VLOOKUP($M$1,'Table 24 Data'!$A$8:$I$45,Y$6,0)</f>
        <v>43681</v>
      </c>
      <c r="E6" s="26">
        <f>VLOOKUP($M$1,'Table 24 Data'!$A$8:$I$45,Z$6,0)</f>
        <v>238019</v>
      </c>
      <c r="F6" s="26">
        <f>VLOOKUP($M$1,'Table 24 Data'!$A$8:$I$45,AA$6,0)</f>
        <v>1300644</v>
      </c>
      <c r="G6" s="26">
        <f>VLOOKUP($M$1,'Table 24 Data'!$A$8:$I$45,AB$6,0)</f>
        <v>860544</v>
      </c>
      <c r="H6" s="26">
        <f>VLOOKUP($M$1,'Table 24 Data'!$A$8:$I$45,AC$6,0)</f>
        <v>384965</v>
      </c>
      <c r="I6" s="26">
        <f>VLOOKUP($M$1,'Table 24 Data'!$A$8:$I$45,AD$6,0)</f>
        <v>55135</v>
      </c>
      <c r="W6" s="89">
        <v>2</v>
      </c>
      <c r="X6" s="89">
        <v>3</v>
      </c>
      <c r="Y6" s="89">
        <v>4</v>
      </c>
      <c r="Z6" s="89">
        <v>5</v>
      </c>
      <c r="AA6" s="89">
        <v>6</v>
      </c>
      <c r="AB6" s="89">
        <v>7</v>
      </c>
      <c r="AC6" s="89">
        <v>8</v>
      </c>
      <c r="AD6" s="89">
        <v>9</v>
      </c>
      <c r="AE6" s="89">
        <v>10</v>
      </c>
    </row>
    <row r="7" spans="1:31" s="89" customFormat="1" ht="13.9" x14ac:dyDescent="0.3">
      <c r="A7" s="119" t="s">
        <v>4</v>
      </c>
      <c r="B7" s="113">
        <f>VLOOKUP($M$1,'Table 24 Data'!$K$8:$S$45,W$6,0)</f>
        <v>1626454</v>
      </c>
      <c r="C7" s="113">
        <f>VLOOKUP($M$1,'Table 24 Data'!$K$8:$S$45,X$6,0)</f>
        <v>1261516</v>
      </c>
      <c r="D7" s="113">
        <f>VLOOKUP($M$1,'Table 24 Data'!$K$8:$S$45,Y$6,0)</f>
        <v>55079</v>
      </c>
      <c r="E7" s="113">
        <f>VLOOKUP($M$1,'Table 24 Data'!$K$8:$S$45,Z$6,0)</f>
        <v>309859</v>
      </c>
      <c r="F7" s="113">
        <f>VLOOKUP($M$1,'Table 24 Data'!$K$8:$S$45,AA$6,0)</f>
        <v>1336716</v>
      </c>
      <c r="G7" s="113">
        <f>VLOOKUP($M$1,'Table 24 Data'!$K$8:$S$45,AB$6,0)</f>
        <v>911908</v>
      </c>
      <c r="H7" s="113">
        <f>VLOOKUP($M$1,'Table 24 Data'!$K$8:$S$45,AC$6,0)</f>
        <v>334546</v>
      </c>
      <c r="I7" s="113">
        <f>VLOOKUP($M$1,'Table 24 Data'!$K$8:$S$45,AD$6,0)</f>
        <v>90262</v>
      </c>
    </row>
    <row r="8" spans="1:31" s="89" customFormat="1" ht="14.45" customHeight="1" x14ac:dyDescent="0.3">
      <c r="A8" s="31" t="s">
        <v>3</v>
      </c>
      <c r="B8" s="26">
        <f>VLOOKUP($M$1,'Table 24 Data'!$U$8:$AC$45,W$6,0)</f>
        <v>1775020</v>
      </c>
      <c r="C8" s="26">
        <f>VLOOKUP($M$1,'Table 24 Data'!$U$8:$AC$45,X$6,0)</f>
        <v>1293596</v>
      </c>
      <c r="D8" s="26">
        <f>VLOOKUP($M$1,'Table 24 Data'!$U$8:$AC$45,Y$6,0)</f>
        <v>135525</v>
      </c>
      <c r="E8" s="26">
        <f>VLOOKUP($M$1,'Table 24 Data'!$U$8:$AC$45,Z$6,0)</f>
        <v>345899</v>
      </c>
      <c r="F8" s="26">
        <f>VLOOKUP($M$1,'Table 24 Data'!$U$8:$AC$45,AA$6,0)</f>
        <v>1544114</v>
      </c>
      <c r="G8" s="26">
        <f>VLOOKUP($M$1,'Table 24 Data'!$U$8:$AC$45,AB$6,0)</f>
        <v>994709</v>
      </c>
      <c r="H8" s="26">
        <f>VLOOKUP($M$1,'Table 24 Data'!$U$8:$AC$45,AC$6,0)</f>
        <v>415213</v>
      </c>
      <c r="I8" s="26">
        <f>VLOOKUP($M$1,'Table 24 Data'!$U$8:$AC$45,AD$6,0)</f>
        <v>134192</v>
      </c>
    </row>
    <row r="9" spans="1:31" s="89" customFormat="1" ht="13.9" x14ac:dyDescent="0.3">
      <c r="A9" s="119" t="s">
        <v>1</v>
      </c>
      <c r="B9" s="113">
        <f>VLOOKUP($M$1,'Table 24 Data'!$AE$8:$AM$45,W$6,0)</f>
        <v>2058883</v>
      </c>
      <c r="C9" s="113">
        <f>VLOOKUP($M$1,'Table 24 Data'!$AE$8:$AM$45,X$6,0)</f>
        <v>1361330</v>
      </c>
      <c r="D9" s="113">
        <f>VLOOKUP($M$1,'Table 24 Data'!$AE$8:$AM$45,Y$6,0)</f>
        <v>204797</v>
      </c>
      <c r="E9" s="113">
        <f>VLOOKUP($M$1,'Table 24 Data'!$AE$8:$AM$45,Z$6,0)</f>
        <v>492756</v>
      </c>
      <c r="F9" s="113">
        <f>VLOOKUP($M$1,'Table 24 Data'!$AE$8:$AM$45,AA$6,0)</f>
        <v>1781007</v>
      </c>
      <c r="G9" s="113">
        <f>VLOOKUP($M$1,'Table 24 Data'!$AE$8:$AM$45,AB$6,0)</f>
        <v>1083886</v>
      </c>
      <c r="H9" s="113">
        <f>VLOOKUP($M$1,'Table 24 Data'!$AE$8:$AM$45,AC$6,0)</f>
        <v>468752</v>
      </c>
      <c r="I9" s="113">
        <f>VLOOKUP($M$1,'Table 24 Data'!$AE$8:$AM$45,AD$6,0)</f>
        <v>228369</v>
      </c>
    </row>
    <row r="10" spans="1:31" s="89" customFormat="1" ht="13.9" x14ac:dyDescent="0.3">
      <c r="A10" s="131"/>
      <c r="B10" s="123"/>
      <c r="C10" s="123"/>
      <c r="D10" s="123"/>
      <c r="E10" s="123"/>
      <c r="F10" s="123"/>
      <c r="G10" s="123"/>
      <c r="H10" s="123"/>
      <c r="I10" s="123"/>
    </row>
    <row r="11" spans="1:31" s="89" customFormat="1" ht="13.9" x14ac:dyDescent="0.3"/>
    <row r="12" spans="1:31" s="89" customFormat="1" ht="13.9" x14ac:dyDescent="0.3">
      <c r="A12" s="110"/>
      <c r="B12" s="524" t="s">
        <v>114</v>
      </c>
      <c r="C12" s="524"/>
      <c r="D12" s="524"/>
      <c r="E12" s="524"/>
      <c r="F12" s="524" t="s">
        <v>106</v>
      </c>
      <c r="G12" s="524"/>
      <c r="H12" s="524"/>
      <c r="I12" s="524"/>
    </row>
    <row r="13" spans="1:31" s="89" customFormat="1" ht="44.45" customHeight="1" x14ac:dyDescent="0.2">
      <c r="A13" s="182" t="s">
        <v>130</v>
      </c>
      <c r="B13" s="125" t="s">
        <v>242</v>
      </c>
      <c r="C13" s="303" t="s">
        <v>857</v>
      </c>
      <c r="D13" s="125" t="s">
        <v>244</v>
      </c>
      <c r="E13" s="125" t="s">
        <v>245</v>
      </c>
      <c r="F13" s="125" t="s">
        <v>242</v>
      </c>
      <c r="G13" s="125" t="s">
        <v>243</v>
      </c>
      <c r="H13" s="125" t="s">
        <v>244</v>
      </c>
      <c r="I13" s="125" t="s">
        <v>245</v>
      </c>
    </row>
    <row r="14" spans="1:31" s="111" customFormat="1" ht="13.9" x14ac:dyDescent="0.3">
      <c r="A14" s="31" t="s">
        <v>30</v>
      </c>
      <c r="B14" s="33">
        <v>1</v>
      </c>
      <c r="C14" s="33">
        <f t="shared" ref="C14:E17" si="0">C6/$B6</f>
        <v>0.84137486380030235</v>
      </c>
      <c r="D14" s="33">
        <f t="shared" si="0"/>
        <v>2.4596750352641077E-2</v>
      </c>
      <c r="E14" s="33">
        <f t="shared" si="0"/>
        <v>0.13402838584705654</v>
      </c>
      <c r="F14" s="33">
        <v>1</v>
      </c>
      <c r="G14" s="33">
        <f t="shared" ref="G14:I17" si="1">G6/$F6</f>
        <v>0.66162916216889478</v>
      </c>
      <c r="H14" s="33">
        <f t="shared" si="1"/>
        <v>0.29598029899034634</v>
      </c>
      <c r="I14" s="33">
        <f t="shared" si="1"/>
        <v>4.2390538840758885E-2</v>
      </c>
      <c r="J14" s="89"/>
      <c r="K14" s="89"/>
      <c r="L14" s="89"/>
      <c r="M14" s="89"/>
      <c r="N14" s="89"/>
      <c r="O14" s="89"/>
      <c r="P14" s="89"/>
      <c r="Q14" s="89"/>
      <c r="R14" s="89"/>
    </row>
    <row r="15" spans="1:31" s="89" customFormat="1" ht="13.9" x14ac:dyDescent="0.3">
      <c r="A15" s="119" t="s">
        <v>4</v>
      </c>
      <c r="B15" s="121">
        <v>1</v>
      </c>
      <c r="C15" s="121">
        <f t="shared" si="0"/>
        <v>0.77562353438830733</v>
      </c>
      <c r="D15" s="121">
        <f t="shared" si="0"/>
        <v>3.3864468346476446E-2</v>
      </c>
      <c r="E15" s="121">
        <f t="shared" si="0"/>
        <v>0.19051199726521623</v>
      </c>
      <c r="F15" s="121">
        <v>1</v>
      </c>
      <c r="G15" s="121">
        <f t="shared" si="1"/>
        <v>0.68220025794559203</v>
      </c>
      <c r="H15" s="121">
        <f t="shared" si="1"/>
        <v>0.25027455345787736</v>
      </c>
      <c r="I15" s="121">
        <f t="shared" si="1"/>
        <v>6.7525188596530603E-2</v>
      </c>
    </row>
    <row r="16" spans="1:31" s="89" customFormat="1" ht="13.9" x14ac:dyDescent="0.3">
      <c r="A16" s="31" t="s">
        <v>3</v>
      </c>
      <c r="B16" s="33">
        <v>1</v>
      </c>
      <c r="C16" s="33">
        <f t="shared" si="0"/>
        <v>0.72877826728712913</v>
      </c>
      <c r="D16" s="33">
        <f t="shared" si="0"/>
        <v>7.6351252380254864E-2</v>
      </c>
      <c r="E16" s="33">
        <f t="shared" si="0"/>
        <v>0.19487048033261598</v>
      </c>
      <c r="F16" s="33">
        <v>1</v>
      </c>
      <c r="G16" s="33">
        <f t="shared" si="1"/>
        <v>0.64419401676301102</v>
      </c>
      <c r="H16" s="33">
        <f t="shared" si="1"/>
        <v>0.26890048273637829</v>
      </c>
      <c r="I16" s="33">
        <f t="shared" si="1"/>
        <v>8.6905500500610702E-2</v>
      </c>
    </row>
    <row r="17" spans="1:9" s="89" customFormat="1" ht="14.45" customHeight="1" x14ac:dyDescent="0.3">
      <c r="A17" s="119" t="s">
        <v>1</v>
      </c>
      <c r="B17" s="121">
        <v>1</v>
      </c>
      <c r="C17" s="121">
        <f t="shared" si="0"/>
        <v>0.6611983293853998</v>
      </c>
      <c r="D17" s="121">
        <f t="shared" si="0"/>
        <v>9.9469955310719449E-2</v>
      </c>
      <c r="E17" s="121">
        <f t="shared" si="0"/>
        <v>0.23933171530388078</v>
      </c>
      <c r="F17" s="121">
        <v>1</v>
      </c>
      <c r="G17" s="121">
        <f t="shared" si="1"/>
        <v>0.60858042669119217</v>
      </c>
      <c r="H17" s="121">
        <f t="shared" si="1"/>
        <v>0.26319492287228519</v>
      </c>
      <c r="I17" s="121">
        <f t="shared" si="1"/>
        <v>0.1282246504365227</v>
      </c>
    </row>
    <row r="19" spans="1:9" ht="14.45" customHeight="1" x14ac:dyDescent="0.3">
      <c r="A19" s="194" t="s">
        <v>653</v>
      </c>
    </row>
    <row r="20" spans="1:9" ht="14.45" x14ac:dyDescent="0.3">
      <c r="A20" s="89" t="s">
        <v>694</v>
      </c>
    </row>
    <row r="21" spans="1:9" ht="14.45" x14ac:dyDescent="0.3">
      <c r="A21" s="89"/>
    </row>
    <row r="22" spans="1:9" ht="14.45" x14ac:dyDescent="0.3">
      <c r="A22" s="194" t="s">
        <v>654</v>
      </c>
    </row>
    <row r="23" spans="1:9" ht="14.45" x14ac:dyDescent="0.3">
      <c r="A23" s="89" t="s">
        <v>883</v>
      </c>
    </row>
    <row r="24" spans="1:9" ht="14.45" x14ac:dyDescent="0.3">
      <c r="A24" s="203" t="s">
        <v>884</v>
      </c>
    </row>
    <row r="25" spans="1:9" x14ac:dyDescent="0.25">
      <c r="A25" s="38"/>
    </row>
    <row r="26" spans="1:9" x14ac:dyDescent="0.25">
      <c r="A26" s="196" t="s">
        <v>652</v>
      </c>
    </row>
    <row r="65" spans="1:1" ht="14.45" hidden="1" x14ac:dyDescent="0.3">
      <c r="A65" s="1" t="s">
        <v>31</v>
      </c>
    </row>
    <row r="66" spans="1:1" ht="14.45" hidden="1" x14ac:dyDescent="0.3">
      <c r="A66" s="1" t="s">
        <v>32</v>
      </c>
    </row>
    <row r="67" spans="1:1" ht="14.45" hidden="1" x14ac:dyDescent="0.3">
      <c r="A67" s="1" t="s">
        <v>33</v>
      </c>
    </row>
    <row r="68" spans="1:1" ht="14.45" hidden="1" x14ac:dyDescent="0.3">
      <c r="A68" s="1" t="s">
        <v>34</v>
      </c>
    </row>
    <row r="69" spans="1:1" ht="14.45" hidden="1" x14ac:dyDescent="0.3">
      <c r="A69" s="1" t="s">
        <v>35</v>
      </c>
    </row>
    <row r="70" spans="1:1" ht="14.45" hidden="1" x14ac:dyDescent="0.3">
      <c r="A70" s="1" t="s">
        <v>36</v>
      </c>
    </row>
    <row r="71" spans="1:1" ht="14.45" hidden="1" x14ac:dyDescent="0.3">
      <c r="A71" s="1" t="s">
        <v>37</v>
      </c>
    </row>
    <row r="72" spans="1:1" ht="14.45" hidden="1" x14ac:dyDescent="0.3">
      <c r="A72" s="1" t="s">
        <v>38</v>
      </c>
    </row>
    <row r="73" spans="1:1" ht="14.45" hidden="1" x14ac:dyDescent="0.3">
      <c r="A73" s="1" t="s">
        <v>39</v>
      </c>
    </row>
    <row r="74" spans="1:1" ht="14.45" hidden="1" x14ac:dyDescent="0.3">
      <c r="A74" s="1" t="s">
        <v>40</v>
      </c>
    </row>
    <row r="75" spans="1:1" ht="14.45" hidden="1" x14ac:dyDescent="0.3">
      <c r="A75" s="1" t="s">
        <v>41</v>
      </c>
    </row>
    <row r="76" spans="1:1" ht="14.45" hidden="1" x14ac:dyDescent="0.3">
      <c r="A76" s="1" t="s">
        <v>42</v>
      </c>
    </row>
    <row r="77" spans="1:1" ht="14.45" hidden="1" x14ac:dyDescent="0.3">
      <c r="A77" s="1" t="s">
        <v>43</v>
      </c>
    </row>
    <row r="78" spans="1:1" ht="14.45" hidden="1" x14ac:dyDescent="0.3">
      <c r="A78" s="1" t="s">
        <v>44</v>
      </c>
    </row>
    <row r="79" spans="1:1" ht="14.45" hidden="1" x14ac:dyDescent="0.3">
      <c r="A79" s="1" t="s">
        <v>45</v>
      </c>
    </row>
    <row r="80" spans="1:1" ht="14.45" hidden="1" x14ac:dyDescent="0.3">
      <c r="A80" s="1" t="s">
        <v>46</v>
      </c>
    </row>
    <row r="81" spans="1:1" ht="14.45" hidden="1" x14ac:dyDescent="0.3">
      <c r="A81" s="1" t="s">
        <v>47</v>
      </c>
    </row>
    <row r="82" spans="1:1" ht="14.45" hidden="1" x14ac:dyDescent="0.3">
      <c r="A82" s="1" t="s">
        <v>48</v>
      </c>
    </row>
    <row r="83" spans="1:1" ht="14.45" hidden="1" x14ac:dyDescent="0.3">
      <c r="A83" s="1" t="s">
        <v>49</v>
      </c>
    </row>
    <row r="84" spans="1:1" ht="14.45" hidden="1" x14ac:dyDescent="0.3">
      <c r="A84" s="1" t="s">
        <v>50</v>
      </c>
    </row>
    <row r="85" spans="1:1" ht="14.45" hidden="1" x14ac:dyDescent="0.3">
      <c r="A85" s="1" t="s">
        <v>51</v>
      </c>
    </row>
    <row r="86" spans="1:1" ht="14.45" hidden="1" x14ac:dyDescent="0.3">
      <c r="A86" s="1" t="s">
        <v>52</v>
      </c>
    </row>
    <row r="87" spans="1:1" ht="14.45" hidden="1" x14ac:dyDescent="0.3">
      <c r="A87" s="1" t="s">
        <v>53</v>
      </c>
    </row>
    <row r="88" spans="1:1" ht="14.45" hidden="1" x14ac:dyDescent="0.3">
      <c r="A88" s="1" t="s">
        <v>54</v>
      </c>
    </row>
    <row r="89" spans="1:1" ht="14.45" hidden="1" x14ac:dyDescent="0.3">
      <c r="A89" s="1" t="s">
        <v>55</v>
      </c>
    </row>
    <row r="90" spans="1:1" ht="14.45" hidden="1" x14ac:dyDescent="0.3">
      <c r="A90" s="1" t="s">
        <v>56</v>
      </c>
    </row>
    <row r="91" spans="1:1" ht="14.45" hidden="1" x14ac:dyDescent="0.3">
      <c r="A91" s="1" t="s">
        <v>57</v>
      </c>
    </row>
    <row r="92" spans="1:1" ht="14.45" hidden="1" x14ac:dyDescent="0.3">
      <c r="A92" s="1" t="s">
        <v>58</v>
      </c>
    </row>
    <row r="93" spans="1:1" ht="14.45" hidden="1" x14ac:dyDescent="0.3">
      <c r="A93" s="1" t="s">
        <v>59</v>
      </c>
    </row>
    <row r="94" spans="1:1" ht="14.45" hidden="1" x14ac:dyDescent="0.3">
      <c r="A94" s="1" t="s">
        <v>60</v>
      </c>
    </row>
    <row r="95" spans="1:1" ht="14.45" hidden="1" x14ac:dyDescent="0.3">
      <c r="A95" s="1" t="s">
        <v>61</v>
      </c>
    </row>
    <row r="96" spans="1:1" ht="14.45" hidden="1" x14ac:dyDescent="0.3">
      <c r="A96" s="1" t="s">
        <v>62</v>
      </c>
    </row>
    <row r="97" spans="1:1" ht="14.45" hidden="1" x14ac:dyDescent="0.3">
      <c r="A97" s="1" t="s">
        <v>63</v>
      </c>
    </row>
    <row r="98" spans="1:1" ht="14.45" hidden="1" x14ac:dyDescent="0.3">
      <c r="A98" s="1" t="s">
        <v>64</v>
      </c>
    </row>
    <row r="99" spans="1:1" ht="14.45" hidden="1" x14ac:dyDescent="0.3">
      <c r="A99" s="1" t="s">
        <v>65</v>
      </c>
    </row>
    <row r="100" spans="1:1" ht="14.45" hidden="1" x14ac:dyDescent="0.3">
      <c r="A100" s="1" t="s">
        <v>66</v>
      </c>
    </row>
    <row r="101" spans="1:1" ht="14.45" hidden="1" x14ac:dyDescent="0.3">
      <c r="A101" s="1" t="s">
        <v>67</v>
      </c>
    </row>
  </sheetData>
  <mergeCells count="5">
    <mergeCell ref="B4:E4"/>
    <mergeCell ref="F4:I4"/>
    <mergeCell ref="B12:E12"/>
    <mergeCell ref="F12:I12"/>
    <mergeCell ref="M1:O1"/>
  </mergeCells>
  <dataValidations count="1">
    <dataValidation type="list" allowBlank="1" showInputMessage="1" showErrorMessage="1" sqref="K65522:K65535 JG65522:JG65535 TC65522:TC65535 ACY65522:ACY65535 AMU65522:AMU65535 AWQ65522:AWQ65535 BGM65522:BGM65535 BQI65522:BQI65535 CAE65522:CAE65535 CKA65522:CKA65535 CTW65522:CTW65535 DDS65522:DDS65535 DNO65522:DNO65535 DXK65522:DXK65535 EHG65522:EHG65535 ERC65522:ERC65535 FAY65522:FAY65535 FKU65522:FKU65535 FUQ65522:FUQ65535 GEM65522:GEM65535 GOI65522:GOI65535 GYE65522:GYE65535 HIA65522:HIA65535 HRW65522:HRW65535 IBS65522:IBS65535 ILO65522:ILO65535 IVK65522:IVK65535 JFG65522:JFG65535 JPC65522:JPC65535 JYY65522:JYY65535 KIU65522:KIU65535 KSQ65522:KSQ65535 LCM65522:LCM65535 LMI65522:LMI65535 LWE65522:LWE65535 MGA65522:MGA65535 MPW65522:MPW65535 MZS65522:MZS65535 NJO65522:NJO65535 NTK65522:NTK65535 ODG65522:ODG65535 ONC65522:ONC65535 OWY65522:OWY65535 PGU65522:PGU65535 PQQ65522:PQQ65535 QAM65522:QAM65535 QKI65522:QKI65535 QUE65522:QUE65535 REA65522:REA65535 RNW65522:RNW65535 RXS65522:RXS65535 SHO65522:SHO65535 SRK65522:SRK65535 TBG65522:TBG65535 TLC65522:TLC65535 TUY65522:TUY65535 UEU65522:UEU65535 UOQ65522:UOQ65535 UYM65522:UYM65535 VII65522:VII65535 VSE65522:VSE65535 WCA65522:WCA65535 WLW65522:WLW65535 WVS65522:WVS65535 K131058:K131071 JG131058:JG131071 TC131058:TC131071 ACY131058:ACY131071 AMU131058:AMU131071 AWQ131058:AWQ131071 BGM131058:BGM131071 BQI131058:BQI131071 CAE131058:CAE131071 CKA131058:CKA131071 CTW131058:CTW131071 DDS131058:DDS131071 DNO131058:DNO131071 DXK131058:DXK131071 EHG131058:EHG131071 ERC131058:ERC131071 FAY131058:FAY131071 FKU131058:FKU131071 FUQ131058:FUQ131071 GEM131058:GEM131071 GOI131058:GOI131071 GYE131058:GYE131071 HIA131058:HIA131071 HRW131058:HRW131071 IBS131058:IBS131071 ILO131058:ILO131071 IVK131058:IVK131071 JFG131058:JFG131071 JPC131058:JPC131071 JYY131058:JYY131071 KIU131058:KIU131071 KSQ131058:KSQ131071 LCM131058:LCM131071 LMI131058:LMI131071 LWE131058:LWE131071 MGA131058:MGA131071 MPW131058:MPW131071 MZS131058:MZS131071 NJO131058:NJO131071 NTK131058:NTK131071 ODG131058:ODG131071 ONC131058:ONC131071 OWY131058:OWY131071 PGU131058:PGU131071 PQQ131058:PQQ131071 QAM131058:QAM131071 QKI131058:QKI131071 QUE131058:QUE131071 REA131058:REA131071 RNW131058:RNW131071 RXS131058:RXS131071 SHO131058:SHO131071 SRK131058:SRK131071 TBG131058:TBG131071 TLC131058:TLC131071 TUY131058:TUY131071 UEU131058:UEU131071 UOQ131058:UOQ131071 UYM131058:UYM131071 VII131058:VII131071 VSE131058:VSE131071 WCA131058:WCA131071 WLW131058:WLW131071 WVS131058:WVS131071 K196594:K196607 JG196594:JG196607 TC196594:TC196607 ACY196594:ACY196607 AMU196594:AMU196607 AWQ196594:AWQ196607 BGM196594:BGM196607 BQI196594:BQI196607 CAE196594:CAE196607 CKA196594:CKA196607 CTW196594:CTW196607 DDS196594:DDS196607 DNO196594:DNO196607 DXK196594:DXK196607 EHG196594:EHG196607 ERC196594:ERC196607 FAY196594:FAY196607 FKU196594:FKU196607 FUQ196594:FUQ196607 GEM196594:GEM196607 GOI196594:GOI196607 GYE196594:GYE196607 HIA196594:HIA196607 HRW196594:HRW196607 IBS196594:IBS196607 ILO196594:ILO196607 IVK196594:IVK196607 JFG196594:JFG196607 JPC196594:JPC196607 JYY196594:JYY196607 KIU196594:KIU196607 KSQ196594:KSQ196607 LCM196594:LCM196607 LMI196594:LMI196607 LWE196594:LWE196607 MGA196594:MGA196607 MPW196594:MPW196607 MZS196594:MZS196607 NJO196594:NJO196607 NTK196594:NTK196607 ODG196594:ODG196607 ONC196594:ONC196607 OWY196594:OWY196607 PGU196594:PGU196607 PQQ196594:PQQ196607 QAM196594:QAM196607 QKI196594:QKI196607 QUE196594:QUE196607 REA196594:REA196607 RNW196594:RNW196607 RXS196594:RXS196607 SHO196594:SHO196607 SRK196594:SRK196607 TBG196594:TBG196607 TLC196594:TLC196607 TUY196594:TUY196607 UEU196594:UEU196607 UOQ196594:UOQ196607 UYM196594:UYM196607 VII196594:VII196607 VSE196594:VSE196607 WCA196594:WCA196607 WLW196594:WLW196607 WVS196594:WVS196607 K262130:K262143 JG262130:JG262143 TC262130:TC262143 ACY262130:ACY262143 AMU262130:AMU262143 AWQ262130:AWQ262143 BGM262130:BGM262143 BQI262130:BQI262143 CAE262130:CAE262143 CKA262130:CKA262143 CTW262130:CTW262143 DDS262130:DDS262143 DNO262130:DNO262143 DXK262130:DXK262143 EHG262130:EHG262143 ERC262130:ERC262143 FAY262130:FAY262143 FKU262130:FKU262143 FUQ262130:FUQ262143 GEM262130:GEM262143 GOI262130:GOI262143 GYE262130:GYE262143 HIA262130:HIA262143 HRW262130:HRW262143 IBS262130:IBS262143 ILO262130:ILO262143 IVK262130:IVK262143 JFG262130:JFG262143 JPC262130:JPC262143 JYY262130:JYY262143 KIU262130:KIU262143 KSQ262130:KSQ262143 LCM262130:LCM262143 LMI262130:LMI262143 LWE262130:LWE262143 MGA262130:MGA262143 MPW262130:MPW262143 MZS262130:MZS262143 NJO262130:NJO262143 NTK262130:NTK262143 ODG262130:ODG262143 ONC262130:ONC262143 OWY262130:OWY262143 PGU262130:PGU262143 PQQ262130:PQQ262143 QAM262130:QAM262143 QKI262130:QKI262143 QUE262130:QUE262143 REA262130:REA262143 RNW262130:RNW262143 RXS262130:RXS262143 SHO262130:SHO262143 SRK262130:SRK262143 TBG262130:TBG262143 TLC262130:TLC262143 TUY262130:TUY262143 UEU262130:UEU262143 UOQ262130:UOQ262143 UYM262130:UYM262143 VII262130:VII262143 VSE262130:VSE262143 WCA262130:WCA262143 WLW262130:WLW262143 WVS262130:WVS262143 K327666:K327679 JG327666:JG327679 TC327666:TC327679 ACY327666:ACY327679 AMU327666:AMU327679 AWQ327666:AWQ327679 BGM327666:BGM327679 BQI327666:BQI327679 CAE327666:CAE327679 CKA327666:CKA327679 CTW327666:CTW327679 DDS327666:DDS327679 DNO327666:DNO327679 DXK327666:DXK327679 EHG327666:EHG327679 ERC327666:ERC327679 FAY327666:FAY327679 FKU327666:FKU327679 FUQ327666:FUQ327679 GEM327666:GEM327679 GOI327666:GOI327679 GYE327666:GYE327679 HIA327666:HIA327679 HRW327666:HRW327679 IBS327666:IBS327679 ILO327666:ILO327679 IVK327666:IVK327679 JFG327666:JFG327679 JPC327666:JPC327679 JYY327666:JYY327679 KIU327666:KIU327679 KSQ327666:KSQ327679 LCM327666:LCM327679 LMI327666:LMI327679 LWE327666:LWE327679 MGA327666:MGA327679 MPW327666:MPW327679 MZS327666:MZS327679 NJO327666:NJO327679 NTK327666:NTK327679 ODG327666:ODG327679 ONC327666:ONC327679 OWY327666:OWY327679 PGU327666:PGU327679 PQQ327666:PQQ327679 QAM327666:QAM327679 QKI327666:QKI327679 QUE327666:QUE327679 REA327666:REA327679 RNW327666:RNW327679 RXS327666:RXS327679 SHO327666:SHO327679 SRK327666:SRK327679 TBG327666:TBG327679 TLC327666:TLC327679 TUY327666:TUY327679 UEU327666:UEU327679 UOQ327666:UOQ327679 UYM327666:UYM327679 VII327666:VII327679 VSE327666:VSE327679 WCA327666:WCA327679 WLW327666:WLW327679 WVS327666:WVS327679 K393202:K393215 JG393202:JG393215 TC393202:TC393215 ACY393202:ACY393215 AMU393202:AMU393215 AWQ393202:AWQ393215 BGM393202:BGM393215 BQI393202:BQI393215 CAE393202:CAE393215 CKA393202:CKA393215 CTW393202:CTW393215 DDS393202:DDS393215 DNO393202:DNO393215 DXK393202:DXK393215 EHG393202:EHG393215 ERC393202:ERC393215 FAY393202:FAY393215 FKU393202:FKU393215 FUQ393202:FUQ393215 GEM393202:GEM393215 GOI393202:GOI393215 GYE393202:GYE393215 HIA393202:HIA393215 HRW393202:HRW393215 IBS393202:IBS393215 ILO393202:ILO393215 IVK393202:IVK393215 JFG393202:JFG393215 JPC393202:JPC393215 JYY393202:JYY393215 KIU393202:KIU393215 KSQ393202:KSQ393215 LCM393202:LCM393215 LMI393202:LMI393215 LWE393202:LWE393215 MGA393202:MGA393215 MPW393202:MPW393215 MZS393202:MZS393215 NJO393202:NJO393215 NTK393202:NTK393215 ODG393202:ODG393215 ONC393202:ONC393215 OWY393202:OWY393215 PGU393202:PGU393215 PQQ393202:PQQ393215 QAM393202:QAM393215 QKI393202:QKI393215 QUE393202:QUE393215 REA393202:REA393215 RNW393202:RNW393215 RXS393202:RXS393215 SHO393202:SHO393215 SRK393202:SRK393215 TBG393202:TBG393215 TLC393202:TLC393215 TUY393202:TUY393215 UEU393202:UEU393215 UOQ393202:UOQ393215 UYM393202:UYM393215 VII393202:VII393215 VSE393202:VSE393215 WCA393202:WCA393215 WLW393202:WLW393215 WVS393202:WVS393215 K458738:K458751 JG458738:JG458751 TC458738:TC458751 ACY458738:ACY458751 AMU458738:AMU458751 AWQ458738:AWQ458751 BGM458738:BGM458751 BQI458738:BQI458751 CAE458738:CAE458751 CKA458738:CKA458751 CTW458738:CTW458751 DDS458738:DDS458751 DNO458738:DNO458751 DXK458738:DXK458751 EHG458738:EHG458751 ERC458738:ERC458751 FAY458738:FAY458751 FKU458738:FKU458751 FUQ458738:FUQ458751 GEM458738:GEM458751 GOI458738:GOI458751 GYE458738:GYE458751 HIA458738:HIA458751 HRW458738:HRW458751 IBS458738:IBS458751 ILO458738:ILO458751 IVK458738:IVK458751 JFG458738:JFG458751 JPC458738:JPC458751 JYY458738:JYY458751 KIU458738:KIU458751 KSQ458738:KSQ458751 LCM458738:LCM458751 LMI458738:LMI458751 LWE458738:LWE458751 MGA458738:MGA458751 MPW458738:MPW458751 MZS458738:MZS458751 NJO458738:NJO458751 NTK458738:NTK458751 ODG458738:ODG458751 ONC458738:ONC458751 OWY458738:OWY458751 PGU458738:PGU458751 PQQ458738:PQQ458751 QAM458738:QAM458751 QKI458738:QKI458751 QUE458738:QUE458751 REA458738:REA458751 RNW458738:RNW458751 RXS458738:RXS458751 SHO458738:SHO458751 SRK458738:SRK458751 TBG458738:TBG458751 TLC458738:TLC458751 TUY458738:TUY458751 UEU458738:UEU458751 UOQ458738:UOQ458751 UYM458738:UYM458751 VII458738:VII458751 VSE458738:VSE458751 WCA458738:WCA458751 WLW458738:WLW458751 WVS458738:WVS458751 K524274:K524287 JG524274:JG524287 TC524274:TC524287 ACY524274:ACY524287 AMU524274:AMU524287 AWQ524274:AWQ524287 BGM524274:BGM524287 BQI524274:BQI524287 CAE524274:CAE524287 CKA524274:CKA524287 CTW524274:CTW524287 DDS524274:DDS524287 DNO524274:DNO524287 DXK524274:DXK524287 EHG524274:EHG524287 ERC524274:ERC524287 FAY524274:FAY524287 FKU524274:FKU524287 FUQ524274:FUQ524287 GEM524274:GEM524287 GOI524274:GOI524287 GYE524274:GYE524287 HIA524274:HIA524287 HRW524274:HRW524287 IBS524274:IBS524287 ILO524274:ILO524287 IVK524274:IVK524287 JFG524274:JFG524287 JPC524274:JPC524287 JYY524274:JYY524287 KIU524274:KIU524287 KSQ524274:KSQ524287 LCM524274:LCM524287 LMI524274:LMI524287 LWE524274:LWE524287 MGA524274:MGA524287 MPW524274:MPW524287 MZS524274:MZS524287 NJO524274:NJO524287 NTK524274:NTK524287 ODG524274:ODG524287 ONC524274:ONC524287 OWY524274:OWY524287 PGU524274:PGU524287 PQQ524274:PQQ524287 QAM524274:QAM524287 QKI524274:QKI524287 QUE524274:QUE524287 REA524274:REA524287 RNW524274:RNW524287 RXS524274:RXS524287 SHO524274:SHO524287 SRK524274:SRK524287 TBG524274:TBG524287 TLC524274:TLC524287 TUY524274:TUY524287 UEU524274:UEU524287 UOQ524274:UOQ524287 UYM524274:UYM524287 VII524274:VII524287 VSE524274:VSE524287 WCA524274:WCA524287 WLW524274:WLW524287 WVS524274:WVS524287 K589810:K589823 JG589810:JG589823 TC589810:TC589823 ACY589810:ACY589823 AMU589810:AMU589823 AWQ589810:AWQ589823 BGM589810:BGM589823 BQI589810:BQI589823 CAE589810:CAE589823 CKA589810:CKA589823 CTW589810:CTW589823 DDS589810:DDS589823 DNO589810:DNO589823 DXK589810:DXK589823 EHG589810:EHG589823 ERC589810:ERC589823 FAY589810:FAY589823 FKU589810:FKU589823 FUQ589810:FUQ589823 GEM589810:GEM589823 GOI589810:GOI589823 GYE589810:GYE589823 HIA589810:HIA589823 HRW589810:HRW589823 IBS589810:IBS589823 ILO589810:ILO589823 IVK589810:IVK589823 JFG589810:JFG589823 JPC589810:JPC589823 JYY589810:JYY589823 KIU589810:KIU589823 KSQ589810:KSQ589823 LCM589810:LCM589823 LMI589810:LMI589823 LWE589810:LWE589823 MGA589810:MGA589823 MPW589810:MPW589823 MZS589810:MZS589823 NJO589810:NJO589823 NTK589810:NTK589823 ODG589810:ODG589823 ONC589810:ONC589823 OWY589810:OWY589823 PGU589810:PGU589823 PQQ589810:PQQ589823 QAM589810:QAM589823 QKI589810:QKI589823 QUE589810:QUE589823 REA589810:REA589823 RNW589810:RNW589823 RXS589810:RXS589823 SHO589810:SHO589823 SRK589810:SRK589823 TBG589810:TBG589823 TLC589810:TLC589823 TUY589810:TUY589823 UEU589810:UEU589823 UOQ589810:UOQ589823 UYM589810:UYM589823 VII589810:VII589823 VSE589810:VSE589823 WCA589810:WCA589823 WLW589810:WLW589823 WVS589810:WVS589823 K655346:K655359 JG655346:JG655359 TC655346:TC655359 ACY655346:ACY655359 AMU655346:AMU655359 AWQ655346:AWQ655359 BGM655346:BGM655359 BQI655346:BQI655359 CAE655346:CAE655359 CKA655346:CKA655359 CTW655346:CTW655359 DDS655346:DDS655359 DNO655346:DNO655359 DXK655346:DXK655359 EHG655346:EHG655359 ERC655346:ERC655359 FAY655346:FAY655359 FKU655346:FKU655359 FUQ655346:FUQ655359 GEM655346:GEM655359 GOI655346:GOI655359 GYE655346:GYE655359 HIA655346:HIA655359 HRW655346:HRW655359 IBS655346:IBS655359 ILO655346:ILO655359 IVK655346:IVK655359 JFG655346:JFG655359 JPC655346:JPC655359 JYY655346:JYY655359 KIU655346:KIU655359 KSQ655346:KSQ655359 LCM655346:LCM655359 LMI655346:LMI655359 LWE655346:LWE655359 MGA655346:MGA655359 MPW655346:MPW655359 MZS655346:MZS655359 NJO655346:NJO655359 NTK655346:NTK655359 ODG655346:ODG655359 ONC655346:ONC655359 OWY655346:OWY655359 PGU655346:PGU655359 PQQ655346:PQQ655359 QAM655346:QAM655359 QKI655346:QKI655359 QUE655346:QUE655359 REA655346:REA655359 RNW655346:RNW655359 RXS655346:RXS655359 SHO655346:SHO655359 SRK655346:SRK655359 TBG655346:TBG655359 TLC655346:TLC655359 TUY655346:TUY655359 UEU655346:UEU655359 UOQ655346:UOQ655359 UYM655346:UYM655359 VII655346:VII655359 VSE655346:VSE655359 WCA655346:WCA655359 WLW655346:WLW655359 WVS655346:WVS655359 K720882:K720895 JG720882:JG720895 TC720882:TC720895 ACY720882:ACY720895 AMU720882:AMU720895 AWQ720882:AWQ720895 BGM720882:BGM720895 BQI720882:BQI720895 CAE720882:CAE720895 CKA720882:CKA720895 CTW720882:CTW720895 DDS720882:DDS720895 DNO720882:DNO720895 DXK720882:DXK720895 EHG720882:EHG720895 ERC720882:ERC720895 FAY720882:FAY720895 FKU720882:FKU720895 FUQ720882:FUQ720895 GEM720882:GEM720895 GOI720882:GOI720895 GYE720882:GYE720895 HIA720882:HIA720895 HRW720882:HRW720895 IBS720882:IBS720895 ILO720882:ILO720895 IVK720882:IVK720895 JFG720882:JFG720895 JPC720882:JPC720895 JYY720882:JYY720895 KIU720882:KIU720895 KSQ720882:KSQ720895 LCM720882:LCM720895 LMI720882:LMI720895 LWE720882:LWE720895 MGA720882:MGA720895 MPW720882:MPW720895 MZS720882:MZS720895 NJO720882:NJO720895 NTK720882:NTK720895 ODG720882:ODG720895 ONC720882:ONC720895 OWY720882:OWY720895 PGU720882:PGU720895 PQQ720882:PQQ720895 QAM720882:QAM720895 QKI720882:QKI720895 QUE720882:QUE720895 REA720882:REA720895 RNW720882:RNW720895 RXS720882:RXS720895 SHO720882:SHO720895 SRK720882:SRK720895 TBG720882:TBG720895 TLC720882:TLC720895 TUY720882:TUY720895 UEU720882:UEU720895 UOQ720882:UOQ720895 UYM720882:UYM720895 VII720882:VII720895 VSE720882:VSE720895 WCA720882:WCA720895 WLW720882:WLW720895 WVS720882:WVS720895 K786418:K786431 JG786418:JG786431 TC786418:TC786431 ACY786418:ACY786431 AMU786418:AMU786431 AWQ786418:AWQ786431 BGM786418:BGM786431 BQI786418:BQI786431 CAE786418:CAE786431 CKA786418:CKA786431 CTW786418:CTW786431 DDS786418:DDS786431 DNO786418:DNO786431 DXK786418:DXK786431 EHG786418:EHG786431 ERC786418:ERC786431 FAY786418:FAY786431 FKU786418:FKU786431 FUQ786418:FUQ786431 GEM786418:GEM786431 GOI786418:GOI786431 GYE786418:GYE786431 HIA786418:HIA786431 HRW786418:HRW786431 IBS786418:IBS786431 ILO786418:ILO786431 IVK786418:IVK786431 JFG786418:JFG786431 JPC786418:JPC786431 JYY786418:JYY786431 KIU786418:KIU786431 KSQ786418:KSQ786431 LCM786418:LCM786431 LMI786418:LMI786431 LWE786418:LWE786431 MGA786418:MGA786431 MPW786418:MPW786431 MZS786418:MZS786431 NJO786418:NJO786431 NTK786418:NTK786431 ODG786418:ODG786431 ONC786418:ONC786431 OWY786418:OWY786431 PGU786418:PGU786431 PQQ786418:PQQ786431 QAM786418:QAM786431 QKI786418:QKI786431 QUE786418:QUE786431 REA786418:REA786431 RNW786418:RNW786431 RXS786418:RXS786431 SHO786418:SHO786431 SRK786418:SRK786431 TBG786418:TBG786431 TLC786418:TLC786431 TUY786418:TUY786431 UEU786418:UEU786431 UOQ786418:UOQ786431 UYM786418:UYM786431 VII786418:VII786431 VSE786418:VSE786431 WCA786418:WCA786431 WLW786418:WLW786431 WVS786418:WVS786431 K851954:K851967 JG851954:JG851967 TC851954:TC851967 ACY851954:ACY851967 AMU851954:AMU851967 AWQ851954:AWQ851967 BGM851954:BGM851967 BQI851954:BQI851967 CAE851954:CAE851967 CKA851954:CKA851967 CTW851954:CTW851967 DDS851954:DDS851967 DNO851954:DNO851967 DXK851954:DXK851967 EHG851954:EHG851967 ERC851954:ERC851967 FAY851954:FAY851967 FKU851954:FKU851967 FUQ851954:FUQ851967 GEM851954:GEM851967 GOI851954:GOI851967 GYE851954:GYE851967 HIA851954:HIA851967 HRW851954:HRW851967 IBS851954:IBS851967 ILO851954:ILO851967 IVK851954:IVK851967 JFG851954:JFG851967 JPC851954:JPC851967 JYY851954:JYY851967 KIU851954:KIU851967 KSQ851954:KSQ851967 LCM851954:LCM851967 LMI851954:LMI851967 LWE851954:LWE851967 MGA851954:MGA851967 MPW851954:MPW851967 MZS851954:MZS851967 NJO851954:NJO851967 NTK851954:NTK851967 ODG851954:ODG851967 ONC851954:ONC851967 OWY851954:OWY851967 PGU851954:PGU851967 PQQ851954:PQQ851967 QAM851954:QAM851967 QKI851954:QKI851967 QUE851954:QUE851967 REA851954:REA851967 RNW851954:RNW851967 RXS851954:RXS851967 SHO851954:SHO851967 SRK851954:SRK851967 TBG851954:TBG851967 TLC851954:TLC851967 TUY851954:TUY851967 UEU851954:UEU851967 UOQ851954:UOQ851967 UYM851954:UYM851967 VII851954:VII851967 VSE851954:VSE851967 WCA851954:WCA851967 WLW851954:WLW851967 WVS851954:WVS851967 K917490:K917503 JG917490:JG917503 TC917490:TC917503 ACY917490:ACY917503 AMU917490:AMU917503 AWQ917490:AWQ917503 BGM917490:BGM917503 BQI917490:BQI917503 CAE917490:CAE917503 CKA917490:CKA917503 CTW917490:CTW917503 DDS917490:DDS917503 DNO917490:DNO917503 DXK917490:DXK917503 EHG917490:EHG917503 ERC917490:ERC917503 FAY917490:FAY917503 FKU917490:FKU917503 FUQ917490:FUQ917503 GEM917490:GEM917503 GOI917490:GOI917503 GYE917490:GYE917503 HIA917490:HIA917503 HRW917490:HRW917503 IBS917490:IBS917503 ILO917490:ILO917503 IVK917490:IVK917503 JFG917490:JFG917503 JPC917490:JPC917503 JYY917490:JYY917503 KIU917490:KIU917503 KSQ917490:KSQ917503 LCM917490:LCM917503 LMI917490:LMI917503 LWE917490:LWE917503 MGA917490:MGA917503 MPW917490:MPW917503 MZS917490:MZS917503 NJO917490:NJO917503 NTK917490:NTK917503 ODG917490:ODG917503 ONC917490:ONC917503 OWY917490:OWY917503 PGU917490:PGU917503 PQQ917490:PQQ917503 QAM917490:QAM917503 QKI917490:QKI917503 QUE917490:QUE917503 REA917490:REA917503 RNW917490:RNW917503 RXS917490:RXS917503 SHO917490:SHO917503 SRK917490:SRK917503 TBG917490:TBG917503 TLC917490:TLC917503 TUY917490:TUY917503 UEU917490:UEU917503 UOQ917490:UOQ917503 UYM917490:UYM917503 VII917490:VII917503 VSE917490:VSE917503 WCA917490:WCA917503 WLW917490:WLW917503 WVS917490:WVS917503 K983026:K983039 JG983026:JG983039 TC983026:TC983039 ACY983026:ACY983039 AMU983026:AMU983039 AWQ983026:AWQ983039 BGM983026:BGM983039 BQI983026:BQI983039 CAE983026:CAE983039 CKA983026:CKA983039 CTW983026:CTW983039 DDS983026:DDS983039 DNO983026:DNO983039 DXK983026:DXK983039 EHG983026:EHG983039 ERC983026:ERC983039 FAY983026:FAY983039 FKU983026:FKU983039 FUQ983026:FUQ983039 GEM983026:GEM983039 GOI983026:GOI983039 GYE983026:GYE983039 HIA983026:HIA983039 HRW983026:HRW983039 IBS983026:IBS983039 ILO983026:ILO983039 IVK983026:IVK983039 JFG983026:JFG983039 JPC983026:JPC983039 JYY983026:JYY983039 KIU983026:KIU983039 KSQ983026:KSQ983039 LCM983026:LCM983039 LMI983026:LMI983039 LWE983026:LWE983039 MGA983026:MGA983039 MPW983026:MPW983039 MZS983026:MZS983039 NJO983026:NJO983039 NTK983026:NTK983039 ODG983026:ODG983039 ONC983026:ONC983039 OWY983026:OWY983039 PGU983026:PGU983039 PQQ983026:PQQ983039 QAM983026:QAM983039 QKI983026:QKI983039 QUE983026:QUE983039 REA983026:REA983039 RNW983026:RNW983039 RXS983026:RXS983039 SHO983026:SHO983039 SRK983026:SRK983039 TBG983026:TBG983039 TLC983026:TLC983039 TUY983026:TUY983039 UEU983026:UEU983039 UOQ983026:UOQ983039 UYM983026:UYM983039 VII983026:VII983039 VSE983026:VSE983039 WCA983026:WCA983039 WLW983026:WLW983039 WVS983026:WVS983039 K1048562:K1048576 JG1048562:JG1048576 TC1048562:TC1048576 ACY1048562:ACY1048576 AMU1048562:AMU1048576 AWQ1048562:AWQ1048576 BGM1048562:BGM1048576 BQI1048562:BQI1048576 CAE1048562:CAE1048576 CKA1048562:CKA1048576 CTW1048562:CTW1048576 DDS1048562:DDS1048576 DNO1048562:DNO1048576 DXK1048562:DXK1048576 EHG1048562:EHG1048576 ERC1048562:ERC1048576 FAY1048562:FAY1048576 FKU1048562:FKU1048576 FUQ1048562:FUQ1048576 GEM1048562:GEM1048576 GOI1048562:GOI1048576 GYE1048562:GYE1048576 HIA1048562:HIA1048576 HRW1048562:HRW1048576 IBS1048562:IBS1048576 ILO1048562:ILO1048576 IVK1048562:IVK1048576 JFG1048562:JFG1048576 JPC1048562:JPC1048576 JYY1048562:JYY1048576 KIU1048562:KIU1048576 KSQ1048562:KSQ1048576 LCM1048562:LCM1048576 LMI1048562:LMI1048576 LWE1048562:LWE1048576 MGA1048562:MGA1048576 MPW1048562:MPW1048576 MZS1048562:MZS1048576 NJO1048562:NJO1048576 NTK1048562:NTK1048576 ODG1048562:ODG1048576 ONC1048562:ONC1048576 OWY1048562:OWY1048576 PGU1048562:PGU1048576 PQQ1048562:PQQ1048576 QAM1048562:QAM1048576 QKI1048562:QKI1048576 QUE1048562:QUE1048576 REA1048562:REA1048576 RNW1048562:RNW1048576 RXS1048562:RXS1048576 SHO1048562:SHO1048576 SRK1048562:SRK1048576 TBG1048562:TBG1048576 TLC1048562:TLC1048576 TUY1048562:TUY1048576 UEU1048562:UEU1048576 UOQ1048562:UOQ1048576 UYM1048562:UYM1048576 VII1048562:VII1048576 VSE1048562:VSE1048576 WCA1048562:WCA1048576 WLW1048562:WLW1048576 WVS1048562:WVS1048576 M1 JD3 SZ3 ACV3 AMR3 AWN3 BGJ3 BQF3 CAB3 CJX3 CTT3 DDP3 DNL3 DXH3 EHD3 EQZ3 FAV3 FKR3 FUN3 GEJ3 GOF3 GYB3 HHX3 HRT3 IBP3 ILL3 IVH3 JFD3 JOZ3 JYV3 KIR3 KSN3 LCJ3 LMF3 LWB3 MFX3 MPT3 MZP3 NJL3 NTH3 ODD3 OMZ3 OWV3 PGR3 PQN3 QAJ3 QKF3 QUB3 RDX3 RNT3 RXP3 SHL3 SRH3 TBD3 TKZ3 TUV3 UER3 UON3 UYJ3 VIF3 VSB3 WBX3 WLT3 WVP3 H65537 JD65538 SZ65538 ACV65538 AMR65538 AWN65538 BGJ65538 BQF65538 CAB65538 CJX65538 CTT65538 DDP65538 DNL65538 DXH65538 EHD65538 EQZ65538 FAV65538 FKR65538 FUN65538 GEJ65538 GOF65538 GYB65538 HHX65538 HRT65538 IBP65538 ILL65538 IVH65538 JFD65538 JOZ65538 JYV65538 KIR65538 KSN65538 LCJ65538 LMF65538 LWB65538 MFX65538 MPT65538 MZP65538 NJL65538 NTH65538 ODD65538 OMZ65538 OWV65538 PGR65538 PQN65538 QAJ65538 QKF65538 QUB65538 RDX65538 RNT65538 RXP65538 SHL65538 SRH65538 TBD65538 TKZ65538 TUV65538 UER65538 UON65538 UYJ65538 VIF65538 VSB65538 WBX65538 WLT65538 WVP65538 H131073 JD131074 SZ131074 ACV131074 AMR131074 AWN131074 BGJ131074 BQF131074 CAB131074 CJX131074 CTT131074 DDP131074 DNL131074 DXH131074 EHD131074 EQZ131074 FAV131074 FKR131074 FUN131074 GEJ131074 GOF131074 GYB131074 HHX131074 HRT131074 IBP131074 ILL131074 IVH131074 JFD131074 JOZ131074 JYV131074 KIR131074 KSN131074 LCJ131074 LMF131074 LWB131074 MFX131074 MPT131074 MZP131074 NJL131074 NTH131074 ODD131074 OMZ131074 OWV131074 PGR131074 PQN131074 QAJ131074 QKF131074 QUB131074 RDX131074 RNT131074 RXP131074 SHL131074 SRH131074 TBD131074 TKZ131074 TUV131074 UER131074 UON131074 UYJ131074 VIF131074 VSB131074 WBX131074 WLT131074 WVP131074 H196609 JD196610 SZ196610 ACV196610 AMR196610 AWN196610 BGJ196610 BQF196610 CAB196610 CJX196610 CTT196610 DDP196610 DNL196610 DXH196610 EHD196610 EQZ196610 FAV196610 FKR196610 FUN196610 GEJ196610 GOF196610 GYB196610 HHX196610 HRT196610 IBP196610 ILL196610 IVH196610 JFD196610 JOZ196610 JYV196610 KIR196610 KSN196610 LCJ196610 LMF196610 LWB196610 MFX196610 MPT196610 MZP196610 NJL196610 NTH196610 ODD196610 OMZ196610 OWV196610 PGR196610 PQN196610 QAJ196610 QKF196610 QUB196610 RDX196610 RNT196610 RXP196610 SHL196610 SRH196610 TBD196610 TKZ196610 TUV196610 UER196610 UON196610 UYJ196610 VIF196610 VSB196610 WBX196610 WLT196610 WVP196610 H262145 JD262146 SZ262146 ACV262146 AMR262146 AWN262146 BGJ262146 BQF262146 CAB262146 CJX262146 CTT262146 DDP262146 DNL262146 DXH262146 EHD262146 EQZ262146 FAV262146 FKR262146 FUN262146 GEJ262146 GOF262146 GYB262146 HHX262146 HRT262146 IBP262146 ILL262146 IVH262146 JFD262146 JOZ262146 JYV262146 KIR262146 KSN262146 LCJ262146 LMF262146 LWB262146 MFX262146 MPT262146 MZP262146 NJL262146 NTH262146 ODD262146 OMZ262146 OWV262146 PGR262146 PQN262146 QAJ262146 QKF262146 QUB262146 RDX262146 RNT262146 RXP262146 SHL262146 SRH262146 TBD262146 TKZ262146 TUV262146 UER262146 UON262146 UYJ262146 VIF262146 VSB262146 WBX262146 WLT262146 WVP262146 H327681 JD327682 SZ327682 ACV327682 AMR327682 AWN327682 BGJ327682 BQF327682 CAB327682 CJX327682 CTT327682 DDP327682 DNL327682 DXH327682 EHD327682 EQZ327682 FAV327682 FKR327682 FUN327682 GEJ327682 GOF327682 GYB327682 HHX327682 HRT327682 IBP327682 ILL327682 IVH327682 JFD327682 JOZ327682 JYV327682 KIR327682 KSN327682 LCJ327682 LMF327682 LWB327682 MFX327682 MPT327682 MZP327682 NJL327682 NTH327682 ODD327682 OMZ327682 OWV327682 PGR327682 PQN327682 QAJ327682 QKF327682 QUB327682 RDX327682 RNT327682 RXP327682 SHL327682 SRH327682 TBD327682 TKZ327682 TUV327682 UER327682 UON327682 UYJ327682 VIF327682 VSB327682 WBX327682 WLT327682 WVP327682 H393217 JD393218 SZ393218 ACV393218 AMR393218 AWN393218 BGJ393218 BQF393218 CAB393218 CJX393218 CTT393218 DDP393218 DNL393218 DXH393218 EHD393218 EQZ393218 FAV393218 FKR393218 FUN393218 GEJ393218 GOF393218 GYB393218 HHX393218 HRT393218 IBP393218 ILL393218 IVH393218 JFD393218 JOZ393218 JYV393218 KIR393218 KSN393218 LCJ393218 LMF393218 LWB393218 MFX393218 MPT393218 MZP393218 NJL393218 NTH393218 ODD393218 OMZ393218 OWV393218 PGR393218 PQN393218 QAJ393218 QKF393218 QUB393218 RDX393218 RNT393218 RXP393218 SHL393218 SRH393218 TBD393218 TKZ393218 TUV393218 UER393218 UON393218 UYJ393218 VIF393218 VSB393218 WBX393218 WLT393218 WVP393218 H458753 JD458754 SZ458754 ACV458754 AMR458754 AWN458754 BGJ458754 BQF458754 CAB458754 CJX458754 CTT458754 DDP458754 DNL458754 DXH458754 EHD458754 EQZ458754 FAV458754 FKR458754 FUN458754 GEJ458754 GOF458754 GYB458754 HHX458754 HRT458754 IBP458754 ILL458754 IVH458754 JFD458754 JOZ458754 JYV458754 KIR458754 KSN458754 LCJ458754 LMF458754 LWB458754 MFX458754 MPT458754 MZP458754 NJL458754 NTH458754 ODD458754 OMZ458754 OWV458754 PGR458754 PQN458754 QAJ458754 QKF458754 QUB458754 RDX458754 RNT458754 RXP458754 SHL458754 SRH458754 TBD458754 TKZ458754 TUV458754 UER458754 UON458754 UYJ458754 VIF458754 VSB458754 WBX458754 WLT458754 WVP458754 H524289 JD524290 SZ524290 ACV524290 AMR524290 AWN524290 BGJ524290 BQF524290 CAB524290 CJX524290 CTT524290 DDP524290 DNL524290 DXH524290 EHD524290 EQZ524290 FAV524290 FKR524290 FUN524290 GEJ524290 GOF524290 GYB524290 HHX524290 HRT524290 IBP524290 ILL524290 IVH524290 JFD524290 JOZ524290 JYV524290 KIR524290 KSN524290 LCJ524290 LMF524290 LWB524290 MFX524290 MPT524290 MZP524290 NJL524290 NTH524290 ODD524290 OMZ524290 OWV524290 PGR524290 PQN524290 QAJ524290 QKF524290 QUB524290 RDX524290 RNT524290 RXP524290 SHL524290 SRH524290 TBD524290 TKZ524290 TUV524290 UER524290 UON524290 UYJ524290 VIF524290 VSB524290 WBX524290 WLT524290 WVP524290 H589825 JD589826 SZ589826 ACV589826 AMR589826 AWN589826 BGJ589826 BQF589826 CAB589826 CJX589826 CTT589826 DDP589826 DNL589826 DXH589826 EHD589826 EQZ589826 FAV589826 FKR589826 FUN589826 GEJ589826 GOF589826 GYB589826 HHX589826 HRT589826 IBP589826 ILL589826 IVH589826 JFD589826 JOZ589826 JYV589826 KIR589826 KSN589826 LCJ589826 LMF589826 LWB589826 MFX589826 MPT589826 MZP589826 NJL589826 NTH589826 ODD589826 OMZ589826 OWV589826 PGR589826 PQN589826 QAJ589826 QKF589826 QUB589826 RDX589826 RNT589826 RXP589826 SHL589826 SRH589826 TBD589826 TKZ589826 TUV589826 UER589826 UON589826 UYJ589826 VIF589826 VSB589826 WBX589826 WLT589826 WVP589826 H655361 JD655362 SZ655362 ACV655362 AMR655362 AWN655362 BGJ655362 BQF655362 CAB655362 CJX655362 CTT655362 DDP655362 DNL655362 DXH655362 EHD655362 EQZ655362 FAV655362 FKR655362 FUN655362 GEJ655362 GOF655362 GYB655362 HHX655362 HRT655362 IBP655362 ILL655362 IVH655362 JFD655362 JOZ655362 JYV655362 KIR655362 KSN655362 LCJ655362 LMF655362 LWB655362 MFX655362 MPT655362 MZP655362 NJL655362 NTH655362 ODD655362 OMZ655362 OWV655362 PGR655362 PQN655362 QAJ655362 QKF655362 QUB655362 RDX655362 RNT655362 RXP655362 SHL655362 SRH655362 TBD655362 TKZ655362 TUV655362 UER655362 UON655362 UYJ655362 VIF655362 VSB655362 WBX655362 WLT655362 WVP655362 H720897 JD720898 SZ720898 ACV720898 AMR720898 AWN720898 BGJ720898 BQF720898 CAB720898 CJX720898 CTT720898 DDP720898 DNL720898 DXH720898 EHD720898 EQZ720898 FAV720898 FKR720898 FUN720898 GEJ720898 GOF720898 GYB720898 HHX720898 HRT720898 IBP720898 ILL720898 IVH720898 JFD720898 JOZ720898 JYV720898 KIR720898 KSN720898 LCJ720898 LMF720898 LWB720898 MFX720898 MPT720898 MZP720898 NJL720898 NTH720898 ODD720898 OMZ720898 OWV720898 PGR720898 PQN720898 QAJ720898 QKF720898 QUB720898 RDX720898 RNT720898 RXP720898 SHL720898 SRH720898 TBD720898 TKZ720898 TUV720898 UER720898 UON720898 UYJ720898 VIF720898 VSB720898 WBX720898 WLT720898 WVP720898 H786433 JD786434 SZ786434 ACV786434 AMR786434 AWN786434 BGJ786434 BQF786434 CAB786434 CJX786434 CTT786434 DDP786434 DNL786434 DXH786434 EHD786434 EQZ786434 FAV786434 FKR786434 FUN786434 GEJ786434 GOF786434 GYB786434 HHX786434 HRT786434 IBP786434 ILL786434 IVH786434 JFD786434 JOZ786434 JYV786434 KIR786434 KSN786434 LCJ786434 LMF786434 LWB786434 MFX786434 MPT786434 MZP786434 NJL786434 NTH786434 ODD786434 OMZ786434 OWV786434 PGR786434 PQN786434 QAJ786434 QKF786434 QUB786434 RDX786434 RNT786434 RXP786434 SHL786434 SRH786434 TBD786434 TKZ786434 TUV786434 UER786434 UON786434 UYJ786434 VIF786434 VSB786434 WBX786434 WLT786434 WVP786434 H851969 JD851970 SZ851970 ACV851970 AMR851970 AWN851970 BGJ851970 BQF851970 CAB851970 CJX851970 CTT851970 DDP851970 DNL851970 DXH851970 EHD851970 EQZ851970 FAV851970 FKR851970 FUN851970 GEJ851970 GOF851970 GYB851970 HHX851970 HRT851970 IBP851970 ILL851970 IVH851970 JFD851970 JOZ851970 JYV851970 KIR851970 KSN851970 LCJ851970 LMF851970 LWB851970 MFX851970 MPT851970 MZP851970 NJL851970 NTH851970 ODD851970 OMZ851970 OWV851970 PGR851970 PQN851970 QAJ851970 QKF851970 QUB851970 RDX851970 RNT851970 RXP851970 SHL851970 SRH851970 TBD851970 TKZ851970 TUV851970 UER851970 UON851970 UYJ851970 VIF851970 VSB851970 WBX851970 WLT851970 WVP851970 H917505 JD917506 SZ917506 ACV917506 AMR917506 AWN917506 BGJ917506 BQF917506 CAB917506 CJX917506 CTT917506 DDP917506 DNL917506 DXH917506 EHD917506 EQZ917506 FAV917506 FKR917506 FUN917506 GEJ917506 GOF917506 GYB917506 HHX917506 HRT917506 IBP917506 ILL917506 IVH917506 JFD917506 JOZ917506 JYV917506 KIR917506 KSN917506 LCJ917506 LMF917506 LWB917506 MFX917506 MPT917506 MZP917506 NJL917506 NTH917506 ODD917506 OMZ917506 OWV917506 PGR917506 PQN917506 QAJ917506 QKF917506 QUB917506 RDX917506 RNT917506 RXP917506 SHL917506 SRH917506 TBD917506 TKZ917506 TUV917506 UER917506 UON917506 UYJ917506 VIF917506 VSB917506 WBX917506 WLT917506 WVP917506 H983041 JD983042 SZ983042 ACV983042 AMR983042 AWN983042 BGJ983042 BQF983042 CAB983042 CJX983042 CTT983042 DDP983042 DNL983042 DXH983042 EHD983042 EQZ983042 FAV983042 FKR983042 FUN983042 GEJ983042 GOF983042 GYB983042 HHX983042 HRT983042 IBP983042 ILL983042 IVH983042 JFD983042 JOZ983042 JYV983042 KIR983042 KSN983042 LCJ983042 LMF983042 LWB983042 MFX983042 MPT983042 MZP983042 NJL983042 NTH983042 ODD983042 OMZ983042 OWV983042 PGR983042 PQN983042 QAJ983042 QKF983042 QUB983042 RDX983042 RNT983042 RXP983042 SHL983042 SRH983042 TBD983042 TKZ983042 TUV983042 UER983042 UON983042 UYJ983042 VIF983042 VSB983042 WBX983042 WLT983042 WVP983042">
      <formula1>$A$65:$A$101</formula1>
    </dataValidation>
  </dataValidations>
  <hyperlinks>
    <hyperlink ref="M3" location="Contents!A1" display="Back"/>
    <hyperlink ref="M2" location="'Table 24 Data'!A1" display="Go to Data"/>
    <hyperlink ref="A26" location="Glossary!A1" display="Definition Glossay"/>
  </hyperlinks>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pageSetUpPr autoPageBreaks="0"/>
  </sheetPr>
  <dimension ref="A1:AE101"/>
  <sheetViews>
    <sheetView workbookViewId="0">
      <pane ySplit="3" topLeftCell="A4" activePane="bottomLeft" state="frozen"/>
      <selection pane="bottomLeft" activeCell="L3" sqref="L3"/>
    </sheetView>
  </sheetViews>
  <sheetFormatPr defaultRowHeight="15" x14ac:dyDescent="0.25"/>
  <cols>
    <col min="1" max="1" width="12.140625" style="1" customWidth="1"/>
    <col min="2" max="2" width="13.7109375" style="1" customWidth="1"/>
    <col min="3" max="3" width="14.28515625" style="1" customWidth="1"/>
    <col min="4" max="9" width="13.7109375" style="1" customWidth="1"/>
    <col min="10" max="17" width="8.85546875" style="1"/>
    <col min="18" max="18" width="8.140625" style="1" customWidth="1"/>
    <col min="19" max="20" width="8.85546875" style="1"/>
    <col min="21" max="21" width="8.42578125" style="1" customWidth="1"/>
    <col min="22" max="22" width="8.85546875" style="1"/>
    <col min="23" max="31" width="0" style="1" hidden="1" customWidth="1"/>
    <col min="32" max="256" width="8.85546875" style="1"/>
    <col min="257" max="257" width="11.140625" style="1" customWidth="1"/>
    <col min="258" max="258" width="13.7109375" style="1" customWidth="1"/>
    <col min="259" max="259" width="19.7109375" style="1" customWidth="1"/>
    <col min="260" max="265" width="13.7109375" style="1" customWidth="1"/>
    <col min="266" max="273" width="8.85546875" style="1"/>
    <col min="274" max="274" width="8.140625" style="1" customWidth="1"/>
    <col min="275" max="276" width="8.85546875" style="1"/>
    <col min="277" max="277" width="8.42578125" style="1" customWidth="1"/>
    <col min="278" max="512" width="8.85546875" style="1"/>
    <col min="513" max="513" width="11.140625" style="1" customWidth="1"/>
    <col min="514" max="514" width="13.7109375" style="1" customWidth="1"/>
    <col min="515" max="515" width="19.7109375" style="1" customWidth="1"/>
    <col min="516" max="521" width="13.7109375" style="1" customWidth="1"/>
    <col min="522" max="529" width="8.85546875" style="1"/>
    <col min="530" max="530" width="8.140625" style="1" customWidth="1"/>
    <col min="531" max="532" width="8.85546875" style="1"/>
    <col min="533" max="533" width="8.42578125" style="1" customWidth="1"/>
    <col min="534" max="768" width="8.85546875" style="1"/>
    <col min="769" max="769" width="11.140625" style="1" customWidth="1"/>
    <col min="770" max="770" width="13.7109375" style="1" customWidth="1"/>
    <col min="771" max="771" width="19.7109375" style="1" customWidth="1"/>
    <col min="772" max="777" width="13.7109375" style="1" customWidth="1"/>
    <col min="778" max="785" width="8.85546875" style="1"/>
    <col min="786" max="786" width="8.140625" style="1" customWidth="1"/>
    <col min="787" max="788" width="8.85546875" style="1"/>
    <col min="789" max="789" width="8.42578125" style="1" customWidth="1"/>
    <col min="790" max="1024" width="8.85546875" style="1"/>
    <col min="1025" max="1025" width="11.140625" style="1" customWidth="1"/>
    <col min="1026" max="1026" width="13.7109375" style="1" customWidth="1"/>
    <col min="1027" max="1027" width="19.7109375" style="1" customWidth="1"/>
    <col min="1028" max="1033" width="13.7109375" style="1" customWidth="1"/>
    <col min="1034" max="1041" width="8.85546875" style="1"/>
    <col min="1042" max="1042" width="8.140625" style="1" customWidth="1"/>
    <col min="1043" max="1044" width="8.85546875" style="1"/>
    <col min="1045" max="1045" width="8.42578125" style="1" customWidth="1"/>
    <col min="1046" max="1280" width="8.85546875" style="1"/>
    <col min="1281" max="1281" width="11.140625" style="1" customWidth="1"/>
    <col min="1282" max="1282" width="13.7109375" style="1" customWidth="1"/>
    <col min="1283" max="1283" width="19.7109375" style="1" customWidth="1"/>
    <col min="1284" max="1289" width="13.7109375" style="1" customWidth="1"/>
    <col min="1290" max="1297" width="8.85546875" style="1"/>
    <col min="1298" max="1298" width="8.140625" style="1" customWidth="1"/>
    <col min="1299" max="1300" width="8.85546875" style="1"/>
    <col min="1301" max="1301" width="8.42578125" style="1" customWidth="1"/>
    <col min="1302" max="1536" width="8.85546875" style="1"/>
    <col min="1537" max="1537" width="11.140625" style="1" customWidth="1"/>
    <col min="1538" max="1538" width="13.7109375" style="1" customWidth="1"/>
    <col min="1539" max="1539" width="19.7109375" style="1" customWidth="1"/>
    <col min="1540" max="1545" width="13.7109375" style="1" customWidth="1"/>
    <col min="1546" max="1553" width="8.85546875" style="1"/>
    <col min="1554" max="1554" width="8.140625" style="1" customWidth="1"/>
    <col min="1555" max="1556" width="8.85546875" style="1"/>
    <col min="1557" max="1557" width="8.42578125" style="1" customWidth="1"/>
    <col min="1558" max="1792" width="8.85546875" style="1"/>
    <col min="1793" max="1793" width="11.140625" style="1" customWidth="1"/>
    <col min="1794" max="1794" width="13.7109375" style="1" customWidth="1"/>
    <col min="1795" max="1795" width="19.7109375" style="1" customWidth="1"/>
    <col min="1796" max="1801" width="13.7109375" style="1" customWidth="1"/>
    <col min="1802" max="1809" width="8.85546875" style="1"/>
    <col min="1810" max="1810" width="8.140625" style="1" customWidth="1"/>
    <col min="1811" max="1812" width="8.85546875" style="1"/>
    <col min="1813" max="1813" width="8.42578125" style="1" customWidth="1"/>
    <col min="1814" max="2048" width="8.85546875" style="1"/>
    <col min="2049" max="2049" width="11.140625" style="1" customWidth="1"/>
    <col min="2050" max="2050" width="13.7109375" style="1" customWidth="1"/>
    <col min="2051" max="2051" width="19.7109375" style="1" customWidth="1"/>
    <col min="2052" max="2057" width="13.7109375" style="1" customWidth="1"/>
    <col min="2058" max="2065" width="8.85546875" style="1"/>
    <col min="2066" max="2066" width="8.140625" style="1" customWidth="1"/>
    <col min="2067" max="2068" width="8.85546875" style="1"/>
    <col min="2069" max="2069" width="8.42578125" style="1" customWidth="1"/>
    <col min="2070" max="2304" width="8.85546875" style="1"/>
    <col min="2305" max="2305" width="11.140625" style="1" customWidth="1"/>
    <col min="2306" max="2306" width="13.7109375" style="1" customWidth="1"/>
    <col min="2307" max="2307" width="19.7109375" style="1" customWidth="1"/>
    <col min="2308" max="2313" width="13.7109375" style="1" customWidth="1"/>
    <col min="2314" max="2321" width="8.85546875" style="1"/>
    <col min="2322" max="2322" width="8.140625" style="1" customWidth="1"/>
    <col min="2323" max="2324" width="8.85546875" style="1"/>
    <col min="2325" max="2325" width="8.42578125" style="1" customWidth="1"/>
    <col min="2326" max="2560" width="8.85546875" style="1"/>
    <col min="2561" max="2561" width="11.140625" style="1" customWidth="1"/>
    <col min="2562" max="2562" width="13.7109375" style="1" customWidth="1"/>
    <col min="2563" max="2563" width="19.7109375" style="1" customWidth="1"/>
    <col min="2564" max="2569" width="13.7109375" style="1" customWidth="1"/>
    <col min="2570" max="2577" width="8.85546875" style="1"/>
    <col min="2578" max="2578" width="8.140625" style="1" customWidth="1"/>
    <col min="2579" max="2580" width="8.85546875" style="1"/>
    <col min="2581" max="2581" width="8.42578125" style="1" customWidth="1"/>
    <col min="2582" max="2816" width="8.85546875" style="1"/>
    <col min="2817" max="2817" width="11.140625" style="1" customWidth="1"/>
    <col min="2818" max="2818" width="13.7109375" style="1" customWidth="1"/>
    <col min="2819" max="2819" width="19.7109375" style="1" customWidth="1"/>
    <col min="2820" max="2825" width="13.7109375" style="1" customWidth="1"/>
    <col min="2826" max="2833" width="8.85546875" style="1"/>
    <col min="2834" max="2834" width="8.140625" style="1" customWidth="1"/>
    <col min="2835" max="2836" width="8.85546875" style="1"/>
    <col min="2837" max="2837" width="8.42578125" style="1" customWidth="1"/>
    <col min="2838" max="3072" width="8.85546875" style="1"/>
    <col min="3073" max="3073" width="11.140625" style="1" customWidth="1"/>
    <col min="3074" max="3074" width="13.7109375" style="1" customWidth="1"/>
    <col min="3075" max="3075" width="19.7109375" style="1" customWidth="1"/>
    <col min="3076" max="3081" width="13.7109375" style="1" customWidth="1"/>
    <col min="3082" max="3089" width="8.85546875" style="1"/>
    <col min="3090" max="3090" width="8.140625" style="1" customWidth="1"/>
    <col min="3091" max="3092" width="8.85546875" style="1"/>
    <col min="3093" max="3093" width="8.42578125" style="1" customWidth="1"/>
    <col min="3094" max="3328" width="8.85546875" style="1"/>
    <col min="3329" max="3329" width="11.140625" style="1" customWidth="1"/>
    <col min="3330" max="3330" width="13.7109375" style="1" customWidth="1"/>
    <col min="3331" max="3331" width="19.7109375" style="1" customWidth="1"/>
    <col min="3332" max="3337" width="13.7109375" style="1" customWidth="1"/>
    <col min="3338" max="3345" width="8.85546875" style="1"/>
    <col min="3346" max="3346" width="8.140625" style="1" customWidth="1"/>
    <col min="3347" max="3348" width="8.85546875" style="1"/>
    <col min="3349" max="3349" width="8.42578125" style="1" customWidth="1"/>
    <col min="3350" max="3584" width="8.85546875" style="1"/>
    <col min="3585" max="3585" width="11.140625" style="1" customWidth="1"/>
    <col min="3586" max="3586" width="13.7109375" style="1" customWidth="1"/>
    <col min="3587" max="3587" width="19.7109375" style="1" customWidth="1"/>
    <col min="3588" max="3593" width="13.7109375" style="1" customWidth="1"/>
    <col min="3594" max="3601" width="8.85546875" style="1"/>
    <col min="3602" max="3602" width="8.140625" style="1" customWidth="1"/>
    <col min="3603" max="3604" width="8.85546875" style="1"/>
    <col min="3605" max="3605" width="8.42578125" style="1" customWidth="1"/>
    <col min="3606" max="3840" width="8.85546875" style="1"/>
    <col min="3841" max="3841" width="11.140625" style="1" customWidth="1"/>
    <col min="3842" max="3842" width="13.7109375" style="1" customWidth="1"/>
    <col min="3843" max="3843" width="19.7109375" style="1" customWidth="1"/>
    <col min="3844" max="3849" width="13.7109375" style="1" customWidth="1"/>
    <col min="3850" max="3857" width="8.85546875" style="1"/>
    <col min="3858" max="3858" width="8.140625" style="1" customWidth="1"/>
    <col min="3859" max="3860" width="8.85546875" style="1"/>
    <col min="3861" max="3861" width="8.42578125" style="1" customWidth="1"/>
    <col min="3862" max="4096" width="8.85546875" style="1"/>
    <col min="4097" max="4097" width="11.140625" style="1" customWidth="1"/>
    <col min="4098" max="4098" width="13.7109375" style="1" customWidth="1"/>
    <col min="4099" max="4099" width="19.7109375" style="1" customWidth="1"/>
    <col min="4100" max="4105" width="13.7109375" style="1" customWidth="1"/>
    <col min="4106" max="4113" width="8.85546875" style="1"/>
    <col min="4114" max="4114" width="8.140625" style="1" customWidth="1"/>
    <col min="4115" max="4116" width="8.85546875" style="1"/>
    <col min="4117" max="4117" width="8.42578125" style="1" customWidth="1"/>
    <col min="4118" max="4352" width="8.85546875" style="1"/>
    <col min="4353" max="4353" width="11.140625" style="1" customWidth="1"/>
    <col min="4354" max="4354" width="13.7109375" style="1" customWidth="1"/>
    <col min="4355" max="4355" width="19.7109375" style="1" customWidth="1"/>
    <col min="4356" max="4361" width="13.7109375" style="1" customWidth="1"/>
    <col min="4362" max="4369" width="8.85546875" style="1"/>
    <col min="4370" max="4370" width="8.140625" style="1" customWidth="1"/>
    <col min="4371" max="4372" width="8.85546875" style="1"/>
    <col min="4373" max="4373" width="8.42578125" style="1" customWidth="1"/>
    <col min="4374" max="4608" width="8.85546875" style="1"/>
    <col min="4609" max="4609" width="11.140625" style="1" customWidth="1"/>
    <col min="4610" max="4610" width="13.7109375" style="1" customWidth="1"/>
    <col min="4611" max="4611" width="19.7109375" style="1" customWidth="1"/>
    <col min="4612" max="4617" width="13.7109375" style="1" customWidth="1"/>
    <col min="4618" max="4625" width="8.85546875" style="1"/>
    <col min="4626" max="4626" width="8.140625" style="1" customWidth="1"/>
    <col min="4627" max="4628" width="8.85546875" style="1"/>
    <col min="4629" max="4629" width="8.42578125" style="1" customWidth="1"/>
    <col min="4630" max="4864" width="8.85546875" style="1"/>
    <col min="4865" max="4865" width="11.140625" style="1" customWidth="1"/>
    <col min="4866" max="4866" width="13.7109375" style="1" customWidth="1"/>
    <col min="4867" max="4867" width="19.7109375" style="1" customWidth="1"/>
    <col min="4868" max="4873" width="13.7109375" style="1" customWidth="1"/>
    <col min="4874" max="4881" width="8.85546875" style="1"/>
    <col min="4882" max="4882" width="8.140625" style="1" customWidth="1"/>
    <col min="4883" max="4884" width="8.85546875" style="1"/>
    <col min="4885" max="4885" width="8.42578125" style="1" customWidth="1"/>
    <col min="4886" max="5120" width="8.85546875" style="1"/>
    <col min="5121" max="5121" width="11.140625" style="1" customWidth="1"/>
    <col min="5122" max="5122" width="13.7109375" style="1" customWidth="1"/>
    <col min="5123" max="5123" width="19.7109375" style="1" customWidth="1"/>
    <col min="5124" max="5129" width="13.7109375" style="1" customWidth="1"/>
    <col min="5130" max="5137" width="8.85546875" style="1"/>
    <col min="5138" max="5138" width="8.140625" style="1" customWidth="1"/>
    <col min="5139" max="5140" width="8.85546875" style="1"/>
    <col min="5141" max="5141" width="8.42578125" style="1" customWidth="1"/>
    <col min="5142" max="5376" width="8.85546875" style="1"/>
    <col min="5377" max="5377" width="11.140625" style="1" customWidth="1"/>
    <col min="5378" max="5378" width="13.7109375" style="1" customWidth="1"/>
    <col min="5379" max="5379" width="19.7109375" style="1" customWidth="1"/>
    <col min="5380" max="5385" width="13.7109375" style="1" customWidth="1"/>
    <col min="5386" max="5393" width="8.85546875" style="1"/>
    <col min="5394" max="5394" width="8.140625" style="1" customWidth="1"/>
    <col min="5395" max="5396" width="8.85546875" style="1"/>
    <col min="5397" max="5397" width="8.42578125" style="1" customWidth="1"/>
    <col min="5398" max="5632" width="8.85546875" style="1"/>
    <col min="5633" max="5633" width="11.140625" style="1" customWidth="1"/>
    <col min="5634" max="5634" width="13.7109375" style="1" customWidth="1"/>
    <col min="5635" max="5635" width="19.7109375" style="1" customWidth="1"/>
    <col min="5636" max="5641" width="13.7109375" style="1" customWidth="1"/>
    <col min="5642" max="5649" width="8.85546875" style="1"/>
    <col min="5650" max="5650" width="8.140625" style="1" customWidth="1"/>
    <col min="5651" max="5652" width="8.85546875" style="1"/>
    <col min="5653" max="5653" width="8.42578125" style="1" customWidth="1"/>
    <col min="5654" max="5888" width="8.85546875" style="1"/>
    <col min="5889" max="5889" width="11.140625" style="1" customWidth="1"/>
    <col min="5890" max="5890" width="13.7109375" style="1" customWidth="1"/>
    <col min="5891" max="5891" width="19.7109375" style="1" customWidth="1"/>
    <col min="5892" max="5897" width="13.7109375" style="1" customWidth="1"/>
    <col min="5898" max="5905" width="8.85546875" style="1"/>
    <col min="5906" max="5906" width="8.140625" style="1" customWidth="1"/>
    <col min="5907" max="5908" width="8.85546875" style="1"/>
    <col min="5909" max="5909" width="8.42578125" style="1" customWidth="1"/>
    <col min="5910" max="6144" width="8.85546875" style="1"/>
    <col min="6145" max="6145" width="11.140625" style="1" customWidth="1"/>
    <col min="6146" max="6146" width="13.7109375" style="1" customWidth="1"/>
    <col min="6147" max="6147" width="19.7109375" style="1" customWidth="1"/>
    <col min="6148" max="6153" width="13.7109375" style="1" customWidth="1"/>
    <col min="6154" max="6161" width="8.85546875" style="1"/>
    <col min="6162" max="6162" width="8.140625" style="1" customWidth="1"/>
    <col min="6163" max="6164" width="8.85546875" style="1"/>
    <col min="6165" max="6165" width="8.42578125" style="1" customWidth="1"/>
    <col min="6166" max="6400" width="8.85546875" style="1"/>
    <col min="6401" max="6401" width="11.140625" style="1" customWidth="1"/>
    <col min="6402" max="6402" width="13.7109375" style="1" customWidth="1"/>
    <col min="6403" max="6403" width="19.7109375" style="1" customWidth="1"/>
    <col min="6404" max="6409" width="13.7109375" style="1" customWidth="1"/>
    <col min="6410" max="6417" width="8.85546875" style="1"/>
    <col min="6418" max="6418" width="8.140625" style="1" customWidth="1"/>
    <col min="6419" max="6420" width="8.85546875" style="1"/>
    <col min="6421" max="6421" width="8.42578125" style="1" customWidth="1"/>
    <col min="6422" max="6656" width="8.85546875" style="1"/>
    <col min="6657" max="6657" width="11.140625" style="1" customWidth="1"/>
    <col min="6658" max="6658" width="13.7109375" style="1" customWidth="1"/>
    <col min="6659" max="6659" width="19.7109375" style="1" customWidth="1"/>
    <col min="6660" max="6665" width="13.7109375" style="1" customWidth="1"/>
    <col min="6666" max="6673" width="8.85546875" style="1"/>
    <col min="6674" max="6674" width="8.140625" style="1" customWidth="1"/>
    <col min="6675" max="6676" width="8.85546875" style="1"/>
    <col min="6677" max="6677" width="8.42578125" style="1" customWidth="1"/>
    <col min="6678" max="6912" width="8.85546875" style="1"/>
    <col min="6913" max="6913" width="11.140625" style="1" customWidth="1"/>
    <col min="6914" max="6914" width="13.7109375" style="1" customWidth="1"/>
    <col min="6915" max="6915" width="19.7109375" style="1" customWidth="1"/>
    <col min="6916" max="6921" width="13.7109375" style="1" customWidth="1"/>
    <col min="6922" max="6929" width="8.85546875" style="1"/>
    <col min="6930" max="6930" width="8.140625" style="1" customWidth="1"/>
    <col min="6931" max="6932" width="8.85546875" style="1"/>
    <col min="6933" max="6933" width="8.42578125" style="1" customWidth="1"/>
    <col min="6934" max="7168" width="8.85546875" style="1"/>
    <col min="7169" max="7169" width="11.140625" style="1" customWidth="1"/>
    <col min="7170" max="7170" width="13.7109375" style="1" customWidth="1"/>
    <col min="7171" max="7171" width="19.7109375" style="1" customWidth="1"/>
    <col min="7172" max="7177" width="13.7109375" style="1" customWidth="1"/>
    <col min="7178" max="7185" width="8.85546875" style="1"/>
    <col min="7186" max="7186" width="8.140625" style="1" customWidth="1"/>
    <col min="7187" max="7188" width="8.85546875" style="1"/>
    <col min="7189" max="7189" width="8.42578125" style="1" customWidth="1"/>
    <col min="7190" max="7424" width="8.85546875" style="1"/>
    <col min="7425" max="7425" width="11.140625" style="1" customWidth="1"/>
    <col min="7426" max="7426" width="13.7109375" style="1" customWidth="1"/>
    <col min="7427" max="7427" width="19.7109375" style="1" customWidth="1"/>
    <col min="7428" max="7433" width="13.7109375" style="1" customWidth="1"/>
    <col min="7434" max="7441" width="8.85546875" style="1"/>
    <col min="7442" max="7442" width="8.140625" style="1" customWidth="1"/>
    <col min="7443" max="7444" width="8.85546875" style="1"/>
    <col min="7445" max="7445" width="8.42578125" style="1" customWidth="1"/>
    <col min="7446" max="7680" width="8.85546875" style="1"/>
    <col min="7681" max="7681" width="11.140625" style="1" customWidth="1"/>
    <col min="7682" max="7682" width="13.7109375" style="1" customWidth="1"/>
    <col min="7683" max="7683" width="19.7109375" style="1" customWidth="1"/>
    <col min="7684" max="7689" width="13.7109375" style="1" customWidth="1"/>
    <col min="7690" max="7697" width="8.85546875" style="1"/>
    <col min="7698" max="7698" width="8.140625" style="1" customWidth="1"/>
    <col min="7699" max="7700" width="8.85546875" style="1"/>
    <col min="7701" max="7701" width="8.42578125" style="1" customWidth="1"/>
    <col min="7702" max="7936" width="8.85546875" style="1"/>
    <col min="7937" max="7937" width="11.140625" style="1" customWidth="1"/>
    <col min="7938" max="7938" width="13.7109375" style="1" customWidth="1"/>
    <col min="7939" max="7939" width="19.7109375" style="1" customWidth="1"/>
    <col min="7940" max="7945" width="13.7109375" style="1" customWidth="1"/>
    <col min="7946" max="7953" width="8.85546875" style="1"/>
    <col min="7954" max="7954" width="8.140625" style="1" customWidth="1"/>
    <col min="7955" max="7956" width="8.85546875" style="1"/>
    <col min="7957" max="7957" width="8.42578125" style="1" customWidth="1"/>
    <col min="7958" max="8192" width="8.85546875" style="1"/>
    <col min="8193" max="8193" width="11.140625" style="1" customWidth="1"/>
    <col min="8194" max="8194" width="13.7109375" style="1" customWidth="1"/>
    <col min="8195" max="8195" width="19.7109375" style="1" customWidth="1"/>
    <col min="8196" max="8201" width="13.7109375" style="1" customWidth="1"/>
    <col min="8202" max="8209" width="8.85546875" style="1"/>
    <col min="8210" max="8210" width="8.140625" style="1" customWidth="1"/>
    <col min="8211" max="8212" width="8.85546875" style="1"/>
    <col min="8213" max="8213" width="8.42578125" style="1" customWidth="1"/>
    <col min="8214" max="8448" width="8.85546875" style="1"/>
    <col min="8449" max="8449" width="11.140625" style="1" customWidth="1"/>
    <col min="8450" max="8450" width="13.7109375" style="1" customWidth="1"/>
    <col min="8451" max="8451" width="19.7109375" style="1" customWidth="1"/>
    <col min="8452" max="8457" width="13.7109375" style="1" customWidth="1"/>
    <col min="8458" max="8465" width="8.85546875" style="1"/>
    <col min="8466" max="8466" width="8.140625" style="1" customWidth="1"/>
    <col min="8467" max="8468" width="8.85546875" style="1"/>
    <col min="8469" max="8469" width="8.42578125" style="1" customWidth="1"/>
    <col min="8470" max="8704" width="8.85546875" style="1"/>
    <col min="8705" max="8705" width="11.140625" style="1" customWidth="1"/>
    <col min="8706" max="8706" width="13.7109375" style="1" customWidth="1"/>
    <col min="8707" max="8707" width="19.7109375" style="1" customWidth="1"/>
    <col min="8708" max="8713" width="13.7109375" style="1" customWidth="1"/>
    <col min="8714" max="8721" width="8.85546875" style="1"/>
    <col min="8722" max="8722" width="8.140625" style="1" customWidth="1"/>
    <col min="8723" max="8724" width="8.85546875" style="1"/>
    <col min="8725" max="8725" width="8.42578125" style="1" customWidth="1"/>
    <col min="8726" max="8960" width="8.85546875" style="1"/>
    <col min="8961" max="8961" width="11.140625" style="1" customWidth="1"/>
    <col min="8962" max="8962" width="13.7109375" style="1" customWidth="1"/>
    <col min="8963" max="8963" width="19.7109375" style="1" customWidth="1"/>
    <col min="8964" max="8969" width="13.7109375" style="1" customWidth="1"/>
    <col min="8970" max="8977" width="8.85546875" style="1"/>
    <col min="8978" max="8978" width="8.140625" style="1" customWidth="1"/>
    <col min="8979" max="8980" width="8.85546875" style="1"/>
    <col min="8981" max="8981" width="8.42578125" style="1" customWidth="1"/>
    <col min="8982" max="9216" width="8.85546875" style="1"/>
    <col min="9217" max="9217" width="11.140625" style="1" customWidth="1"/>
    <col min="9218" max="9218" width="13.7109375" style="1" customWidth="1"/>
    <col min="9219" max="9219" width="19.7109375" style="1" customWidth="1"/>
    <col min="9220" max="9225" width="13.7109375" style="1" customWidth="1"/>
    <col min="9226" max="9233" width="8.85546875" style="1"/>
    <col min="9234" max="9234" width="8.140625" style="1" customWidth="1"/>
    <col min="9235" max="9236" width="8.85546875" style="1"/>
    <col min="9237" max="9237" width="8.42578125" style="1" customWidth="1"/>
    <col min="9238" max="9472" width="8.85546875" style="1"/>
    <col min="9473" max="9473" width="11.140625" style="1" customWidth="1"/>
    <col min="9474" max="9474" width="13.7109375" style="1" customWidth="1"/>
    <col min="9475" max="9475" width="19.7109375" style="1" customWidth="1"/>
    <col min="9476" max="9481" width="13.7109375" style="1" customWidth="1"/>
    <col min="9482" max="9489" width="8.85546875" style="1"/>
    <col min="9490" max="9490" width="8.140625" style="1" customWidth="1"/>
    <col min="9491" max="9492" width="8.85546875" style="1"/>
    <col min="9493" max="9493" width="8.42578125" style="1" customWidth="1"/>
    <col min="9494" max="9728" width="8.85546875" style="1"/>
    <col min="9729" max="9729" width="11.140625" style="1" customWidth="1"/>
    <col min="9730" max="9730" width="13.7109375" style="1" customWidth="1"/>
    <col min="9731" max="9731" width="19.7109375" style="1" customWidth="1"/>
    <col min="9732" max="9737" width="13.7109375" style="1" customWidth="1"/>
    <col min="9738" max="9745" width="8.85546875" style="1"/>
    <col min="9746" max="9746" width="8.140625" style="1" customWidth="1"/>
    <col min="9747" max="9748" width="8.85546875" style="1"/>
    <col min="9749" max="9749" width="8.42578125" style="1" customWidth="1"/>
    <col min="9750" max="9984" width="8.85546875" style="1"/>
    <col min="9985" max="9985" width="11.140625" style="1" customWidth="1"/>
    <col min="9986" max="9986" width="13.7109375" style="1" customWidth="1"/>
    <col min="9987" max="9987" width="19.7109375" style="1" customWidth="1"/>
    <col min="9988" max="9993" width="13.7109375" style="1" customWidth="1"/>
    <col min="9994" max="10001" width="8.85546875" style="1"/>
    <col min="10002" max="10002" width="8.140625" style="1" customWidth="1"/>
    <col min="10003" max="10004" width="8.85546875" style="1"/>
    <col min="10005" max="10005" width="8.42578125" style="1" customWidth="1"/>
    <col min="10006" max="10240" width="8.85546875" style="1"/>
    <col min="10241" max="10241" width="11.140625" style="1" customWidth="1"/>
    <col min="10242" max="10242" width="13.7109375" style="1" customWidth="1"/>
    <col min="10243" max="10243" width="19.7109375" style="1" customWidth="1"/>
    <col min="10244" max="10249" width="13.7109375" style="1" customWidth="1"/>
    <col min="10250" max="10257" width="8.85546875" style="1"/>
    <col min="10258" max="10258" width="8.140625" style="1" customWidth="1"/>
    <col min="10259" max="10260" width="8.85546875" style="1"/>
    <col min="10261" max="10261" width="8.42578125" style="1" customWidth="1"/>
    <col min="10262" max="10496" width="8.85546875" style="1"/>
    <col min="10497" max="10497" width="11.140625" style="1" customWidth="1"/>
    <col min="10498" max="10498" width="13.7109375" style="1" customWidth="1"/>
    <col min="10499" max="10499" width="19.7109375" style="1" customWidth="1"/>
    <col min="10500" max="10505" width="13.7109375" style="1" customWidth="1"/>
    <col min="10506" max="10513" width="8.85546875" style="1"/>
    <col min="10514" max="10514" width="8.140625" style="1" customWidth="1"/>
    <col min="10515" max="10516" width="8.85546875" style="1"/>
    <col min="10517" max="10517" width="8.42578125" style="1" customWidth="1"/>
    <col min="10518" max="10752" width="8.85546875" style="1"/>
    <col min="10753" max="10753" width="11.140625" style="1" customWidth="1"/>
    <col min="10754" max="10754" width="13.7109375" style="1" customWidth="1"/>
    <col min="10755" max="10755" width="19.7109375" style="1" customWidth="1"/>
    <col min="10756" max="10761" width="13.7109375" style="1" customWidth="1"/>
    <col min="10762" max="10769" width="8.85546875" style="1"/>
    <col min="10770" max="10770" width="8.140625" style="1" customWidth="1"/>
    <col min="10771" max="10772" width="8.85546875" style="1"/>
    <col min="10773" max="10773" width="8.42578125" style="1" customWidth="1"/>
    <col min="10774" max="11008" width="8.85546875" style="1"/>
    <col min="11009" max="11009" width="11.140625" style="1" customWidth="1"/>
    <col min="11010" max="11010" width="13.7109375" style="1" customWidth="1"/>
    <col min="11011" max="11011" width="19.7109375" style="1" customWidth="1"/>
    <col min="11012" max="11017" width="13.7109375" style="1" customWidth="1"/>
    <col min="11018" max="11025" width="8.85546875" style="1"/>
    <col min="11026" max="11026" width="8.140625" style="1" customWidth="1"/>
    <col min="11027" max="11028" width="8.85546875" style="1"/>
    <col min="11029" max="11029" width="8.42578125" style="1" customWidth="1"/>
    <col min="11030" max="11264" width="8.85546875" style="1"/>
    <col min="11265" max="11265" width="11.140625" style="1" customWidth="1"/>
    <col min="11266" max="11266" width="13.7109375" style="1" customWidth="1"/>
    <col min="11267" max="11267" width="19.7109375" style="1" customWidth="1"/>
    <col min="11268" max="11273" width="13.7109375" style="1" customWidth="1"/>
    <col min="11274" max="11281" width="8.85546875" style="1"/>
    <col min="11282" max="11282" width="8.140625" style="1" customWidth="1"/>
    <col min="11283" max="11284" width="8.85546875" style="1"/>
    <col min="11285" max="11285" width="8.42578125" style="1" customWidth="1"/>
    <col min="11286" max="11520" width="8.85546875" style="1"/>
    <col min="11521" max="11521" width="11.140625" style="1" customWidth="1"/>
    <col min="11522" max="11522" width="13.7109375" style="1" customWidth="1"/>
    <col min="11523" max="11523" width="19.7109375" style="1" customWidth="1"/>
    <col min="11524" max="11529" width="13.7109375" style="1" customWidth="1"/>
    <col min="11530" max="11537" width="8.85546875" style="1"/>
    <col min="11538" max="11538" width="8.140625" style="1" customWidth="1"/>
    <col min="11539" max="11540" width="8.85546875" style="1"/>
    <col min="11541" max="11541" width="8.42578125" style="1" customWidth="1"/>
    <col min="11542" max="11776" width="8.85546875" style="1"/>
    <col min="11777" max="11777" width="11.140625" style="1" customWidth="1"/>
    <col min="11778" max="11778" width="13.7109375" style="1" customWidth="1"/>
    <col min="11779" max="11779" width="19.7109375" style="1" customWidth="1"/>
    <col min="11780" max="11785" width="13.7109375" style="1" customWidth="1"/>
    <col min="11786" max="11793" width="8.85546875" style="1"/>
    <col min="11794" max="11794" width="8.140625" style="1" customWidth="1"/>
    <col min="11795" max="11796" width="8.85546875" style="1"/>
    <col min="11797" max="11797" width="8.42578125" style="1" customWidth="1"/>
    <col min="11798" max="12032" width="8.85546875" style="1"/>
    <col min="12033" max="12033" width="11.140625" style="1" customWidth="1"/>
    <col min="12034" max="12034" width="13.7109375" style="1" customWidth="1"/>
    <col min="12035" max="12035" width="19.7109375" style="1" customWidth="1"/>
    <col min="12036" max="12041" width="13.7109375" style="1" customWidth="1"/>
    <col min="12042" max="12049" width="8.85546875" style="1"/>
    <col min="12050" max="12050" width="8.140625" style="1" customWidth="1"/>
    <col min="12051" max="12052" width="8.85546875" style="1"/>
    <col min="12053" max="12053" width="8.42578125" style="1" customWidth="1"/>
    <col min="12054" max="12288" width="8.85546875" style="1"/>
    <col min="12289" max="12289" width="11.140625" style="1" customWidth="1"/>
    <col min="12290" max="12290" width="13.7109375" style="1" customWidth="1"/>
    <col min="12291" max="12291" width="19.7109375" style="1" customWidth="1"/>
    <col min="12292" max="12297" width="13.7109375" style="1" customWidth="1"/>
    <col min="12298" max="12305" width="8.85546875" style="1"/>
    <col min="12306" max="12306" width="8.140625" style="1" customWidth="1"/>
    <col min="12307" max="12308" width="8.85546875" style="1"/>
    <col min="12309" max="12309" width="8.42578125" style="1" customWidth="1"/>
    <col min="12310" max="12544" width="8.85546875" style="1"/>
    <col min="12545" max="12545" width="11.140625" style="1" customWidth="1"/>
    <col min="12546" max="12546" width="13.7109375" style="1" customWidth="1"/>
    <col min="12547" max="12547" width="19.7109375" style="1" customWidth="1"/>
    <col min="12548" max="12553" width="13.7109375" style="1" customWidth="1"/>
    <col min="12554" max="12561" width="8.85546875" style="1"/>
    <col min="12562" max="12562" width="8.140625" style="1" customWidth="1"/>
    <col min="12563" max="12564" width="8.85546875" style="1"/>
    <col min="12565" max="12565" width="8.42578125" style="1" customWidth="1"/>
    <col min="12566" max="12800" width="8.85546875" style="1"/>
    <col min="12801" max="12801" width="11.140625" style="1" customWidth="1"/>
    <col min="12802" max="12802" width="13.7109375" style="1" customWidth="1"/>
    <col min="12803" max="12803" width="19.7109375" style="1" customWidth="1"/>
    <col min="12804" max="12809" width="13.7109375" style="1" customWidth="1"/>
    <col min="12810" max="12817" width="8.85546875" style="1"/>
    <col min="12818" max="12818" width="8.140625" style="1" customWidth="1"/>
    <col min="12819" max="12820" width="8.85546875" style="1"/>
    <col min="12821" max="12821" width="8.42578125" style="1" customWidth="1"/>
    <col min="12822" max="13056" width="8.85546875" style="1"/>
    <col min="13057" max="13057" width="11.140625" style="1" customWidth="1"/>
    <col min="13058" max="13058" width="13.7109375" style="1" customWidth="1"/>
    <col min="13059" max="13059" width="19.7109375" style="1" customWidth="1"/>
    <col min="13060" max="13065" width="13.7109375" style="1" customWidth="1"/>
    <col min="13066" max="13073" width="8.85546875" style="1"/>
    <col min="13074" max="13074" width="8.140625" style="1" customWidth="1"/>
    <col min="13075" max="13076" width="8.85546875" style="1"/>
    <col min="13077" max="13077" width="8.42578125" style="1" customWidth="1"/>
    <col min="13078" max="13312" width="8.85546875" style="1"/>
    <col min="13313" max="13313" width="11.140625" style="1" customWidth="1"/>
    <col min="13314" max="13314" width="13.7109375" style="1" customWidth="1"/>
    <col min="13315" max="13315" width="19.7109375" style="1" customWidth="1"/>
    <col min="13316" max="13321" width="13.7109375" style="1" customWidth="1"/>
    <col min="13322" max="13329" width="8.85546875" style="1"/>
    <col min="13330" max="13330" width="8.140625" style="1" customWidth="1"/>
    <col min="13331" max="13332" width="8.85546875" style="1"/>
    <col min="13333" max="13333" width="8.42578125" style="1" customWidth="1"/>
    <col min="13334" max="13568" width="8.85546875" style="1"/>
    <col min="13569" max="13569" width="11.140625" style="1" customWidth="1"/>
    <col min="13570" max="13570" width="13.7109375" style="1" customWidth="1"/>
    <col min="13571" max="13571" width="19.7109375" style="1" customWidth="1"/>
    <col min="13572" max="13577" width="13.7109375" style="1" customWidth="1"/>
    <col min="13578" max="13585" width="8.85546875" style="1"/>
    <col min="13586" max="13586" width="8.140625" style="1" customWidth="1"/>
    <col min="13587" max="13588" width="8.85546875" style="1"/>
    <col min="13589" max="13589" width="8.42578125" style="1" customWidth="1"/>
    <col min="13590" max="13824" width="8.85546875" style="1"/>
    <col min="13825" max="13825" width="11.140625" style="1" customWidth="1"/>
    <col min="13826" max="13826" width="13.7109375" style="1" customWidth="1"/>
    <col min="13827" max="13827" width="19.7109375" style="1" customWidth="1"/>
    <col min="13828" max="13833" width="13.7109375" style="1" customWidth="1"/>
    <col min="13834" max="13841" width="8.85546875" style="1"/>
    <col min="13842" max="13842" width="8.140625" style="1" customWidth="1"/>
    <col min="13843" max="13844" width="8.85546875" style="1"/>
    <col min="13845" max="13845" width="8.42578125" style="1" customWidth="1"/>
    <col min="13846" max="14080" width="8.85546875" style="1"/>
    <col min="14081" max="14081" width="11.140625" style="1" customWidth="1"/>
    <col min="14082" max="14082" width="13.7109375" style="1" customWidth="1"/>
    <col min="14083" max="14083" width="19.7109375" style="1" customWidth="1"/>
    <col min="14084" max="14089" width="13.7109375" style="1" customWidth="1"/>
    <col min="14090" max="14097" width="8.85546875" style="1"/>
    <col min="14098" max="14098" width="8.140625" style="1" customWidth="1"/>
    <col min="14099" max="14100" width="8.85546875" style="1"/>
    <col min="14101" max="14101" width="8.42578125" style="1" customWidth="1"/>
    <col min="14102" max="14336" width="8.85546875" style="1"/>
    <col min="14337" max="14337" width="11.140625" style="1" customWidth="1"/>
    <col min="14338" max="14338" width="13.7109375" style="1" customWidth="1"/>
    <col min="14339" max="14339" width="19.7109375" style="1" customWidth="1"/>
    <col min="14340" max="14345" width="13.7109375" style="1" customWidth="1"/>
    <col min="14346" max="14353" width="8.85546875" style="1"/>
    <col min="14354" max="14354" width="8.140625" style="1" customWidth="1"/>
    <col min="14355" max="14356" width="8.85546875" style="1"/>
    <col min="14357" max="14357" width="8.42578125" style="1" customWidth="1"/>
    <col min="14358" max="14592" width="8.85546875" style="1"/>
    <col min="14593" max="14593" width="11.140625" style="1" customWidth="1"/>
    <col min="14594" max="14594" width="13.7109375" style="1" customWidth="1"/>
    <col min="14595" max="14595" width="19.7109375" style="1" customWidth="1"/>
    <col min="14596" max="14601" width="13.7109375" style="1" customWidth="1"/>
    <col min="14602" max="14609" width="8.85546875" style="1"/>
    <col min="14610" max="14610" width="8.140625" style="1" customWidth="1"/>
    <col min="14611" max="14612" width="8.85546875" style="1"/>
    <col min="14613" max="14613" width="8.42578125" style="1" customWidth="1"/>
    <col min="14614" max="14848" width="8.85546875" style="1"/>
    <col min="14849" max="14849" width="11.140625" style="1" customWidth="1"/>
    <col min="14850" max="14850" width="13.7109375" style="1" customWidth="1"/>
    <col min="14851" max="14851" width="19.7109375" style="1" customWidth="1"/>
    <col min="14852" max="14857" width="13.7109375" style="1" customWidth="1"/>
    <col min="14858" max="14865" width="8.85546875" style="1"/>
    <col min="14866" max="14866" width="8.140625" style="1" customWidth="1"/>
    <col min="14867" max="14868" width="8.85546875" style="1"/>
    <col min="14869" max="14869" width="8.42578125" style="1" customWidth="1"/>
    <col min="14870" max="15104" width="8.85546875" style="1"/>
    <col min="15105" max="15105" width="11.140625" style="1" customWidth="1"/>
    <col min="15106" max="15106" width="13.7109375" style="1" customWidth="1"/>
    <col min="15107" max="15107" width="19.7109375" style="1" customWidth="1"/>
    <col min="15108" max="15113" width="13.7109375" style="1" customWidth="1"/>
    <col min="15114" max="15121" width="8.85546875" style="1"/>
    <col min="15122" max="15122" width="8.140625" style="1" customWidth="1"/>
    <col min="15123" max="15124" width="8.85546875" style="1"/>
    <col min="15125" max="15125" width="8.42578125" style="1" customWidth="1"/>
    <col min="15126" max="15360" width="8.85546875" style="1"/>
    <col min="15361" max="15361" width="11.140625" style="1" customWidth="1"/>
    <col min="15362" max="15362" width="13.7109375" style="1" customWidth="1"/>
    <col min="15363" max="15363" width="19.7109375" style="1" customWidth="1"/>
    <col min="15364" max="15369" width="13.7109375" style="1" customWidth="1"/>
    <col min="15370" max="15377" width="8.85546875" style="1"/>
    <col min="15378" max="15378" width="8.140625" style="1" customWidth="1"/>
    <col min="15379" max="15380" width="8.85546875" style="1"/>
    <col min="15381" max="15381" width="8.42578125" style="1" customWidth="1"/>
    <col min="15382" max="15616" width="8.85546875" style="1"/>
    <col min="15617" max="15617" width="11.140625" style="1" customWidth="1"/>
    <col min="15618" max="15618" width="13.7109375" style="1" customWidth="1"/>
    <col min="15619" max="15619" width="19.7109375" style="1" customWidth="1"/>
    <col min="15620" max="15625" width="13.7109375" style="1" customWidth="1"/>
    <col min="15626" max="15633" width="8.85546875" style="1"/>
    <col min="15634" max="15634" width="8.140625" style="1" customWidth="1"/>
    <col min="15635" max="15636" width="8.85546875" style="1"/>
    <col min="15637" max="15637" width="8.42578125" style="1" customWidth="1"/>
    <col min="15638" max="15872" width="8.85546875" style="1"/>
    <col min="15873" max="15873" width="11.140625" style="1" customWidth="1"/>
    <col min="15874" max="15874" width="13.7109375" style="1" customWidth="1"/>
    <col min="15875" max="15875" width="19.7109375" style="1" customWidth="1"/>
    <col min="15876" max="15881" width="13.7109375" style="1" customWidth="1"/>
    <col min="15882" max="15889" width="8.85546875" style="1"/>
    <col min="15890" max="15890" width="8.140625" style="1" customWidth="1"/>
    <col min="15891" max="15892" width="8.85546875" style="1"/>
    <col min="15893" max="15893" width="8.42578125" style="1" customWidth="1"/>
    <col min="15894" max="16128" width="8.85546875" style="1"/>
    <col min="16129" max="16129" width="11.140625" style="1" customWidth="1"/>
    <col min="16130" max="16130" width="13.7109375" style="1" customWidth="1"/>
    <col min="16131" max="16131" width="19.7109375" style="1" customWidth="1"/>
    <col min="16132" max="16137" width="13.7109375" style="1" customWidth="1"/>
    <col min="16138" max="16145" width="8.85546875" style="1"/>
    <col min="16146" max="16146" width="8.140625" style="1" customWidth="1"/>
    <col min="16147" max="16148" width="8.85546875" style="1"/>
    <col min="16149" max="16149" width="8.42578125" style="1" customWidth="1"/>
    <col min="16150" max="16384" width="8.85546875" style="1"/>
  </cols>
  <sheetData>
    <row r="1" spans="1:31" s="3" customFormat="1" ht="14.45" x14ac:dyDescent="0.3">
      <c r="A1" s="47" t="s">
        <v>2848</v>
      </c>
      <c r="B1" s="17"/>
      <c r="C1" s="17"/>
      <c r="D1" s="17"/>
      <c r="E1" s="17"/>
      <c r="F1" s="17"/>
      <c r="G1" s="17"/>
      <c r="H1" s="17"/>
      <c r="I1" s="17"/>
      <c r="J1" s="28"/>
      <c r="K1" s="134" t="s">
        <v>68</v>
      </c>
      <c r="L1" s="512" t="s">
        <v>67</v>
      </c>
      <c r="M1" s="512"/>
      <c r="N1" s="512"/>
    </row>
    <row r="2" spans="1:31" s="3" customFormat="1" x14ac:dyDescent="0.25">
      <c r="A2" s="201" t="s">
        <v>663</v>
      </c>
      <c r="B2" s="17"/>
      <c r="C2" s="17"/>
      <c r="D2" s="17"/>
      <c r="E2" s="17"/>
      <c r="F2" s="17"/>
      <c r="G2" s="17"/>
      <c r="L2" s="486" t="s">
        <v>481</v>
      </c>
      <c r="M2" s="163"/>
      <c r="N2" s="163"/>
    </row>
    <row r="3" spans="1:31" s="3" customFormat="1" ht="14.45" x14ac:dyDescent="0.3">
      <c r="A3" s="38"/>
      <c r="B3" s="17"/>
      <c r="C3" s="17"/>
      <c r="D3" s="17"/>
      <c r="E3" s="17"/>
      <c r="F3" s="17"/>
      <c r="G3" s="17"/>
      <c r="L3" s="165" t="s">
        <v>333</v>
      </c>
      <c r="M3" s="163"/>
      <c r="N3" s="163"/>
    </row>
    <row r="4" spans="1:31" s="89" customFormat="1" ht="27.6" x14ac:dyDescent="0.3">
      <c r="A4" s="122" t="s">
        <v>69</v>
      </c>
      <c r="B4" s="132" t="s">
        <v>637</v>
      </c>
      <c r="C4" s="132" t="s">
        <v>256</v>
      </c>
      <c r="D4" s="132" t="s">
        <v>335</v>
      </c>
      <c r="E4" s="132" t="s">
        <v>253</v>
      </c>
      <c r="F4" s="132" t="s">
        <v>254</v>
      </c>
      <c r="G4" s="132" t="s">
        <v>255</v>
      </c>
      <c r="H4" s="132" t="s">
        <v>334</v>
      </c>
      <c r="I4" s="132" t="s">
        <v>928</v>
      </c>
    </row>
    <row r="5" spans="1:31" s="89" customFormat="1" ht="14.45" customHeight="1" x14ac:dyDescent="0.3">
      <c r="A5" s="119" t="s">
        <v>29</v>
      </c>
      <c r="B5" s="113">
        <f>VLOOKUP($L$1,'Table 25 Data'!$A$6:$I$43,W$5,0)</f>
        <v>3648480</v>
      </c>
      <c r="C5" s="113">
        <f>VLOOKUP($L$1,'Table 25 Data'!$A$6:$I$43,X$5,0)</f>
        <v>877790</v>
      </c>
      <c r="D5" s="113" t="str">
        <f>VLOOKUP($L$1,'Table 25 Data'!$A$6:$I$43,Y$5,0)</f>
        <v>--</v>
      </c>
      <c r="E5" s="113">
        <f>VLOOKUP($L$1,'Table 25 Data'!$A$6:$I$43,Z$5,0)</f>
        <v>826820</v>
      </c>
      <c r="F5" s="113">
        <f>VLOOKUP($L$1,'Table 25 Data'!$A$6:$I$43,AA$5,0)</f>
        <v>970550</v>
      </c>
      <c r="G5" s="113">
        <f>VLOOKUP($L$1,'Table 25 Data'!$A$6:$I$43,AB$5,0)</f>
        <v>40920</v>
      </c>
      <c r="H5" s="113">
        <f>VLOOKUP($L$1,'Table 25 Data'!$A$6:$I$43,AC$5,0)</f>
        <v>80100</v>
      </c>
      <c r="I5" s="113">
        <f>VLOOKUP($L$1,'Table 25 Data'!$A$6:$I$43,AD$5,0)</f>
        <v>852300</v>
      </c>
      <c r="W5" s="89">
        <v>2</v>
      </c>
      <c r="X5" s="89">
        <v>3</v>
      </c>
      <c r="Y5" s="89">
        <v>4</v>
      </c>
      <c r="Z5" s="89">
        <v>5</v>
      </c>
      <c r="AA5" s="89">
        <v>6</v>
      </c>
      <c r="AB5" s="89">
        <v>7</v>
      </c>
      <c r="AC5" s="89">
        <v>8</v>
      </c>
      <c r="AD5" s="89">
        <v>9</v>
      </c>
      <c r="AE5" s="89">
        <v>10</v>
      </c>
    </row>
    <row r="6" spans="1:31" s="89" customFormat="1" ht="13.9" x14ac:dyDescent="0.3">
      <c r="A6" s="31" t="s">
        <v>30</v>
      </c>
      <c r="B6" s="26">
        <f>VLOOKUP($L$1,'Table 25 Data'!$K$6:$S$43,W$5,0)</f>
        <v>3078670</v>
      </c>
      <c r="C6" s="26">
        <f>VLOOKUP($L$1,'Table 25 Data'!$K$6:$S$43,X$5,0)</f>
        <v>326380</v>
      </c>
      <c r="D6" s="26">
        <f>VLOOKUP($L$1,'Table 25 Data'!$K$6:$S$43,Y$5,0)</f>
        <v>390350</v>
      </c>
      <c r="E6" s="26">
        <f>VLOOKUP($L$1,'Table 25 Data'!$K$6:$S$43,Z$5,0)</f>
        <v>514090</v>
      </c>
      <c r="F6" s="26">
        <f>VLOOKUP($L$1,'Table 25 Data'!$K$6:$S$43,AA$5,0)</f>
        <v>1134260</v>
      </c>
      <c r="G6" s="26">
        <f>VLOOKUP($L$1,'Table 25 Data'!$K$6:$S$43,AB$5,0)</f>
        <v>64810</v>
      </c>
      <c r="H6" s="26">
        <f>VLOOKUP($L$1,'Table 25 Data'!$K$6:$S$43,AC$5,0)</f>
        <v>73080</v>
      </c>
      <c r="I6" s="26">
        <f>VLOOKUP($L$1,'Table 25 Data'!$K$6:$S$43,AD$5,0)</f>
        <v>575700</v>
      </c>
    </row>
    <row r="7" spans="1:31" s="89" customFormat="1" ht="14.45" customHeight="1" x14ac:dyDescent="0.3">
      <c r="A7" s="119" t="s">
        <v>4</v>
      </c>
      <c r="B7" s="113">
        <f>VLOOKUP($L$1,'Table 25 Data'!$U$6:$AC$43,W$5,0)</f>
        <v>2826440</v>
      </c>
      <c r="C7" s="113">
        <f>VLOOKUP($L$1,'Table 25 Data'!$U$6:$AC$43,X$5,0)</f>
        <v>313010</v>
      </c>
      <c r="D7" s="113">
        <f>VLOOKUP($L$1,'Table 25 Data'!$U$6:$AC$43,Y$5,0)</f>
        <v>429610</v>
      </c>
      <c r="E7" s="113">
        <f>VLOOKUP($L$1,'Table 25 Data'!$U$6:$AC$43,Z$5,0)</f>
        <v>321310</v>
      </c>
      <c r="F7" s="113">
        <f>VLOOKUP($L$1,'Table 25 Data'!$U$6:$AC$43,AA$5,0)</f>
        <v>1186140</v>
      </c>
      <c r="G7" s="113">
        <f>VLOOKUP($L$1,'Table 25 Data'!$U$6:$AC$43,AB$5,0)</f>
        <v>32390</v>
      </c>
      <c r="H7" s="113">
        <f>VLOOKUP($L$1,'Table 25 Data'!$U$6:$AC$43,AC$5,0)</f>
        <v>57830</v>
      </c>
      <c r="I7" s="113">
        <f>VLOOKUP($L$1,'Table 25 Data'!$U$6:$AC$43,AD$5,0)</f>
        <v>486150</v>
      </c>
    </row>
    <row r="8" spans="1:31" s="89" customFormat="1" ht="13.9" x14ac:dyDescent="0.3">
      <c r="A8" s="31" t="s">
        <v>3</v>
      </c>
      <c r="B8" s="26">
        <f>VLOOKUP($L$1,'Table 25 Data'!$AE$6:$AM$43,W$5,0)</f>
        <v>3319134</v>
      </c>
      <c r="C8" s="26">
        <f>VLOOKUP($L$1,'Table 25 Data'!$AE$6:$AM$43,X$5,0)</f>
        <v>404414</v>
      </c>
      <c r="D8" s="26">
        <f>VLOOKUP($L$1,'Table 25 Data'!$AE$6:$AM$43,Y$5,0)</f>
        <v>625224</v>
      </c>
      <c r="E8" s="26">
        <f>VLOOKUP($L$1,'Table 25 Data'!$AE$6:$AM$43,Z$5,0)</f>
        <v>369108</v>
      </c>
      <c r="F8" s="26">
        <f>VLOOKUP($L$1,'Table 25 Data'!$AE$6:$AM$43,AA$5,0)</f>
        <v>1195140</v>
      </c>
      <c r="G8" s="26">
        <f>VLOOKUP($L$1,'Table 25 Data'!$AE$6:$AM$43,AB$5,0)</f>
        <v>47147</v>
      </c>
      <c r="H8" s="26">
        <f>VLOOKUP($L$1,'Table 25 Data'!$AE$6:$AM$43,AC$5,0)</f>
        <v>77330</v>
      </c>
      <c r="I8" s="26">
        <f>VLOOKUP($L$1,'Table 25 Data'!$AE$6:$AM$43,AD$5,0)</f>
        <v>600771</v>
      </c>
    </row>
    <row r="9" spans="1:31" s="89" customFormat="1" ht="13.9" x14ac:dyDescent="0.3">
      <c r="A9" s="133" t="s">
        <v>1</v>
      </c>
      <c r="B9" s="113">
        <f>VLOOKUP($L$1,'Table 25 Data'!$AO$6:$AW$43,W$5,0)</f>
        <v>3998897</v>
      </c>
      <c r="C9" s="113">
        <f>VLOOKUP($L$1,'Table 25 Data'!$AO$6:$AW$43,X$5,0)</f>
        <v>515008</v>
      </c>
      <c r="D9" s="113">
        <f>VLOOKUP($L$1,'Table 25 Data'!$AO$6:$AW$43,Y$5,0)</f>
        <v>870680</v>
      </c>
      <c r="E9" s="113">
        <f>VLOOKUP($L$1,'Table 25 Data'!$AO$6:$AW$43,Z$5,0)</f>
        <v>542121</v>
      </c>
      <c r="F9" s="113">
        <f>VLOOKUP($L$1,'Table 25 Data'!$AO$6:$AW$43,AA$5,0)</f>
        <v>1117164</v>
      </c>
      <c r="G9" s="113">
        <f>VLOOKUP($L$1,'Table 25 Data'!$AO$6:$AW$43,AB$5,0)</f>
        <v>43900</v>
      </c>
      <c r="H9" s="113">
        <f>VLOOKUP($L$1,'Table 25 Data'!$AO$6:$AW$43,AC$5,0)</f>
        <v>154906</v>
      </c>
      <c r="I9" s="113">
        <f>VLOOKUP($L$1,'Table 25 Data'!$AO$6:$AW$43,AD$5,0)</f>
        <v>755118</v>
      </c>
    </row>
    <row r="10" spans="1:31" s="3" customFormat="1" ht="14.45" x14ac:dyDescent="0.3">
      <c r="A10" s="83"/>
      <c r="B10" s="35"/>
      <c r="C10" s="35"/>
      <c r="D10" s="35"/>
      <c r="E10" s="35"/>
      <c r="F10" s="35"/>
      <c r="G10" s="35"/>
      <c r="H10" s="35"/>
      <c r="I10" s="35"/>
      <c r="J10" s="1"/>
      <c r="K10" s="1"/>
      <c r="L10" s="1"/>
      <c r="M10" s="1"/>
      <c r="N10" s="1"/>
      <c r="O10" s="1"/>
      <c r="P10" s="1"/>
      <c r="Q10" s="1"/>
      <c r="R10" s="1"/>
    </row>
    <row r="11" spans="1:31" s="3" customFormat="1" ht="14.45" x14ac:dyDescent="0.3">
      <c r="A11" s="1"/>
      <c r="B11" s="1"/>
      <c r="C11" s="1"/>
      <c r="D11" s="1"/>
      <c r="E11" s="1"/>
      <c r="F11" s="1"/>
      <c r="G11" s="1"/>
      <c r="H11" s="1"/>
      <c r="I11" s="1"/>
      <c r="J11" s="1"/>
      <c r="K11" s="1"/>
      <c r="L11" s="1"/>
      <c r="M11" s="1"/>
      <c r="N11" s="1"/>
      <c r="O11" s="1"/>
      <c r="P11" s="1"/>
      <c r="Q11" s="1"/>
      <c r="R11" s="1"/>
      <c r="W11" s="1"/>
      <c r="X11" s="1"/>
      <c r="Y11" s="1"/>
    </row>
    <row r="12" spans="1:31" s="89" customFormat="1" ht="27.6" x14ac:dyDescent="0.3">
      <c r="A12" s="308" t="s">
        <v>69</v>
      </c>
      <c r="B12" s="132" t="s">
        <v>637</v>
      </c>
      <c r="C12" s="132" t="s">
        <v>256</v>
      </c>
      <c r="D12" s="132" t="s">
        <v>335</v>
      </c>
      <c r="E12" s="132" t="s">
        <v>253</v>
      </c>
      <c r="F12" s="132" t="s">
        <v>254</v>
      </c>
      <c r="G12" s="132" t="s">
        <v>255</v>
      </c>
      <c r="H12" s="132" t="s">
        <v>334</v>
      </c>
      <c r="I12" s="132" t="s">
        <v>928</v>
      </c>
    </row>
    <row r="13" spans="1:31" s="89" customFormat="1" ht="13.9" x14ac:dyDescent="0.3">
      <c r="A13" s="119" t="s">
        <v>29</v>
      </c>
      <c r="B13" s="121">
        <v>1</v>
      </c>
      <c r="C13" s="121">
        <f t="shared" ref="C13:I17" si="0">C5/$B5</f>
        <v>0.24059060211375696</v>
      </c>
      <c r="D13" s="124" t="s">
        <v>2</v>
      </c>
      <c r="E13" s="121">
        <f t="shared" si="0"/>
        <v>0.22662040082445292</v>
      </c>
      <c r="F13" s="121">
        <f t="shared" si="0"/>
        <v>0.26601488839187826</v>
      </c>
      <c r="G13" s="121">
        <f t="shared" si="0"/>
        <v>1.1215629522431259E-2</v>
      </c>
      <c r="H13" s="121">
        <f t="shared" si="0"/>
        <v>2.1954348112090516E-2</v>
      </c>
      <c r="I13" s="121">
        <f t="shared" si="0"/>
        <v>0.23360413103539007</v>
      </c>
    </row>
    <row r="14" spans="1:31" s="89" customFormat="1" ht="13.9" x14ac:dyDescent="0.3">
      <c r="A14" s="31" t="s">
        <v>30</v>
      </c>
      <c r="B14" s="33">
        <v>1</v>
      </c>
      <c r="C14" s="33">
        <f t="shared" si="0"/>
        <v>0.10601331094271227</v>
      </c>
      <c r="D14" s="33">
        <f t="shared" si="0"/>
        <v>0.12679176397600261</v>
      </c>
      <c r="E14" s="33">
        <f t="shared" si="0"/>
        <v>0.16698444458158881</v>
      </c>
      <c r="F14" s="33">
        <f>F6/$B6</f>
        <v>0.36842532652086779</v>
      </c>
      <c r="G14" s="33">
        <f>G6/$B6</f>
        <v>2.1051298125489254E-2</v>
      </c>
      <c r="H14" s="33">
        <f>H6/$B6</f>
        <v>2.3737523021304656E-2</v>
      </c>
      <c r="I14" s="33">
        <f>I6/$B6</f>
        <v>0.18699633283203462</v>
      </c>
    </row>
    <row r="15" spans="1:31" s="89" customFormat="1" ht="14.45" customHeight="1" x14ac:dyDescent="0.3">
      <c r="A15" s="119" t="s">
        <v>4</v>
      </c>
      <c r="B15" s="121">
        <v>1</v>
      </c>
      <c r="C15" s="121">
        <f t="shared" si="0"/>
        <v>0.11074355019034546</v>
      </c>
      <c r="D15" s="121">
        <f t="shared" si="0"/>
        <v>0.15199685823863235</v>
      </c>
      <c r="E15" s="121">
        <f t="shared" si="0"/>
        <v>0.11368010642362832</v>
      </c>
      <c r="F15" s="121">
        <f t="shared" si="0"/>
        <v>0.41965865187302753</v>
      </c>
      <c r="G15" s="121">
        <f t="shared" si="0"/>
        <v>1.1459645348919488E-2</v>
      </c>
      <c r="H15" s="121">
        <f t="shared" si="0"/>
        <v>2.0460367104909356E-2</v>
      </c>
      <c r="I15" s="121">
        <f t="shared" si="0"/>
        <v>0.1720008208205375</v>
      </c>
    </row>
    <row r="16" spans="1:31" s="89" customFormat="1" ht="13.9" x14ac:dyDescent="0.3">
      <c r="A16" s="31" t="s">
        <v>3</v>
      </c>
      <c r="B16" s="33">
        <v>1</v>
      </c>
      <c r="C16" s="33">
        <f t="shared" si="0"/>
        <v>0.12184322778170451</v>
      </c>
      <c r="D16" s="33">
        <f t="shared" si="0"/>
        <v>0.18836961689404524</v>
      </c>
      <c r="E16" s="33">
        <f t="shared" si="0"/>
        <v>0.11120611581213653</v>
      </c>
      <c r="F16" s="33">
        <f t="shared" si="0"/>
        <v>0.36007585111056079</v>
      </c>
      <c r="G16" s="33">
        <f t="shared" si="0"/>
        <v>1.4204608792534438E-2</v>
      </c>
      <c r="H16" s="33">
        <f t="shared" si="0"/>
        <v>2.3298245867747432E-2</v>
      </c>
      <c r="I16" s="33">
        <f t="shared" si="0"/>
        <v>0.18100233374127106</v>
      </c>
    </row>
    <row r="17" spans="1:9" s="89" customFormat="1" ht="14.45" customHeight="1" x14ac:dyDescent="0.3">
      <c r="A17" s="119" t="s">
        <v>1</v>
      </c>
      <c r="B17" s="121">
        <v>1</v>
      </c>
      <c r="C17" s="121">
        <f t="shared" si="0"/>
        <v>0.12878751315675296</v>
      </c>
      <c r="D17" s="121">
        <f t="shared" si="0"/>
        <v>0.21773003905827032</v>
      </c>
      <c r="E17" s="121">
        <f t="shared" si="0"/>
        <v>0.13556763277473763</v>
      </c>
      <c r="F17" s="121">
        <f t="shared" si="0"/>
        <v>0.27936803573585417</v>
      </c>
      <c r="G17" s="121">
        <f t="shared" si="0"/>
        <v>1.0978027190997918E-2</v>
      </c>
      <c r="H17" s="121">
        <f t="shared" si="0"/>
        <v>3.8737181777875246E-2</v>
      </c>
      <c r="I17" s="121">
        <f t="shared" si="0"/>
        <v>0.18883157030551173</v>
      </c>
    </row>
    <row r="19" spans="1:9" ht="14.45" x14ac:dyDescent="0.3">
      <c r="A19" s="194" t="s">
        <v>669</v>
      </c>
    </row>
    <row r="20" spans="1:9" ht="14.45" x14ac:dyDescent="0.3">
      <c r="A20" s="89" t="s">
        <v>695</v>
      </c>
    </row>
    <row r="21" spans="1:9" ht="14.45" x14ac:dyDescent="0.3">
      <c r="A21" s="89" t="s">
        <v>696</v>
      </c>
    </row>
    <row r="22" spans="1:9" ht="14.45" x14ac:dyDescent="0.3">
      <c r="A22" s="89"/>
    </row>
    <row r="23" spans="1:9" ht="14.45" x14ac:dyDescent="0.3">
      <c r="A23" s="194" t="s">
        <v>654</v>
      </c>
    </row>
    <row r="24" spans="1:9" ht="14.45" x14ac:dyDescent="0.3">
      <c r="A24" s="207" t="s">
        <v>929</v>
      </c>
    </row>
    <row r="25" spans="1:9" ht="14.45" x14ac:dyDescent="0.3">
      <c r="A25" s="207" t="s">
        <v>885</v>
      </c>
    </row>
    <row r="26" spans="1:9" ht="14.45" x14ac:dyDescent="0.3">
      <c r="A26" s="89" t="s">
        <v>886</v>
      </c>
    </row>
    <row r="27" spans="1:9" ht="14.45" x14ac:dyDescent="0.3">
      <c r="A27" s="89" t="s">
        <v>887</v>
      </c>
    </row>
    <row r="28" spans="1:9" x14ac:dyDescent="0.25">
      <c r="A28" s="38"/>
    </row>
    <row r="29" spans="1:9" x14ac:dyDescent="0.25">
      <c r="A29" s="196" t="s">
        <v>652</v>
      </c>
    </row>
    <row r="30" spans="1:9" x14ac:dyDescent="0.25">
      <c r="A30" s="128"/>
    </row>
    <row r="65" spans="1:1" ht="14.45" hidden="1" x14ac:dyDescent="0.3">
      <c r="A65" s="1" t="s">
        <v>31</v>
      </c>
    </row>
    <row r="66" spans="1:1" ht="14.45" hidden="1" x14ac:dyDescent="0.3">
      <c r="A66" s="1" t="s">
        <v>32</v>
      </c>
    </row>
    <row r="67" spans="1:1" ht="14.45" hidden="1" x14ac:dyDescent="0.3">
      <c r="A67" s="1" t="s">
        <v>33</v>
      </c>
    </row>
    <row r="68" spans="1:1" ht="14.45" hidden="1" x14ac:dyDescent="0.3">
      <c r="A68" s="1" t="s">
        <v>34</v>
      </c>
    </row>
    <row r="69" spans="1:1" ht="14.45" hidden="1" x14ac:dyDescent="0.3">
      <c r="A69" s="1" t="s">
        <v>35</v>
      </c>
    </row>
    <row r="70" spans="1:1" ht="14.45" hidden="1" x14ac:dyDescent="0.3">
      <c r="A70" s="1" t="s">
        <v>36</v>
      </c>
    </row>
    <row r="71" spans="1:1" ht="14.45" hidden="1" x14ac:dyDescent="0.3">
      <c r="A71" s="1" t="s">
        <v>37</v>
      </c>
    </row>
    <row r="72" spans="1:1" ht="14.45" hidden="1" x14ac:dyDescent="0.3">
      <c r="A72" s="1" t="s">
        <v>38</v>
      </c>
    </row>
    <row r="73" spans="1:1" ht="14.45" hidden="1" x14ac:dyDescent="0.3">
      <c r="A73" s="1" t="s">
        <v>39</v>
      </c>
    </row>
    <row r="74" spans="1:1" ht="14.45" hidden="1" x14ac:dyDescent="0.3">
      <c r="A74" s="1" t="s">
        <v>40</v>
      </c>
    </row>
    <row r="75" spans="1:1" ht="14.45" hidden="1" x14ac:dyDescent="0.3">
      <c r="A75" s="1" t="s">
        <v>41</v>
      </c>
    </row>
    <row r="76" spans="1:1" ht="14.45" hidden="1" x14ac:dyDescent="0.3">
      <c r="A76" s="1" t="s">
        <v>42</v>
      </c>
    </row>
    <row r="77" spans="1:1" ht="14.45" hidden="1" x14ac:dyDescent="0.3">
      <c r="A77" s="1" t="s">
        <v>43</v>
      </c>
    </row>
    <row r="78" spans="1:1" ht="14.45" hidden="1" x14ac:dyDescent="0.3">
      <c r="A78" s="1" t="s">
        <v>44</v>
      </c>
    </row>
    <row r="79" spans="1:1" ht="14.45" hidden="1" x14ac:dyDescent="0.3">
      <c r="A79" s="1" t="s">
        <v>45</v>
      </c>
    </row>
    <row r="80" spans="1:1" ht="14.45" hidden="1" x14ac:dyDescent="0.3">
      <c r="A80" s="1" t="s">
        <v>46</v>
      </c>
    </row>
    <row r="81" spans="1:1" ht="14.45" hidden="1" x14ac:dyDescent="0.3">
      <c r="A81" s="1" t="s">
        <v>47</v>
      </c>
    </row>
    <row r="82" spans="1:1" ht="14.45" hidden="1" x14ac:dyDescent="0.3">
      <c r="A82" s="1" t="s">
        <v>48</v>
      </c>
    </row>
    <row r="83" spans="1:1" ht="14.45" hidden="1" x14ac:dyDescent="0.3">
      <c r="A83" s="1" t="s">
        <v>49</v>
      </c>
    </row>
    <row r="84" spans="1:1" ht="14.45" hidden="1" x14ac:dyDescent="0.3">
      <c r="A84" s="1" t="s">
        <v>50</v>
      </c>
    </row>
    <row r="85" spans="1:1" ht="14.45" hidden="1" x14ac:dyDescent="0.3">
      <c r="A85" s="1" t="s">
        <v>51</v>
      </c>
    </row>
    <row r="86" spans="1:1" ht="14.45" hidden="1" x14ac:dyDescent="0.3">
      <c r="A86" s="1" t="s">
        <v>52</v>
      </c>
    </row>
    <row r="87" spans="1:1" ht="14.45" hidden="1" x14ac:dyDescent="0.3">
      <c r="A87" s="1" t="s">
        <v>53</v>
      </c>
    </row>
    <row r="88" spans="1:1" ht="14.45" hidden="1" x14ac:dyDescent="0.3">
      <c r="A88" s="1" t="s">
        <v>54</v>
      </c>
    </row>
    <row r="89" spans="1:1" ht="14.45" hidden="1" x14ac:dyDescent="0.3">
      <c r="A89" s="1" t="s">
        <v>55</v>
      </c>
    </row>
    <row r="90" spans="1:1" ht="14.45" hidden="1" x14ac:dyDescent="0.3">
      <c r="A90" s="1" t="s">
        <v>56</v>
      </c>
    </row>
    <row r="91" spans="1:1" ht="14.45" hidden="1" x14ac:dyDescent="0.3">
      <c r="A91" s="1" t="s">
        <v>57</v>
      </c>
    </row>
    <row r="92" spans="1:1" ht="14.45" hidden="1" x14ac:dyDescent="0.3">
      <c r="A92" s="1" t="s">
        <v>58</v>
      </c>
    </row>
    <row r="93" spans="1:1" ht="14.45" hidden="1" x14ac:dyDescent="0.3">
      <c r="A93" s="1" t="s">
        <v>59</v>
      </c>
    </row>
    <row r="94" spans="1:1" ht="14.45" hidden="1" x14ac:dyDescent="0.3">
      <c r="A94" s="1" t="s">
        <v>60</v>
      </c>
    </row>
    <row r="95" spans="1:1" ht="14.45" hidden="1" x14ac:dyDescent="0.3">
      <c r="A95" s="1" t="s">
        <v>61</v>
      </c>
    </row>
    <row r="96" spans="1:1" ht="14.45" hidden="1" x14ac:dyDescent="0.3">
      <c r="A96" s="1" t="s">
        <v>62</v>
      </c>
    </row>
    <row r="97" spans="1:1" ht="14.45" hidden="1" x14ac:dyDescent="0.3">
      <c r="A97" s="1" t="s">
        <v>63</v>
      </c>
    </row>
    <row r="98" spans="1:1" ht="14.45" hidden="1" x14ac:dyDescent="0.3">
      <c r="A98" s="1" t="s">
        <v>64</v>
      </c>
    </row>
    <row r="99" spans="1:1" ht="14.45" hidden="1" x14ac:dyDescent="0.3">
      <c r="A99" s="1" t="s">
        <v>65</v>
      </c>
    </row>
    <row r="100" spans="1:1" ht="14.45" hidden="1" x14ac:dyDescent="0.3">
      <c r="A100" s="1" t="s">
        <v>66</v>
      </c>
    </row>
    <row r="101" spans="1:1" ht="14.45" hidden="1" x14ac:dyDescent="0.3">
      <c r="A101" s="1" t="s">
        <v>67</v>
      </c>
    </row>
  </sheetData>
  <mergeCells count="1">
    <mergeCell ref="L1:N1"/>
  </mergeCells>
  <dataValidations count="1">
    <dataValidation type="list" allowBlank="1" showInputMessage="1" showErrorMessage="1" sqref="K65520:K65535 WVP983042 WLT983042 WBX983042 VSB983042 VIF983042 UYJ983042 UON983042 UER983042 TUV983042 TKZ983042 TBD983042 SRH983042 SHL983042 RXP983042 RNT983042 RDX983042 QUB983042 QKF983042 QAJ983042 PQN983042 PGR983042 OWV983042 OMZ983042 ODD983042 NTH983042 NJL983042 MZP983042 MPT983042 MFX983042 LWB983042 LMF983042 LCJ983042 KSN983042 KIR983042 JYV983042 JOZ983042 JFD983042 IVH983042 ILL983042 IBP983042 HRT983042 HHX983042 GYB983042 GOF983042 GEJ983042 FUN983042 FKR983042 FAV983042 EQZ983042 EHD983042 DXH983042 DNL983042 DDP983042 CTT983042 CJX983042 CAB983042 BQF983042 BGJ983042 AWN983042 AMR983042 ACV983042 SZ983042 JD983042 H983042 WVP917506 WLT917506 WBX917506 VSB917506 VIF917506 UYJ917506 UON917506 UER917506 TUV917506 TKZ917506 TBD917506 SRH917506 SHL917506 RXP917506 RNT917506 RDX917506 QUB917506 QKF917506 QAJ917506 PQN917506 PGR917506 OWV917506 OMZ917506 ODD917506 NTH917506 NJL917506 MZP917506 MPT917506 MFX917506 LWB917506 LMF917506 LCJ917506 KSN917506 KIR917506 JYV917506 JOZ917506 JFD917506 IVH917506 ILL917506 IBP917506 HRT917506 HHX917506 GYB917506 GOF917506 GEJ917506 FUN917506 FKR917506 FAV917506 EQZ917506 EHD917506 DXH917506 DNL917506 DDP917506 CTT917506 CJX917506 CAB917506 BQF917506 BGJ917506 AWN917506 AMR917506 ACV917506 SZ917506 JD917506 H917506 WVP851970 WLT851970 WBX851970 VSB851970 VIF851970 UYJ851970 UON851970 UER851970 TUV851970 TKZ851970 TBD851970 SRH851970 SHL851970 RXP851970 RNT851970 RDX851970 QUB851970 QKF851970 QAJ851970 PQN851970 PGR851970 OWV851970 OMZ851970 ODD851970 NTH851970 NJL851970 MZP851970 MPT851970 MFX851970 LWB851970 LMF851970 LCJ851970 KSN851970 KIR851970 JYV851970 JOZ851970 JFD851970 IVH851970 ILL851970 IBP851970 HRT851970 HHX851970 GYB851970 GOF851970 GEJ851970 FUN851970 FKR851970 FAV851970 EQZ851970 EHD851970 DXH851970 DNL851970 DDP851970 CTT851970 CJX851970 CAB851970 BQF851970 BGJ851970 AWN851970 AMR851970 ACV851970 SZ851970 JD851970 H851970 WVP786434 WLT786434 WBX786434 VSB786434 VIF786434 UYJ786434 UON786434 UER786434 TUV786434 TKZ786434 TBD786434 SRH786434 SHL786434 RXP786434 RNT786434 RDX786434 QUB786434 QKF786434 QAJ786434 PQN786434 PGR786434 OWV786434 OMZ786434 ODD786434 NTH786434 NJL786434 MZP786434 MPT786434 MFX786434 LWB786434 LMF786434 LCJ786434 KSN786434 KIR786434 JYV786434 JOZ786434 JFD786434 IVH786434 ILL786434 IBP786434 HRT786434 HHX786434 GYB786434 GOF786434 GEJ786434 FUN786434 FKR786434 FAV786434 EQZ786434 EHD786434 DXH786434 DNL786434 DDP786434 CTT786434 CJX786434 CAB786434 BQF786434 BGJ786434 AWN786434 AMR786434 ACV786434 SZ786434 JD786434 H786434 WVP720898 WLT720898 WBX720898 VSB720898 VIF720898 UYJ720898 UON720898 UER720898 TUV720898 TKZ720898 TBD720898 SRH720898 SHL720898 RXP720898 RNT720898 RDX720898 QUB720898 QKF720898 QAJ720898 PQN720898 PGR720898 OWV720898 OMZ720898 ODD720898 NTH720898 NJL720898 MZP720898 MPT720898 MFX720898 LWB720898 LMF720898 LCJ720898 KSN720898 KIR720898 JYV720898 JOZ720898 JFD720898 IVH720898 ILL720898 IBP720898 HRT720898 HHX720898 GYB720898 GOF720898 GEJ720898 FUN720898 FKR720898 FAV720898 EQZ720898 EHD720898 DXH720898 DNL720898 DDP720898 CTT720898 CJX720898 CAB720898 BQF720898 BGJ720898 AWN720898 AMR720898 ACV720898 SZ720898 JD720898 H720898 WVP655362 WLT655362 WBX655362 VSB655362 VIF655362 UYJ655362 UON655362 UER655362 TUV655362 TKZ655362 TBD655362 SRH655362 SHL655362 RXP655362 RNT655362 RDX655362 QUB655362 QKF655362 QAJ655362 PQN655362 PGR655362 OWV655362 OMZ655362 ODD655362 NTH655362 NJL655362 MZP655362 MPT655362 MFX655362 LWB655362 LMF655362 LCJ655362 KSN655362 KIR655362 JYV655362 JOZ655362 JFD655362 IVH655362 ILL655362 IBP655362 HRT655362 HHX655362 GYB655362 GOF655362 GEJ655362 FUN655362 FKR655362 FAV655362 EQZ655362 EHD655362 DXH655362 DNL655362 DDP655362 CTT655362 CJX655362 CAB655362 BQF655362 BGJ655362 AWN655362 AMR655362 ACV655362 SZ655362 JD655362 H655362 WVP589826 WLT589826 WBX589826 VSB589826 VIF589826 UYJ589826 UON589826 UER589826 TUV589826 TKZ589826 TBD589826 SRH589826 SHL589826 RXP589826 RNT589826 RDX589826 QUB589826 QKF589826 QAJ589826 PQN589826 PGR589826 OWV589826 OMZ589826 ODD589826 NTH589826 NJL589826 MZP589826 MPT589826 MFX589826 LWB589826 LMF589826 LCJ589826 KSN589826 KIR589826 JYV589826 JOZ589826 JFD589826 IVH589826 ILL589826 IBP589826 HRT589826 HHX589826 GYB589826 GOF589826 GEJ589826 FUN589826 FKR589826 FAV589826 EQZ589826 EHD589826 DXH589826 DNL589826 DDP589826 CTT589826 CJX589826 CAB589826 BQF589826 BGJ589826 AWN589826 AMR589826 ACV589826 SZ589826 JD589826 H589826 WVP524290 WLT524290 WBX524290 VSB524290 VIF524290 UYJ524290 UON524290 UER524290 TUV524290 TKZ524290 TBD524290 SRH524290 SHL524290 RXP524290 RNT524290 RDX524290 QUB524290 QKF524290 QAJ524290 PQN524290 PGR524290 OWV524290 OMZ524290 ODD524290 NTH524290 NJL524290 MZP524290 MPT524290 MFX524290 LWB524290 LMF524290 LCJ524290 KSN524290 KIR524290 JYV524290 JOZ524290 JFD524290 IVH524290 ILL524290 IBP524290 HRT524290 HHX524290 GYB524290 GOF524290 GEJ524290 FUN524290 FKR524290 FAV524290 EQZ524290 EHD524290 DXH524290 DNL524290 DDP524290 CTT524290 CJX524290 CAB524290 BQF524290 BGJ524290 AWN524290 AMR524290 ACV524290 SZ524290 JD524290 H524290 WVP458754 WLT458754 WBX458754 VSB458754 VIF458754 UYJ458754 UON458754 UER458754 TUV458754 TKZ458754 TBD458754 SRH458754 SHL458754 RXP458754 RNT458754 RDX458754 QUB458754 QKF458754 QAJ458754 PQN458754 PGR458754 OWV458754 OMZ458754 ODD458754 NTH458754 NJL458754 MZP458754 MPT458754 MFX458754 LWB458754 LMF458754 LCJ458754 KSN458754 KIR458754 JYV458754 JOZ458754 JFD458754 IVH458754 ILL458754 IBP458754 HRT458754 HHX458754 GYB458754 GOF458754 GEJ458754 FUN458754 FKR458754 FAV458754 EQZ458754 EHD458754 DXH458754 DNL458754 DDP458754 CTT458754 CJX458754 CAB458754 BQF458754 BGJ458754 AWN458754 AMR458754 ACV458754 SZ458754 JD458754 H458754 WVP393218 WLT393218 WBX393218 VSB393218 VIF393218 UYJ393218 UON393218 UER393218 TUV393218 TKZ393218 TBD393218 SRH393218 SHL393218 RXP393218 RNT393218 RDX393218 QUB393218 QKF393218 QAJ393218 PQN393218 PGR393218 OWV393218 OMZ393218 ODD393218 NTH393218 NJL393218 MZP393218 MPT393218 MFX393218 LWB393218 LMF393218 LCJ393218 KSN393218 KIR393218 JYV393218 JOZ393218 JFD393218 IVH393218 ILL393218 IBP393218 HRT393218 HHX393218 GYB393218 GOF393218 GEJ393218 FUN393218 FKR393218 FAV393218 EQZ393218 EHD393218 DXH393218 DNL393218 DDP393218 CTT393218 CJX393218 CAB393218 BQF393218 BGJ393218 AWN393218 AMR393218 ACV393218 SZ393218 JD393218 H393218 WVP327682 WLT327682 WBX327682 VSB327682 VIF327682 UYJ327682 UON327682 UER327682 TUV327682 TKZ327682 TBD327682 SRH327682 SHL327682 RXP327682 RNT327682 RDX327682 QUB327682 QKF327682 QAJ327682 PQN327682 PGR327682 OWV327682 OMZ327682 ODD327682 NTH327682 NJL327682 MZP327682 MPT327682 MFX327682 LWB327682 LMF327682 LCJ327682 KSN327682 KIR327682 JYV327682 JOZ327682 JFD327682 IVH327682 ILL327682 IBP327682 HRT327682 HHX327682 GYB327682 GOF327682 GEJ327682 FUN327682 FKR327682 FAV327682 EQZ327682 EHD327682 DXH327682 DNL327682 DDP327682 CTT327682 CJX327682 CAB327682 BQF327682 BGJ327682 AWN327682 AMR327682 ACV327682 SZ327682 JD327682 H327682 WVP262146 WLT262146 WBX262146 VSB262146 VIF262146 UYJ262146 UON262146 UER262146 TUV262146 TKZ262146 TBD262146 SRH262146 SHL262146 RXP262146 RNT262146 RDX262146 QUB262146 QKF262146 QAJ262146 PQN262146 PGR262146 OWV262146 OMZ262146 ODD262146 NTH262146 NJL262146 MZP262146 MPT262146 MFX262146 LWB262146 LMF262146 LCJ262146 KSN262146 KIR262146 JYV262146 JOZ262146 JFD262146 IVH262146 ILL262146 IBP262146 HRT262146 HHX262146 GYB262146 GOF262146 GEJ262146 FUN262146 FKR262146 FAV262146 EQZ262146 EHD262146 DXH262146 DNL262146 DDP262146 CTT262146 CJX262146 CAB262146 BQF262146 BGJ262146 AWN262146 AMR262146 ACV262146 SZ262146 JD262146 H262146 WVP196610 WLT196610 WBX196610 VSB196610 VIF196610 UYJ196610 UON196610 UER196610 TUV196610 TKZ196610 TBD196610 SRH196610 SHL196610 RXP196610 RNT196610 RDX196610 QUB196610 QKF196610 QAJ196610 PQN196610 PGR196610 OWV196610 OMZ196610 ODD196610 NTH196610 NJL196610 MZP196610 MPT196610 MFX196610 LWB196610 LMF196610 LCJ196610 KSN196610 KIR196610 JYV196610 JOZ196610 JFD196610 IVH196610 ILL196610 IBP196610 HRT196610 HHX196610 GYB196610 GOF196610 GEJ196610 FUN196610 FKR196610 FAV196610 EQZ196610 EHD196610 DXH196610 DNL196610 DDP196610 CTT196610 CJX196610 CAB196610 BQF196610 BGJ196610 AWN196610 AMR196610 ACV196610 SZ196610 JD196610 H196610 WVP131074 WLT131074 WBX131074 VSB131074 VIF131074 UYJ131074 UON131074 UER131074 TUV131074 TKZ131074 TBD131074 SRH131074 SHL131074 RXP131074 RNT131074 RDX131074 QUB131074 QKF131074 QAJ131074 PQN131074 PGR131074 OWV131074 OMZ131074 ODD131074 NTH131074 NJL131074 MZP131074 MPT131074 MFX131074 LWB131074 LMF131074 LCJ131074 KSN131074 KIR131074 JYV131074 JOZ131074 JFD131074 IVH131074 ILL131074 IBP131074 HRT131074 HHX131074 GYB131074 GOF131074 GEJ131074 FUN131074 FKR131074 FAV131074 EQZ131074 EHD131074 DXH131074 DNL131074 DDP131074 CTT131074 CJX131074 CAB131074 BQF131074 BGJ131074 AWN131074 AMR131074 ACV131074 SZ131074 JD131074 H131074 WVP65538 WLT65538 WBX65538 VSB65538 VIF65538 UYJ65538 UON65538 UER65538 TUV65538 TKZ65538 TBD65538 SRH65538 SHL65538 RXP65538 RNT65538 RDX65538 QUB65538 QKF65538 QAJ65538 PQN65538 PGR65538 OWV65538 OMZ65538 ODD65538 NTH65538 NJL65538 MZP65538 MPT65538 MFX65538 LWB65538 LMF65538 LCJ65538 KSN65538 KIR65538 JYV65538 JOZ65538 JFD65538 IVH65538 ILL65538 IBP65538 HRT65538 HHX65538 GYB65538 GOF65538 GEJ65538 FUN65538 FKR65538 FAV65538 EQZ65538 EHD65538 DXH65538 DNL65538 DDP65538 CTT65538 CJX65538 CAB65538 BQF65538 BGJ65538 AWN65538 AMR65538 ACV65538 SZ65538 JD65538 H65538 WVO3 WLS3 WBW3 VSA3 VIE3 UYI3 UOM3 UEQ3 TUU3 TKY3 TBC3 SRG3 SHK3 RXO3 RNS3 RDW3 QUA3 QKE3 QAI3 PQM3 PGQ3 OWU3 OMY3 ODC3 NTG3 NJK3 MZO3 MPS3 MFW3 LWA3 LME3 LCI3 KSM3 KIQ3 JYU3 JOY3 JFC3 IVG3 ILK3 IBO3 HRS3 HHW3 GYA3 GOE3 GEI3 FUM3 FKQ3 FAU3 EQY3 EHC3 DXG3 DNK3 DDO3 CTS3 CJW3 CAA3 BQE3 BGI3 AWM3 AMQ3 ACU3 SY3 JC3 L1 WVS1048560:WVS1048576 WLW1048560:WLW1048576 WCA1048560:WCA1048576 VSE1048560:VSE1048576 VII1048560:VII1048576 UYM1048560:UYM1048576 UOQ1048560:UOQ1048576 UEU1048560:UEU1048576 TUY1048560:TUY1048576 TLC1048560:TLC1048576 TBG1048560:TBG1048576 SRK1048560:SRK1048576 SHO1048560:SHO1048576 RXS1048560:RXS1048576 RNW1048560:RNW1048576 REA1048560:REA1048576 QUE1048560:QUE1048576 QKI1048560:QKI1048576 QAM1048560:QAM1048576 PQQ1048560:PQQ1048576 PGU1048560:PGU1048576 OWY1048560:OWY1048576 ONC1048560:ONC1048576 ODG1048560:ODG1048576 NTK1048560:NTK1048576 NJO1048560:NJO1048576 MZS1048560:MZS1048576 MPW1048560:MPW1048576 MGA1048560:MGA1048576 LWE1048560:LWE1048576 LMI1048560:LMI1048576 LCM1048560:LCM1048576 KSQ1048560:KSQ1048576 KIU1048560:KIU1048576 JYY1048560:JYY1048576 JPC1048560:JPC1048576 JFG1048560:JFG1048576 IVK1048560:IVK1048576 ILO1048560:ILO1048576 IBS1048560:IBS1048576 HRW1048560:HRW1048576 HIA1048560:HIA1048576 GYE1048560:GYE1048576 GOI1048560:GOI1048576 GEM1048560:GEM1048576 FUQ1048560:FUQ1048576 FKU1048560:FKU1048576 FAY1048560:FAY1048576 ERC1048560:ERC1048576 EHG1048560:EHG1048576 DXK1048560:DXK1048576 DNO1048560:DNO1048576 DDS1048560:DDS1048576 CTW1048560:CTW1048576 CKA1048560:CKA1048576 CAE1048560:CAE1048576 BQI1048560:BQI1048576 BGM1048560:BGM1048576 AWQ1048560:AWQ1048576 AMU1048560:AMU1048576 ACY1048560:ACY1048576 TC1048560:TC1048576 JG1048560:JG1048576 K1048560:K1048576 WVS983024:WVS983039 WLW983024:WLW983039 WCA983024:WCA983039 VSE983024:VSE983039 VII983024:VII983039 UYM983024:UYM983039 UOQ983024:UOQ983039 UEU983024:UEU983039 TUY983024:TUY983039 TLC983024:TLC983039 TBG983024:TBG983039 SRK983024:SRK983039 SHO983024:SHO983039 RXS983024:RXS983039 RNW983024:RNW983039 REA983024:REA983039 QUE983024:QUE983039 QKI983024:QKI983039 QAM983024:QAM983039 PQQ983024:PQQ983039 PGU983024:PGU983039 OWY983024:OWY983039 ONC983024:ONC983039 ODG983024:ODG983039 NTK983024:NTK983039 NJO983024:NJO983039 MZS983024:MZS983039 MPW983024:MPW983039 MGA983024:MGA983039 LWE983024:LWE983039 LMI983024:LMI983039 LCM983024:LCM983039 KSQ983024:KSQ983039 KIU983024:KIU983039 JYY983024:JYY983039 JPC983024:JPC983039 JFG983024:JFG983039 IVK983024:IVK983039 ILO983024:ILO983039 IBS983024:IBS983039 HRW983024:HRW983039 HIA983024:HIA983039 GYE983024:GYE983039 GOI983024:GOI983039 GEM983024:GEM983039 FUQ983024:FUQ983039 FKU983024:FKU983039 FAY983024:FAY983039 ERC983024:ERC983039 EHG983024:EHG983039 DXK983024:DXK983039 DNO983024:DNO983039 DDS983024:DDS983039 CTW983024:CTW983039 CKA983024:CKA983039 CAE983024:CAE983039 BQI983024:BQI983039 BGM983024:BGM983039 AWQ983024:AWQ983039 AMU983024:AMU983039 ACY983024:ACY983039 TC983024:TC983039 JG983024:JG983039 K983024:K983039 WVS917488:WVS917503 WLW917488:WLW917503 WCA917488:WCA917503 VSE917488:VSE917503 VII917488:VII917503 UYM917488:UYM917503 UOQ917488:UOQ917503 UEU917488:UEU917503 TUY917488:TUY917503 TLC917488:TLC917503 TBG917488:TBG917503 SRK917488:SRK917503 SHO917488:SHO917503 RXS917488:RXS917503 RNW917488:RNW917503 REA917488:REA917503 QUE917488:QUE917503 QKI917488:QKI917503 QAM917488:QAM917503 PQQ917488:PQQ917503 PGU917488:PGU917503 OWY917488:OWY917503 ONC917488:ONC917503 ODG917488:ODG917503 NTK917488:NTK917503 NJO917488:NJO917503 MZS917488:MZS917503 MPW917488:MPW917503 MGA917488:MGA917503 LWE917488:LWE917503 LMI917488:LMI917503 LCM917488:LCM917503 KSQ917488:KSQ917503 KIU917488:KIU917503 JYY917488:JYY917503 JPC917488:JPC917503 JFG917488:JFG917503 IVK917488:IVK917503 ILO917488:ILO917503 IBS917488:IBS917503 HRW917488:HRW917503 HIA917488:HIA917503 GYE917488:GYE917503 GOI917488:GOI917503 GEM917488:GEM917503 FUQ917488:FUQ917503 FKU917488:FKU917503 FAY917488:FAY917503 ERC917488:ERC917503 EHG917488:EHG917503 DXK917488:DXK917503 DNO917488:DNO917503 DDS917488:DDS917503 CTW917488:CTW917503 CKA917488:CKA917503 CAE917488:CAE917503 BQI917488:BQI917503 BGM917488:BGM917503 AWQ917488:AWQ917503 AMU917488:AMU917503 ACY917488:ACY917503 TC917488:TC917503 JG917488:JG917503 K917488:K917503 WVS851952:WVS851967 WLW851952:WLW851967 WCA851952:WCA851967 VSE851952:VSE851967 VII851952:VII851967 UYM851952:UYM851967 UOQ851952:UOQ851967 UEU851952:UEU851967 TUY851952:TUY851967 TLC851952:TLC851967 TBG851952:TBG851967 SRK851952:SRK851967 SHO851952:SHO851967 RXS851952:RXS851967 RNW851952:RNW851967 REA851952:REA851967 QUE851952:QUE851967 QKI851952:QKI851967 QAM851952:QAM851967 PQQ851952:PQQ851967 PGU851952:PGU851967 OWY851952:OWY851967 ONC851952:ONC851967 ODG851952:ODG851967 NTK851952:NTK851967 NJO851952:NJO851967 MZS851952:MZS851967 MPW851952:MPW851967 MGA851952:MGA851967 LWE851952:LWE851967 LMI851952:LMI851967 LCM851952:LCM851967 KSQ851952:KSQ851967 KIU851952:KIU851967 JYY851952:JYY851967 JPC851952:JPC851967 JFG851952:JFG851967 IVK851952:IVK851967 ILO851952:ILO851967 IBS851952:IBS851967 HRW851952:HRW851967 HIA851952:HIA851967 GYE851952:GYE851967 GOI851952:GOI851967 GEM851952:GEM851967 FUQ851952:FUQ851967 FKU851952:FKU851967 FAY851952:FAY851967 ERC851952:ERC851967 EHG851952:EHG851967 DXK851952:DXK851967 DNO851952:DNO851967 DDS851952:DDS851967 CTW851952:CTW851967 CKA851952:CKA851967 CAE851952:CAE851967 BQI851952:BQI851967 BGM851952:BGM851967 AWQ851952:AWQ851967 AMU851952:AMU851967 ACY851952:ACY851967 TC851952:TC851967 JG851952:JG851967 K851952:K851967 WVS786416:WVS786431 WLW786416:WLW786431 WCA786416:WCA786431 VSE786416:VSE786431 VII786416:VII786431 UYM786416:UYM786431 UOQ786416:UOQ786431 UEU786416:UEU786431 TUY786416:TUY786431 TLC786416:TLC786431 TBG786416:TBG786431 SRK786416:SRK786431 SHO786416:SHO786431 RXS786416:RXS786431 RNW786416:RNW786431 REA786416:REA786431 QUE786416:QUE786431 QKI786416:QKI786431 QAM786416:QAM786431 PQQ786416:PQQ786431 PGU786416:PGU786431 OWY786416:OWY786431 ONC786416:ONC786431 ODG786416:ODG786431 NTK786416:NTK786431 NJO786416:NJO786431 MZS786416:MZS786431 MPW786416:MPW786431 MGA786416:MGA786431 LWE786416:LWE786431 LMI786416:LMI786431 LCM786416:LCM786431 KSQ786416:KSQ786431 KIU786416:KIU786431 JYY786416:JYY786431 JPC786416:JPC786431 JFG786416:JFG786431 IVK786416:IVK786431 ILO786416:ILO786431 IBS786416:IBS786431 HRW786416:HRW786431 HIA786416:HIA786431 GYE786416:GYE786431 GOI786416:GOI786431 GEM786416:GEM786431 FUQ786416:FUQ786431 FKU786416:FKU786431 FAY786416:FAY786431 ERC786416:ERC786431 EHG786416:EHG786431 DXK786416:DXK786431 DNO786416:DNO786431 DDS786416:DDS786431 CTW786416:CTW786431 CKA786416:CKA786431 CAE786416:CAE786431 BQI786416:BQI786431 BGM786416:BGM786431 AWQ786416:AWQ786431 AMU786416:AMU786431 ACY786416:ACY786431 TC786416:TC786431 JG786416:JG786431 K786416:K786431 WVS720880:WVS720895 WLW720880:WLW720895 WCA720880:WCA720895 VSE720880:VSE720895 VII720880:VII720895 UYM720880:UYM720895 UOQ720880:UOQ720895 UEU720880:UEU720895 TUY720880:TUY720895 TLC720880:TLC720895 TBG720880:TBG720895 SRK720880:SRK720895 SHO720880:SHO720895 RXS720880:RXS720895 RNW720880:RNW720895 REA720880:REA720895 QUE720880:QUE720895 QKI720880:QKI720895 QAM720880:QAM720895 PQQ720880:PQQ720895 PGU720880:PGU720895 OWY720880:OWY720895 ONC720880:ONC720895 ODG720880:ODG720895 NTK720880:NTK720895 NJO720880:NJO720895 MZS720880:MZS720895 MPW720880:MPW720895 MGA720880:MGA720895 LWE720880:LWE720895 LMI720880:LMI720895 LCM720880:LCM720895 KSQ720880:KSQ720895 KIU720880:KIU720895 JYY720880:JYY720895 JPC720880:JPC720895 JFG720880:JFG720895 IVK720880:IVK720895 ILO720880:ILO720895 IBS720880:IBS720895 HRW720880:HRW720895 HIA720880:HIA720895 GYE720880:GYE720895 GOI720880:GOI720895 GEM720880:GEM720895 FUQ720880:FUQ720895 FKU720880:FKU720895 FAY720880:FAY720895 ERC720880:ERC720895 EHG720880:EHG720895 DXK720880:DXK720895 DNO720880:DNO720895 DDS720880:DDS720895 CTW720880:CTW720895 CKA720880:CKA720895 CAE720880:CAE720895 BQI720880:BQI720895 BGM720880:BGM720895 AWQ720880:AWQ720895 AMU720880:AMU720895 ACY720880:ACY720895 TC720880:TC720895 JG720880:JG720895 K720880:K720895 WVS655344:WVS655359 WLW655344:WLW655359 WCA655344:WCA655359 VSE655344:VSE655359 VII655344:VII655359 UYM655344:UYM655359 UOQ655344:UOQ655359 UEU655344:UEU655359 TUY655344:TUY655359 TLC655344:TLC655359 TBG655344:TBG655359 SRK655344:SRK655359 SHO655344:SHO655359 RXS655344:RXS655359 RNW655344:RNW655359 REA655344:REA655359 QUE655344:QUE655359 QKI655344:QKI655359 QAM655344:QAM655359 PQQ655344:PQQ655359 PGU655344:PGU655359 OWY655344:OWY655359 ONC655344:ONC655359 ODG655344:ODG655359 NTK655344:NTK655359 NJO655344:NJO655359 MZS655344:MZS655359 MPW655344:MPW655359 MGA655344:MGA655359 LWE655344:LWE655359 LMI655344:LMI655359 LCM655344:LCM655359 KSQ655344:KSQ655359 KIU655344:KIU655359 JYY655344:JYY655359 JPC655344:JPC655359 JFG655344:JFG655359 IVK655344:IVK655359 ILO655344:ILO655359 IBS655344:IBS655359 HRW655344:HRW655359 HIA655344:HIA655359 GYE655344:GYE655359 GOI655344:GOI655359 GEM655344:GEM655359 FUQ655344:FUQ655359 FKU655344:FKU655359 FAY655344:FAY655359 ERC655344:ERC655359 EHG655344:EHG655359 DXK655344:DXK655359 DNO655344:DNO655359 DDS655344:DDS655359 CTW655344:CTW655359 CKA655344:CKA655359 CAE655344:CAE655359 BQI655344:BQI655359 BGM655344:BGM655359 AWQ655344:AWQ655359 AMU655344:AMU655359 ACY655344:ACY655359 TC655344:TC655359 JG655344:JG655359 K655344:K655359 WVS589808:WVS589823 WLW589808:WLW589823 WCA589808:WCA589823 VSE589808:VSE589823 VII589808:VII589823 UYM589808:UYM589823 UOQ589808:UOQ589823 UEU589808:UEU589823 TUY589808:TUY589823 TLC589808:TLC589823 TBG589808:TBG589823 SRK589808:SRK589823 SHO589808:SHO589823 RXS589808:RXS589823 RNW589808:RNW589823 REA589808:REA589823 QUE589808:QUE589823 QKI589808:QKI589823 QAM589808:QAM589823 PQQ589808:PQQ589823 PGU589808:PGU589823 OWY589808:OWY589823 ONC589808:ONC589823 ODG589808:ODG589823 NTK589808:NTK589823 NJO589808:NJO589823 MZS589808:MZS589823 MPW589808:MPW589823 MGA589808:MGA589823 LWE589808:LWE589823 LMI589808:LMI589823 LCM589808:LCM589823 KSQ589808:KSQ589823 KIU589808:KIU589823 JYY589808:JYY589823 JPC589808:JPC589823 JFG589808:JFG589823 IVK589808:IVK589823 ILO589808:ILO589823 IBS589808:IBS589823 HRW589808:HRW589823 HIA589808:HIA589823 GYE589808:GYE589823 GOI589808:GOI589823 GEM589808:GEM589823 FUQ589808:FUQ589823 FKU589808:FKU589823 FAY589808:FAY589823 ERC589808:ERC589823 EHG589808:EHG589823 DXK589808:DXK589823 DNO589808:DNO589823 DDS589808:DDS589823 CTW589808:CTW589823 CKA589808:CKA589823 CAE589808:CAE589823 BQI589808:BQI589823 BGM589808:BGM589823 AWQ589808:AWQ589823 AMU589808:AMU589823 ACY589808:ACY589823 TC589808:TC589823 JG589808:JG589823 K589808:K589823 WVS524272:WVS524287 WLW524272:WLW524287 WCA524272:WCA524287 VSE524272:VSE524287 VII524272:VII524287 UYM524272:UYM524287 UOQ524272:UOQ524287 UEU524272:UEU524287 TUY524272:TUY524287 TLC524272:TLC524287 TBG524272:TBG524287 SRK524272:SRK524287 SHO524272:SHO524287 RXS524272:RXS524287 RNW524272:RNW524287 REA524272:REA524287 QUE524272:QUE524287 QKI524272:QKI524287 QAM524272:QAM524287 PQQ524272:PQQ524287 PGU524272:PGU524287 OWY524272:OWY524287 ONC524272:ONC524287 ODG524272:ODG524287 NTK524272:NTK524287 NJO524272:NJO524287 MZS524272:MZS524287 MPW524272:MPW524287 MGA524272:MGA524287 LWE524272:LWE524287 LMI524272:LMI524287 LCM524272:LCM524287 KSQ524272:KSQ524287 KIU524272:KIU524287 JYY524272:JYY524287 JPC524272:JPC524287 JFG524272:JFG524287 IVK524272:IVK524287 ILO524272:ILO524287 IBS524272:IBS524287 HRW524272:HRW524287 HIA524272:HIA524287 GYE524272:GYE524287 GOI524272:GOI524287 GEM524272:GEM524287 FUQ524272:FUQ524287 FKU524272:FKU524287 FAY524272:FAY524287 ERC524272:ERC524287 EHG524272:EHG524287 DXK524272:DXK524287 DNO524272:DNO524287 DDS524272:DDS524287 CTW524272:CTW524287 CKA524272:CKA524287 CAE524272:CAE524287 BQI524272:BQI524287 BGM524272:BGM524287 AWQ524272:AWQ524287 AMU524272:AMU524287 ACY524272:ACY524287 TC524272:TC524287 JG524272:JG524287 K524272:K524287 WVS458736:WVS458751 WLW458736:WLW458751 WCA458736:WCA458751 VSE458736:VSE458751 VII458736:VII458751 UYM458736:UYM458751 UOQ458736:UOQ458751 UEU458736:UEU458751 TUY458736:TUY458751 TLC458736:TLC458751 TBG458736:TBG458751 SRK458736:SRK458751 SHO458736:SHO458751 RXS458736:RXS458751 RNW458736:RNW458751 REA458736:REA458751 QUE458736:QUE458751 QKI458736:QKI458751 QAM458736:QAM458751 PQQ458736:PQQ458751 PGU458736:PGU458751 OWY458736:OWY458751 ONC458736:ONC458751 ODG458736:ODG458751 NTK458736:NTK458751 NJO458736:NJO458751 MZS458736:MZS458751 MPW458736:MPW458751 MGA458736:MGA458751 LWE458736:LWE458751 LMI458736:LMI458751 LCM458736:LCM458751 KSQ458736:KSQ458751 KIU458736:KIU458751 JYY458736:JYY458751 JPC458736:JPC458751 JFG458736:JFG458751 IVK458736:IVK458751 ILO458736:ILO458751 IBS458736:IBS458751 HRW458736:HRW458751 HIA458736:HIA458751 GYE458736:GYE458751 GOI458736:GOI458751 GEM458736:GEM458751 FUQ458736:FUQ458751 FKU458736:FKU458751 FAY458736:FAY458751 ERC458736:ERC458751 EHG458736:EHG458751 DXK458736:DXK458751 DNO458736:DNO458751 DDS458736:DDS458751 CTW458736:CTW458751 CKA458736:CKA458751 CAE458736:CAE458751 BQI458736:BQI458751 BGM458736:BGM458751 AWQ458736:AWQ458751 AMU458736:AMU458751 ACY458736:ACY458751 TC458736:TC458751 JG458736:JG458751 K458736:K458751 WVS393200:WVS393215 WLW393200:WLW393215 WCA393200:WCA393215 VSE393200:VSE393215 VII393200:VII393215 UYM393200:UYM393215 UOQ393200:UOQ393215 UEU393200:UEU393215 TUY393200:TUY393215 TLC393200:TLC393215 TBG393200:TBG393215 SRK393200:SRK393215 SHO393200:SHO393215 RXS393200:RXS393215 RNW393200:RNW393215 REA393200:REA393215 QUE393200:QUE393215 QKI393200:QKI393215 QAM393200:QAM393215 PQQ393200:PQQ393215 PGU393200:PGU393215 OWY393200:OWY393215 ONC393200:ONC393215 ODG393200:ODG393215 NTK393200:NTK393215 NJO393200:NJO393215 MZS393200:MZS393215 MPW393200:MPW393215 MGA393200:MGA393215 LWE393200:LWE393215 LMI393200:LMI393215 LCM393200:LCM393215 KSQ393200:KSQ393215 KIU393200:KIU393215 JYY393200:JYY393215 JPC393200:JPC393215 JFG393200:JFG393215 IVK393200:IVK393215 ILO393200:ILO393215 IBS393200:IBS393215 HRW393200:HRW393215 HIA393200:HIA393215 GYE393200:GYE393215 GOI393200:GOI393215 GEM393200:GEM393215 FUQ393200:FUQ393215 FKU393200:FKU393215 FAY393200:FAY393215 ERC393200:ERC393215 EHG393200:EHG393215 DXK393200:DXK393215 DNO393200:DNO393215 DDS393200:DDS393215 CTW393200:CTW393215 CKA393200:CKA393215 CAE393200:CAE393215 BQI393200:BQI393215 BGM393200:BGM393215 AWQ393200:AWQ393215 AMU393200:AMU393215 ACY393200:ACY393215 TC393200:TC393215 JG393200:JG393215 K393200:K393215 WVS327664:WVS327679 WLW327664:WLW327679 WCA327664:WCA327679 VSE327664:VSE327679 VII327664:VII327679 UYM327664:UYM327679 UOQ327664:UOQ327679 UEU327664:UEU327679 TUY327664:TUY327679 TLC327664:TLC327679 TBG327664:TBG327679 SRK327664:SRK327679 SHO327664:SHO327679 RXS327664:RXS327679 RNW327664:RNW327679 REA327664:REA327679 QUE327664:QUE327679 QKI327664:QKI327679 QAM327664:QAM327679 PQQ327664:PQQ327679 PGU327664:PGU327679 OWY327664:OWY327679 ONC327664:ONC327679 ODG327664:ODG327679 NTK327664:NTK327679 NJO327664:NJO327679 MZS327664:MZS327679 MPW327664:MPW327679 MGA327664:MGA327679 LWE327664:LWE327679 LMI327664:LMI327679 LCM327664:LCM327679 KSQ327664:KSQ327679 KIU327664:KIU327679 JYY327664:JYY327679 JPC327664:JPC327679 JFG327664:JFG327679 IVK327664:IVK327679 ILO327664:ILO327679 IBS327664:IBS327679 HRW327664:HRW327679 HIA327664:HIA327679 GYE327664:GYE327679 GOI327664:GOI327679 GEM327664:GEM327679 FUQ327664:FUQ327679 FKU327664:FKU327679 FAY327664:FAY327679 ERC327664:ERC327679 EHG327664:EHG327679 DXK327664:DXK327679 DNO327664:DNO327679 DDS327664:DDS327679 CTW327664:CTW327679 CKA327664:CKA327679 CAE327664:CAE327679 BQI327664:BQI327679 BGM327664:BGM327679 AWQ327664:AWQ327679 AMU327664:AMU327679 ACY327664:ACY327679 TC327664:TC327679 JG327664:JG327679 K327664:K327679 WVS262128:WVS262143 WLW262128:WLW262143 WCA262128:WCA262143 VSE262128:VSE262143 VII262128:VII262143 UYM262128:UYM262143 UOQ262128:UOQ262143 UEU262128:UEU262143 TUY262128:TUY262143 TLC262128:TLC262143 TBG262128:TBG262143 SRK262128:SRK262143 SHO262128:SHO262143 RXS262128:RXS262143 RNW262128:RNW262143 REA262128:REA262143 QUE262128:QUE262143 QKI262128:QKI262143 QAM262128:QAM262143 PQQ262128:PQQ262143 PGU262128:PGU262143 OWY262128:OWY262143 ONC262128:ONC262143 ODG262128:ODG262143 NTK262128:NTK262143 NJO262128:NJO262143 MZS262128:MZS262143 MPW262128:MPW262143 MGA262128:MGA262143 LWE262128:LWE262143 LMI262128:LMI262143 LCM262128:LCM262143 KSQ262128:KSQ262143 KIU262128:KIU262143 JYY262128:JYY262143 JPC262128:JPC262143 JFG262128:JFG262143 IVK262128:IVK262143 ILO262128:ILO262143 IBS262128:IBS262143 HRW262128:HRW262143 HIA262128:HIA262143 GYE262128:GYE262143 GOI262128:GOI262143 GEM262128:GEM262143 FUQ262128:FUQ262143 FKU262128:FKU262143 FAY262128:FAY262143 ERC262128:ERC262143 EHG262128:EHG262143 DXK262128:DXK262143 DNO262128:DNO262143 DDS262128:DDS262143 CTW262128:CTW262143 CKA262128:CKA262143 CAE262128:CAE262143 BQI262128:BQI262143 BGM262128:BGM262143 AWQ262128:AWQ262143 AMU262128:AMU262143 ACY262128:ACY262143 TC262128:TC262143 JG262128:JG262143 K262128:K262143 WVS196592:WVS196607 WLW196592:WLW196607 WCA196592:WCA196607 VSE196592:VSE196607 VII196592:VII196607 UYM196592:UYM196607 UOQ196592:UOQ196607 UEU196592:UEU196607 TUY196592:TUY196607 TLC196592:TLC196607 TBG196592:TBG196607 SRK196592:SRK196607 SHO196592:SHO196607 RXS196592:RXS196607 RNW196592:RNW196607 REA196592:REA196607 QUE196592:QUE196607 QKI196592:QKI196607 QAM196592:QAM196607 PQQ196592:PQQ196607 PGU196592:PGU196607 OWY196592:OWY196607 ONC196592:ONC196607 ODG196592:ODG196607 NTK196592:NTK196607 NJO196592:NJO196607 MZS196592:MZS196607 MPW196592:MPW196607 MGA196592:MGA196607 LWE196592:LWE196607 LMI196592:LMI196607 LCM196592:LCM196607 KSQ196592:KSQ196607 KIU196592:KIU196607 JYY196592:JYY196607 JPC196592:JPC196607 JFG196592:JFG196607 IVK196592:IVK196607 ILO196592:ILO196607 IBS196592:IBS196607 HRW196592:HRW196607 HIA196592:HIA196607 GYE196592:GYE196607 GOI196592:GOI196607 GEM196592:GEM196607 FUQ196592:FUQ196607 FKU196592:FKU196607 FAY196592:FAY196607 ERC196592:ERC196607 EHG196592:EHG196607 DXK196592:DXK196607 DNO196592:DNO196607 DDS196592:DDS196607 CTW196592:CTW196607 CKA196592:CKA196607 CAE196592:CAE196607 BQI196592:BQI196607 BGM196592:BGM196607 AWQ196592:AWQ196607 AMU196592:AMU196607 ACY196592:ACY196607 TC196592:TC196607 JG196592:JG196607 K196592:K196607 WVS131056:WVS131071 WLW131056:WLW131071 WCA131056:WCA131071 VSE131056:VSE131071 VII131056:VII131071 UYM131056:UYM131071 UOQ131056:UOQ131071 UEU131056:UEU131071 TUY131056:TUY131071 TLC131056:TLC131071 TBG131056:TBG131071 SRK131056:SRK131071 SHO131056:SHO131071 RXS131056:RXS131071 RNW131056:RNW131071 REA131056:REA131071 QUE131056:QUE131071 QKI131056:QKI131071 QAM131056:QAM131071 PQQ131056:PQQ131071 PGU131056:PGU131071 OWY131056:OWY131071 ONC131056:ONC131071 ODG131056:ODG131071 NTK131056:NTK131071 NJO131056:NJO131071 MZS131056:MZS131071 MPW131056:MPW131071 MGA131056:MGA131071 LWE131056:LWE131071 LMI131056:LMI131071 LCM131056:LCM131071 KSQ131056:KSQ131071 KIU131056:KIU131071 JYY131056:JYY131071 JPC131056:JPC131071 JFG131056:JFG131071 IVK131056:IVK131071 ILO131056:ILO131071 IBS131056:IBS131071 HRW131056:HRW131071 HIA131056:HIA131071 GYE131056:GYE131071 GOI131056:GOI131071 GEM131056:GEM131071 FUQ131056:FUQ131071 FKU131056:FKU131071 FAY131056:FAY131071 ERC131056:ERC131071 EHG131056:EHG131071 DXK131056:DXK131071 DNO131056:DNO131071 DDS131056:DDS131071 CTW131056:CTW131071 CKA131056:CKA131071 CAE131056:CAE131071 BQI131056:BQI131071 BGM131056:BGM131071 AWQ131056:AWQ131071 AMU131056:AMU131071 ACY131056:ACY131071 TC131056:TC131071 JG131056:JG131071 K131056:K131071 WVS65520:WVS65535 WLW65520:WLW65535 WCA65520:WCA65535 VSE65520:VSE65535 VII65520:VII65535 UYM65520:UYM65535 UOQ65520:UOQ65535 UEU65520:UEU65535 TUY65520:TUY65535 TLC65520:TLC65535 TBG65520:TBG65535 SRK65520:SRK65535 SHO65520:SHO65535 RXS65520:RXS65535 RNW65520:RNW65535 REA65520:REA65535 QUE65520:QUE65535 QKI65520:QKI65535 QAM65520:QAM65535 PQQ65520:PQQ65535 PGU65520:PGU65535 OWY65520:OWY65535 ONC65520:ONC65535 ODG65520:ODG65535 NTK65520:NTK65535 NJO65520:NJO65535 MZS65520:MZS65535 MPW65520:MPW65535 MGA65520:MGA65535 LWE65520:LWE65535 LMI65520:LMI65535 LCM65520:LCM65535 KSQ65520:KSQ65535 KIU65520:KIU65535 JYY65520:JYY65535 JPC65520:JPC65535 JFG65520:JFG65535 IVK65520:IVK65535 ILO65520:ILO65535 IBS65520:IBS65535 HRW65520:HRW65535 HIA65520:HIA65535 GYE65520:GYE65535 GOI65520:GOI65535 GEM65520:GEM65535 FUQ65520:FUQ65535 FKU65520:FKU65535 FAY65520:FAY65535 ERC65520:ERC65535 EHG65520:EHG65535 DXK65520:DXK65535 DNO65520:DNO65535 DDS65520:DDS65535 CTW65520:CTW65535 CKA65520:CKA65535 CAE65520:CAE65535 BQI65520:BQI65535 BGM65520:BGM65535 AWQ65520:AWQ65535 AMU65520:AMU65535 ACY65520:ACY65535 TC65520:TC65535 JG65520:JG65535">
      <formula1>$A$65:$A$101</formula1>
    </dataValidation>
  </dataValidations>
  <hyperlinks>
    <hyperlink ref="L3" location="Contents!A1" display="Back"/>
    <hyperlink ref="L2" location="'Table 25 Data'!A1" display="Go to Data"/>
    <hyperlink ref="A29" location="Glossary!A1" display="Definition Glossay"/>
  </hyperlinks>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pageSetUpPr autoPageBreaks="0"/>
  </sheetPr>
  <dimension ref="A1:AI101"/>
  <sheetViews>
    <sheetView workbookViewId="0">
      <pane ySplit="3" topLeftCell="A4" activePane="bottomLeft" state="frozen"/>
      <selection pane="bottomLeft" activeCell="K3" sqref="K3"/>
    </sheetView>
  </sheetViews>
  <sheetFormatPr defaultRowHeight="15" x14ac:dyDescent="0.25"/>
  <cols>
    <col min="1" max="1" width="11.42578125" style="1" customWidth="1"/>
    <col min="2" max="2" width="18.140625" style="1" customWidth="1"/>
    <col min="3" max="3" width="19" style="1" customWidth="1"/>
    <col min="4" max="4" width="16.7109375" style="1" customWidth="1"/>
    <col min="5" max="5" width="15" style="1" customWidth="1"/>
    <col min="6" max="7" width="12.7109375" style="1" customWidth="1"/>
    <col min="8" max="8" width="15.42578125" style="1" customWidth="1"/>
    <col min="9" max="9" width="12.42578125" style="1" customWidth="1"/>
    <col min="10" max="10" width="13.7109375" style="1" customWidth="1"/>
    <col min="11" max="11" width="17.7109375" style="1" customWidth="1"/>
    <col min="12" max="17" width="8.85546875" style="1"/>
    <col min="18" max="18" width="8.140625" style="1" customWidth="1"/>
    <col min="19" max="20" width="8.85546875" style="1"/>
    <col min="21" max="21" width="8.42578125" style="1" customWidth="1"/>
    <col min="22" max="25" width="8.85546875" style="1"/>
    <col min="26" max="35" width="0" style="1" hidden="1" customWidth="1"/>
    <col min="36" max="256" width="8.85546875" style="1"/>
    <col min="257" max="257" width="8.5703125" style="1" customWidth="1"/>
    <col min="258" max="258" width="18.140625" style="1" customWidth="1"/>
    <col min="259" max="259" width="19" style="1" customWidth="1"/>
    <col min="260" max="260" width="16.7109375" style="1" customWidth="1"/>
    <col min="261" max="261" width="15" style="1" customWidth="1"/>
    <col min="262" max="263" width="12.7109375" style="1" customWidth="1"/>
    <col min="264" max="264" width="10.28515625" style="1" customWidth="1"/>
    <col min="265" max="265" width="12.42578125" style="1" customWidth="1"/>
    <col min="266" max="266" width="13.7109375" style="1" customWidth="1"/>
    <col min="267" max="267" width="17.7109375" style="1" customWidth="1"/>
    <col min="268" max="273" width="8.85546875" style="1"/>
    <col min="274" max="274" width="8.140625" style="1" customWidth="1"/>
    <col min="275" max="276" width="8.85546875" style="1"/>
    <col min="277" max="277" width="8.42578125" style="1" customWidth="1"/>
    <col min="278" max="512" width="8.85546875" style="1"/>
    <col min="513" max="513" width="8.5703125" style="1" customWidth="1"/>
    <col min="514" max="514" width="18.140625" style="1" customWidth="1"/>
    <col min="515" max="515" width="19" style="1" customWidth="1"/>
    <col min="516" max="516" width="16.7109375" style="1" customWidth="1"/>
    <col min="517" max="517" width="15" style="1" customWidth="1"/>
    <col min="518" max="519" width="12.7109375" style="1" customWidth="1"/>
    <col min="520" max="520" width="10.28515625" style="1" customWidth="1"/>
    <col min="521" max="521" width="12.42578125" style="1" customWidth="1"/>
    <col min="522" max="522" width="13.7109375" style="1" customWidth="1"/>
    <col min="523" max="523" width="17.7109375" style="1" customWidth="1"/>
    <col min="524" max="529" width="8.85546875" style="1"/>
    <col min="530" max="530" width="8.140625" style="1" customWidth="1"/>
    <col min="531" max="532" width="8.85546875" style="1"/>
    <col min="533" max="533" width="8.42578125" style="1" customWidth="1"/>
    <col min="534" max="768" width="8.85546875" style="1"/>
    <col min="769" max="769" width="8.5703125" style="1" customWidth="1"/>
    <col min="770" max="770" width="18.140625" style="1" customWidth="1"/>
    <col min="771" max="771" width="19" style="1" customWidth="1"/>
    <col min="772" max="772" width="16.7109375" style="1" customWidth="1"/>
    <col min="773" max="773" width="15" style="1" customWidth="1"/>
    <col min="774" max="775" width="12.7109375" style="1" customWidth="1"/>
    <col min="776" max="776" width="10.28515625" style="1" customWidth="1"/>
    <col min="777" max="777" width="12.42578125" style="1" customWidth="1"/>
    <col min="778" max="778" width="13.7109375" style="1" customWidth="1"/>
    <col min="779" max="779" width="17.7109375" style="1" customWidth="1"/>
    <col min="780" max="785" width="8.85546875" style="1"/>
    <col min="786" max="786" width="8.140625" style="1" customWidth="1"/>
    <col min="787" max="788" width="8.85546875" style="1"/>
    <col min="789" max="789" width="8.42578125" style="1" customWidth="1"/>
    <col min="790" max="1024" width="8.85546875" style="1"/>
    <col min="1025" max="1025" width="8.5703125" style="1" customWidth="1"/>
    <col min="1026" max="1026" width="18.140625" style="1" customWidth="1"/>
    <col min="1027" max="1027" width="19" style="1" customWidth="1"/>
    <col min="1028" max="1028" width="16.7109375" style="1" customWidth="1"/>
    <col min="1029" max="1029" width="15" style="1" customWidth="1"/>
    <col min="1030" max="1031" width="12.7109375" style="1" customWidth="1"/>
    <col min="1032" max="1032" width="10.28515625" style="1" customWidth="1"/>
    <col min="1033" max="1033" width="12.42578125" style="1" customWidth="1"/>
    <col min="1034" max="1034" width="13.7109375" style="1" customWidth="1"/>
    <col min="1035" max="1035" width="17.7109375" style="1" customWidth="1"/>
    <col min="1036" max="1041" width="8.85546875" style="1"/>
    <col min="1042" max="1042" width="8.140625" style="1" customWidth="1"/>
    <col min="1043" max="1044" width="8.85546875" style="1"/>
    <col min="1045" max="1045" width="8.42578125" style="1" customWidth="1"/>
    <col min="1046" max="1280" width="8.85546875" style="1"/>
    <col min="1281" max="1281" width="8.5703125" style="1" customWidth="1"/>
    <col min="1282" max="1282" width="18.140625" style="1" customWidth="1"/>
    <col min="1283" max="1283" width="19" style="1" customWidth="1"/>
    <col min="1284" max="1284" width="16.7109375" style="1" customWidth="1"/>
    <col min="1285" max="1285" width="15" style="1" customWidth="1"/>
    <col min="1286" max="1287" width="12.7109375" style="1" customWidth="1"/>
    <col min="1288" max="1288" width="10.28515625" style="1" customWidth="1"/>
    <col min="1289" max="1289" width="12.42578125" style="1" customWidth="1"/>
    <col min="1290" max="1290" width="13.7109375" style="1" customWidth="1"/>
    <col min="1291" max="1291" width="17.7109375" style="1" customWidth="1"/>
    <col min="1292" max="1297" width="8.85546875" style="1"/>
    <col min="1298" max="1298" width="8.140625" style="1" customWidth="1"/>
    <col min="1299" max="1300" width="8.85546875" style="1"/>
    <col min="1301" max="1301" width="8.42578125" style="1" customWidth="1"/>
    <col min="1302" max="1536" width="8.85546875" style="1"/>
    <col min="1537" max="1537" width="8.5703125" style="1" customWidth="1"/>
    <col min="1538" max="1538" width="18.140625" style="1" customWidth="1"/>
    <col min="1539" max="1539" width="19" style="1" customWidth="1"/>
    <col min="1540" max="1540" width="16.7109375" style="1" customWidth="1"/>
    <col min="1541" max="1541" width="15" style="1" customWidth="1"/>
    <col min="1542" max="1543" width="12.7109375" style="1" customWidth="1"/>
    <col min="1544" max="1544" width="10.28515625" style="1" customWidth="1"/>
    <col min="1545" max="1545" width="12.42578125" style="1" customWidth="1"/>
    <col min="1546" max="1546" width="13.7109375" style="1" customWidth="1"/>
    <col min="1547" max="1547" width="17.7109375" style="1" customWidth="1"/>
    <col min="1548" max="1553" width="8.85546875" style="1"/>
    <col min="1554" max="1554" width="8.140625" style="1" customWidth="1"/>
    <col min="1555" max="1556" width="8.85546875" style="1"/>
    <col min="1557" max="1557" width="8.42578125" style="1" customWidth="1"/>
    <col min="1558" max="1792" width="8.85546875" style="1"/>
    <col min="1793" max="1793" width="8.5703125" style="1" customWidth="1"/>
    <col min="1794" max="1794" width="18.140625" style="1" customWidth="1"/>
    <col min="1795" max="1795" width="19" style="1" customWidth="1"/>
    <col min="1796" max="1796" width="16.7109375" style="1" customWidth="1"/>
    <col min="1797" max="1797" width="15" style="1" customWidth="1"/>
    <col min="1798" max="1799" width="12.7109375" style="1" customWidth="1"/>
    <col min="1800" max="1800" width="10.28515625" style="1" customWidth="1"/>
    <col min="1801" max="1801" width="12.42578125" style="1" customWidth="1"/>
    <col min="1802" max="1802" width="13.7109375" style="1" customWidth="1"/>
    <col min="1803" max="1803" width="17.7109375" style="1" customWidth="1"/>
    <col min="1804" max="1809" width="8.85546875" style="1"/>
    <col min="1810" max="1810" width="8.140625" style="1" customWidth="1"/>
    <col min="1811" max="1812" width="8.85546875" style="1"/>
    <col min="1813" max="1813" width="8.42578125" style="1" customWidth="1"/>
    <col min="1814" max="2048" width="8.85546875" style="1"/>
    <col min="2049" max="2049" width="8.5703125" style="1" customWidth="1"/>
    <col min="2050" max="2050" width="18.140625" style="1" customWidth="1"/>
    <col min="2051" max="2051" width="19" style="1" customWidth="1"/>
    <col min="2052" max="2052" width="16.7109375" style="1" customWidth="1"/>
    <col min="2053" max="2053" width="15" style="1" customWidth="1"/>
    <col min="2054" max="2055" width="12.7109375" style="1" customWidth="1"/>
    <col min="2056" max="2056" width="10.28515625" style="1" customWidth="1"/>
    <col min="2057" max="2057" width="12.42578125" style="1" customWidth="1"/>
    <col min="2058" max="2058" width="13.7109375" style="1" customWidth="1"/>
    <col min="2059" max="2059" width="17.7109375" style="1" customWidth="1"/>
    <col min="2060" max="2065" width="8.85546875" style="1"/>
    <col min="2066" max="2066" width="8.140625" style="1" customWidth="1"/>
    <col min="2067" max="2068" width="8.85546875" style="1"/>
    <col min="2069" max="2069" width="8.42578125" style="1" customWidth="1"/>
    <col min="2070" max="2304" width="8.85546875" style="1"/>
    <col min="2305" max="2305" width="8.5703125" style="1" customWidth="1"/>
    <col min="2306" max="2306" width="18.140625" style="1" customWidth="1"/>
    <col min="2307" max="2307" width="19" style="1" customWidth="1"/>
    <col min="2308" max="2308" width="16.7109375" style="1" customWidth="1"/>
    <col min="2309" max="2309" width="15" style="1" customWidth="1"/>
    <col min="2310" max="2311" width="12.7109375" style="1" customWidth="1"/>
    <col min="2312" max="2312" width="10.28515625" style="1" customWidth="1"/>
    <col min="2313" max="2313" width="12.42578125" style="1" customWidth="1"/>
    <col min="2314" max="2314" width="13.7109375" style="1" customWidth="1"/>
    <col min="2315" max="2315" width="17.7109375" style="1" customWidth="1"/>
    <col min="2316" max="2321" width="8.85546875" style="1"/>
    <col min="2322" max="2322" width="8.140625" style="1" customWidth="1"/>
    <col min="2323" max="2324" width="8.85546875" style="1"/>
    <col min="2325" max="2325" width="8.42578125" style="1" customWidth="1"/>
    <col min="2326" max="2560" width="8.85546875" style="1"/>
    <col min="2561" max="2561" width="8.5703125" style="1" customWidth="1"/>
    <col min="2562" max="2562" width="18.140625" style="1" customWidth="1"/>
    <col min="2563" max="2563" width="19" style="1" customWidth="1"/>
    <col min="2564" max="2564" width="16.7109375" style="1" customWidth="1"/>
    <col min="2565" max="2565" width="15" style="1" customWidth="1"/>
    <col min="2566" max="2567" width="12.7109375" style="1" customWidth="1"/>
    <col min="2568" max="2568" width="10.28515625" style="1" customWidth="1"/>
    <col min="2569" max="2569" width="12.42578125" style="1" customWidth="1"/>
    <col min="2570" max="2570" width="13.7109375" style="1" customWidth="1"/>
    <col min="2571" max="2571" width="17.7109375" style="1" customWidth="1"/>
    <col min="2572" max="2577" width="8.85546875" style="1"/>
    <col min="2578" max="2578" width="8.140625" style="1" customWidth="1"/>
    <col min="2579" max="2580" width="8.85546875" style="1"/>
    <col min="2581" max="2581" width="8.42578125" style="1" customWidth="1"/>
    <col min="2582" max="2816" width="8.85546875" style="1"/>
    <col min="2817" max="2817" width="8.5703125" style="1" customWidth="1"/>
    <col min="2818" max="2818" width="18.140625" style="1" customWidth="1"/>
    <col min="2819" max="2819" width="19" style="1" customWidth="1"/>
    <col min="2820" max="2820" width="16.7109375" style="1" customWidth="1"/>
    <col min="2821" max="2821" width="15" style="1" customWidth="1"/>
    <col min="2822" max="2823" width="12.7109375" style="1" customWidth="1"/>
    <col min="2824" max="2824" width="10.28515625" style="1" customWidth="1"/>
    <col min="2825" max="2825" width="12.42578125" style="1" customWidth="1"/>
    <col min="2826" max="2826" width="13.7109375" style="1" customWidth="1"/>
    <col min="2827" max="2827" width="17.7109375" style="1" customWidth="1"/>
    <col min="2828" max="2833" width="8.85546875" style="1"/>
    <col min="2834" max="2834" width="8.140625" style="1" customWidth="1"/>
    <col min="2835" max="2836" width="8.85546875" style="1"/>
    <col min="2837" max="2837" width="8.42578125" style="1" customWidth="1"/>
    <col min="2838" max="3072" width="8.85546875" style="1"/>
    <col min="3073" max="3073" width="8.5703125" style="1" customWidth="1"/>
    <col min="3074" max="3074" width="18.140625" style="1" customWidth="1"/>
    <col min="3075" max="3075" width="19" style="1" customWidth="1"/>
    <col min="3076" max="3076" width="16.7109375" style="1" customWidth="1"/>
    <col min="3077" max="3077" width="15" style="1" customWidth="1"/>
    <col min="3078" max="3079" width="12.7109375" style="1" customWidth="1"/>
    <col min="3080" max="3080" width="10.28515625" style="1" customWidth="1"/>
    <col min="3081" max="3081" width="12.42578125" style="1" customWidth="1"/>
    <col min="3082" max="3082" width="13.7109375" style="1" customWidth="1"/>
    <col min="3083" max="3083" width="17.7109375" style="1" customWidth="1"/>
    <col min="3084" max="3089" width="8.85546875" style="1"/>
    <col min="3090" max="3090" width="8.140625" style="1" customWidth="1"/>
    <col min="3091" max="3092" width="8.85546875" style="1"/>
    <col min="3093" max="3093" width="8.42578125" style="1" customWidth="1"/>
    <col min="3094" max="3328" width="8.85546875" style="1"/>
    <col min="3329" max="3329" width="8.5703125" style="1" customWidth="1"/>
    <col min="3330" max="3330" width="18.140625" style="1" customWidth="1"/>
    <col min="3331" max="3331" width="19" style="1" customWidth="1"/>
    <col min="3332" max="3332" width="16.7109375" style="1" customWidth="1"/>
    <col min="3333" max="3333" width="15" style="1" customWidth="1"/>
    <col min="3334" max="3335" width="12.7109375" style="1" customWidth="1"/>
    <col min="3336" max="3336" width="10.28515625" style="1" customWidth="1"/>
    <col min="3337" max="3337" width="12.42578125" style="1" customWidth="1"/>
    <col min="3338" max="3338" width="13.7109375" style="1" customWidth="1"/>
    <col min="3339" max="3339" width="17.7109375" style="1" customWidth="1"/>
    <col min="3340" max="3345" width="8.85546875" style="1"/>
    <col min="3346" max="3346" width="8.140625" style="1" customWidth="1"/>
    <col min="3347" max="3348" width="8.85546875" style="1"/>
    <col min="3349" max="3349" width="8.42578125" style="1" customWidth="1"/>
    <col min="3350" max="3584" width="8.85546875" style="1"/>
    <col min="3585" max="3585" width="8.5703125" style="1" customWidth="1"/>
    <col min="3586" max="3586" width="18.140625" style="1" customWidth="1"/>
    <col min="3587" max="3587" width="19" style="1" customWidth="1"/>
    <col min="3588" max="3588" width="16.7109375" style="1" customWidth="1"/>
    <col min="3589" max="3589" width="15" style="1" customWidth="1"/>
    <col min="3590" max="3591" width="12.7109375" style="1" customWidth="1"/>
    <col min="3592" max="3592" width="10.28515625" style="1" customWidth="1"/>
    <col min="3593" max="3593" width="12.42578125" style="1" customWidth="1"/>
    <col min="3594" max="3594" width="13.7109375" style="1" customWidth="1"/>
    <col min="3595" max="3595" width="17.7109375" style="1" customWidth="1"/>
    <col min="3596" max="3601" width="8.85546875" style="1"/>
    <col min="3602" max="3602" width="8.140625" style="1" customWidth="1"/>
    <col min="3603" max="3604" width="8.85546875" style="1"/>
    <col min="3605" max="3605" width="8.42578125" style="1" customWidth="1"/>
    <col min="3606" max="3840" width="8.85546875" style="1"/>
    <col min="3841" max="3841" width="8.5703125" style="1" customWidth="1"/>
    <col min="3842" max="3842" width="18.140625" style="1" customWidth="1"/>
    <col min="3843" max="3843" width="19" style="1" customWidth="1"/>
    <col min="3844" max="3844" width="16.7109375" style="1" customWidth="1"/>
    <col min="3845" max="3845" width="15" style="1" customWidth="1"/>
    <col min="3846" max="3847" width="12.7109375" style="1" customWidth="1"/>
    <col min="3848" max="3848" width="10.28515625" style="1" customWidth="1"/>
    <col min="3849" max="3849" width="12.42578125" style="1" customWidth="1"/>
    <col min="3850" max="3850" width="13.7109375" style="1" customWidth="1"/>
    <col min="3851" max="3851" width="17.7109375" style="1" customWidth="1"/>
    <col min="3852" max="3857" width="8.85546875" style="1"/>
    <col min="3858" max="3858" width="8.140625" style="1" customWidth="1"/>
    <col min="3859" max="3860" width="8.85546875" style="1"/>
    <col min="3861" max="3861" width="8.42578125" style="1" customWidth="1"/>
    <col min="3862" max="4096" width="8.85546875" style="1"/>
    <col min="4097" max="4097" width="8.5703125" style="1" customWidth="1"/>
    <col min="4098" max="4098" width="18.140625" style="1" customWidth="1"/>
    <col min="4099" max="4099" width="19" style="1" customWidth="1"/>
    <col min="4100" max="4100" width="16.7109375" style="1" customWidth="1"/>
    <col min="4101" max="4101" width="15" style="1" customWidth="1"/>
    <col min="4102" max="4103" width="12.7109375" style="1" customWidth="1"/>
    <col min="4104" max="4104" width="10.28515625" style="1" customWidth="1"/>
    <col min="4105" max="4105" width="12.42578125" style="1" customWidth="1"/>
    <col min="4106" max="4106" width="13.7109375" style="1" customWidth="1"/>
    <col min="4107" max="4107" width="17.7109375" style="1" customWidth="1"/>
    <col min="4108" max="4113" width="8.85546875" style="1"/>
    <col min="4114" max="4114" width="8.140625" style="1" customWidth="1"/>
    <col min="4115" max="4116" width="8.85546875" style="1"/>
    <col min="4117" max="4117" width="8.42578125" style="1" customWidth="1"/>
    <col min="4118" max="4352" width="8.85546875" style="1"/>
    <col min="4353" max="4353" width="8.5703125" style="1" customWidth="1"/>
    <col min="4354" max="4354" width="18.140625" style="1" customWidth="1"/>
    <col min="4355" max="4355" width="19" style="1" customWidth="1"/>
    <col min="4356" max="4356" width="16.7109375" style="1" customWidth="1"/>
    <col min="4357" max="4357" width="15" style="1" customWidth="1"/>
    <col min="4358" max="4359" width="12.7109375" style="1" customWidth="1"/>
    <col min="4360" max="4360" width="10.28515625" style="1" customWidth="1"/>
    <col min="4361" max="4361" width="12.42578125" style="1" customWidth="1"/>
    <col min="4362" max="4362" width="13.7109375" style="1" customWidth="1"/>
    <col min="4363" max="4363" width="17.7109375" style="1" customWidth="1"/>
    <col min="4364" max="4369" width="8.85546875" style="1"/>
    <col min="4370" max="4370" width="8.140625" style="1" customWidth="1"/>
    <col min="4371" max="4372" width="8.85546875" style="1"/>
    <col min="4373" max="4373" width="8.42578125" style="1" customWidth="1"/>
    <col min="4374" max="4608" width="8.85546875" style="1"/>
    <col min="4609" max="4609" width="8.5703125" style="1" customWidth="1"/>
    <col min="4610" max="4610" width="18.140625" style="1" customWidth="1"/>
    <col min="4611" max="4611" width="19" style="1" customWidth="1"/>
    <col min="4612" max="4612" width="16.7109375" style="1" customWidth="1"/>
    <col min="4613" max="4613" width="15" style="1" customWidth="1"/>
    <col min="4614" max="4615" width="12.7109375" style="1" customWidth="1"/>
    <col min="4616" max="4616" width="10.28515625" style="1" customWidth="1"/>
    <col min="4617" max="4617" width="12.42578125" style="1" customWidth="1"/>
    <col min="4618" max="4618" width="13.7109375" style="1" customWidth="1"/>
    <col min="4619" max="4619" width="17.7109375" style="1" customWidth="1"/>
    <col min="4620" max="4625" width="8.85546875" style="1"/>
    <col min="4626" max="4626" width="8.140625" style="1" customWidth="1"/>
    <col min="4627" max="4628" width="8.85546875" style="1"/>
    <col min="4629" max="4629" width="8.42578125" style="1" customWidth="1"/>
    <col min="4630" max="4864" width="8.85546875" style="1"/>
    <col min="4865" max="4865" width="8.5703125" style="1" customWidth="1"/>
    <col min="4866" max="4866" width="18.140625" style="1" customWidth="1"/>
    <col min="4867" max="4867" width="19" style="1" customWidth="1"/>
    <col min="4868" max="4868" width="16.7109375" style="1" customWidth="1"/>
    <col min="4869" max="4869" width="15" style="1" customWidth="1"/>
    <col min="4870" max="4871" width="12.7109375" style="1" customWidth="1"/>
    <col min="4872" max="4872" width="10.28515625" style="1" customWidth="1"/>
    <col min="4873" max="4873" width="12.42578125" style="1" customWidth="1"/>
    <col min="4874" max="4874" width="13.7109375" style="1" customWidth="1"/>
    <col min="4875" max="4875" width="17.7109375" style="1" customWidth="1"/>
    <col min="4876" max="4881" width="8.85546875" style="1"/>
    <col min="4882" max="4882" width="8.140625" style="1" customWidth="1"/>
    <col min="4883" max="4884" width="8.85546875" style="1"/>
    <col min="4885" max="4885" width="8.42578125" style="1" customWidth="1"/>
    <col min="4886" max="5120" width="8.85546875" style="1"/>
    <col min="5121" max="5121" width="8.5703125" style="1" customWidth="1"/>
    <col min="5122" max="5122" width="18.140625" style="1" customWidth="1"/>
    <col min="5123" max="5123" width="19" style="1" customWidth="1"/>
    <col min="5124" max="5124" width="16.7109375" style="1" customWidth="1"/>
    <col min="5125" max="5125" width="15" style="1" customWidth="1"/>
    <col min="5126" max="5127" width="12.7109375" style="1" customWidth="1"/>
    <col min="5128" max="5128" width="10.28515625" style="1" customWidth="1"/>
    <col min="5129" max="5129" width="12.42578125" style="1" customWidth="1"/>
    <col min="5130" max="5130" width="13.7109375" style="1" customWidth="1"/>
    <col min="5131" max="5131" width="17.7109375" style="1" customWidth="1"/>
    <col min="5132" max="5137" width="8.85546875" style="1"/>
    <col min="5138" max="5138" width="8.140625" style="1" customWidth="1"/>
    <col min="5139" max="5140" width="8.85546875" style="1"/>
    <col min="5141" max="5141" width="8.42578125" style="1" customWidth="1"/>
    <col min="5142" max="5376" width="8.85546875" style="1"/>
    <col min="5377" max="5377" width="8.5703125" style="1" customWidth="1"/>
    <col min="5378" max="5378" width="18.140625" style="1" customWidth="1"/>
    <col min="5379" max="5379" width="19" style="1" customWidth="1"/>
    <col min="5380" max="5380" width="16.7109375" style="1" customWidth="1"/>
    <col min="5381" max="5381" width="15" style="1" customWidth="1"/>
    <col min="5382" max="5383" width="12.7109375" style="1" customWidth="1"/>
    <col min="5384" max="5384" width="10.28515625" style="1" customWidth="1"/>
    <col min="5385" max="5385" width="12.42578125" style="1" customWidth="1"/>
    <col min="5386" max="5386" width="13.7109375" style="1" customWidth="1"/>
    <col min="5387" max="5387" width="17.7109375" style="1" customWidth="1"/>
    <col min="5388" max="5393" width="8.85546875" style="1"/>
    <col min="5394" max="5394" width="8.140625" style="1" customWidth="1"/>
    <col min="5395" max="5396" width="8.85546875" style="1"/>
    <col min="5397" max="5397" width="8.42578125" style="1" customWidth="1"/>
    <col min="5398" max="5632" width="8.85546875" style="1"/>
    <col min="5633" max="5633" width="8.5703125" style="1" customWidth="1"/>
    <col min="5634" max="5634" width="18.140625" style="1" customWidth="1"/>
    <col min="5635" max="5635" width="19" style="1" customWidth="1"/>
    <col min="5636" max="5636" width="16.7109375" style="1" customWidth="1"/>
    <col min="5637" max="5637" width="15" style="1" customWidth="1"/>
    <col min="5638" max="5639" width="12.7109375" style="1" customWidth="1"/>
    <col min="5640" max="5640" width="10.28515625" style="1" customWidth="1"/>
    <col min="5641" max="5641" width="12.42578125" style="1" customWidth="1"/>
    <col min="5642" max="5642" width="13.7109375" style="1" customWidth="1"/>
    <col min="5643" max="5643" width="17.7109375" style="1" customWidth="1"/>
    <col min="5644" max="5649" width="8.85546875" style="1"/>
    <col min="5650" max="5650" width="8.140625" style="1" customWidth="1"/>
    <col min="5651" max="5652" width="8.85546875" style="1"/>
    <col min="5653" max="5653" width="8.42578125" style="1" customWidth="1"/>
    <col min="5654" max="5888" width="8.85546875" style="1"/>
    <col min="5889" max="5889" width="8.5703125" style="1" customWidth="1"/>
    <col min="5890" max="5890" width="18.140625" style="1" customWidth="1"/>
    <col min="5891" max="5891" width="19" style="1" customWidth="1"/>
    <col min="5892" max="5892" width="16.7109375" style="1" customWidth="1"/>
    <col min="5893" max="5893" width="15" style="1" customWidth="1"/>
    <col min="5894" max="5895" width="12.7109375" style="1" customWidth="1"/>
    <col min="5896" max="5896" width="10.28515625" style="1" customWidth="1"/>
    <col min="5897" max="5897" width="12.42578125" style="1" customWidth="1"/>
    <col min="5898" max="5898" width="13.7109375" style="1" customWidth="1"/>
    <col min="5899" max="5899" width="17.7109375" style="1" customWidth="1"/>
    <col min="5900" max="5905" width="8.85546875" style="1"/>
    <col min="5906" max="5906" width="8.140625" style="1" customWidth="1"/>
    <col min="5907" max="5908" width="8.85546875" style="1"/>
    <col min="5909" max="5909" width="8.42578125" style="1" customWidth="1"/>
    <col min="5910" max="6144" width="8.85546875" style="1"/>
    <col min="6145" max="6145" width="8.5703125" style="1" customWidth="1"/>
    <col min="6146" max="6146" width="18.140625" style="1" customWidth="1"/>
    <col min="6147" max="6147" width="19" style="1" customWidth="1"/>
    <col min="6148" max="6148" width="16.7109375" style="1" customWidth="1"/>
    <col min="6149" max="6149" width="15" style="1" customWidth="1"/>
    <col min="6150" max="6151" width="12.7109375" style="1" customWidth="1"/>
    <col min="6152" max="6152" width="10.28515625" style="1" customWidth="1"/>
    <col min="6153" max="6153" width="12.42578125" style="1" customWidth="1"/>
    <col min="6154" max="6154" width="13.7109375" style="1" customWidth="1"/>
    <col min="6155" max="6155" width="17.7109375" style="1" customWidth="1"/>
    <col min="6156" max="6161" width="8.85546875" style="1"/>
    <col min="6162" max="6162" width="8.140625" style="1" customWidth="1"/>
    <col min="6163" max="6164" width="8.85546875" style="1"/>
    <col min="6165" max="6165" width="8.42578125" style="1" customWidth="1"/>
    <col min="6166" max="6400" width="8.85546875" style="1"/>
    <col min="6401" max="6401" width="8.5703125" style="1" customWidth="1"/>
    <col min="6402" max="6402" width="18.140625" style="1" customWidth="1"/>
    <col min="6403" max="6403" width="19" style="1" customWidth="1"/>
    <col min="6404" max="6404" width="16.7109375" style="1" customWidth="1"/>
    <col min="6405" max="6405" width="15" style="1" customWidth="1"/>
    <col min="6406" max="6407" width="12.7109375" style="1" customWidth="1"/>
    <col min="6408" max="6408" width="10.28515625" style="1" customWidth="1"/>
    <col min="6409" max="6409" width="12.42578125" style="1" customWidth="1"/>
    <col min="6410" max="6410" width="13.7109375" style="1" customWidth="1"/>
    <col min="6411" max="6411" width="17.7109375" style="1" customWidth="1"/>
    <col min="6412" max="6417" width="8.85546875" style="1"/>
    <col min="6418" max="6418" width="8.140625" style="1" customWidth="1"/>
    <col min="6419" max="6420" width="8.85546875" style="1"/>
    <col min="6421" max="6421" width="8.42578125" style="1" customWidth="1"/>
    <col min="6422" max="6656" width="8.85546875" style="1"/>
    <col min="6657" max="6657" width="8.5703125" style="1" customWidth="1"/>
    <col min="6658" max="6658" width="18.140625" style="1" customWidth="1"/>
    <col min="6659" max="6659" width="19" style="1" customWidth="1"/>
    <col min="6660" max="6660" width="16.7109375" style="1" customWidth="1"/>
    <col min="6661" max="6661" width="15" style="1" customWidth="1"/>
    <col min="6662" max="6663" width="12.7109375" style="1" customWidth="1"/>
    <col min="6664" max="6664" width="10.28515625" style="1" customWidth="1"/>
    <col min="6665" max="6665" width="12.42578125" style="1" customWidth="1"/>
    <col min="6666" max="6666" width="13.7109375" style="1" customWidth="1"/>
    <col min="6667" max="6667" width="17.7109375" style="1" customWidth="1"/>
    <col min="6668" max="6673" width="8.85546875" style="1"/>
    <col min="6674" max="6674" width="8.140625" style="1" customWidth="1"/>
    <col min="6675" max="6676" width="8.85546875" style="1"/>
    <col min="6677" max="6677" width="8.42578125" style="1" customWidth="1"/>
    <col min="6678" max="6912" width="8.85546875" style="1"/>
    <col min="6913" max="6913" width="8.5703125" style="1" customWidth="1"/>
    <col min="6914" max="6914" width="18.140625" style="1" customWidth="1"/>
    <col min="6915" max="6915" width="19" style="1" customWidth="1"/>
    <col min="6916" max="6916" width="16.7109375" style="1" customWidth="1"/>
    <col min="6917" max="6917" width="15" style="1" customWidth="1"/>
    <col min="6918" max="6919" width="12.7109375" style="1" customWidth="1"/>
    <col min="6920" max="6920" width="10.28515625" style="1" customWidth="1"/>
    <col min="6921" max="6921" width="12.42578125" style="1" customWidth="1"/>
    <col min="6922" max="6922" width="13.7109375" style="1" customWidth="1"/>
    <col min="6923" max="6923" width="17.7109375" style="1" customWidth="1"/>
    <col min="6924" max="6929" width="8.85546875" style="1"/>
    <col min="6930" max="6930" width="8.140625" style="1" customWidth="1"/>
    <col min="6931" max="6932" width="8.85546875" style="1"/>
    <col min="6933" max="6933" width="8.42578125" style="1" customWidth="1"/>
    <col min="6934" max="7168" width="8.85546875" style="1"/>
    <col min="7169" max="7169" width="8.5703125" style="1" customWidth="1"/>
    <col min="7170" max="7170" width="18.140625" style="1" customWidth="1"/>
    <col min="7171" max="7171" width="19" style="1" customWidth="1"/>
    <col min="7172" max="7172" width="16.7109375" style="1" customWidth="1"/>
    <col min="7173" max="7173" width="15" style="1" customWidth="1"/>
    <col min="7174" max="7175" width="12.7109375" style="1" customWidth="1"/>
    <col min="7176" max="7176" width="10.28515625" style="1" customWidth="1"/>
    <col min="7177" max="7177" width="12.42578125" style="1" customWidth="1"/>
    <col min="7178" max="7178" width="13.7109375" style="1" customWidth="1"/>
    <col min="7179" max="7179" width="17.7109375" style="1" customWidth="1"/>
    <col min="7180" max="7185" width="8.85546875" style="1"/>
    <col min="7186" max="7186" width="8.140625" style="1" customWidth="1"/>
    <col min="7187" max="7188" width="8.85546875" style="1"/>
    <col min="7189" max="7189" width="8.42578125" style="1" customWidth="1"/>
    <col min="7190" max="7424" width="8.85546875" style="1"/>
    <col min="7425" max="7425" width="8.5703125" style="1" customWidth="1"/>
    <col min="7426" max="7426" width="18.140625" style="1" customWidth="1"/>
    <col min="7427" max="7427" width="19" style="1" customWidth="1"/>
    <col min="7428" max="7428" width="16.7109375" style="1" customWidth="1"/>
    <col min="7429" max="7429" width="15" style="1" customWidth="1"/>
    <col min="7430" max="7431" width="12.7109375" style="1" customWidth="1"/>
    <col min="7432" max="7432" width="10.28515625" style="1" customWidth="1"/>
    <col min="7433" max="7433" width="12.42578125" style="1" customWidth="1"/>
    <col min="7434" max="7434" width="13.7109375" style="1" customWidth="1"/>
    <col min="7435" max="7435" width="17.7109375" style="1" customWidth="1"/>
    <col min="7436" max="7441" width="8.85546875" style="1"/>
    <col min="7442" max="7442" width="8.140625" style="1" customWidth="1"/>
    <col min="7443" max="7444" width="8.85546875" style="1"/>
    <col min="7445" max="7445" width="8.42578125" style="1" customWidth="1"/>
    <col min="7446" max="7680" width="8.85546875" style="1"/>
    <col min="7681" max="7681" width="8.5703125" style="1" customWidth="1"/>
    <col min="7682" max="7682" width="18.140625" style="1" customWidth="1"/>
    <col min="7683" max="7683" width="19" style="1" customWidth="1"/>
    <col min="7684" max="7684" width="16.7109375" style="1" customWidth="1"/>
    <col min="7685" max="7685" width="15" style="1" customWidth="1"/>
    <col min="7686" max="7687" width="12.7109375" style="1" customWidth="1"/>
    <col min="7688" max="7688" width="10.28515625" style="1" customWidth="1"/>
    <col min="7689" max="7689" width="12.42578125" style="1" customWidth="1"/>
    <col min="7690" max="7690" width="13.7109375" style="1" customWidth="1"/>
    <col min="7691" max="7691" width="17.7109375" style="1" customWidth="1"/>
    <col min="7692" max="7697" width="8.85546875" style="1"/>
    <col min="7698" max="7698" width="8.140625" style="1" customWidth="1"/>
    <col min="7699" max="7700" width="8.85546875" style="1"/>
    <col min="7701" max="7701" width="8.42578125" style="1" customWidth="1"/>
    <col min="7702" max="7936" width="8.85546875" style="1"/>
    <col min="7937" max="7937" width="8.5703125" style="1" customWidth="1"/>
    <col min="7938" max="7938" width="18.140625" style="1" customWidth="1"/>
    <col min="7939" max="7939" width="19" style="1" customWidth="1"/>
    <col min="7940" max="7940" width="16.7109375" style="1" customWidth="1"/>
    <col min="7941" max="7941" width="15" style="1" customWidth="1"/>
    <col min="7942" max="7943" width="12.7109375" style="1" customWidth="1"/>
    <col min="7944" max="7944" width="10.28515625" style="1" customWidth="1"/>
    <col min="7945" max="7945" width="12.42578125" style="1" customWidth="1"/>
    <col min="7946" max="7946" width="13.7109375" style="1" customWidth="1"/>
    <col min="7947" max="7947" width="17.7109375" style="1" customWidth="1"/>
    <col min="7948" max="7953" width="8.85546875" style="1"/>
    <col min="7954" max="7954" width="8.140625" style="1" customWidth="1"/>
    <col min="7955" max="7956" width="8.85546875" style="1"/>
    <col min="7957" max="7957" width="8.42578125" style="1" customWidth="1"/>
    <col min="7958" max="8192" width="8.85546875" style="1"/>
    <col min="8193" max="8193" width="8.5703125" style="1" customWidth="1"/>
    <col min="8194" max="8194" width="18.140625" style="1" customWidth="1"/>
    <col min="8195" max="8195" width="19" style="1" customWidth="1"/>
    <col min="8196" max="8196" width="16.7109375" style="1" customWidth="1"/>
    <col min="8197" max="8197" width="15" style="1" customWidth="1"/>
    <col min="8198" max="8199" width="12.7109375" style="1" customWidth="1"/>
    <col min="8200" max="8200" width="10.28515625" style="1" customWidth="1"/>
    <col min="8201" max="8201" width="12.42578125" style="1" customWidth="1"/>
    <col min="8202" max="8202" width="13.7109375" style="1" customWidth="1"/>
    <col min="8203" max="8203" width="17.7109375" style="1" customWidth="1"/>
    <col min="8204" max="8209" width="8.85546875" style="1"/>
    <col min="8210" max="8210" width="8.140625" style="1" customWidth="1"/>
    <col min="8211" max="8212" width="8.85546875" style="1"/>
    <col min="8213" max="8213" width="8.42578125" style="1" customWidth="1"/>
    <col min="8214" max="8448" width="8.85546875" style="1"/>
    <col min="8449" max="8449" width="8.5703125" style="1" customWidth="1"/>
    <col min="8450" max="8450" width="18.140625" style="1" customWidth="1"/>
    <col min="8451" max="8451" width="19" style="1" customWidth="1"/>
    <col min="8452" max="8452" width="16.7109375" style="1" customWidth="1"/>
    <col min="8453" max="8453" width="15" style="1" customWidth="1"/>
    <col min="8454" max="8455" width="12.7109375" style="1" customWidth="1"/>
    <col min="8456" max="8456" width="10.28515625" style="1" customWidth="1"/>
    <col min="8457" max="8457" width="12.42578125" style="1" customWidth="1"/>
    <col min="8458" max="8458" width="13.7109375" style="1" customWidth="1"/>
    <col min="8459" max="8459" width="17.7109375" style="1" customWidth="1"/>
    <col min="8460" max="8465" width="8.85546875" style="1"/>
    <col min="8466" max="8466" width="8.140625" style="1" customWidth="1"/>
    <col min="8467" max="8468" width="8.85546875" style="1"/>
    <col min="8469" max="8469" width="8.42578125" style="1" customWidth="1"/>
    <col min="8470" max="8704" width="8.85546875" style="1"/>
    <col min="8705" max="8705" width="8.5703125" style="1" customWidth="1"/>
    <col min="8706" max="8706" width="18.140625" style="1" customWidth="1"/>
    <col min="8707" max="8707" width="19" style="1" customWidth="1"/>
    <col min="8708" max="8708" width="16.7109375" style="1" customWidth="1"/>
    <col min="8709" max="8709" width="15" style="1" customWidth="1"/>
    <col min="8710" max="8711" width="12.7109375" style="1" customWidth="1"/>
    <col min="8712" max="8712" width="10.28515625" style="1" customWidth="1"/>
    <col min="8713" max="8713" width="12.42578125" style="1" customWidth="1"/>
    <col min="8714" max="8714" width="13.7109375" style="1" customWidth="1"/>
    <col min="8715" max="8715" width="17.7109375" style="1" customWidth="1"/>
    <col min="8716" max="8721" width="8.85546875" style="1"/>
    <col min="8722" max="8722" width="8.140625" style="1" customWidth="1"/>
    <col min="8723" max="8724" width="8.85546875" style="1"/>
    <col min="8725" max="8725" width="8.42578125" style="1" customWidth="1"/>
    <col min="8726" max="8960" width="8.85546875" style="1"/>
    <col min="8961" max="8961" width="8.5703125" style="1" customWidth="1"/>
    <col min="8962" max="8962" width="18.140625" style="1" customWidth="1"/>
    <col min="8963" max="8963" width="19" style="1" customWidth="1"/>
    <col min="8964" max="8964" width="16.7109375" style="1" customWidth="1"/>
    <col min="8965" max="8965" width="15" style="1" customWidth="1"/>
    <col min="8966" max="8967" width="12.7109375" style="1" customWidth="1"/>
    <col min="8968" max="8968" width="10.28515625" style="1" customWidth="1"/>
    <col min="8969" max="8969" width="12.42578125" style="1" customWidth="1"/>
    <col min="8970" max="8970" width="13.7109375" style="1" customWidth="1"/>
    <col min="8971" max="8971" width="17.7109375" style="1" customWidth="1"/>
    <col min="8972" max="8977" width="8.85546875" style="1"/>
    <col min="8978" max="8978" width="8.140625" style="1" customWidth="1"/>
    <col min="8979" max="8980" width="8.85546875" style="1"/>
    <col min="8981" max="8981" width="8.42578125" style="1" customWidth="1"/>
    <col min="8982" max="9216" width="8.85546875" style="1"/>
    <col min="9217" max="9217" width="8.5703125" style="1" customWidth="1"/>
    <col min="9218" max="9218" width="18.140625" style="1" customWidth="1"/>
    <col min="9219" max="9219" width="19" style="1" customWidth="1"/>
    <col min="9220" max="9220" width="16.7109375" style="1" customWidth="1"/>
    <col min="9221" max="9221" width="15" style="1" customWidth="1"/>
    <col min="9222" max="9223" width="12.7109375" style="1" customWidth="1"/>
    <col min="9224" max="9224" width="10.28515625" style="1" customWidth="1"/>
    <col min="9225" max="9225" width="12.42578125" style="1" customWidth="1"/>
    <col min="9226" max="9226" width="13.7109375" style="1" customWidth="1"/>
    <col min="9227" max="9227" width="17.7109375" style="1" customWidth="1"/>
    <col min="9228" max="9233" width="8.85546875" style="1"/>
    <col min="9234" max="9234" width="8.140625" style="1" customWidth="1"/>
    <col min="9235" max="9236" width="8.85546875" style="1"/>
    <col min="9237" max="9237" width="8.42578125" style="1" customWidth="1"/>
    <col min="9238" max="9472" width="8.85546875" style="1"/>
    <col min="9473" max="9473" width="8.5703125" style="1" customWidth="1"/>
    <col min="9474" max="9474" width="18.140625" style="1" customWidth="1"/>
    <col min="9475" max="9475" width="19" style="1" customWidth="1"/>
    <col min="9476" max="9476" width="16.7109375" style="1" customWidth="1"/>
    <col min="9477" max="9477" width="15" style="1" customWidth="1"/>
    <col min="9478" max="9479" width="12.7109375" style="1" customWidth="1"/>
    <col min="9480" max="9480" width="10.28515625" style="1" customWidth="1"/>
    <col min="9481" max="9481" width="12.42578125" style="1" customWidth="1"/>
    <col min="9482" max="9482" width="13.7109375" style="1" customWidth="1"/>
    <col min="9483" max="9483" width="17.7109375" style="1" customWidth="1"/>
    <col min="9484" max="9489" width="8.85546875" style="1"/>
    <col min="9490" max="9490" width="8.140625" style="1" customWidth="1"/>
    <col min="9491" max="9492" width="8.85546875" style="1"/>
    <col min="9493" max="9493" width="8.42578125" style="1" customWidth="1"/>
    <col min="9494" max="9728" width="8.85546875" style="1"/>
    <col min="9729" max="9729" width="8.5703125" style="1" customWidth="1"/>
    <col min="9730" max="9730" width="18.140625" style="1" customWidth="1"/>
    <col min="9731" max="9731" width="19" style="1" customWidth="1"/>
    <col min="9732" max="9732" width="16.7109375" style="1" customWidth="1"/>
    <col min="9733" max="9733" width="15" style="1" customWidth="1"/>
    <col min="9734" max="9735" width="12.7109375" style="1" customWidth="1"/>
    <col min="9736" max="9736" width="10.28515625" style="1" customWidth="1"/>
    <col min="9737" max="9737" width="12.42578125" style="1" customWidth="1"/>
    <col min="9738" max="9738" width="13.7109375" style="1" customWidth="1"/>
    <col min="9739" max="9739" width="17.7109375" style="1" customWidth="1"/>
    <col min="9740" max="9745" width="8.85546875" style="1"/>
    <col min="9746" max="9746" width="8.140625" style="1" customWidth="1"/>
    <col min="9747" max="9748" width="8.85546875" style="1"/>
    <col min="9749" max="9749" width="8.42578125" style="1" customWidth="1"/>
    <col min="9750" max="9984" width="8.85546875" style="1"/>
    <col min="9985" max="9985" width="8.5703125" style="1" customWidth="1"/>
    <col min="9986" max="9986" width="18.140625" style="1" customWidth="1"/>
    <col min="9987" max="9987" width="19" style="1" customWidth="1"/>
    <col min="9988" max="9988" width="16.7109375" style="1" customWidth="1"/>
    <col min="9989" max="9989" width="15" style="1" customWidth="1"/>
    <col min="9990" max="9991" width="12.7109375" style="1" customWidth="1"/>
    <col min="9992" max="9992" width="10.28515625" style="1" customWidth="1"/>
    <col min="9993" max="9993" width="12.42578125" style="1" customWidth="1"/>
    <col min="9994" max="9994" width="13.7109375" style="1" customWidth="1"/>
    <col min="9995" max="9995" width="17.7109375" style="1" customWidth="1"/>
    <col min="9996" max="10001" width="8.85546875" style="1"/>
    <col min="10002" max="10002" width="8.140625" style="1" customWidth="1"/>
    <col min="10003" max="10004" width="8.85546875" style="1"/>
    <col min="10005" max="10005" width="8.42578125" style="1" customWidth="1"/>
    <col min="10006" max="10240" width="8.85546875" style="1"/>
    <col min="10241" max="10241" width="8.5703125" style="1" customWidth="1"/>
    <col min="10242" max="10242" width="18.140625" style="1" customWidth="1"/>
    <col min="10243" max="10243" width="19" style="1" customWidth="1"/>
    <col min="10244" max="10244" width="16.7109375" style="1" customWidth="1"/>
    <col min="10245" max="10245" width="15" style="1" customWidth="1"/>
    <col min="10246" max="10247" width="12.7109375" style="1" customWidth="1"/>
    <col min="10248" max="10248" width="10.28515625" style="1" customWidth="1"/>
    <col min="10249" max="10249" width="12.42578125" style="1" customWidth="1"/>
    <col min="10250" max="10250" width="13.7109375" style="1" customWidth="1"/>
    <col min="10251" max="10251" width="17.7109375" style="1" customWidth="1"/>
    <col min="10252" max="10257" width="8.85546875" style="1"/>
    <col min="10258" max="10258" width="8.140625" style="1" customWidth="1"/>
    <col min="10259" max="10260" width="8.85546875" style="1"/>
    <col min="10261" max="10261" width="8.42578125" style="1" customWidth="1"/>
    <col min="10262" max="10496" width="8.85546875" style="1"/>
    <col min="10497" max="10497" width="8.5703125" style="1" customWidth="1"/>
    <col min="10498" max="10498" width="18.140625" style="1" customWidth="1"/>
    <col min="10499" max="10499" width="19" style="1" customWidth="1"/>
    <col min="10500" max="10500" width="16.7109375" style="1" customWidth="1"/>
    <col min="10501" max="10501" width="15" style="1" customWidth="1"/>
    <col min="10502" max="10503" width="12.7109375" style="1" customWidth="1"/>
    <col min="10504" max="10504" width="10.28515625" style="1" customWidth="1"/>
    <col min="10505" max="10505" width="12.42578125" style="1" customWidth="1"/>
    <col min="10506" max="10506" width="13.7109375" style="1" customWidth="1"/>
    <col min="10507" max="10507" width="17.7109375" style="1" customWidth="1"/>
    <col min="10508" max="10513" width="8.85546875" style="1"/>
    <col min="10514" max="10514" width="8.140625" style="1" customWidth="1"/>
    <col min="10515" max="10516" width="8.85546875" style="1"/>
    <col min="10517" max="10517" width="8.42578125" style="1" customWidth="1"/>
    <col min="10518" max="10752" width="8.85546875" style="1"/>
    <col min="10753" max="10753" width="8.5703125" style="1" customWidth="1"/>
    <col min="10754" max="10754" width="18.140625" style="1" customWidth="1"/>
    <col min="10755" max="10755" width="19" style="1" customWidth="1"/>
    <col min="10756" max="10756" width="16.7109375" style="1" customWidth="1"/>
    <col min="10757" max="10757" width="15" style="1" customWidth="1"/>
    <col min="10758" max="10759" width="12.7109375" style="1" customWidth="1"/>
    <col min="10760" max="10760" width="10.28515625" style="1" customWidth="1"/>
    <col min="10761" max="10761" width="12.42578125" style="1" customWidth="1"/>
    <col min="10762" max="10762" width="13.7109375" style="1" customWidth="1"/>
    <col min="10763" max="10763" width="17.7109375" style="1" customWidth="1"/>
    <col min="10764" max="10769" width="8.85546875" style="1"/>
    <col min="10770" max="10770" width="8.140625" style="1" customWidth="1"/>
    <col min="10771" max="10772" width="8.85546875" style="1"/>
    <col min="10773" max="10773" width="8.42578125" style="1" customWidth="1"/>
    <col min="10774" max="11008" width="8.85546875" style="1"/>
    <col min="11009" max="11009" width="8.5703125" style="1" customWidth="1"/>
    <col min="11010" max="11010" width="18.140625" style="1" customWidth="1"/>
    <col min="11011" max="11011" width="19" style="1" customWidth="1"/>
    <col min="11012" max="11012" width="16.7109375" style="1" customWidth="1"/>
    <col min="11013" max="11013" width="15" style="1" customWidth="1"/>
    <col min="11014" max="11015" width="12.7109375" style="1" customWidth="1"/>
    <col min="11016" max="11016" width="10.28515625" style="1" customWidth="1"/>
    <col min="11017" max="11017" width="12.42578125" style="1" customWidth="1"/>
    <col min="11018" max="11018" width="13.7109375" style="1" customWidth="1"/>
    <col min="11019" max="11019" width="17.7109375" style="1" customWidth="1"/>
    <col min="11020" max="11025" width="8.85546875" style="1"/>
    <col min="11026" max="11026" width="8.140625" style="1" customWidth="1"/>
    <col min="11027" max="11028" width="8.85546875" style="1"/>
    <col min="11029" max="11029" width="8.42578125" style="1" customWidth="1"/>
    <col min="11030" max="11264" width="8.85546875" style="1"/>
    <col min="11265" max="11265" width="8.5703125" style="1" customWidth="1"/>
    <col min="11266" max="11266" width="18.140625" style="1" customWidth="1"/>
    <col min="11267" max="11267" width="19" style="1" customWidth="1"/>
    <col min="11268" max="11268" width="16.7109375" style="1" customWidth="1"/>
    <col min="11269" max="11269" width="15" style="1" customWidth="1"/>
    <col min="11270" max="11271" width="12.7109375" style="1" customWidth="1"/>
    <col min="11272" max="11272" width="10.28515625" style="1" customWidth="1"/>
    <col min="11273" max="11273" width="12.42578125" style="1" customWidth="1"/>
    <col min="11274" max="11274" width="13.7109375" style="1" customWidth="1"/>
    <col min="11275" max="11275" width="17.7109375" style="1" customWidth="1"/>
    <col min="11276" max="11281" width="8.85546875" style="1"/>
    <col min="11282" max="11282" width="8.140625" style="1" customWidth="1"/>
    <col min="11283" max="11284" width="8.85546875" style="1"/>
    <col min="11285" max="11285" width="8.42578125" style="1" customWidth="1"/>
    <col min="11286" max="11520" width="8.85546875" style="1"/>
    <col min="11521" max="11521" width="8.5703125" style="1" customWidth="1"/>
    <col min="11522" max="11522" width="18.140625" style="1" customWidth="1"/>
    <col min="11523" max="11523" width="19" style="1" customWidth="1"/>
    <col min="11524" max="11524" width="16.7109375" style="1" customWidth="1"/>
    <col min="11525" max="11525" width="15" style="1" customWidth="1"/>
    <col min="11526" max="11527" width="12.7109375" style="1" customWidth="1"/>
    <col min="11528" max="11528" width="10.28515625" style="1" customWidth="1"/>
    <col min="11529" max="11529" width="12.42578125" style="1" customWidth="1"/>
    <col min="11530" max="11530" width="13.7109375" style="1" customWidth="1"/>
    <col min="11531" max="11531" width="17.7109375" style="1" customWidth="1"/>
    <col min="11532" max="11537" width="8.85546875" style="1"/>
    <col min="11538" max="11538" width="8.140625" style="1" customWidth="1"/>
    <col min="11539" max="11540" width="8.85546875" style="1"/>
    <col min="11541" max="11541" width="8.42578125" style="1" customWidth="1"/>
    <col min="11542" max="11776" width="8.85546875" style="1"/>
    <col min="11777" max="11777" width="8.5703125" style="1" customWidth="1"/>
    <col min="11778" max="11778" width="18.140625" style="1" customWidth="1"/>
    <col min="11779" max="11779" width="19" style="1" customWidth="1"/>
    <col min="11780" max="11780" width="16.7109375" style="1" customWidth="1"/>
    <col min="11781" max="11781" width="15" style="1" customWidth="1"/>
    <col min="11782" max="11783" width="12.7109375" style="1" customWidth="1"/>
    <col min="11784" max="11784" width="10.28515625" style="1" customWidth="1"/>
    <col min="11785" max="11785" width="12.42578125" style="1" customWidth="1"/>
    <col min="11786" max="11786" width="13.7109375" style="1" customWidth="1"/>
    <col min="11787" max="11787" width="17.7109375" style="1" customWidth="1"/>
    <col min="11788" max="11793" width="8.85546875" style="1"/>
    <col min="11794" max="11794" width="8.140625" style="1" customWidth="1"/>
    <col min="11795" max="11796" width="8.85546875" style="1"/>
    <col min="11797" max="11797" width="8.42578125" style="1" customWidth="1"/>
    <col min="11798" max="12032" width="8.85546875" style="1"/>
    <col min="12033" max="12033" width="8.5703125" style="1" customWidth="1"/>
    <col min="12034" max="12034" width="18.140625" style="1" customWidth="1"/>
    <col min="12035" max="12035" width="19" style="1" customWidth="1"/>
    <col min="12036" max="12036" width="16.7109375" style="1" customWidth="1"/>
    <col min="12037" max="12037" width="15" style="1" customWidth="1"/>
    <col min="12038" max="12039" width="12.7109375" style="1" customWidth="1"/>
    <col min="12040" max="12040" width="10.28515625" style="1" customWidth="1"/>
    <col min="12041" max="12041" width="12.42578125" style="1" customWidth="1"/>
    <col min="12042" max="12042" width="13.7109375" style="1" customWidth="1"/>
    <col min="12043" max="12043" width="17.7109375" style="1" customWidth="1"/>
    <col min="12044" max="12049" width="8.85546875" style="1"/>
    <col min="12050" max="12050" width="8.140625" style="1" customWidth="1"/>
    <col min="12051" max="12052" width="8.85546875" style="1"/>
    <col min="12053" max="12053" width="8.42578125" style="1" customWidth="1"/>
    <col min="12054" max="12288" width="8.85546875" style="1"/>
    <col min="12289" max="12289" width="8.5703125" style="1" customWidth="1"/>
    <col min="12290" max="12290" width="18.140625" style="1" customWidth="1"/>
    <col min="12291" max="12291" width="19" style="1" customWidth="1"/>
    <col min="12292" max="12292" width="16.7109375" style="1" customWidth="1"/>
    <col min="12293" max="12293" width="15" style="1" customWidth="1"/>
    <col min="12294" max="12295" width="12.7109375" style="1" customWidth="1"/>
    <col min="12296" max="12296" width="10.28515625" style="1" customWidth="1"/>
    <col min="12297" max="12297" width="12.42578125" style="1" customWidth="1"/>
    <col min="12298" max="12298" width="13.7109375" style="1" customWidth="1"/>
    <col min="12299" max="12299" width="17.7109375" style="1" customWidth="1"/>
    <col min="12300" max="12305" width="8.85546875" style="1"/>
    <col min="12306" max="12306" width="8.140625" style="1" customWidth="1"/>
    <col min="12307" max="12308" width="8.85546875" style="1"/>
    <col min="12309" max="12309" width="8.42578125" style="1" customWidth="1"/>
    <col min="12310" max="12544" width="8.85546875" style="1"/>
    <col min="12545" max="12545" width="8.5703125" style="1" customWidth="1"/>
    <col min="12546" max="12546" width="18.140625" style="1" customWidth="1"/>
    <col min="12547" max="12547" width="19" style="1" customWidth="1"/>
    <col min="12548" max="12548" width="16.7109375" style="1" customWidth="1"/>
    <col min="12549" max="12549" width="15" style="1" customWidth="1"/>
    <col min="12550" max="12551" width="12.7109375" style="1" customWidth="1"/>
    <col min="12552" max="12552" width="10.28515625" style="1" customWidth="1"/>
    <col min="12553" max="12553" width="12.42578125" style="1" customWidth="1"/>
    <col min="12554" max="12554" width="13.7109375" style="1" customWidth="1"/>
    <col min="12555" max="12555" width="17.7109375" style="1" customWidth="1"/>
    <col min="12556" max="12561" width="8.85546875" style="1"/>
    <col min="12562" max="12562" width="8.140625" style="1" customWidth="1"/>
    <col min="12563" max="12564" width="8.85546875" style="1"/>
    <col min="12565" max="12565" width="8.42578125" style="1" customWidth="1"/>
    <col min="12566" max="12800" width="8.85546875" style="1"/>
    <col min="12801" max="12801" width="8.5703125" style="1" customWidth="1"/>
    <col min="12802" max="12802" width="18.140625" style="1" customWidth="1"/>
    <col min="12803" max="12803" width="19" style="1" customWidth="1"/>
    <col min="12804" max="12804" width="16.7109375" style="1" customWidth="1"/>
    <col min="12805" max="12805" width="15" style="1" customWidth="1"/>
    <col min="12806" max="12807" width="12.7109375" style="1" customWidth="1"/>
    <col min="12808" max="12808" width="10.28515625" style="1" customWidth="1"/>
    <col min="12809" max="12809" width="12.42578125" style="1" customWidth="1"/>
    <col min="12810" max="12810" width="13.7109375" style="1" customWidth="1"/>
    <col min="12811" max="12811" width="17.7109375" style="1" customWidth="1"/>
    <col min="12812" max="12817" width="8.85546875" style="1"/>
    <col min="12818" max="12818" width="8.140625" style="1" customWidth="1"/>
    <col min="12819" max="12820" width="8.85546875" style="1"/>
    <col min="12821" max="12821" width="8.42578125" style="1" customWidth="1"/>
    <col min="12822" max="13056" width="8.85546875" style="1"/>
    <col min="13057" max="13057" width="8.5703125" style="1" customWidth="1"/>
    <col min="13058" max="13058" width="18.140625" style="1" customWidth="1"/>
    <col min="13059" max="13059" width="19" style="1" customWidth="1"/>
    <col min="13060" max="13060" width="16.7109375" style="1" customWidth="1"/>
    <col min="13061" max="13061" width="15" style="1" customWidth="1"/>
    <col min="13062" max="13063" width="12.7109375" style="1" customWidth="1"/>
    <col min="13064" max="13064" width="10.28515625" style="1" customWidth="1"/>
    <col min="13065" max="13065" width="12.42578125" style="1" customWidth="1"/>
    <col min="13066" max="13066" width="13.7109375" style="1" customWidth="1"/>
    <col min="13067" max="13067" width="17.7109375" style="1" customWidth="1"/>
    <col min="13068" max="13073" width="8.85546875" style="1"/>
    <col min="13074" max="13074" width="8.140625" style="1" customWidth="1"/>
    <col min="13075" max="13076" width="8.85546875" style="1"/>
    <col min="13077" max="13077" width="8.42578125" style="1" customWidth="1"/>
    <col min="13078" max="13312" width="8.85546875" style="1"/>
    <col min="13313" max="13313" width="8.5703125" style="1" customWidth="1"/>
    <col min="13314" max="13314" width="18.140625" style="1" customWidth="1"/>
    <col min="13315" max="13315" width="19" style="1" customWidth="1"/>
    <col min="13316" max="13316" width="16.7109375" style="1" customWidth="1"/>
    <col min="13317" max="13317" width="15" style="1" customWidth="1"/>
    <col min="13318" max="13319" width="12.7109375" style="1" customWidth="1"/>
    <col min="13320" max="13320" width="10.28515625" style="1" customWidth="1"/>
    <col min="13321" max="13321" width="12.42578125" style="1" customWidth="1"/>
    <col min="13322" max="13322" width="13.7109375" style="1" customWidth="1"/>
    <col min="13323" max="13323" width="17.7109375" style="1" customWidth="1"/>
    <col min="13324" max="13329" width="8.85546875" style="1"/>
    <col min="13330" max="13330" width="8.140625" style="1" customWidth="1"/>
    <col min="13331" max="13332" width="8.85546875" style="1"/>
    <col min="13333" max="13333" width="8.42578125" style="1" customWidth="1"/>
    <col min="13334" max="13568" width="8.85546875" style="1"/>
    <col min="13569" max="13569" width="8.5703125" style="1" customWidth="1"/>
    <col min="13570" max="13570" width="18.140625" style="1" customWidth="1"/>
    <col min="13571" max="13571" width="19" style="1" customWidth="1"/>
    <col min="13572" max="13572" width="16.7109375" style="1" customWidth="1"/>
    <col min="13573" max="13573" width="15" style="1" customWidth="1"/>
    <col min="13574" max="13575" width="12.7109375" style="1" customWidth="1"/>
    <col min="13576" max="13576" width="10.28515625" style="1" customWidth="1"/>
    <col min="13577" max="13577" width="12.42578125" style="1" customWidth="1"/>
    <col min="13578" max="13578" width="13.7109375" style="1" customWidth="1"/>
    <col min="13579" max="13579" width="17.7109375" style="1" customWidth="1"/>
    <col min="13580" max="13585" width="8.85546875" style="1"/>
    <col min="13586" max="13586" width="8.140625" style="1" customWidth="1"/>
    <col min="13587" max="13588" width="8.85546875" style="1"/>
    <col min="13589" max="13589" width="8.42578125" style="1" customWidth="1"/>
    <col min="13590" max="13824" width="8.85546875" style="1"/>
    <col min="13825" max="13825" width="8.5703125" style="1" customWidth="1"/>
    <col min="13826" max="13826" width="18.140625" style="1" customWidth="1"/>
    <col min="13827" max="13827" width="19" style="1" customWidth="1"/>
    <col min="13828" max="13828" width="16.7109375" style="1" customWidth="1"/>
    <col min="13829" max="13829" width="15" style="1" customWidth="1"/>
    <col min="13830" max="13831" width="12.7109375" style="1" customWidth="1"/>
    <col min="13832" max="13832" width="10.28515625" style="1" customWidth="1"/>
    <col min="13833" max="13833" width="12.42578125" style="1" customWidth="1"/>
    <col min="13834" max="13834" width="13.7109375" style="1" customWidth="1"/>
    <col min="13835" max="13835" width="17.7109375" style="1" customWidth="1"/>
    <col min="13836" max="13841" width="8.85546875" style="1"/>
    <col min="13842" max="13842" width="8.140625" style="1" customWidth="1"/>
    <col min="13843" max="13844" width="8.85546875" style="1"/>
    <col min="13845" max="13845" width="8.42578125" style="1" customWidth="1"/>
    <col min="13846" max="14080" width="8.85546875" style="1"/>
    <col min="14081" max="14081" width="8.5703125" style="1" customWidth="1"/>
    <col min="14082" max="14082" width="18.140625" style="1" customWidth="1"/>
    <col min="14083" max="14083" width="19" style="1" customWidth="1"/>
    <col min="14084" max="14084" width="16.7109375" style="1" customWidth="1"/>
    <col min="14085" max="14085" width="15" style="1" customWidth="1"/>
    <col min="14086" max="14087" width="12.7109375" style="1" customWidth="1"/>
    <col min="14088" max="14088" width="10.28515625" style="1" customWidth="1"/>
    <col min="14089" max="14089" width="12.42578125" style="1" customWidth="1"/>
    <col min="14090" max="14090" width="13.7109375" style="1" customWidth="1"/>
    <col min="14091" max="14091" width="17.7109375" style="1" customWidth="1"/>
    <col min="14092" max="14097" width="8.85546875" style="1"/>
    <col min="14098" max="14098" width="8.140625" style="1" customWidth="1"/>
    <col min="14099" max="14100" width="8.85546875" style="1"/>
    <col min="14101" max="14101" width="8.42578125" style="1" customWidth="1"/>
    <col min="14102" max="14336" width="8.85546875" style="1"/>
    <col min="14337" max="14337" width="8.5703125" style="1" customWidth="1"/>
    <col min="14338" max="14338" width="18.140625" style="1" customWidth="1"/>
    <col min="14339" max="14339" width="19" style="1" customWidth="1"/>
    <col min="14340" max="14340" width="16.7109375" style="1" customWidth="1"/>
    <col min="14341" max="14341" width="15" style="1" customWidth="1"/>
    <col min="14342" max="14343" width="12.7109375" style="1" customWidth="1"/>
    <col min="14344" max="14344" width="10.28515625" style="1" customWidth="1"/>
    <col min="14345" max="14345" width="12.42578125" style="1" customWidth="1"/>
    <col min="14346" max="14346" width="13.7109375" style="1" customWidth="1"/>
    <col min="14347" max="14347" width="17.7109375" style="1" customWidth="1"/>
    <col min="14348" max="14353" width="8.85546875" style="1"/>
    <col min="14354" max="14354" width="8.140625" style="1" customWidth="1"/>
    <col min="14355" max="14356" width="8.85546875" style="1"/>
    <col min="14357" max="14357" width="8.42578125" style="1" customWidth="1"/>
    <col min="14358" max="14592" width="8.85546875" style="1"/>
    <col min="14593" max="14593" width="8.5703125" style="1" customWidth="1"/>
    <col min="14594" max="14594" width="18.140625" style="1" customWidth="1"/>
    <col min="14595" max="14595" width="19" style="1" customWidth="1"/>
    <col min="14596" max="14596" width="16.7109375" style="1" customWidth="1"/>
    <col min="14597" max="14597" width="15" style="1" customWidth="1"/>
    <col min="14598" max="14599" width="12.7109375" style="1" customWidth="1"/>
    <col min="14600" max="14600" width="10.28515625" style="1" customWidth="1"/>
    <col min="14601" max="14601" width="12.42578125" style="1" customWidth="1"/>
    <col min="14602" max="14602" width="13.7109375" style="1" customWidth="1"/>
    <col min="14603" max="14603" width="17.7109375" style="1" customWidth="1"/>
    <col min="14604" max="14609" width="8.85546875" style="1"/>
    <col min="14610" max="14610" width="8.140625" style="1" customWidth="1"/>
    <col min="14611" max="14612" width="8.85546875" style="1"/>
    <col min="14613" max="14613" width="8.42578125" style="1" customWidth="1"/>
    <col min="14614" max="14848" width="8.85546875" style="1"/>
    <col min="14849" max="14849" width="8.5703125" style="1" customWidth="1"/>
    <col min="14850" max="14850" width="18.140625" style="1" customWidth="1"/>
    <col min="14851" max="14851" width="19" style="1" customWidth="1"/>
    <col min="14852" max="14852" width="16.7109375" style="1" customWidth="1"/>
    <col min="14853" max="14853" width="15" style="1" customWidth="1"/>
    <col min="14854" max="14855" width="12.7109375" style="1" customWidth="1"/>
    <col min="14856" max="14856" width="10.28515625" style="1" customWidth="1"/>
    <col min="14857" max="14857" width="12.42578125" style="1" customWidth="1"/>
    <col min="14858" max="14858" width="13.7109375" style="1" customWidth="1"/>
    <col min="14859" max="14859" width="17.7109375" style="1" customWidth="1"/>
    <col min="14860" max="14865" width="8.85546875" style="1"/>
    <col min="14866" max="14866" width="8.140625" style="1" customWidth="1"/>
    <col min="14867" max="14868" width="8.85546875" style="1"/>
    <col min="14869" max="14869" width="8.42578125" style="1" customWidth="1"/>
    <col min="14870" max="15104" width="8.85546875" style="1"/>
    <col min="15105" max="15105" width="8.5703125" style="1" customWidth="1"/>
    <col min="15106" max="15106" width="18.140625" style="1" customWidth="1"/>
    <col min="15107" max="15107" width="19" style="1" customWidth="1"/>
    <col min="15108" max="15108" width="16.7109375" style="1" customWidth="1"/>
    <col min="15109" max="15109" width="15" style="1" customWidth="1"/>
    <col min="15110" max="15111" width="12.7109375" style="1" customWidth="1"/>
    <col min="15112" max="15112" width="10.28515625" style="1" customWidth="1"/>
    <col min="15113" max="15113" width="12.42578125" style="1" customWidth="1"/>
    <col min="15114" max="15114" width="13.7109375" style="1" customWidth="1"/>
    <col min="15115" max="15115" width="17.7109375" style="1" customWidth="1"/>
    <col min="15116" max="15121" width="8.85546875" style="1"/>
    <col min="15122" max="15122" width="8.140625" style="1" customWidth="1"/>
    <col min="15123" max="15124" width="8.85546875" style="1"/>
    <col min="15125" max="15125" width="8.42578125" style="1" customWidth="1"/>
    <col min="15126" max="15360" width="8.85546875" style="1"/>
    <col min="15361" max="15361" width="8.5703125" style="1" customWidth="1"/>
    <col min="15362" max="15362" width="18.140625" style="1" customWidth="1"/>
    <col min="15363" max="15363" width="19" style="1" customWidth="1"/>
    <col min="15364" max="15364" width="16.7109375" style="1" customWidth="1"/>
    <col min="15365" max="15365" width="15" style="1" customWidth="1"/>
    <col min="15366" max="15367" width="12.7109375" style="1" customWidth="1"/>
    <col min="15368" max="15368" width="10.28515625" style="1" customWidth="1"/>
    <col min="15369" max="15369" width="12.42578125" style="1" customWidth="1"/>
    <col min="15370" max="15370" width="13.7109375" style="1" customWidth="1"/>
    <col min="15371" max="15371" width="17.7109375" style="1" customWidth="1"/>
    <col min="15372" max="15377" width="8.85546875" style="1"/>
    <col min="15378" max="15378" width="8.140625" style="1" customWidth="1"/>
    <col min="15379" max="15380" width="8.85546875" style="1"/>
    <col min="15381" max="15381" width="8.42578125" style="1" customWidth="1"/>
    <col min="15382" max="15616" width="8.85546875" style="1"/>
    <col min="15617" max="15617" width="8.5703125" style="1" customWidth="1"/>
    <col min="15618" max="15618" width="18.140625" style="1" customWidth="1"/>
    <col min="15619" max="15619" width="19" style="1" customWidth="1"/>
    <col min="15620" max="15620" width="16.7109375" style="1" customWidth="1"/>
    <col min="15621" max="15621" width="15" style="1" customWidth="1"/>
    <col min="15622" max="15623" width="12.7109375" style="1" customWidth="1"/>
    <col min="15624" max="15624" width="10.28515625" style="1" customWidth="1"/>
    <col min="15625" max="15625" width="12.42578125" style="1" customWidth="1"/>
    <col min="15626" max="15626" width="13.7109375" style="1" customWidth="1"/>
    <col min="15627" max="15627" width="17.7109375" style="1" customWidth="1"/>
    <col min="15628" max="15633" width="8.85546875" style="1"/>
    <col min="15634" max="15634" width="8.140625" style="1" customWidth="1"/>
    <col min="15635" max="15636" width="8.85546875" style="1"/>
    <col min="15637" max="15637" width="8.42578125" style="1" customWidth="1"/>
    <col min="15638" max="15872" width="8.85546875" style="1"/>
    <col min="15873" max="15873" width="8.5703125" style="1" customWidth="1"/>
    <col min="15874" max="15874" width="18.140625" style="1" customWidth="1"/>
    <col min="15875" max="15875" width="19" style="1" customWidth="1"/>
    <col min="15876" max="15876" width="16.7109375" style="1" customWidth="1"/>
    <col min="15877" max="15877" width="15" style="1" customWidth="1"/>
    <col min="15878" max="15879" width="12.7109375" style="1" customWidth="1"/>
    <col min="15880" max="15880" width="10.28515625" style="1" customWidth="1"/>
    <col min="15881" max="15881" width="12.42578125" style="1" customWidth="1"/>
    <col min="15882" max="15882" width="13.7109375" style="1" customWidth="1"/>
    <col min="15883" max="15883" width="17.7109375" style="1" customWidth="1"/>
    <col min="15884" max="15889" width="8.85546875" style="1"/>
    <col min="15890" max="15890" width="8.140625" style="1" customWidth="1"/>
    <col min="15891" max="15892" width="8.85546875" style="1"/>
    <col min="15893" max="15893" width="8.42578125" style="1" customWidth="1"/>
    <col min="15894" max="16128" width="8.85546875" style="1"/>
    <col min="16129" max="16129" width="8.5703125" style="1" customWidth="1"/>
    <col min="16130" max="16130" width="18.140625" style="1" customWidth="1"/>
    <col min="16131" max="16131" width="19" style="1" customWidth="1"/>
    <col min="16132" max="16132" width="16.7109375" style="1" customWidth="1"/>
    <col min="16133" max="16133" width="15" style="1" customWidth="1"/>
    <col min="16134" max="16135" width="12.7109375" style="1" customWidth="1"/>
    <col min="16136" max="16136" width="10.28515625" style="1" customWidth="1"/>
    <col min="16137" max="16137" width="12.42578125" style="1" customWidth="1"/>
    <col min="16138" max="16138" width="13.7109375" style="1" customWidth="1"/>
    <col min="16139" max="16139" width="17.7109375" style="1" customWidth="1"/>
    <col min="16140" max="16145" width="8.85546875" style="1"/>
    <col min="16146" max="16146" width="8.140625" style="1" customWidth="1"/>
    <col min="16147" max="16148" width="8.85546875" style="1"/>
    <col min="16149" max="16149" width="8.42578125" style="1" customWidth="1"/>
    <col min="16150" max="16384" width="8.85546875" style="1"/>
  </cols>
  <sheetData>
    <row r="1" spans="1:35" s="3" customFormat="1" ht="14.45" x14ac:dyDescent="0.3">
      <c r="A1" s="47" t="s">
        <v>2849</v>
      </c>
      <c r="B1" s="17"/>
      <c r="C1" s="17"/>
      <c r="D1" s="17"/>
      <c r="E1" s="17"/>
      <c r="F1" s="17"/>
      <c r="G1" s="17"/>
      <c r="H1" s="17"/>
      <c r="I1" s="17"/>
      <c r="J1" s="134" t="s">
        <v>68</v>
      </c>
      <c r="K1" s="554" t="s">
        <v>67</v>
      </c>
      <c r="L1" s="556"/>
    </row>
    <row r="2" spans="1:35" s="3" customFormat="1" x14ac:dyDescent="0.25">
      <c r="A2" s="199" t="s">
        <v>668</v>
      </c>
      <c r="B2" s="17"/>
      <c r="C2" s="17"/>
      <c r="D2" s="17"/>
      <c r="E2" s="17"/>
      <c r="F2" s="17"/>
      <c r="G2" s="17"/>
      <c r="K2" s="486" t="s">
        <v>481</v>
      </c>
      <c r="L2" s="163"/>
    </row>
    <row r="3" spans="1:35" s="3" customFormat="1" ht="14.45" x14ac:dyDescent="0.3">
      <c r="A3" s="49"/>
      <c r="B3" s="17"/>
      <c r="C3" s="17"/>
      <c r="D3" s="17"/>
      <c r="E3" s="17"/>
      <c r="F3" s="17"/>
      <c r="G3" s="17"/>
      <c r="K3" s="165" t="s">
        <v>333</v>
      </c>
      <c r="L3" s="163"/>
    </row>
    <row r="4" spans="1:35" s="111" customFormat="1" ht="41.45" x14ac:dyDescent="0.3">
      <c r="A4" s="122" t="s">
        <v>69</v>
      </c>
      <c r="B4" s="132" t="s">
        <v>382</v>
      </c>
      <c r="C4" s="132" t="s">
        <v>386</v>
      </c>
      <c r="D4" s="110" t="s">
        <v>387</v>
      </c>
      <c r="E4" s="110" t="s">
        <v>388</v>
      </c>
      <c r="F4" s="110" t="s">
        <v>267</v>
      </c>
      <c r="G4" s="110" t="s">
        <v>698</v>
      </c>
      <c r="H4" s="110" t="s">
        <v>912</v>
      </c>
      <c r="I4" s="132" t="s">
        <v>389</v>
      </c>
      <c r="J4" s="110" t="s">
        <v>390</v>
      </c>
      <c r="K4" s="110" t="s">
        <v>391</v>
      </c>
      <c r="L4" s="89"/>
      <c r="M4" s="89"/>
      <c r="N4" s="89"/>
      <c r="O4" s="89"/>
      <c r="P4" s="89"/>
      <c r="Q4" s="89"/>
      <c r="R4" s="89"/>
      <c r="S4" s="89"/>
      <c r="T4" s="89"/>
      <c r="U4" s="89"/>
    </row>
    <row r="5" spans="1:35" s="89" customFormat="1" ht="14.45" customHeight="1" x14ac:dyDescent="0.3">
      <c r="A5" s="31" t="s">
        <v>30</v>
      </c>
      <c r="B5" s="26">
        <f>VLOOKUP($K$1,'Table 26 Data'!$A$5:$K$42,Z$5,0)</f>
        <v>3078670</v>
      </c>
      <c r="C5" s="26">
        <f>VLOOKUP($K$1,'Table 26 Data'!$A$5:$K$42,AA$5,0)</f>
        <v>4450</v>
      </c>
      <c r="D5" s="26">
        <f>VLOOKUP($K$1,'Table 26 Data'!$A$5:$K$42,AB$5,0)</f>
        <v>51810</v>
      </c>
      <c r="E5" s="26">
        <f>VLOOKUP($K$1,'Table 26 Data'!$A$5:$K$42,AC$5,0)</f>
        <v>586490</v>
      </c>
      <c r="F5" s="26">
        <f>VLOOKUP($K$1,'Table 26 Data'!$A$5:$K$42,AD$5,0)</f>
        <v>203470</v>
      </c>
      <c r="G5" s="26">
        <f>VLOOKUP($K$1,'Table 26 Data'!$A$5:$K$42,AE$5,0)</f>
        <v>587800</v>
      </c>
      <c r="H5" s="26">
        <f>VLOOKUP($K$1,'Table 26 Data'!$A$5:$K$42,AF$5,0)</f>
        <v>297600</v>
      </c>
      <c r="I5" s="26">
        <f>VLOOKUP($K$1,'Table 26 Data'!$A$5:$K$42,AG$5,0)</f>
        <v>421960</v>
      </c>
      <c r="J5" s="26">
        <f>VLOOKUP($K$1,'Table 26 Data'!$A$5:$K$42,AH$5,0)</f>
        <v>890060</v>
      </c>
      <c r="K5" s="26">
        <f>VLOOKUP($K$1,'Table 26 Data'!$A$5:$K$42,AI$5,0)</f>
        <v>35030</v>
      </c>
      <c r="Z5" s="89">
        <v>2</v>
      </c>
      <c r="AA5" s="89">
        <v>3</v>
      </c>
      <c r="AB5" s="89">
        <v>4</v>
      </c>
      <c r="AC5" s="89">
        <v>5</v>
      </c>
      <c r="AD5" s="89">
        <v>6</v>
      </c>
      <c r="AE5" s="89">
        <v>7</v>
      </c>
      <c r="AF5" s="89">
        <v>8</v>
      </c>
      <c r="AG5" s="89">
        <v>9</v>
      </c>
      <c r="AH5" s="89">
        <v>10</v>
      </c>
      <c r="AI5" s="89">
        <v>11</v>
      </c>
    </row>
    <row r="6" spans="1:35" s="89" customFormat="1" ht="13.9" x14ac:dyDescent="0.3">
      <c r="A6" s="119" t="s">
        <v>4</v>
      </c>
      <c r="B6" s="113">
        <f>VLOOKUP($K$1,'Table 26 Data'!$M$5:$W$42,Z$5,0)</f>
        <v>2826440</v>
      </c>
      <c r="C6" s="113">
        <f>VLOOKUP($K$1,'Table 26 Data'!$M$5:$W$42,AA$5,0)</f>
        <v>6130</v>
      </c>
      <c r="D6" s="113">
        <f>VLOOKUP($K$1,'Table 26 Data'!$M$5:$W$42,AB$5,0)</f>
        <v>31950</v>
      </c>
      <c r="E6" s="113">
        <f>VLOOKUP($K$1,'Table 26 Data'!$M$5:$W$42,AC$5,0)</f>
        <v>328500</v>
      </c>
      <c r="F6" s="113">
        <f>VLOOKUP($K$1,'Table 26 Data'!$M$5:$W$42,AD$5,0)</f>
        <v>183950</v>
      </c>
      <c r="G6" s="113">
        <f>VLOOKUP($K$1,'Table 26 Data'!$M$5:$W$42,AE$5,0)</f>
        <v>541230</v>
      </c>
      <c r="H6" s="113">
        <f>VLOOKUP($K$1,'Table 26 Data'!$M$5:$W$42,AF$5,0)</f>
        <v>250560</v>
      </c>
      <c r="I6" s="113">
        <f>VLOOKUP($K$1,'Table 26 Data'!$M$5:$W$42,AG$5,0)</f>
        <v>576720</v>
      </c>
      <c r="J6" s="113">
        <f>VLOOKUP($K$1,'Table 26 Data'!$M$5:$W$42,AH$5,0)</f>
        <v>868660</v>
      </c>
      <c r="K6" s="113">
        <f>VLOOKUP($K$1,'Table 26 Data'!$M$5:$W$42,AI$5,0)</f>
        <v>38740</v>
      </c>
    </row>
    <row r="7" spans="1:35" s="89" customFormat="1" ht="14.45" customHeight="1" x14ac:dyDescent="0.3">
      <c r="A7" s="31" t="s">
        <v>3</v>
      </c>
      <c r="B7" s="26">
        <f>VLOOKUP($K$1,'Table 26 Data'!$Y$5:$AI$42,Z$5,0)</f>
        <v>3319131</v>
      </c>
      <c r="C7" s="26">
        <f>VLOOKUP($K$1,'Table 26 Data'!$Y$5:$AI$42,AA$5,0)</f>
        <v>11030</v>
      </c>
      <c r="D7" s="26">
        <f>VLOOKUP($K$1,'Table 26 Data'!$Y$5:$AI$42,AB$5,0)</f>
        <v>11035</v>
      </c>
      <c r="E7" s="26">
        <f>VLOOKUP($K$1,'Table 26 Data'!$Y$5:$AI$42,AC$5,0)</f>
        <v>257845</v>
      </c>
      <c r="F7" s="26">
        <f>VLOOKUP($K$1,'Table 26 Data'!$Y$5:$AI$42,AD$5,0)</f>
        <v>174731</v>
      </c>
      <c r="G7" s="26">
        <f>VLOOKUP($K$1,'Table 26 Data'!$Y$5:$AI$42,AE$5,0)</f>
        <v>631731</v>
      </c>
      <c r="H7" s="26">
        <f>VLOOKUP($K$1,'Table 26 Data'!$Y$5:$AI$42,AF$5,0)</f>
        <v>270358</v>
      </c>
      <c r="I7" s="26">
        <f>VLOOKUP($K$1,'Table 26 Data'!$Y$5:$AI$42,AG$5,0)</f>
        <v>937377</v>
      </c>
      <c r="J7" s="26">
        <f>VLOOKUP($K$1,'Table 26 Data'!$Y$5:$AI$42,AH$5,0)</f>
        <v>1025024</v>
      </c>
      <c r="K7" s="26" t="str">
        <f>VLOOKUP($K$1,'Table 26 Data'!$Y$5:$AI$42,AI$5,0)</f>
        <v>--</v>
      </c>
    </row>
    <row r="8" spans="1:35" s="89" customFormat="1" ht="13.9" x14ac:dyDescent="0.3">
      <c r="A8" s="119" t="s">
        <v>1</v>
      </c>
      <c r="B8" s="113">
        <f>VLOOKUP($K$1,'Table 26 Data'!$AK$5:$AU$42,Z$5,0)</f>
        <v>3998897</v>
      </c>
      <c r="C8" s="113">
        <f>VLOOKUP($K$1,'Table 26 Data'!$AK$5:$AU$42,AA$5,0)</f>
        <v>2363</v>
      </c>
      <c r="D8" s="113">
        <f>VLOOKUP($K$1,'Table 26 Data'!$AK$5:$AU$42,AB$5,0)</f>
        <v>24565</v>
      </c>
      <c r="E8" s="113">
        <f>VLOOKUP($K$1,'Table 26 Data'!$AK$5:$AU$42,AC$5,0)</f>
        <v>134511</v>
      </c>
      <c r="F8" s="113">
        <f>VLOOKUP($K$1,'Table 26 Data'!$AK$5:$AU$42,AD$5,0)</f>
        <v>262356</v>
      </c>
      <c r="G8" s="113">
        <f>VLOOKUP($K$1,'Table 26 Data'!$AK$5:$AU$42,AE$5,0)</f>
        <v>773778</v>
      </c>
      <c r="H8" s="113">
        <f>VLOOKUP($K$1,'Table 26 Data'!$AK$5:$AU$42,AF$5,0)</f>
        <v>476691</v>
      </c>
      <c r="I8" s="113">
        <f>VLOOKUP($K$1,'Table 26 Data'!$AK$5:$AU$42,AG$5,0)</f>
        <v>1054559</v>
      </c>
      <c r="J8" s="113">
        <f>VLOOKUP($K$1,'Table 26 Data'!$AK$5:$AU$42,AH$5,0)</f>
        <v>1014287</v>
      </c>
      <c r="K8" s="113" t="str">
        <f>VLOOKUP($K$1,'Table 26 Data'!$AK$5:$AU$42,AI$5,0)</f>
        <v>--</v>
      </c>
    </row>
    <row r="9" spans="1:35" s="89" customFormat="1" ht="13.9" x14ac:dyDescent="0.3">
      <c r="A9" s="208"/>
      <c r="B9" s="123"/>
      <c r="C9" s="123"/>
      <c r="D9" s="123"/>
      <c r="E9" s="123"/>
      <c r="F9" s="123"/>
      <c r="G9" s="123"/>
      <c r="H9" s="123"/>
      <c r="I9" s="123"/>
      <c r="J9" s="123"/>
      <c r="K9" s="123"/>
    </row>
    <row r="10" spans="1:35" s="89" customFormat="1" ht="13.9" x14ac:dyDescent="0.3">
      <c r="A10" s="208"/>
      <c r="B10" s="123"/>
      <c r="C10" s="123"/>
      <c r="D10" s="123"/>
      <c r="E10" s="123"/>
      <c r="F10" s="123"/>
      <c r="G10" s="123"/>
      <c r="H10" s="123"/>
      <c r="I10" s="123"/>
      <c r="J10" s="123"/>
      <c r="K10" s="123"/>
    </row>
    <row r="11" spans="1:35" s="89" customFormat="1" ht="41.45" x14ac:dyDescent="0.3">
      <c r="A11" s="122" t="s">
        <v>130</v>
      </c>
      <c r="B11" s="132" t="s">
        <v>382</v>
      </c>
      <c r="C11" s="132" t="s">
        <v>386</v>
      </c>
      <c r="D11" s="110" t="s">
        <v>387</v>
      </c>
      <c r="E11" s="110" t="s">
        <v>388</v>
      </c>
      <c r="F11" s="110" t="s">
        <v>267</v>
      </c>
      <c r="G11" s="110" t="s">
        <v>698</v>
      </c>
      <c r="H11" s="110" t="s">
        <v>912</v>
      </c>
      <c r="I11" s="132" t="s">
        <v>389</v>
      </c>
      <c r="J11" s="110" t="s">
        <v>390</v>
      </c>
      <c r="K11" s="110" t="s">
        <v>391</v>
      </c>
    </row>
    <row r="12" spans="1:35" s="89" customFormat="1" ht="13.9" x14ac:dyDescent="0.3">
      <c r="A12" s="31" t="s">
        <v>30</v>
      </c>
      <c r="B12" s="33">
        <v>1</v>
      </c>
      <c r="C12" s="33">
        <f t="shared" ref="C12:K15" si="0">C5/$B5</f>
        <v>1.4454293574822895E-3</v>
      </c>
      <c r="D12" s="33">
        <f t="shared" si="0"/>
        <v>1.6828695508125262E-2</v>
      </c>
      <c r="E12" s="33">
        <f t="shared" si="0"/>
        <v>0.19050109300444673</v>
      </c>
      <c r="F12" s="33">
        <f t="shared" si="0"/>
        <v>6.6090227273465488E-2</v>
      </c>
      <c r="G12" s="33">
        <f t="shared" si="0"/>
        <v>0.19092660142204262</v>
      </c>
      <c r="H12" s="33">
        <f t="shared" si="0"/>
        <v>9.6665118379040293E-2</v>
      </c>
      <c r="I12" s="33">
        <f t="shared" si="0"/>
        <v>0.13705918464791614</v>
      </c>
      <c r="J12" s="33">
        <f t="shared" si="0"/>
        <v>0.28910536043161494</v>
      </c>
      <c r="K12" s="33">
        <f t="shared" si="0"/>
        <v>1.1378289975866202E-2</v>
      </c>
    </row>
    <row r="13" spans="1:35" s="111" customFormat="1" ht="13.9" x14ac:dyDescent="0.3">
      <c r="A13" s="119" t="s">
        <v>4</v>
      </c>
      <c r="B13" s="121">
        <v>1</v>
      </c>
      <c r="C13" s="121">
        <f t="shared" si="0"/>
        <v>2.168805989159508E-3</v>
      </c>
      <c r="D13" s="121">
        <f t="shared" si="0"/>
        <v>1.1303972488359916E-2</v>
      </c>
      <c r="E13" s="121">
        <f t="shared" si="0"/>
        <v>0.11622394248595407</v>
      </c>
      <c r="F13" s="121">
        <f t="shared" si="0"/>
        <v>6.5081869772576101E-2</v>
      </c>
      <c r="G13" s="121">
        <f t="shared" si="0"/>
        <v>0.19148823254694952</v>
      </c>
      <c r="H13" s="121">
        <f t="shared" si="0"/>
        <v>8.8648618049560576E-2</v>
      </c>
      <c r="I13" s="121">
        <f t="shared" si="0"/>
        <v>0.20404466395890236</v>
      </c>
      <c r="J13" s="121">
        <f t="shared" si="0"/>
        <v>0.30733360694017914</v>
      </c>
      <c r="K13" s="121">
        <f t="shared" si="0"/>
        <v>1.3706287768358784E-2</v>
      </c>
      <c r="L13" s="89"/>
      <c r="M13" s="89"/>
      <c r="N13" s="89"/>
      <c r="O13" s="89"/>
      <c r="P13" s="89"/>
      <c r="Q13" s="89"/>
      <c r="R13" s="89"/>
      <c r="S13" s="89"/>
      <c r="T13" s="89"/>
      <c r="U13" s="89"/>
    </row>
    <row r="14" spans="1:35" s="89" customFormat="1" ht="13.9" x14ac:dyDescent="0.3">
      <c r="A14" s="31" t="s">
        <v>3</v>
      </c>
      <c r="B14" s="33">
        <v>1</v>
      </c>
      <c r="C14" s="33">
        <f>C7/$B7</f>
        <v>3.323158983480917E-3</v>
      </c>
      <c r="D14" s="33">
        <f t="shared" si="0"/>
        <v>3.3246654018777807E-3</v>
      </c>
      <c r="E14" s="33">
        <f t="shared" si="0"/>
        <v>7.7684490307854681E-2</v>
      </c>
      <c r="F14" s="33">
        <f t="shared" si="0"/>
        <v>5.2643598580471816E-2</v>
      </c>
      <c r="G14" s="33">
        <f t="shared" si="0"/>
        <v>0.1903302400537972</v>
      </c>
      <c r="H14" s="33">
        <f t="shared" si="0"/>
        <v>8.1454452987845316E-2</v>
      </c>
      <c r="I14" s="33">
        <f t="shared" si="0"/>
        <v>0.2824163915193465</v>
      </c>
      <c r="J14" s="33">
        <f t="shared" si="0"/>
        <v>0.30882300216532582</v>
      </c>
      <c r="K14" s="26" t="str">
        <f>VLOOKUP($K$1,'Table 26 Data'!$Y$5:$AI$42,AI$5,0)</f>
        <v>--</v>
      </c>
    </row>
    <row r="15" spans="1:35" s="89" customFormat="1" ht="13.9" x14ac:dyDescent="0.3">
      <c r="A15" s="119" t="s">
        <v>1</v>
      </c>
      <c r="B15" s="121">
        <v>1</v>
      </c>
      <c r="C15" s="121">
        <f t="shared" si="0"/>
        <v>5.9091294424437537E-4</v>
      </c>
      <c r="D15" s="121">
        <f t="shared" si="0"/>
        <v>6.1429439167850538E-3</v>
      </c>
      <c r="E15" s="121">
        <f t="shared" si="0"/>
        <v>3.3637025409756743E-2</v>
      </c>
      <c r="F15" s="121">
        <f t="shared" si="0"/>
        <v>6.5607091155386099E-2</v>
      </c>
      <c r="G15" s="121">
        <f t="shared" si="0"/>
        <v>0.19349785703407715</v>
      </c>
      <c r="H15" s="121">
        <f t="shared" si="0"/>
        <v>0.11920562094997696</v>
      </c>
      <c r="I15" s="121">
        <f t="shared" si="0"/>
        <v>0.26371246871324766</v>
      </c>
      <c r="J15" s="121">
        <f t="shared" si="0"/>
        <v>0.25364169169648532</v>
      </c>
      <c r="K15" s="113" t="str">
        <f>VLOOKUP($K$1,'Table 26 Data'!$AK$5:$AU$42,AI$5,0)</f>
        <v>--</v>
      </c>
    </row>
    <row r="16" spans="1:35" ht="14.45" customHeight="1" x14ac:dyDescent="0.3">
      <c r="A16" s="115"/>
    </row>
    <row r="17" spans="1:1" ht="14.45" customHeight="1" x14ac:dyDescent="0.3">
      <c r="A17" s="194" t="s">
        <v>653</v>
      </c>
    </row>
    <row r="18" spans="1:1" ht="14.45" x14ac:dyDescent="0.3">
      <c r="A18" s="89" t="s">
        <v>697</v>
      </c>
    </row>
    <row r="19" spans="1:1" ht="14.45" x14ac:dyDescent="0.3">
      <c r="A19" s="89"/>
    </row>
    <row r="20" spans="1:1" ht="14.45" x14ac:dyDescent="0.3">
      <c r="A20" s="194" t="s">
        <v>654</v>
      </c>
    </row>
    <row r="21" spans="1:1" ht="14.45" x14ac:dyDescent="0.3">
      <c r="A21" s="89" t="s">
        <v>888</v>
      </c>
    </row>
    <row r="22" spans="1:1" ht="14.45" x14ac:dyDescent="0.3">
      <c r="A22" s="89" t="s">
        <v>889</v>
      </c>
    </row>
    <row r="23" spans="1:1" ht="14.45" x14ac:dyDescent="0.3">
      <c r="A23" s="89" t="s">
        <v>913</v>
      </c>
    </row>
    <row r="24" spans="1:1" ht="14.45" x14ac:dyDescent="0.3">
      <c r="A24" s="89" t="s">
        <v>914</v>
      </c>
    </row>
    <row r="25" spans="1:1" x14ac:dyDescent="0.25">
      <c r="A25" s="89" t="s">
        <v>915</v>
      </c>
    </row>
    <row r="27" spans="1:1" x14ac:dyDescent="0.25">
      <c r="A27" s="196" t="s">
        <v>652</v>
      </c>
    </row>
    <row r="65" spans="1:1" ht="14.45" hidden="1" x14ac:dyDescent="0.3">
      <c r="A65" s="1" t="s">
        <v>31</v>
      </c>
    </row>
    <row r="66" spans="1:1" ht="14.45" hidden="1" x14ac:dyDescent="0.3">
      <c r="A66" s="1" t="s">
        <v>32</v>
      </c>
    </row>
    <row r="67" spans="1:1" ht="14.45" hidden="1" x14ac:dyDescent="0.3">
      <c r="A67" s="1" t="s">
        <v>33</v>
      </c>
    </row>
    <row r="68" spans="1:1" ht="14.45" hidden="1" x14ac:dyDescent="0.3">
      <c r="A68" s="1" t="s">
        <v>34</v>
      </c>
    </row>
    <row r="69" spans="1:1" ht="14.45" hidden="1" x14ac:dyDescent="0.3">
      <c r="A69" s="1" t="s">
        <v>35</v>
      </c>
    </row>
    <row r="70" spans="1:1" ht="14.45" hidden="1" x14ac:dyDescent="0.3">
      <c r="A70" s="1" t="s">
        <v>36</v>
      </c>
    </row>
    <row r="71" spans="1:1" ht="14.45" hidden="1" x14ac:dyDescent="0.3">
      <c r="A71" s="1" t="s">
        <v>37</v>
      </c>
    </row>
    <row r="72" spans="1:1" ht="14.45" hidden="1" x14ac:dyDescent="0.3">
      <c r="A72" s="1" t="s">
        <v>38</v>
      </c>
    </row>
    <row r="73" spans="1:1" ht="14.45" hidden="1" x14ac:dyDescent="0.3">
      <c r="A73" s="1" t="s">
        <v>39</v>
      </c>
    </row>
    <row r="74" spans="1:1" ht="14.45" hidden="1" x14ac:dyDescent="0.3">
      <c r="A74" s="1" t="s">
        <v>40</v>
      </c>
    </row>
    <row r="75" spans="1:1" ht="14.45" hidden="1" x14ac:dyDescent="0.3">
      <c r="A75" s="1" t="s">
        <v>41</v>
      </c>
    </row>
    <row r="76" spans="1:1" ht="14.45" hidden="1" x14ac:dyDescent="0.3">
      <c r="A76" s="1" t="s">
        <v>42</v>
      </c>
    </row>
    <row r="77" spans="1:1" ht="14.45" hidden="1" x14ac:dyDescent="0.3">
      <c r="A77" s="1" t="s">
        <v>43</v>
      </c>
    </row>
    <row r="78" spans="1:1" ht="14.45" hidden="1" x14ac:dyDescent="0.3">
      <c r="A78" s="1" t="s">
        <v>44</v>
      </c>
    </row>
    <row r="79" spans="1:1" ht="14.45" hidden="1" x14ac:dyDescent="0.3">
      <c r="A79" s="1" t="s">
        <v>45</v>
      </c>
    </row>
    <row r="80" spans="1:1" ht="14.45" hidden="1" x14ac:dyDescent="0.3">
      <c r="A80" s="1" t="s">
        <v>46</v>
      </c>
    </row>
    <row r="81" spans="1:1" ht="14.45" hidden="1" x14ac:dyDescent="0.3">
      <c r="A81" s="1" t="s">
        <v>47</v>
      </c>
    </row>
    <row r="82" spans="1:1" ht="14.45" hidden="1" x14ac:dyDescent="0.3">
      <c r="A82" s="1" t="s">
        <v>48</v>
      </c>
    </row>
    <row r="83" spans="1:1" ht="14.45" hidden="1" x14ac:dyDescent="0.3">
      <c r="A83" s="1" t="s">
        <v>49</v>
      </c>
    </row>
    <row r="84" spans="1:1" ht="14.45" hidden="1" x14ac:dyDescent="0.3">
      <c r="A84" s="1" t="s">
        <v>50</v>
      </c>
    </row>
    <row r="85" spans="1:1" ht="14.45" hidden="1" x14ac:dyDescent="0.3">
      <c r="A85" s="1" t="s">
        <v>51</v>
      </c>
    </row>
    <row r="86" spans="1:1" ht="14.45" hidden="1" x14ac:dyDescent="0.3">
      <c r="A86" s="1" t="s">
        <v>52</v>
      </c>
    </row>
    <row r="87" spans="1:1" ht="14.45" hidden="1" x14ac:dyDescent="0.3">
      <c r="A87" s="1" t="s">
        <v>53</v>
      </c>
    </row>
    <row r="88" spans="1:1" ht="14.45" hidden="1" x14ac:dyDescent="0.3">
      <c r="A88" s="1" t="s">
        <v>54</v>
      </c>
    </row>
    <row r="89" spans="1:1" ht="14.45" hidden="1" x14ac:dyDescent="0.3">
      <c r="A89" s="1" t="s">
        <v>55</v>
      </c>
    </row>
    <row r="90" spans="1:1" ht="14.45" hidden="1" x14ac:dyDescent="0.3">
      <c r="A90" s="1" t="s">
        <v>56</v>
      </c>
    </row>
    <row r="91" spans="1:1" ht="14.45" hidden="1" x14ac:dyDescent="0.3">
      <c r="A91" s="1" t="s">
        <v>57</v>
      </c>
    </row>
    <row r="92" spans="1:1" ht="14.45" hidden="1" x14ac:dyDescent="0.3">
      <c r="A92" s="1" t="s">
        <v>58</v>
      </c>
    </row>
    <row r="93" spans="1:1" ht="14.45" hidden="1" x14ac:dyDescent="0.3">
      <c r="A93" s="1" t="s">
        <v>59</v>
      </c>
    </row>
    <row r="94" spans="1:1" ht="14.45" hidden="1" x14ac:dyDescent="0.3">
      <c r="A94" s="1" t="s">
        <v>60</v>
      </c>
    </row>
    <row r="95" spans="1:1" ht="14.45" hidden="1" x14ac:dyDescent="0.3">
      <c r="A95" s="1" t="s">
        <v>61</v>
      </c>
    </row>
    <row r="96" spans="1:1" ht="14.45" hidden="1" x14ac:dyDescent="0.3">
      <c r="A96" s="1" t="s">
        <v>62</v>
      </c>
    </row>
    <row r="97" spans="1:1" ht="14.45" hidden="1" x14ac:dyDescent="0.3">
      <c r="A97" s="1" t="s">
        <v>63</v>
      </c>
    </row>
    <row r="98" spans="1:1" ht="14.45" hidden="1" x14ac:dyDescent="0.3">
      <c r="A98" s="1" t="s">
        <v>64</v>
      </c>
    </row>
    <row r="99" spans="1:1" ht="14.45" hidden="1" x14ac:dyDescent="0.3">
      <c r="A99" s="1" t="s">
        <v>65</v>
      </c>
    </row>
    <row r="100" spans="1:1" ht="14.45" hidden="1" x14ac:dyDescent="0.3">
      <c r="A100" s="1" t="s">
        <v>66</v>
      </c>
    </row>
    <row r="101" spans="1:1" ht="14.45" hidden="1" x14ac:dyDescent="0.3">
      <c r="A101" s="1" t="s">
        <v>67</v>
      </c>
    </row>
  </sheetData>
  <mergeCells count="1">
    <mergeCell ref="K1:L1"/>
  </mergeCells>
  <dataValidations count="1">
    <dataValidation type="list" allowBlank="1" showInputMessage="1" showErrorMessage="1" sqref="K65521:K65536 WVP983045 WLT983045 WBX983045 VSB983045 VIF983045 UYJ983045 UON983045 UER983045 TUV983045 TKZ983045 TBD983045 SRH983045 SHL983045 RXP983045 RNT983045 RDX983045 QUB983045 QKF983045 QAJ983045 PQN983045 PGR983045 OWV983045 OMZ983045 ODD983045 NTH983045 NJL983045 MZP983045 MPT983045 MFX983045 LWB983045 LMF983045 LCJ983045 KSN983045 KIR983045 JYV983045 JOZ983045 JFD983045 IVH983045 ILL983045 IBP983045 HRT983045 HHX983045 GYB983045 GOF983045 GEJ983045 FUN983045 FKR983045 FAV983045 EQZ983045 EHD983045 DXH983045 DNL983045 DDP983045 CTT983045 CJX983045 CAB983045 BQF983045 BGJ983045 AWN983045 AMR983045 ACV983045 SZ983045 JD983045 H983043 WVP917509 WLT917509 WBX917509 VSB917509 VIF917509 UYJ917509 UON917509 UER917509 TUV917509 TKZ917509 TBD917509 SRH917509 SHL917509 RXP917509 RNT917509 RDX917509 QUB917509 QKF917509 QAJ917509 PQN917509 PGR917509 OWV917509 OMZ917509 ODD917509 NTH917509 NJL917509 MZP917509 MPT917509 MFX917509 LWB917509 LMF917509 LCJ917509 KSN917509 KIR917509 JYV917509 JOZ917509 JFD917509 IVH917509 ILL917509 IBP917509 HRT917509 HHX917509 GYB917509 GOF917509 GEJ917509 FUN917509 FKR917509 FAV917509 EQZ917509 EHD917509 DXH917509 DNL917509 DDP917509 CTT917509 CJX917509 CAB917509 BQF917509 BGJ917509 AWN917509 AMR917509 ACV917509 SZ917509 JD917509 H917507 WVP851973 WLT851973 WBX851973 VSB851973 VIF851973 UYJ851973 UON851973 UER851973 TUV851973 TKZ851973 TBD851973 SRH851973 SHL851973 RXP851973 RNT851973 RDX851973 QUB851973 QKF851973 QAJ851973 PQN851973 PGR851973 OWV851973 OMZ851973 ODD851973 NTH851973 NJL851973 MZP851973 MPT851973 MFX851973 LWB851973 LMF851973 LCJ851973 KSN851973 KIR851973 JYV851973 JOZ851973 JFD851973 IVH851973 ILL851973 IBP851973 HRT851973 HHX851973 GYB851973 GOF851973 GEJ851973 FUN851973 FKR851973 FAV851973 EQZ851973 EHD851973 DXH851973 DNL851973 DDP851973 CTT851973 CJX851973 CAB851973 BQF851973 BGJ851973 AWN851973 AMR851973 ACV851973 SZ851973 JD851973 H851971 WVP786437 WLT786437 WBX786437 VSB786437 VIF786437 UYJ786437 UON786437 UER786437 TUV786437 TKZ786437 TBD786437 SRH786437 SHL786437 RXP786437 RNT786437 RDX786437 QUB786437 QKF786437 QAJ786437 PQN786437 PGR786437 OWV786437 OMZ786437 ODD786437 NTH786437 NJL786437 MZP786437 MPT786437 MFX786437 LWB786437 LMF786437 LCJ786437 KSN786437 KIR786437 JYV786437 JOZ786437 JFD786437 IVH786437 ILL786437 IBP786437 HRT786437 HHX786437 GYB786437 GOF786437 GEJ786437 FUN786437 FKR786437 FAV786437 EQZ786437 EHD786437 DXH786437 DNL786437 DDP786437 CTT786437 CJX786437 CAB786437 BQF786437 BGJ786437 AWN786437 AMR786437 ACV786437 SZ786437 JD786437 H786435 WVP720901 WLT720901 WBX720901 VSB720901 VIF720901 UYJ720901 UON720901 UER720901 TUV720901 TKZ720901 TBD720901 SRH720901 SHL720901 RXP720901 RNT720901 RDX720901 QUB720901 QKF720901 QAJ720901 PQN720901 PGR720901 OWV720901 OMZ720901 ODD720901 NTH720901 NJL720901 MZP720901 MPT720901 MFX720901 LWB720901 LMF720901 LCJ720901 KSN720901 KIR720901 JYV720901 JOZ720901 JFD720901 IVH720901 ILL720901 IBP720901 HRT720901 HHX720901 GYB720901 GOF720901 GEJ720901 FUN720901 FKR720901 FAV720901 EQZ720901 EHD720901 DXH720901 DNL720901 DDP720901 CTT720901 CJX720901 CAB720901 BQF720901 BGJ720901 AWN720901 AMR720901 ACV720901 SZ720901 JD720901 H720899 WVP655365 WLT655365 WBX655365 VSB655365 VIF655365 UYJ655365 UON655365 UER655365 TUV655365 TKZ655365 TBD655365 SRH655365 SHL655365 RXP655365 RNT655365 RDX655365 QUB655365 QKF655365 QAJ655365 PQN655365 PGR655365 OWV655365 OMZ655365 ODD655365 NTH655365 NJL655365 MZP655365 MPT655365 MFX655365 LWB655365 LMF655365 LCJ655365 KSN655365 KIR655365 JYV655365 JOZ655365 JFD655365 IVH655365 ILL655365 IBP655365 HRT655365 HHX655365 GYB655365 GOF655365 GEJ655365 FUN655365 FKR655365 FAV655365 EQZ655365 EHD655365 DXH655365 DNL655365 DDP655365 CTT655365 CJX655365 CAB655365 BQF655365 BGJ655365 AWN655365 AMR655365 ACV655365 SZ655365 JD655365 H655363 WVP589829 WLT589829 WBX589829 VSB589829 VIF589829 UYJ589829 UON589829 UER589829 TUV589829 TKZ589829 TBD589829 SRH589829 SHL589829 RXP589829 RNT589829 RDX589829 QUB589829 QKF589829 QAJ589829 PQN589829 PGR589829 OWV589829 OMZ589829 ODD589829 NTH589829 NJL589829 MZP589829 MPT589829 MFX589829 LWB589829 LMF589829 LCJ589829 KSN589829 KIR589829 JYV589829 JOZ589829 JFD589829 IVH589829 ILL589829 IBP589829 HRT589829 HHX589829 GYB589829 GOF589829 GEJ589829 FUN589829 FKR589829 FAV589829 EQZ589829 EHD589829 DXH589829 DNL589829 DDP589829 CTT589829 CJX589829 CAB589829 BQF589829 BGJ589829 AWN589829 AMR589829 ACV589829 SZ589829 JD589829 H589827 WVP524293 WLT524293 WBX524293 VSB524293 VIF524293 UYJ524293 UON524293 UER524293 TUV524293 TKZ524293 TBD524293 SRH524293 SHL524293 RXP524293 RNT524293 RDX524293 QUB524293 QKF524293 QAJ524293 PQN524293 PGR524293 OWV524293 OMZ524293 ODD524293 NTH524293 NJL524293 MZP524293 MPT524293 MFX524293 LWB524293 LMF524293 LCJ524293 KSN524293 KIR524293 JYV524293 JOZ524293 JFD524293 IVH524293 ILL524293 IBP524293 HRT524293 HHX524293 GYB524293 GOF524293 GEJ524293 FUN524293 FKR524293 FAV524293 EQZ524293 EHD524293 DXH524293 DNL524293 DDP524293 CTT524293 CJX524293 CAB524293 BQF524293 BGJ524293 AWN524293 AMR524293 ACV524293 SZ524293 JD524293 H524291 WVP458757 WLT458757 WBX458757 VSB458757 VIF458757 UYJ458757 UON458757 UER458757 TUV458757 TKZ458757 TBD458757 SRH458757 SHL458757 RXP458757 RNT458757 RDX458757 QUB458757 QKF458757 QAJ458757 PQN458757 PGR458757 OWV458757 OMZ458757 ODD458757 NTH458757 NJL458757 MZP458757 MPT458757 MFX458757 LWB458757 LMF458757 LCJ458757 KSN458757 KIR458757 JYV458757 JOZ458757 JFD458757 IVH458757 ILL458757 IBP458757 HRT458757 HHX458757 GYB458757 GOF458757 GEJ458757 FUN458757 FKR458757 FAV458757 EQZ458757 EHD458757 DXH458757 DNL458757 DDP458757 CTT458757 CJX458757 CAB458757 BQF458757 BGJ458757 AWN458757 AMR458757 ACV458757 SZ458757 JD458757 H458755 WVP393221 WLT393221 WBX393221 VSB393221 VIF393221 UYJ393221 UON393221 UER393221 TUV393221 TKZ393221 TBD393221 SRH393221 SHL393221 RXP393221 RNT393221 RDX393221 QUB393221 QKF393221 QAJ393221 PQN393221 PGR393221 OWV393221 OMZ393221 ODD393221 NTH393221 NJL393221 MZP393221 MPT393221 MFX393221 LWB393221 LMF393221 LCJ393221 KSN393221 KIR393221 JYV393221 JOZ393221 JFD393221 IVH393221 ILL393221 IBP393221 HRT393221 HHX393221 GYB393221 GOF393221 GEJ393221 FUN393221 FKR393221 FAV393221 EQZ393221 EHD393221 DXH393221 DNL393221 DDP393221 CTT393221 CJX393221 CAB393221 BQF393221 BGJ393221 AWN393221 AMR393221 ACV393221 SZ393221 JD393221 H393219 WVP327685 WLT327685 WBX327685 VSB327685 VIF327685 UYJ327685 UON327685 UER327685 TUV327685 TKZ327685 TBD327685 SRH327685 SHL327685 RXP327685 RNT327685 RDX327685 QUB327685 QKF327685 QAJ327685 PQN327685 PGR327685 OWV327685 OMZ327685 ODD327685 NTH327685 NJL327685 MZP327685 MPT327685 MFX327685 LWB327685 LMF327685 LCJ327685 KSN327685 KIR327685 JYV327685 JOZ327685 JFD327685 IVH327685 ILL327685 IBP327685 HRT327685 HHX327685 GYB327685 GOF327685 GEJ327685 FUN327685 FKR327685 FAV327685 EQZ327685 EHD327685 DXH327685 DNL327685 DDP327685 CTT327685 CJX327685 CAB327685 BQF327685 BGJ327685 AWN327685 AMR327685 ACV327685 SZ327685 JD327685 H327683 WVP262149 WLT262149 WBX262149 VSB262149 VIF262149 UYJ262149 UON262149 UER262149 TUV262149 TKZ262149 TBD262149 SRH262149 SHL262149 RXP262149 RNT262149 RDX262149 QUB262149 QKF262149 QAJ262149 PQN262149 PGR262149 OWV262149 OMZ262149 ODD262149 NTH262149 NJL262149 MZP262149 MPT262149 MFX262149 LWB262149 LMF262149 LCJ262149 KSN262149 KIR262149 JYV262149 JOZ262149 JFD262149 IVH262149 ILL262149 IBP262149 HRT262149 HHX262149 GYB262149 GOF262149 GEJ262149 FUN262149 FKR262149 FAV262149 EQZ262149 EHD262149 DXH262149 DNL262149 DDP262149 CTT262149 CJX262149 CAB262149 BQF262149 BGJ262149 AWN262149 AMR262149 ACV262149 SZ262149 JD262149 H262147 WVP196613 WLT196613 WBX196613 VSB196613 VIF196613 UYJ196613 UON196613 UER196613 TUV196613 TKZ196613 TBD196613 SRH196613 SHL196613 RXP196613 RNT196613 RDX196613 QUB196613 QKF196613 QAJ196613 PQN196613 PGR196613 OWV196613 OMZ196613 ODD196613 NTH196613 NJL196613 MZP196613 MPT196613 MFX196613 LWB196613 LMF196613 LCJ196613 KSN196613 KIR196613 JYV196613 JOZ196613 JFD196613 IVH196613 ILL196613 IBP196613 HRT196613 HHX196613 GYB196613 GOF196613 GEJ196613 FUN196613 FKR196613 FAV196613 EQZ196613 EHD196613 DXH196613 DNL196613 DDP196613 CTT196613 CJX196613 CAB196613 BQF196613 BGJ196613 AWN196613 AMR196613 ACV196613 SZ196613 JD196613 H196611 WVP131077 WLT131077 WBX131077 VSB131077 VIF131077 UYJ131077 UON131077 UER131077 TUV131077 TKZ131077 TBD131077 SRH131077 SHL131077 RXP131077 RNT131077 RDX131077 QUB131077 QKF131077 QAJ131077 PQN131077 PGR131077 OWV131077 OMZ131077 ODD131077 NTH131077 NJL131077 MZP131077 MPT131077 MFX131077 LWB131077 LMF131077 LCJ131077 KSN131077 KIR131077 JYV131077 JOZ131077 JFD131077 IVH131077 ILL131077 IBP131077 HRT131077 HHX131077 GYB131077 GOF131077 GEJ131077 FUN131077 FKR131077 FAV131077 EQZ131077 EHD131077 DXH131077 DNL131077 DDP131077 CTT131077 CJX131077 CAB131077 BQF131077 BGJ131077 AWN131077 AMR131077 ACV131077 SZ131077 JD131077 H131075 WVP65541 WLT65541 WBX65541 VSB65541 VIF65541 UYJ65541 UON65541 UER65541 TUV65541 TKZ65541 TBD65541 SRH65541 SHL65541 RXP65541 RNT65541 RDX65541 QUB65541 QKF65541 QAJ65541 PQN65541 PGR65541 OWV65541 OMZ65541 ODD65541 NTH65541 NJL65541 MZP65541 MPT65541 MFX65541 LWB65541 LMF65541 LCJ65541 KSN65541 KIR65541 JYV65541 JOZ65541 JFD65541 IVH65541 ILL65541 IBP65541 HRT65541 HHX65541 GYB65541 GOF65541 GEJ65541 FUN65541 FKR65541 FAV65541 EQZ65541 EHD65541 DXH65541 DNL65541 DDP65541 CTT65541 CJX65541 CAB65541 BQF65541 BGJ65541 AWN65541 AMR65541 ACV65541 SZ65541 JD65541 H65539 WVP3 WLT3 WBX3 VSB3 VIF3 UYJ3 UON3 UER3 TUV3 TKZ3 TBD3 SRH3 SHL3 RXP3 RNT3 RDX3 QUB3 QKF3 QAJ3 PQN3 PGR3 OWV3 OMZ3 ODD3 NTH3 NJL3 MZP3 MPT3 MFX3 LWB3 LMF3 LCJ3 KSN3 KIR3 JYV3 JOZ3 JFD3 IVH3 ILL3 IBP3 HRT3 HHX3 GYB3 GOF3 GEJ3 FUN3 FKR3 FAV3 EQZ3 EHD3 DXH3 DNL3 DDP3 CTT3 CJX3 CAB3 BQF3 BGJ3 AWN3 AMR3 ACV3 SZ3 JD3 K1 WVS1048563:WVS1048576 WLW1048563:WLW1048576 WCA1048563:WCA1048576 VSE1048563:VSE1048576 VII1048563:VII1048576 UYM1048563:UYM1048576 UOQ1048563:UOQ1048576 UEU1048563:UEU1048576 TUY1048563:TUY1048576 TLC1048563:TLC1048576 TBG1048563:TBG1048576 SRK1048563:SRK1048576 SHO1048563:SHO1048576 RXS1048563:RXS1048576 RNW1048563:RNW1048576 REA1048563:REA1048576 QUE1048563:QUE1048576 QKI1048563:QKI1048576 QAM1048563:QAM1048576 PQQ1048563:PQQ1048576 PGU1048563:PGU1048576 OWY1048563:OWY1048576 ONC1048563:ONC1048576 ODG1048563:ODG1048576 NTK1048563:NTK1048576 NJO1048563:NJO1048576 MZS1048563:MZS1048576 MPW1048563:MPW1048576 MGA1048563:MGA1048576 LWE1048563:LWE1048576 LMI1048563:LMI1048576 LCM1048563:LCM1048576 KSQ1048563:KSQ1048576 KIU1048563:KIU1048576 JYY1048563:JYY1048576 JPC1048563:JPC1048576 JFG1048563:JFG1048576 IVK1048563:IVK1048576 ILO1048563:ILO1048576 IBS1048563:IBS1048576 HRW1048563:HRW1048576 HIA1048563:HIA1048576 GYE1048563:GYE1048576 GOI1048563:GOI1048576 GEM1048563:GEM1048576 FUQ1048563:FUQ1048576 FKU1048563:FKU1048576 FAY1048563:FAY1048576 ERC1048563:ERC1048576 EHG1048563:EHG1048576 DXK1048563:DXK1048576 DNO1048563:DNO1048576 DDS1048563:DDS1048576 CTW1048563:CTW1048576 CKA1048563:CKA1048576 CAE1048563:CAE1048576 BQI1048563:BQI1048576 BGM1048563:BGM1048576 AWQ1048563:AWQ1048576 AMU1048563:AMU1048576 ACY1048563:ACY1048576 TC1048563:TC1048576 JG1048563:JG1048576 K1048561:K1048576 WVS983027:WVS983042 WLW983027:WLW983042 WCA983027:WCA983042 VSE983027:VSE983042 VII983027:VII983042 UYM983027:UYM983042 UOQ983027:UOQ983042 UEU983027:UEU983042 TUY983027:TUY983042 TLC983027:TLC983042 TBG983027:TBG983042 SRK983027:SRK983042 SHO983027:SHO983042 RXS983027:RXS983042 RNW983027:RNW983042 REA983027:REA983042 QUE983027:QUE983042 QKI983027:QKI983042 QAM983027:QAM983042 PQQ983027:PQQ983042 PGU983027:PGU983042 OWY983027:OWY983042 ONC983027:ONC983042 ODG983027:ODG983042 NTK983027:NTK983042 NJO983027:NJO983042 MZS983027:MZS983042 MPW983027:MPW983042 MGA983027:MGA983042 LWE983027:LWE983042 LMI983027:LMI983042 LCM983027:LCM983042 KSQ983027:KSQ983042 KIU983027:KIU983042 JYY983027:JYY983042 JPC983027:JPC983042 JFG983027:JFG983042 IVK983027:IVK983042 ILO983027:ILO983042 IBS983027:IBS983042 HRW983027:HRW983042 HIA983027:HIA983042 GYE983027:GYE983042 GOI983027:GOI983042 GEM983027:GEM983042 FUQ983027:FUQ983042 FKU983027:FKU983042 FAY983027:FAY983042 ERC983027:ERC983042 EHG983027:EHG983042 DXK983027:DXK983042 DNO983027:DNO983042 DDS983027:DDS983042 CTW983027:CTW983042 CKA983027:CKA983042 CAE983027:CAE983042 BQI983027:BQI983042 BGM983027:BGM983042 AWQ983027:AWQ983042 AMU983027:AMU983042 ACY983027:ACY983042 TC983027:TC983042 JG983027:JG983042 K983025:K983040 WVS917491:WVS917506 WLW917491:WLW917506 WCA917491:WCA917506 VSE917491:VSE917506 VII917491:VII917506 UYM917491:UYM917506 UOQ917491:UOQ917506 UEU917491:UEU917506 TUY917491:TUY917506 TLC917491:TLC917506 TBG917491:TBG917506 SRK917491:SRK917506 SHO917491:SHO917506 RXS917491:RXS917506 RNW917491:RNW917506 REA917491:REA917506 QUE917491:QUE917506 QKI917491:QKI917506 QAM917491:QAM917506 PQQ917491:PQQ917506 PGU917491:PGU917506 OWY917491:OWY917506 ONC917491:ONC917506 ODG917491:ODG917506 NTK917491:NTK917506 NJO917491:NJO917506 MZS917491:MZS917506 MPW917491:MPW917506 MGA917491:MGA917506 LWE917491:LWE917506 LMI917491:LMI917506 LCM917491:LCM917506 KSQ917491:KSQ917506 KIU917491:KIU917506 JYY917491:JYY917506 JPC917491:JPC917506 JFG917491:JFG917506 IVK917491:IVK917506 ILO917491:ILO917506 IBS917491:IBS917506 HRW917491:HRW917506 HIA917491:HIA917506 GYE917491:GYE917506 GOI917491:GOI917506 GEM917491:GEM917506 FUQ917491:FUQ917506 FKU917491:FKU917506 FAY917491:FAY917506 ERC917491:ERC917506 EHG917491:EHG917506 DXK917491:DXK917506 DNO917491:DNO917506 DDS917491:DDS917506 CTW917491:CTW917506 CKA917491:CKA917506 CAE917491:CAE917506 BQI917491:BQI917506 BGM917491:BGM917506 AWQ917491:AWQ917506 AMU917491:AMU917506 ACY917491:ACY917506 TC917491:TC917506 JG917491:JG917506 K917489:K917504 WVS851955:WVS851970 WLW851955:WLW851970 WCA851955:WCA851970 VSE851955:VSE851970 VII851955:VII851970 UYM851955:UYM851970 UOQ851955:UOQ851970 UEU851955:UEU851970 TUY851955:TUY851970 TLC851955:TLC851970 TBG851955:TBG851970 SRK851955:SRK851970 SHO851955:SHO851970 RXS851955:RXS851970 RNW851955:RNW851970 REA851955:REA851970 QUE851955:QUE851970 QKI851955:QKI851970 QAM851955:QAM851970 PQQ851955:PQQ851970 PGU851955:PGU851970 OWY851955:OWY851970 ONC851955:ONC851970 ODG851955:ODG851970 NTK851955:NTK851970 NJO851955:NJO851970 MZS851955:MZS851970 MPW851955:MPW851970 MGA851955:MGA851970 LWE851955:LWE851970 LMI851955:LMI851970 LCM851955:LCM851970 KSQ851955:KSQ851970 KIU851955:KIU851970 JYY851955:JYY851970 JPC851955:JPC851970 JFG851955:JFG851970 IVK851955:IVK851970 ILO851955:ILO851970 IBS851955:IBS851970 HRW851955:HRW851970 HIA851955:HIA851970 GYE851955:GYE851970 GOI851955:GOI851970 GEM851955:GEM851970 FUQ851955:FUQ851970 FKU851955:FKU851970 FAY851955:FAY851970 ERC851955:ERC851970 EHG851955:EHG851970 DXK851955:DXK851970 DNO851955:DNO851970 DDS851955:DDS851970 CTW851955:CTW851970 CKA851955:CKA851970 CAE851955:CAE851970 BQI851955:BQI851970 BGM851955:BGM851970 AWQ851955:AWQ851970 AMU851955:AMU851970 ACY851955:ACY851970 TC851955:TC851970 JG851955:JG851970 K851953:K851968 WVS786419:WVS786434 WLW786419:WLW786434 WCA786419:WCA786434 VSE786419:VSE786434 VII786419:VII786434 UYM786419:UYM786434 UOQ786419:UOQ786434 UEU786419:UEU786434 TUY786419:TUY786434 TLC786419:TLC786434 TBG786419:TBG786434 SRK786419:SRK786434 SHO786419:SHO786434 RXS786419:RXS786434 RNW786419:RNW786434 REA786419:REA786434 QUE786419:QUE786434 QKI786419:QKI786434 QAM786419:QAM786434 PQQ786419:PQQ786434 PGU786419:PGU786434 OWY786419:OWY786434 ONC786419:ONC786434 ODG786419:ODG786434 NTK786419:NTK786434 NJO786419:NJO786434 MZS786419:MZS786434 MPW786419:MPW786434 MGA786419:MGA786434 LWE786419:LWE786434 LMI786419:LMI786434 LCM786419:LCM786434 KSQ786419:KSQ786434 KIU786419:KIU786434 JYY786419:JYY786434 JPC786419:JPC786434 JFG786419:JFG786434 IVK786419:IVK786434 ILO786419:ILO786434 IBS786419:IBS786434 HRW786419:HRW786434 HIA786419:HIA786434 GYE786419:GYE786434 GOI786419:GOI786434 GEM786419:GEM786434 FUQ786419:FUQ786434 FKU786419:FKU786434 FAY786419:FAY786434 ERC786419:ERC786434 EHG786419:EHG786434 DXK786419:DXK786434 DNO786419:DNO786434 DDS786419:DDS786434 CTW786419:CTW786434 CKA786419:CKA786434 CAE786419:CAE786434 BQI786419:BQI786434 BGM786419:BGM786434 AWQ786419:AWQ786434 AMU786419:AMU786434 ACY786419:ACY786434 TC786419:TC786434 JG786419:JG786434 K786417:K786432 WVS720883:WVS720898 WLW720883:WLW720898 WCA720883:WCA720898 VSE720883:VSE720898 VII720883:VII720898 UYM720883:UYM720898 UOQ720883:UOQ720898 UEU720883:UEU720898 TUY720883:TUY720898 TLC720883:TLC720898 TBG720883:TBG720898 SRK720883:SRK720898 SHO720883:SHO720898 RXS720883:RXS720898 RNW720883:RNW720898 REA720883:REA720898 QUE720883:QUE720898 QKI720883:QKI720898 QAM720883:QAM720898 PQQ720883:PQQ720898 PGU720883:PGU720898 OWY720883:OWY720898 ONC720883:ONC720898 ODG720883:ODG720898 NTK720883:NTK720898 NJO720883:NJO720898 MZS720883:MZS720898 MPW720883:MPW720898 MGA720883:MGA720898 LWE720883:LWE720898 LMI720883:LMI720898 LCM720883:LCM720898 KSQ720883:KSQ720898 KIU720883:KIU720898 JYY720883:JYY720898 JPC720883:JPC720898 JFG720883:JFG720898 IVK720883:IVK720898 ILO720883:ILO720898 IBS720883:IBS720898 HRW720883:HRW720898 HIA720883:HIA720898 GYE720883:GYE720898 GOI720883:GOI720898 GEM720883:GEM720898 FUQ720883:FUQ720898 FKU720883:FKU720898 FAY720883:FAY720898 ERC720883:ERC720898 EHG720883:EHG720898 DXK720883:DXK720898 DNO720883:DNO720898 DDS720883:DDS720898 CTW720883:CTW720898 CKA720883:CKA720898 CAE720883:CAE720898 BQI720883:BQI720898 BGM720883:BGM720898 AWQ720883:AWQ720898 AMU720883:AMU720898 ACY720883:ACY720898 TC720883:TC720898 JG720883:JG720898 K720881:K720896 WVS655347:WVS655362 WLW655347:WLW655362 WCA655347:WCA655362 VSE655347:VSE655362 VII655347:VII655362 UYM655347:UYM655362 UOQ655347:UOQ655362 UEU655347:UEU655362 TUY655347:TUY655362 TLC655347:TLC655362 TBG655347:TBG655362 SRK655347:SRK655362 SHO655347:SHO655362 RXS655347:RXS655362 RNW655347:RNW655362 REA655347:REA655362 QUE655347:QUE655362 QKI655347:QKI655362 QAM655347:QAM655362 PQQ655347:PQQ655362 PGU655347:PGU655362 OWY655347:OWY655362 ONC655347:ONC655362 ODG655347:ODG655362 NTK655347:NTK655362 NJO655347:NJO655362 MZS655347:MZS655362 MPW655347:MPW655362 MGA655347:MGA655362 LWE655347:LWE655362 LMI655347:LMI655362 LCM655347:LCM655362 KSQ655347:KSQ655362 KIU655347:KIU655362 JYY655347:JYY655362 JPC655347:JPC655362 JFG655347:JFG655362 IVK655347:IVK655362 ILO655347:ILO655362 IBS655347:IBS655362 HRW655347:HRW655362 HIA655347:HIA655362 GYE655347:GYE655362 GOI655347:GOI655362 GEM655347:GEM655362 FUQ655347:FUQ655362 FKU655347:FKU655362 FAY655347:FAY655362 ERC655347:ERC655362 EHG655347:EHG655362 DXK655347:DXK655362 DNO655347:DNO655362 DDS655347:DDS655362 CTW655347:CTW655362 CKA655347:CKA655362 CAE655347:CAE655362 BQI655347:BQI655362 BGM655347:BGM655362 AWQ655347:AWQ655362 AMU655347:AMU655362 ACY655347:ACY655362 TC655347:TC655362 JG655347:JG655362 K655345:K655360 WVS589811:WVS589826 WLW589811:WLW589826 WCA589811:WCA589826 VSE589811:VSE589826 VII589811:VII589826 UYM589811:UYM589826 UOQ589811:UOQ589826 UEU589811:UEU589826 TUY589811:TUY589826 TLC589811:TLC589826 TBG589811:TBG589826 SRK589811:SRK589826 SHO589811:SHO589826 RXS589811:RXS589826 RNW589811:RNW589826 REA589811:REA589826 QUE589811:QUE589826 QKI589811:QKI589826 QAM589811:QAM589826 PQQ589811:PQQ589826 PGU589811:PGU589826 OWY589811:OWY589826 ONC589811:ONC589826 ODG589811:ODG589826 NTK589811:NTK589826 NJO589811:NJO589826 MZS589811:MZS589826 MPW589811:MPW589826 MGA589811:MGA589826 LWE589811:LWE589826 LMI589811:LMI589826 LCM589811:LCM589826 KSQ589811:KSQ589826 KIU589811:KIU589826 JYY589811:JYY589826 JPC589811:JPC589826 JFG589811:JFG589826 IVK589811:IVK589826 ILO589811:ILO589826 IBS589811:IBS589826 HRW589811:HRW589826 HIA589811:HIA589826 GYE589811:GYE589826 GOI589811:GOI589826 GEM589811:GEM589826 FUQ589811:FUQ589826 FKU589811:FKU589826 FAY589811:FAY589826 ERC589811:ERC589826 EHG589811:EHG589826 DXK589811:DXK589826 DNO589811:DNO589826 DDS589811:DDS589826 CTW589811:CTW589826 CKA589811:CKA589826 CAE589811:CAE589826 BQI589811:BQI589826 BGM589811:BGM589826 AWQ589811:AWQ589826 AMU589811:AMU589826 ACY589811:ACY589826 TC589811:TC589826 JG589811:JG589826 K589809:K589824 WVS524275:WVS524290 WLW524275:WLW524290 WCA524275:WCA524290 VSE524275:VSE524290 VII524275:VII524290 UYM524275:UYM524290 UOQ524275:UOQ524290 UEU524275:UEU524290 TUY524275:TUY524290 TLC524275:TLC524290 TBG524275:TBG524290 SRK524275:SRK524290 SHO524275:SHO524290 RXS524275:RXS524290 RNW524275:RNW524290 REA524275:REA524290 QUE524275:QUE524290 QKI524275:QKI524290 QAM524275:QAM524290 PQQ524275:PQQ524290 PGU524275:PGU524290 OWY524275:OWY524290 ONC524275:ONC524290 ODG524275:ODG524290 NTK524275:NTK524290 NJO524275:NJO524290 MZS524275:MZS524290 MPW524275:MPW524290 MGA524275:MGA524290 LWE524275:LWE524290 LMI524275:LMI524290 LCM524275:LCM524290 KSQ524275:KSQ524290 KIU524275:KIU524290 JYY524275:JYY524290 JPC524275:JPC524290 JFG524275:JFG524290 IVK524275:IVK524290 ILO524275:ILO524290 IBS524275:IBS524290 HRW524275:HRW524290 HIA524275:HIA524290 GYE524275:GYE524290 GOI524275:GOI524290 GEM524275:GEM524290 FUQ524275:FUQ524290 FKU524275:FKU524290 FAY524275:FAY524290 ERC524275:ERC524290 EHG524275:EHG524290 DXK524275:DXK524290 DNO524275:DNO524290 DDS524275:DDS524290 CTW524275:CTW524290 CKA524275:CKA524290 CAE524275:CAE524290 BQI524275:BQI524290 BGM524275:BGM524290 AWQ524275:AWQ524290 AMU524275:AMU524290 ACY524275:ACY524290 TC524275:TC524290 JG524275:JG524290 K524273:K524288 WVS458739:WVS458754 WLW458739:WLW458754 WCA458739:WCA458754 VSE458739:VSE458754 VII458739:VII458754 UYM458739:UYM458754 UOQ458739:UOQ458754 UEU458739:UEU458754 TUY458739:TUY458754 TLC458739:TLC458754 TBG458739:TBG458754 SRK458739:SRK458754 SHO458739:SHO458754 RXS458739:RXS458754 RNW458739:RNW458754 REA458739:REA458754 QUE458739:QUE458754 QKI458739:QKI458754 QAM458739:QAM458754 PQQ458739:PQQ458754 PGU458739:PGU458754 OWY458739:OWY458754 ONC458739:ONC458754 ODG458739:ODG458754 NTK458739:NTK458754 NJO458739:NJO458754 MZS458739:MZS458754 MPW458739:MPW458754 MGA458739:MGA458754 LWE458739:LWE458754 LMI458739:LMI458754 LCM458739:LCM458754 KSQ458739:KSQ458754 KIU458739:KIU458754 JYY458739:JYY458754 JPC458739:JPC458754 JFG458739:JFG458754 IVK458739:IVK458754 ILO458739:ILO458754 IBS458739:IBS458754 HRW458739:HRW458754 HIA458739:HIA458754 GYE458739:GYE458754 GOI458739:GOI458754 GEM458739:GEM458754 FUQ458739:FUQ458754 FKU458739:FKU458754 FAY458739:FAY458754 ERC458739:ERC458754 EHG458739:EHG458754 DXK458739:DXK458754 DNO458739:DNO458754 DDS458739:DDS458754 CTW458739:CTW458754 CKA458739:CKA458754 CAE458739:CAE458754 BQI458739:BQI458754 BGM458739:BGM458754 AWQ458739:AWQ458754 AMU458739:AMU458754 ACY458739:ACY458754 TC458739:TC458754 JG458739:JG458754 K458737:K458752 WVS393203:WVS393218 WLW393203:WLW393218 WCA393203:WCA393218 VSE393203:VSE393218 VII393203:VII393218 UYM393203:UYM393218 UOQ393203:UOQ393218 UEU393203:UEU393218 TUY393203:TUY393218 TLC393203:TLC393218 TBG393203:TBG393218 SRK393203:SRK393218 SHO393203:SHO393218 RXS393203:RXS393218 RNW393203:RNW393218 REA393203:REA393218 QUE393203:QUE393218 QKI393203:QKI393218 QAM393203:QAM393218 PQQ393203:PQQ393218 PGU393203:PGU393218 OWY393203:OWY393218 ONC393203:ONC393218 ODG393203:ODG393218 NTK393203:NTK393218 NJO393203:NJO393218 MZS393203:MZS393218 MPW393203:MPW393218 MGA393203:MGA393218 LWE393203:LWE393218 LMI393203:LMI393218 LCM393203:LCM393218 KSQ393203:KSQ393218 KIU393203:KIU393218 JYY393203:JYY393218 JPC393203:JPC393218 JFG393203:JFG393218 IVK393203:IVK393218 ILO393203:ILO393218 IBS393203:IBS393218 HRW393203:HRW393218 HIA393203:HIA393218 GYE393203:GYE393218 GOI393203:GOI393218 GEM393203:GEM393218 FUQ393203:FUQ393218 FKU393203:FKU393218 FAY393203:FAY393218 ERC393203:ERC393218 EHG393203:EHG393218 DXK393203:DXK393218 DNO393203:DNO393218 DDS393203:DDS393218 CTW393203:CTW393218 CKA393203:CKA393218 CAE393203:CAE393218 BQI393203:BQI393218 BGM393203:BGM393218 AWQ393203:AWQ393218 AMU393203:AMU393218 ACY393203:ACY393218 TC393203:TC393218 JG393203:JG393218 K393201:K393216 WVS327667:WVS327682 WLW327667:WLW327682 WCA327667:WCA327682 VSE327667:VSE327682 VII327667:VII327682 UYM327667:UYM327682 UOQ327667:UOQ327682 UEU327667:UEU327682 TUY327667:TUY327682 TLC327667:TLC327682 TBG327667:TBG327682 SRK327667:SRK327682 SHO327667:SHO327682 RXS327667:RXS327682 RNW327667:RNW327682 REA327667:REA327682 QUE327667:QUE327682 QKI327667:QKI327682 QAM327667:QAM327682 PQQ327667:PQQ327682 PGU327667:PGU327682 OWY327667:OWY327682 ONC327667:ONC327682 ODG327667:ODG327682 NTK327667:NTK327682 NJO327667:NJO327682 MZS327667:MZS327682 MPW327667:MPW327682 MGA327667:MGA327682 LWE327667:LWE327682 LMI327667:LMI327682 LCM327667:LCM327682 KSQ327667:KSQ327682 KIU327667:KIU327682 JYY327667:JYY327682 JPC327667:JPC327682 JFG327667:JFG327682 IVK327667:IVK327682 ILO327667:ILO327682 IBS327667:IBS327682 HRW327667:HRW327682 HIA327667:HIA327682 GYE327667:GYE327682 GOI327667:GOI327682 GEM327667:GEM327682 FUQ327667:FUQ327682 FKU327667:FKU327682 FAY327667:FAY327682 ERC327667:ERC327682 EHG327667:EHG327682 DXK327667:DXK327682 DNO327667:DNO327682 DDS327667:DDS327682 CTW327667:CTW327682 CKA327667:CKA327682 CAE327667:CAE327682 BQI327667:BQI327682 BGM327667:BGM327682 AWQ327667:AWQ327682 AMU327667:AMU327682 ACY327667:ACY327682 TC327667:TC327682 JG327667:JG327682 K327665:K327680 WVS262131:WVS262146 WLW262131:WLW262146 WCA262131:WCA262146 VSE262131:VSE262146 VII262131:VII262146 UYM262131:UYM262146 UOQ262131:UOQ262146 UEU262131:UEU262146 TUY262131:TUY262146 TLC262131:TLC262146 TBG262131:TBG262146 SRK262131:SRK262146 SHO262131:SHO262146 RXS262131:RXS262146 RNW262131:RNW262146 REA262131:REA262146 QUE262131:QUE262146 QKI262131:QKI262146 QAM262131:QAM262146 PQQ262131:PQQ262146 PGU262131:PGU262146 OWY262131:OWY262146 ONC262131:ONC262146 ODG262131:ODG262146 NTK262131:NTK262146 NJO262131:NJO262146 MZS262131:MZS262146 MPW262131:MPW262146 MGA262131:MGA262146 LWE262131:LWE262146 LMI262131:LMI262146 LCM262131:LCM262146 KSQ262131:KSQ262146 KIU262131:KIU262146 JYY262131:JYY262146 JPC262131:JPC262146 JFG262131:JFG262146 IVK262131:IVK262146 ILO262131:ILO262146 IBS262131:IBS262146 HRW262131:HRW262146 HIA262131:HIA262146 GYE262131:GYE262146 GOI262131:GOI262146 GEM262131:GEM262146 FUQ262131:FUQ262146 FKU262131:FKU262146 FAY262131:FAY262146 ERC262131:ERC262146 EHG262131:EHG262146 DXK262131:DXK262146 DNO262131:DNO262146 DDS262131:DDS262146 CTW262131:CTW262146 CKA262131:CKA262146 CAE262131:CAE262146 BQI262131:BQI262146 BGM262131:BGM262146 AWQ262131:AWQ262146 AMU262131:AMU262146 ACY262131:ACY262146 TC262131:TC262146 JG262131:JG262146 K262129:K262144 WVS196595:WVS196610 WLW196595:WLW196610 WCA196595:WCA196610 VSE196595:VSE196610 VII196595:VII196610 UYM196595:UYM196610 UOQ196595:UOQ196610 UEU196595:UEU196610 TUY196595:TUY196610 TLC196595:TLC196610 TBG196595:TBG196610 SRK196595:SRK196610 SHO196595:SHO196610 RXS196595:RXS196610 RNW196595:RNW196610 REA196595:REA196610 QUE196595:QUE196610 QKI196595:QKI196610 QAM196595:QAM196610 PQQ196595:PQQ196610 PGU196595:PGU196610 OWY196595:OWY196610 ONC196595:ONC196610 ODG196595:ODG196610 NTK196595:NTK196610 NJO196595:NJO196610 MZS196595:MZS196610 MPW196595:MPW196610 MGA196595:MGA196610 LWE196595:LWE196610 LMI196595:LMI196610 LCM196595:LCM196610 KSQ196595:KSQ196610 KIU196595:KIU196610 JYY196595:JYY196610 JPC196595:JPC196610 JFG196595:JFG196610 IVK196595:IVK196610 ILO196595:ILO196610 IBS196595:IBS196610 HRW196595:HRW196610 HIA196595:HIA196610 GYE196595:GYE196610 GOI196595:GOI196610 GEM196595:GEM196610 FUQ196595:FUQ196610 FKU196595:FKU196610 FAY196595:FAY196610 ERC196595:ERC196610 EHG196595:EHG196610 DXK196595:DXK196610 DNO196595:DNO196610 DDS196595:DDS196610 CTW196595:CTW196610 CKA196595:CKA196610 CAE196595:CAE196610 BQI196595:BQI196610 BGM196595:BGM196610 AWQ196595:AWQ196610 AMU196595:AMU196610 ACY196595:ACY196610 TC196595:TC196610 JG196595:JG196610 K196593:K196608 WVS131059:WVS131074 WLW131059:WLW131074 WCA131059:WCA131074 VSE131059:VSE131074 VII131059:VII131074 UYM131059:UYM131074 UOQ131059:UOQ131074 UEU131059:UEU131074 TUY131059:TUY131074 TLC131059:TLC131074 TBG131059:TBG131074 SRK131059:SRK131074 SHO131059:SHO131074 RXS131059:RXS131074 RNW131059:RNW131074 REA131059:REA131074 QUE131059:QUE131074 QKI131059:QKI131074 QAM131059:QAM131074 PQQ131059:PQQ131074 PGU131059:PGU131074 OWY131059:OWY131074 ONC131059:ONC131074 ODG131059:ODG131074 NTK131059:NTK131074 NJO131059:NJO131074 MZS131059:MZS131074 MPW131059:MPW131074 MGA131059:MGA131074 LWE131059:LWE131074 LMI131059:LMI131074 LCM131059:LCM131074 KSQ131059:KSQ131074 KIU131059:KIU131074 JYY131059:JYY131074 JPC131059:JPC131074 JFG131059:JFG131074 IVK131059:IVK131074 ILO131059:ILO131074 IBS131059:IBS131074 HRW131059:HRW131074 HIA131059:HIA131074 GYE131059:GYE131074 GOI131059:GOI131074 GEM131059:GEM131074 FUQ131059:FUQ131074 FKU131059:FKU131074 FAY131059:FAY131074 ERC131059:ERC131074 EHG131059:EHG131074 DXK131059:DXK131074 DNO131059:DNO131074 DDS131059:DDS131074 CTW131059:CTW131074 CKA131059:CKA131074 CAE131059:CAE131074 BQI131059:BQI131074 BGM131059:BGM131074 AWQ131059:AWQ131074 AMU131059:AMU131074 ACY131059:ACY131074 TC131059:TC131074 JG131059:JG131074 K131057:K131072 WVS65523:WVS65538 WLW65523:WLW65538 WCA65523:WCA65538 VSE65523:VSE65538 VII65523:VII65538 UYM65523:UYM65538 UOQ65523:UOQ65538 UEU65523:UEU65538 TUY65523:TUY65538 TLC65523:TLC65538 TBG65523:TBG65538 SRK65523:SRK65538 SHO65523:SHO65538 RXS65523:RXS65538 RNW65523:RNW65538 REA65523:REA65538 QUE65523:QUE65538 QKI65523:QKI65538 QAM65523:QAM65538 PQQ65523:PQQ65538 PGU65523:PGU65538 OWY65523:OWY65538 ONC65523:ONC65538 ODG65523:ODG65538 NTK65523:NTK65538 NJO65523:NJO65538 MZS65523:MZS65538 MPW65523:MPW65538 MGA65523:MGA65538 LWE65523:LWE65538 LMI65523:LMI65538 LCM65523:LCM65538 KSQ65523:KSQ65538 KIU65523:KIU65538 JYY65523:JYY65538 JPC65523:JPC65538 JFG65523:JFG65538 IVK65523:IVK65538 ILO65523:ILO65538 IBS65523:IBS65538 HRW65523:HRW65538 HIA65523:HIA65538 GYE65523:GYE65538 GOI65523:GOI65538 GEM65523:GEM65538 FUQ65523:FUQ65538 FKU65523:FKU65538 FAY65523:FAY65538 ERC65523:ERC65538 EHG65523:EHG65538 DXK65523:DXK65538 DNO65523:DNO65538 DDS65523:DDS65538 CTW65523:CTW65538 CKA65523:CKA65538 CAE65523:CAE65538 BQI65523:BQI65538 BGM65523:BGM65538 AWQ65523:AWQ65538 AMU65523:AMU65538 ACY65523:ACY65538 TC65523:TC65538 JG65523:JG65538">
      <formula1>$A$65:$A$101</formula1>
    </dataValidation>
  </dataValidations>
  <hyperlinks>
    <hyperlink ref="K3" location="Contents!A1" display="Back"/>
    <hyperlink ref="K2" location="'Table 26 Data'!A1" display="Go to Data"/>
    <hyperlink ref="A27" location="Glossary!A1" display="Definition Glossay"/>
  </hyperlinks>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autoPageBreaks="0"/>
  </sheetPr>
  <dimension ref="A1:AA106"/>
  <sheetViews>
    <sheetView workbookViewId="0">
      <pane ySplit="3" topLeftCell="A4" activePane="bottomLeft" state="frozen"/>
      <selection pane="bottomLeft"/>
    </sheetView>
  </sheetViews>
  <sheetFormatPr defaultRowHeight="15" x14ac:dyDescent="0.25"/>
  <cols>
    <col min="1" max="1" width="11" style="1" customWidth="1"/>
    <col min="2" max="2" width="18.140625" style="1" customWidth="1"/>
    <col min="3" max="3" width="19" style="1" customWidth="1"/>
    <col min="4" max="4" width="16.7109375" style="1" customWidth="1"/>
    <col min="5" max="5" width="15" style="1" customWidth="1"/>
    <col min="6" max="7" width="12.7109375" style="1" customWidth="1"/>
    <col min="8" max="8" width="15.42578125" style="1" customWidth="1"/>
    <col min="9" max="9" width="12.42578125" style="1" customWidth="1"/>
    <col min="10" max="10" width="12.85546875" style="1" customWidth="1"/>
    <col min="11" max="11" width="17.7109375" style="1" customWidth="1"/>
    <col min="12" max="12" width="12.85546875" style="1" customWidth="1"/>
    <col min="13" max="13" width="12.140625" style="1" customWidth="1"/>
    <col min="14" max="14" width="8.85546875" style="1"/>
    <col min="15" max="15" width="9.42578125" style="1" customWidth="1"/>
    <col min="16" max="16" width="8.140625" style="1" customWidth="1"/>
    <col min="17" max="17" width="8.85546875" style="1"/>
    <col min="18" max="18" width="8.85546875" style="1" hidden="1" customWidth="1"/>
    <col min="19" max="19" width="8.42578125" style="1" hidden="1" customWidth="1"/>
    <col min="20" max="27" width="8.85546875" style="1" hidden="1" customWidth="1"/>
    <col min="28" max="33" width="8.85546875" style="1" customWidth="1"/>
    <col min="34" max="254" width="8.85546875" style="1"/>
    <col min="255" max="255" width="8.5703125" style="1" customWidth="1"/>
    <col min="256" max="256" width="18.140625" style="1" customWidth="1"/>
    <col min="257" max="257" width="19" style="1" customWidth="1"/>
    <col min="258" max="258" width="16.7109375" style="1" customWidth="1"/>
    <col min="259" max="259" width="15" style="1" customWidth="1"/>
    <col min="260" max="261" width="12.7109375" style="1" customWidth="1"/>
    <col min="262" max="262" width="15.42578125" style="1" customWidth="1"/>
    <col min="263" max="263" width="12.42578125" style="1" customWidth="1"/>
    <col min="264" max="264" width="13.7109375" style="1" customWidth="1"/>
    <col min="265" max="265" width="17.7109375" style="1" customWidth="1"/>
    <col min="266" max="271" width="8.85546875" style="1"/>
    <col min="272" max="272" width="8.140625" style="1" customWidth="1"/>
    <col min="273" max="274" width="8.85546875" style="1"/>
    <col min="275" max="275" width="8.42578125" style="1" customWidth="1"/>
    <col min="276" max="510" width="8.85546875" style="1"/>
    <col min="511" max="511" width="8.5703125" style="1" customWidth="1"/>
    <col min="512" max="512" width="18.140625" style="1" customWidth="1"/>
    <col min="513" max="513" width="19" style="1" customWidth="1"/>
    <col min="514" max="514" width="16.7109375" style="1" customWidth="1"/>
    <col min="515" max="515" width="15" style="1" customWidth="1"/>
    <col min="516" max="517" width="12.7109375" style="1" customWidth="1"/>
    <col min="518" max="518" width="15.42578125" style="1" customWidth="1"/>
    <col min="519" max="519" width="12.42578125" style="1" customWidth="1"/>
    <col min="520" max="520" width="13.7109375" style="1" customWidth="1"/>
    <col min="521" max="521" width="17.7109375" style="1" customWidth="1"/>
    <col min="522" max="527" width="8.85546875" style="1"/>
    <col min="528" max="528" width="8.140625" style="1" customWidth="1"/>
    <col min="529" max="530" width="8.85546875" style="1"/>
    <col min="531" max="531" width="8.42578125" style="1" customWidth="1"/>
    <col min="532" max="766" width="8.85546875" style="1"/>
    <col min="767" max="767" width="8.5703125" style="1" customWidth="1"/>
    <col min="768" max="768" width="18.140625" style="1" customWidth="1"/>
    <col min="769" max="769" width="19" style="1" customWidth="1"/>
    <col min="770" max="770" width="16.7109375" style="1" customWidth="1"/>
    <col min="771" max="771" width="15" style="1" customWidth="1"/>
    <col min="772" max="773" width="12.7109375" style="1" customWidth="1"/>
    <col min="774" max="774" width="15.42578125" style="1" customWidth="1"/>
    <col min="775" max="775" width="12.42578125" style="1" customWidth="1"/>
    <col min="776" max="776" width="13.7109375" style="1" customWidth="1"/>
    <col min="777" max="777" width="17.7109375" style="1" customWidth="1"/>
    <col min="778" max="783" width="8.85546875" style="1"/>
    <col min="784" max="784" width="8.140625" style="1" customWidth="1"/>
    <col min="785" max="786" width="8.85546875" style="1"/>
    <col min="787" max="787" width="8.42578125" style="1" customWidth="1"/>
    <col min="788" max="1022" width="8.85546875" style="1"/>
    <col min="1023" max="1023" width="8.5703125" style="1" customWidth="1"/>
    <col min="1024" max="1024" width="18.140625" style="1" customWidth="1"/>
    <col min="1025" max="1025" width="19" style="1" customWidth="1"/>
    <col min="1026" max="1026" width="16.7109375" style="1" customWidth="1"/>
    <col min="1027" max="1027" width="15" style="1" customWidth="1"/>
    <col min="1028" max="1029" width="12.7109375" style="1" customWidth="1"/>
    <col min="1030" max="1030" width="15.42578125" style="1" customWidth="1"/>
    <col min="1031" max="1031" width="12.42578125" style="1" customWidth="1"/>
    <col min="1032" max="1032" width="13.7109375" style="1" customWidth="1"/>
    <col min="1033" max="1033" width="17.7109375" style="1" customWidth="1"/>
    <col min="1034" max="1039" width="8.85546875" style="1"/>
    <col min="1040" max="1040" width="8.140625" style="1" customWidth="1"/>
    <col min="1041" max="1042" width="8.85546875" style="1"/>
    <col min="1043" max="1043" width="8.42578125" style="1" customWidth="1"/>
    <col min="1044" max="1278" width="8.85546875" style="1"/>
    <col min="1279" max="1279" width="8.5703125" style="1" customWidth="1"/>
    <col min="1280" max="1280" width="18.140625" style="1" customWidth="1"/>
    <col min="1281" max="1281" width="19" style="1" customWidth="1"/>
    <col min="1282" max="1282" width="16.7109375" style="1" customWidth="1"/>
    <col min="1283" max="1283" width="15" style="1" customWidth="1"/>
    <col min="1284" max="1285" width="12.7109375" style="1" customWidth="1"/>
    <col min="1286" max="1286" width="15.42578125" style="1" customWidth="1"/>
    <col min="1287" max="1287" width="12.42578125" style="1" customWidth="1"/>
    <col min="1288" max="1288" width="13.7109375" style="1" customWidth="1"/>
    <col min="1289" max="1289" width="17.7109375" style="1" customWidth="1"/>
    <col min="1290" max="1295" width="8.85546875" style="1"/>
    <col min="1296" max="1296" width="8.140625" style="1" customWidth="1"/>
    <col min="1297" max="1298" width="8.85546875" style="1"/>
    <col min="1299" max="1299" width="8.42578125" style="1" customWidth="1"/>
    <col min="1300" max="1534" width="8.85546875" style="1"/>
    <col min="1535" max="1535" width="8.5703125" style="1" customWidth="1"/>
    <col min="1536" max="1536" width="18.140625" style="1" customWidth="1"/>
    <col min="1537" max="1537" width="19" style="1" customWidth="1"/>
    <col min="1538" max="1538" width="16.7109375" style="1" customWidth="1"/>
    <col min="1539" max="1539" width="15" style="1" customWidth="1"/>
    <col min="1540" max="1541" width="12.7109375" style="1" customWidth="1"/>
    <col min="1542" max="1542" width="15.42578125" style="1" customWidth="1"/>
    <col min="1543" max="1543" width="12.42578125" style="1" customWidth="1"/>
    <col min="1544" max="1544" width="13.7109375" style="1" customWidth="1"/>
    <col min="1545" max="1545" width="17.7109375" style="1" customWidth="1"/>
    <col min="1546" max="1551" width="8.85546875" style="1"/>
    <col min="1552" max="1552" width="8.140625" style="1" customWidth="1"/>
    <col min="1553" max="1554" width="8.85546875" style="1"/>
    <col min="1555" max="1555" width="8.42578125" style="1" customWidth="1"/>
    <col min="1556" max="1790" width="8.85546875" style="1"/>
    <col min="1791" max="1791" width="8.5703125" style="1" customWidth="1"/>
    <col min="1792" max="1792" width="18.140625" style="1" customWidth="1"/>
    <col min="1793" max="1793" width="19" style="1" customWidth="1"/>
    <col min="1794" max="1794" width="16.7109375" style="1" customWidth="1"/>
    <col min="1795" max="1795" width="15" style="1" customWidth="1"/>
    <col min="1796" max="1797" width="12.7109375" style="1" customWidth="1"/>
    <col min="1798" max="1798" width="15.42578125" style="1" customWidth="1"/>
    <col min="1799" max="1799" width="12.42578125" style="1" customWidth="1"/>
    <col min="1800" max="1800" width="13.7109375" style="1" customWidth="1"/>
    <col min="1801" max="1801" width="17.7109375" style="1" customWidth="1"/>
    <col min="1802" max="1807" width="8.85546875" style="1"/>
    <col min="1808" max="1808" width="8.140625" style="1" customWidth="1"/>
    <col min="1809" max="1810" width="8.85546875" style="1"/>
    <col min="1811" max="1811" width="8.42578125" style="1" customWidth="1"/>
    <col min="1812" max="2046" width="8.85546875" style="1"/>
    <col min="2047" max="2047" width="8.5703125" style="1" customWidth="1"/>
    <col min="2048" max="2048" width="18.140625" style="1" customWidth="1"/>
    <col min="2049" max="2049" width="19" style="1" customWidth="1"/>
    <col min="2050" max="2050" width="16.7109375" style="1" customWidth="1"/>
    <col min="2051" max="2051" width="15" style="1" customWidth="1"/>
    <col min="2052" max="2053" width="12.7109375" style="1" customWidth="1"/>
    <col min="2054" max="2054" width="15.42578125" style="1" customWidth="1"/>
    <col min="2055" max="2055" width="12.42578125" style="1" customWidth="1"/>
    <col min="2056" max="2056" width="13.7109375" style="1" customWidth="1"/>
    <col min="2057" max="2057" width="17.7109375" style="1" customWidth="1"/>
    <col min="2058" max="2063" width="8.85546875" style="1"/>
    <col min="2064" max="2064" width="8.140625" style="1" customWidth="1"/>
    <col min="2065" max="2066" width="8.85546875" style="1"/>
    <col min="2067" max="2067" width="8.42578125" style="1" customWidth="1"/>
    <col min="2068" max="2302" width="8.85546875" style="1"/>
    <col min="2303" max="2303" width="8.5703125" style="1" customWidth="1"/>
    <col min="2304" max="2304" width="18.140625" style="1" customWidth="1"/>
    <col min="2305" max="2305" width="19" style="1" customWidth="1"/>
    <col min="2306" max="2306" width="16.7109375" style="1" customWidth="1"/>
    <col min="2307" max="2307" width="15" style="1" customWidth="1"/>
    <col min="2308" max="2309" width="12.7109375" style="1" customWidth="1"/>
    <col min="2310" max="2310" width="15.42578125" style="1" customWidth="1"/>
    <col min="2311" max="2311" width="12.42578125" style="1" customWidth="1"/>
    <col min="2312" max="2312" width="13.7109375" style="1" customWidth="1"/>
    <col min="2313" max="2313" width="17.7109375" style="1" customWidth="1"/>
    <col min="2314" max="2319" width="8.85546875" style="1"/>
    <col min="2320" max="2320" width="8.140625" style="1" customWidth="1"/>
    <col min="2321" max="2322" width="8.85546875" style="1"/>
    <col min="2323" max="2323" width="8.42578125" style="1" customWidth="1"/>
    <col min="2324" max="2558" width="8.85546875" style="1"/>
    <col min="2559" max="2559" width="8.5703125" style="1" customWidth="1"/>
    <col min="2560" max="2560" width="18.140625" style="1" customWidth="1"/>
    <col min="2561" max="2561" width="19" style="1" customWidth="1"/>
    <col min="2562" max="2562" width="16.7109375" style="1" customWidth="1"/>
    <col min="2563" max="2563" width="15" style="1" customWidth="1"/>
    <col min="2564" max="2565" width="12.7109375" style="1" customWidth="1"/>
    <col min="2566" max="2566" width="15.42578125" style="1" customWidth="1"/>
    <col min="2567" max="2567" width="12.42578125" style="1" customWidth="1"/>
    <col min="2568" max="2568" width="13.7109375" style="1" customWidth="1"/>
    <col min="2569" max="2569" width="17.7109375" style="1" customWidth="1"/>
    <col min="2570" max="2575" width="8.85546875" style="1"/>
    <col min="2576" max="2576" width="8.140625" style="1" customWidth="1"/>
    <col min="2577" max="2578" width="8.85546875" style="1"/>
    <col min="2579" max="2579" width="8.42578125" style="1" customWidth="1"/>
    <col min="2580" max="2814" width="8.85546875" style="1"/>
    <col min="2815" max="2815" width="8.5703125" style="1" customWidth="1"/>
    <col min="2816" max="2816" width="18.140625" style="1" customWidth="1"/>
    <col min="2817" max="2817" width="19" style="1" customWidth="1"/>
    <col min="2818" max="2818" width="16.7109375" style="1" customWidth="1"/>
    <col min="2819" max="2819" width="15" style="1" customWidth="1"/>
    <col min="2820" max="2821" width="12.7109375" style="1" customWidth="1"/>
    <col min="2822" max="2822" width="15.42578125" style="1" customWidth="1"/>
    <col min="2823" max="2823" width="12.42578125" style="1" customWidth="1"/>
    <col min="2824" max="2824" width="13.7109375" style="1" customWidth="1"/>
    <col min="2825" max="2825" width="17.7109375" style="1" customWidth="1"/>
    <col min="2826" max="2831" width="8.85546875" style="1"/>
    <col min="2832" max="2832" width="8.140625" style="1" customWidth="1"/>
    <col min="2833" max="2834" width="8.85546875" style="1"/>
    <col min="2835" max="2835" width="8.42578125" style="1" customWidth="1"/>
    <col min="2836" max="3070" width="8.85546875" style="1"/>
    <col min="3071" max="3071" width="8.5703125" style="1" customWidth="1"/>
    <col min="3072" max="3072" width="18.140625" style="1" customWidth="1"/>
    <col min="3073" max="3073" width="19" style="1" customWidth="1"/>
    <col min="3074" max="3074" width="16.7109375" style="1" customWidth="1"/>
    <col min="3075" max="3075" width="15" style="1" customWidth="1"/>
    <col min="3076" max="3077" width="12.7109375" style="1" customWidth="1"/>
    <col min="3078" max="3078" width="15.42578125" style="1" customWidth="1"/>
    <col min="3079" max="3079" width="12.42578125" style="1" customWidth="1"/>
    <col min="3080" max="3080" width="13.7109375" style="1" customWidth="1"/>
    <col min="3081" max="3081" width="17.7109375" style="1" customWidth="1"/>
    <col min="3082" max="3087" width="8.85546875" style="1"/>
    <col min="3088" max="3088" width="8.140625" style="1" customWidth="1"/>
    <col min="3089" max="3090" width="8.85546875" style="1"/>
    <col min="3091" max="3091" width="8.42578125" style="1" customWidth="1"/>
    <col min="3092" max="3326" width="8.85546875" style="1"/>
    <col min="3327" max="3327" width="8.5703125" style="1" customWidth="1"/>
    <col min="3328" max="3328" width="18.140625" style="1" customWidth="1"/>
    <col min="3329" max="3329" width="19" style="1" customWidth="1"/>
    <col min="3330" max="3330" width="16.7109375" style="1" customWidth="1"/>
    <col min="3331" max="3331" width="15" style="1" customWidth="1"/>
    <col min="3332" max="3333" width="12.7109375" style="1" customWidth="1"/>
    <col min="3334" max="3334" width="15.42578125" style="1" customWidth="1"/>
    <col min="3335" max="3335" width="12.42578125" style="1" customWidth="1"/>
    <col min="3336" max="3336" width="13.7109375" style="1" customWidth="1"/>
    <col min="3337" max="3337" width="17.7109375" style="1" customWidth="1"/>
    <col min="3338" max="3343" width="8.85546875" style="1"/>
    <col min="3344" max="3344" width="8.140625" style="1" customWidth="1"/>
    <col min="3345" max="3346" width="8.85546875" style="1"/>
    <col min="3347" max="3347" width="8.42578125" style="1" customWidth="1"/>
    <col min="3348" max="3582" width="8.85546875" style="1"/>
    <col min="3583" max="3583" width="8.5703125" style="1" customWidth="1"/>
    <col min="3584" max="3584" width="18.140625" style="1" customWidth="1"/>
    <col min="3585" max="3585" width="19" style="1" customWidth="1"/>
    <col min="3586" max="3586" width="16.7109375" style="1" customWidth="1"/>
    <col min="3587" max="3587" width="15" style="1" customWidth="1"/>
    <col min="3588" max="3589" width="12.7109375" style="1" customWidth="1"/>
    <col min="3590" max="3590" width="15.42578125" style="1" customWidth="1"/>
    <col min="3591" max="3591" width="12.42578125" style="1" customWidth="1"/>
    <col min="3592" max="3592" width="13.7109375" style="1" customWidth="1"/>
    <col min="3593" max="3593" width="17.7109375" style="1" customWidth="1"/>
    <col min="3594" max="3599" width="8.85546875" style="1"/>
    <col min="3600" max="3600" width="8.140625" style="1" customWidth="1"/>
    <col min="3601" max="3602" width="8.85546875" style="1"/>
    <col min="3603" max="3603" width="8.42578125" style="1" customWidth="1"/>
    <col min="3604" max="3838" width="8.85546875" style="1"/>
    <col min="3839" max="3839" width="8.5703125" style="1" customWidth="1"/>
    <col min="3840" max="3840" width="18.140625" style="1" customWidth="1"/>
    <col min="3841" max="3841" width="19" style="1" customWidth="1"/>
    <col min="3842" max="3842" width="16.7109375" style="1" customWidth="1"/>
    <col min="3843" max="3843" width="15" style="1" customWidth="1"/>
    <col min="3844" max="3845" width="12.7109375" style="1" customWidth="1"/>
    <col min="3846" max="3846" width="15.42578125" style="1" customWidth="1"/>
    <col min="3847" max="3847" width="12.42578125" style="1" customWidth="1"/>
    <col min="3848" max="3848" width="13.7109375" style="1" customWidth="1"/>
    <col min="3849" max="3849" width="17.7109375" style="1" customWidth="1"/>
    <col min="3850" max="3855" width="8.85546875" style="1"/>
    <col min="3856" max="3856" width="8.140625" style="1" customWidth="1"/>
    <col min="3857" max="3858" width="8.85546875" style="1"/>
    <col min="3859" max="3859" width="8.42578125" style="1" customWidth="1"/>
    <col min="3860" max="4094" width="8.85546875" style="1"/>
    <col min="4095" max="4095" width="8.5703125" style="1" customWidth="1"/>
    <col min="4096" max="4096" width="18.140625" style="1" customWidth="1"/>
    <col min="4097" max="4097" width="19" style="1" customWidth="1"/>
    <col min="4098" max="4098" width="16.7109375" style="1" customWidth="1"/>
    <col min="4099" max="4099" width="15" style="1" customWidth="1"/>
    <col min="4100" max="4101" width="12.7109375" style="1" customWidth="1"/>
    <col min="4102" max="4102" width="15.42578125" style="1" customWidth="1"/>
    <col min="4103" max="4103" width="12.42578125" style="1" customWidth="1"/>
    <col min="4104" max="4104" width="13.7109375" style="1" customWidth="1"/>
    <col min="4105" max="4105" width="17.7109375" style="1" customWidth="1"/>
    <col min="4106" max="4111" width="8.85546875" style="1"/>
    <col min="4112" max="4112" width="8.140625" style="1" customWidth="1"/>
    <col min="4113" max="4114" width="8.85546875" style="1"/>
    <col min="4115" max="4115" width="8.42578125" style="1" customWidth="1"/>
    <col min="4116" max="4350" width="8.85546875" style="1"/>
    <col min="4351" max="4351" width="8.5703125" style="1" customWidth="1"/>
    <col min="4352" max="4352" width="18.140625" style="1" customWidth="1"/>
    <col min="4353" max="4353" width="19" style="1" customWidth="1"/>
    <col min="4354" max="4354" width="16.7109375" style="1" customWidth="1"/>
    <col min="4355" max="4355" width="15" style="1" customWidth="1"/>
    <col min="4356" max="4357" width="12.7109375" style="1" customWidth="1"/>
    <col min="4358" max="4358" width="15.42578125" style="1" customWidth="1"/>
    <col min="4359" max="4359" width="12.42578125" style="1" customWidth="1"/>
    <col min="4360" max="4360" width="13.7109375" style="1" customWidth="1"/>
    <col min="4361" max="4361" width="17.7109375" style="1" customWidth="1"/>
    <col min="4362" max="4367" width="8.85546875" style="1"/>
    <col min="4368" max="4368" width="8.140625" style="1" customWidth="1"/>
    <col min="4369" max="4370" width="8.85546875" style="1"/>
    <col min="4371" max="4371" width="8.42578125" style="1" customWidth="1"/>
    <col min="4372" max="4606" width="8.85546875" style="1"/>
    <col min="4607" max="4607" width="8.5703125" style="1" customWidth="1"/>
    <col min="4608" max="4608" width="18.140625" style="1" customWidth="1"/>
    <col min="4609" max="4609" width="19" style="1" customWidth="1"/>
    <col min="4610" max="4610" width="16.7109375" style="1" customWidth="1"/>
    <col min="4611" max="4611" width="15" style="1" customWidth="1"/>
    <col min="4612" max="4613" width="12.7109375" style="1" customWidth="1"/>
    <col min="4614" max="4614" width="15.42578125" style="1" customWidth="1"/>
    <col min="4615" max="4615" width="12.42578125" style="1" customWidth="1"/>
    <col min="4616" max="4616" width="13.7109375" style="1" customWidth="1"/>
    <col min="4617" max="4617" width="17.7109375" style="1" customWidth="1"/>
    <col min="4618" max="4623" width="8.85546875" style="1"/>
    <col min="4624" max="4624" width="8.140625" style="1" customWidth="1"/>
    <col min="4625" max="4626" width="8.85546875" style="1"/>
    <col min="4627" max="4627" width="8.42578125" style="1" customWidth="1"/>
    <col min="4628" max="4862" width="8.85546875" style="1"/>
    <col min="4863" max="4863" width="8.5703125" style="1" customWidth="1"/>
    <col min="4864" max="4864" width="18.140625" style="1" customWidth="1"/>
    <col min="4865" max="4865" width="19" style="1" customWidth="1"/>
    <col min="4866" max="4866" width="16.7109375" style="1" customWidth="1"/>
    <col min="4867" max="4867" width="15" style="1" customWidth="1"/>
    <col min="4868" max="4869" width="12.7109375" style="1" customWidth="1"/>
    <col min="4870" max="4870" width="15.42578125" style="1" customWidth="1"/>
    <col min="4871" max="4871" width="12.42578125" style="1" customWidth="1"/>
    <col min="4872" max="4872" width="13.7109375" style="1" customWidth="1"/>
    <col min="4873" max="4873" width="17.7109375" style="1" customWidth="1"/>
    <col min="4874" max="4879" width="8.85546875" style="1"/>
    <col min="4880" max="4880" width="8.140625" style="1" customWidth="1"/>
    <col min="4881" max="4882" width="8.85546875" style="1"/>
    <col min="4883" max="4883" width="8.42578125" style="1" customWidth="1"/>
    <col min="4884" max="5118" width="8.85546875" style="1"/>
    <col min="5119" max="5119" width="8.5703125" style="1" customWidth="1"/>
    <col min="5120" max="5120" width="18.140625" style="1" customWidth="1"/>
    <col min="5121" max="5121" width="19" style="1" customWidth="1"/>
    <col min="5122" max="5122" width="16.7109375" style="1" customWidth="1"/>
    <col min="5123" max="5123" width="15" style="1" customWidth="1"/>
    <col min="5124" max="5125" width="12.7109375" style="1" customWidth="1"/>
    <col min="5126" max="5126" width="15.42578125" style="1" customWidth="1"/>
    <col min="5127" max="5127" width="12.42578125" style="1" customWidth="1"/>
    <col min="5128" max="5128" width="13.7109375" style="1" customWidth="1"/>
    <col min="5129" max="5129" width="17.7109375" style="1" customWidth="1"/>
    <col min="5130" max="5135" width="8.85546875" style="1"/>
    <col min="5136" max="5136" width="8.140625" style="1" customWidth="1"/>
    <col min="5137" max="5138" width="8.85546875" style="1"/>
    <col min="5139" max="5139" width="8.42578125" style="1" customWidth="1"/>
    <col min="5140" max="5374" width="8.85546875" style="1"/>
    <col min="5375" max="5375" width="8.5703125" style="1" customWidth="1"/>
    <col min="5376" max="5376" width="18.140625" style="1" customWidth="1"/>
    <col min="5377" max="5377" width="19" style="1" customWidth="1"/>
    <col min="5378" max="5378" width="16.7109375" style="1" customWidth="1"/>
    <col min="5379" max="5379" width="15" style="1" customWidth="1"/>
    <col min="5380" max="5381" width="12.7109375" style="1" customWidth="1"/>
    <col min="5382" max="5382" width="15.42578125" style="1" customWidth="1"/>
    <col min="5383" max="5383" width="12.42578125" style="1" customWidth="1"/>
    <col min="5384" max="5384" width="13.7109375" style="1" customWidth="1"/>
    <col min="5385" max="5385" width="17.7109375" style="1" customWidth="1"/>
    <col min="5386" max="5391" width="8.85546875" style="1"/>
    <col min="5392" max="5392" width="8.140625" style="1" customWidth="1"/>
    <col min="5393" max="5394" width="8.85546875" style="1"/>
    <col min="5395" max="5395" width="8.42578125" style="1" customWidth="1"/>
    <col min="5396" max="5630" width="8.85546875" style="1"/>
    <col min="5631" max="5631" width="8.5703125" style="1" customWidth="1"/>
    <col min="5632" max="5632" width="18.140625" style="1" customWidth="1"/>
    <col min="5633" max="5633" width="19" style="1" customWidth="1"/>
    <col min="5634" max="5634" width="16.7109375" style="1" customWidth="1"/>
    <col min="5635" max="5635" width="15" style="1" customWidth="1"/>
    <col min="5636" max="5637" width="12.7109375" style="1" customWidth="1"/>
    <col min="5638" max="5638" width="15.42578125" style="1" customWidth="1"/>
    <col min="5639" max="5639" width="12.42578125" style="1" customWidth="1"/>
    <col min="5640" max="5640" width="13.7109375" style="1" customWidth="1"/>
    <col min="5641" max="5641" width="17.7109375" style="1" customWidth="1"/>
    <col min="5642" max="5647" width="8.85546875" style="1"/>
    <col min="5648" max="5648" width="8.140625" style="1" customWidth="1"/>
    <col min="5649" max="5650" width="8.85546875" style="1"/>
    <col min="5651" max="5651" width="8.42578125" style="1" customWidth="1"/>
    <col min="5652" max="5886" width="8.85546875" style="1"/>
    <col min="5887" max="5887" width="8.5703125" style="1" customWidth="1"/>
    <col min="5888" max="5888" width="18.140625" style="1" customWidth="1"/>
    <col min="5889" max="5889" width="19" style="1" customWidth="1"/>
    <col min="5890" max="5890" width="16.7109375" style="1" customWidth="1"/>
    <col min="5891" max="5891" width="15" style="1" customWidth="1"/>
    <col min="5892" max="5893" width="12.7109375" style="1" customWidth="1"/>
    <col min="5894" max="5894" width="15.42578125" style="1" customWidth="1"/>
    <col min="5895" max="5895" width="12.42578125" style="1" customWidth="1"/>
    <col min="5896" max="5896" width="13.7109375" style="1" customWidth="1"/>
    <col min="5897" max="5897" width="17.7109375" style="1" customWidth="1"/>
    <col min="5898" max="5903" width="8.85546875" style="1"/>
    <col min="5904" max="5904" width="8.140625" style="1" customWidth="1"/>
    <col min="5905" max="5906" width="8.85546875" style="1"/>
    <col min="5907" max="5907" width="8.42578125" style="1" customWidth="1"/>
    <col min="5908" max="6142" width="8.85546875" style="1"/>
    <col min="6143" max="6143" width="8.5703125" style="1" customWidth="1"/>
    <col min="6144" max="6144" width="18.140625" style="1" customWidth="1"/>
    <col min="6145" max="6145" width="19" style="1" customWidth="1"/>
    <col min="6146" max="6146" width="16.7109375" style="1" customWidth="1"/>
    <col min="6147" max="6147" width="15" style="1" customWidth="1"/>
    <col min="6148" max="6149" width="12.7109375" style="1" customWidth="1"/>
    <col min="6150" max="6150" width="15.42578125" style="1" customWidth="1"/>
    <col min="6151" max="6151" width="12.42578125" style="1" customWidth="1"/>
    <col min="6152" max="6152" width="13.7109375" style="1" customWidth="1"/>
    <col min="6153" max="6153" width="17.7109375" style="1" customWidth="1"/>
    <col min="6154" max="6159" width="8.85546875" style="1"/>
    <col min="6160" max="6160" width="8.140625" style="1" customWidth="1"/>
    <col min="6161" max="6162" width="8.85546875" style="1"/>
    <col min="6163" max="6163" width="8.42578125" style="1" customWidth="1"/>
    <col min="6164" max="6398" width="8.85546875" style="1"/>
    <col min="6399" max="6399" width="8.5703125" style="1" customWidth="1"/>
    <col min="6400" max="6400" width="18.140625" style="1" customWidth="1"/>
    <col min="6401" max="6401" width="19" style="1" customWidth="1"/>
    <col min="6402" max="6402" width="16.7109375" style="1" customWidth="1"/>
    <col min="6403" max="6403" width="15" style="1" customWidth="1"/>
    <col min="6404" max="6405" width="12.7109375" style="1" customWidth="1"/>
    <col min="6406" max="6406" width="15.42578125" style="1" customWidth="1"/>
    <col min="6407" max="6407" width="12.42578125" style="1" customWidth="1"/>
    <col min="6408" max="6408" width="13.7109375" style="1" customWidth="1"/>
    <col min="6409" max="6409" width="17.7109375" style="1" customWidth="1"/>
    <col min="6410" max="6415" width="8.85546875" style="1"/>
    <col min="6416" max="6416" width="8.140625" style="1" customWidth="1"/>
    <col min="6417" max="6418" width="8.85546875" style="1"/>
    <col min="6419" max="6419" width="8.42578125" style="1" customWidth="1"/>
    <col min="6420" max="6654" width="8.85546875" style="1"/>
    <col min="6655" max="6655" width="8.5703125" style="1" customWidth="1"/>
    <col min="6656" max="6656" width="18.140625" style="1" customWidth="1"/>
    <col min="6657" max="6657" width="19" style="1" customWidth="1"/>
    <col min="6658" max="6658" width="16.7109375" style="1" customWidth="1"/>
    <col min="6659" max="6659" width="15" style="1" customWidth="1"/>
    <col min="6660" max="6661" width="12.7109375" style="1" customWidth="1"/>
    <col min="6662" max="6662" width="15.42578125" style="1" customWidth="1"/>
    <col min="6663" max="6663" width="12.42578125" style="1" customWidth="1"/>
    <col min="6664" max="6664" width="13.7109375" style="1" customWidth="1"/>
    <col min="6665" max="6665" width="17.7109375" style="1" customWidth="1"/>
    <col min="6666" max="6671" width="8.85546875" style="1"/>
    <col min="6672" max="6672" width="8.140625" style="1" customWidth="1"/>
    <col min="6673" max="6674" width="8.85546875" style="1"/>
    <col min="6675" max="6675" width="8.42578125" style="1" customWidth="1"/>
    <col min="6676" max="6910" width="8.85546875" style="1"/>
    <col min="6911" max="6911" width="8.5703125" style="1" customWidth="1"/>
    <col min="6912" max="6912" width="18.140625" style="1" customWidth="1"/>
    <col min="6913" max="6913" width="19" style="1" customWidth="1"/>
    <col min="6914" max="6914" width="16.7109375" style="1" customWidth="1"/>
    <col min="6915" max="6915" width="15" style="1" customWidth="1"/>
    <col min="6916" max="6917" width="12.7109375" style="1" customWidth="1"/>
    <col min="6918" max="6918" width="15.42578125" style="1" customWidth="1"/>
    <col min="6919" max="6919" width="12.42578125" style="1" customWidth="1"/>
    <col min="6920" max="6920" width="13.7109375" style="1" customWidth="1"/>
    <col min="6921" max="6921" width="17.7109375" style="1" customWidth="1"/>
    <col min="6922" max="6927" width="8.85546875" style="1"/>
    <col min="6928" max="6928" width="8.140625" style="1" customWidth="1"/>
    <col min="6929" max="6930" width="8.85546875" style="1"/>
    <col min="6931" max="6931" width="8.42578125" style="1" customWidth="1"/>
    <col min="6932" max="7166" width="8.85546875" style="1"/>
    <col min="7167" max="7167" width="8.5703125" style="1" customWidth="1"/>
    <col min="7168" max="7168" width="18.140625" style="1" customWidth="1"/>
    <col min="7169" max="7169" width="19" style="1" customWidth="1"/>
    <col min="7170" max="7170" width="16.7109375" style="1" customWidth="1"/>
    <col min="7171" max="7171" width="15" style="1" customWidth="1"/>
    <col min="7172" max="7173" width="12.7109375" style="1" customWidth="1"/>
    <col min="7174" max="7174" width="15.42578125" style="1" customWidth="1"/>
    <col min="7175" max="7175" width="12.42578125" style="1" customWidth="1"/>
    <col min="7176" max="7176" width="13.7109375" style="1" customWidth="1"/>
    <col min="7177" max="7177" width="17.7109375" style="1" customWidth="1"/>
    <col min="7178" max="7183" width="8.85546875" style="1"/>
    <col min="7184" max="7184" width="8.140625" style="1" customWidth="1"/>
    <col min="7185" max="7186" width="8.85546875" style="1"/>
    <col min="7187" max="7187" width="8.42578125" style="1" customWidth="1"/>
    <col min="7188" max="7422" width="8.85546875" style="1"/>
    <col min="7423" max="7423" width="8.5703125" style="1" customWidth="1"/>
    <col min="7424" max="7424" width="18.140625" style="1" customWidth="1"/>
    <col min="7425" max="7425" width="19" style="1" customWidth="1"/>
    <col min="7426" max="7426" width="16.7109375" style="1" customWidth="1"/>
    <col min="7427" max="7427" width="15" style="1" customWidth="1"/>
    <col min="7428" max="7429" width="12.7109375" style="1" customWidth="1"/>
    <col min="7430" max="7430" width="15.42578125" style="1" customWidth="1"/>
    <col min="7431" max="7431" width="12.42578125" style="1" customWidth="1"/>
    <col min="7432" max="7432" width="13.7109375" style="1" customWidth="1"/>
    <col min="7433" max="7433" width="17.7109375" style="1" customWidth="1"/>
    <col min="7434" max="7439" width="8.85546875" style="1"/>
    <col min="7440" max="7440" width="8.140625" style="1" customWidth="1"/>
    <col min="7441" max="7442" width="8.85546875" style="1"/>
    <col min="7443" max="7443" width="8.42578125" style="1" customWidth="1"/>
    <col min="7444" max="7678" width="8.85546875" style="1"/>
    <col min="7679" max="7679" width="8.5703125" style="1" customWidth="1"/>
    <col min="7680" max="7680" width="18.140625" style="1" customWidth="1"/>
    <col min="7681" max="7681" width="19" style="1" customWidth="1"/>
    <col min="7682" max="7682" width="16.7109375" style="1" customWidth="1"/>
    <col min="7683" max="7683" width="15" style="1" customWidth="1"/>
    <col min="7684" max="7685" width="12.7109375" style="1" customWidth="1"/>
    <col min="7686" max="7686" width="15.42578125" style="1" customWidth="1"/>
    <col min="7687" max="7687" width="12.42578125" style="1" customWidth="1"/>
    <col min="7688" max="7688" width="13.7109375" style="1" customWidth="1"/>
    <col min="7689" max="7689" width="17.7109375" style="1" customWidth="1"/>
    <col min="7690" max="7695" width="8.85546875" style="1"/>
    <col min="7696" max="7696" width="8.140625" style="1" customWidth="1"/>
    <col min="7697" max="7698" width="8.85546875" style="1"/>
    <col min="7699" max="7699" width="8.42578125" style="1" customWidth="1"/>
    <col min="7700" max="7934" width="8.85546875" style="1"/>
    <col min="7935" max="7935" width="8.5703125" style="1" customWidth="1"/>
    <col min="7936" max="7936" width="18.140625" style="1" customWidth="1"/>
    <col min="7937" max="7937" width="19" style="1" customWidth="1"/>
    <col min="7938" max="7938" width="16.7109375" style="1" customWidth="1"/>
    <col min="7939" max="7939" width="15" style="1" customWidth="1"/>
    <col min="7940" max="7941" width="12.7109375" style="1" customWidth="1"/>
    <col min="7942" max="7942" width="15.42578125" style="1" customWidth="1"/>
    <col min="7943" max="7943" width="12.42578125" style="1" customWidth="1"/>
    <col min="7944" max="7944" width="13.7109375" style="1" customWidth="1"/>
    <col min="7945" max="7945" width="17.7109375" style="1" customWidth="1"/>
    <col min="7946" max="7951" width="8.85546875" style="1"/>
    <col min="7952" max="7952" width="8.140625" style="1" customWidth="1"/>
    <col min="7953" max="7954" width="8.85546875" style="1"/>
    <col min="7955" max="7955" width="8.42578125" style="1" customWidth="1"/>
    <col min="7956" max="8190" width="8.85546875" style="1"/>
    <col min="8191" max="8191" width="8.5703125" style="1" customWidth="1"/>
    <col min="8192" max="8192" width="18.140625" style="1" customWidth="1"/>
    <col min="8193" max="8193" width="19" style="1" customWidth="1"/>
    <col min="8194" max="8194" width="16.7109375" style="1" customWidth="1"/>
    <col min="8195" max="8195" width="15" style="1" customWidth="1"/>
    <col min="8196" max="8197" width="12.7109375" style="1" customWidth="1"/>
    <col min="8198" max="8198" width="15.42578125" style="1" customWidth="1"/>
    <col min="8199" max="8199" width="12.42578125" style="1" customWidth="1"/>
    <col min="8200" max="8200" width="13.7109375" style="1" customWidth="1"/>
    <col min="8201" max="8201" width="17.7109375" style="1" customWidth="1"/>
    <col min="8202" max="8207" width="8.85546875" style="1"/>
    <col min="8208" max="8208" width="8.140625" style="1" customWidth="1"/>
    <col min="8209" max="8210" width="8.85546875" style="1"/>
    <col min="8211" max="8211" width="8.42578125" style="1" customWidth="1"/>
    <col min="8212" max="8446" width="8.85546875" style="1"/>
    <col min="8447" max="8447" width="8.5703125" style="1" customWidth="1"/>
    <col min="8448" max="8448" width="18.140625" style="1" customWidth="1"/>
    <col min="8449" max="8449" width="19" style="1" customWidth="1"/>
    <col min="8450" max="8450" width="16.7109375" style="1" customWidth="1"/>
    <col min="8451" max="8451" width="15" style="1" customWidth="1"/>
    <col min="8452" max="8453" width="12.7109375" style="1" customWidth="1"/>
    <col min="8454" max="8454" width="15.42578125" style="1" customWidth="1"/>
    <col min="8455" max="8455" width="12.42578125" style="1" customWidth="1"/>
    <col min="8456" max="8456" width="13.7109375" style="1" customWidth="1"/>
    <col min="8457" max="8457" width="17.7109375" style="1" customWidth="1"/>
    <col min="8458" max="8463" width="8.85546875" style="1"/>
    <col min="8464" max="8464" width="8.140625" style="1" customWidth="1"/>
    <col min="8465" max="8466" width="8.85546875" style="1"/>
    <col min="8467" max="8467" width="8.42578125" style="1" customWidth="1"/>
    <col min="8468" max="8702" width="8.85546875" style="1"/>
    <col min="8703" max="8703" width="8.5703125" style="1" customWidth="1"/>
    <col min="8704" max="8704" width="18.140625" style="1" customWidth="1"/>
    <col min="8705" max="8705" width="19" style="1" customWidth="1"/>
    <col min="8706" max="8706" width="16.7109375" style="1" customWidth="1"/>
    <col min="8707" max="8707" width="15" style="1" customWidth="1"/>
    <col min="8708" max="8709" width="12.7109375" style="1" customWidth="1"/>
    <col min="8710" max="8710" width="15.42578125" style="1" customWidth="1"/>
    <col min="8711" max="8711" width="12.42578125" style="1" customWidth="1"/>
    <col min="8712" max="8712" width="13.7109375" style="1" customWidth="1"/>
    <col min="8713" max="8713" width="17.7109375" style="1" customWidth="1"/>
    <col min="8714" max="8719" width="8.85546875" style="1"/>
    <col min="8720" max="8720" width="8.140625" style="1" customWidth="1"/>
    <col min="8721" max="8722" width="8.85546875" style="1"/>
    <col min="8723" max="8723" width="8.42578125" style="1" customWidth="1"/>
    <col min="8724" max="8958" width="8.85546875" style="1"/>
    <col min="8959" max="8959" width="8.5703125" style="1" customWidth="1"/>
    <col min="8960" max="8960" width="18.140625" style="1" customWidth="1"/>
    <col min="8961" max="8961" width="19" style="1" customWidth="1"/>
    <col min="8962" max="8962" width="16.7109375" style="1" customWidth="1"/>
    <col min="8963" max="8963" width="15" style="1" customWidth="1"/>
    <col min="8964" max="8965" width="12.7109375" style="1" customWidth="1"/>
    <col min="8966" max="8966" width="15.42578125" style="1" customWidth="1"/>
    <col min="8967" max="8967" width="12.42578125" style="1" customWidth="1"/>
    <col min="8968" max="8968" width="13.7109375" style="1" customWidth="1"/>
    <col min="8969" max="8969" width="17.7109375" style="1" customWidth="1"/>
    <col min="8970" max="8975" width="8.85546875" style="1"/>
    <col min="8976" max="8976" width="8.140625" style="1" customWidth="1"/>
    <col min="8977" max="8978" width="8.85546875" style="1"/>
    <col min="8979" max="8979" width="8.42578125" style="1" customWidth="1"/>
    <col min="8980" max="9214" width="8.85546875" style="1"/>
    <col min="9215" max="9215" width="8.5703125" style="1" customWidth="1"/>
    <col min="9216" max="9216" width="18.140625" style="1" customWidth="1"/>
    <col min="9217" max="9217" width="19" style="1" customWidth="1"/>
    <col min="9218" max="9218" width="16.7109375" style="1" customWidth="1"/>
    <col min="9219" max="9219" width="15" style="1" customWidth="1"/>
    <col min="9220" max="9221" width="12.7109375" style="1" customWidth="1"/>
    <col min="9222" max="9222" width="15.42578125" style="1" customWidth="1"/>
    <col min="9223" max="9223" width="12.42578125" style="1" customWidth="1"/>
    <col min="9224" max="9224" width="13.7109375" style="1" customWidth="1"/>
    <col min="9225" max="9225" width="17.7109375" style="1" customWidth="1"/>
    <col min="9226" max="9231" width="8.85546875" style="1"/>
    <col min="9232" max="9232" width="8.140625" style="1" customWidth="1"/>
    <col min="9233" max="9234" width="8.85546875" style="1"/>
    <col min="9235" max="9235" width="8.42578125" style="1" customWidth="1"/>
    <col min="9236" max="9470" width="8.85546875" style="1"/>
    <col min="9471" max="9471" width="8.5703125" style="1" customWidth="1"/>
    <col min="9472" max="9472" width="18.140625" style="1" customWidth="1"/>
    <col min="9473" max="9473" width="19" style="1" customWidth="1"/>
    <col min="9474" max="9474" width="16.7109375" style="1" customWidth="1"/>
    <col min="9475" max="9475" width="15" style="1" customWidth="1"/>
    <col min="9476" max="9477" width="12.7109375" style="1" customWidth="1"/>
    <col min="9478" max="9478" width="15.42578125" style="1" customWidth="1"/>
    <col min="9479" max="9479" width="12.42578125" style="1" customWidth="1"/>
    <col min="9480" max="9480" width="13.7109375" style="1" customWidth="1"/>
    <col min="9481" max="9481" width="17.7109375" style="1" customWidth="1"/>
    <col min="9482" max="9487" width="8.85546875" style="1"/>
    <col min="9488" max="9488" width="8.140625" style="1" customWidth="1"/>
    <col min="9489" max="9490" width="8.85546875" style="1"/>
    <col min="9491" max="9491" width="8.42578125" style="1" customWidth="1"/>
    <col min="9492" max="9726" width="8.85546875" style="1"/>
    <col min="9727" max="9727" width="8.5703125" style="1" customWidth="1"/>
    <col min="9728" max="9728" width="18.140625" style="1" customWidth="1"/>
    <col min="9729" max="9729" width="19" style="1" customWidth="1"/>
    <col min="9730" max="9730" width="16.7109375" style="1" customWidth="1"/>
    <col min="9731" max="9731" width="15" style="1" customWidth="1"/>
    <col min="9732" max="9733" width="12.7109375" style="1" customWidth="1"/>
    <col min="9734" max="9734" width="15.42578125" style="1" customWidth="1"/>
    <col min="9735" max="9735" width="12.42578125" style="1" customWidth="1"/>
    <col min="9736" max="9736" width="13.7109375" style="1" customWidth="1"/>
    <col min="9737" max="9737" width="17.7109375" style="1" customWidth="1"/>
    <col min="9738" max="9743" width="8.85546875" style="1"/>
    <col min="9744" max="9744" width="8.140625" style="1" customWidth="1"/>
    <col min="9745" max="9746" width="8.85546875" style="1"/>
    <col min="9747" max="9747" width="8.42578125" style="1" customWidth="1"/>
    <col min="9748" max="9982" width="8.85546875" style="1"/>
    <col min="9983" max="9983" width="8.5703125" style="1" customWidth="1"/>
    <col min="9984" max="9984" width="18.140625" style="1" customWidth="1"/>
    <col min="9985" max="9985" width="19" style="1" customWidth="1"/>
    <col min="9986" max="9986" width="16.7109375" style="1" customWidth="1"/>
    <col min="9987" max="9987" width="15" style="1" customWidth="1"/>
    <col min="9988" max="9989" width="12.7109375" style="1" customWidth="1"/>
    <col min="9990" max="9990" width="15.42578125" style="1" customWidth="1"/>
    <col min="9991" max="9991" width="12.42578125" style="1" customWidth="1"/>
    <col min="9992" max="9992" width="13.7109375" style="1" customWidth="1"/>
    <col min="9993" max="9993" width="17.7109375" style="1" customWidth="1"/>
    <col min="9994" max="9999" width="8.85546875" style="1"/>
    <col min="10000" max="10000" width="8.140625" style="1" customWidth="1"/>
    <col min="10001" max="10002" width="8.85546875" style="1"/>
    <col min="10003" max="10003" width="8.42578125" style="1" customWidth="1"/>
    <col min="10004" max="10238" width="8.85546875" style="1"/>
    <col min="10239" max="10239" width="8.5703125" style="1" customWidth="1"/>
    <col min="10240" max="10240" width="18.140625" style="1" customWidth="1"/>
    <col min="10241" max="10241" width="19" style="1" customWidth="1"/>
    <col min="10242" max="10242" width="16.7109375" style="1" customWidth="1"/>
    <col min="10243" max="10243" width="15" style="1" customWidth="1"/>
    <col min="10244" max="10245" width="12.7109375" style="1" customWidth="1"/>
    <col min="10246" max="10246" width="15.42578125" style="1" customWidth="1"/>
    <col min="10247" max="10247" width="12.42578125" style="1" customWidth="1"/>
    <col min="10248" max="10248" width="13.7109375" style="1" customWidth="1"/>
    <col min="10249" max="10249" width="17.7109375" style="1" customWidth="1"/>
    <col min="10250" max="10255" width="8.85546875" style="1"/>
    <col min="10256" max="10256" width="8.140625" style="1" customWidth="1"/>
    <col min="10257" max="10258" width="8.85546875" style="1"/>
    <col min="10259" max="10259" width="8.42578125" style="1" customWidth="1"/>
    <col min="10260" max="10494" width="8.85546875" style="1"/>
    <col min="10495" max="10495" width="8.5703125" style="1" customWidth="1"/>
    <col min="10496" max="10496" width="18.140625" style="1" customWidth="1"/>
    <col min="10497" max="10497" width="19" style="1" customWidth="1"/>
    <col min="10498" max="10498" width="16.7109375" style="1" customWidth="1"/>
    <col min="10499" max="10499" width="15" style="1" customWidth="1"/>
    <col min="10500" max="10501" width="12.7109375" style="1" customWidth="1"/>
    <col min="10502" max="10502" width="15.42578125" style="1" customWidth="1"/>
    <col min="10503" max="10503" width="12.42578125" style="1" customWidth="1"/>
    <col min="10504" max="10504" width="13.7109375" style="1" customWidth="1"/>
    <col min="10505" max="10505" width="17.7109375" style="1" customWidth="1"/>
    <col min="10506" max="10511" width="8.85546875" style="1"/>
    <col min="10512" max="10512" width="8.140625" style="1" customWidth="1"/>
    <col min="10513" max="10514" width="8.85546875" style="1"/>
    <col min="10515" max="10515" width="8.42578125" style="1" customWidth="1"/>
    <col min="10516" max="10750" width="8.85546875" style="1"/>
    <col min="10751" max="10751" width="8.5703125" style="1" customWidth="1"/>
    <col min="10752" max="10752" width="18.140625" style="1" customWidth="1"/>
    <col min="10753" max="10753" width="19" style="1" customWidth="1"/>
    <col min="10754" max="10754" width="16.7109375" style="1" customWidth="1"/>
    <col min="10755" max="10755" width="15" style="1" customWidth="1"/>
    <col min="10756" max="10757" width="12.7109375" style="1" customWidth="1"/>
    <col min="10758" max="10758" width="15.42578125" style="1" customWidth="1"/>
    <col min="10759" max="10759" width="12.42578125" style="1" customWidth="1"/>
    <col min="10760" max="10760" width="13.7109375" style="1" customWidth="1"/>
    <col min="10761" max="10761" width="17.7109375" style="1" customWidth="1"/>
    <col min="10762" max="10767" width="8.85546875" style="1"/>
    <col min="10768" max="10768" width="8.140625" style="1" customWidth="1"/>
    <col min="10769" max="10770" width="8.85546875" style="1"/>
    <col min="10771" max="10771" width="8.42578125" style="1" customWidth="1"/>
    <col min="10772" max="11006" width="8.85546875" style="1"/>
    <col min="11007" max="11007" width="8.5703125" style="1" customWidth="1"/>
    <col min="11008" max="11008" width="18.140625" style="1" customWidth="1"/>
    <col min="11009" max="11009" width="19" style="1" customWidth="1"/>
    <col min="11010" max="11010" width="16.7109375" style="1" customWidth="1"/>
    <col min="11011" max="11011" width="15" style="1" customWidth="1"/>
    <col min="11012" max="11013" width="12.7109375" style="1" customWidth="1"/>
    <col min="11014" max="11014" width="15.42578125" style="1" customWidth="1"/>
    <col min="11015" max="11015" width="12.42578125" style="1" customWidth="1"/>
    <col min="11016" max="11016" width="13.7109375" style="1" customWidth="1"/>
    <col min="11017" max="11017" width="17.7109375" style="1" customWidth="1"/>
    <col min="11018" max="11023" width="8.85546875" style="1"/>
    <col min="11024" max="11024" width="8.140625" style="1" customWidth="1"/>
    <col min="11025" max="11026" width="8.85546875" style="1"/>
    <col min="11027" max="11027" width="8.42578125" style="1" customWidth="1"/>
    <col min="11028" max="11262" width="8.85546875" style="1"/>
    <col min="11263" max="11263" width="8.5703125" style="1" customWidth="1"/>
    <col min="11264" max="11264" width="18.140625" style="1" customWidth="1"/>
    <col min="11265" max="11265" width="19" style="1" customWidth="1"/>
    <col min="11266" max="11266" width="16.7109375" style="1" customWidth="1"/>
    <col min="11267" max="11267" width="15" style="1" customWidth="1"/>
    <col min="11268" max="11269" width="12.7109375" style="1" customWidth="1"/>
    <col min="11270" max="11270" width="15.42578125" style="1" customWidth="1"/>
    <col min="11271" max="11271" width="12.42578125" style="1" customWidth="1"/>
    <col min="11272" max="11272" width="13.7109375" style="1" customWidth="1"/>
    <col min="11273" max="11273" width="17.7109375" style="1" customWidth="1"/>
    <col min="11274" max="11279" width="8.85546875" style="1"/>
    <col min="11280" max="11280" width="8.140625" style="1" customWidth="1"/>
    <col min="11281" max="11282" width="8.85546875" style="1"/>
    <col min="11283" max="11283" width="8.42578125" style="1" customWidth="1"/>
    <col min="11284" max="11518" width="8.85546875" style="1"/>
    <col min="11519" max="11519" width="8.5703125" style="1" customWidth="1"/>
    <col min="11520" max="11520" width="18.140625" style="1" customWidth="1"/>
    <col min="11521" max="11521" width="19" style="1" customWidth="1"/>
    <col min="11522" max="11522" width="16.7109375" style="1" customWidth="1"/>
    <col min="11523" max="11523" width="15" style="1" customWidth="1"/>
    <col min="11524" max="11525" width="12.7109375" style="1" customWidth="1"/>
    <col min="11526" max="11526" width="15.42578125" style="1" customWidth="1"/>
    <col min="11527" max="11527" width="12.42578125" style="1" customWidth="1"/>
    <col min="11528" max="11528" width="13.7109375" style="1" customWidth="1"/>
    <col min="11529" max="11529" width="17.7109375" style="1" customWidth="1"/>
    <col min="11530" max="11535" width="8.85546875" style="1"/>
    <col min="11536" max="11536" width="8.140625" style="1" customWidth="1"/>
    <col min="11537" max="11538" width="8.85546875" style="1"/>
    <col min="11539" max="11539" width="8.42578125" style="1" customWidth="1"/>
    <col min="11540" max="11774" width="8.85546875" style="1"/>
    <col min="11775" max="11775" width="8.5703125" style="1" customWidth="1"/>
    <col min="11776" max="11776" width="18.140625" style="1" customWidth="1"/>
    <col min="11777" max="11777" width="19" style="1" customWidth="1"/>
    <col min="11778" max="11778" width="16.7109375" style="1" customWidth="1"/>
    <col min="11779" max="11779" width="15" style="1" customWidth="1"/>
    <col min="11780" max="11781" width="12.7109375" style="1" customWidth="1"/>
    <col min="11782" max="11782" width="15.42578125" style="1" customWidth="1"/>
    <col min="11783" max="11783" width="12.42578125" style="1" customWidth="1"/>
    <col min="11784" max="11784" width="13.7109375" style="1" customWidth="1"/>
    <col min="11785" max="11785" width="17.7109375" style="1" customWidth="1"/>
    <col min="11786" max="11791" width="8.85546875" style="1"/>
    <col min="11792" max="11792" width="8.140625" style="1" customWidth="1"/>
    <col min="11793" max="11794" width="8.85546875" style="1"/>
    <col min="11795" max="11795" width="8.42578125" style="1" customWidth="1"/>
    <col min="11796" max="12030" width="8.85546875" style="1"/>
    <col min="12031" max="12031" width="8.5703125" style="1" customWidth="1"/>
    <col min="12032" max="12032" width="18.140625" style="1" customWidth="1"/>
    <col min="12033" max="12033" width="19" style="1" customWidth="1"/>
    <col min="12034" max="12034" width="16.7109375" style="1" customWidth="1"/>
    <col min="12035" max="12035" width="15" style="1" customWidth="1"/>
    <col min="12036" max="12037" width="12.7109375" style="1" customWidth="1"/>
    <col min="12038" max="12038" width="15.42578125" style="1" customWidth="1"/>
    <col min="12039" max="12039" width="12.42578125" style="1" customWidth="1"/>
    <col min="12040" max="12040" width="13.7109375" style="1" customWidth="1"/>
    <col min="12041" max="12041" width="17.7109375" style="1" customWidth="1"/>
    <col min="12042" max="12047" width="8.85546875" style="1"/>
    <col min="12048" max="12048" width="8.140625" style="1" customWidth="1"/>
    <col min="12049" max="12050" width="8.85546875" style="1"/>
    <col min="12051" max="12051" width="8.42578125" style="1" customWidth="1"/>
    <col min="12052" max="12286" width="8.85546875" style="1"/>
    <col min="12287" max="12287" width="8.5703125" style="1" customWidth="1"/>
    <col min="12288" max="12288" width="18.140625" style="1" customWidth="1"/>
    <col min="12289" max="12289" width="19" style="1" customWidth="1"/>
    <col min="12290" max="12290" width="16.7109375" style="1" customWidth="1"/>
    <col min="12291" max="12291" width="15" style="1" customWidth="1"/>
    <col min="12292" max="12293" width="12.7109375" style="1" customWidth="1"/>
    <col min="12294" max="12294" width="15.42578125" style="1" customWidth="1"/>
    <col min="12295" max="12295" width="12.42578125" style="1" customWidth="1"/>
    <col min="12296" max="12296" width="13.7109375" style="1" customWidth="1"/>
    <col min="12297" max="12297" width="17.7109375" style="1" customWidth="1"/>
    <col min="12298" max="12303" width="8.85546875" style="1"/>
    <col min="12304" max="12304" width="8.140625" style="1" customWidth="1"/>
    <col min="12305" max="12306" width="8.85546875" style="1"/>
    <col min="12307" max="12307" width="8.42578125" style="1" customWidth="1"/>
    <col min="12308" max="12542" width="8.85546875" style="1"/>
    <col min="12543" max="12543" width="8.5703125" style="1" customWidth="1"/>
    <col min="12544" max="12544" width="18.140625" style="1" customWidth="1"/>
    <col min="12545" max="12545" width="19" style="1" customWidth="1"/>
    <col min="12546" max="12546" width="16.7109375" style="1" customWidth="1"/>
    <col min="12547" max="12547" width="15" style="1" customWidth="1"/>
    <col min="12548" max="12549" width="12.7109375" style="1" customWidth="1"/>
    <col min="12550" max="12550" width="15.42578125" style="1" customWidth="1"/>
    <col min="12551" max="12551" width="12.42578125" style="1" customWidth="1"/>
    <col min="12552" max="12552" width="13.7109375" style="1" customWidth="1"/>
    <col min="12553" max="12553" width="17.7109375" style="1" customWidth="1"/>
    <col min="12554" max="12559" width="8.85546875" style="1"/>
    <col min="12560" max="12560" width="8.140625" style="1" customWidth="1"/>
    <col min="12561" max="12562" width="8.85546875" style="1"/>
    <col min="12563" max="12563" width="8.42578125" style="1" customWidth="1"/>
    <col min="12564" max="12798" width="8.85546875" style="1"/>
    <col min="12799" max="12799" width="8.5703125" style="1" customWidth="1"/>
    <col min="12800" max="12800" width="18.140625" style="1" customWidth="1"/>
    <col min="12801" max="12801" width="19" style="1" customWidth="1"/>
    <col min="12802" max="12802" width="16.7109375" style="1" customWidth="1"/>
    <col min="12803" max="12803" width="15" style="1" customWidth="1"/>
    <col min="12804" max="12805" width="12.7109375" style="1" customWidth="1"/>
    <col min="12806" max="12806" width="15.42578125" style="1" customWidth="1"/>
    <col min="12807" max="12807" width="12.42578125" style="1" customWidth="1"/>
    <col min="12808" max="12808" width="13.7109375" style="1" customWidth="1"/>
    <col min="12809" max="12809" width="17.7109375" style="1" customWidth="1"/>
    <col min="12810" max="12815" width="8.85546875" style="1"/>
    <col min="12816" max="12816" width="8.140625" style="1" customWidth="1"/>
    <col min="12817" max="12818" width="8.85546875" style="1"/>
    <col min="12819" max="12819" width="8.42578125" style="1" customWidth="1"/>
    <col min="12820" max="13054" width="8.85546875" style="1"/>
    <col min="13055" max="13055" width="8.5703125" style="1" customWidth="1"/>
    <col min="13056" max="13056" width="18.140625" style="1" customWidth="1"/>
    <col min="13057" max="13057" width="19" style="1" customWidth="1"/>
    <col min="13058" max="13058" width="16.7109375" style="1" customWidth="1"/>
    <col min="13059" max="13059" width="15" style="1" customWidth="1"/>
    <col min="13060" max="13061" width="12.7109375" style="1" customWidth="1"/>
    <col min="13062" max="13062" width="15.42578125" style="1" customWidth="1"/>
    <col min="13063" max="13063" width="12.42578125" style="1" customWidth="1"/>
    <col min="13064" max="13064" width="13.7109375" style="1" customWidth="1"/>
    <col min="13065" max="13065" width="17.7109375" style="1" customWidth="1"/>
    <col min="13066" max="13071" width="8.85546875" style="1"/>
    <col min="13072" max="13072" width="8.140625" style="1" customWidth="1"/>
    <col min="13073" max="13074" width="8.85546875" style="1"/>
    <col min="13075" max="13075" width="8.42578125" style="1" customWidth="1"/>
    <col min="13076" max="13310" width="8.85546875" style="1"/>
    <col min="13311" max="13311" width="8.5703125" style="1" customWidth="1"/>
    <col min="13312" max="13312" width="18.140625" style="1" customWidth="1"/>
    <col min="13313" max="13313" width="19" style="1" customWidth="1"/>
    <col min="13314" max="13314" width="16.7109375" style="1" customWidth="1"/>
    <col min="13315" max="13315" width="15" style="1" customWidth="1"/>
    <col min="13316" max="13317" width="12.7109375" style="1" customWidth="1"/>
    <col min="13318" max="13318" width="15.42578125" style="1" customWidth="1"/>
    <col min="13319" max="13319" width="12.42578125" style="1" customWidth="1"/>
    <col min="13320" max="13320" width="13.7109375" style="1" customWidth="1"/>
    <col min="13321" max="13321" width="17.7109375" style="1" customWidth="1"/>
    <col min="13322" max="13327" width="8.85546875" style="1"/>
    <col min="13328" max="13328" width="8.140625" style="1" customWidth="1"/>
    <col min="13329" max="13330" width="8.85546875" style="1"/>
    <col min="13331" max="13331" width="8.42578125" style="1" customWidth="1"/>
    <col min="13332" max="13566" width="8.85546875" style="1"/>
    <col min="13567" max="13567" width="8.5703125" style="1" customWidth="1"/>
    <col min="13568" max="13568" width="18.140625" style="1" customWidth="1"/>
    <col min="13569" max="13569" width="19" style="1" customWidth="1"/>
    <col min="13570" max="13570" width="16.7109375" style="1" customWidth="1"/>
    <col min="13571" max="13571" width="15" style="1" customWidth="1"/>
    <col min="13572" max="13573" width="12.7109375" style="1" customWidth="1"/>
    <col min="13574" max="13574" width="15.42578125" style="1" customWidth="1"/>
    <col min="13575" max="13575" width="12.42578125" style="1" customWidth="1"/>
    <col min="13576" max="13576" width="13.7109375" style="1" customWidth="1"/>
    <col min="13577" max="13577" width="17.7109375" style="1" customWidth="1"/>
    <col min="13578" max="13583" width="8.85546875" style="1"/>
    <col min="13584" max="13584" width="8.140625" style="1" customWidth="1"/>
    <col min="13585" max="13586" width="8.85546875" style="1"/>
    <col min="13587" max="13587" width="8.42578125" style="1" customWidth="1"/>
    <col min="13588" max="13822" width="8.85546875" style="1"/>
    <col min="13823" max="13823" width="8.5703125" style="1" customWidth="1"/>
    <col min="13824" max="13824" width="18.140625" style="1" customWidth="1"/>
    <col min="13825" max="13825" width="19" style="1" customWidth="1"/>
    <col min="13826" max="13826" width="16.7109375" style="1" customWidth="1"/>
    <col min="13827" max="13827" width="15" style="1" customWidth="1"/>
    <col min="13828" max="13829" width="12.7109375" style="1" customWidth="1"/>
    <col min="13830" max="13830" width="15.42578125" style="1" customWidth="1"/>
    <col min="13831" max="13831" width="12.42578125" style="1" customWidth="1"/>
    <col min="13832" max="13832" width="13.7109375" style="1" customWidth="1"/>
    <col min="13833" max="13833" width="17.7109375" style="1" customWidth="1"/>
    <col min="13834" max="13839" width="8.85546875" style="1"/>
    <col min="13840" max="13840" width="8.140625" style="1" customWidth="1"/>
    <col min="13841" max="13842" width="8.85546875" style="1"/>
    <col min="13843" max="13843" width="8.42578125" style="1" customWidth="1"/>
    <col min="13844" max="14078" width="8.85546875" style="1"/>
    <col min="14079" max="14079" width="8.5703125" style="1" customWidth="1"/>
    <col min="14080" max="14080" width="18.140625" style="1" customWidth="1"/>
    <col min="14081" max="14081" width="19" style="1" customWidth="1"/>
    <col min="14082" max="14082" width="16.7109375" style="1" customWidth="1"/>
    <col min="14083" max="14083" width="15" style="1" customWidth="1"/>
    <col min="14084" max="14085" width="12.7109375" style="1" customWidth="1"/>
    <col min="14086" max="14086" width="15.42578125" style="1" customWidth="1"/>
    <col min="14087" max="14087" width="12.42578125" style="1" customWidth="1"/>
    <col min="14088" max="14088" width="13.7109375" style="1" customWidth="1"/>
    <col min="14089" max="14089" width="17.7109375" style="1" customWidth="1"/>
    <col min="14090" max="14095" width="8.85546875" style="1"/>
    <col min="14096" max="14096" width="8.140625" style="1" customWidth="1"/>
    <col min="14097" max="14098" width="8.85546875" style="1"/>
    <col min="14099" max="14099" width="8.42578125" style="1" customWidth="1"/>
    <col min="14100" max="14334" width="8.85546875" style="1"/>
    <col min="14335" max="14335" width="8.5703125" style="1" customWidth="1"/>
    <col min="14336" max="14336" width="18.140625" style="1" customWidth="1"/>
    <col min="14337" max="14337" width="19" style="1" customWidth="1"/>
    <col min="14338" max="14338" width="16.7109375" style="1" customWidth="1"/>
    <col min="14339" max="14339" width="15" style="1" customWidth="1"/>
    <col min="14340" max="14341" width="12.7109375" style="1" customWidth="1"/>
    <col min="14342" max="14342" width="15.42578125" style="1" customWidth="1"/>
    <col min="14343" max="14343" width="12.42578125" style="1" customWidth="1"/>
    <col min="14344" max="14344" width="13.7109375" style="1" customWidth="1"/>
    <col min="14345" max="14345" width="17.7109375" style="1" customWidth="1"/>
    <col min="14346" max="14351" width="8.85546875" style="1"/>
    <col min="14352" max="14352" width="8.140625" style="1" customWidth="1"/>
    <col min="14353" max="14354" width="8.85546875" style="1"/>
    <col min="14355" max="14355" width="8.42578125" style="1" customWidth="1"/>
    <col min="14356" max="14590" width="8.85546875" style="1"/>
    <col min="14591" max="14591" width="8.5703125" style="1" customWidth="1"/>
    <col min="14592" max="14592" width="18.140625" style="1" customWidth="1"/>
    <col min="14593" max="14593" width="19" style="1" customWidth="1"/>
    <col min="14594" max="14594" width="16.7109375" style="1" customWidth="1"/>
    <col min="14595" max="14595" width="15" style="1" customWidth="1"/>
    <col min="14596" max="14597" width="12.7109375" style="1" customWidth="1"/>
    <col min="14598" max="14598" width="15.42578125" style="1" customWidth="1"/>
    <col min="14599" max="14599" width="12.42578125" style="1" customWidth="1"/>
    <col min="14600" max="14600" width="13.7109375" style="1" customWidth="1"/>
    <col min="14601" max="14601" width="17.7109375" style="1" customWidth="1"/>
    <col min="14602" max="14607" width="8.85546875" style="1"/>
    <col min="14608" max="14608" width="8.140625" style="1" customWidth="1"/>
    <col min="14609" max="14610" width="8.85546875" style="1"/>
    <col min="14611" max="14611" width="8.42578125" style="1" customWidth="1"/>
    <col min="14612" max="14846" width="8.85546875" style="1"/>
    <col min="14847" max="14847" width="8.5703125" style="1" customWidth="1"/>
    <col min="14848" max="14848" width="18.140625" style="1" customWidth="1"/>
    <col min="14849" max="14849" width="19" style="1" customWidth="1"/>
    <col min="14850" max="14850" width="16.7109375" style="1" customWidth="1"/>
    <col min="14851" max="14851" width="15" style="1" customWidth="1"/>
    <col min="14852" max="14853" width="12.7109375" style="1" customWidth="1"/>
    <col min="14854" max="14854" width="15.42578125" style="1" customWidth="1"/>
    <col min="14855" max="14855" width="12.42578125" style="1" customWidth="1"/>
    <col min="14856" max="14856" width="13.7109375" style="1" customWidth="1"/>
    <col min="14857" max="14857" width="17.7109375" style="1" customWidth="1"/>
    <col min="14858" max="14863" width="8.85546875" style="1"/>
    <col min="14864" max="14864" width="8.140625" style="1" customWidth="1"/>
    <col min="14865" max="14866" width="8.85546875" style="1"/>
    <col min="14867" max="14867" width="8.42578125" style="1" customWidth="1"/>
    <col min="14868" max="15102" width="8.85546875" style="1"/>
    <col min="15103" max="15103" width="8.5703125" style="1" customWidth="1"/>
    <col min="15104" max="15104" width="18.140625" style="1" customWidth="1"/>
    <col min="15105" max="15105" width="19" style="1" customWidth="1"/>
    <col min="15106" max="15106" width="16.7109375" style="1" customWidth="1"/>
    <col min="15107" max="15107" width="15" style="1" customWidth="1"/>
    <col min="15108" max="15109" width="12.7109375" style="1" customWidth="1"/>
    <col min="15110" max="15110" width="15.42578125" style="1" customWidth="1"/>
    <col min="15111" max="15111" width="12.42578125" style="1" customWidth="1"/>
    <col min="15112" max="15112" width="13.7109375" style="1" customWidth="1"/>
    <col min="15113" max="15113" width="17.7109375" style="1" customWidth="1"/>
    <col min="15114" max="15119" width="8.85546875" style="1"/>
    <col min="15120" max="15120" width="8.140625" style="1" customWidth="1"/>
    <col min="15121" max="15122" width="8.85546875" style="1"/>
    <col min="15123" max="15123" width="8.42578125" style="1" customWidth="1"/>
    <col min="15124" max="15358" width="8.85546875" style="1"/>
    <col min="15359" max="15359" width="8.5703125" style="1" customWidth="1"/>
    <col min="15360" max="15360" width="18.140625" style="1" customWidth="1"/>
    <col min="15361" max="15361" width="19" style="1" customWidth="1"/>
    <col min="15362" max="15362" width="16.7109375" style="1" customWidth="1"/>
    <col min="15363" max="15363" width="15" style="1" customWidth="1"/>
    <col min="15364" max="15365" width="12.7109375" style="1" customWidth="1"/>
    <col min="15366" max="15366" width="15.42578125" style="1" customWidth="1"/>
    <col min="15367" max="15367" width="12.42578125" style="1" customWidth="1"/>
    <col min="15368" max="15368" width="13.7109375" style="1" customWidth="1"/>
    <col min="15369" max="15369" width="17.7109375" style="1" customWidth="1"/>
    <col min="15370" max="15375" width="8.85546875" style="1"/>
    <col min="15376" max="15376" width="8.140625" style="1" customWidth="1"/>
    <col min="15377" max="15378" width="8.85546875" style="1"/>
    <col min="15379" max="15379" width="8.42578125" style="1" customWidth="1"/>
    <col min="15380" max="15614" width="8.85546875" style="1"/>
    <col min="15615" max="15615" width="8.5703125" style="1" customWidth="1"/>
    <col min="15616" max="15616" width="18.140625" style="1" customWidth="1"/>
    <col min="15617" max="15617" width="19" style="1" customWidth="1"/>
    <col min="15618" max="15618" width="16.7109375" style="1" customWidth="1"/>
    <col min="15619" max="15619" width="15" style="1" customWidth="1"/>
    <col min="15620" max="15621" width="12.7109375" style="1" customWidth="1"/>
    <col min="15622" max="15622" width="15.42578125" style="1" customWidth="1"/>
    <col min="15623" max="15623" width="12.42578125" style="1" customWidth="1"/>
    <col min="15624" max="15624" width="13.7109375" style="1" customWidth="1"/>
    <col min="15625" max="15625" width="17.7109375" style="1" customWidth="1"/>
    <col min="15626" max="15631" width="8.85546875" style="1"/>
    <col min="15632" max="15632" width="8.140625" style="1" customWidth="1"/>
    <col min="15633" max="15634" width="8.85546875" style="1"/>
    <col min="15635" max="15635" width="8.42578125" style="1" customWidth="1"/>
    <col min="15636" max="15870" width="8.85546875" style="1"/>
    <col min="15871" max="15871" width="8.5703125" style="1" customWidth="1"/>
    <col min="15872" max="15872" width="18.140625" style="1" customWidth="1"/>
    <col min="15873" max="15873" width="19" style="1" customWidth="1"/>
    <col min="15874" max="15874" width="16.7109375" style="1" customWidth="1"/>
    <col min="15875" max="15875" width="15" style="1" customWidth="1"/>
    <col min="15876" max="15877" width="12.7109375" style="1" customWidth="1"/>
    <col min="15878" max="15878" width="15.42578125" style="1" customWidth="1"/>
    <col min="15879" max="15879" width="12.42578125" style="1" customWidth="1"/>
    <col min="15880" max="15880" width="13.7109375" style="1" customWidth="1"/>
    <col min="15881" max="15881" width="17.7109375" style="1" customWidth="1"/>
    <col min="15882" max="15887" width="8.85546875" style="1"/>
    <col min="15888" max="15888" width="8.140625" style="1" customWidth="1"/>
    <col min="15889" max="15890" width="8.85546875" style="1"/>
    <col min="15891" max="15891" width="8.42578125" style="1" customWidth="1"/>
    <col min="15892" max="16126" width="8.85546875" style="1"/>
    <col min="16127" max="16127" width="8.5703125" style="1" customWidth="1"/>
    <col min="16128" max="16128" width="18.140625" style="1" customWidth="1"/>
    <col min="16129" max="16129" width="19" style="1" customWidth="1"/>
    <col min="16130" max="16130" width="16.7109375" style="1" customWidth="1"/>
    <col min="16131" max="16131" width="15" style="1" customWidth="1"/>
    <col min="16132" max="16133" width="12.7109375" style="1" customWidth="1"/>
    <col min="16134" max="16134" width="15.42578125" style="1" customWidth="1"/>
    <col min="16135" max="16135" width="12.42578125" style="1" customWidth="1"/>
    <col min="16136" max="16136" width="13.7109375" style="1" customWidth="1"/>
    <col min="16137" max="16137" width="17.7109375" style="1" customWidth="1"/>
    <col min="16138" max="16143" width="8.85546875" style="1"/>
    <col min="16144" max="16144" width="8.140625" style="1" customWidth="1"/>
    <col min="16145" max="16146" width="8.85546875" style="1"/>
    <col min="16147" max="16147" width="8.42578125" style="1" customWidth="1"/>
    <col min="16148" max="16384" width="8.85546875" style="1"/>
  </cols>
  <sheetData>
    <row r="1" spans="1:27" s="3" customFormat="1" ht="14.45" x14ac:dyDescent="0.3">
      <c r="A1" s="47" t="s">
        <v>2850</v>
      </c>
      <c r="B1" s="17"/>
      <c r="C1" s="17"/>
      <c r="D1" s="17"/>
      <c r="E1" s="17"/>
      <c r="F1" s="17"/>
      <c r="G1" s="17"/>
      <c r="H1" s="17"/>
      <c r="I1" s="17"/>
      <c r="J1" s="134" t="s">
        <v>68</v>
      </c>
      <c r="K1" s="554" t="s">
        <v>67</v>
      </c>
      <c r="L1" s="556"/>
    </row>
    <row r="2" spans="1:27" s="3" customFormat="1" x14ac:dyDescent="0.25">
      <c r="A2" s="201" t="s">
        <v>663</v>
      </c>
      <c r="B2" s="17"/>
      <c r="C2" s="17"/>
      <c r="D2" s="17"/>
      <c r="E2" s="17"/>
      <c r="F2" s="17"/>
      <c r="G2" s="17"/>
      <c r="K2" s="486" t="s">
        <v>481</v>
      </c>
      <c r="L2" s="163"/>
    </row>
    <row r="3" spans="1:27" s="3" customFormat="1" ht="14.45" x14ac:dyDescent="0.3">
      <c r="A3" s="65"/>
      <c r="B3" s="17"/>
      <c r="C3" s="17"/>
      <c r="D3" s="17"/>
      <c r="E3" s="17"/>
      <c r="F3" s="17"/>
      <c r="G3" s="17"/>
      <c r="K3" s="165" t="s">
        <v>333</v>
      </c>
      <c r="L3" s="163"/>
    </row>
    <row r="4" spans="1:27" s="111" customFormat="1" ht="43.9" customHeight="1" x14ac:dyDescent="0.3">
      <c r="A4" s="122" t="s">
        <v>69</v>
      </c>
      <c r="B4" s="132" t="s">
        <v>392</v>
      </c>
      <c r="C4" s="132" t="s">
        <v>523</v>
      </c>
      <c r="D4" s="110" t="s">
        <v>393</v>
      </c>
      <c r="E4" s="110" t="s">
        <v>394</v>
      </c>
      <c r="F4" s="110" t="s">
        <v>395</v>
      </c>
      <c r="G4" s="110" t="s">
        <v>396</v>
      </c>
      <c r="H4" s="110" t="s">
        <v>397</v>
      </c>
      <c r="I4" s="132" t="s">
        <v>398</v>
      </c>
      <c r="J4" s="89"/>
      <c r="K4" s="89"/>
      <c r="L4" s="89"/>
      <c r="M4" s="89"/>
    </row>
    <row r="5" spans="1:27" s="89" customFormat="1" ht="14.45" customHeight="1" x14ac:dyDescent="0.3">
      <c r="A5" s="31" t="s">
        <v>29</v>
      </c>
      <c r="B5" s="26">
        <f>VLOOKUP($K$1,'Table 27 Data'!$A$9:$I$45,R$5,0)</f>
        <v>3840310</v>
      </c>
      <c r="C5" s="26">
        <f>VLOOKUP($K$1,'Table 27 Data'!$A$9:$I$45,S$5,0)</f>
        <v>554830</v>
      </c>
      <c r="D5" s="26">
        <f>VLOOKUP($K$1,'Table 27 Data'!$A$9:$I$45,T$5,0)</f>
        <v>1405590</v>
      </c>
      <c r="E5" s="26">
        <f>VLOOKUP($K$1,'Table 27 Data'!$A$9:$I$45,U$5,0)</f>
        <v>850140</v>
      </c>
      <c r="F5" s="26">
        <f>VLOOKUP($K$1,'Table 27 Data'!$A$9:$I$45,V$5,0)</f>
        <v>617030</v>
      </c>
      <c r="G5" s="26">
        <f>VLOOKUP($K$1,'Table 27 Data'!$A$9:$I$45,W$5,0)</f>
        <v>260420</v>
      </c>
      <c r="H5" s="26">
        <f>VLOOKUP($K$1,'Table 27 Data'!$A$9:$I$45,X$5,0)</f>
        <v>5940</v>
      </c>
      <c r="I5" s="26">
        <f>VLOOKUP($K$1,'Table 27 Data'!$A$9:$I$45,Y$5,0)</f>
        <v>146360</v>
      </c>
      <c r="R5" s="89">
        <v>2</v>
      </c>
      <c r="S5" s="89">
        <v>3</v>
      </c>
      <c r="T5" s="89">
        <v>4</v>
      </c>
      <c r="U5" s="89">
        <v>5</v>
      </c>
      <c r="V5" s="89">
        <v>6</v>
      </c>
      <c r="W5" s="89">
        <v>7</v>
      </c>
      <c r="X5" s="89">
        <v>8</v>
      </c>
      <c r="Y5" s="89">
        <v>9</v>
      </c>
      <c r="Z5" s="89">
        <v>10</v>
      </c>
      <c r="AA5" s="89">
        <v>11</v>
      </c>
    </row>
    <row r="6" spans="1:27" s="89" customFormat="1" ht="13.9" x14ac:dyDescent="0.3">
      <c r="A6" s="119" t="s">
        <v>30</v>
      </c>
      <c r="B6" s="113">
        <f>VLOOKUP($K$1,'Table 27 Data'!$K$9:$S$45,R$5,0)</f>
        <v>3370840</v>
      </c>
      <c r="C6" s="113">
        <f>VLOOKUP($K$1,'Table 27 Data'!$K$9:$S$45,S$5,0)</f>
        <v>574930</v>
      </c>
      <c r="D6" s="113">
        <f>VLOOKUP($K$1,'Table 27 Data'!$K$9:$S$45,T$5,0)</f>
        <v>1249360</v>
      </c>
      <c r="E6" s="113">
        <f>VLOOKUP($K$1,'Table 27 Data'!$K$9:$S$45,U$5,0)</f>
        <v>660010</v>
      </c>
      <c r="F6" s="113">
        <f>VLOOKUP($K$1,'Table 27 Data'!$K$9:$S$45,V$5,0)</f>
        <v>530910</v>
      </c>
      <c r="G6" s="113">
        <f>VLOOKUP($K$1,'Table 27 Data'!$K$9:$S$45,W$5,0)</f>
        <v>185020</v>
      </c>
      <c r="H6" s="113">
        <f>VLOOKUP($K$1,'Table 27 Data'!$K$9:$S$45,X$5,0)</f>
        <v>4070</v>
      </c>
      <c r="I6" s="113">
        <f>VLOOKUP($K$1,'Table 27 Data'!$K$9:$S$45,Y$5,0)</f>
        <v>166540</v>
      </c>
    </row>
    <row r="7" spans="1:27" s="89" customFormat="1" ht="14.45" customHeight="1" x14ac:dyDescent="0.3">
      <c r="A7" s="31" t="s">
        <v>4</v>
      </c>
      <c r="B7" s="26">
        <f>VLOOKUP($K$1,'Table 27 Data'!$U$9:$AC$45,R$5,0)</f>
        <v>3241650</v>
      </c>
      <c r="C7" s="26">
        <f>VLOOKUP($K$1,'Table 27 Data'!$U$9:$AC$45,S$5,0)</f>
        <v>728840</v>
      </c>
      <c r="D7" s="26">
        <f>VLOOKUP($K$1,'Table 27 Data'!$U$9:$AC$45,T$5,0)</f>
        <v>1214320</v>
      </c>
      <c r="E7" s="26">
        <f>VLOOKUP($K$1,'Table 27 Data'!$U$9:$AC$45,U$5,0)</f>
        <v>541900</v>
      </c>
      <c r="F7" s="26">
        <f>VLOOKUP($K$1,'Table 27 Data'!$U$9:$AC$45,V$5,0)</f>
        <v>393360</v>
      </c>
      <c r="G7" s="26">
        <f>VLOOKUP($K$1,'Table 27 Data'!$U$9:$AC$45,W$5,0)</f>
        <v>145100</v>
      </c>
      <c r="H7" s="26">
        <f>VLOOKUP($K$1,'Table 27 Data'!$U$9:$AC$45,X$5,0)</f>
        <v>3960</v>
      </c>
      <c r="I7" s="26">
        <f>VLOOKUP($K$1,'Table 27 Data'!$U$9:$AC$45,Y$5,0)</f>
        <v>214170</v>
      </c>
    </row>
    <row r="8" spans="1:27" s="89" customFormat="1" ht="13.9" x14ac:dyDescent="0.3"/>
    <row r="9" spans="1:27" s="89" customFormat="1" ht="55.15" x14ac:dyDescent="0.3">
      <c r="A9" s="189" t="s">
        <v>69</v>
      </c>
      <c r="B9" s="132" t="s">
        <v>392</v>
      </c>
      <c r="C9" s="132" t="s">
        <v>523</v>
      </c>
      <c r="D9" s="132" t="s">
        <v>343</v>
      </c>
      <c r="E9" s="132" t="s">
        <v>344</v>
      </c>
      <c r="F9" s="132" t="s">
        <v>345</v>
      </c>
      <c r="G9" s="132" t="s">
        <v>346</v>
      </c>
      <c r="H9" s="132" t="s">
        <v>341</v>
      </c>
      <c r="I9" s="132" t="s">
        <v>347</v>
      </c>
    </row>
    <row r="10" spans="1:27" s="89" customFormat="1" ht="13.9" x14ac:dyDescent="0.3">
      <c r="A10" s="31" t="s">
        <v>3</v>
      </c>
      <c r="B10" s="26">
        <f>VLOOKUP($K$1,'Table 27 Data'!$AD$9:$AL$45,R$5,0)</f>
        <v>5300345</v>
      </c>
      <c r="C10" s="26">
        <f>VLOOKUP($K$1,'Table 27 Data'!$AD$9:$AL$45,S$5,0)</f>
        <v>2157456</v>
      </c>
      <c r="D10" s="26">
        <f>VLOOKUP($K$1,'Table 27 Data'!$AD$9:$AL$45,T$5,0)</f>
        <v>542573</v>
      </c>
      <c r="E10" s="26">
        <f>VLOOKUP($K$1,'Table 27 Data'!$AD$9:$AL$45,U$5,0)</f>
        <v>264629</v>
      </c>
      <c r="F10" s="26">
        <f>VLOOKUP($K$1,'Table 27 Data'!$AD$9:$AL$45,V$5,0)</f>
        <v>479077</v>
      </c>
      <c r="G10" s="26">
        <f>VLOOKUP($K$1,'Table 27 Data'!$AD$9:$AL$45,W$5,0)</f>
        <v>306908</v>
      </c>
      <c r="H10" s="26">
        <f>VLOOKUP($K$1,'Table 27 Data'!$AD$9:$AL$45,X$5,0)</f>
        <v>246678</v>
      </c>
      <c r="I10" s="26">
        <f>VLOOKUP($K$1,'Table 27 Data'!$AD$9:$AL$45,Y$5,0)</f>
        <v>478384</v>
      </c>
    </row>
    <row r="11" spans="1:27" s="111" customFormat="1" ht="13.9" x14ac:dyDescent="0.3">
      <c r="A11" s="119" t="s">
        <v>1</v>
      </c>
      <c r="B11" s="113">
        <f>VLOOKUP($K$1,'Table 27 Data'!$AM$9:$AU$45,R$5,0)</f>
        <v>6549173</v>
      </c>
      <c r="C11" s="113">
        <f>VLOOKUP($K$1,'Table 27 Data'!$AM$9:$AU$45,S$5,0)</f>
        <v>2324642</v>
      </c>
      <c r="D11" s="113">
        <f>VLOOKUP($K$1,'Table 27 Data'!$AM$9:$AU$45,T$5,0)</f>
        <v>800898</v>
      </c>
      <c r="E11" s="113">
        <f>VLOOKUP($K$1,'Table 27 Data'!$AM$9:$AU$45,U$5,0)</f>
        <v>339945</v>
      </c>
      <c r="F11" s="113">
        <f>VLOOKUP($K$1,'Table 27 Data'!$AM$9:$AU$45,V$5,0)</f>
        <v>700758</v>
      </c>
      <c r="G11" s="113">
        <f>VLOOKUP($K$1,'Table 27 Data'!$AM$9:$AU$45,W$5,0)</f>
        <v>516885</v>
      </c>
      <c r="H11" s="113">
        <f>VLOOKUP($K$1,'Table 27 Data'!$AM$9:$AU$45,X$5,0)</f>
        <v>701552</v>
      </c>
      <c r="I11" s="113">
        <f>VLOOKUP($K$1,'Table 27 Data'!$AM$9:$AU$45,Y$5,0)</f>
        <v>701552</v>
      </c>
      <c r="J11" s="89"/>
      <c r="K11" s="89"/>
      <c r="L11" s="89"/>
      <c r="M11" s="89"/>
    </row>
    <row r="12" spans="1:27" s="89" customFormat="1" ht="14.45" customHeight="1" x14ac:dyDescent="0.3">
      <c r="R12" s="89">
        <v>2</v>
      </c>
      <c r="S12" s="89">
        <v>3</v>
      </c>
      <c r="T12" s="89">
        <v>4</v>
      </c>
      <c r="U12" s="89">
        <v>5</v>
      </c>
      <c r="V12" s="89">
        <v>6</v>
      </c>
      <c r="W12" s="89">
        <v>7</v>
      </c>
      <c r="X12" s="89">
        <v>8</v>
      </c>
      <c r="Y12" s="89">
        <v>9</v>
      </c>
      <c r="Z12" s="89">
        <v>10</v>
      </c>
      <c r="AA12" s="89">
        <v>11</v>
      </c>
    </row>
    <row r="13" spans="1:27" s="89" customFormat="1" ht="13.9" x14ac:dyDescent="0.3"/>
    <row r="14" spans="1:27" s="89" customFormat="1" ht="41.45" x14ac:dyDescent="0.3">
      <c r="A14" s="122" t="s">
        <v>130</v>
      </c>
      <c r="B14" s="132" t="s">
        <v>392</v>
      </c>
      <c r="C14" s="132" t="s">
        <v>523</v>
      </c>
      <c r="D14" s="110" t="s">
        <v>393</v>
      </c>
      <c r="E14" s="110" t="s">
        <v>394</v>
      </c>
      <c r="F14" s="110" t="s">
        <v>395</v>
      </c>
      <c r="G14" s="110" t="s">
        <v>396</v>
      </c>
      <c r="H14" s="110" t="s">
        <v>397</v>
      </c>
      <c r="I14" s="132" t="s">
        <v>398</v>
      </c>
    </row>
    <row r="15" spans="1:27" s="89" customFormat="1" ht="13.9" x14ac:dyDescent="0.3">
      <c r="A15" s="31" t="s">
        <v>29</v>
      </c>
      <c r="B15" s="33">
        <v>1</v>
      </c>
      <c r="C15" s="33">
        <f t="shared" ref="C15:I17" si="0">C5/$B5</f>
        <v>0.14447531579481865</v>
      </c>
      <c r="D15" s="33">
        <f t="shared" si="0"/>
        <v>0.36600951485687355</v>
      </c>
      <c r="E15" s="33">
        <f t="shared" si="0"/>
        <v>0.22137275376206608</v>
      </c>
      <c r="F15" s="33">
        <f t="shared" si="0"/>
        <v>0.16067192492272758</v>
      </c>
      <c r="G15" s="33">
        <f t="shared" si="0"/>
        <v>6.7812233908200126E-2</v>
      </c>
      <c r="H15" s="33">
        <f t="shared" si="0"/>
        <v>1.5467501321507898E-3</v>
      </c>
      <c r="I15" s="33">
        <f t="shared" si="0"/>
        <v>3.8111506623163233E-2</v>
      </c>
    </row>
    <row r="16" spans="1:27" s="111" customFormat="1" ht="14.45" x14ac:dyDescent="0.3">
      <c r="A16" s="119" t="s">
        <v>30</v>
      </c>
      <c r="B16" s="121">
        <v>1</v>
      </c>
      <c r="C16" s="121">
        <f t="shared" si="0"/>
        <v>0.17055986045021418</v>
      </c>
      <c r="D16" s="121">
        <f t="shared" si="0"/>
        <v>0.37063758588363732</v>
      </c>
      <c r="E16" s="121">
        <f t="shared" si="0"/>
        <v>0.19579985997555505</v>
      </c>
      <c r="F16" s="121">
        <f t="shared" si="0"/>
        <v>0.157500800987291</v>
      </c>
      <c r="G16" s="121">
        <f t="shared" si="0"/>
        <v>5.48883957707871E-2</v>
      </c>
      <c r="H16" s="121">
        <f t="shared" si="0"/>
        <v>1.2074141756950789E-3</v>
      </c>
      <c r="I16" s="121">
        <f t="shared" si="0"/>
        <v>4.9406082756820256E-2</v>
      </c>
      <c r="J16" s="1"/>
      <c r="K16" s="1"/>
      <c r="L16" s="1"/>
      <c r="M16" s="1"/>
      <c r="N16" s="1"/>
      <c r="O16" s="1"/>
      <c r="P16" s="89"/>
      <c r="Q16" s="89"/>
      <c r="R16" s="89"/>
      <c r="S16" s="89"/>
    </row>
    <row r="17" spans="1:15" s="89" customFormat="1" ht="14.45" x14ac:dyDescent="0.3">
      <c r="A17" s="31" t="s">
        <v>4</v>
      </c>
      <c r="B17" s="33">
        <v>1</v>
      </c>
      <c r="C17" s="33">
        <f t="shared" si="0"/>
        <v>0.22483611740934401</v>
      </c>
      <c r="D17" s="33">
        <f t="shared" si="0"/>
        <v>0.37459935526660804</v>
      </c>
      <c r="E17" s="33">
        <f t="shared" si="0"/>
        <v>0.16716795459102618</v>
      </c>
      <c r="F17" s="33">
        <f t="shared" si="0"/>
        <v>0.12134561103141918</v>
      </c>
      <c r="G17" s="33">
        <f t="shared" si="0"/>
        <v>4.4761155584347477E-2</v>
      </c>
      <c r="H17" s="33">
        <f t="shared" si="0"/>
        <v>1.2216001110545555E-3</v>
      </c>
      <c r="I17" s="33">
        <f t="shared" si="0"/>
        <v>6.6068206006200544E-2</v>
      </c>
      <c r="J17" s="1"/>
      <c r="K17" s="1"/>
      <c r="L17" s="1"/>
      <c r="M17" s="1"/>
      <c r="N17" s="1"/>
      <c r="O17" s="1"/>
    </row>
    <row r="18" spans="1:15" s="89" customFormat="1" ht="14.45" x14ac:dyDescent="0.3">
      <c r="A18" s="1"/>
      <c r="B18" s="1"/>
      <c r="C18" s="1"/>
      <c r="D18" s="1"/>
      <c r="E18" s="1"/>
      <c r="F18" s="1"/>
      <c r="G18" s="1"/>
      <c r="H18" s="1"/>
      <c r="I18" s="1"/>
      <c r="J18" s="1"/>
      <c r="K18" s="1"/>
      <c r="L18" s="1"/>
      <c r="M18" s="1"/>
      <c r="N18" s="1"/>
      <c r="O18" s="1"/>
    </row>
    <row r="19" spans="1:15" s="89" customFormat="1" ht="51" x14ac:dyDescent="0.25">
      <c r="A19" s="306" t="s">
        <v>130</v>
      </c>
      <c r="B19" s="132" t="s">
        <v>392</v>
      </c>
      <c r="C19" s="132" t="s">
        <v>523</v>
      </c>
      <c r="D19" s="132" t="s">
        <v>343</v>
      </c>
      <c r="E19" s="132" t="s">
        <v>344</v>
      </c>
      <c r="F19" s="132" t="s">
        <v>345</v>
      </c>
      <c r="G19" s="132" t="s">
        <v>346</v>
      </c>
      <c r="H19" s="132" t="s">
        <v>341</v>
      </c>
      <c r="I19" s="132" t="s">
        <v>347</v>
      </c>
      <c r="J19" s="1"/>
      <c r="K19" s="1"/>
      <c r="L19" s="1"/>
      <c r="M19" s="1"/>
      <c r="N19" s="1"/>
      <c r="O19" s="1"/>
    </row>
    <row r="20" spans="1:15" s="89" customFormat="1" x14ac:dyDescent="0.25">
      <c r="A20" s="31" t="s">
        <v>3</v>
      </c>
      <c r="B20" s="33">
        <v>1</v>
      </c>
      <c r="C20" s="33">
        <f>C10/$B10</f>
        <v>0.40704067376746228</v>
      </c>
      <c r="D20" s="33">
        <f t="shared" ref="D20:I20" si="1">D10/$B10</f>
        <v>0.10236560072976382</v>
      </c>
      <c r="E20" s="33">
        <f t="shared" si="1"/>
        <v>4.9926750051175917E-2</v>
      </c>
      <c r="F20" s="33">
        <f t="shared" si="1"/>
        <v>9.0386003175265003E-2</v>
      </c>
      <c r="G20" s="33">
        <f t="shared" si="1"/>
        <v>5.7903400627694987E-2</v>
      </c>
      <c r="H20" s="33">
        <f t="shared" si="1"/>
        <v>4.6539989378049922E-2</v>
      </c>
      <c r="I20" s="33">
        <f t="shared" si="1"/>
        <v>9.0255256969121817E-2</v>
      </c>
      <c r="J20" s="1"/>
      <c r="K20" s="1"/>
      <c r="L20" s="1"/>
      <c r="M20" s="1"/>
      <c r="N20" s="1"/>
      <c r="O20" s="1"/>
    </row>
    <row r="21" spans="1:15" s="89" customFormat="1" ht="14.45" customHeight="1" x14ac:dyDescent="0.25">
      <c r="A21" s="119" t="s">
        <v>1</v>
      </c>
      <c r="B21" s="121">
        <v>1</v>
      </c>
      <c r="C21" s="121">
        <f>C11/$B11</f>
        <v>0.35495199164841118</v>
      </c>
      <c r="D21" s="121">
        <f>D11/$B11</f>
        <v>0.12228994408912393</v>
      </c>
      <c r="E21" s="121">
        <f t="shared" ref="E21:I21" si="2">E11/$B11</f>
        <v>5.1906553697695874E-2</v>
      </c>
      <c r="F21" s="121">
        <f t="shared" si="2"/>
        <v>0.10699946390177813</v>
      </c>
      <c r="G21" s="121">
        <f t="shared" si="2"/>
        <v>7.8923705328901833E-2</v>
      </c>
      <c r="H21" s="121">
        <f t="shared" si="2"/>
        <v>0.10712070058311179</v>
      </c>
      <c r="I21" s="121">
        <f t="shared" si="2"/>
        <v>0.10712070058311179</v>
      </c>
      <c r="J21" s="1"/>
      <c r="K21" s="1"/>
      <c r="L21" s="1"/>
      <c r="M21" s="1"/>
      <c r="N21" s="1"/>
      <c r="O21" s="1"/>
    </row>
    <row r="23" spans="1:15" x14ac:dyDescent="0.25">
      <c r="A23" s="152" t="s">
        <v>669</v>
      </c>
    </row>
    <row r="24" spans="1:15" x14ac:dyDescent="0.25">
      <c r="A24" s="1" t="s">
        <v>699</v>
      </c>
    </row>
    <row r="25" spans="1:15" x14ac:dyDescent="0.25">
      <c r="A25" s="1" t="s">
        <v>700</v>
      </c>
    </row>
    <row r="27" spans="1:15" x14ac:dyDescent="0.25">
      <c r="A27" s="152" t="s">
        <v>654</v>
      </c>
    </row>
    <row r="28" spans="1:15" x14ac:dyDescent="0.25">
      <c r="A28" s="1" t="s">
        <v>890</v>
      </c>
    </row>
    <row r="29" spans="1:15" x14ac:dyDescent="0.25">
      <c r="A29" s="1" t="s">
        <v>891</v>
      </c>
    </row>
    <row r="30" spans="1:15" x14ac:dyDescent="0.25">
      <c r="A30" s="1" t="s">
        <v>892</v>
      </c>
    </row>
    <row r="31" spans="1:15" x14ac:dyDescent="0.25">
      <c r="A31" s="1" t="s">
        <v>893</v>
      </c>
    </row>
    <row r="32" spans="1:15" x14ac:dyDescent="0.25">
      <c r="A32" s="1" t="s">
        <v>924</v>
      </c>
    </row>
    <row r="34" spans="1:1" x14ac:dyDescent="0.25">
      <c r="A34" s="196" t="s">
        <v>652</v>
      </c>
    </row>
    <row r="37" spans="1:1" x14ac:dyDescent="0.25">
      <c r="A37" s="38"/>
    </row>
    <row r="38" spans="1:1" x14ac:dyDescent="0.25">
      <c r="A38" s="65"/>
    </row>
    <row r="39" spans="1:1" x14ac:dyDescent="0.25">
      <c r="A39" s="128"/>
    </row>
    <row r="66" spans="1:1" x14ac:dyDescent="0.25">
      <c r="A66" s="1" t="s">
        <v>31</v>
      </c>
    </row>
    <row r="67" spans="1:1" x14ac:dyDescent="0.25">
      <c r="A67" s="1" t="s">
        <v>32</v>
      </c>
    </row>
    <row r="68" spans="1:1" x14ac:dyDescent="0.25">
      <c r="A68" s="1" t="s">
        <v>33</v>
      </c>
    </row>
    <row r="69" spans="1:1" x14ac:dyDescent="0.25">
      <c r="A69" s="1" t="s">
        <v>34</v>
      </c>
    </row>
    <row r="70" spans="1:1" ht="14.45" hidden="1" x14ac:dyDescent="0.3">
      <c r="A70" s="1" t="s">
        <v>35</v>
      </c>
    </row>
    <row r="71" spans="1:1" ht="14.45" hidden="1" x14ac:dyDescent="0.3">
      <c r="A71" s="1" t="s">
        <v>36</v>
      </c>
    </row>
    <row r="72" spans="1:1" ht="14.45" hidden="1" x14ac:dyDescent="0.3">
      <c r="A72" s="1" t="s">
        <v>37</v>
      </c>
    </row>
    <row r="73" spans="1:1" ht="14.45" hidden="1" x14ac:dyDescent="0.3">
      <c r="A73" s="1" t="s">
        <v>38</v>
      </c>
    </row>
    <row r="74" spans="1:1" ht="14.45" hidden="1" x14ac:dyDescent="0.3">
      <c r="A74" s="1" t="s">
        <v>39</v>
      </c>
    </row>
    <row r="75" spans="1:1" ht="14.45" hidden="1" x14ac:dyDescent="0.3">
      <c r="A75" s="1" t="s">
        <v>40</v>
      </c>
    </row>
    <row r="76" spans="1:1" ht="14.45" hidden="1" x14ac:dyDescent="0.3">
      <c r="A76" s="1" t="s">
        <v>41</v>
      </c>
    </row>
    <row r="77" spans="1:1" ht="14.45" hidden="1" x14ac:dyDescent="0.3">
      <c r="A77" s="1" t="s">
        <v>42</v>
      </c>
    </row>
    <row r="78" spans="1:1" ht="14.45" hidden="1" x14ac:dyDescent="0.3">
      <c r="A78" s="1" t="s">
        <v>43</v>
      </c>
    </row>
    <row r="79" spans="1:1" ht="14.45" hidden="1" x14ac:dyDescent="0.3">
      <c r="A79" s="1" t="s">
        <v>44</v>
      </c>
    </row>
    <row r="80" spans="1:1" ht="14.45" hidden="1" x14ac:dyDescent="0.3">
      <c r="A80" s="1" t="s">
        <v>45</v>
      </c>
    </row>
    <row r="81" spans="1:1" ht="14.45" hidden="1" x14ac:dyDescent="0.3">
      <c r="A81" s="1" t="s">
        <v>46</v>
      </c>
    </row>
    <row r="82" spans="1:1" ht="14.45" hidden="1" x14ac:dyDescent="0.3">
      <c r="A82" s="1" t="s">
        <v>47</v>
      </c>
    </row>
    <row r="83" spans="1:1" ht="14.45" hidden="1" x14ac:dyDescent="0.3">
      <c r="A83" s="1" t="s">
        <v>48</v>
      </c>
    </row>
    <row r="84" spans="1:1" ht="14.45" hidden="1" x14ac:dyDescent="0.3">
      <c r="A84" s="1" t="s">
        <v>49</v>
      </c>
    </row>
    <row r="85" spans="1:1" ht="14.45" hidden="1" x14ac:dyDescent="0.3">
      <c r="A85" s="1" t="s">
        <v>50</v>
      </c>
    </row>
    <row r="86" spans="1:1" ht="14.45" hidden="1" x14ac:dyDescent="0.3">
      <c r="A86" s="1" t="s">
        <v>51</v>
      </c>
    </row>
    <row r="87" spans="1:1" ht="14.45" hidden="1" x14ac:dyDescent="0.3">
      <c r="A87" s="1" t="s">
        <v>52</v>
      </c>
    </row>
    <row r="88" spans="1:1" ht="14.45" hidden="1" x14ac:dyDescent="0.3">
      <c r="A88" s="1" t="s">
        <v>53</v>
      </c>
    </row>
    <row r="89" spans="1:1" ht="14.45" hidden="1" x14ac:dyDescent="0.3">
      <c r="A89" s="1" t="s">
        <v>54</v>
      </c>
    </row>
    <row r="90" spans="1:1" ht="14.45" hidden="1" x14ac:dyDescent="0.3">
      <c r="A90" s="1" t="s">
        <v>55</v>
      </c>
    </row>
    <row r="91" spans="1:1" ht="14.45" hidden="1" x14ac:dyDescent="0.3">
      <c r="A91" s="1" t="s">
        <v>56</v>
      </c>
    </row>
    <row r="92" spans="1:1" ht="14.45" hidden="1" x14ac:dyDescent="0.3">
      <c r="A92" s="1" t="s">
        <v>57</v>
      </c>
    </row>
    <row r="93" spans="1:1" ht="14.45" hidden="1" x14ac:dyDescent="0.3">
      <c r="A93" s="1" t="s">
        <v>58</v>
      </c>
    </row>
    <row r="94" spans="1:1" ht="14.45" hidden="1" x14ac:dyDescent="0.3">
      <c r="A94" s="1" t="s">
        <v>59</v>
      </c>
    </row>
    <row r="95" spans="1:1" ht="14.45" hidden="1" x14ac:dyDescent="0.3">
      <c r="A95" s="1" t="s">
        <v>60</v>
      </c>
    </row>
    <row r="96" spans="1:1" ht="14.45" hidden="1" x14ac:dyDescent="0.3">
      <c r="A96" s="1" t="s">
        <v>61</v>
      </c>
    </row>
    <row r="97" spans="1:1" ht="14.45" hidden="1" x14ac:dyDescent="0.3">
      <c r="A97" s="1" t="s">
        <v>62</v>
      </c>
    </row>
    <row r="98" spans="1:1" ht="14.45" hidden="1" x14ac:dyDescent="0.3">
      <c r="A98" s="1" t="s">
        <v>63</v>
      </c>
    </row>
    <row r="99" spans="1:1" ht="14.45" hidden="1" x14ac:dyDescent="0.3">
      <c r="A99" s="1" t="s">
        <v>64</v>
      </c>
    </row>
    <row r="100" spans="1:1" ht="14.45" hidden="1" x14ac:dyDescent="0.3">
      <c r="A100" s="1" t="s">
        <v>65</v>
      </c>
    </row>
    <row r="101" spans="1:1" ht="14.45" hidden="1" x14ac:dyDescent="0.3">
      <c r="A101" s="1" t="s">
        <v>66</v>
      </c>
    </row>
    <row r="102" spans="1:1" ht="14.45" hidden="1" x14ac:dyDescent="0.3">
      <c r="A102" s="1" t="s">
        <v>67</v>
      </c>
    </row>
    <row r="103" spans="1:1" ht="14.45" hidden="1" x14ac:dyDescent="0.3"/>
    <row r="104" spans="1:1" ht="14.45" hidden="1" x14ac:dyDescent="0.3"/>
    <row r="105" spans="1:1" ht="14.45" hidden="1" x14ac:dyDescent="0.3"/>
    <row r="106" spans="1:1" ht="14.45" hidden="1" x14ac:dyDescent="0.3"/>
  </sheetData>
  <mergeCells count="1">
    <mergeCell ref="K1:L1"/>
  </mergeCells>
  <dataValidations count="1">
    <dataValidation type="list" allowBlank="1" showInputMessage="1" showErrorMessage="1" sqref="WVN983048 JE65527:JE65541 TA65527:TA65541 ACW65527:ACW65541 AMS65527:AMS65541 AWO65527:AWO65541 BGK65527:BGK65541 BQG65527:BQG65541 CAC65527:CAC65541 CJY65527:CJY65541 CTU65527:CTU65541 DDQ65527:DDQ65541 DNM65527:DNM65541 DXI65527:DXI65541 EHE65527:EHE65541 ERA65527:ERA65541 FAW65527:FAW65541 FKS65527:FKS65541 FUO65527:FUO65541 GEK65527:GEK65541 GOG65527:GOG65541 GYC65527:GYC65541 HHY65527:HHY65541 HRU65527:HRU65541 IBQ65527:IBQ65541 ILM65527:ILM65541 IVI65527:IVI65541 JFE65527:JFE65541 JPA65527:JPA65541 JYW65527:JYW65541 KIS65527:KIS65541 KSO65527:KSO65541 LCK65527:LCK65541 LMG65527:LMG65541 LWC65527:LWC65541 MFY65527:MFY65541 MPU65527:MPU65541 MZQ65527:MZQ65541 NJM65527:NJM65541 NTI65527:NTI65541 ODE65527:ODE65541 ONA65527:ONA65541 OWW65527:OWW65541 PGS65527:PGS65541 PQO65527:PQO65541 QAK65527:QAK65541 QKG65527:QKG65541 QUC65527:QUC65541 RDY65527:RDY65541 RNU65527:RNU65541 RXQ65527:RXQ65541 SHM65527:SHM65541 SRI65527:SRI65541 TBE65527:TBE65541 TLA65527:TLA65541 TUW65527:TUW65541 UES65527:UES65541 UOO65527:UOO65541 UYK65527:UYK65541 VIG65527:VIG65541 VSC65527:VSC65541 WBY65527:WBY65541 WLU65527:WLU65541 WVQ65527:WVQ65541 JE131063:JE131077 TA131063:TA131077 ACW131063:ACW131077 AMS131063:AMS131077 AWO131063:AWO131077 BGK131063:BGK131077 BQG131063:BQG131077 CAC131063:CAC131077 CJY131063:CJY131077 CTU131063:CTU131077 DDQ131063:DDQ131077 DNM131063:DNM131077 DXI131063:DXI131077 EHE131063:EHE131077 ERA131063:ERA131077 FAW131063:FAW131077 FKS131063:FKS131077 FUO131063:FUO131077 GEK131063:GEK131077 GOG131063:GOG131077 GYC131063:GYC131077 HHY131063:HHY131077 HRU131063:HRU131077 IBQ131063:IBQ131077 ILM131063:ILM131077 IVI131063:IVI131077 JFE131063:JFE131077 JPA131063:JPA131077 JYW131063:JYW131077 KIS131063:KIS131077 KSO131063:KSO131077 LCK131063:LCK131077 LMG131063:LMG131077 LWC131063:LWC131077 MFY131063:MFY131077 MPU131063:MPU131077 MZQ131063:MZQ131077 NJM131063:NJM131077 NTI131063:NTI131077 ODE131063:ODE131077 ONA131063:ONA131077 OWW131063:OWW131077 PGS131063:PGS131077 PQO131063:PQO131077 QAK131063:QAK131077 QKG131063:QKG131077 QUC131063:QUC131077 RDY131063:RDY131077 RNU131063:RNU131077 RXQ131063:RXQ131077 SHM131063:SHM131077 SRI131063:SRI131077 TBE131063:TBE131077 TLA131063:TLA131077 TUW131063:TUW131077 UES131063:UES131077 UOO131063:UOO131077 UYK131063:UYK131077 VIG131063:VIG131077 VSC131063:VSC131077 WBY131063:WBY131077 WLU131063:WLU131077 WVQ131063:WVQ131077 JE196599:JE196613 TA196599:TA196613 ACW196599:ACW196613 AMS196599:AMS196613 AWO196599:AWO196613 BGK196599:BGK196613 BQG196599:BQG196613 CAC196599:CAC196613 CJY196599:CJY196613 CTU196599:CTU196613 DDQ196599:DDQ196613 DNM196599:DNM196613 DXI196599:DXI196613 EHE196599:EHE196613 ERA196599:ERA196613 FAW196599:FAW196613 FKS196599:FKS196613 FUO196599:FUO196613 GEK196599:GEK196613 GOG196599:GOG196613 GYC196599:GYC196613 HHY196599:HHY196613 HRU196599:HRU196613 IBQ196599:IBQ196613 ILM196599:ILM196613 IVI196599:IVI196613 JFE196599:JFE196613 JPA196599:JPA196613 JYW196599:JYW196613 KIS196599:KIS196613 KSO196599:KSO196613 LCK196599:LCK196613 LMG196599:LMG196613 LWC196599:LWC196613 MFY196599:MFY196613 MPU196599:MPU196613 MZQ196599:MZQ196613 NJM196599:NJM196613 NTI196599:NTI196613 ODE196599:ODE196613 ONA196599:ONA196613 OWW196599:OWW196613 PGS196599:PGS196613 PQO196599:PQO196613 QAK196599:QAK196613 QKG196599:QKG196613 QUC196599:QUC196613 RDY196599:RDY196613 RNU196599:RNU196613 RXQ196599:RXQ196613 SHM196599:SHM196613 SRI196599:SRI196613 TBE196599:TBE196613 TLA196599:TLA196613 TUW196599:TUW196613 UES196599:UES196613 UOO196599:UOO196613 UYK196599:UYK196613 VIG196599:VIG196613 VSC196599:VSC196613 WBY196599:WBY196613 WLU196599:WLU196613 WVQ196599:WVQ196613 JE262135:JE262149 TA262135:TA262149 ACW262135:ACW262149 AMS262135:AMS262149 AWO262135:AWO262149 BGK262135:BGK262149 BQG262135:BQG262149 CAC262135:CAC262149 CJY262135:CJY262149 CTU262135:CTU262149 DDQ262135:DDQ262149 DNM262135:DNM262149 DXI262135:DXI262149 EHE262135:EHE262149 ERA262135:ERA262149 FAW262135:FAW262149 FKS262135:FKS262149 FUO262135:FUO262149 GEK262135:GEK262149 GOG262135:GOG262149 GYC262135:GYC262149 HHY262135:HHY262149 HRU262135:HRU262149 IBQ262135:IBQ262149 ILM262135:ILM262149 IVI262135:IVI262149 JFE262135:JFE262149 JPA262135:JPA262149 JYW262135:JYW262149 KIS262135:KIS262149 KSO262135:KSO262149 LCK262135:LCK262149 LMG262135:LMG262149 LWC262135:LWC262149 MFY262135:MFY262149 MPU262135:MPU262149 MZQ262135:MZQ262149 NJM262135:NJM262149 NTI262135:NTI262149 ODE262135:ODE262149 ONA262135:ONA262149 OWW262135:OWW262149 PGS262135:PGS262149 PQO262135:PQO262149 QAK262135:QAK262149 QKG262135:QKG262149 QUC262135:QUC262149 RDY262135:RDY262149 RNU262135:RNU262149 RXQ262135:RXQ262149 SHM262135:SHM262149 SRI262135:SRI262149 TBE262135:TBE262149 TLA262135:TLA262149 TUW262135:TUW262149 UES262135:UES262149 UOO262135:UOO262149 UYK262135:UYK262149 VIG262135:VIG262149 VSC262135:VSC262149 WBY262135:WBY262149 WLU262135:WLU262149 WVQ262135:WVQ262149 JE327671:JE327685 TA327671:TA327685 ACW327671:ACW327685 AMS327671:AMS327685 AWO327671:AWO327685 BGK327671:BGK327685 BQG327671:BQG327685 CAC327671:CAC327685 CJY327671:CJY327685 CTU327671:CTU327685 DDQ327671:DDQ327685 DNM327671:DNM327685 DXI327671:DXI327685 EHE327671:EHE327685 ERA327671:ERA327685 FAW327671:FAW327685 FKS327671:FKS327685 FUO327671:FUO327685 GEK327671:GEK327685 GOG327671:GOG327685 GYC327671:GYC327685 HHY327671:HHY327685 HRU327671:HRU327685 IBQ327671:IBQ327685 ILM327671:ILM327685 IVI327671:IVI327685 JFE327671:JFE327685 JPA327671:JPA327685 JYW327671:JYW327685 KIS327671:KIS327685 KSO327671:KSO327685 LCK327671:LCK327685 LMG327671:LMG327685 LWC327671:LWC327685 MFY327671:MFY327685 MPU327671:MPU327685 MZQ327671:MZQ327685 NJM327671:NJM327685 NTI327671:NTI327685 ODE327671:ODE327685 ONA327671:ONA327685 OWW327671:OWW327685 PGS327671:PGS327685 PQO327671:PQO327685 QAK327671:QAK327685 QKG327671:QKG327685 QUC327671:QUC327685 RDY327671:RDY327685 RNU327671:RNU327685 RXQ327671:RXQ327685 SHM327671:SHM327685 SRI327671:SRI327685 TBE327671:TBE327685 TLA327671:TLA327685 TUW327671:TUW327685 UES327671:UES327685 UOO327671:UOO327685 UYK327671:UYK327685 VIG327671:VIG327685 VSC327671:VSC327685 WBY327671:WBY327685 WLU327671:WLU327685 WVQ327671:WVQ327685 JE393207:JE393221 TA393207:TA393221 ACW393207:ACW393221 AMS393207:AMS393221 AWO393207:AWO393221 BGK393207:BGK393221 BQG393207:BQG393221 CAC393207:CAC393221 CJY393207:CJY393221 CTU393207:CTU393221 DDQ393207:DDQ393221 DNM393207:DNM393221 DXI393207:DXI393221 EHE393207:EHE393221 ERA393207:ERA393221 FAW393207:FAW393221 FKS393207:FKS393221 FUO393207:FUO393221 GEK393207:GEK393221 GOG393207:GOG393221 GYC393207:GYC393221 HHY393207:HHY393221 HRU393207:HRU393221 IBQ393207:IBQ393221 ILM393207:ILM393221 IVI393207:IVI393221 JFE393207:JFE393221 JPA393207:JPA393221 JYW393207:JYW393221 KIS393207:KIS393221 KSO393207:KSO393221 LCK393207:LCK393221 LMG393207:LMG393221 LWC393207:LWC393221 MFY393207:MFY393221 MPU393207:MPU393221 MZQ393207:MZQ393221 NJM393207:NJM393221 NTI393207:NTI393221 ODE393207:ODE393221 ONA393207:ONA393221 OWW393207:OWW393221 PGS393207:PGS393221 PQO393207:PQO393221 QAK393207:QAK393221 QKG393207:QKG393221 QUC393207:QUC393221 RDY393207:RDY393221 RNU393207:RNU393221 RXQ393207:RXQ393221 SHM393207:SHM393221 SRI393207:SRI393221 TBE393207:TBE393221 TLA393207:TLA393221 TUW393207:TUW393221 UES393207:UES393221 UOO393207:UOO393221 UYK393207:UYK393221 VIG393207:VIG393221 VSC393207:VSC393221 WBY393207:WBY393221 WLU393207:WLU393221 WVQ393207:WVQ393221 JE458743:JE458757 TA458743:TA458757 ACW458743:ACW458757 AMS458743:AMS458757 AWO458743:AWO458757 BGK458743:BGK458757 BQG458743:BQG458757 CAC458743:CAC458757 CJY458743:CJY458757 CTU458743:CTU458757 DDQ458743:DDQ458757 DNM458743:DNM458757 DXI458743:DXI458757 EHE458743:EHE458757 ERA458743:ERA458757 FAW458743:FAW458757 FKS458743:FKS458757 FUO458743:FUO458757 GEK458743:GEK458757 GOG458743:GOG458757 GYC458743:GYC458757 HHY458743:HHY458757 HRU458743:HRU458757 IBQ458743:IBQ458757 ILM458743:ILM458757 IVI458743:IVI458757 JFE458743:JFE458757 JPA458743:JPA458757 JYW458743:JYW458757 KIS458743:KIS458757 KSO458743:KSO458757 LCK458743:LCK458757 LMG458743:LMG458757 LWC458743:LWC458757 MFY458743:MFY458757 MPU458743:MPU458757 MZQ458743:MZQ458757 NJM458743:NJM458757 NTI458743:NTI458757 ODE458743:ODE458757 ONA458743:ONA458757 OWW458743:OWW458757 PGS458743:PGS458757 PQO458743:PQO458757 QAK458743:QAK458757 QKG458743:QKG458757 QUC458743:QUC458757 RDY458743:RDY458757 RNU458743:RNU458757 RXQ458743:RXQ458757 SHM458743:SHM458757 SRI458743:SRI458757 TBE458743:TBE458757 TLA458743:TLA458757 TUW458743:TUW458757 UES458743:UES458757 UOO458743:UOO458757 UYK458743:UYK458757 VIG458743:VIG458757 VSC458743:VSC458757 WBY458743:WBY458757 WLU458743:WLU458757 WVQ458743:WVQ458757 JE524279:JE524293 TA524279:TA524293 ACW524279:ACW524293 AMS524279:AMS524293 AWO524279:AWO524293 BGK524279:BGK524293 BQG524279:BQG524293 CAC524279:CAC524293 CJY524279:CJY524293 CTU524279:CTU524293 DDQ524279:DDQ524293 DNM524279:DNM524293 DXI524279:DXI524293 EHE524279:EHE524293 ERA524279:ERA524293 FAW524279:FAW524293 FKS524279:FKS524293 FUO524279:FUO524293 GEK524279:GEK524293 GOG524279:GOG524293 GYC524279:GYC524293 HHY524279:HHY524293 HRU524279:HRU524293 IBQ524279:IBQ524293 ILM524279:ILM524293 IVI524279:IVI524293 JFE524279:JFE524293 JPA524279:JPA524293 JYW524279:JYW524293 KIS524279:KIS524293 KSO524279:KSO524293 LCK524279:LCK524293 LMG524279:LMG524293 LWC524279:LWC524293 MFY524279:MFY524293 MPU524279:MPU524293 MZQ524279:MZQ524293 NJM524279:NJM524293 NTI524279:NTI524293 ODE524279:ODE524293 ONA524279:ONA524293 OWW524279:OWW524293 PGS524279:PGS524293 PQO524279:PQO524293 QAK524279:QAK524293 QKG524279:QKG524293 QUC524279:QUC524293 RDY524279:RDY524293 RNU524279:RNU524293 RXQ524279:RXQ524293 SHM524279:SHM524293 SRI524279:SRI524293 TBE524279:TBE524293 TLA524279:TLA524293 TUW524279:TUW524293 UES524279:UES524293 UOO524279:UOO524293 UYK524279:UYK524293 VIG524279:VIG524293 VSC524279:VSC524293 WBY524279:WBY524293 WLU524279:WLU524293 WVQ524279:WVQ524293 JE589815:JE589829 TA589815:TA589829 ACW589815:ACW589829 AMS589815:AMS589829 AWO589815:AWO589829 BGK589815:BGK589829 BQG589815:BQG589829 CAC589815:CAC589829 CJY589815:CJY589829 CTU589815:CTU589829 DDQ589815:DDQ589829 DNM589815:DNM589829 DXI589815:DXI589829 EHE589815:EHE589829 ERA589815:ERA589829 FAW589815:FAW589829 FKS589815:FKS589829 FUO589815:FUO589829 GEK589815:GEK589829 GOG589815:GOG589829 GYC589815:GYC589829 HHY589815:HHY589829 HRU589815:HRU589829 IBQ589815:IBQ589829 ILM589815:ILM589829 IVI589815:IVI589829 JFE589815:JFE589829 JPA589815:JPA589829 JYW589815:JYW589829 KIS589815:KIS589829 KSO589815:KSO589829 LCK589815:LCK589829 LMG589815:LMG589829 LWC589815:LWC589829 MFY589815:MFY589829 MPU589815:MPU589829 MZQ589815:MZQ589829 NJM589815:NJM589829 NTI589815:NTI589829 ODE589815:ODE589829 ONA589815:ONA589829 OWW589815:OWW589829 PGS589815:PGS589829 PQO589815:PQO589829 QAK589815:QAK589829 QKG589815:QKG589829 QUC589815:QUC589829 RDY589815:RDY589829 RNU589815:RNU589829 RXQ589815:RXQ589829 SHM589815:SHM589829 SRI589815:SRI589829 TBE589815:TBE589829 TLA589815:TLA589829 TUW589815:TUW589829 UES589815:UES589829 UOO589815:UOO589829 UYK589815:UYK589829 VIG589815:VIG589829 VSC589815:VSC589829 WBY589815:WBY589829 WLU589815:WLU589829 WVQ589815:WVQ589829 JE655351:JE655365 TA655351:TA655365 ACW655351:ACW655365 AMS655351:AMS655365 AWO655351:AWO655365 BGK655351:BGK655365 BQG655351:BQG655365 CAC655351:CAC655365 CJY655351:CJY655365 CTU655351:CTU655365 DDQ655351:DDQ655365 DNM655351:DNM655365 DXI655351:DXI655365 EHE655351:EHE655365 ERA655351:ERA655365 FAW655351:FAW655365 FKS655351:FKS655365 FUO655351:FUO655365 GEK655351:GEK655365 GOG655351:GOG655365 GYC655351:GYC655365 HHY655351:HHY655365 HRU655351:HRU655365 IBQ655351:IBQ655365 ILM655351:ILM655365 IVI655351:IVI655365 JFE655351:JFE655365 JPA655351:JPA655365 JYW655351:JYW655365 KIS655351:KIS655365 KSO655351:KSO655365 LCK655351:LCK655365 LMG655351:LMG655365 LWC655351:LWC655365 MFY655351:MFY655365 MPU655351:MPU655365 MZQ655351:MZQ655365 NJM655351:NJM655365 NTI655351:NTI655365 ODE655351:ODE655365 ONA655351:ONA655365 OWW655351:OWW655365 PGS655351:PGS655365 PQO655351:PQO655365 QAK655351:QAK655365 QKG655351:QKG655365 QUC655351:QUC655365 RDY655351:RDY655365 RNU655351:RNU655365 RXQ655351:RXQ655365 SHM655351:SHM655365 SRI655351:SRI655365 TBE655351:TBE655365 TLA655351:TLA655365 TUW655351:TUW655365 UES655351:UES655365 UOO655351:UOO655365 UYK655351:UYK655365 VIG655351:VIG655365 VSC655351:VSC655365 WBY655351:WBY655365 WLU655351:WLU655365 WVQ655351:WVQ655365 JE720887:JE720901 TA720887:TA720901 ACW720887:ACW720901 AMS720887:AMS720901 AWO720887:AWO720901 BGK720887:BGK720901 BQG720887:BQG720901 CAC720887:CAC720901 CJY720887:CJY720901 CTU720887:CTU720901 DDQ720887:DDQ720901 DNM720887:DNM720901 DXI720887:DXI720901 EHE720887:EHE720901 ERA720887:ERA720901 FAW720887:FAW720901 FKS720887:FKS720901 FUO720887:FUO720901 GEK720887:GEK720901 GOG720887:GOG720901 GYC720887:GYC720901 HHY720887:HHY720901 HRU720887:HRU720901 IBQ720887:IBQ720901 ILM720887:ILM720901 IVI720887:IVI720901 JFE720887:JFE720901 JPA720887:JPA720901 JYW720887:JYW720901 KIS720887:KIS720901 KSO720887:KSO720901 LCK720887:LCK720901 LMG720887:LMG720901 LWC720887:LWC720901 MFY720887:MFY720901 MPU720887:MPU720901 MZQ720887:MZQ720901 NJM720887:NJM720901 NTI720887:NTI720901 ODE720887:ODE720901 ONA720887:ONA720901 OWW720887:OWW720901 PGS720887:PGS720901 PQO720887:PQO720901 QAK720887:QAK720901 QKG720887:QKG720901 QUC720887:QUC720901 RDY720887:RDY720901 RNU720887:RNU720901 RXQ720887:RXQ720901 SHM720887:SHM720901 SRI720887:SRI720901 TBE720887:TBE720901 TLA720887:TLA720901 TUW720887:TUW720901 UES720887:UES720901 UOO720887:UOO720901 UYK720887:UYK720901 VIG720887:VIG720901 VSC720887:VSC720901 WBY720887:WBY720901 WLU720887:WLU720901 WVQ720887:WVQ720901 JE786423:JE786437 TA786423:TA786437 ACW786423:ACW786437 AMS786423:AMS786437 AWO786423:AWO786437 BGK786423:BGK786437 BQG786423:BQG786437 CAC786423:CAC786437 CJY786423:CJY786437 CTU786423:CTU786437 DDQ786423:DDQ786437 DNM786423:DNM786437 DXI786423:DXI786437 EHE786423:EHE786437 ERA786423:ERA786437 FAW786423:FAW786437 FKS786423:FKS786437 FUO786423:FUO786437 GEK786423:GEK786437 GOG786423:GOG786437 GYC786423:GYC786437 HHY786423:HHY786437 HRU786423:HRU786437 IBQ786423:IBQ786437 ILM786423:ILM786437 IVI786423:IVI786437 JFE786423:JFE786437 JPA786423:JPA786437 JYW786423:JYW786437 KIS786423:KIS786437 KSO786423:KSO786437 LCK786423:LCK786437 LMG786423:LMG786437 LWC786423:LWC786437 MFY786423:MFY786437 MPU786423:MPU786437 MZQ786423:MZQ786437 NJM786423:NJM786437 NTI786423:NTI786437 ODE786423:ODE786437 ONA786423:ONA786437 OWW786423:OWW786437 PGS786423:PGS786437 PQO786423:PQO786437 QAK786423:QAK786437 QKG786423:QKG786437 QUC786423:QUC786437 RDY786423:RDY786437 RNU786423:RNU786437 RXQ786423:RXQ786437 SHM786423:SHM786437 SRI786423:SRI786437 TBE786423:TBE786437 TLA786423:TLA786437 TUW786423:TUW786437 UES786423:UES786437 UOO786423:UOO786437 UYK786423:UYK786437 VIG786423:VIG786437 VSC786423:VSC786437 WBY786423:WBY786437 WLU786423:WLU786437 WVQ786423:WVQ786437 JE851959:JE851973 TA851959:TA851973 ACW851959:ACW851973 AMS851959:AMS851973 AWO851959:AWO851973 BGK851959:BGK851973 BQG851959:BQG851973 CAC851959:CAC851973 CJY851959:CJY851973 CTU851959:CTU851973 DDQ851959:DDQ851973 DNM851959:DNM851973 DXI851959:DXI851973 EHE851959:EHE851973 ERA851959:ERA851973 FAW851959:FAW851973 FKS851959:FKS851973 FUO851959:FUO851973 GEK851959:GEK851973 GOG851959:GOG851973 GYC851959:GYC851973 HHY851959:HHY851973 HRU851959:HRU851973 IBQ851959:IBQ851973 ILM851959:ILM851973 IVI851959:IVI851973 JFE851959:JFE851973 JPA851959:JPA851973 JYW851959:JYW851973 KIS851959:KIS851973 KSO851959:KSO851973 LCK851959:LCK851973 LMG851959:LMG851973 LWC851959:LWC851973 MFY851959:MFY851973 MPU851959:MPU851973 MZQ851959:MZQ851973 NJM851959:NJM851973 NTI851959:NTI851973 ODE851959:ODE851973 ONA851959:ONA851973 OWW851959:OWW851973 PGS851959:PGS851973 PQO851959:PQO851973 QAK851959:QAK851973 QKG851959:QKG851973 QUC851959:QUC851973 RDY851959:RDY851973 RNU851959:RNU851973 RXQ851959:RXQ851973 SHM851959:SHM851973 SRI851959:SRI851973 TBE851959:TBE851973 TLA851959:TLA851973 TUW851959:TUW851973 UES851959:UES851973 UOO851959:UOO851973 UYK851959:UYK851973 VIG851959:VIG851973 VSC851959:VSC851973 WBY851959:WBY851973 WLU851959:WLU851973 WVQ851959:WVQ851973 JE917495:JE917509 TA917495:TA917509 ACW917495:ACW917509 AMS917495:AMS917509 AWO917495:AWO917509 BGK917495:BGK917509 BQG917495:BQG917509 CAC917495:CAC917509 CJY917495:CJY917509 CTU917495:CTU917509 DDQ917495:DDQ917509 DNM917495:DNM917509 DXI917495:DXI917509 EHE917495:EHE917509 ERA917495:ERA917509 FAW917495:FAW917509 FKS917495:FKS917509 FUO917495:FUO917509 GEK917495:GEK917509 GOG917495:GOG917509 GYC917495:GYC917509 HHY917495:HHY917509 HRU917495:HRU917509 IBQ917495:IBQ917509 ILM917495:ILM917509 IVI917495:IVI917509 JFE917495:JFE917509 JPA917495:JPA917509 JYW917495:JYW917509 KIS917495:KIS917509 KSO917495:KSO917509 LCK917495:LCK917509 LMG917495:LMG917509 LWC917495:LWC917509 MFY917495:MFY917509 MPU917495:MPU917509 MZQ917495:MZQ917509 NJM917495:NJM917509 NTI917495:NTI917509 ODE917495:ODE917509 ONA917495:ONA917509 OWW917495:OWW917509 PGS917495:PGS917509 PQO917495:PQO917509 QAK917495:QAK917509 QKG917495:QKG917509 QUC917495:QUC917509 RDY917495:RDY917509 RNU917495:RNU917509 RXQ917495:RXQ917509 SHM917495:SHM917509 SRI917495:SRI917509 TBE917495:TBE917509 TLA917495:TLA917509 TUW917495:TUW917509 UES917495:UES917509 UOO917495:UOO917509 UYK917495:UYK917509 VIG917495:VIG917509 VSC917495:VSC917509 WBY917495:WBY917509 WLU917495:WLU917509 WVQ917495:WVQ917509 JE983031:JE983045 TA983031:TA983045 ACW983031:ACW983045 AMS983031:AMS983045 AWO983031:AWO983045 BGK983031:BGK983045 BQG983031:BQG983045 CAC983031:CAC983045 CJY983031:CJY983045 CTU983031:CTU983045 DDQ983031:DDQ983045 DNM983031:DNM983045 DXI983031:DXI983045 EHE983031:EHE983045 ERA983031:ERA983045 FAW983031:FAW983045 FKS983031:FKS983045 FUO983031:FUO983045 GEK983031:GEK983045 GOG983031:GOG983045 GYC983031:GYC983045 HHY983031:HHY983045 HRU983031:HRU983045 IBQ983031:IBQ983045 ILM983031:ILM983045 IVI983031:IVI983045 JFE983031:JFE983045 JPA983031:JPA983045 JYW983031:JYW983045 KIS983031:KIS983045 KSO983031:KSO983045 LCK983031:LCK983045 LMG983031:LMG983045 LWC983031:LWC983045 MFY983031:MFY983045 MPU983031:MPU983045 MZQ983031:MZQ983045 NJM983031:NJM983045 NTI983031:NTI983045 ODE983031:ODE983045 ONA983031:ONA983045 OWW983031:OWW983045 PGS983031:PGS983045 PQO983031:PQO983045 QAK983031:QAK983045 QKG983031:QKG983045 QUC983031:QUC983045 RDY983031:RDY983045 RNU983031:RNU983045 RXQ983031:RXQ983045 SHM983031:SHM983045 SRI983031:SRI983045 TBE983031:TBE983045 TLA983031:TLA983045 TUW983031:TUW983045 UES983031:UES983045 UOO983031:UOO983045 UYK983031:UYK983045 VIG983031:VIG983045 VSC983031:VSC983045 WBY983031:WBY983045 WLU983031:WLU983045 WVQ983031:WVQ983045 JE1048567:JE1048576 TA1048567:TA1048576 ACW1048567:ACW1048576 AMS1048567:AMS1048576 AWO1048567:AWO1048576 BGK1048567:BGK1048576 BQG1048567:BQG1048576 CAC1048567:CAC1048576 CJY1048567:CJY1048576 CTU1048567:CTU1048576 DDQ1048567:DDQ1048576 DNM1048567:DNM1048576 DXI1048567:DXI1048576 EHE1048567:EHE1048576 ERA1048567:ERA1048576 FAW1048567:FAW1048576 FKS1048567:FKS1048576 FUO1048567:FUO1048576 GEK1048567:GEK1048576 GOG1048567:GOG1048576 GYC1048567:GYC1048576 HHY1048567:HHY1048576 HRU1048567:HRU1048576 IBQ1048567:IBQ1048576 ILM1048567:ILM1048576 IVI1048567:IVI1048576 JFE1048567:JFE1048576 JPA1048567:JPA1048576 JYW1048567:JYW1048576 KIS1048567:KIS1048576 KSO1048567:KSO1048576 LCK1048567:LCK1048576 LMG1048567:LMG1048576 LWC1048567:LWC1048576 MFY1048567:MFY1048576 MPU1048567:MPU1048576 MZQ1048567:MZQ1048576 NJM1048567:NJM1048576 NTI1048567:NTI1048576 ODE1048567:ODE1048576 ONA1048567:ONA1048576 OWW1048567:OWW1048576 PGS1048567:PGS1048576 PQO1048567:PQO1048576 QAK1048567:QAK1048576 QKG1048567:QKG1048576 QUC1048567:QUC1048576 RDY1048567:RDY1048576 RNU1048567:RNU1048576 RXQ1048567:RXQ1048576 SHM1048567:SHM1048576 SRI1048567:SRI1048576 TBE1048567:TBE1048576 TLA1048567:TLA1048576 TUW1048567:TUW1048576 UES1048567:UES1048576 UOO1048567:UOO1048576 UYK1048567:UYK1048576 VIG1048567:VIG1048576 VSC1048567:VSC1048576 WBY1048567:WBY1048576 WLU1048567:WLU1048576 WVQ1048567:WVQ1048576 K1 JB3 SX3 ACT3 AMP3 AWL3 BGH3 BQD3 BZZ3 CJV3 CTR3 DDN3 DNJ3 DXF3 EHB3 EQX3 FAT3 FKP3 FUL3 GEH3 GOD3 GXZ3 HHV3 HRR3 IBN3 ILJ3 IVF3 JFB3 JOX3 JYT3 KIP3 KSL3 LCH3 LMD3 LVZ3 MFV3 MPR3 MZN3 NJJ3 NTF3 ODB3 OMX3 OWT3 PGP3 PQL3 QAH3 QKD3 QTZ3 RDV3 RNR3 RXN3 SHJ3 SRF3 TBB3 TKX3 TUT3 UEP3 UOL3 UYH3 VID3 VRZ3 WBV3 WLR3 WVN3 H65539 JB65544 SX65544 ACT65544 AMP65544 AWL65544 BGH65544 BQD65544 BZZ65544 CJV65544 CTR65544 DDN65544 DNJ65544 DXF65544 EHB65544 EQX65544 FAT65544 FKP65544 FUL65544 GEH65544 GOD65544 GXZ65544 HHV65544 HRR65544 IBN65544 ILJ65544 IVF65544 JFB65544 JOX65544 JYT65544 KIP65544 KSL65544 LCH65544 LMD65544 LVZ65544 MFV65544 MPR65544 MZN65544 NJJ65544 NTF65544 ODB65544 OMX65544 OWT65544 PGP65544 PQL65544 QAH65544 QKD65544 QTZ65544 RDV65544 RNR65544 RXN65544 SHJ65544 SRF65544 TBB65544 TKX65544 TUT65544 UEP65544 UOL65544 UYH65544 VID65544 VRZ65544 WBV65544 WLR65544 WVN65544 H131075 JB131080 SX131080 ACT131080 AMP131080 AWL131080 BGH131080 BQD131080 BZZ131080 CJV131080 CTR131080 DDN131080 DNJ131080 DXF131080 EHB131080 EQX131080 FAT131080 FKP131080 FUL131080 GEH131080 GOD131080 GXZ131080 HHV131080 HRR131080 IBN131080 ILJ131080 IVF131080 JFB131080 JOX131080 JYT131080 KIP131080 KSL131080 LCH131080 LMD131080 LVZ131080 MFV131080 MPR131080 MZN131080 NJJ131080 NTF131080 ODB131080 OMX131080 OWT131080 PGP131080 PQL131080 QAH131080 QKD131080 QTZ131080 RDV131080 RNR131080 RXN131080 SHJ131080 SRF131080 TBB131080 TKX131080 TUT131080 UEP131080 UOL131080 UYH131080 VID131080 VRZ131080 WBV131080 WLR131080 WVN131080 H196611 JB196616 SX196616 ACT196616 AMP196616 AWL196616 BGH196616 BQD196616 BZZ196616 CJV196616 CTR196616 DDN196616 DNJ196616 DXF196616 EHB196616 EQX196616 FAT196616 FKP196616 FUL196616 GEH196616 GOD196616 GXZ196616 HHV196616 HRR196616 IBN196616 ILJ196616 IVF196616 JFB196616 JOX196616 JYT196616 KIP196616 KSL196616 LCH196616 LMD196616 LVZ196616 MFV196616 MPR196616 MZN196616 NJJ196616 NTF196616 ODB196616 OMX196616 OWT196616 PGP196616 PQL196616 QAH196616 QKD196616 QTZ196616 RDV196616 RNR196616 RXN196616 SHJ196616 SRF196616 TBB196616 TKX196616 TUT196616 UEP196616 UOL196616 UYH196616 VID196616 VRZ196616 WBV196616 WLR196616 WVN196616 H262147 JB262152 SX262152 ACT262152 AMP262152 AWL262152 BGH262152 BQD262152 BZZ262152 CJV262152 CTR262152 DDN262152 DNJ262152 DXF262152 EHB262152 EQX262152 FAT262152 FKP262152 FUL262152 GEH262152 GOD262152 GXZ262152 HHV262152 HRR262152 IBN262152 ILJ262152 IVF262152 JFB262152 JOX262152 JYT262152 KIP262152 KSL262152 LCH262152 LMD262152 LVZ262152 MFV262152 MPR262152 MZN262152 NJJ262152 NTF262152 ODB262152 OMX262152 OWT262152 PGP262152 PQL262152 QAH262152 QKD262152 QTZ262152 RDV262152 RNR262152 RXN262152 SHJ262152 SRF262152 TBB262152 TKX262152 TUT262152 UEP262152 UOL262152 UYH262152 VID262152 VRZ262152 WBV262152 WLR262152 WVN262152 H327683 JB327688 SX327688 ACT327688 AMP327688 AWL327688 BGH327688 BQD327688 BZZ327688 CJV327688 CTR327688 DDN327688 DNJ327688 DXF327688 EHB327688 EQX327688 FAT327688 FKP327688 FUL327688 GEH327688 GOD327688 GXZ327688 HHV327688 HRR327688 IBN327688 ILJ327688 IVF327688 JFB327688 JOX327688 JYT327688 KIP327688 KSL327688 LCH327688 LMD327688 LVZ327688 MFV327688 MPR327688 MZN327688 NJJ327688 NTF327688 ODB327688 OMX327688 OWT327688 PGP327688 PQL327688 QAH327688 QKD327688 QTZ327688 RDV327688 RNR327688 RXN327688 SHJ327688 SRF327688 TBB327688 TKX327688 TUT327688 UEP327688 UOL327688 UYH327688 VID327688 VRZ327688 WBV327688 WLR327688 WVN327688 H393219 JB393224 SX393224 ACT393224 AMP393224 AWL393224 BGH393224 BQD393224 BZZ393224 CJV393224 CTR393224 DDN393224 DNJ393224 DXF393224 EHB393224 EQX393224 FAT393224 FKP393224 FUL393224 GEH393224 GOD393224 GXZ393224 HHV393224 HRR393224 IBN393224 ILJ393224 IVF393224 JFB393224 JOX393224 JYT393224 KIP393224 KSL393224 LCH393224 LMD393224 LVZ393224 MFV393224 MPR393224 MZN393224 NJJ393224 NTF393224 ODB393224 OMX393224 OWT393224 PGP393224 PQL393224 QAH393224 QKD393224 QTZ393224 RDV393224 RNR393224 RXN393224 SHJ393224 SRF393224 TBB393224 TKX393224 TUT393224 UEP393224 UOL393224 UYH393224 VID393224 VRZ393224 WBV393224 WLR393224 WVN393224 H458755 JB458760 SX458760 ACT458760 AMP458760 AWL458760 BGH458760 BQD458760 BZZ458760 CJV458760 CTR458760 DDN458760 DNJ458760 DXF458760 EHB458760 EQX458760 FAT458760 FKP458760 FUL458760 GEH458760 GOD458760 GXZ458760 HHV458760 HRR458760 IBN458760 ILJ458760 IVF458760 JFB458760 JOX458760 JYT458760 KIP458760 KSL458760 LCH458760 LMD458760 LVZ458760 MFV458760 MPR458760 MZN458760 NJJ458760 NTF458760 ODB458760 OMX458760 OWT458760 PGP458760 PQL458760 QAH458760 QKD458760 QTZ458760 RDV458760 RNR458760 RXN458760 SHJ458760 SRF458760 TBB458760 TKX458760 TUT458760 UEP458760 UOL458760 UYH458760 VID458760 VRZ458760 WBV458760 WLR458760 WVN458760 H524291 JB524296 SX524296 ACT524296 AMP524296 AWL524296 BGH524296 BQD524296 BZZ524296 CJV524296 CTR524296 DDN524296 DNJ524296 DXF524296 EHB524296 EQX524296 FAT524296 FKP524296 FUL524296 GEH524296 GOD524296 GXZ524296 HHV524296 HRR524296 IBN524296 ILJ524296 IVF524296 JFB524296 JOX524296 JYT524296 KIP524296 KSL524296 LCH524296 LMD524296 LVZ524296 MFV524296 MPR524296 MZN524296 NJJ524296 NTF524296 ODB524296 OMX524296 OWT524296 PGP524296 PQL524296 QAH524296 QKD524296 QTZ524296 RDV524296 RNR524296 RXN524296 SHJ524296 SRF524296 TBB524296 TKX524296 TUT524296 UEP524296 UOL524296 UYH524296 VID524296 VRZ524296 WBV524296 WLR524296 WVN524296 H589827 JB589832 SX589832 ACT589832 AMP589832 AWL589832 BGH589832 BQD589832 BZZ589832 CJV589832 CTR589832 DDN589832 DNJ589832 DXF589832 EHB589832 EQX589832 FAT589832 FKP589832 FUL589832 GEH589832 GOD589832 GXZ589832 HHV589832 HRR589832 IBN589832 ILJ589832 IVF589832 JFB589832 JOX589832 JYT589832 KIP589832 KSL589832 LCH589832 LMD589832 LVZ589832 MFV589832 MPR589832 MZN589832 NJJ589832 NTF589832 ODB589832 OMX589832 OWT589832 PGP589832 PQL589832 QAH589832 QKD589832 QTZ589832 RDV589832 RNR589832 RXN589832 SHJ589832 SRF589832 TBB589832 TKX589832 TUT589832 UEP589832 UOL589832 UYH589832 VID589832 VRZ589832 WBV589832 WLR589832 WVN589832 H655363 JB655368 SX655368 ACT655368 AMP655368 AWL655368 BGH655368 BQD655368 BZZ655368 CJV655368 CTR655368 DDN655368 DNJ655368 DXF655368 EHB655368 EQX655368 FAT655368 FKP655368 FUL655368 GEH655368 GOD655368 GXZ655368 HHV655368 HRR655368 IBN655368 ILJ655368 IVF655368 JFB655368 JOX655368 JYT655368 KIP655368 KSL655368 LCH655368 LMD655368 LVZ655368 MFV655368 MPR655368 MZN655368 NJJ655368 NTF655368 ODB655368 OMX655368 OWT655368 PGP655368 PQL655368 QAH655368 QKD655368 QTZ655368 RDV655368 RNR655368 RXN655368 SHJ655368 SRF655368 TBB655368 TKX655368 TUT655368 UEP655368 UOL655368 UYH655368 VID655368 VRZ655368 WBV655368 WLR655368 WVN655368 H720899 JB720904 SX720904 ACT720904 AMP720904 AWL720904 BGH720904 BQD720904 BZZ720904 CJV720904 CTR720904 DDN720904 DNJ720904 DXF720904 EHB720904 EQX720904 FAT720904 FKP720904 FUL720904 GEH720904 GOD720904 GXZ720904 HHV720904 HRR720904 IBN720904 ILJ720904 IVF720904 JFB720904 JOX720904 JYT720904 KIP720904 KSL720904 LCH720904 LMD720904 LVZ720904 MFV720904 MPR720904 MZN720904 NJJ720904 NTF720904 ODB720904 OMX720904 OWT720904 PGP720904 PQL720904 QAH720904 QKD720904 QTZ720904 RDV720904 RNR720904 RXN720904 SHJ720904 SRF720904 TBB720904 TKX720904 TUT720904 UEP720904 UOL720904 UYH720904 VID720904 VRZ720904 WBV720904 WLR720904 WVN720904 H786435 JB786440 SX786440 ACT786440 AMP786440 AWL786440 BGH786440 BQD786440 BZZ786440 CJV786440 CTR786440 DDN786440 DNJ786440 DXF786440 EHB786440 EQX786440 FAT786440 FKP786440 FUL786440 GEH786440 GOD786440 GXZ786440 HHV786440 HRR786440 IBN786440 ILJ786440 IVF786440 JFB786440 JOX786440 JYT786440 KIP786440 KSL786440 LCH786440 LMD786440 LVZ786440 MFV786440 MPR786440 MZN786440 NJJ786440 NTF786440 ODB786440 OMX786440 OWT786440 PGP786440 PQL786440 QAH786440 QKD786440 QTZ786440 RDV786440 RNR786440 RXN786440 SHJ786440 SRF786440 TBB786440 TKX786440 TUT786440 UEP786440 UOL786440 UYH786440 VID786440 VRZ786440 WBV786440 WLR786440 WVN786440 H851971 JB851976 SX851976 ACT851976 AMP851976 AWL851976 BGH851976 BQD851976 BZZ851976 CJV851976 CTR851976 DDN851976 DNJ851976 DXF851976 EHB851976 EQX851976 FAT851976 FKP851976 FUL851976 GEH851976 GOD851976 GXZ851976 HHV851976 HRR851976 IBN851976 ILJ851976 IVF851976 JFB851976 JOX851976 JYT851976 KIP851976 KSL851976 LCH851976 LMD851976 LVZ851976 MFV851976 MPR851976 MZN851976 NJJ851976 NTF851976 ODB851976 OMX851976 OWT851976 PGP851976 PQL851976 QAH851976 QKD851976 QTZ851976 RDV851976 RNR851976 RXN851976 SHJ851976 SRF851976 TBB851976 TKX851976 TUT851976 UEP851976 UOL851976 UYH851976 VID851976 VRZ851976 WBV851976 WLR851976 WVN851976 H917507 JB917512 SX917512 ACT917512 AMP917512 AWL917512 BGH917512 BQD917512 BZZ917512 CJV917512 CTR917512 DDN917512 DNJ917512 DXF917512 EHB917512 EQX917512 FAT917512 FKP917512 FUL917512 GEH917512 GOD917512 GXZ917512 HHV917512 HRR917512 IBN917512 ILJ917512 IVF917512 JFB917512 JOX917512 JYT917512 KIP917512 KSL917512 LCH917512 LMD917512 LVZ917512 MFV917512 MPR917512 MZN917512 NJJ917512 NTF917512 ODB917512 OMX917512 OWT917512 PGP917512 PQL917512 QAH917512 QKD917512 QTZ917512 RDV917512 RNR917512 RXN917512 SHJ917512 SRF917512 TBB917512 TKX917512 TUT917512 UEP917512 UOL917512 UYH917512 VID917512 VRZ917512 WBV917512 WLR917512 WVN917512 H983043 JB983048 SX983048 ACT983048 AMP983048 AWL983048 BGH983048 BQD983048 BZZ983048 CJV983048 CTR983048 DDN983048 DNJ983048 DXF983048 EHB983048 EQX983048 FAT983048 FKP983048 FUL983048 GEH983048 GOD983048 GXZ983048 HHV983048 HRR983048 IBN983048 ILJ983048 IVF983048 JFB983048 JOX983048 JYT983048 KIP983048 KSL983048 LCH983048 LMD983048 LVZ983048 MFV983048 MPR983048 MZN983048 NJJ983048 NTF983048 ODB983048 OMX983048 OWT983048 PGP983048 PQL983048 QAH983048 QKD983048 QTZ983048 RDV983048 RNR983048 RXN983048 SHJ983048 SRF983048 TBB983048 TKX983048 TUT983048 UEP983048 UOL983048 UYH983048 VID983048 VRZ983048 WBV983048 WLR983048">
      <formula1>$A$66:$A$102</formula1>
    </dataValidation>
  </dataValidations>
  <hyperlinks>
    <hyperlink ref="K3" location="Contents!A1" display="Back"/>
    <hyperlink ref="K2" location="'Table 27 Data'!A1" display="Go to Data"/>
    <hyperlink ref="A34" location="Glossary!A1" display="Definition Glossay"/>
  </hyperlinks>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pageSetUpPr autoPageBreaks="0"/>
  </sheetPr>
  <dimension ref="A1:AI93"/>
  <sheetViews>
    <sheetView workbookViewId="0">
      <pane ySplit="3" topLeftCell="A4" activePane="bottomLeft" state="frozen"/>
      <selection pane="bottomLeft" activeCell="K3" sqref="K3"/>
    </sheetView>
  </sheetViews>
  <sheetFormatPr defaultRowHeight="15" x14ac:dyDescent="0.25"/>
  <cols>
    <col min="1" max="1" width="8.5703125" style="1" customWidth="1"/>
    <col min="2" max="2" width="13" style="1" customWidth="1"/>
    <col min="3" max="3" width="14.5703125" style="1" customWidth="1"/>
    <col min="4" max="4" width="13" style="1" customWidth="1"/>
    <col min="5" max="5" width="14.5703125" style="1" customWidth="1"/>
    <col min="6" max="6" width="12.85546875" style="1" customWidth="1"/>
    <col min="7" max="7" width="14.5703125" style="1" customWidth="1"/>
    <col min="8" max="8" width="15.42578125" style="1" customWidth="1"/>
    <col min="9" max="9" width="12.42578125" style="1" customWidth="1"/>
    <col min="10" max="10" width="13.7109375" style="1" customWidth="1"/>
    <col min="11" max="11" width="17.7109375" style="1" customWidth="1"/>
    <col min="12" max="17" width="8.85546875" style="1"/>
    <col min="18" max="18" width="8.140625" style="1" customWidth="1"/>
    <col min="19" max="20" width="8.85546875" style="1"/>
    <col min="21" max="21" width="8.42578125" style="1" customWidth="1"/>
    <col min="22" max="25" width="8.85546875" style="1"/>
    <col min="26" max="35" width="0" style="1" hidden="1" customWidth="1"/>
    <col min="36" max="256" width="8.85546875" style="1"/>
    <col min="257" max="257" width="8.5703125" style="1" customWidth="1"/>
    <col min="258" max="258" width="13" style="1" customWidth="1"/>
    <col min="259" max="259" width="14.5703125" style="1" customWidth="1"/>
    <col min="260" max="260" width="13" style="1" customWidth="1"/>
    <col min="261" max="261" width="14.5703125" style="1" customWidth="1"/>
    <col min="262" max="262" width="12.85546875" style="1" customWidth="1"/>
    <col min="263" max="263" width="14.5703125" style="1" customWidth="1"/>
    <col min="264" max="264" width="15.42578125" style="1" customWidth="1"/>
    <col min="265" max="265" width="12.42578125" style="1" customWidth="1"/>
    <col min="266" max="266" width="13.7109375" style="1" customWidth="1"/>
    <col min="267" max="267" width="17.7109375" style="1" customWidth="1"/>
    <col min="268" max="273" width="8.85546875" style="1"/>
    <col min="274" max="274" width="8.140625" style="1" customWidth="1"/>
    <col min="275" max="276" width="8.85546875" style="1"/>
    <col min="277" max="277" width="8.42578125" style="1" customWidth="1"/>
    <col min="278" max="512" width="8.85546875" style="1"/>
    <col min="513" max="513" width="8.5703125" style="1" customWidth="1"/>
    <col min="514" max="514" width="13" style="1" customWidth="1"/>
    <col min="515" max="515" width="14.5703125" style="1" customWidth="1"/>
    <col min="516" max="516" width="13" style="1" customWidth="1"/>
    <col min="517" max="517" width="14.5703125" style="1" customWidth="1"/>
    <col min="518" max="518" width="12.85546875" style="1" customWidth="1"/>
    <col min="519" max="519" width="14.5703125" style="1" customWidth="1"/>
    <col min="520" max="520" width="15.42578125" style="1" customWidth="1"/>
    <col min="521" max="521" width="12.42578125" style="1" customWidth="1"/>
    <col min="522" max="522" width="13.7109375" style="1" customWidth="1"/>
    <col min="523" max="523" width="17.7109375" style="1" customWidth="1"/>
    <col min="524" max="529" width="8.85546875" style="1"/>
    <col min="530" max="530" width="8.140625" style="1" customWidth="1"/>
    <col min="531" max="532" width="8.85546875" style="1"/>
    <col min="533" max="533" width="8.42578125" style="1" customWidth="1"/>
    <col min="534" max="768" width="8.85546875" style="1"/>
    <col min="769" max="769" width="8.5703125" style="1" customWidth="1"/>
    <col min="770" max="770" width="13" style="1" customWidth="1"/>
    <col min="771" max="771" width="14.5703125" style="1" customWidth="1"/>
    <col min="772" max="772" width="13" style="1" customWidth="1"/>
    <col min="773" max="773" width="14.5703125" style="1" customWidth="1"/>
    <col min="774" max="774" width="12.85546875" style="1" customWidth="1"/>
    <col min="775" max="775" width="14.5703125" style="1" customWidth="1"/>
    <col min="776" max="776" width="15.42578125" style="1" customWidth="1"/>
    <col min="777" max="777" width="12.42578125" style="1" customWidth="1"/>
    <col min="778" max="778" width="13.7109375" style="1" customWidth="1"/>
    <col min="779" max="779" width="17.7109375" style="1" customWidth="1"/>
    <col min="780" max="785" width="8.85546875" style="1"/>
    <col min="786" max="786" width="8.140625" style="1" customWidth="1"/>
    <col min="787" max="788" width="8.85546875" style="1"/>
    <col min="789" max="789" width="8.42578125" style="1" customWidth="1"/>
    <col min="790" max="1024" width="8.85546875" style="1"/>
    <col min="1025" max="1025" width="8.5703125" style="1" customWidth="1"/>
    <col min="1026" max="1026" width="13" style="1" customWidth="1"/>
    <col min="1027" max="1027" width="14.5703125" style="1" customWidth="1"/>
    <col min="1028" max="1028" width="13" style="1" customWidth="1"/>
    <col min="1029" max="1029" width="14.5703125" style="1" customWidth="1"/>
    <col min="1030" max="1030" width="12.85546875" style="1" customWidth="1"/>
    <col min="1031" max="1031" width="14.5703125" style="1" customWidth="1"/>
    <col min="1032" max="1032" width="15.42578125" style="1" customWidth="1"/>
    <col min="1033" max="1033" width="12.42578125" style="1" customWidth="1"/>
    <col min="1034" max="1034" width="13.7109375" style="1" customWidth="1"/>
    <col min="1035" max="1035" width="17.7109375" style="1" customWidth="1"/>
    <col min="1036" max="1041" width="8.85546875" style="1"/>
    <col min="1042" max="1042" width="8.140625" style="1" customWidth="1"/>
    <col min="1043" max="1044" width="8.85546875" style="1"/>
    <col min="1045" max="1045" width="8.42578125" style="1" customWidth="1"/>
    <col min="1046" max="1280" width="8.85546875" style="1"/>
    <col min="1281" max="1281" width="8.5703125" style="1" customWidth="1"/>
    <col min="1282" max="1282" width="13" style="1" customWidth="1"/>
    <col min="1283" max="1283" width="14.5703125" style="1" customWidth="1"/>
    <col min="1284" max="1284" width="13" style="1" customWidth="1"/>
    <col min="1285" max="1285" width="14.5703125" style="1" customWidth="1"/>
    <col min="1286" max="1286" width="12.85546875" style="1" customWidth="1"/>
    <col min="1287" max="1287" width="14.5703125" style="1" customWidth="1"/>
    <col min="1288" max="1288" width="15.42578125" style="1" customWidth="1"/>
    <col min="1289" max="1289" width="12.42578125" style="1" customWidth="1"/>
    <col min="1290" max="1290" width="13.7109375" style="1" customWidth="1"/>
    <col min="1291" max="1291" width="17.7109375" style="1" customWidth="1"/>
    <col min="1292" max="1297" width="8.85546875" style="1"/>
    <col min="1298" max="1298" width="8.140625" style="1" customWidth="1"/>
    <col min="1299" max="1300" width="8.85546875" style="1"/>
    <col min="1301" max="1301" width="8.42578125" style="1" customWidth="1"/>
    <col min="1302" max="1536" width="8.85546875" style="1"/>
    <col min="1537" max="1537" width="8.5703125" style="1" customWidth="1"/>
    <col min="1538" max="1538" width="13" style="1" customWidth="1"/>
    <col min="1539" max="1539" width="14.5703125" style="1" customWidth="1"/>
    <col min="1540" max="1540" width="13" style="1" customWidth="1"/>
    <col min="1541" max="1541" width="14.5703125" style="1" customWidth="1"/>
    <col min="1542" max="1542" width="12.85546875" style="1" customWidth="1"/>
    <col min="1543" max="1543" width="14.5703125" style="1" customWidth="1"/>
    <col min="1544" max="1544" width="15.42578125" style="1" customWidth="1"/>
    <col min="1545" max="1545" width="12.42578125" style="1" customWidth="1"/>
    <col min="1546" max="1546" width="13.7109375" style="1" customWidth="1"/>
    <col min="1547" max="1547" width="17.7109375" style="1" customWidth="1"/>
    <col min="1548" max="1553" width="8.85546875" style="1"/>
    <col min="1554" max="1554" width="8.140625" style="1" customWidth="1"/>
    <col min="1555" max="1556" width="8.85546875" style="1"/>
    <col min="1557" max="1557" width="8.42578125" style="1" customWidth="1"/>
    <col min="1558" max="1792" width="8.85546875" style="1"/>
    <col min="1793" max="1793" width="8.5703125" style="1" customWidth="1"/>
    <col min="1794" max="1794" width="13" style="1" customWidth="1"/>
    <col min="1795" max="1795" width="14.5703125" style="1" customWidth="1"/>
    <col min="1796" max="1796" width="13" style="1" customWidth="1"/>
    <col min="1797" max="1797" width="14.5703125" style="1" customWidth="1"/>
    <col min="1798" max="1798" width="12.85546875" style="1" customWidth="1"/>
    <col min="1799" max="1799" width="14.5703125" style="1" customWidth="1"/>
    <col min="1800" max="1800" width="15.42578125" style="1" customWidth="1"/>
    <col min="1801" max="1801" width="12.42578125" style="1" customWidth="1"/>
    <col min="1802" max="1802" width="13.7109375" style="1" customWidth="1"/>
    <col min="1803" max="1803" width="17.7109375" style="1" customWidth="1"/>
    <col min="1804" max="1809" width="8.85546875" style="1"/>
    <col min="1810" max="1810" width="8.140625" style="1" customWidth="1"/>
    <col min="1811" max="1812" width="8.85546875" style="1"/>
    <col min="1813" max="1813" width="8.42578125" style="1" customWidth="1"/>
    <col min="1814" max="2048" width="8.85546875" style="1"/>
    <col min="2049" max="2049" width="8.5703125" style="1" customWidth="1"/>
    <col min="2050" max="2050" width="13" style="1" customWidth="1"/>
    <col min="2051" max="2051" width="14.5703125" style="1" customWidth="1"/>
    <col min="2052" max="2052" width="13" style="1" customWidth="1"/>
    <col min="2053" max="2053" width="14.5703125" style="1" customWidth="1"/>
    <col min="2054" max="2054" width="12.85546875" style="1" customWidth="1"/>
    <col min="2055" max="2055" width="14.5703125" style="1" customWidth="1"/>
    <col min="2056" max="2056" width="15.42578125" style="1" customWidth="1"/>
    <col min="2057" max="2057" width="12.42578125" style="1" customWidth="1"/>
    <col min="2058" max="2058" width="13.7109375" style="1" customWidth="1"/>
    <col min="2059" max="2059" width="17.7109375" style="1" customWidth="1"/>
    <col min="2060" max="2065" width="8.85546875" style="1"/>
    <col min="2066" max="2066" width="8.140625" style="1" customWidth="1"/>
    <col min="2067" max="2068" width="8.85546875" style="1"/>
    <col min="2069" max="2069" width="8.42578125" style="1" customWidth="1"/>
    <col min="2070" max="2304" width="8.85546875" style="1"/>
    <col min="2305" max="2305" width="8.5703125" style="1" customWidth="1"/>
    <col min="2306" max="2306" width="13" style="1" customWidth="1"/>
    <col min="2307" max="2307" width="14.5703125" style="1" customWidth="1"/>
    <col min="2308" max="2308" width="13" style="1" customWidth="1"/>
    <col min="2309" max="2309" width="14.5703125" style="1" customWidth="1"/>
    <col min="2310" max="2310" width="12.85546875" style="1" customWidth="1"/>
    <col min="2311" max="2311" width="14.5703125" style="1" customWidth="1"/>
    <col min="2312" max="2312" width="15.42578125" style="1" customWidth="1"/>
    <col min="2313" max="2313" width="12.42578125" style="1" customWidth="1"/>
    <col min="2314" max="2314" width="13.7109375" style="1" customWidth="1"/>
    <col min="2315" max="2315" width="17.7109375" style="1" customWidth="1"/>
    <col min="2316" max="2321" width="8.85546875" style="1"/>
    <col min="2322" max="2322" width="8.140625" style="1" customWidth="1"/>
    <col min="2323" max="2324" width="8.85546875" style="1"/>
    <col min="2325" max="2325" width="8.42578125" style="1" customWidth="1"/>
    <col min="2326" max="2560" width="8.85546875" style="1"/>
    <col min="2561" max="2561" width="8.5703125" style="1" customWidth="1"/>
    <col min="2562" max="2562" width="13" style="1" customWidth="1"/>
    <col min="2563" max="2563" width="14.5703125" style="1" customWidth="1"/>
    <col min="2564" max="2564" width="13" style="1" customWidth="1"/>
    <col min="2565" max="2565" width="14.5703125" style="1" customWidth="1"/>
    <col min="2566" max="2566" width="12.85546875" style="1" customWidth="1"/>
    <col min="2567" max="2567" width="14.5703125" style="1" customWidth="1"/>
    <col min="2568" max="2568" width="15.42578125" style="1" customWidth="1"/>
    <col min="2569" max="2569" width="12.42578125" style="1" customWidth="1"/>
    <col min="2570" max="2570" width="13.7109375" style="1" customWidth="1"/>
    <col min="2571" max="2571" width="17.7109375" style="1" customWidth="1"/>
    <col min="2572" max="2577" width="8.85546875" style="1"/>
    <col min="2578" max="2578" width="8.140625" style="1" customWidth="1"/>
    <col min="2579" max="2580" width="8.85546875" style="1"/>
    <col min="2581" max="2581" width="8.42578125" style="1" customWidth="1"/>
    <col min="2582" max="2816" width="8.85546875" style="1"/>
    <col min="2817" max="2817" width="8.5703125" style="1" customWidth="1"/>
    <col min="2818" max="2818" width="13" style="1" customWidth="1"/>
    <col min="2819" max="2819" width="14.5703125" style="1" customWidth="1"/>
    <col min="2820" max="2820" width="13" style="1" customWidth="1"/>
    <col min="2821" max="2821" width="14.5703125" style="1" customWidth="1"/>
    <col min="2822" max="2822" width="12.85546875" style="1" customWidth="1"/>
    <col min="2823" max="2823" width="14.5703125" style="1" customWidth="1"/>
    <col min="2824" max="2824" width="15.42578125" style="1" customWidth="1"/>
    <col min="2825" max="2825" width="12.42578125" style="1" customWidth="1"/>
    <col min="2826" max="2826" width="13.7109375" style="1" customWidth="1"/>
    <col min="2827" max="2827" width="17.7109375" style="1" customWidth="1"/>
    <col min="2828" max="2833" width="8.85546875" style="1"/>
    <col min="2834" max="2834" width="8.140625" style="1" customWidth="1"/>
    <col min="2835" max="2836" width="8.85546875" style="1"/>
    <col min="2837" max="2837" width="8.42578125" style="1" customWidth="1"/>
    <col min="2838" max="3072" width="8.85546875" style="1"/>
    <col min="3073" max="3073" width="8.5703125" style="1" customWidth="1"/>
    <col min="3074" max="3074" width="13" style="1" customWidth="1"/>
    <col min="3075" max="3075" width="14.5703125" style="1" customWidth="1"/>
    <col min="3076" max="3076" width="13" style="1" customWidth="1"/>
    <col min="3077" max="3077" width="14.5703125" style="1" customWidth="1"/>
    <col min="3078" max="3078" width="12.85546875" style="1" customWidth="1"/>
    <col min="3079" max="3079" width="14.5703125" style="1" customWidth="1"/>
    <col min="3080" max="3080" width="15.42578125" style="1" customWidth="1"/>
    <col min="3081" max="3081" width="12.42578125" style="1" customWidth="1"/>
    <col min="3082" max="3082" width="13.7109375" style="1" customWidth="1"/>
    <col min="3083" max="3083" width="17.7109375" style="1" customWidth="1"/>
    <col min="3084" max="3089" width="8.85546875" style="1"/>
    <col min="3090" max="3090" width="8.140625" style="1" customWidth="1"/>
    <col min="3091" max="3092" width="8.85546875" style="1"/>
    <col min="3093" max="3093" width="8.42578125" style="1" customWidth="1"/>
    <col min="3094" max="3328" width="8.85546875" style="1"/>
    <col min="3329" max="3329" width="8.5703125" style="1" customWidth="1"/>
    <col min="3330" max="3330" width="13" style="1" customWidth="1"/>
    <col min="3331" max="3331" width="14.5703125" style="1" customWidth="1"/>
    <col min="3332" max="3332" width="13" style="1" customWidth="1"/>
    <col min="3333" max="3333" width="14.5703125" style="1" customWidth="1"/>
    <col min="3334" max="3334" width="12.85546875" style="1" customWidth="1"/>
    <col min="3335" max="3335" width="14.5703125" style="1" customWidth="1"/>
    <col min="3336" max="3336" width="15.42578125" style="1" customWidth="1"/>
    <col min="3337" max="3337" width="12.42578125" style="1" customWidth="1"/>
    <col min="3338" max="3338" width="13.7109375" style="1" customWidth="1"/>
    <col min="3339" max="3339" width="17.7109375" style="1" customWidth="1"/>
    <col min="3340" max="3345" width="8.85546875" style="1"/>
    <col min="3346" max="3346" width="8.140625" style="1" customWidth="1"/>
    <col min="3347" max="3348" width="8.85546875" style="1"/>
    <col min="3349" max="3349" width="8.42578125" style="1" customWidth="1"/>
    <col min="3350" max="3584" width="8.85546875" style="1"/>
    <col min="3585" max="3585" width="8.5703125" style="1" customWidth="1"/>
    <col min="3586" max="3586" width="13" style="1" customWidth="1"/>
    <col min="3587" max="3587" width="14.5703125" style="1" customWidth="1"/>
    <col min="3588" max="3588" width="13" style="1" customWidth="1"/>
    <col min="3589" max="3589" width="14.5703125" style="1" customWidth="1"/>
    <col min="3590" max="3590" width="12.85546875" style="1" customWidth="1"/>
    <col min="3591" max="3591" width="14.5703125" style="1" customWidth="1"/>
    <col min="3592" max="3592" width="15.42578125" style="1" customWidth="1"/>
    <col min="3593" max="3593" width="12.42578125" style="1" customWidth="1"/>
    <col min="3594" max="3594" width="13.7109375" style="1" customWidth="1"/>
    <col min="3595" max="3595" width="17.7109375" style="1" customWidth="1"/>
    <col min="3596" max="3601" width="8.85546875" style="1"/>
    <col min="3602" max="3602" width="8.140625" style="1" customWidth="1"/>
    <col min="3603" max="3604" width="8.85546875" style="1"/>
    <col min="3605" max="3605" width="8.42578125" style="1" customWidth="1"/>
    <col min="3606" max="3840" width="8.85546875" style="1"/>
    <col min="3841" max="3841" width="8.5703125" style="1" customWidth="1"/>
    <col min="3842" max="3842" width="13" style="1" customWidth="1"/>
    <col min="3843" max="3843" width="14.5703125" style="1" customWidth="1"/>
    <col min="3844" max="3844" width="13" style="1" customWidth="1"/>
    <col min="3845" max="3845" width="14.5703125" style="1" customWidth="1"/>
    <col min="3846" max="3846" width="12.85546875" style="1" customWidth="1"/>
    <col min="3847" max="3847" width="14.5703125" style="1" customWidth="1"/>
    <col min="3848" max="3848" width="15.42578125" style="1" customWidth="1"/>
    <col min="3849" max="3849" width="12.42578125" style="1" customWidth="1"/>
    <col min="3850" max="3850" width="13.7109375" style="1" customWidth="1"/>
    <col min="3851" max="3851" width="17.7109375" style="1" customWidth="1"/>
    <col min="3852" max="3857" width="8.85546875" style="1"/>
    <col min="3858" max="3858" width="8.140625" style="1" customWidth="1"/>
    <col min="3859" max="3860" width="8.85546875" style="1"/>
    <col min="3861" max="3861" width="8.42578125" style="1" customWidth="1"/>
    <col min="3862" max="4096" width="8.85546875" style="1"/>
    <col min="4097" max="4097" width="8.5703125" style="1" customWidth="1"/>
    <col min="4098" max="4098" width="13" style="1" customWidth="1"/>
    <col min="4099" max="4099" width="14.5703125" style="1" customWidth="1"/>
    <col min="4100" max="4100" width="13" style="1" customWidth="1"/>
    <col min="4101" max="4101" width="14.5703125" style="1" customWidth="1"/>
    <col min="4102" max="4102" width="12.85546875" style="1" customWidth="1"/>
    <col min="4103" max="4103" width="14.5703125" style="1" customWidth="1"/>
    <col min="4104" max="4104" width="15.42578125" style="1" customWidth="1"/>
    <col min="4105" max="4105" width="12.42578125" style="1" customWidth="1"/>
    <col min="4106" max="4106" width="13.7109375" style="1" customWidth="1"/>
    <col min="4107" max="4107" width="17.7109375" style="1" customWidth="1"/>
    <col min="4108" max="4113" width="8.85546875" style="1"/>
    <col min="4114" max="4114" width="8.140625" style="1" customWidth="1"/>
    <col min="4115" max="4116" width="8.85546875" style="1"/>
    <col min="4117" max="4117" width="8.42578125" style="1" customWidth="1"/>
    <col min="4118" max="4352" width="8.85546875" style="1"/>
    <col min="4353" max="4353" width="8.5703125" style="1" customWidth="1"/>
    <col min="4354" max="4354" width="13" style="1" customWidth="1"/>
    <col min="4355" max="4355" width="14.5703125" style="1" customWidth="1"/>
    <col min="4356" max="4356" width="13" style="1" customWidth="1"/>
    <col min="4357" max="4357" width="14.5703125" style="1" customWidth="1"/>
    <col min="4358" max="4358" width="12.85546875" style="1" customWidth="1"/>
    <col min="4359" max="4359" width="14.5703125" style="1" customWidth="1"/>
    <col min="4360" max="4360" width="15.42578125" style="1" customWidth="1"/>
    <col min="4361" max="4361" width="12.42578125" style="1" customWidth="1"/>
    <col min="4362" max="4362" width="13.7109375" style="1" customWidth="1"/>
    <col min="4363" max="4363" width="17.7109375" style="1" customWidth="1"/>
    <col min="4364" max="4369" width="8.85546875" style="1"/>
    <col min="4370" max="4370" width="8.140625" style="1" customWidth="1"/>
    <col min="4371" max="4372" width="8.85546875" style="1"/>
    <col min="4373" max="4373" width="8.42578125" style="1" customWidth="1"/>
    <col min="4374" max="4608" width="8.85546875" style="1"/>
    <col min="4609" max="4609" width="8.5703125" style="1" customWidth="1"/>
    <col min="4610" max="4610" width="13" style="1" customWidth="1"/>
    <col min="4611" max="4611" width="14.5703125" style="1" customWidth="1"/>
    <col min="4612" max="4612" width="13" style="1" customWidth="1"/>
    <col min="4613" max="4613" width="14.5703125" style="1" customWidth="1"/>
    <col min="4614" max="4614" width="12.85546875" style="1" customWidth="1"/>
    <col min="4615" max="4615" width="14.5703125" style="1" customWidth="1"/>
    <col min="4616" max="4616" width="15.42578125" style="1" customWidth="1"/>
    <col min="4617" max="4617" width="12.42578125" style="1" customWidth="1"/>
    <col min="4618" max="4618" width="13.7109375" style="1" customWidth="1"/>
    <col min="4619" max="4619" width="17.7109375" style="1" customWidth="1"/>
    <col min="4620" max="4625" width="8.85546875" style="1"/>
    <col min="4626" max="4626" width="8.140625" style="1" customWidth="1"/>
    <col min="4627" max="4628" width="8.85546875" style="1"/>
    <col min="4629" max="4629" width="8.42578125" style="1" customWidth="1"/>
    <col min="4630" max="4864" width="8.85546875" style="1"/>
    <col min="4865" max="4865" width="8.5703125" style="1" customWidth="1"/>
    <col min="4866" max="4866" width="13" style="1" customWidth="1"/>
    <col min="4867" max="4867" width="14.5703125" style="1" customWidth="1"/>
    <col min="4868" max="4868" width="13" style="1" customWidth="1"/>
    <col min="4869" max="4869" width="14.5703125" style="1" customWidth="1"/>
    <col min="4870" max="4870" width="12.85546875" style="1" customWidth="1"/>
    <col min="4871" max="4871" width="14.5703125" style="1" customWidth="1"/>
    <col min="4872" max="4872" width="15.42578125" style="1" customWidth="1"/>
    <col min="4873" max="4873" width="12.42578125" style="1" customWidth="1"/>
    <col min="4874" max="4874" width="13.7109375" style="1" customWidth="1"/>
    <col min="4875" max="4875" width="17.7109375" style="1" customWidth="1"/>
    <col min="4876" max="4881" width="8.85546875" style="1"/>
    <col min="4882" max="4882" width="8.140625" style="1" customWidth="1"/>
    <col min="4883" max="4884" width="8.85546875" style="1"/>
    <col min="4885" max="4885" width="8.42578125" style="1" customWidth="1"/>
    <col min="4886" max="5120" width="8.85546875" style="1"/>
    <col min="5121" max="5121" width="8.5703125" style="1" customWidth="1"/>
    <col min="5122" max="5122" width="13" style="1" customWidth="1"/>
    <col min="5123" max="5123" width="14.5703125" style="1" customWidth="1"/>
    <col min="5124" max="5124" width="13" style="1" customWidth="1"/>
    <col min="5125" max="5125" width="14.5703125" style="1" customWidth="1"/>
    <col min="5126" max="5126" width="12.85546875" style="1" customWidth="1"/>
    <col min="5127" max="5127" width="14.5703125" style="1" customWidth="1"/>
    <col min="5128" max="5128" width="15.42578125" style="1" customWidth="1"/>
    <col min="5129" max="5129" width="12.42578125" style="1" customWidth="1"/>
    <col min="5130" max="5130" width="13.7109375" style="1" customWidth="1"/>
    <col min="5131" max="5131" width="17.7109375" style="1" customWidth="1"/>
    <col min="5132" max="5137" width="8.85546875" style="1"/>
    <col min="5138" max="5138" width="8.140625" style="1" customWidth="1"/>
    <col min="5139" max="5140" width="8.85546875" style="1"/>
    <col min="5141" max="5141" width="8.42578125" style="1" customWidth="1"/>
    <col min="5142" max="5376" width="8.85546875" style="1"/>
    <col min="5377" max="5377" width="8.5703125" style="1" customWidth="1"/>
    <col min="5378" max="5378" width="13" style="1" customWidth="1"/>
    <col min="5379" max="5379" width="14.5703125" style="1" customWidth="1"/>
    <col min="5380" max="5380" width="13" style="1" customWidth="1"/>
    <col min="5381" max="5381" width="14.5703125" style="1" customWidth="1"/>
    <col min="5382" max="5382" width="12.85546875" style="1" customWidth="1"/>
    <col min="5383" max="5383" width="14.5703125" style="1" customWidth="1"/>
    <col min="5384" max="5384" width="15.42578125" style="1" customWidth="1"/>
    <col min="5385" max="5385" width="12.42578125" style="1" customWidth="1"/>
    <col min="5386" max="5386" width="13.7109375" style="1" customWidth="1"/>
    <col min="5387" max="5387" width="17.7109375" style="1" customWidth="1"/>
    <col min="5388" max="5393" width="8.85546875" style="1"/>
    <col min="5394" max="5394" width="8.140625" style="1" customWidth="1"/>
    <col min="5395" max="5396" width="8.85546875" style="1"/>
    <col min="5397" max="5397" width="8.42578125" style="1" customWidth="1"/>
    <col min="5398" max="5632" width="8.85546875" style="1"/>
    <col min="5633" max="5633" width="8.5703125" style="1" customWidth="1"/>
    <col min="5634" max="5634" width="13" style="1" customWidth="1"/>
    <col min="5635" max="5635" width="14.5703125" style="1" customWidth="1"/>
    <col min="5636" max="5636" width="13" style="1" customWidth="1"/>
    <col min="5637" max="5637" width="14.5703125" style="1" customWidth="1"/>
    <col min="5638" max="5638" width="12.85546875" style="1" customWidth="1"/>
    <col min="5639" max="5639" width="14.5703125" style="1" customWidth="1"/>
    <col min="5640" max="5640" width="15.42578125" style="1" customWidth="1"/>
    <col min="5641" max="5641" width="12.42578125" style="1" customWidth="1"/>
    <col min="5642" max="5642" width="13.7109375" style="1" customWidth="1"/>
    <col min="5643" max="5643" width="17.7109375" style="1" customWidth="1"/>
    <col min="5644" max="5649" width="8.85546875" style="1"/>
    <col min="5650" max="5650" width="8.140625" style="1" customWidth="1"/>
    <col min="5651" max="5652" width="8.85546875" style="1"/>
    <col min="5653" max="5653" width="8.42578125" style="1" customWidth="1"/>
    <col min="5654" max="5888" width="8.85546875" style="1"/>
    <col min="5889" max="5889" width="8.5703125" style="1" customWidth="1"/>
    <col min="5890" max="5890" width="13" style="1" customWidth="1"/>
    <col min="5891" max="5891" width="14.5703125" style="1" customWidth="1"/>
    <col min="5892" max="5892" width="13" style="1" customWidth="1"/>
    <col min="5893" max="5893" width="14.5703125" style="1" customWidth="1"/>
    <col min="5894" max="5894" width="12.85546875" style="1" customWidth="1"/>
    <col min="5895" max="5895" width="14.5703125" style="1" customWidth="1"/>
    <col min="5896" max="5896" width="15.42578125" style="1" customWidth="1"/>
    <col min="5897" max="5897" width="12.42578125" style="1" customWidth="1"/>
    <col min="5898" max="5898" width="13.7109375" style="1" customWidth="1"/>
    <col min="5899" max="5899" width="17.7109375" style="1" customWidth="1"/>
    <col min="5900" max="5905" width="8.85546875" style="1"/>
    <col min="5906" max="5906" width="8.140625" style="1" customWidth="1"/>
    <col min="5907" max="5908" width="8.85546875" style="1"/>
    <col min="5909" max="5909" width="8.42578125" style="1" customWidth="1"/>
    <col min="5910" max="6144" width="8.85546875" style="1"/>
    <col min="6145" max="6145" width="8.5703125" style="1" customWidth="1"/>
    <col min="6146" max="6146" width="13" style="1" customWidth="1"/>
    <col min="6147" max="6147" width="14.5703125" style="1" customWidth="1"/>
    <col min="6148" max="6148" width="13" style="1" customWidth="1"/>
    <col min="6149" max="6149" width="14.5703125" style="1" customWidth="1"/>
    <col min="6150" max="6150" width="12.85546875" style="1" customWidth="1"/>
    <col min="6151" max="6151" width="14.5703125" style="1" customWidth="1"/>
    <col min="6152" max="6152" width="15.42578125" style="1" customWidth="1"/>
    <col min="6153" max="6153" width="12.42578125" style="1" customWidth="1"/>
    <col min="6154" max="6154" width="13.7109375" style="1" customWidth="1"/>
    <col min="6155" max="6155" width="17.7109375" style="1" customWidth="1"/>
    <col min="6156" max="6161" width="8.85546875" style="1"/>
    <col min="6162" max="6162" width="8.140625" style="1" customWidth="1"/>
    <col min="6163" max="6164" width="8.85546875" style="1"/>
    <col min="6165" max="6165" width="8.42578125" style="1" customWidth="1"/>
    <col min="6166" max="6400" width="8.85546875" style="1"/>
    <col min="6401" max="6401" width="8.5703125" style="1" customWidth="1"/>
    <col min="6402" max="6402" width="13" style="1" customWidth="1"/>
    <col min="6403" max="6403" width="14.5703125" style="1" customWidth="1"/>
    <col min="6404" max="6404" width="13" style="1" customWidth="1"/>
    <col min="6405" max="6405" width="14.5703125" style="1" customWidth="1"/>
    <col min="6406" max="6406" width="12.85546875" style="1" customWidth="1"/>
    <col min="6407" max="6407" width="14.5703125" style="1" customWidth="1"/>
    <col min="6408" max="6408" width="15.42578125" style="1" customWidth="1"/>
    <col min="6409" max="6409" width="12.42578125" style="1" customWidth="1"/>
    <col min="6410" max="6410" width="13.7109375" style="1" customWidth="1"/>
    <col min="6411" max="6411" width="17.7109375" style="1" customWidth="1"/>
    <col min="6412" max="6417" width="8.85546875" style="1"/>
    <col min="6418" max="6418" width="8.140625" style="1" customWidth="1"/>
    <col min="6419" max="6420" width="8.85546875" style="1"/>
    <col min="6421" max="6421" width="8.42578125" style="1" customWidth="1"/>
    <col min="6422" max="6656" width="8.85546875" style="1"/>
    <col min="6657" max="6657" width="8.5703125" style="1" customWidth="1"/>
    <col min="6658" max="6658" width="13" style="1" customWidth="1"/>
    <col min="6659" max="6659" width="14.5703125" style="1" customWidth="1"/>
    <col min="6660" max="6660" width="13" style="1" customWidth="1"/>
    <col min="6661" max="6661" width="14.5703125" style="1" customWidth="1"/>
    <col min="6662" max="6662" width="12.85546875" style="1" customWidth="1"/>
    <col min="6663" max="6663" width="14.5703125" style="1" customWidth="1"/>
    <col min="6664" max="6664" width="15.42578125" style="1" customWidth="1"/>
    <col min="6665" max="6665" width="12.42578125" style="1" customWidth="1"/>
    <col min="6666" max="6666" width="13.7109375" style="1" customWidth="1"/>
    <col min="6667" max="6667" width="17.7109375" style="1" customWidth="1"/>
    <col min="6668" max="6673" width="8.85546875" style="1"/>
    <col min="6674" max="6674" width="8.140625" style="1" customWidth="1"/>
    <col min="6675" max="6676" width="8.85546875" style="1"/>
    <col min="6677" max="6677" width="8.42578125" style="1" customWidth="1"/>
    <col min="6678" max="6912" width="8.85546875" style="1"/>
    <col min="6913" max="6913" width="8.5703125" style="1" customWidth="1"/>
    <col min="6914" max="6914" width="13" style="1" customWidth="1"/>
    <col min="6915" max="6915" width="14.5703125" style="1" customWidth="1"/>
    <col min="6916" max="6916" width="13" style="1" customWidth="1"/>
    <col min="6917" max="6917" width="14.5703125" style="1" customWidth="1"/>
    <col min="6918" max="6918" width="12.85546875" style="1" customWidth="1"/>
    <col min="6919" max="6919" width="14.5703125" style="1" customWidth="1"/>
    <col min="6920" max="6920" width="15.42578125" style="1" customWidth="1"/>
    <col min="6921" max="6921" width="12.42578125" style="1" customWidth="1"/>
    <col min="6922" max="6922" width="13.7109375" style="1" customWidth="1"/>
    <col min="6923" max="6923" width="17.7109375" style="1" customWidth="1"/>
    <col min="6924" max="6929" width="8.85546875" style="1"/>
    <col min="6930" max="6930" width="8.140625" style="1" customWidth="1"/>
    <col min="6931" max="6932" width="8.85546875" style="1"/>
    <col min="6933" max="6933" width="8.42578125" style="1" customWidth="1"/>
    <col min="6934" max="7168" width="8.85546875" style="1"/>
    <col min="7169" max="7169" width="8.5703125" style="1" customWidth="1"/>
    <col min="7170" max="7170" width="13" style="1" customWidth="1"/>
    <col min="7171" max="7171" width="14.5703125" style="1" customWidth="1"/>
    <col min="7172" max="7172" width="13" style="1" customWidth="1"/>
    <col min="7173" max="7173" width="14.5703125" style="1" customWidth="1"/>
    <col min="7174" max="7174" width="12.85546875" style="1" customWidth="1"/>
    <col min="7175" max="7175" width="14.5703125" style="1" customWidth="1"/>
    <col min="7176" max="7176" width="15.42578125" style="1" customWidth="1"/>
    <col min="7177" max="7177" width="12.42578125" style="1" customWidth="1"/>
    <col min="7178" max="7178" width="13.7109375" style="1" customWidth="1"/>
    <col min="7179" max="7179" width="17.7109375" style="1" customWidth="1"/>
    <col min="7180" max="7185" width="8.85546875" style="1"/>
    <col min="7186" max="7186" width="8.140625" style="1" customWidth="1"/>
    <col min="7187" max="7188" width="8.85546875" style="1"/>
    <col min="7189" max="7189" width="8.42578125" style="1" customWidth="1"/>
    <col min="7190" max="7424" width="8.85546875" style="1"/>
    <col min="7425" max="7425" width="8.5703125" style="1" customWidth="1"/>
    <col min="7426" max="7426" width="13" style="1" customWidth="1"/>
    <col min="7427" max="7427" width="14.5703125" style="1" customWidth="1"/>
    <col min="7428" max="7428" width="13" style="1" customWidth="1"/>
    <col min="7429" max="7429" width="14.5703125" style="1" customWidth="1"/>
    <col min="7430" max="7430" width="12.85546875" style="1" customWidth="1"/>
    <col min="7431" max="7431" width="14.5703125" style="1" customWidth="1"/>
    <col min="7432" max="7432" width="15.42578125" style="1" customWidth="1"/>
    <col min="7433" max="7433" width="12.42578125" style="1" customWidth="1"/>
    <col min="7434" max="7434" width="13.7109375" style="1" customWidth="1"/>
    <col min="7435" max="7435" width="17.7109375" style="1" customWidth="1"/>
    <col min="7436" max="7441" width="8.85546875" style="1"/>
    <col min="7442" max="7442" width="8.140625" style="1" customWidth="1"/>
    <col min="7443" max="7444" width="8.85546875" style="1"/>
    <col min="7445" max="7445" width="8.42578125" style="1" customWidth="1"/>
    <col min="7446" max="7680" width="8.85546875" style="1"/>
    <col min="7681" max="7681" width="8.5703125" style="1" customWidth="1"/>
    <col min="7682" max="7682" width="13" style="1" customWidth="1"/>
    <col min="7683" max="7683" width="14.5703125" style="1" customWidth="1"/>
    <col min="7684" max="7684" width="13" style="1" customWidth="1"/>
    <col min="7685" max="7685" width="14.5703125" style="1" customWidth="1"/>
    <col min="7686" max="7686" width="12.85546875" style="1" customWidth="1"/>
    <col min="7687" max="7687" width="14.5703125" style="1" customWidth="1"/>
    <col min="7688" max="7688" width="15.42578125" style="1" customWidth="1"/>
    <col min="7689" max="7689" width="12.42578125" style="1" customWidth="1"/>
    <col min="7690" max="7690" width="13.7109375" style="1" customWidth="1"/>
    <col min="7691" max="7691" width="17.7109375" style="1" customWidth="1"/>
    <col min="7692" max="7697" width="8.85546875" style="1"/>
    <col min="7698" max="7698" width="8.140625" style="1" customWidth="1"/>
    <col min="7699" max="7700" width="8.85546875" style="1"/>
    <col min="7701" max="7701" width="8.42578125" style="1" customWidth="1"/>
    <col min="7702" max="7936" width="8.85546875" style="1"/>
    <col min="7937" max="7937" width="8.5703125" style="1" customWidth="1"/>
    <col min="7938" max="7938" width="13" style="1" customWidth="1"/>
    <col min="7939" max="7939" width="14.5703125" style="1" customWidth="1"/>
    <col min="7940" max="7940" width="13" style="1" customWidth="1"/>
    <col min="7941" max="7941" width="14.5703125" style="1" customWidth="1"/>
    <col min="7942" max="7942" width="12.85546875" style="1" customWidth="1"/>
    <col min="7943" max="7943" width="14.5703125" style="1" customWidth="1"/>
    <col min="7944" max="7944" width="15.42578125" style="1" customWidth="1"/>
    <col min="7945" max="7945" width="12.42578125" style="1" customWidth="1"/>
    <col min="7946" max="7946" width="13.7109375" style="1" customWidth="1"/>
    <col min="7947" max="7947" width="17.7109375" style="1" customWidth="1"/>
    <col min="7948" max="7953" width="8.85546875" style="1"/>
    <col min="7954" max="7954" width="8.140625" style="1" customWidth="1"/>
    <col min="7955" max="7956" width="8.85546875" style="1"/>
    <col min="7957" max="7957" width="8.42578125" style="1" customWidth="1"/>
    <col min="7958" max="8192" width="8.85546875" style="1"/>
    <col min="8193" max="8193" width="8.5703125" style="1" customWidth="1"/>
    <col min="8194" max="8194" width="13" style="1" customWidth="1"/>
    <col min="8195" max="8195" width="14.5703125" style="1" customWidth="1"/>
    <col min="8196" max="8196" width="13" style="1" customWidth="1"/>
    <col min="8197" max="8197" width="14.5703125" style="1" customWidth="1"/>
    <col min="8198" max="8198" width="12.85546875" style="1" customWidth="1"/>
    <col min="8199" max="8199" width="14.5703125" style="1" customWidth="1"/>
    <col min="8200" max="8200" width="15.42578125" style="1" customWidth="1"/>
    <col min="8201" max="8201" width="12.42578125" style="1" customWidth="1"/>
    <col min="8202" max="8202" width="13.7109375" style="1" customWidth="1"/>
    <col min="8203" max="8203" width="17.7109375" style="1" customWidth="1"/>
    <col min="8204" max="8209" width="8.85546875" style="1"/>
    <col min="8210" max="8210" width="8.140625" style="1" customWidth="1"/>
    <col min="8211" max="8212" width="8.85546875" style="1"/>
    <col min="8213" max="8213" width="8.42578125" style="1" customWidth="1"/>
    <col min="8214" max="8448" width="8.85546875" style="1"/>
    <col min="8449" max="8449" width="8.5703125" style="1" customWidth="1"/>
    <col min="8450" max="8450" width="13" style="1" customWidth="1"/>
    <col min="8451" max="8451" width="14.5703125" style="1" customWidth="1"/>
    <col min="8452" max="8452" width="13" style="1" customWidth="1"/>
    <col min="8453" max="8453" width="14.5703125" style="1" customWidth="1"/>
    <col min="8454" max="8454" width="12.85546875" style="1" customWidth="1"/>
    <col min="8455" max="8455" width="14.5703125" style="1" customWidth="1"/>
    <col min="8456" max="8456" width="15.42578125" style="1" customWidth="1"/>
    <col min="8457" max="8457" width="12.42578125" style="1" customWidth="1"/>
    <col min="8458" max="8458" width="13.7109375" style="1" customWidth="1"/>
    <col min="8459" max="8459" width="17.7109375" style="1" customWidth="1"/>
    <col min="8460" max="8465" width="8.85546875" style="1"/>
    <col min="8466" max="8466" width="8.140625" style="1" customWidth="1"/>
    <col min="8467" max="8468" width="8.85546875" style="1"/>
    <col min="8469" max="8469" width="8.42578125" style="1" customWidth="1"/>
    <col min="8470" max="8704" width="8.85546875" style="1"/>
    <col min="8705" max="8705" width="8.5703125" style="1" customWidth="1"/>
    <col min="8706" max="8706" width="13" style="1" customWidth="1"/>
    <col min="8707" max="8707" width="14.5703125" style="1" customWidth="1"/>
    <col min="8708" max="8708" width="13" style="1" customWidth="1"/>
    <col min="8709" max="8709" width="14.5703125" style="1" customWidth="1"/>
    <col min="8710" max="8710" width="12.85546875" style="1" customWidth="1"/>
    <col min="8711" max="8711" width="14.5703125" style="1" customWidth="1"/>
    <col min="8712" max="8712" width="15.42578125" style="1" customWidth="1"/>
    <col min="8713" max="8713" width="12.42578125" style="1" customWidth="1"/>
    <col min="8714" max="8714" width="13.7109375" style="1" customWidth="1"/>
    <col min="8715" max="8715" width="17.7109375" style="1" customWidth="1"/>
    <col min="8716" max="8721" width="8.85546875" style="1"/>
    <col min="8722" max="8722" width="8.140625" style="1" customWidth="1"/>
    <col min="8723" max="8724" width="8.85546875" style="1"/>
    <col min="8725" max="8725" width="8.42578125" style="1" customWidth="1"/>
    <col min="8726" max="8960" width="8.85546875" style="1"/>
    <col min="8961" max="8961" width="8.5703125" style="1" customWidth="1"/>
    <col min="8962" max="8962" width="13" style="1" customWidth="1"/>
    <col min="8963" max="8963" width="14.5703125" style="1" customWidth="1"/>
    <col min="8964" max="8964" width="13" style="1" customWidth="1"/>
    <col min="8965" max="8965" width="14.5703125" style="1" customWidth="1"/>
    <col min="8966" max="8966" width="12.85546875" style="1" customWidth="1"/>
    <col min="8967" max="8967" width="14.5703125" style="1" customWidth="1"/>
    <col min="8968" max="8968" width="15.42578125" style="1" customWidth="1"/>
    <col min="8969" max="8969" width="12.42578125" style="1" customWidth="1"/>
    <col min="8970" max="8970" width="13.7109375" style="1" customWidth="1"/>
    <col min="8971" max="8971" width="17.7109375" style="1" customWidth="1"/>
    <col min="8972" max="8977" width="8.85546875" style="1"/>
    <col min="8978" max="8978" width="8.140625" style="1" customWidth="1"/>
    <col min="8979" max="8980" width="8.85546875" style="1"/>
    <col min="8981" max="8981" width="8.42578125" style="1" customWidth="1"/>
    <col min="8982" max="9216" width="8.85546875" style="1"/>
    <col min="9217" max="9217" width="8.5703125" style="1" customWidth="1"/>
    <col min="9218" max="9218" width="13" style="1" customWidth="1"/>
    <col min="9219" max="9219" width="14.5703125" style="1" customWidth="1"/>
    <col min="9220" max="9220" width="13" style="1" customWidth="1"/>
    <col min="9221" max="9221" width="14.5703125" style="1" customWidth="1"/>
    <col min="9222" max="9222" width="12.85546875" style="1" customWidth="1"/>
    <col min="9223" max="9223" width="14.5703125" style="1" customWidth="1"/>
    <col min="9224" max="9224" width="15.42578125" style="1" customWidth="1"/>
    <col min="9225" max="9225" width="12.42578125" style="1" customWidth="1"/>
    <col min="9226" max="9226" width="13.7109375" style="1" customWidth="1"/>
    <col min="9227" max="9227" width="17.7109375" style="1" customWidth="1"/>
    <col min="9228" max="9233" width="8.85546875" style="1"/>
    <col min="9234" max="9234" width="8.140625" style="1" customWidth="1"/>
    <col min="9235" max="9236" width="8.85546875" style="1"/>
    <col min="9237" max="9237" width="8.42578125" style="1" customWidth="1"/>
    <col min="9238" max="9472" width="8.85546875" style="1"/>
    <col min="9473" max="9473" width="8.5703125" style="1" customWidth="1"/>
    <col min="9474" max="9474" width="13" style="1" customWidth="1"/>
    <col min="9475" max="9475" width="14.5703125" style="1" customWidth="1"/>
    <col min="9476" max="9476" width="13" style="1" customWidth="1"/>
    <col min="9477" max="9477" width="14.5703125" style="1" customWidth="1"/>
    <col min="9478" max="9478" width="12.85546875" style="1" customWidth="1"/>
    <col min="9479" max="9479" width="14.5703125" style="1" customWidth="1"/>
    <col min="9480" max="9480" width="15.42578125" style="1" customWidth="1"/>
    <col min="9481" max="9481" width="12.42578125" style="1" customWidth="1"/>
    <col min="9482" max="9482" width="13.7109375" style="1" customWidth="1"/>
    <col min="9483" max="9483" width="17.7109375" style="1" customWidth="1"/>
    <col min="9484" max="9489" width="8.85546875" style="1"/>
    <col min="9490" max="9490" width="8.140625" style="1" customWidth="1"/>
    <col min="9491" max="9492" width="8.85546875" style="1"/>
    <col min="9493" max="9493" width="8.42578125" style="1" customWidth="1"/>
    <col min="9494" max="9728" width="8.85546875" style="1"/>
    <col min="9729" max="9729" width="8.5703125" style="1" customWidth="1"/>
    <col min="9730" max="9730" width="13" style="1" customWidth="1"/>
    <col min="9731" max="9731" width="14.5703125" style="1" customWidth="1"/>
    <col min="9732" max="9732" width="13" style="1" customWidth="1"/>
    <col min="9733" max="9733" width="14.5703125" style="1" customWidth="1"/>
    <col min="9734" max="9734" width="12.85546875" style="1" customWidth="1"/>
    <col min="9735" max="9735" width="14.5703125" style="1" customWidth="1"/>
    <col min="9736" max="9736" width="15.42578125" style="1" customWidth="1"/>
    <col min="9737" max="9737" width="12.42578125" style="1" customWidth="1"/>
    <col min="9738" max="9738" width="13.7109375" style="1" customWidth="1"/>
    <col min="9739" max="9739" width="17.7109375" style="1" customWidth="1"/>
    <col min="9740" max="9745" width="8.85546875" style="1"/>
    <col min="9746" max="9746" width="8.140625" style="1" customWidth="1"/>
    <col min="9747" max="9748" width="8.85546875" style="1"/>
    <col min="9749" max="9749" width="8.42578125" style="1" customWidth="1"/>
    <col min="9750" max="9984" width="8.85546875" style="1"/>
    <col min="9985" max="9985" width="8.5703125" style="1" customWidth="1"/>
    <col min="9986" max="9986" width="13" style="1" customWidth="1"/>
    <col min="9987" max="9987" width="14.5703125" style="1" customWidth="1"/>
    <col min="9988" max="9988" width="13" style="1" customWidth="1"/>
    <col min="9989" max="9989" width="14.5703125" style="1" customWidth="1"/>
    <col min="9990" max="9990" width="12.85546875" style="1" customWidth="1"/>
    <col min="9991" max="9991" width="14.5703125" style="1" customWidth="1"/>
    <col min="9992" max="9992" width="15.42578125" style="1" customWidth="1"/>
    <col min="9993" max="9993" width="12.42578125" style="1" customWidth="1"/>
    <col min="9994" max="9994" width="13.7109375" style="1" customWidth="1"/>
    <col min="9995" max="9995" width="17.7109375" style="1" customWidth="1"/>
    <col min="9996" max="10001" width="8.85546875" style="1"/>
    <col min="10002" max="10002" width="8.140625" style="1" customWidth="1"/>
    <col min="10003" max="10004" width="8.85546875" style="1"/>
    <col min="10005" max="10005" width="8.42578125" style="1" customWidth="1"/>
    <col min="10006" max="10240" width="8.85546875" style="1"/>
    <col min="10241" max="10241" width="8.5703125" style="1" customWidth="1"/>
    <col min="10242" max="10242" width="13" style="1" customWidth="1"/>
    <col min="10243" max="10243" width="14.5703125" style="1" customWidth="1"/>
    <col min="10244" max="10244" width="13" style="1" customWidth="1"/>
    <col min="10245" max="10245" width="14.5703125" style="1" customWidth="1"/>
    <col min="10246" max="10246" width="12.85546875" style="1" customWidth="1"/>
    <col min="10247" max="10247" width="14.5703125" style="1" customWidth="1"/>
    <col min="10248" max="10248" width="15.42578125" style="1" customWidth="1"/>
    <col min="10249" max="10249" width="12.42578125" style="1" customWidth="1"/>
    <col min="10250" max="10250" width="13.7109375" style="1" customWidth="1"/>
    <col min="10251" max="10251" width="17.7109375" style="1" customWidth="1"/>
    <col min="10252" max="10257" width="8.85546875" style="1"/>
    <col min="10258" max="10258" width="8.140625" style="1" customWidth="1"/>
    <col min="10259" max="10260" width="8.85546875" style="1"/>
    <col min="10261" max="10261" width="8.42578125" style="1" customWidth="1"/>
    <col min="10262" max="10496" width="8.85546875" style="1"/>
    <col min="10497" max="10497" width="8.5703125" style="1" customWidth="1"/>
    <col min="10498" max="10498" width="13" style="1" customWidth="1"/>
    <col min="10499" max="10499" width="14.5703125" style="1" customWidth="1"/>
    <col min="10500" max="10500" width="13" style="1" customWidth="1"/>
    <col min="10501" max="10501" width="14.5703125" style="1" customWidth="1"/>
    <col min="10502" max="10502" width="12.85546875" style="1" customWidth="1"/>
    <col min="10503" max="10503" width="14.5703125" style="1" customWidth="1"/>
    <col min="10504" max="10504" width="15.42578125" style="1" customWidth="1"/>
    <col min="10505" max="10505" width="12.42578125" style="1" customWidth="1"/>
    <col min="10506" max="10506" width="13.7109375" style="1" customWidth="1"/>
    <col min="10507" max="10507" width="17.7109375" style="1" customWidth="1"/>
    <col min="10508" max="10513" width="8.85546875" style="1"/>
    <col min="10514" max="10514" width="8.140625" style="1" customWidth="1"/>
    <col min="10515" max="10516" width="8.85546875" style="1"/>
    <col min="10517" max="10517" width="8.42578125" style="1" customWidth="1"/>
    <col min="10518" max="10752" width="8.85546875" style="1"/>
    <col min="10753" max="10753" width="8.5703125" style="1" customWidth="1"/>
    <col min="10754" max="10754" width="13" style="1" customWidth="1"/>
    <col min="10755" max="10755" width="14.5703125" style="1" customWidth="1"/>
    <col min="10756" max="10756" width="13" style="1" customWidth="1"/>
    <col min="10757" max="10757" width="14.5703125" style="1" customWidth="1"/>
    <col min="10758" max="10758" width="12.85546875" style="1" customWidth="1"/>
    <col min="10759" max="10759" width="14.5703125" style="1" customWidth="1"/>
    <col min="10760" max="10760" width="15.42578125" style="1" customWidth="1"/>
    <col min="10761" max="10761" width="12.42578125" style="1" customWidth="1"/>
    <col min="10762" max="10762" width="13.7109375" style="1" customWidth="1"/>
    <col min="10763" max="10763" width="17.7109375" style="1" customWidth="1"/>
    <col min="10764" max="10769" width="8.85546875" style="1"/>
    <col min="10770" max="10770" width="8.140625" style="1" customWidth="1"/>
    <col min="10771" max="10772" width="8.85546875" style="1"/>
    <col min="10773" max="10773" width="8.42578125" style="1" customWidth="1"/>
    <col min="10774" max="11008" width="8.85546875" style="1"/>
    <col min="11009" max="11009" width="8.5703125" style="1" customWidth="1"/>
    <col min="11010" max="11010" width="13" style="1" customWidth="1"/>
    <col min="11011" max="11011" width="14.5703125" style="1" customWidth="1"/>
    <col min="11012" max="11012" width="13" style="1" customWidth="1"/>
    <col min="11013" max="11013" width="14.5703125" style="1" customWidth="1"/>
    <col min="11014" max="11014" width="12.85546875" style="1" customWidth="1"/>
    <col min="11015" max="11015" width="14.5703125" style="1" customWidth="1"/>
    <col min="11016" max="11016" width="15.42578125" style="1" customWidth="1"/>
    <col min="11017" max="11017" width="12.42578125" style="1" customWidth="1"/>
    <col min="11018" max="11018" width="13.7109375" style="1" customWidth="1"/>
    <col min="11019" max="11019" width="17.7109375" style="1" customWidth="1"/>
    <col min="11020" max="11025" width="8.85546875" style="1"/>
    <col min="11026" max="11026" width="8.140625" style="1" customWidth="1"/>
    <col min="11027" max="11028" width="8.85546875" style="1"/>
    <col min="11029" max="11029" width="8.42578125" style="1" customWidth="1"/>
    <col min="11030" max="11264" width="8.85546875" style="1"/>
    <col min="11265" max="11265" width="8.5703125" style="1" customWidth="1"/>
    <col min="11266" max="11266" width="13" style="1" customWidth="1"/>
    <col min="11267" max="11267" width="14.5703125" style="1" customWidth="1"/>
    <col min="11268" max="11268" width="13" style="1" customWidth="1"/>
    <col min="11269" max="11269" width="14.5703125" style="1" customWidth="1"/>
    <col min="11270" max="11270" width="12.85546875" style="1" customWidth="1"/>
    <col min="11271" max="11271" width="14.5703125" style="1" customWidth="1"/>
    <col min="11272" max="11272" width="15.42578125" style="1" customWidth="1"/>
    <col min="11273" max="11273" width="12.42578125" style="1" customWidth="1"/>
    <col min="11274" max="11274" width="13.7109375" style="1" customWidth="1"/>
    <col min="11275" max="11275" width="17.7109375" style="1" customWidth="1"/>
    <col min="11276" max="11281" width="8.85546875" style="1"/>
    <col min="11282" max="11282" width="8.140625" style="1" customWidth="1"/>
    <col min="11283" max="11284" width="8.85546875" style="1"/>
    <col min="11285" max="11285" width="8.42578125" style="1" customWidth="1"/>
    <col min="11286" max="11520" width="8.85546875" style="1"/>
    <col min="11521" max="11521" width="8.5703125" style="1" customWidth="1"/>
    <col min="11522" max="11522" width="13" style="1" customWidth="1"/>
    <col min="11523" max="11523" width="14.5703125" style="1" customWidth="1"/>
    <col min="11524" max="11524" width="13" style="1" customWidth="1"/>
    <col min="11525" max="11525" width="14.5703125" style="1" customWidth="1"/>
    <col min="11526" max="11526" width="12.85546875" style="1" customWidth="1"/>
    <col min="11527" max="11527" width="14.5703125" style="1" customWidth="1"/>
    <col min="11528" max="11528" width="15.42578125" style="1" customWidth="1"/>
    <col min="11529" max="11529" width="12.42578125" style="1" customWidth="1"/>
    <col min="11530" max="11530" width="13.7109375" style="1" customWidth="1"/>
    <col min="11531" max="11531" width="17.7109375" style="1" customWidth="1"/>
    <col min="11532" max="11537" width="8.85546875" style="1"/>
    <col min="11538" max="11538" width="8.140625" style="1" customWidth="1"/>
    <col min="11539" max="11540" width="8.85546875" style="1"/>
    <col min="11541" max="11541" width="8.42578125" style="1" customWidth="1"/>
    <col min="11542" max="11776" width="8.85546875" style="1"/>
    <col min="11777" max="11777" width="8.5703125" style="1" customWidth="1"/>
    <col min="11778" max="11778" width="13" style="1" customWidth="1"/>
    <col min="11779" max="11779" width="14.5703125" style="1" customWidth="1"/>
    <col min="11780" max="11780" width="13" style="1" customWidth="1"/>
    <col min="11781" max="11781" width="14.5703125" style="1" customWidth="1"/>
    <col min="11782" max="11782" width="12.85546875" style="1" customWidth="1"/>
    <col min="11783" max="11783" width="14.5703125" style="1" customWidth="1"/>
    <col min="11784" max="11784" width="15.42578125" style="1" customWidth="1"/>
    <col min="11785" max="11785" width="12.42578125" style="1" customWidth="1"/>
    <col min="11786" max="11786" width="13.7109375" style="1" customWidth="1"/>
    <col min="11787" max="11787" width="17.7109375" style="1" customWidth="1"/>
    <col min="11788" max="11793" width="8.85546875" style="1"/>
    <col min="11794" max="11794" width="8.140625" style="1" customWidth="1"/>
    <col min="11795" max="11796" width="8.85546875" style="1"/>
    <col min="11797" max="11797" width="8.42578125" style="1" customWidth="1"/>
    <col min="11798" max="12032" width="8.85546875" style="1"/>
    <col min="12033" max="12033" width="8.5703125" style="1" customWidth="1"/>
    <col min="12034" max="12034" width="13" style="1" customWidth="1"/>
    <col min="12035" max="12035" width="14.5703125" style="1" customWidth="1"/>
    <col min="12036" max="12036" width="13" style="1" customWidth="1"/>
    <col min="12037" max="12037" width="14.5703125" style="1" customWidth="1"/>
    <col min="12038" max="12038" width="12.85546875" style="1" customWidth="1"/>
    <col min="12039" max="12039" width="14.5703125" style="1" customWidth="1"/>
    <col min="12040" max="12040" width="15.42578125" style="1" customWidth="1"/>
    <col min="12041" max="12041" width="12.42578125" style="1" customWidth="1"/>
    <col min="12042" max="12042" width="13.7109375" style="1" customWidth="1"/>
    <col min="12043" max="12043" width="17.7109375" style="1" customWidth="1"/>
    <col min="12044" max="12049" width="8.85546875" style="1"/>
    <col min="12050" max="12050" width="8.140625" style="1" customWidth="1"/>
    <col min="12051" max="12052" width="8.85546875" style="1"/>
    <col min="12053" max="12053" width="8.42578125" style="1" customWidth="1"/>
    <col min="12054" max="12288" width="8.85546875" style="1"/>
    <col min="12289" max="12289" width="8.5703125" style="1" customWidth="1"/>
    <col min="12290" max="12290" width="13" style="1" customWidth="1"/>
    <col min="12291" max="12291" width="14.5703125" style="1" customWidth="1"/>
    <col min="12292" max="12292" width="13" style="1" customWidth="1"/>
    <col min="12293" max="12293" width="14.5703125" style="1" customWidth="1"/>
    <col min="12294" max="12294" width="12.85546875" style="1" customWidth="1"/>
    <col min="12295" max="12295" width="14.5703125" style="1" customWidth="1"/>
    <col min="12296" max="12296" width="15.42578125" style="1" customWidth="1"/>
    <col min="12297" max="12297" width="12.42578125" style="1" customWidth="1"/>
    <col min="12298" max="12298" width="13.7109375" style="1" customWidth="1"/>
    <col min="12299" max="12299" width="17.7109375" style="1" customWidth="1"/>
    <col min="12300" max="12305" width="8.85546875" style="1"/>
    <col min="12306" max="12306" width="8.140625" style="1" customWidth="1"/>
    <col min="12307" max="12308" width="8.85546875" style="1"/>
    <col min="12309" max="12309" width="8.42578125" style="1" customWidth="1"/>
    <col min="12310" max="12544" width="8.85546875" style="1"/>
    <col min="12545" max="12545" width="8.5703125" style="1" customWidth="1"/>
    <col min="12546" max="12546" width="13" style="1" customWidth="1"/>
    <col min="12547" max="12547" width="14.5703125" style="1" customWidth="1"/>
    <col min="12548" max="12548" width="13" style="1" customWidth="1"/>
    <col min="12549" max="12549" width="14.5703125" style="1" customWidth="1"/>
    <col min="12550" max="12550" width="12.85546875" style="1" customWidth="1"/>
    <col min="12551" max="12551" width="14.5703125" style="1" customWidth="1"/>
    <col min="12552" max="12552" width="15.42578125" style="1" customWidth="1"/>
    <col min="12553" max="12553" width="12.42578125" style="1" customWidth="1"/>
    <col min="12554" max="12554" width="13.7109375" style="1" customWidth="1"/>
    <col min="12555" max="12555" width="17.7109375" style="1" customWidth="1"/>
    <col min="12556" max="12561" width="8.85546875" style="1"/>
    <col min="12562" max="12562" width="8.140625" style="1" customWidth="1"/>
    <col min="12563" max="12564" width="8.85546875" style="1"/>
    <col min="12565" max="12565" width="8.42578125" style="1" customWidth="1"/>
    <col min="12566" max="12800" width="8.85546875" style="1"/>
    <col min="12801" max="12801" width="8.5703125" style="1" customWidth="1"/>
    <col min="12802" max="12802" width="13" style="1" customWidth="1"/>
    <col min="12803" max="12803" width="14.5703125" style="1" customWidth="1"/>
    <col min="12804" max="12804" width="13" style="1" customWidth="1"/>
    <col min="12805" max="12805" width="14.5703125" style="1" customWidth="1"/>
    <col min="12806" max="12806" width="12.85546875" style="1" customWidth="1"/>
    <col min="12807" max="12807" width="14.5703125" style="1" customWidth="1"/>
    <col min="12808" max="12808" width="15.42578125" style="1" customWidth="1"/>
    <col min="12809" max="12809" width="12.42578125" style="1" customWidth="1"/>
    <col min="12810" max="12810" width="13.7109375" style="1" customWidth="1"/>
    <col min="12811" max="12811" width="17.7109375" style="1" customWidth="1"/>
    <col min="12812" max="12817" width="8.85546875" style="1"/>
    <col min="12818" max="12818" width="8.140625" style="1" customWidth="1"/>
    <col min="12819" max="12820" width="8.85546875" style="1"/>
    <col min="12821" max="12821" width="8.42578125" style="1" customWidth="1"/>
    <col min="12822" max="13056" width="8.85546875" style="1"/>
    <col min="13057" max="13057" width="8.5703125" style="1" customWidth="1"/>
    <col min="13058" max="13058" width="13" style="1" customWidth="1"/>
    <col min="13059" max="13059" width="14.5703125" style="1" customWidth="1"/>
    <col min="13060" max="13060" width="13" style="1" customWidth="1"/>
    <col min="13061" max="13061" width="14.5703125" style="1" customWidth="1"/>
    <col min="13062" max="13062" width="12.85546875" style="1" customWidth="1"/>
    <col min="13063" max="13063" width="14.5703125" style="1" customWidth="1"/>
    <col min="13064" max="13064" width="15.42578125" style="1" customWidth="1"/>
    <col min="13065" max="13065" width="12.42578125" style="1" customWidth="1"/>
    <col min="13066" max="13066" width="13.7109375" style="1" customWidth="1"/>
    <col min="13067" max="13067" width="17.7109375" style="1" customWidth="1"/>
    <col min="13068" max="13073" width="8.85546875" style="1"/>
    <col min="13074" max="13074" width="8.140625" style="1" customWidth="1"/>
    <col min="13075" max="13076" width="8.85546875" style="1"/>
    <col min="13077" max="13077" width="8.42578125" style="1" customWidth="1"/>
    <col min="13078" max="13312" width="8.85546875" style="1"/>
    <col min="13313" max="13313" width="8.5703125" style="1" customWidth="1"/>
    <col min="13314" max="13314" width="13" style="1" customWidth="1"/>
    <col min="13315" max="13315" width="14.5703125" style="1" customWidth="1"/>
    <col min="13316" max="13316" width="13" style="1" customWidth="1"/>
    <col min="13317" max="13317" width="14.5703125" style="1" customWidth="1"/>
    <col min="13318" max="13318" width="12.85546875" style="1" customWidth="1"/>
    <col min="13319" max="13319" width="14.5703125" style="1" customWidth="1"/>
    <col min="13320" max="13320" width="15.42578125" style="1" customWidth="1"/>
    <col min="13321" max="13321" width="12.42578125" style="1" customWidth="1"/>
    <col min="13322" max="13322" width="13.7109375" style="1" customWidth="1"/>
    <col min="13323" max="13323" width="17.7109375" style="1" customWidth="1"/>
    <col min="13324" max="13329" width="8.85546875" style="1"/>
    <col min="13330" max="13330" width="8.140625" style="1" customWidth="1"/>
    <col min="13331" max="13332" width="8.85546875" style="1"/>
    <col min="13333" max="13333" width="8.42578125" style="1" customWidth="1"/>
    <col min="13334" max="13568" width="8.85546875" style="1"/>
    <col min="13569" max="13569" width="8.5703125" style="1" customWidth="1"/>
    <col min="13570" max="13570" width="13" style="1" customWidth="1"/>
    <col min="13571" max="13571" width="14.5703125" style="1" customWidth="1"/>
    <col min="13572" max="13572" width="13" style="1" customWidth="1"/>
    <col min="13573" max="13573" width="14.5703125" style="1" customWidth="1"/>
    <col min="13574" max="13574" width="12.85546875" style="1" customWidth="1"/>
    <col min="13575" max="13575" width="14.5703125" style="1" customWidth="1"/>
    <col min="13576" max="13576" width="15.42578125" style="1" customWidth="1"/>
    <col min="13577" max="13577" width="12.42578125" style="1" customWidth="1"/>
    <col min="13578" max="13578" width="13.7109375" style="1" customWidth="1"/>
    <col min="13579" max="13579" width="17.7109375" style="1" customWidth="1"/>
    <col min="13580" max="13585" width="8.85546875" style="1"/>
    <col min="13586" max="13586" width="8.140625" style="1" customWidth="1"/>
    <col min="13587" max="13588" width="8.85546875" style="1"/>
    <col min="13589" max="13589" width="8.42578125" style="1" customWidth="1"/>
    <col min="13590" max="13824" width="8.85546875" style="1"/>
    <col min="13825" max="13825" width="8.5703125" style="1" customWidth="1"/>
    <col min="13826" max="13826" width="13" style="1" customWidth="1"/>
    <col min="13827" max="13827" width="14.5703125" style="1" customWidth="1"/>
    <col min="13828" max="13828" width="13" style="1" customWidth="1"/>
    <col min="13829" max="13829" width="14.5703125" style="1" customWidth="1"/>
    <col min="13830" max="13830" width="12.85546875" style="1" customWidth="1"/>
    <col min="13831" max="13831" width="14.5703125" style="1" customWidth="1"/>
    <col min="13832" max="13832" width="15.42578125" style="1" customWidth="1"/>
    <col min="13833" max="13833" width="12.42578125" style="1" customWidth="1"/>
    <col min="13834" max="13834" width="13.7109375" style="1" customWidth="1"/>
    <col min="13835" max="13835" width="17.7109375" style="1" customWidth="1"/>
    <col min="13836" max="13841" width="8.85546875" style="1"/>
    <col min="13842" max="13842" width="8.140625" style="1" customWidth="1"/>
    <col min="13843" max="13844" width="8.85546875" style="1"/>
    <col min="13845" max="13845" width="8.42578125" style="1" customWidth="1"/>
    <col min="13846" max="14080" width="8.85546875" style="1"/>
    <col min="14081" max="14081" width="8.5703125" style="1" customWidth="1"/>
    <col min="14082" max="14082" width="13" style="1" customWidth="1"/>
    <col min="14083" max="14083" width="14.5703125" style="1" customWidth="1"/>
    <col min="14084" max="14084" width="13" style="1" customWidth="1"/>
    <col min="14085" max="14085" width="14.5703125" style="1" customWidth="1"/>
    <col min="14086" max="14086" width="12.85546875" style="1" customWidth="1"/>
    <col min="14087" max="14087" width="14.5703125" style="1" customWidth="1"/>
    <col min="14088" max="14088" width="15.42578125" style="1" customWidth="1"/>
    <col min="14089" max="14089" width="12.42578125" style="1" customWidth="1"/>
    <col min="14090" max="14090" width="13.7109375" style="1" customWidth="1"/>
    <col min="14091" max="14091" width="17.7109375" style="1" customWidth="1"/>
    <col min="14092" max="14097" width="8.85546875" style="1"/>
    <col min="14098" max="14098" width="8.140625" style="1" customWidth="1"/>
    <col min="14099" max="14100" width="8.85546875" style="1"/>
    <col min="14101" max="14101" width="8.42578125" style="1" customWidth="1"/>
    <col min="14102" max="14336" width="8.85546875" style="1"/>
    <col min="14337" max="14337" width="8.5703125" style="1" customWidth="1"/>
    <col min="14338" max="14338" width="13" style="1" customWidth="1"/>
    <col min="14339" max="14339" width="14.5703125" style="1" customWidth="1"/>
    <col min="14340" max="14340" width="13" style="1" customWidth="1"/>
    <col min="14341" max="14341" width="14.5703125" style="1" customWidth="1"/>
    <col min="14342" max="14342" width="12.85546875" style="1" customWidth="1"/>
    <col min="14343" max="14343" width="14.5703125" style="1" customWidth="1"/>
    <col min="14344" max="14344" width="15.42578125" style="1" customWidth="1"/>
    <col min="14345" max="14345" width="12.42578125" style="1" customWidth="1"/>
    <col min="14346" max="14346" width="13.7109375" style="1" customWidth="1"/>
    <col min="14347" max="14347" width="17.7109375" style="1" customWidth="1"/>
    <col min="14348" max="14353" width="8.85546875" style="1"/>
    <col min="14354" max="14354" width="8.140625" style="1" customWidth="1"/>
    <col min="14355" max="14356" width="8.85546875" style="1"/>
    <col min="14357" max="14357" width="8.42578125" style="1" customWidth="1"/>
    <col min="14358" max="14592" width="8.85546875" style="1"/>
    <col min="14593" max="14593" width="8.5703125" style="1" customWidth="1"/>
    <col min="14594" max="14594" width="13" style="1" customWidth="1"/>
    <col min="14595" max="14595" width="14.5703125" style="1" customWidth="1"/>
    <col min="14596" max="14596" width="13" style="1" customWidth="1"/>
    <col min="14597" max="14597" width="14.5703125" style="1" customWidth="1"/>
    <col min="14598" max="14598" width="12.85546875" style="1" customWidth="1"/>
    <col min="14599" max="14599" width="14.5703125" style="1" customWidth="1"/>
    <col min="14600" max="14600" width="15.42578125" style="1" customWidth="1"/>
    <col min="14601" max="14601" width="12.42578125" style="1" customWidth="1"/>
    <col min="14602" max="14602" width="13.7109375" style="1" customWidth="1"/>
    <col min="14603" max="14603" width="17.7109375" style="1" customWidth="1"/>
    <col min="14604" max="14609" width="8.85546875" style="1"/>
    <col min="14610" max="14610" width="8.140625" style="1" customWidth="1"/>
    <col min="14611" max="14612" width="8.85546875" style="1"/>
    <col min="14613" max="14613" width="8.42578125" style="1" customWidth="1"/>
    <col min="14614" max="14848" width="8.85546875" style="1"/>
    <col min="14849" max="14849" width="8.5703125" style="1" customWidth="1"/>
    <col min="14850" max="14850" width="13" style="1" customWidth="1"/>
    <col min="14851" max="14851" width="14.5703125" style="1" customWidth="1"/>
    <col min="14852" max="14852" width="13" style="1" customWidth="1"/>
    <col min="14853" max="14853" width="14.5703125" style="1" customWidth="1"/>
    <col min="14854" max="14854" width="12.85546875" style="1" customWidth="1"/>
    <col min="14855" max="14855" width="14.5703125" style="1" customWidth="1"/>
    <col min="14856" max="14856" width="15.42578125" style="1" customWidth="1"/>
    <col min="14857" max="14857" width="12.42578125" style="1" customWidth="1"/>
    <col min="14858" max="14858" width="13.7109375" style="1" customWidth="1"/>
    <col min="14859" max="14859" width="17.7109375" style="1" customWidth="1"/>
    <col min="14860" max="14865" width="8.85546875" style="1"/>
    <col min="14866" max="14866" width="8.140625" style="1" customWidth="1"/>
    <col min="14867" max="14868" width="8.85546875" style="1"/>
    <col min="14869" max="14869" width="8.42578125" style="1" customWidth="1"/>
    <col min="14870" max="15104" width="8.85546875" style="1"/>
    <col min="15105" max="15105" width="8.5703125" style="1" customWidth="1"/>
    <col min="15106" max="15106" width="13" style="1" customWidth="1"/>
    <col min="15107" max="15107" width="14.5703125" style="1" customWidth="1"/>
    <col min="15108" max="15108" width="13" style="1" customWidth="1"/>
    <col min="15109" max="15109" width="14.5703125" style="1" customWidth="1"/>
    <col min="15110" max="15110" width="12.85546875" style="1" customWidth="1"/>
    <col min="15111" max="15111" width="14.5703125" style="1" customWidth="1"/>
    <col min="15112" max="15112" width="15.42578125" style="1" customWidth="1"/>
    <col min="15113" max="15113" width="12.42578125" style="1" customWidth="1"/>
    <col min="15114" max="15114" width="13.7109375" style="1" customWidth="1"/>
    <col min="15115" max="15115" width="17.7109375" style="1" customWidth="1"/>
    <col min="15116" max="15121" width="8.85546875" style="1"/>
    <col min="15122" max="15122" width="8.140625" style="1" customWidth="1"/>
    <col min="15123" max="15124" width="8.85546875" style="1"/>
    <col min="15125" max="15125" width="8.42578125" style="1" customWidth="1"/>
    <col min="15126" max="15360" width="8.85546875" style="1"/>
    <col min="15361" max="15361" width="8.5703125" style="1" customWidth="1"/>
    <col min="15362" max="15362" width="13" style="1" customWidth="1"/>
    <col min="15363" max="15363" width="14.5703125" style="1" customWidth="1"/>
    <col min="15364" max="15364" width="13" style="1" customWidth="1"/>
    <col min="15365" max="15365" width="14.5703125" style="1" customWidth="1"/>
    <col min="15366" max="15366" width="12.85546875" style="1" customWidth="1"/>
    <col min="15367" max="15367" width="14.5703125" style="1" customWidth="1"/>
    <col min="15368" max="15368" width="15.42578125" style="1" customWidth="1"/>
    <col min="15369" max="15369" width="12.42578125" style="1" customWidth="1"/>
    <col min="15370" max="15370" width="13.7109375" style="1" customWidth="1"/>
    <col min="15371" max="15371" width="17.7109375" style="1" customWidth="1"/>
    <col min="15372" max="15377" width="8.85546875" style="1"/>
    <col min="15378" max="15378" width="8.140625" style="1" customWidth="1"/>
    <col min="15379" max="15380" width="8.85546875" style="1"/>
    <col min="15381" max="15381" width="8.42578125" style="1" customWidth="1"/>
    <col min="15382" max="15616" width="8.85546875" style="1"/>
    <col min="15617" max="15617" width="8.5703125" style="1" customWidth="1"/>
    <col min="15618" max="15618" width="13" style="1" customWidth="1"/>
    <col min="15619" max="15619" width="14.5703125" style="1" customWidth="1"/>
    <col min="15620" max="15620" width="13" style="1" customWidth="1"/>
    <col min="15621" max="15621" width="14.5703125" style="1" customWidth="1"/>
    <col min="15622" max="15622" width="12.85546875" style="1" customWidth="1"/>
    <col min="15623" max="15623" width="14.5703125" style="1" customWidth="1"/>
    <col min="15624" max="15624" width="15.42578125" style="1" customWidth="1"/>
    <col min="15625" max="15625" width="12.42578125" style="1" customWidth="1"/>
    <col min="15626" max="15626" width="13.7109375" style="1" customWidth="1"/>
    <col min="15627" max="15627" width="17.7109375" style="1" customWidth="1"/>
    <col min="15628" max="15633" width="8.85546875" style="1"/>
    <col min="15634" max="15634" width="8.140625" style="1" customWidth="1"/>
    <col min="15635" max="15636" width="8.85546875" style="1"/>
    <col min="15637" max="15637" width="8.42578125" style="1" customWidth="1"/>
    <col min="15638" max="15872" width="8.85546875" style="1"/>
    <col min="15873" max="15873" width="8.5703125" style="1" customWidth="1"/>
    <col min="15874" max="15874" width="13" style="1" customWidth="1"/>
    <col min="15875" max="15875" width="14.5703125" style="1" customWidth="1"/>
    <col min="15876" max="15876" width="13" style="1" customWidth="1"/>
    <col min="15877" max="15877" width="14.5703125" style="1" customWidth="1"/>
    <col min="15878" max="15878" width="12.85546875" style="1" customWidth="1"/>
    <col min="15879" max="15879" width="14.5703125" style="1" customWidth="1"/>
    <col min="15880" max="15880" width="15.42578125" style="1" customWidth="1"/>
    <col min="15881" max="15881" width="12.42578125" style="1" customWidth="1"/>
    <col min="15882" max="15882" width="13.7109375" style="1" customWidth="1"/>
    <col min="15883" max="15883" width="17.7109375" style="1" customWidth="1"/>
    <col min="15884" max="15889" width="8.85546875" style="1"/>
    <col min="15890" max="15890" width="8.140625" style="1" customWidth="1"/>
    <col min="15891" max="15892" width="8.85546875" style="1"/>
    <col min="15893" max="15893" width="8.42578125" style="1" customWidth="1"/>
    <col min="15894" max="16128" width="8.85546875" style="1"/>
    <col min="16129" max="16129" width="8.5703125" style="1" customWidth="1"/>
    <col min="16130" max="16130" width="13" style="1" customWidth="1"/>
    <col min="16131" max="16131" width="14.5703125" style="1" customWidth="1"/>
    <col min="16132" max="16132" width="13" style="1" customWidth="1"/>
    <col min="16133" max="16133" width="14.5703125" style="1" customWidth="1"/>
    <col min="16134" max="16134" width="12.85546875" style="1" customWidth="1"/>
    <col min="16135" max="16135" width="14.5703125" style="1" customWidth="1"/>
    <col min="16136" max="16136" width="15.42578125" style="1" customWidth="1"/>
    <col min="16137" max="16137" width="12.42578125" style="1" customWidth="1"/>
    <col min="16138" max="16138" width="13.7109375" style="1" customWidth="1"/>
    <col min="16139" max="16139" width="17.7109375" style="1" customWidth="1"/>
    <col min="16140" max="16145" width="8.85546875" style="1"/>
    <col min="16146" max="16146" width="8.140625" style="1" customWidth="1"/>
    <col min="16147" max="16148" width="8.85546875" style="1"/>
    <col min="16149" max="16149" width="8.42578125" style="1" customWidth="1"/>
    <col min="16150" max="16384" width="8.85546875" style="1"/>
  </cols>
  <sheetData>
    <row r="1" spans="1:35" s="3" customFormat="1" ht="14.45" x14ac:dyDescent="0.3">
      <c r="A1" s="47" t="s">
        <v>2851</v>
      </c>
      <c r="B1" s="17"/>
      <c r="C1" s="17"/>
      <c r="D1" s="17"/>
      <c r="E1" s="17"/>
      <c r="F1" s="17"/>
      <c r="G1" s="17"/>
      <c r="H1" s="17"/>
      <c r="I1" s="17"/>
      <c r="J1" s="134" t="s">
        <v>68</v>
      </c>
      <c r="K1" s="554" t="s">
        <v>67</v>
      </c>
      <c r="L1" s="556"/>
    </row>
    <row r="2" spans="1:35" s="3" customFormat="1" x14ac:dyDescent="0.25">
      <c r="A2" s="201" t="s">
        <v>663</v>
      </c>
      <c r="B2" s="17"/>
      <c r="C2" s="17"/>
      <c r="D2" s="17"/>
      <c r="E2" s="17"/>
      <c r="F2" s="17"/>
      <c r="G2" s="17"/>
      <c r="K2" s="486" t="s">
        <v>481</v>
      </c>
      <c r="L2" s="163"/>
    </row>
    <row r="3" spans="1:35" s="3" customFormat="1" ht="14.45" x14ac:dyDescent="0.3">
      <c r="A3" s="65"/>
      <c r="B3" s="17"/>
      <c r="C3" s="17"/>
      <c r="D3" s="17"/>
      <c r="E3" s="17"/>
      <c r="F3" s="17"/>
      <c r="G3" s="17"/>
      <c r="K3" s="165" t="s">
        <v>333</v>
      </c>
      <c r="L3" s="163"/>
    </row>
    <row r="4" spans="1:35" s="89" customFormat="1" ht="13.9" x14ac:dyDescent="0.3">
      <c r="A4" s="110"/>
      <c r="B4" s="524" t="s">
        <v>70</v>
      </c>
      <c r="C4" s="524"/>
      <c r="D4" s="524" t="s">
        <v>71</v>
      </c>
      <c r="E4" s="524"/>
      <c r="F4" s="524" t="s">
        <v>72</v>
      </c>
      <c r="G4" s="524"/>
    </row>
    <row r="5" spans="1:35" s="111" customFormat="1" ht="27.6" x14ac:dyDescent="0.3">
      <c r="A5" s="110"/>
      <c r="B5" s="125" t="s">
        <v>312</v>
      </c>
      <c r="C5" s="125" t="s">
        <v>313</v>
      </c>
      <c r="D5" s="125" t="s">
        <v>312</v>
      </c>
      <c r="E5" s="125" t="s">
        <v>313</v>
      </c>
      <c r="F5" s="125" t="s">
        <v>312</v>
      </c>
      <c r="G5" s="125" t="s">
        <v>313</v>
      </c>
      <c r="H5" s="89"/>
      <c r="I5" s="89"/>
      <c r="J5" s="89"/>
      <c r="K5" s="89"/>
      <c r="L5" s="89"/>
      <c r="M5" s="89"/>
      <c r="N5" s="89"/>
      <c r="O5" s="89"/>
      <c r="P5" s="89"/>
      <c r="Q5" s="89"/>
      <c r="R5" s="89"/>
      <c r="S5" s="89"/>
      <c r="T5" s="89"/>
      <c r="U5" s="89"/>
    </row>
    <row r="6" spans="1:35" s="89" customFormat="1" ht="14.45" customHeight="1" x14ac:dyDescent="0.3">
      <c r="A6" s="31" t="s">
        <v>29</v>
      </c>
      <c r="B6" s="26">
        <f>VLOOKUP($K$1,'Table 28 Data'!$A$6:$G$42,Z$6,0)</f>
        <v>178440</v>
      </c>
      <c r="C6" s="150">
        <f>(VLOOKUP($K$1,'Table 28 Data'!$A$6:$G$42,AA$6,0)/100)*100</f>
        <v>4.6405513474854523</v>
      </c>
      <c r="D6" s="26">
        <f>VLOOKUP($K$1,'Table 28 Data'!$A$6:$G$42,AB$6,0)</f>
        <v>108375</v>
      </c>
      <c r="E6" s="150">
        <f>(VLOOKUP($K$1,'Table 28 Data'!$A$6:$G$42,AC$6,0)/100)*100</f>
        <v>4.7006109449585658</v>
      </c>
      <c r="F6" s="26">
        <f>VLOOKUP($K$1,'Table 28 Data'!$A$6:$G$42,AD$6,0)</f>
        <v>70065</v>
      </c>
      <c r="G6" s="150">
        <f>(VLOOKUP($K$1,'Table 28 Data'!$A$6:$G$42,AE$6,0)/100)*100</f>
        <v>4.5506209082406732</v>
      </c>
      <c r="Z6" s="89">
        <v>2</v>
      </c>
      <c r="AA6" s="89">
        <v>3</v>
      </c>
      <c r="AB6" s="89">
        <v>4</v>
      </c>
      <c r="AC6" s="89">
        <v>5</v>
      </c>
      <c r="AD6" s="89">
        <v>6</v>
      </c>
      <c r="AE6" s="89">
        <v>7</v>
      </c>
      <c r="AF6" s="89">
        <v>8</v>
      </c>
      <c r="AG6" s="89">
        <v>9</v>
      </c>
      <c r="AH6" s="89">
        <v>10</v>
      </c>
      <c r="AI6" s="89">
        <v>11</v>
      </c>
    </row>
    <row r="7" spans="1:35" s="89" customFormat="1" ht="14.45" x14ac:dyDescent="0.3">
      <c r="A7" s="119" t="s">
        <v>30</v>
      </c>
      <c r="B7" s="113">
        <f>VLOOKUP($K$1,'Table 28 Data'!$I$6:$O$42,Z$6,0)</f>
        <v>293062</v>
      </c>
      <c r="C7" s="148">
        <f>(VLOOKUP($K$1,'Table 28 Data'!$I$6:$O$42,AA$6,0)/100)*100</f>
        <v>8.6999999999999993</v>
      </c>
      <c r="D7" s="113">
        <f>VLOOKUP($K$1,'Table 28 Data'!$I$6:$O$42,AB$6,0)</f>
        <v>199315</v>
      </c>
      <c r="E7" s="149">
        <f>(VLOOKUP($K$1,'Table 28 Data'!$I$6:$O$42,AC$6,0)/100)*100</f>
        <v>10.09</v>
      </c>
      <c r="F7" s="113">
        <f>VLOOKUP($K$1,'Table 28 Data'!$I$6:$O$42,AD$6,0)</f>
        <v>93747</v>
      </c>
      <c r="G7" s="149">
        <f>(VLOOKUP($K$1,'Table 28 Data'!$I$6:$O$42,AE$6,0)/100)*100</f>
        <v>6.72</v>
      </c>
    </row>
    <row r="8" spans="1:35" s="89" customFormat="1" ht="14.45" customHeight="1" x14ac:dyDescent="0.3">
      <c r="A8" s="31" t="s">
        <v>4</v>
      </c>
      <c r="B8" s="26">
        <f>VLOOKUP($K$1,'Table 28 Data'!$Q$6:$W$42,Z$6,0)</f>
        <v>394128</v>
      </c>
      <c r="C8" s="147">
        <f>(VLOOKUP($K$1,'Table 28 Data'!$Q$6:$W$42,AA$6,0)/100)*100</f>
        <v>11.62</v>
      </c>
      <c r="D8" s="26">
        <f>VLOOKUP($K$1,'Table 28 Data'!$Q$6:$W$42,AB$6,0)</f>
        <v>258174</v>
      </c>
      <c r="E8" s="147">
        <f>(VLOOKUP($K$1,'Table 28 Data'!$Q$6:$W$42,AC$6,0)/100)*100</f>
        <v>13.56</v>
      </c>
      <c r="F8" s="26">
        <f>VLOOKUP($K$1,'Table 28 Data'!$Q$6:$W$42,AD$6,0)</f>
        <v>135954</v>
      </c>
      <c r="G8" s="147">
        <f>(VLOOKUP($K$1,'Table 28 Data'!$Q$6:$W$42,AE$6,0)/100)*100</f>
        <v>9.14</v>
      </c>
    </row>
    <row r="9" spans="1:35" s="89" customFormat="1" ht="14.45" x14ac:dyDescent="0.3">
      <c r="A9" s="119" t="s">
        <v>3</v>
      </c>
      <c r="B9" s="113">
        <f>VLOOKUP($K$1,'Table 28 Data'!$Y$6:$AE$42,Z$6,0)</f>
        <v>231052</v>
      </c>
      <c r="C9" s="148">
        <f>(VLOOKUP($K$1,'Table 28 Data'!$Y$6:$AE$42,AA$6,0)/100)*100</f>
        <v>6.4532706808707223</v>
      </c>
      <c r="D9" s="113">
        <f>VLOOKUP($K$1,'Table 28 Data'!$Y$6:$AE$42,AB$6,0)</f>
        <v>140847</v>
      </c>
      <c r="E9" s="148">
        <f>(VLOOKUP($K$1,'Table 28 Data'!$Y$6:$AE$42,AC$6,0)/100)*100</f>
        <v>7.2909230862407481</v>
      </c>
      <c r="F9" s="113">
        <f>VLOOKUP($K$1,'Table 28 Data'!$Y$6:$AE$42,AD$6,0)</f>
        <v>90205</v>
      </c>
      <c r="G9" s="148">
        <f>(VLOOKUP($K$1,'Table 28 Data'!$Y$6:$AE$42,AE$6,0)/100)*100</f>
        <v>5.4717018900588572</v>
      </c>
    </row>
    <row r="10" spans="1:35" s="89" customFormat="1" ht="13.9" x14ac:dyDescent="0.3">
      <c r="A10" s="31" t="s">
        <v>1</v>
      </c>
      <c r="B10" s="26">
        <f>VLOOKUP($K$1,'Table 28 Data'!$AG$6:$AM$42,Z$6,0)</f>
        <v>318500</v>
      </c>
      <c r="C10" s="146">
        <f>VLOOKUP($K$1,'Table 28 Data'!$AG$6:$AM$42,AA$6,0)</f>
        <v>5.0748484848484843</v>
      </c>
      <c r="D10" s="26">
        <f>VLOOKUP($K$1,'Table 28 Data'!$AG$6:$AM$42,AB$6,0)</f>
        <v>176573</v>
      </c>
      <c r="E10" s="146">
        <f>VLOOKUP($K$1,'Table 28 Data'!$AG$6:$AM$42,AC$6,0)</f>
        <v>5.6663636363636378</v>
      </c>
      <c r="F10" s="26">
        <f>VLOOKUP($K$1,'Table 28 Data'!$AG$6:$AM$42,AD$6,0)</f>
        <v>141927</v>
      </c>
      <c r="G10" s="146">
        <f>VLOOKUP($K$1,'Table 28 Data'!$AG$6:$AM$42,AE$6,0)</f>
        <v>4.4960606060606052</v>
      </c>
    </row>
    <row r="11" spans="1:35" s="3" customFormat="1" ht="14.45" x14ac:dyDescent="0.3">
      <c r="A11" s="67"/>
      <c r="B11" s="66"/>
      <c r="C11" s="66"/>
      <c r="D11" s="66"/>
      <c r="E11" s="66"/>
      <c r="F11" s="66"/>
      <c r="G11" s="66"/>
      <c r="H11" s="1"/>
      <c r="I11" s="1"/>
      <c r="J11" s="1"/>
      <c r="K11" s="1"/>
      <c r="L11" s="1"/>
      <c r="M11" s="1"/>
      <c r="N11" s="1"/>
      <c r="O11" s="1"/>
      <c r="P11" s="1"/>
      <c r="Q11" s="1"/>
      <c r="R11" s="1"/>
      <c r="S11" s="1"/>
      <c r="T11" s="1"/>
      <c r="U11" s="1"/>
      <c r="Z11" s="1"/>
      <c r="AA11" s="1"/>
      <c r="AB11" s="1"/>
    </row>
    <row r="12" spans="1:35" s="3" customFormat="1" ht="14.45" x14ac:dyDescent="0.3">
      <c r="A12" s="194" t="s">
        <v>653</v>
      </c>
      <c r="B12" s="1"/>
      <c r="C12" s="1"/>
      <c r="D12" s="1"/>
      <c r="E12" s="1"/>
      <c r="F12" s="1"/>
      <c r="G12" s="1"/>
      <c r="H12" s="1"/>
      <c r="I12" s="1"/>
      <c r="J12" s="1"/>
      <c r="K12" s="1"/>
      <c r="L12" s="1"/>
      <c r="M12" s="1"/>
      <c r="N12" s="1"/>
      <c r="O12" s="1"/>
      <c r="P12" s="1"/>
      <c r="Q12" s="1"/>
      <c r="R12" s="1"/>
      <c r="S12" s="1"/>
      <c r="T12" s="1"/>
      <c r="U12" s="1"/>
      <c r="Z12" s="1"/>
      <c r="AA12" s="1"/>
      <c r="AB12" s="1"/>
    </row>
    <row r="13" spans="1:35" ht="14.45" x14ac:dyDescent="0.3">
      <c r="A13" s="89" t="s">
        <v>701</v>
      </c>
    </row>
    <row r="14" spans="1:35" ht="14.45" x14ac:dyDescent="0.3">
      <c r="A14" s="89" t="s">
        <v>702</v>
      </c>
    </row>
    <row r="15" spans="1:35" ht="14.45" x14ac:dyDescent="0.3">
      <c r="A15" s="89"/>
    </row>
    <row r="16" spans="1:35" ht="14.45" x14ac:dyDescent="0.3">
      <c r="A16" s="194" t="s">
        <v>654</v>
      </c>
    </row>
    <row r="17" spans="1:1" ht="14.45" x14ac:dyDescent="0.3">
      <c r="A17" s="89" t="s">
        <v>894</v>
      </c>
    </row>
    <row r="18" spans="1:1" ht="14.45" x14ac:dyDescent="0.3">
      <c r="A18" s="89" t="s">
        <v>895</v>
      </c>
    </row>
    <row r="19" spans="1:1" ht="14.45" x14ac:dyDescent="0.3">
      <c r="A19" s="203" t="s">
        <v>896</v>
      </c>
    </row>
    <row r="20" spans="1:1" ht="14.45" x14ac:dyDescent="0.3">
      <c r="A20" s="65"/>
    </row>
    <row r="21" spans="1:1" ht="14.45" x14ac:dyDescent="0.3">
      <c r="A21" s="196" t="s">
        <v>652</v>
      </c>
    </row>
    <row r="56" spans="1:1" ht="14.45" hidden="1" x14ac:dyDescent="0.3">
      <c r="A56" s="1">
        <v>100</v>
      </c>
    </row>
    <row r="57" spans="1:1" ht="14.45" hidden="1" x14ac:dyDescent="0.3">
      <c r="A57" s="1" t="s">
        <v>31</v>
      </c>
    </row>
    <row r="58" spans="1:1" ht="14.45" hidden="1" x14ac:dyDescent="0.3">
      <c r="A58" s="1" t="s">
        <v>32</v>
      </c>
    </row>
    <row r="59" spans="1:1" ht="14.45" hidden="1" x14ac:dyDescent="0.3">
      <c r="A59" s="1" t="s">
        <v>33</v>
      </c>
    </row>
    <row r="60" spans="1:1" ht="14.45" hidden="1" x14ac:dyDescent="0.3">
      <c r="A60" s="1" t="s">
        <v>34</v>
      </c>
    </row>
    <row r="61" spans="1:1" ht="14.45" hidden="1" x14ac:dyDescent="0.3">
      <c r="A61" s="1" t="s">
        <v>35</v>
      </c>
    </row>
    <row r="62" spans="1:1" ht="14.45" hidden="1" x14ac:dyDescent="0.3">
      <c r="A62" s="1" t="s">
        <v>36</v>
      </c>
    </row>
    <row r="63" spans="1:1" ht="14.45" hidden="1" x14ac:dyDescent="0.3">
      <c r="A63" s="1" t="s">
        <v>37</v>
      </c>
    </row>
    <row r="64" spans="1:1" ht="14.45" hidden="1" x14ac:dyDescent="0.3">
      <c r="A64" s="1" t="s">
        <v>38</v>
      </c>
    </row>
    <row r="65" spans="1:1" ht="14.45" hidden="1" x14ac:dyDescent="0.3">
      <c r="A65" s="1" t="s">
        <v>39</v>
      </c>
    </row>
    <row r="66" spans="1:1" ht="14.45" hidden="1" x14ac:dyDescent="0.3">
      <c r="A66" s="1" t="s">
        <v>40</v>
      </c>
    </row>
    <row r="67" spans="1:1" ht="14.45" hidden="1" x14ac:dyDescent="0.3">
      <c r="A67" s="1" t="s">
        <v>41</v>
      </c>
    </row>
    <row r="68" spans="1:1" ht="14.45" hidden="1" x14ac:dyDescent="0.3">
      <c r="A68" s="1" t="s">
        <v>42</v>
      </c>
    </row>
    <row r="69" spans="1:1" ht="14.45" hidden="1" x14ac:dyDescent="0.3">
      <c r="A69" s="1" t="s">
        <v>43</v>
      </c>
    </row>
    <row r="70" spans="1:1" ht="14.45" hidden="1" x14ac:dyDescent="0.3">
      <c r="A70" s="1" t="s">
        <v>44</v>
      </c>
    </row>
    <row r="71" spans="1:1" ht="14.45" hidden="1" x14ac:dyDescent="0.3">
      <c r="A71" s="1" t="s">
        <v>45</v>
      </c>
    </row>
    <row r="72" spans="1:1" ht="14.45" hidden="1" x14ac:dyDescent="0.3">
      <c r="A72" s="1" t="s">
        <v>46</v>
      </c>
    </row>
    <row r="73" spans="1:1" ht="14.45" hidden="1" x14ac:dyDescent="0.3">
      <c r="A73" s="1" t="s">
        <v>47</v>
      </c>
    </row>
    <row r="74" spans="1:1" ht="14.45" hidden="1" x14ac:dyDescent="0.3">
      <c r="A74" s="1" t="s">
        <v>48</v>
      </c>
    </row>
    <row r="75" spans="1:1" ht="14.45" hidden="1" x14ac:dyDescent="0.3">
      <c r="A75" s="1" t="s">
        <v>49</v>
      </c>
    </row>
    <row r="76" spans="1:1" ht="14.45" hidden="1" x14ac:dyDescent="0.3">
      <c r="A76" s="1" t="s">
        <v>50</v>
      </c>
    </row>
    <row r="77" spans="1:1" ht="14.45" hidden="1" x14ac:dyDescent="0.3">
      <c r="A77" s="1" t="s">
        <v>51</v>
      </c>
    </row>
    <row r="78" spans="1:1" ht="14.45" hidden="1" x14ac:dyDescent="0.3">
      <c r="A78" s="1" t="s">
        <v>52</v>
      </c>
    </row>
    <row r="79" spans="1:1" ht="14.45" hidden="1" x14ac:dyDescent="0.3">
      <c r="A79" s="1" t="s">
        <v>53</v>
      </c>
    </row>
    <row r="80" spans="1:1" ht="14.45" hidden="1" x14ac:dyDescent="0.3">
      <c r="A80" s="1" t="s">
        <v>54</v>
      </c>
    </row>
    <row r="81" spans="1:1" ht="14.45" hidden="1" x14ac:dyDescent="0.3">
      <c r="A81" s="1" t="s">
        <v>55</v>
      </c>
    </row>
    <row r="82" spans="1:1" ht="14.45" hidden="1" x14ac:dyDescent="0.3">
      <c r="A82" s="1" t="s">
        <v>56</v>
      </c>
    </row>
    <row r="83" spans="1:1" ht="14.45" hidden="1" x14ac:dyDescent="0.3">
      <c r="A83" s="1" t="s">
        <v>57</v>
      </c>
    </row>
    <row r="84" spans="1:1" ht="14.45" hidden="1" x14ac:dyDescent="0.3">
      <c r="A84" s="1" t="s">
        <v>58</v>
      </c>
    </row>
    <row r="85" spans="1:1" ht="14.45" hidden="1" x14ac:dyDescent="0.3">
      <c r="A85" s="1" t="s">
        <v>59</v>
      </c>
    </row>
    <row r="86" spans="1:1" ht="14.45" hidden="1" x14ac:dyDescent="0.3">
      <c r="A86" s="1" t="s">
        <v>60</v>
      </c>
    </row>
    <row r="87" spans="1:1" ht="14.45" hidden="1" x14ac:dyDescent="0.3">
      <c r="A87" s="1" t="s">
        <v>61</v>
      </c>
    </row>
    <row r="88" spans="1:1" ht="14.45" hidden="1" x14ac:dyDescent="0.3">
      <c r="A88" s="1" t="s">
        <v>62</v>
      </c>
    </row>
    <row r="89" spans="1:1" ht="14.45" hidden="1" x14ac:dyDescent="0.3">
      <c r="A89" s="1" t="s">
        <v>63</v>
      </c>
    </row>
    <row r="90" spans="1:1" ht="14.45" hidden="1" x14ac:dyDescent="0.3">
      <c r="A90" s="1" t="s">
        <v>64</v>
      </c>
    </row>
    <row r="91" spans="1:1" ht="14.45" hidden="1" x14ac:dyDescent="0.3">
      <c r="A91" s="1" t="s">
        <v>65</v>
      </c>
    </row>
    <row r="92" spans="1:1" ht="14.45" hidden="1" x14ac:dyDescent="0.3">
      <c r="A92" s="1" t="s">
        <v>66</v>
      </c>
    </row>
    <row r="93" spans="1:1" ht="14.45" hidden="1" x14ac:dyDescent="0.3">
      <c r="A93" s="1" t="s">
        <v>67</v>
      </c>
    </row>
  </sheetData>
  <mergeCells count="4">
    <mergeCell ref="K1:L1"/>
    <mergeCell ref="B4:C4"/>
    <mergeCell ref="D4:E4"/>
    <mergeCell ref="F4:G4"/>
  </mergeCells>
  <dataValidations count="1">
    <dataValidation type="list" allowBlank="1" showInputMessage="1" showErrorMessage="1" sqref="K65495:K65535 WVP983042 WLT983042 WBX983042 VSB983042 VIF983042 UYJ983042 UON983042 UER983042 TUV983042 TKZ983042 TBD983042 SRH983042 SHL983042 RXP983042 RNT983042 RDX983042 QUB983042 QKF983042 QAJ983042 PQN983042 PGR983042 OWV983042 OMZ983042 ODD983042 NTH983042 NJL983042 MZP983042 MPT983042 MFX983042 LWB983042 LMF983042 LCJ983042 KSN983042 KIR983042 JYV983042 JOZ983042 JFD983042 IVH983042 ILL983042 IBP983042 HRT983042 HHX983042 GYB983042 GOF983042 GEJ983042 FUN983042 FKR983042 FAV983042 EQZ983042 EHD983042 DXH983042 DNL983042 DDP983042 CTT983042 CJX983042 CAB983042 BQF983042 BGJ983042 AWN983042 AMR983042 ACV983042 SZ983042 JD983042 H983042 WVP917506 WLT917506 WBX917506 VSB917506 VIF917506 UYJ917506 UON917506 UER917506 TUV917506 TKZ917506 TBD917506 SRH917506 SHL917506 RXP917506 RNT917506 RDX917506 QUB917506 QKF917506 QAJ917506 PQN917506 PGR917506 OWV917506 OMZ917506 ODD917506 NTH917506 NJL917506 MZP917506 MPT917506 MFX917506 LWB917506 LMF917506 LCJ917506 KSN917506 KIR917506 JYV917506 JOZ917506 JFD917506 IVH917506 ILL917506 IBP917506 HRT917506 HHX917506 GYB917506 GOF917506 GEJ917506 FUN917506 FKR917506 FAV917506 EQZ917506 EHD917506 DXH917506 DNL917506 DDP917506 CTT917506 CJX917506 CAB917506 BQF917506 BGJ917506 AWN917506 AMR917506 ACV917506 SZ917506 JD917506 H917506 WVP851970 WLT851970 WBX851970 VSB851970 VIF851970 UYJ851970 UON851970 UER851970 TUV851970 TKZ851970 TBD851970 SRH851970 SHL851970 RXP851970 RNT851970 RDX851970 QUB851970 QKF851970 QAJ851970 PQN851970 PGR851970 OWV851970 OMZ851970 ODD851970 NTH851970 NJL851970 MZP851970 MPT851970 MFX851970 LWB851970 LMF851970 LCJ851970 KSN851970 KIR851970 JYV851970 JOZ851970 JFD851970 IVH851970 ILL851970 IBP851970 HRT851970 HHX851970 GYB851970 GOF851970 GEJ851970 FUN851970 FKR851970 FAV851970 EQZ851970 EHD851970 DXH851970 DNL851970 DDP851970 CTT851970 CJX851970 CAB851970 BQF851970 BGJ851970 AWN851970 AMR851970 ACV851970 SZ851970 JD851970 H851970 WVP786434 WLT786434 WBX786434 VSB786434 VIF786434 UYJ786434 UON786434 UER786434 TUV786434 TKZ786434 TBD786434 SRH786434 SHL786434 RXP786434 RNT786434 RDX786434 QUB786434 QKF786434 QAJ786434 PQN786434 PGR786434 OWV786434 OMZ786434 ODD786434 NTH786434 NJL786434 MZP786434 MPT786434 MFX786434 LWB786434 LMF786434 LCJ786434 KSN786434 KIR786434 JYV786434 JOZ786434 JFD786434 IVH786434 ILL786434 IBP786434 HRT786434 HHX786434 GYB786434 GOF786434 GEJ786434 FUN786434 FKR786434 FAV786434 EQZ786434 EHD786434 DXH786434 DNL786434 DDP786434 CTT786434 CJX786434 CAB786434 BQF786434 BGJ786434 AWN786434 AMR786434 ACV786434 SZ786434 JD786434 H786434 WVP720898 WLT720898 WBX720898 VSB720898 VIF720898 UYJ720898 UON720898 UER720898 TUV720898 TKZ720898 TBD720898 SRH720898 SHL720898 RXP720898 RNT720898 RDX720898 QUB720898 QKF720898 QAJ720898 PQN720898 PGR720898 OWV720898 OMZ720898 ODD720898 NTH720898 NJL720898 MZP720898 MPT720898 MFX720898 LWB720898 LMF720898 LCJ720898 KSN720898 KIR720898 JYV720898 JOZ720898 JFD720898 IVH720898 ILL720898 IBP720898 HRT720898 HHX720898 GYB720898 GOF720898 GEJ720898 FUN720898 FKR720898 FAV720898 EQZ720898 EHD720898 DXH720898 DNL720898 DDP720898 CTT720898 CJX720898 CAB720898 BQF720898 BGJ720898 AWN720898 AMR720898 ACV720898 SZ720898 JD720898 H720898 WVP655362 WLT655362 WBX655362 VSB655362 VIF655362 UYJ655362 UON655362 UER655362 TUV655362 TKZ655362 TBD655362 SRH655362 SHL655362 RXP655362 RNT655362 RDX655362 QUB655362 QKF655362 QAJ655362 PQN655362 PGR655362 OWV655362 OMZ655362 ODD655362 NTH655362 NJL655362 MZP655362 MPT655362 MFX655362 LWB655362 LMF655362 LCJ655362 KSN655362 KIR655362 JYV655362 JOZ655362 JFD655362 IVH655362 ILL655362 IBP655362 HRT655362 HHX655362 GYB655362 GOF655362 GEJ655362 FUN655362 FKR655362 FAV655362 EQZ655362 EHD655362 DXH655362 DNL655362 DDP655362 CTT655362 CJX655362 CAB655362 BQF655362 BGJ655362 AWN655362 AMR655362 ACV655362 SZ655362 JD655362 H655362 WVP589826 WLT589826 WBX589826 VSB589826 VIF589826 UYJ589826 UON589826 UER589826 TUV589826 TKZ589826 TBD589826 SRH589826 SHL589826 RXP589826 RNT589826 RDX589826 QUB589826 QKF589826 QAJ589826 PQN589826 PGR589826 OWV589826 OMZ589826 ODD589826 NTH589826 NJL589826 MZP589826 MPT589826 MFX589826 LWB589826 LMF589826 LCJ589826 KSN589826 KIR589826 JYV589826 JOZ589826 JFD589826 IVH589826 ILL589826 IBP589826 HRT589826 HHX589826 GYB589826 GOF589826 GEJ589826 FUN589826 FKR589826 FAV589826 EQZ589826 EHD589826 DXH589826 DNL589826 DDP589826 CTT589826 CJX589826 CAB589826 BQF589826 BGJ589826 AWN589826 AMR589826 ACV589826 SZ589826 JD589826 H589826 WVP524290 WLT524290 WBX524290 VSB524290 VIF524290 UYJ524290 UON524290 UER524290 TUV524290 TKZ524290 TBD524290 SRH524290 SHL524290 RXP524290 RNT524290 RDX524290 QUB524290 QKF524290 QAJ524290 PQN524290 PGR524290 OWV524290 OMZ524290 ODD524290 NTH524290 NJL524290 MZP524290 MPT524290 MFX524290 LWB524290 LMF524290 LCJ524290 KSN524290 KIR524290 JYV524290 JOZ524290 JFD524290 IVH524290 ILL524290 IBP524290 HRT524290 HHX524290 GYB524290 GOF524290 GEJ524290 FUN524290 FKR524290 FAV524290 EQZ524290 EHD524290 DXH524290 DNL524290 DDP524290 CTT524290 CJX524290 CAB524290 BQF524290 BGJ524290 AWN524290 AMR524290 ACV524290 SZ524290 JD524290 H524290 WVP458754 WLT458754 WBX458754 VSB458754 VIF458754 UYJ458754 UON458754 UER458754 TUV458754 TKZ458754 TBD458754 SRH458754 SHL458754 RXP458754 RNT458754 RDX458754 QUB458754 QKF458754 QAJ458754 PQN458754 PGR458754 OWV458754 OMZ458754 ODD458754 NTH458754 NJL458754 MZP458754 MPT458754 MFX458754 LWB458754 LMF458754 LCJ458754 KSN458754 KIR458754 JYV458754 JOZ458754 JFD458754 IVH458754 ILL458754 IBP458754 HRT458754 HHX458754 GYB458754 GOF458754 GEJ458754 FUN458754 FKR458754 FAV458754 EQZ458754 EHD458754 DXH458754 DNL458754 DDP458754 CTT458754 CJX458754 CAB458754 BQF458754 BGJ458754 AWN458754 AMR458754 ACV458754 SZ458754 JD458754 H458754 WVP393218 WLT393218 WBX393218 VSB393218 VIF393218 UYJ393218 UON393218 UER393218 TUV393218 TKZ393218 TBD393218 SRH393218 SHL393218 RXP393218 RNT393218 RDX393218 QUB393218 QKF393218 QAJ393218 PQN393218 PGR393218 OWV393218 OMZ393218 ODD393218 NTH393218 NJL393218 MZP393218 MPT393218 MFX393218 LWB393218 LMF393218 LCJ393218 KSN393218 KIR393218 JYV393218 JOZ393218 JFD393218 IVH393218 ILL393218 IBP393218 HRT393218 HHX393218 GYB393218 GOF393218 GEJ393218 FUN393218 FKR393218 FAV393218 EQZ393218 EHD393218 DXH393218 DNL393218 DDP393218 CTT393218 CJX393218 CAB393218 BQF393218 BGJ393218 AWN393218 AMR393218 ACV393218 SZ393218 JD393218 H393218 WVP327682 WLT327682 WBX327682 VSB327682 VIF327682 UYJ327682 UON327682 UER327682 TUV327682 TKZ327682 TBD327682 SRH327682 SHL327682 RXP327682 RNT327682 RDX327682 QUB327682 QKF327682 QAJ327682 PQN327682 PGR327682 OWV327682 OMZ327682 ODD327682 NTH327682 NJL327682 MZP327682 MPT327682 MFX327682 LWB327682 LMF327682 LCJ327682 KSN327682 KIR327682 JYV327682 JOZ327682 JFD327682 IVH327682 ILL327682 IBP327682 HRT327682 HHX327682 GYB327682 GOF327682 GEJ327682 FUN327682 FKR327682 FAV327682 EQZ327682 EHD327682 DXH327682 DNL327682 DDP327682 CTT327682 CJX327682 CAB327682 BQF327682 BGJ327682 AWN327682 AMR327682 ACV327682 SZ327682 JD327682 H327682 WVP262146 WLT262146 WBX262146 VSB262146 VIF262146 UYJ262146 UON262146 UER262146 TUV262146 TKZ262146 TBD262146 SRH262146 SHL262146 RXP262146 RNT262146 RDX262146 QUB262146 QKF262146 QAJ262146 PQN262146 PGR262146 OWV262146 OMZ262146 ODD262146 NTH262146 NJL262146 MZP262146 MPT262146 MFX262146 LWB262146 LMF262146 LCJ262146 KSN262146 KIR262146 JYV262146 JOZ262146 JFD262146 IVH262146 ILL262146 IBP262146 HRT262146 HHX262146 GYB262146 GOF262146 GEJ262146 FUN262146 FKR262146 FAV262146 EQZ262146 EHD262146 DXH262146 DNL262146 DDP262146 CTT262146 CJX262146 CAB262146 BQF262146 BGJ262146 AWN262146 AMR262146 ACV262146 SZ262146 JD262146 H262146 WVP196610 WLT196610 WBX196610 VSB196610 VIF196610 UYJ196610 UON196610 UER196610 TUV196610 TKZ196610 TBD196610 SRH196610 SHL196610 RXP196610 RNT196610 RDX196610 QUB196610 QKF196610 QAJ196610 PQN196610 PGR196610 OWV196610 OMZ196610 ODD196610 NTH196610 NJL196610 MZP196610 MPT196610 MFX196610 LWB196610 LMF196610 LCJ196610 KSN196610 KIR196610 JYV196610 JOZ196610 JFD196610 IVH196610 ILL196610 IBP196610 HRT196610 HHX196610 GYB196610 GOF196610 GEJ196610 FUN196610 FKR196610 FAV196610 EQZ196610 EHD196610 DXH196610 DNL196610 DDP196610 CTT196610 CJX196610 CAB196610 BQF196610 BGJ196610 AWN196610 AMR196610 ACV196610 SZ196610 JD196610 H196610 WVP131074 WLT131074 WBX131074 VSB131074 VIF131074 UYJ131074 UON131074 UER131074 TUV131074 TKZ131074 TBD131074 SRH131074 SHL131074 RXP131074 RNT131074 RDX131074 QUB131074 QKF131074 QAJ131074 PQN131074 PGR131074 OWV131074 OMZ131074 ODD131074 NTH131074 NJL131074 MZP131074 MPT131074 MFX131074 LWB131074 LMF131074 LCJ131074 KSN131074 KIR131074 JYV131074 JOZ131074 JFD131074 IVH131074 ILL131074 IBP131074 HRT131074 HHX131074 GYB131074 GOF131074 GEJ131074 FUN131074 FKR131074 FAV131074 EQZ131074 EHD131074 DXH131074 DNL131074 DDP131074 CTT131074 CJX131074 CAB131074 BQF131074 BGJ131074 AWN131074 AMR131074 ACV131074 SZ131074 JD131074 H131074 WVP65538 WLT65538 WBX65538 VSB65538 VIF65538 UYJ65538 UON65538 UER65538 TUV65538 TKZ65538 TBD65538 SRH65538 SHL65538 RXP65538 RNT65538 RDX65538 QUB65538 QKF65538 QAJ65538 PQN65538 PGR65538 OWV65538 OMZ65538 ODD65538 NTH65538 NJL65538 MZP65538 MPT65538 MFX65538 LWB65538 LMF65538 LCJ65538 KSN65538 KIR65538 JYV65538 JOZ65538 JFD65538 IVH65538 ILL65538 IBP65538 HRT65538 HHX65538 GYB65538 GOF65538 GEJ65538 FUN65538 FKR65538 FAV65538 EQZ65538 EHD65538 DXH65538 DNL65538 DDP65538 CTT65538 CJX65538 CAB65538 BQF65538 BGJ65538 AWN65538 AMR65538 ACV65538 SZ65538 JD65538 H65538 WVP3 WLT3 WBX3 VSB3 VIF3 UYJ3 UON3 UER3 TUV3 TKZ3 TBD3 SRH3 SHL3 RXP3 RNT3 RDX3 QUB3 QKF3 QAJ3 PQN3 PGR3 OWV3 OMZ3 ODD3 NTH3 NJL3 MZP3 MPT3 MFX3 LWB3 LMF3 LCJ3 KSN3 KIR3 JYV3 JOZ3 JFD3 IVH3 ILL3 IBP3 HRT3 HHX3 GYB3 GOF3 GEJ3 FUN3 FKR3 FAV3 EQZ3 EHD3 DXH3 DNL3 DDP3 CTT3 CJX3 CAB3 BQF3 BGJ3 AWN3 AMR3 ACV3 SZ3 JD3 K1 WVS1048535:WVS1048576 WLW1048535:WLW1048576 WCA1048535:WCA1048576 VSE1048535:VSE1048576 VII1048535:VII1048576 UYM1048535:UYM1048576 UOQ1048535:UOQ1048576 UEU1048535:UEU1048576 TUY1048535:TUY1048576 TLC1048535:TLC1048576 TBG1048535:TBG1048576 SRK1048535:SRK1048576 SHO1048535:SHO1048576 RXS1048535:RXS1048576 RNW1048535:RNW1048576 REA1048535:REA1048576 QUE1048535:QUE1048576 QKI1048535:QKI1048576 QAM1048535:QAM1048576 PQQ1048535:PQQ1048576 PGU1048535:PGU1048576 OWY1048535:OWY1048576 ONC1048535:ONC1048576 ODG1048535:ODG1048576 NTK1048535:NTK1048576 NJO1048535:NJO1048576 MZS1048535:MZS1048576 MPW1048535:MPW1048576 MGA1048535:MGA1048576 LWE1048535:LWE1048576 LMI1048535:LMI1048576 LCM1048535:LCM1048576 KSQ1048535:KSQ1048576 KIU1048535:KIU1048576 JYY1048535:JYY1048576 JPC1048535:JPC1048576 JFG1048535:JFG1048576 IVK1048535:IVK1048576 ILO1048535:ILO1048576 IBS1048535:IBS1048576 HRW1048535:HRW1048576 HIA1048535:HIA1048576 GYE1048535:GYE1048576 GOI1048535:GOI1048576 GEM1048535:GEM1048576 FUQ1048535:FUQ1048576 FKU1048535:FKU1048576 FAY1048535:FAY1048576 ERC1048535:ERC1048576 EHG1048535:EHG1048576 DXK1048535:DXK1048576 DNO1048535:DNO1048576 DDS1048535:DDS1048576 CTW1048535:CTW1048576 CKA1048535:CKA1048576 CAE1048535:CAE1048576 BQI1048535:BQI1048576 BGM1048535:BGM1048576 AWQ1048535:AWQ1048576 AMU1048535:AMU1048576 ACY1048535:ACY1048576 TC1048535:TC1048576 JG1048535:JG1048576 K1048535:K1048576 WVS982999:WVS983039 WLW982999:WLW983039 WCA982999:WCA983039 VSE982999:VSE983039 VII982999:VII983039 UYM982999:UYM983039 UOQ982999:UOQ983039 UEU982999:UEU983039 TUY982999:TUY983039 TLC982999:TLC983039 TBG982999:TBG983039 SRK982999:SRK983039 SHO982999:SHO983039 RXS982999:RXS983039 RNW982999:RNW983039 REA982999:REA983039 QUE982999:QUE983039 QKI982999:QKI983039 QAM982999:QAM983039 PQQ982999:PQQ983039 PGU982999:PGU983039 OWY982999:OWY983039 ONC982999:ONC983039 ODG982999:ODG983039 NTK982999:NTK983039 NJO982999:NJO983039 MZS982999:MZS983039 MPW982999:MPW983039 MGA982999:MGA983039 LWE982999:LWE983039 LMI982999:LMI983039 LCM982999:LCM983039 KSQ982999:KSQ983039 KIU982999:KIU983039 JYY982999:JYY983039 JPC982999:JPC983039 JFG982999:JFG983039 IVK982999:IVK983039 ILO982999:ILO983039 IBS982999:IBS983039 HRW982999:HRW983039 HIA982999:HIA983039 GYE982999:GYE983039 GOI982999:GOI983039 GEM982999:GEM983039 FUQ982999:FUQ983039 FKU982999:FKU983039 FAY982999:FAY983039 ERC982999:ERC983039 EHG982999:EHG983039 DXK982999:DXK983039 DNO982999:DNO983039 DDS982999:DDS983039 CTW982999:CTW983039 CKA982999:CKA983039 CAE982999:CAE983039 BQI982999:BQI983039 BGM982999:BGM983039 AWQ982999:AWQ983039 AMU982999:AMU983039 ACY982999:ACY983039 TC982999:TC983039 JG982999:JG983039 K982999:K983039 WVS917463:WVS917503 WLW917463:WLW917503 WCA917463:WCA917503 VSE917463:VSE917503 VII917463:VII917503 UYM917463:UYM917503 UOQ917463:UOQ917503 UEU917463:UEU917503 TUY917463:TUY917503 TLC917463:TLC917503 TBG917463:TBG917503 SRK917463:SRK917503 SHO917463:SHO917503 RXS917463:RXS917503 RNW917463:RNW917503 REA917463:REA917503 QUE917463:QUE917503 QKI917463:QKI917503 QAM917463:QAM917503 PQQ917463:PQQ917503 PGU917463:PGU917503 OWY917463:OWY917503 ONC917463:ONC917503 ODG917463:ODG917503 NTK917463:NTK917503 NJO917463:NJO917503 MZS917463:MZS917503 MPW917463:MPW917503 MGA917463:MGA917503 LWE917463:LWE917503 LMI917463:LMI917503 LCM917463:LCM917503 KSQ917463:KSQ917503 KIU917463:KIU917503 JYY917463:JYY917503 JPC917463:JPC917503 JFG917463:JFG917503 IVK917463:IVK917503 ILO917463:ILO917503 IBS917463:IBS917503 HRW917463:HRW917503 HIA917463:HIA917503 GYE917463:GYE917503 GOI917463:GOI917503 GEM917463:GEM917503 FUQ917463:FUQ917503 FKU917463:FKU917503 FAY917463:FAY917503 ERC917463:ERC917503 EHG917463:EHG917503 DXK917463:DXK917503 DNO917463:DNO917503 DDS917463:DDS917503 CTW917463:CTW917503 CKA917463:CKA917503 CAE917463:CAE917503 BQI917463:BQI917503 BGM917463:BGM917503 AWQ917463:AWQ917503 AMU917463:AMU917503 ACY917463:ACY917503 TC917463:TC917503 JG917463:JG917503 K917463:K917503 WVS851927:WVS851967 WLW851927:WLW851967 WCA851927:WCA851967 VSE851927:VSE851967 VII851927:VII851967 UYM851927:UYM851967 UOQ851927:UOQ851967 UEU851927:UEU851967 TUY851927:TUY851967 TLC851927:TLC851967 TBG851927:TBG851967 SRK851927:SRK851967 SHO851927:SHO851967 RXS851927:RXS851967 RNW851927:RNW851967 REA851927:REA851967 QUE851927:QUE851967 QKI851927:QKI851967 QAM851927:QAM851967 PQQ851927:PQQ851967 PGU851927:PGU851967 OWY851927:OWY851967 ONC851927:ONC851967 ODG851927:ODG851967 NTK851927:NTK851967 NJO851927:NJO851967 MZS851927:MZS851967 MPW851927:MPW851967 MGA851927:MGA851967 LWE851927:LWE851967 LMI851927:LMI851967 LCM851927:LCM851967 KSQ851927:KSQ851967 KIU851927:KIU851967 JYY851927:JYY851967 JPC851927:JPC851967 JFG851927:JFG851967 IVK851927:IVK851967 ILO851927:ILO851967 IBS851927:IBS851967 HRW851927:HRW851967 HIA851927:HIA851967 GYE851927:GYE851967 GOI851927:GOI851967 GEM851927:GEM851967 FUQ851927:FUQ851967 FKU851927:FKU851967 FAY851927:FAY851967 ERC851927:ERC851967 EHG851927:EHG851967 DXK851927:DXK851967 DNO851927:DNO851967 DDS851927:DDS851967 CTW851927:CTW851967 CKA851927:CKA851967 CAE851927:CAE851967 BQI851927:BQI851967 BGM851927:BGM851967 AWQ851927:AWQ851967 AMU851927:AMU851967 ACY851927:ACY851967 TC851927:TC851967 JG851927:JG851967 K851927:K851967 WVS786391:WVS786431 WLW786391:WLW786431 WCA786391:WCA786431 VSE786391:VSE786431 VII786391:VII786431 UYM786391:UYM786431 UOQ786391:UOQ786431 UEU786391:UEU786431 TUY786391:TUY786431 TLC786391:TLC786431 TBG786391:TBG786431 SRK786391:SRK786431 SHO786391:SHO786431 RXS786391:RXS786431 RNW786391:RNW786431 REA786391:REA786431 QUE786391:QUE786431 QKI786391:QKI786431 QAM786391:QAM786431 PQQ786391:PQQ786431 PGU786391:PGU786431 OWY786391:OWY786431 ONC786391:ONC786431 ODG786391:ODG786431 NTK786391:NTK786431 NJO786391:NJO786431 MZS786391:MZS786431 MPW786391:MPW786431 MGA786391:MGA786431 LWE786391:LWE786431 LMI786391:LMI786431 LCM786391:LCM786431 KSQ786391:KSQ786431 KIU786391:KIU786431 JYY786391:JYY786431 JPC786391:JPC786431 JFG786391:JFG786431 IVK786391:IVK786431 ILO786391:ILO786431 IBS786391:IBS786431 HRW786391:HRW786431 HIA786391:HIA786431 GYE786391:GYE786431 GOI786391:GOI786431 GEM786391:GEM786431 FUQ786391:FUQ786431 FKU786391:FKU786431 FAY786391:FAY786431 ERC786391:ERC786431 EHG786391:EHG786431 DXK786391:DXK786431 DNO786391:DNO786431 DDS786391:DDS786431 CTW786391:CTW786431 CKA786391:CKA786431 CAE786391:CAE786431 BQI786391:BQI786431 BGM786391:BGM786431 AWQ786391:AWQ786431 AMU786391:AMU786431 ACY786391:ACY786431 TC786391:TC786431 JG786391:JG786431 K786391:K786431 WVS720855:WVS720895 WLW720855:WLW720895 WCA720855:WCA720895 VSE720855:VSE720895 VII720855:VII720895 UYM720855:UYM720895 UOQ720855:UOQ720895 UEU720855:UEU720895 TUY720855:TUY720895 TLC720855:TLC720895 TBG720855:TBG720895 SRK720855:SRK720895 SHO720855:SHO720895 RXS720855:RXS720895 RNW720855:RNW720895 REA720855:REA720895 QUE720855:QUE720895 QKI720855:QKI720895 QAM720855:QAM720895 PQQ720855:PQQ720895 PGU720855:PGU720895 OWY720855:OWY720895 ONC720855:ONC720895 ODG720855:ODG720895 NTK720855:NTK720895 NJO720855:NJO720895 MZS720855:MZS720895 MPW720855:MPW720895 MGA720855:MGA720895 LWE720855:LWE720895 LMI720855:LMI720895 LCM720855:LCM720895 KSQ720855:KSQ720895 KIU720855:KIU720895 JYY720855:JYY720895 JPC720855:JPC720895 JFG720855:JFG720895 IVK720855:IVK720895 ILO720855:ILO720895 IBS720855:IBS720895 HRW720855:HRW720895 HIA720855:HIA720895 GYE720855:GYE720895 GOI720855:GOI720895 GEM720855:GEM720895 FUQ720855:FUQ720895 FKU720855:FKU720895 FAY720855:FAY720895 ERC720855:ERC720895 EHG720855:EHG720895 DXK720855:DXK720895 DNO720855:DNO720895 DDS720855:DDS720895 CTW720855:CTW720895 CKA720855:CKA720895 CAE720855:CAE720895 BQI720855:BQI720895 BGM720855:BGM720895 AWQ720855:AWQ720895 AMU720855:AMU720895 ACY720855:ACY720895 TC720855:TC720895 JG720855:JG720895 K720855:K720895 WVS655319:WVS655359 WLW655319:WLW655359 WCA655319:WCA655359 VSE655319:VSE655359 VII655319:VII655359 UYM655319:UYM655359 UOQ655319:UOQ655359 UEU655319:UEU655359 TUY655319:TUY655359 TLC655319:TLC655359 TBG655319:TBG655359 SRK655319:SRK655359 SHO655319:SHO655359 RXS655319:RXS655359 RNW655319:RNW655359 REA655319:REA655359 QUE655319:QUE655359 QKI655319:QKI655359 QAM655319:QAM655359 PQQ655319:PQQ655359 PGU655319:PGU655359 OWY655319:OWY655359 ONC655319:ONC655359 ODG655319:ODG655359 NTK655319:NTK655359 NJO655319:NJO655359 MZS655319:MZS655359 MPW655319:MPW655359 MGA655319:MGA655359 LWE655319:LWE655359 LMI655319:LMI655359 LCM655319:LCM655359 KSQ655319:KSQ655359 KIU655319:KIU655359 JYY655319:JYY655359 JPC655319:JPC655359 JFG655319:JFG655359 IVK655319:IVK655359 ILO655319:ILO655359 IBS655319:IBS655359 HRW655319:HRW655359 HIA655319:HIA655359 GYE655319:GYE655359 GOI655319:GOI655359 GEM655319:GEM655359 FUQ655319:FUQ655359 FKU655319:FKU655359 FAY655319:FAY655359 ERC655319:ERC655359 EHG655319:EHG655359 DXK655319:DXK655359 DNO655319:DNO655359 DDS655319:DDS655359 CTW655319:CTW655359 CKA655319:CKA655359 CAE655319:CAE655359 BQI655319:BQI655359 BGM655319:BGM655359 AWQ655319:AWQ655359 AMU655319:AMU655359 ACY655319:ACY655359 TC655319:TC655359 JG655319:JG655359 K655319:K655359 WVS589783:WVS589823 WLW589783:WLW589823 WCA589783:WCA589823 VSE589783:VSE589823 VII589783:VII589823 UYM589783:UYM589823 UOQ589783:UOQ589823 UEU589783:UEU589823 TUY589783:TUY589823 TLC589783:TLC589823 TBG589783:TBG589823 SRK589783:SRK589823 SHO589783:SHO589823 RXS589783:RXS589823 RNW589783:RNW589823 REA589783:REA589823 QUE589783:QUE589823 QKI589783:QKI589823 QAM589783:QAM589823 PQQ589783:PQQ589823 PGU589783:PGU589823 OWY589783:OWY589823 ONC589783:ONC589823 ODG589783:ODG589823 NTK589783:NTK589823 NJO589783:NJO589823 MZS589783:MZS589823 MPW589783:MPW589823 MGA589783:MGA589823 LWE589783:LWE589823 LMI589783:LMI589823 LCM589783:LCM589823 KSQ589783:KSQ589823 KIU589783:KIU589823 JYY589783:JYY589823 JPC589783:JPC589823 JFG589783:JFG589823 IVK589783:IVK589823 ILO589783:ILO589823 IBS589783:IBS589823 HRW589783:HRW589823 HIA589783:HIA589823 GYE589783:GYE589823 GOI589783:GOI589823 GEM589783:GEM589823 FUQ589783:FUQ589823 FKU589783:FKU589823 FAY589783:FAY589823 ERC589783:ERC589823 EHG589783:EHG589823 DXK589783:DXK589823 DNO589783:DNO589823 DDS589783:DDS589823 CTW589783:CTW589823 CKA589783:CKA589823 CAE589783:CAE589823 BQI589783:BQI589823 BGM589783:BGM589823 AWQ589783:AWQ589823 AMU589783:AMU589823 ACY589783:ACY589823 TC589783:TC589823 JG589783:JG589823 K589783:K589823 WVS524247:WVS524287 WLW524247:WLW524287 WCA524247:WCA524287 VSE524247:VSE524287 VII524247:VII524287 UYM524247:UYM524287 UOQ524247:UOQ524287 UEU524247:UEU524287 TUY524247:TUY524287 TLC524247:TLC524287 TBG524247:TBG524287 SRK524247:SRK524287 SHO524247:SHO524287 RXS524247:RXS524287 RNW524247:RNW524287 REA524247:REA524287 QUE524247:QUE524287 QKI524247:QKI524287 QAM524247:QAM524287 PQQ524247:PQQ524287 PGU524247:PGU524287 OWY524247:OWY524287 ONC524247:ONC524287 ODG524247:ODG524287 NTK524247:NTK524287 NJO524247:NJO524287 MZS524247:MZS524287 MPW524247:MPW524287 MGA524247:MGA524287 LWE524247:LWE524287 LMI524247:LMI524287 LCM524247:LCM524287 KSQ524247:KSQ524287 KIU524247:KIU524287 JYY524247:JYY524287 JPC524247:JPC524287 JFG524247:JFG524287 IVK524247:IVK524287 ILO524247:ILO524287 IBS524247:IBS524287 HRW524247:HRW524287 HIA524247:HIA524287 GYE524247:GYE524287 GOI524247:GOI524287 GEM524247:GEM524287 FUQ524247:FUQ524287 FKU524247:FKU524287 FAY524247:FAY524287 ERC524247:ERC524287 EHG524247:EHG524287 DXK524247:DXK524287 DNO524247:DNO524287 DDS524247:DDS524287 CTW524247:CTW524287 CKA524247:CKA524287 CAE524247:CAE524287 BQI524247:BQI524287 BGM524247:BGM524287 AWQ524247:AWQ524287 AMU524247:AMU524287 ACY524247:ACY524287 TC524247:TC524287 JG524247:JG524287 K524247:K524287 WVS458711:WVS458751 WLW458711:WLW458751 WCA458711:WCA458751 VSE458711:VSE458751 VII458711:VII458751 UYM458711:UYM458751 UOQ458711:UOQ458751 UEU458711:UEU458751 TUY458711:TUY458751 TLC458711:TLC458751 TBG458711:TBG458751 SRK458711:SRK458751 SHO458711:SHO458751 RXS458711:RXS458751 RNW458711:RNW458751 REA458711:REA458751 QUE458711:QUE458751 QKI458711:QKI458751 QAM458711:QAM458751 PQQ458711:PQQ458751 PGU458711:PGU458751 OWY458711:OWY458751 ONC458711:ONC458751 ODG458711:ODG458751 NTK458711:NTK458751 NJO458711:NJO458751 MZS458711:MZS458751 MPW458711:MPW458751 MGA458711:MGA458751 LWE458711:LWE458751 LMI458711:LMI458751 LCM458711:LCM458751 KSQ458711:KSQ458751 KIU458711:KIU458751 JYY458711:JYY458751 JPC458711:JPC458751 JFG458711:JFG458751 IVK458711:IVK458751 ILO458711:ILO458751 IBS458711:IBS458751 HRW458711:HRW458751 HIA458711:HIA458751 GYE458711:GYE458751 GOI458711:GOI458751 GEM458711:GEM458751 FUQ458711:FUQ458751 FKU458711:FKU458751 FAY458711:FAY458751 ERC458711:ERC458751 EHG458711:EHG458751 DXK458711:DXK458751 DNO458711:DNO458751 DDS458711:DDS458751 CTW458711:CTW458751 CKA458711:CKA458751 CAE458711:CAE458751 BQI458711:BQI458751 BGM458711:BGM458751 AWQ458711:AWQ458751 AMU458711:AMU458751 ACY458711:ACY458751 TC458711:TC458751 JG458711:JG458751 K458711:K458751 WVS393175:WVS393215 WLW393175:WLW393215 WCA393175:WCA393215 VSE393175:VSE393215 VII393175:VII393215 UYM393175:UYM393215 UOQ393175:UOQ393215 UEU393175:UEU393215 TUY393175:TUY393215 TLC393175:TLC393215 TBG393175:TBG393215 SRK393175:SRK393215 SHO393175:SHO393215 RXS393175:RXS393215 RNW393175:RNW393215 REA393175:REA393215 QUE393175:QUE393215 QKI393175:QKI393215 QAM393175:QAM393215 PQQ393175:PQQ393215 PGU393175:PGU393215 OWY393175:OWY393215 ONC393175:ONC393215 ODG393175:ODG393215 NTK393175:NTK393215 NJO393175:NJO393215 MZS393175:MZS393215 MPW393175:MPW393215 MGA393175:MGA393215 LWE393175:LWE393215 LMI393175:LMI393215 LCM393175:LCM393215 KSQ393175:KSQ393215 KIU393175:KIU393215 JYY393175:JYY393215 JPC393175:JPC393215 JFG393175:JFG393215 IVK393175:IVK393215 ILO393175:ILO393215 IBS393175:IBS393215 HRW393175:HRW393215 HIA393175:HIA393215 GYE393175:GYE393215 GOI393175:GOI393215 GEM393175:GEM393215 FUQ393175:FUQ393215 FKU393175:FKU393215 FAY393175:FAY393215 ERC393175:ERC393215 EHG393175:EHG393215 DXK393175:DXK393215 DNO393175:DNO393215 DDS393175:DDS393215 CTW393175:CTW393215 CKA393175:CKA393215 CAE393175:CAE393215 BQI393175:BQI393215 BGM393175:BGM393215 AWQ393175:AWQ393215 AMU393175:AMU393215 ACY393175:ACY393215 TC393175:TC393215 JG393175:JG393215 K393175:K393215 WVS327639:WVS327679 WLW327639:WLW327679 WCA327639:WCA327679 VSE327639:VSE327679 VII327639:VII327679 UYM327639:UYM327679 UOQ327639:UOQ327679 UEU327639:UEU327679 TUY327639:TUY327679 TLC327639:TLC327679 TBG327639:TBG327679 SRK327639:SRK327679 SHO327639:SHO327679 RXS327639:RXS327679 RNW327639:RNW327679 REA327639:REA327679 QUE327639:QUE327679 QKI327639:QKI327679 QAM327639:QAM327679 PQQ327639:PQQ327679 PGU327639:PGU327679 OWY327639:OWY327679 ONC327639:ONC327679 ODG327639:ODG327679 NTK327639:NTK327679 NJO327639:NJO327679 MZS327639:MZS327679 MPW327639:MPW327679 MGA327639:MGA327679 LWE327639:LWE327679 LMI327639:LMI327679 LCM327639:LCM327679 KSQ327639:KSQ327679 KIU327639:KIU327679 JYY327639:JYY327679 JPC327639:JPC327679 JFG327639:JFG327679 IVK327639:IVK327679 ILO327639:ILO327679 IBS327639:IBS327679 HRW327639:HRW327679 HIA327639:HIA327679 GYE327639:GYE327679 GOI327639:GOI327679 GEM327639:GEM327679 FUQ327639:FUQ327679 FKU327639:FKU327679 FAY327639:FAY327679 ERC327639:ERC327679 EHG327639:EHG327679 DXK327639:DXK327679 DNO327639:DNO327679 DDS327639:DDS327679 CTW327639:CTW327679 CKA327639:CKA327679 CAE327639:CAE327679 BQI327639:BQI327679 BGM327639:BGM327679 AWQ327639:AWQ327679 AMU327639:AMU327679 ACY327639:ACY327679 TC327639:TC327679 JG327639:JG327679 K327639:K327679 WVS262103:WVS262143 WLW262103:WLW262143 WCA262103:WCA262143 VSE262103:VSE262143 VII262103:VII262143 UYM262103:UYM262143 UOQ262103:UOQ262143 UEU262103:UEU262143 TUY262103:TUY262143 TLC262103:TLC262143 TBG262103:TBG262143 SRK262103:SRK262143 SHO262103:SHO262143 RXS262103:RXS262143 RNW262103:RNW262143 REA262103:REA262143 QUE262103:QUE262143 QKI262103:QKI262143 QAM262103:QAM262143 PQQ262103:PQQ262143 PGU262103:PGU262143 OWY262103:OWY262143 ONC262103:ONC262143 ODG262103:ODG262143 NTK262103:NTK262143 NJO262103:NJO262143 MZS262103:MZS262143 MPW262103:MPW262143 MGA262103:MGA262143 LWE262103:LWE262143 LMI262103:LMI262143 LCM262103:LCM262143 KSQ262103:KSQ262143 KIU262103:KIU262143 JYY262103:JYY262143 JPC262103:JPC262143 JFG262103:JFG262143 IVK262103:IVK262143 ILO262103:ILO262143 IBS262103:IBS262143 HRW262103:HRW262143 HIA262103:HIA262143 GYE262103:GYE262143 GOI262103:GOI262143 GEM262103:GEM262143 FUQ262103:FUQ262143 FKU262103:FKU262143 FAY262103:FAY262143 ERC262103:ERC262143 EHG262103:EHG262143 DXK262103:DXK262143 DNO262103:DNO262143 DDS262103:DDS262143 CTW262103:CTW262143 CKA262103:CKA262143 CAE262103:CAE262143 BQI262103:BQI262143 BGM262103:BGM262143 AWQ262103:AWQ262143 AMU262103:AMU262143 ACY262103:ACY262143 TC262103:TC262143 JG262103:JG262143 K262103:K262143 WVS196567:WVS196607 WLW196567:WLW196607 WCA196567:WCA196607 VSE196567:VSE196607 VII196567:VII196607 UYM196567:UYM196607 UOQ196567:UOQ196607 UEU196567:UEU196607 TUY196567:TUY196607 TLC196567:TLC196607 TBG196567:TBG196607 SRK196567:SRK196607 SHO196567:SHO196607 RXS196567:RXS196607 RNW196567:RNW196607 REA196567:REA196607 QUE196567:QUE196607 QKI196567:QKI196607 QAM196567:QAM196607 PQQ196567:PQQ196607 PGU196567:PGU196607 OWY196567:OWY196607 ONC196567:ONC196607 ODG196567:ODG196607 NTK196567:NTK196607 NJO196567:NJO196607 MZS196567:MZS196607 MPW196567:MPW196607 MGA196567:MGA196607 LWE196567:LWE196607 LMI196567:LMI196607 LCM196567:LCM196607 KSQ196567:KSQ196607 KIU196567:KIU196607 JYY196567:JYY196607 JPC196567:JPC196607 JFG196567:JFG196607 IVK196567:IVK196607 ILO196567:ILO196607 IBS196567:IBS196607 HRW196567:HRW196607 HIA196567:HIA196607 GYE196567:GYE196607 GOI196567:GOI196607 GEM196567:GEM196607 FUQ196567:FUQ196607 FKU196567:FKU196607 FAY196567:FAY196607 ERC196567:ERC196607 EHG196567:EHG196607 DXK196567:DXK196607 DNO196567:DNO196607 DDS196567:DDS196607 CTW196567:CTW196607 CKA196567:CKA196607 CAE196567:CAE196607 BQI196567:BQI196607 BGM196567:BGM196607 AWQ196567:AWQ196607 AMU196567:AMU196607 ACY196567:ACY196607 TC196567:TC196607 JG196567:JG196607 K196567:K196607 WVS131031:WVS131071 WLW131031:WLW131071 WCA131031:WCA131071 VSE131031:VSE131071 VII131031:VII131071 UYM131031:UYM131071 UOQ131031:UOQ131071 UEU131031:UEU131071 TUY131031:TUY131071 TLC131031:TLC131071 TBG131031:TBG131071 SRK131031:SRK131071 SHO131031:SHO131071 RXS131031:RXS131071 RNW131031:RNW131071 REA131031:REA131071 QUE131031:QUE131071 QKI131031:QKI131071 QAM131031:QAM131071 PQQ131031:PQQ131071 PGU131031:PGU131071 OWY131031:OWY131071 ONC131031:ONC131071 ODG131031:ODG131071 NTK131031:NTK131071 NJO131031:NJO131071 MZS131031:MZS131071 MPW131031:MPW131071 MGA131031:MGA131071 LWE131031:LWE131071 LMI131031:LMI131071 LCM131031:LCM131071 KSQ131031:KSQ131071 KIU131031:KIU131071 JYY131031:JYY131071 JPC131031:JPC131071 JFG131031:JFG131071 IVK131031:IVK131071 ILO131031:ILO131071 IBS131031:IBS131071 HRW131031:HRW131071 HIA131031:HIA131071 GYE131031:GYE131071 GOI131031:GOI131071 GEM131031:GEM131071 FUQ131031:FUQ131071 FKU131031:FKU131071 FAY131031:FAY131071 ERC131031:ERC131071 EHG131031:EHG131071 DXK131031:DXK131071 DNO131031:DNO131071 DDS131031:DDS131071 CTW131031:CTW131071 CKA131031:CKA131071 CAE131031:CAE131071 BQI131031:BQI131071 BGM131031:BGM131071 AWQ131031:AWQ131071 AMU131031:AMU131071 ACY131031:ACY131071 TC131031:TC131071 JG131031:JG131071 K131031:K131071 WVS65495:WVS65535 WLW65495:WLW65535 WCA65495:WCA65535 VSE65495:VSE65535 VII65495:VII65535 UYM65495:UYM65535 UOQ65495:UOQ65535 UEU65495:UEU65535 TUY65495:TUY65535 TLC65495:TLC65535 TBG65495:TBG65535 SRK65495:SRK65535 SHO65495:SHO65535 RXS65495:RXS65535 RNW65495:RNW65535 REA65495:REA65535 QUE65495:QUE65535 QKI65495:QKI65535 QAM65495:QAM65535 PQQ65495:PQQ65535 PGU65495:PGU65535 OWY65495:OWY65535 ONC65495:ONC65535 ODG65495:ODG65535 NTK65495:NTK65535 NJO65495:NJO65535 MZS65495:MZS65535 MPW65495:MPW65535 MGA65495:MGA65535 LWE65495:LWE65535 LMI65495:LMI65535 LCM65495:LCM65535 KSQ65495:KSQ65535 KIU65495:KIU65535 JYY65495:JYY65535 JPC65495:JPC65535 JFG65495:JFG65535 IVK65495:IVK65535 ILO65495:ILO65535 IBS65495:IBS65535 HRW65495:HRW65535 HIA65495:HIA65535 GYE65495:GYE65535 GOI65495:GOI65535 GEM65495:GEM65535 FUQ65495:FUQ65535 FKU65495:FKU65535 FAY65495:FAY65535 ERC65495:ERC65535 EHG65495:EHG65535 DXK65495:DXK65535 DNO65495:DNO65535 DDS65495:DDS65535 CTW65495:CTW65535 CKA65495:CKA65535 CAE65495:CAE65535 BQI65495:BQI65535 BGM65495:BGM65535 AWQ65495:AWQ65535 AMU65495:AMU65535 ACY65495:ACY65535 TC65495:TC65535 JG65495:JG65535">
      <formula1>$A$57:$A$93</formula1>
    </dataValidation>
  </dataValidations>
  <hyperlinks>
    <hyperlink ref="K3" location="Contents!A1" display="Back"/>
    <hyperlink ref="K2" location="'Table 28 Data'!A1" display="Go to Data"/>
    <hyperlink ref="A21" location="Glossary!A1" display="Definition Glossay"/>
  </hyperlinks>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Q99"/>
  <sheetViews>
    <sheetView zoomScale="85" zoomScaleNormal="85" workbookViewId="0">
      <pane ySplit="3" topLeftCell="A4" activePane="bottomLeft" state="frozen"/>
      <selection pane="bottomLeft"/>
    </sheetView>
  </sheetViews>
  <sheetFormatPr defaultColWidth="8.85546875" defaultRowHeight="15" x14ac:dyDescent="0.25"/>
  <cols>
    <col min="1" max="1" width="4.85546875" style="1" customWidth="1"/>
    <col min="2" max="2" width="6.85546875" style="1" customWidth="1"/>
    <col min="3" max="16" width="14.5703125" style="1" customWidth="1"/>
    <col min="17" max="26" width="8.85546875" style="1"/>
    <col min="27" max="43" width="0" style="1" hidden="1" customWidth="1"/>
    <col min="44" max="16384" width="8.85546875" style="1"/>
  </cols>
  <sheetData>
    <row r="1" spans="1:43" s="3" customFormat="1" ht="14.45" x14ac:dyDescent="0.3">
      <c r="A1" s="47" t="s">
        <v>2852</v>
      </c>
      <c r="B1" s="17"/>
      <c r="C1" s="17"/>
      <c r="D1" s="17"/>
      <c r="E1" s="17"/>
      <c r="F1" s="17"/>
      <c r="G1" s="17"/>
      <c r="H1" s="17"/>
      <c r="I1" s="134" t="s">
        <v>68</v>
      </c>
      <c r="J1" s="554" t="s">
        <v>67</v>
      </c>
      <c r="K1" s="556"/>
    </row>
    <row r="2" spans="1:43" s="3" customFormat="1" x14ac:dyDescent="0.25">
      <c r="A2" s="201" t="s">
        <v>663</v>
      </c>
      <c r="B2" s="17"/>
      <c r="C2" s="17"/>
      <c r="D2" s="17"/>
      <c r="E2" s="17"/>
      <c r="F2" s="17"/>
      <c r="G2" s="17"/>
      <c r="J2" s="486" t="s">
        <v>481</v>
      </c>
      <c r="K2" s="163"/>
    </row>
    <row r="3" spans="1:43" s="3" customFormat="1" ht="14.45" x14ac:dyDescent="0.3">
      <c r="A3" s="65"/>
      <c r="B3" s="17"/>
      <c r="C3" s="17"/>
      <c r="D3" s="17"/>
      <c r="E3" s="17"/>
      <c r="F3" s="17"/>
      <c r="G3" s="17"/>
      <c r="J3" s="165" t="s">
        <v>333</v>
      </c>
      <c r="K3" s="163"/>
    </row>
    <row r="4" spans="1:43" x14ac:dyDescent="0.25">
      <c r="A4" s="558"/>
      <c r="B4" s="559"/>
      <c r="C4" s="530" t="s">
        <v>775</v>
      </c>
      <c r="D4" s="190" t="s">
        <v>764</v>
      </c>
      <c r="E4" s="552" t="s">
        <v>489</v>
      </c>
      <c r="F4" s="523"/>
      <c r="G4" s="523"/>
      <c r="H4" s="523"/>
      <c r="I4" s="523"/>
      <c r="J4" s="523"/>
      <c r="K4" s="523"/>
      <c r="L4" s="553"/>
      <c r="M4" s="524" t="s">
        <v>771</v>
      </c>
      <c r="N4" s="524"/>
      <c r="O4" s="524" t="s">
        <v>858</v>
      </c>
      <c r="P4" s="524"/>
    </row>
    <row r="5" spans="1:43" x14ac:dyDescent="0.25">
      <c r="A5" s="558"/>
      <c r="B5" s="559"/>
      <c r="C5" s="530"/>
      <c r="D5" s="222"/>
      <c r="E5" s="236" t="s">
        <v>590</v>
      </c>
      <c r="F5" s="223" t="s">
        <v>765</v>
      </c>
      <c r="G5" s="223" t="s">
        <v>486</v>
      </c>
      <c r="H5" s="223" t="s">
        <v>766</v>
      </c>
      <c r="I5" s="223" t="s">
        <v>767</v>
      </c>
      <c r="J5" s="223" t="s">
        <v>768</v>
      </c>
      <c r="K5" s="223" t="s">
        <v>769</v>
      </c>
      <c r="L5" s="223" t="s">
        <v>770</v>
      </c>
      <c r="M5" s="223" t="s">
        <v>73</v>
      </c>
      <c r="N5" s="223" t="s">
        <v>487</v>
      </c>
      <c r="O5" s="223" t="s">
        <v>73</v>
      </c>
      <c r="P5" s="223" t="s">
        <v>487</v>
      </c>
    </row>
    <row r="6" spans="1:43" x14ac:dyDescent="0.25">
      <c r="A6" s="560" t="s">
        <v>117</v>
      </c>
      <c r="B6" s="234" t="s">
        <v>29</v>
      </c>
      <c r="C6" s="250">
        <f>VLOOKUP($J$1,'Table 29 Data'!$A$5:$P$42,'Table 29'!AB$8,0)</f>
        <v>7236721</v>
      </c>
      <c r="D6" s="250">
        <f>VLOOKUP($J$1,'Table 29 Data'!$A$5:$P$42,'Table 29'!AC$8,0)</f>
        <v>6331952</v>
      </c>
      <c r="E6" s="250">
        <f>VLOOKUP($J$1,'Table 29 Data'!$A$5:$P$42,'Table 29'!AD$8,0)</f>
        <v>6133105</v>
      </c>
      <c r="F6" s="250">
        <f>VLOOKUP($J$1,'Table 29 Data'!$A$5:$P$42,'Table 29'!AE$8,0)</f>
        <v>236396</v>
      </c>
      <c r="G6" s="250" t="str">
        <f>VLOOKUP($J$1,'Table 29 Data'!$A$5:$P$42,'Table 29'!AF$8,0)</f>
        <v>--</v>
      </c>
      <c r="H6" s="250" t="str">
        <f>VLOOKUP($J$1,'Table 29 Data'!$A$5:$P$42,'Table 29'!AG$8,0)</f>
        <v>--</v>
      </c>
      <c r="I6" s="250" t="str">
        <f>VLOOKUP($J$1,'Table 29 Data'!$A$5:$P$42,'Table 29'!AH$8,0)</f>
        <v>--</v>
      </c>
      <c r="J6" s="250" t="str">
        <f>VLOOKUP($J$1,'Table 29 Data'!$A$5:$P$42,'Table 29'!AI$8,0)</f>
        <v>--</v>
      </c>
      <c r="K6" s="250" t="str">
        <f>VLOOKUP($J$1,'Table 29 Data'!$A$5:$P$42,'Table 29'!AJ$8,0)</f>
        <v>--</v>
      </c>
      <c r="L6" s="250" t="str">
        <f>VLOOKUP($J$1,'Table 29 Data'!$A$5:$P$42,'Table 29'!AK$8,0)</f>
        <v>--</v>
      </c>
      <c r="M6" s="250" t="str">
        <f>VLOOKUP($J$1,'Table 29 Data'!$A$5:$P$42,'Table 29'!AL$8,0)</f>
        <v>--</v>
      </c>
      <c r="N6" s="250" t="str">
        <f>VLOOKUP($J$1,'Table 29 Data'!$A$5:$P$42,'Table 29'!AM$8,0)</f>
        <v>--</v>
      </c>
      <c r="O6" s="250" t="str">
        <f>VLOOKUP($J$1,'Table 29 Data'!$A$5:$P$42,'Table 29'!AN$8,0)</f>
        <v>--</v>
      </c>
      <c r="P6" s="248" t="str">
        <f>VLOOKUP($J$1,'Table 29 Data'!$A$5:$P$42,'Table 29'!AO$8,0)</f>
        <v>--</v>
      </c>
    </row>
    <row r="7" spans="1:43" x14ac:dyDescent="0.25">
      <c r="A7" s="561"/>
      <c r="B7" s="227">
        <v>1981</v>
      </c>
      <c r="C7" s="113">
        <f>VLOOKUP($J$1,'Table 29 Data'!$Q$5:$AE$42,'Table 29'!AB$8,0)</f>
        <v>6608598</v>
      </c>
      <c r="D7" s="113">
        <f>VLOOKUP($J$1,'Table 29 Data'!$Q$5:$AE$42,'Table 29'!AC$8,0)</f>
        <v>5856589</v>
      </c>
      <c r="E7" s="113">
        <f>VLOOKUP($J$1,'Table 29 Data'!$Q$5:$AE$42,'Table 29'!AD$8,0)</f>
        <v>5405576</v>
      </c>
      <c r="F7" s="113">
        <f>VLOOKUP($J$1,'Table 29 Data'!$Q$5:$AE$42,'Table 29'!AE$8,0)</f>
        <v>199460</v>
      </c>
      <c r="G7" s="113" t="str">
        <f>VLOOKUP($J$1,'Table 29 Data'!$Q$5:$AE$42,'Table 29'!AF$8,0)</f>
        <v>--</v>
      </c>
      <c r="H7" s="113" t="str">
        <f>VLOOKUP($J$1,'Table 29 Data'!$Q$5:$AE$42,'Table 29'!AG$8,0)</f>
        <v>--</v>
      </c>
      <c r="I7" s="113" t="str">
        <f>VLOOKUP($J$1,'Table 29 Data'!$Q$5:$AE$42,'Table 29'!AH$8,0)</f>
        <v>--</v>
      </c>
      <c r="J7" s="113" t="str">
        <f>VLOOKUP($J$1,'Table 29 Data'!$Q$5:$AE$42,'Table 29'!AI$8,0)</f>
        <v>--</v>
      </c>
      <c r="K7" s="113" t="str">
        <f>VLOOKUP($J$1,'Table 29 Data'!$Q$5:$AE$42,'Table 29'!AJ$8,0)</f>
        <v>--</v>
      </c>
      <c r="L7" s="113" t="str">
        <f>VLOOKUP($J$1,'Table 29 Data'!$Q$5:$AE$42,'Table 29'!AK$8,0)</f>
        <v>--</v>
      </c>
      <c r="M7" s="113" t="str">
        <f>VLOOKUP($J$1,'Table 29 Data'!$Q$5:$AE$42,'Table 29'!AL$8,0)</f>
        <v>--</v>
      </c>
      <c r="N7" s="113" t="str">
        <f>VLOOKUP($J$1,'Table 29 Data'!$Q$5:$AE$42,'Table 29'!AM$8,0)</f>
        <v>--</v>
      </c>
      <c r="O7" s="113" t="str">
        <f>VLOOKUP($J$1,'Table 29 Data'!$Q$5:$AE$42,'Table 29'!AN$8,0)</f>
        <v>--</v>
      </c>
      <c r="P7" s="113" t="str">
        <f>VLOOKUP($J$1,'Table 29 Data'!$Q$5:$AE$42,'Table 29'!AO$8,0)</f>
        <v>--</v>
      </c>
    </row>
    <row r="8" spans="1:43" ht="14.45" customHeight="1" x14ac:dyDescent="0.25">
      <c r="A8" s="561"/>
      <c r="B8" s="213" t="s">
        <v>4</v>
      </c>
      <c r="C8" s="220">
        <f>VLOOKUP($J$1,'Table 29 Data'!$AG$5:$AU$42,'Table 29'!AB$8,0)</f>
        <v>6679699</v>
      </c>
      <c r="D8" s="26">
        <f>VLOOKUP($J$1,'Table 29 Data'!$AG$5:$AU$42,'Table 29'!AC$8,0)</f>
        <v>5724309</v>
      </c>
      <c r="E8" s="218">
        <f>VLOOKUP($J$1,'Table 29 Data'!$AG$5:$AU$42,'Table 29'!AD$8,0)</f>
        <v>5228658</v>
      </c>
      <c r="F8" s="26">
        <f>VLOOKUP($J$1,'Table 29 Data'!$AG$5:$AU$42,'Table 29'!AE$8,0)</f>
        <v>214033</v>
      </c>
      <c r="G8" s="218">
        <f>VLOOKUP($J$1,'Table 29 Data'!$AG$5:$AU$42,'Table 29'!AF$8,0)</f>
        <v>21823</v>
      </c>
      <c r="H8" s="26">
        <f>VLOOKUP($J$1,'Table 29 Data'!$AG$5:$AU$42,'Table 29'!AG$8,0)</f>
        <v>20923</v>
      </c>
      <c r="I8" s="218">
        <f>VLOOKUP($J$1,'Table 29 Data'!$AG$5:$AU$42,'Table 29'!AH$8,0)</f>
        <v>30052</v>
      </c>
      <c r="J8" s="26">
        <f>VLOOKUP($J$1,'Table 29 Data'!$AG$5:$AU$42,'Table 29'!AI$8,0)</f>
        <v>20426</v>
      </c>
      <c r="K8" s="216">
        <f>VLOOKUP($J$1,'Table 29 Data'!$AG$5:$AU$42,'Table 29'!AJ$8,0)</f>
        <v>32027</v>
      </c>
      <c r="L8" s="217">
        <f>VLOOKUP($J$1,'Table 29 Data'!$AG$5:$AU$42,'Table 29'!AK$8,0)</f>
        <v>50684</v>
      </c>
      <c r="M8" s="26">
        <f>VLOOKUP($J$1,'Table 29 Data'!$AG$5:$AU$42,'Table 29'!AL$8,0)</f>
        <v>5659088</v>
      </c>
      <c r="N8" s="218">
        <f>VLOOKUP($J$1,'Table 29 Data'!$AG$5:$AU$42,'Table 29'!AM$8,0)</f>
        <v>132085</v>
      </c>
      <c r="O8" s="26">
        <f>VLOOKUP($J$1,'Table 29 Data'!$AG$5:$AU$42,'Table 29'!AN$8,0)</f>
        <v>5681596</v>
      </c>
      <c r="P8" s="249">
        <f>VLOOKUP($J$1,'Table 29 Data'!$AG$5:$AU$42,'Table 29'!AO$8,0)</f>
        <v>42599</v>
      </c>
      <c r="AA8" s="1">
        <v>1</v>
      </c>
      <c r="AB8" s="1">
        <v>2</v>
      </c>
      <c r="AC8" s="1">
        <v>3</v>
      </c>
      <c r="AD8" s="1">
        <v>4</v>
      </c>
      <c r="AE8" s="1">
        <v>5</v>
      </c>
      <c r="AF8" s="1">
        <v>6</v>
      </c>
      <c r="AG8" s="1">
        <v>7</v>
      </c>
      <c r="AH8" s="1">
        <v>8</v>
      </c>
      <c r="AI8" s="1">
        <v>9</v>
      </c>
      <c r="AJ8" s="1">
        <v>10</v>
      </c>
      <c r="AK8" s="1">
        <v>11</v>
      </c>
      <c r="AL8" s="1">
        <v>12</v>
      </c>
      <c r="AM8" s="1">
        <v>13</v>
      </c>
      <c r="AN8" s="1">
        <v>14</v>
      </c>
      <c r="AO8" s="1">
        <v>15</v>
      </c>
      <c r="AP8" s="1">
        <v>16</v>
      </c>
      <c r="AQ8" s="1">
        <v>17</v>
      </c>
    </row>
    <row r="9" spans="1:43" x14ac:dyDescent="0.25">
      <c r="A9" s="561"/>
      <c r="B9" s="133" t="s">
        <v>3</v>
      </c>
      <c r="C9" s="113">
        <f>VLOOKUP($J$1,'Table 29 Data'!$AW$5:$BK$42,'Table 29'!AB$8,0)</f>
        <v>7172090</v>
      </c>
      <c r="D9" s="113">
        <f>VLOOKUP($J$1,'Table 29 Data'!$AW$5:$BK$42,'Table 29'!AC$8,0)</f>
        <v>5787523</v>
      </c>
      <c r="E9" s="215">
        <f>VLOOKUP($J$1,'Table 29 Data'!$AW$5:$BK$42,'Table 29'!AD$8,0)</f>
        <v>5231701</v>
      </c>
      <c r="F9" s="113">
        <f>VLOOKUP($J$1,'Table 29 Data'!$AW$5:$BK$42,'Table 29'!AE$8,0)</f>
        <v>157555</v>
      </c>
      <c r="G9" s="215">
        <f>VLOOKUP($J$1,'Table 29 Data'!$AW$5:$BK$42,'Table 29'!AF$8,0)</f>
        <v>22224</v>
      </c>
      <c r="H9" s="113">
        <f>VLOOKUP($J$1,'Table 29 Data'!$AW$5:$BK$42,'Table 29'!AG$8,0)</f>
        <v>38130</v>
      </c>
      <c r="I9" s="215">
        <f>VLOOKUP($J$1,'Table 29 Data'!$AW$5:$BK$42,'Table 29'!AH$8,0)</f>
        <v>38694</v>
      </c>
      <c r="J9" s="113">
        <f>VLOOKUP($J$1,'Table 29 Data'!$AW$5:$BK$42,'Table 29'!AI$8,0)</f>
        <v>39128</v>
      </c>
      <c r="K9" s="214">
        <f>VLOOKUP($J$1,'Table 29 Data'!$AW$5:$BK$42,'Table 29'!AJ$8,0)</f>
        <v>39818</v>
      </c>
      <c r="L9" s="219">
        <f>VLOOKUP($J$1,'Table 29 Data'!$AW$5:$BK$42,'Table 29'!AK$8,0)</f>
        <v>45888</v>
      </c>
      <c r="M9" s="113">
        <f>VLOOKUP($J$1,'Table 29 Data'!$AW$5:$BK$42,'Table 29'!AL$8,0)</f>
        <v>5602731</v>
      </c>
      <c r="N9" s="215">
        <f>VLOOKUP($J$1,'Table 29 Data'!$AW$5:$BK$42,'Table 29'!AM$8,0)</f>
        <v>184792</v>
      </c>
      <c r="O9" s="113">
        <f>VLOOKUP($J$1,'Table 29 Data'!$AW$5:$BK$42,'Table 29'!AN$8,0)</f>
        <v>5700642</v>
      </c>
      <c r="P9" s="242">
        <f>VLOOKUP($J$1,'Table 29 Data'!$AW$5:$BK$42,'Table 29'!AO$8,0)</f>
        <v>86881</v>
      </c>
    </row>
    <row r="10" spans="1:43" x14ac:dyDescent="0.25">
      <c r="A10" s="562"/>
      <c r="B10" s="230" t="s">
        <v>1</v>
      </c>
      <c r="C10" s="247">
        <f>VLOOKUP($J$1,'Table 29 Data'!$BM$5:$CA$42,'Table 29'!AB$8,0)</f>
        <v>8173941</v>
      </c>
      <c r="D10" s="235">
        <f>VLOOKUP($J$1,'Table 29 Data'!$BM$5:$CA$42,'Table 29'!AC$8,0)</f>
        <v>6174371</v>
      </c>
      <c r="E10" s="240">
        <f>VLOOKUP($J$1,'Table 29 Data'!$BM$5:$CA$42,'Table 29'!AD$8,0)</f>
        <v>5175677</v>
      </c>
      <c r="F10" s="235">
        <f>VLOOKUP($J$1,'Table 29 Data'!$BM$5:$CA$42,'Table 29'!AE$8,0)</f>
        <v>129807</v>
      </c>
      <c r="G10" s="240">
        <f>VLOOKUP($J$1,'Table 29 Data'!$BM$5:$CA$42,'Table 29'!AF$8,0)</f>
        <v>158300</v>
      </c>
      <c r="H10" s="235">
        <f>VLOOKUP($J$1,'Table 29 Data'!$BM$5:$CA$42,'Table 29'!AG$8,0)</f>
        <v>66654</v>
      </c>
      <c r="I10" s="240">
        <f>VLOOKUP($J$1,'Table 29 Data'!$BM$5:$CA$42,'Table 29'!AH$8,0)</f>
        <v>62050</v>
      </c>
      <c r="J10" s="235">
        <f>VLOOKUP($J$1,'Table 29 Data'!$BM$5:$CA$42,'Table 29'!AI$8,0)</f>
        <v>59596</v>
      </c>
      <c r="K10" s="246">
        <f>VLOOKUP($J$1,'Table 29 Data'!$BM$5:$CA$42,'Table 29'!AJ$8,0)</f>
        <v>55476</v>
      </c>
      <c r="L10" s="232">
        <f>VLOOKUP($J$1,'Table 29 Data'!$BM$5:$CA$42,'Table 29'!AK$8,0)</f>
        <v>43428</v>
      </c>
      <c r="M10" s="235">
        <f>VLOOKUP($J$1,'Table 29 Data'!$BM$5:$CA$42,'Table 29'!AL$8,0)</f>
        <v>5647465</v>
      </c>
      <c r="N10" s="240">
        <f>VLOOKUP($J$1,'Table 29 Data'!$BM$5:$CA$42,'Table 29'!AM$8,0)</f>
        <v>526906</v>
      </c>
      <c r="O10" s="235">
        <f>VLOOKUP($J$1,'Table 29 Data'!$BM$5:$CA$42,'Table 29'!AN$8,0)</f>
        <v>6016617</v>
      </c>
      <c r="P10" s="244">
        <f>VLOOKUP($J$1,'Table 29 Data'!$BM$5:$CA$42,'Table 29'!AO$8,0)</f>
        <v>157754</v>
      </c>
    </row>
    <row r="11" spans="1:43" x14ac:dyDescent="0.25">
      <c r="A11" s="563" t="s">
        <v>71</v>
      </c>
      <c r="B11" s="239">
        <v>1971</v>
      </c>
      <c r="C11" s="229">
        <f>VLOOKUP($J$1,'Table 29 Data'!$A$47:$O$84,'Table 29'!AB$8,0)</f>
        <v>3472558</v>
      </c>
      <c r="D11" s="229">
        <f>VLOOKUP($J$1,'Table 29 Data'!$A$47:$O$84,'Table 29'!AC$8,0)</f>
        <v>3018196</v>
      </c>
      <c r="E11" s="229">
        <f>VLOOKUP($J$1,'Table 29 Data'!$A$47:$O$84,'Table 29'!AD$8,0)</f>
        <v>2936144</v>
      </c>
      <c r="F11" s="229">
        <f>VLOOKUP($J$1,'Table 29 Data'!$A$47:$O$84,'Table 29'!AE$8,0)</f>
        <v>109312</v>
      </c>
      <c r="G11" s="229" t="str">
        <f>VLOOKUP($J$1,'Table 29 Data'!$A$47:$O$84,'Table 29'!AF$8,0)</f>
        <v>--</v>
      </c>
      <c r="H11" s="229" t="str">
        <f>VLOOKUP($J$1,'Table 29 Data'!$A$47:$O$84,'Table 29'!AG$8,0)</f>
        <v>--</v>
      </c>
      <c r="I11" s="229" t="str">
        <f>VLOOKUP($J$1,'Table 29 Data'!$A$47:$O$84,'Table 29'!AH$8,0)</f>
        <v>--</v>
      </c>
      <c r="J11" s="229" t="str">
        <f>VLOOKUP($J$1,'Table 29 Data'!$A$47:$O$84,'Table 29'!AI$8,0)</f>
        <v>--</v>
      </c>
      <c r="K11" s="229" t="str">
        <f>VLOOKUP($J$1,'Table 29 Data'!$A$47:$O$84,'Table 29'!AJ$8,0)</f>
        <v>--</v>
      </c>
      <c r="L11" s="229" t="str">
        <f>VLOOKUP($J$1,'Table 29 Data'!$A$47:$O$84,'Table 29'!AK$8,0)</f>
        <v>--</v>
      </c>
      <c r="M11" s="229" t="str">
        <f>VLOOKUP($J$1,'Table 29 Data'!$A$47:$O$84,'Table 29'!AL$8,0)</f>
        <v>--</v>
      </c>
      <c r="N11" s="229" t="str">
        <f>VLOOKUP($J$1,'Table 29 Data'!$A$47:$O$84,'Table 29'!AM$8,0)</f>
        <v>--</v>
      </c>
      <c r="O11" s="229" t="str">
        <f>VLOOKUP($J$1,'Table 29 Data'!$A$47:$O$84,'Table 29'!AN$8,0)</f>
        <v>--</v>
      </c>
      <c r="P11" s="238" t="str">
        <f>VLOOKUP($J$1,'Table 29 Data'!$A$47:$O$84,'Table 29'!AO$8,0)</f>
        <v>--</v>
      </c>
    </row>
    <row r="12" spans="1:43" x14ac:dyDescent="0.25">
      <c r="A12" s="564"/>
      <c r="B12" s="213" t="s">
        <v>30</v>
      </c>
      <c r="C12" s="220">
        <f>VLOOKUP($J$1,'Table 29 Data'!$Q$47:$AE$84,'Table 29'!AB$8,0)</f>
        <v>3182562</v>
      </c>
      <c r="D12" s="220">
        <f>VLOOKUP($J$1,'Table 29 Data'!$Q$47:$AE$84,'Table 29'!AC$8,0)</f>
        <v>2805396</v>
      </c>
      <c r="E12" s="220">
        <f>VLOOKUP($J$1,'Table 29 Data'!$Q$47:$AE$84,'Table 29'!AD$8,0)</f>
        <v>2602048</v>
      </c>
      <c r="F12" s="220">
        <f>VLOOKUP($J$1,'Table 29 Data'!$Q$47:$AE$84,'Table 29'!AE$8,0)</f>
        <v>91672</v>
      </c>
      <c r="G12" s="220" t="str">
        <f>VLOOKUP($J$1,'Table 29 Data'!$Q$47:$AE$84,'Table 29'!AF$8,0)</f>
        <v>--</v>
      </c>
      <c r="H12" s="220" t="str">
        <f>VLOOKUP($J$1,'Table 29 Data'!$Q$47:$AE$84,'Table 29'!AG$8,0)</f>
        <v>--</v>
      </c>
      <c r="I12" s="220" t="str">
        <f>VLOOKUP($J$1,'Table 29 Data'!$Q$47:$AE$84,'Table 29'!AH$8,0)</f>
        <v>--</v>
      </c>
      <c r="J12" s="220" t="str">
        <f>VLOOKUP($J$1,'Table 29 Data'!$Q$47:$AE$84,'Table 29'!AI$8,0)</f>
        <v>--</v>
      </c>
      <c r="K12" s="220" t="str">
        <f>VLOOKUP($J$1,'Table 29 Data'!$Q$47:$AE$84,'Table 29'!AJ$8,0)</f>
        <v>--</v>
      </c>
      <c r="L12" s="220" t="str">
        <f>VLOOKUP($J$1,'Table 29 Data'!$Q$47:$AE$84,'Table 29'!AK$8,0)</f>
        <v>--</v>
      </c>
      <c r="M12" s="220" t="str">
        <f>VLOOKUP($J$1,'Table 29 Data'!$Q$47:$AE$84,'Table 29'!AL$8,0)</f>
        <v>--</v>
      </c>
      <c r="N12" s="220" t="str">
        <f>VLOOKUP($J$1,'Table 29 Data'!$Q$47:$AE$84,'Table 29'!AM$8,0)</f>
        <v>--</v>
      </c>
      <c r="O12" s="220" t="str">
        <f>VLOOKUP($J$1,'Table 29 Data'!$Q$47:$AE$84,'Table 29'!AN$8,0)</f>
        <v>--</v>
      </c>
      <c r="P12" s="220" t="str">
        <f>VLOOKUP($J$1,'Table 29 Data'!$Q$47:$AE$84,'Table 29'!AO$8,0)</f>
        <v>--</v>
      </c>
    </row>
    <row r="13" spans="1:43" ht="14.45" customHeight="1" x14ac:dyDescent="0.25">
      <c r="A13" s="564"/>
      <c r="B13" s="133" t="s">
        <v>4</v>
      </c>
      <c r="C13" s="113">
        <f>VLOOKUP($J$1,'Table 29 Data'!$AG$47:$AU$84,'Table 29'!AB$8,0)</f>
        <v>3205596</v>
      </c>
      <c r="D13" s="113">
        <f>VLOOKUP($J$1,'Table 29 Data'!$AG$47:$AU$84,'Table 29'!AC$8,0)</f>
        <v>2742404</v>
      </c>
      <c r="E13" s="215">
        <f>VLOOKUP($J$1,'Table 29 Data'!$AG$47:$AU$84,'Table 29'!AD$8,0)</f>
        <v>2517625</v>
      </c>
      <c r="F13" s="113">
        <f>VLOOKUP($J$1,'Table 29 Data'!$AG$47:$AU$84,'Table 29'!AE$8,0)</f>
        <v>98282</v>
      </c>
      <c r="G13" s="215">
        <f>VLOOKUP($J$1,'Table 29 Data'!$AG$47:$AU$84,'Table 29'!AF$8,0)</f>
        <v>9993</v>
      </c>
      <c r="H13" s="113">
        <f>VLOOKUP($J$1,'Table 29 Data'!$AG$47:$AU$84,'Table 29'!AG$8,0)</f>
        <v>8044</v>
      </c>
      <c r="I13" s="215">
        <f>VLOOKUP($J$1,'Table 29 Data'!$AG$47:$AU$84,'Table 29'!AH$8,0)</f>
        <v>14980</v>
      </c>
      <c r="J13" s="113">
        <f>VLOOKUP($J$1,'Table 29 Data'!$AG$47:$AU$84,'Table 29'!AI$8,0)</f>
        <v>11358</v>
      </c>
      <c r="K13" s="214">
        <f>VLOOKUP($J$1,'Table 29 Data'!$AG$47:$AU$84,'Table 29'!AJ$8,0)</f>
        <v>11644</v>
      </c>
      <c r="L13" s="219">
        <f>VLOOKUP($J$1,'Table 29 Data'!$AG$47:$AU$84,'Table 29'!AK$8,0)</f>
        <v>26010</v>
      </c>
      <c r="M13" s="113">
        <f>VLOOKUP($J$1,'Table 29 Data'!$AG$47:$AU$84,'Table 29'!AL$8,0)</f>
        <v>2677183</v>
      </c>
      <c r="N13" s="215">
        <f>VLOOKUP($J$1,'Table 29 Data'!$AG$47:$AU$84,'Table 29'!AM$8,0)</f>
        <v>65221</v>
      </c>
      <c r="O13" s="113">
        <f>VLOOKUP($J$1,'Table 29 Data'!$AG$47:$AU$84,'Table 29'!AN$8,0)</f>
        <v>2721610</v>
      </c>
      <c r="P13" s="242">
        <f>VLOOKUP($J$1,'Table 29 Data'!$AG$47:$AU$84,'Table 29'!AO$8,0)</f>
        <v>20794</v>
      </c>
    </row>
    <row r="14" spans="1:43" x14ac:dyDescent="0.25">
      <c r="A14" s="564"/>
      <c r="B14" s="213" t="s">
        <v>3</v>
      </c>
      <c r="C14" s="220">
        <f>VLOOKUP($J$1,'Table 29 Data'!$AW$47:$BK$84,'Table 29'!AB$8,0)</f>
        <v>3468795</v>
      </c>
      <c r="D14" s="26">
        <f>VLOOKUP($J$1,'Table 29 Data'!$AW$47:$BK$84,'Table 29'!AC$8,0)</f>
        <v>2812348</v>
      </c>
      <c r="E14" s="218">
        <f>VLOOKUP($J$1,'Table 29 Data'!$AW$47:$BK$84,'Table 29'!AD$8,0)</f>
        <v>2563295</v>
      </c>
      <c r="F14" s="26">
        <f>VLOOKUP($J$1,'Table 29 Data'!$AW$47:$BK$84,'Table 29'!AE$8,0)</f>
        <v>69799</v>
      </c>
      <c r="G14" s="218">
        <f>VLOOKUP($J$1,'Table 29 Data'!$AW$47:$BK$84,'Table 29'!AF$8,0)</f>
        <v>8680</v>
      </c>
      <c r="H14" s="26">
        <f>VLOOKUP($J$1,'Table 29 Data'!$AW$47:$BK$84,'Table 29'!AG$8,0)</f>
        <v>16124</v>
      </c>
      <c r="I14" s="218">
        <f>VLOOKUP($J$1,'Table 29 Data'!$AW$47:$BK$84,'Table 29'!AH$8,0)</f>
        <v>19437</v>
      </c>
      <c r="J14" s="26">
        <f>VLOOKUP($J$1,'Table 29 Data'!$AW$47:$BK$84,'Table 29'!AI$8,0)</f>
        <v>12735</v>
      </c>
      <c r="K14" s="216">
        <f>VLOOKUP($J$1,'Table 29 Data'!$AW$47:$BK$84,'Table 29'!AJ$8,0)</f>
        <v>15787</v>
      </c>
      <c r="L14" s="217">
        <f>VLOOKUP($J$1,'Table 29 Data'!$AW$47:$BK$84,'Table 29'!AK$8,0)</f>
        <v>22736</v>
      </c>
      <c r="M14" s="26">
        <f>VLOOKUP($J$1,'Table 29 Data'!$AW$47:$BK$84,'Table 29'!AL$8,0)</f>
        <v>2724944</v>
      </c>
      <c r="N14" s="218">
        <f>VLOOKUP($J$1,'Table 29 Data'!$AW$47:$BK$84,'Table 29'!AM$8,0)</f>
        <v>87404</v>
      </c>
      <c r="O14" s="26">
        <f>VLOOKUP($J$1,'Table 29 Data'!$AW$47:$BK$84,'Table 29'!AN$8,0)</f>
        <v>2769107</v>
      </c>
      <c r="P14" s="249">
        <f>VLOOKUP($J$1,'Table 29 Data'!$AW$47:$BK$84,'Table 29'!AO$8,0)</f>
        <v>43241</v>
      </c>
    </row>
    <row r="15" spans="1:43" x14ac:dyDescent="0.25">
      <c r="A15" s="565"/>
      <c r="B15" s="245" t="s">
        <v>1</v>
      </c>
      <c r="C15" s="231">
        <f>VLOOKUP($J$1,'Table 29 Data'!$BM$47:$CA$84,'Table 29'!AB$8,0)</f>
        <v>4033289</v>
      </c>
      <c r="D15" s="231">
        <f>VLOOKUP($J$1,'Table 29 Data'!$BM$47:$CA$84,'Table 29'!AC$8,0)</f>
        <v>3063095</v>
      </c>
      <c r="E15" s="233">
        <f>VLOOKUP($J$1,'Table 29 Data'!$BM$47:$CA$84,'Table 29'!AD$8,0)</f>
        <v>2589406</v>
      </c>
      <c r="F15" s="231">
        <f>VLOOKUP($J$1,'Table 29 Data'!$BM$47:$CA$84,'Table 29'!AE$8,0)</f>
        <v>59884</v>
      </c>
      <c r="G15" s="233" t="str">
        <f>VLOOKUP($J$1,'Table 29 Data'!$BM$47:$CA$84,'Table 29'!AF$8,0)</f>
        <v>Coming Soon</v>
      </c>
      <c r="H15" s="231" t="str">
        <f>VLOOKUP($J$1,'Table 29 Data'!$BM$47:$CA$84,'Table 29'!AG$8,0)</f>
        <v>Coming Soon</v>
      </c>
      <c r="I15" s="233" t="str">
        <f>VLOOKUP($J$1,'Table 29 Data'!$BM$47:$CA$84,'Table 29'!AH$8,0)</f>
        <v>Coming Soon</v>
      </c>
      <c r="J15" s="231" t="str">
        <f>VLOOKUP($J$1,'Table 29 Data'!$BM$47:$CA$84,'Table 29'!AI$8,0)</f>
        <v>Coming Soon</v>
      </c>
      <c r="K15" s="241" t="str">
        <f>VLOOKUP($J$1,'Table 29 Data'!$BM$47:$CA$84,'Table 29'!AJ$8,0)</f>
        <v>Coming Soon</v>
      </c>
      <c r="L15" s="243" t="str">
        <f>VLOOKUP($J$1,'Table 29 Data'!$BM$47:$CA$84,'Table 29'!AK$8,0)</f>
        <v>Coming Soon</v>
      </c>
      <c r="M15" s="231">
        <f>VLOOKUP($J$1,'Table 29 Data'!$BM$47:$CA$84,'Table 29'!AL$8,0)</f>
        <v>2812322</v>
      </c>
      <c r="N15" s="233">
        <f>VLOOKUP($J$1,'Table 29 Data'!$BM$47:$CA$84,'Table 29'!AM$8,0)</f>
        <v>250773</v>
      </c>
      <c r="O15" s="231">
        <f>VLOOKUP($J$1,'Table 29 Data'!$BM$47:$CA$84,'Table 29'!AN$8,0)</f>
        <v>2987488</v>
      </c>
      <c r="P15" s="237">
        <f>VLOOKUP($J$1,'Table 29 Data'!$BM$47:$CA$84,'Table 29'!AO$8,0)</f>
        <v>75607</v>
      </c>
    </row>
    <row r="16" spans="1:43" x14ac:dyDescent="0.25">
      <c r="A16" s="563" t="s">
        <v>106</v>
      </c>
      <c r="B16" s="234" t="s">
        <v>29</v>
      </c>
      <c r="C16" s="250">
        <f>VLOOKUP($J$1,'Table 29 Data'!$A$89:$O$126,'Table 29'!AB$8,0)</f>
        <v>3764163</v>
      </c>
      <c r="D16" s="250">
        <f>VLOOKUP($J$1,'Table 29 Data'!$A$89:$O$126,'Table 29'!AC$8,0)</f>
        <v>3313756</v>
      </c>
      <c r="E16" s="250">
        <f>VLOOKUP($J$1,'Table 29 Data'!$A$89:$O$126,'Table 29'!AD$8,0)</f>
        <v>3196961</v>
      </c>
      <c r="F16" s="250">
        <f>VLOOKUP($J$1,'Table 29 Data'!$A$89:$O$126,'Table 29'!AE$8,0)</f>
        <v>127084</v>
      </c>
      <c r="G16" s="250" t="str">
        <f>VLOOKUP($J$1,'Table 29 Data'!$A$89:$O$126,'Table 29'!AF$8,0)</f>
        <v>--</v>
      </c>
      <c r="H16" s="250" t="str">
        <f>VLOOKUP($J$1,'Table 29 Data'!$A$89:$O$126,'Table 29'!AG$8,0)</f>
        <v>--</v>
      </c>
      <c r="I16" s="250" t="str">
        <f>VLOOKUP($J$1,'Table 29 Data'!$A$89:$O$126,'Table 29'!AH$8,0)</f>
        <v>--</v>
      </c>
      <c r="J16" s="250" t="str">
        <f>VLOOKUP($J$1,'Table 29 Data'!$A$89:$O$126,'Table 29'!AI$8,0)</f>
        <v>--</v>
      </c>
      <c r="K16" s="250" t="str">
        <f>VLOOKUP($J$1,'Table 29 Data'!$A$89:$O$126,'Table 29'!AJ$8,0)</f>
        <v>--</v>
      </c>
      <c r="L16" s="250" t="str">
        <f>VLOOKUP($J$1,'Table 29 Data'!$A$89:$O$126,'Table 29'!AK$8,0)</f>
        <v>--</v>
      </c>
      <c r="M16" s="250" t="str">
        <f>VLOOKUP($J$1,'Table 29 Data'!$A$89:$O$126,'Table 29'!AL$8,0)</f>
        <v>--</v>
      </c>
      <c r="N16" s="250" t="str">
        <f>VLOOKUP($J$1,'Table 29 Data'!$A$89:$O$126,'Table 29'!AM$8,0)</f>
        <v>--</v>
      </c>
      <c r="O16" s="250" t="str">
        <f>VLOOKUP($J$1,'Table 29 Data'!$A$89:$O$126,'Table 29'!AN$8,0)</f>
        <v>--</v>
      </c>
      <c r="P16" s="248" t="str">
        <f>VLOOKUP($J$1,'Table 29 Data'!$A$89:$O$126,'Table 29'!AO$8,0)</f>
        <v>--</v>
      </c>
    </row>
    <row r="17" spans="1:43" x14ac:dyDescent="0.25">
      <c r="A17" s="564"/>
      <c r="B17" s="227">
        <v>1981</v>
      </c>
      <c r="C17" s="113">
        <f>VLOOKUP($J$1,'Table 29 Data'!$Q$89:$AE$126,'Table 29'!AB$8,0)</f>
        <v>3426036</v>
      </c>
      <c r="D17" s="113">
        <f>VLOOKUP($J$1,'Table 29 Data'!$Q$89:$AE$126,'Table 29'!AC$8,0)</f>
        <v>3051193</v>
      </c>
      <c r="E17" s="113">
        <f>VLOOKUP($J$1,'Table 29 Data'!$Q$89:$AE$126,'Table 29'!AD$8,0)</f>
        <v>2803528</v>
      </c>
      <c r="F17" s="113">
        <f>VLOOKUP($J$1,'Table 29 Data'!$Q$89:$AE$126,'Table 29'!AE$8,0)</f>
        <v>107788</v>
      </c>
      <c r="G17" s="113" t="str">
        <f>VLOOKUP($J$1,'Table 29 Data'!$Q$89:$AE$126,'Table 29'!AF$8,0)</f>
        <v>--</v>
      </c>
      <c r="H17" s="113" t="str">
        <f>VLOOKUP($J$1,'Table 29 Data'!$Q$89:$AE$126,'Table 29'!AG$8,0)</f>
        <v>--</v>
      </c>
      <c r="I17" s="113" t="str">
        <f>VLOOKUP($J$1,'Table 29 Data'!$Q$89:$AE$126,'Table 29'!AH$8,0)</f>
        <v>--</v>
      </c>
      <c r="J17" s="113" t="str">
        <f>VLOOKUP($J$1,'Table 29 Data'!$Q$89:$AE$126,'Table 29'!AI$8,0)</f>
        <v>--</v>
      </c>
      <c r="K17" s="113" t="str">
        <f>VLOOKUP($J$1,'Table 29 Data'!$Q$89:$AE$126,'Table 29'!AJ$8,0)</f>
        <v>--</v>
      </c>
      <c r="L17" s="113" t="str">
        <f>VLOOKUP($J$1,'Table 29 Data'!$Q$89:$AE$126,'Table 29'!AK$8,0)</f>
        <v>--</v>
      </c>
      <c r="M17" s="113" t="str">
        <f>VLOOKUP($J$1,'Table 29 Data'!$Q$89:$AE$126,'Table 29'!AL$8,0)</f>
        <v>--</v>
      </c>
      <c r="N17" s="113" t="str">
        <f>VLOOKUP($J$1,'Table 29 Data'!$Q$89:$AE$126,'Table 29'!AM$8,0)</f>
        <v>--</v>
      </c>
      <c r="O17" s="113" t="str">
        <f>VLOOKUP($J$1,'Table 29 Data'!$Q$89:$AE$126,'Table 29'!AN$8,0)</f>
        <v>--</v>
      </c>
      <c r="P17" s="113" t="str">
        <f>VLOOKUP($J$1,'Table 29 Data'!$Q$89:$AE$126,'Table 29'!AO$8,0)</f>
        <v>--</v>
      </c>
    </row>
    <row r="18" spans="1:43" ht="14.45" customHeight="1" x14ac:dyDescent="0.25">
      <c r="A18" s="564"/>
      <c r="B18" s="213" t="s">
        <v>4</v>
      </c>
      <c r="C18" s="220">
        <f>VLOOKUP($J$1,'Table 29 Data'!$AG$89:$AU$126,'Table 29'!AB$8,0)</f>
        <v>3474103</v>
      </c>
      <c r="D18" s="26">
        <f>VLOOKUP($J$1,'Table 29 Data'!$AG$89:$AU$126,'Table 29'!AC$8,0)</f>
        <v>2981905</v>
      </c>
      <c r="E18" s="218">
        <f>VLOOKUP($J$1,'Table 29 Data'!$AG$89:$AU$126,'Table 29'!AD$8,0)</f>
        <v>2711033</v>
      </c>
      <c r="F18" s="26">
        <f>VLOOKUP($J$1,'Table 29 Data'!$AG$89:$AU$126,'Table 29'!AE$8,0)</f>
        <v>115751</v>
      </c>
      <c r="G18" s="218">
        <f>VLOOKUP($J$1,'Table 29 Data'!$AG$89:$AU$126,'Table 29'!AF$8,0)</f>
        <v>11830</v>
      </c>
      <c r="H18" s="26">
        <f>VLOOKUP($J$1,'Table 29 Data'!$AG$89:$AU$126,'Table 29'!AG$8,0)</f>
        <v>12879</v>
      </c>
      <c r="I18" s="218">
        <f>VLOOKUP($J$1,'Table 29 Data'!$AG$89:$AU$126,'Table 29'!AH$8,0)</f>
        <v>15072</v>
      </c>
      <c r="J18" s="26">
        <f>VLOOKUP($J$1,'Table 29 Data'!$AG$89:$AU$126,'Table 29'!AI$8,0)</f>
        <v>9068</v>
      </c>
      <c r="K18" s="216">
        <f>VLOOKUP($J$1,'Table 29 Data'!$AG$89:$AU$126,'Table 29'!AJ$8,0)</f>
        <v>20383</v>
      </c>
      <c r="L18" s="217">
        <f>VLOOKUP($J$1,'Table 29 Data'!$AG$89:$AU$126,'Table 29'!AK$8,0)</f>
        <v>24674</v>
      </c>
      <c r="M18" s="26">
        <f>VLOOKUP($J$1,'Table 29 Data'!$AG$89:$AU$126,'Table 29'!AL$8,0)</f>
        <v>2981905</v>
      </c>
      <c r="N18" s="218">
        <f>VLOOKUP($J$1,'Table 29 Data'!$AG$89:$AU$126,'Table 29'!AM$8,0)</f>
        <v>66864</v>
      </c>
      <c r="O18" s="26">
        <f>VLOOKUP($J$1,'Table 29 Data'!$AG$89:$AU$126,'Table 29'!AN$8,0)</f>
        <v>2959986</v>
      </c>
      <c r="P18" s="249">
        <f>VLOOKUP($J$1,'Table 29 Data'!$AG$89:$AU$126,'Table 29'!AO$8,0)</f>
        <v>21805</v>
      </c>
    </row>
    <row r="19" spans="1:43" x14ac:dyDescent="0.25">
      <c r="A19" s="564"/>
      <c r="B19" s="133" t="s">
        <v>3</v>
      </c>
      <c r="C19" s="113">
        <f>VLOOKUP($J$1,'Table 29 Data'!$AW$89:$BK$126,'Table 29'!AB$8,0)</f>
        <v>3703298</v>
      </c>
      <c r="D19" s="113">
        <f>VLOOKUP($J$1,'Table 29 Data'!$AW$89:$BK$126,'Table 29'!AC$8,0)</f>
        <v>2975178</v>
      </c>
      <c r="E19" s="215">
        <f>VLOOKUP($J$1,'Table 29 Data'!$AW$89:$BK$126,'Table 29'!AD$8,0)</f>
        <v>2668406</v>
      </c>
      <c r="F19" s="113">
        <f>VLOOKUP($J$1,'Table 29 Data'!$AW$89:$BK$126,'Table 29'!AE$8,0)</f>
        <v>87486</v>
      </c>
      <c r="G19" s="215">
        <f>VLOOKUP($J$1,'Table 29 Data'!$AW$89:$BK$126,'Table 29'!AF$8,0)</f>
        <v>13544</v>
      </c>
      <c r="H19" s="113">
        <f>VLOOKUP($J$1,'Table 29 Data'!$AW$89:$BK$126,'Table 29'!AG$8,0)</f>
        <v>22006</v>
      </c>
      <c r="I19" s="215">
        <f>VLOOKUP($J$1,'Table 29 Data'!$AW$89:$BK$126,'Table 29'!AH$8,0)</f>
        <v>19257</v>
      </c>
      <c r="J19" s="113">
        <f>VLOOKUP($J$1,'Table 29 Data'!$AW$89:$BK$126,'Table 29'!AI$8,0)</f>
        <v>12156</v>
      </c>
      <c r="K19" s="214">
        <f>VLOOKUP($J$1,'Table 29 Data'!$AW$89:$BK$126,'Table 29'!AJ$8,0)</f>
        <v>24031</v>
      </c>
      <c r="L19" s="219">
        <f>VLOOKUP($J$1,'Table 29 Data'!$AW$89:$BK$126,'Table 29'!AK$8,0)</f>
        <v>23152</v>
      </c>
      <c r="M19" s="113">
        <f>VLOOKUP($J$1,'Table 29 Data'!$AW$89:$BK$126,'Table 29'!AL$8,0)</f>
        <v>2877517</v>
      </c>
      <c r="N19" s="215">
        <f>VLOOKUP($J$1,'Table 29 Data'!$AW$89:$BK$126,'Table 29'!AM$8,0)</f>
        <v>97661</v>
      </c>
      <c r="O19" s="113">
        <f>VLOOKUP($J$1,'Table 29 Data'!$AW$89:$BK$126,'Table 29'!AN$8,0)</f>
        <v>2931535</v>
      </c>
      <c r="P19" s="242">
        <f>VLOOKUP($J$1,'Table 29 Data'!$AW$89:$BK$126,'Table 29'!AO$8,0)</f>
        <v>43643</v>
      </c>
    </row>
    <row r="20" spans="1:43" x14ac:dyDescent="0.25">
      <c r="A20" s="565"/>
      <c r="B20" s="230" t="s">
        <v>1</v>
      </c>
      <c r="C20" s="247">
        <f>VLOOKUP($J$1,'Table 29 Data'!$BM$89:$CA$126,'Table 29'!AB$8,0)</f>
        <v>4140652</v>
      </c>
      <c r="D20" s="235">
        <f>VLOOKUP($J$1,'Table 29 Data'!$BM$89:$CA$126,'Table 29'!AC$8,0)</f>
        <v>3111276</v>
      </c>
      <c r="E20" s="240">
        <f>VLOOKUP($J$1,'Table 29 Data'!$BM$89:$CA$126,'Table 29'!AD$8,0)</f>
        <v>2586271</v>
      </c>
      <c r="F20" s="235">
        <f>VLOOKUP($J$1,'Table 29 Data'!$BM$89:$CA$126,'Table 29'!AE$8,0)</f>
        <v>69923</v>
      </c>
      <c r="G20" s="240" t="str">
        <f>VLOOKUP($J$1,'Table 29 Data'!$BM$89:$CA$126,'Table 29'!AF$8,0)</f>
        <v>Coming Soon</v>
      </c>
      <c r="H20" s="235" t="str">
        <f>VLOOKUP($J$1,'Table 29 Data'!$BM$89:$CA$126,'Table 29'!AG$8,0)</f>
        <v>Coming Soon</v>
      </c>
      <c r="I20" s="240" t="str">
        <f>VLOOKUP($J$1,'Table 29 Data'!$BM$89:$CA$126,'Table 29'!AH$8,0)</f>
        <v>Coming Soon</v>
      </c>
      <c r="J20" s="235" t="str">
        <f>VLOOKUP($J$1,'Table 29 Data'!$BM$89:$CA$126,'Table 29'!AI$8,0)</f>
        <v>Coming Soon</v>
      </c>
      <c r="K20" s="246" t="str">
        <f>VLOOKUP($J$1,'Table 29 Data'!$BM$89:$CA$126,'Table 29'!AJ$8,0)</f>
        <v>Coming Soon</v>
      </c>
      <c r="L20" s="232" t="str">
        <f>VLOOKUP($J$1,'Table 29 Data'!$BM$89:$CA$126,'Table 29'!AK$8,0)</f>
        <v>Coming Soon</v>
      </c>
      <c r="M20" s="235">
        <f>VLOOKUP($J$1,'Table 29 Data'!$BM$89:$CA$126,'Table 29'!AL$8,0)</f>
        <v>2835143</v>
      </c>
      <c r="N20" s="240">
        <f>VLOOKUP($J$1,'Table 29 Data'!$BM$89:$CA$126,'Table 29'!AM$8,0)</f>
        <v>276133</v>
      </c>
      <c r="O20" s="235">
        <f>VLOOKUP($J$1,'Table 29 Data'!$BM$89:$CA$126,'Table 29'!AN$8,0)</f>
        <v>3029129</v>
      </c>
      <c r="P20" s="244">
        <f>VLOOKUP($J$1,'Table 29 Data'!$BM$89:$CA$126,'Table 29'!AO$8,0)</f>
        <v>82147</v>
      </c>
    </row>
    <row r="23" spans="1:43" ht="15" customHeight="1" x14ac:dyDescent="0.25">
      <c r="A23" s="558"/>
      <c r="B23" s="559"/>
      <c r="C23" s="530" t="s">
        <v>775</v>
      </c>
      <c r="D23" s="224" t="s">
        <v>764</v>
      </c>
      <c r="E23" s="552" t="s">
        <v>489</v>
      </c>
      <c r="F23" s="523"/>
      <c r="G23" s="523"/>
      <c r="H23" s="523"/>
      <c r="I23" s="523"/>
      <c r="J23" s="523"/>
      <c r="K23" s="523"/>
      <c r="L23" s="553"/>
      <c r="M23" s="524" t="s">
        <v>771</v>
      </c>
      <c r="N23" s="524"/>
      <c r="O23" s="524" t="s">
        <v>858</v>
      </c>
      <c r="P23" s="524"/>
    </row>
    <row r="24" spans="1:43" x14ac:dyDescent="0.25">
      <c r="A24" s="558"/>
      <c r="B24" s="559"/>
      <c r="C24" s="530"/>
      <c r="D24" s="224"/>
      <c r="E24" s="236" t="s">
        <v>590</v>
      </c>
      <c r="F24" s="225" t="s">
        <v>765</v>
      </c>
      <c r="G24" s="225" t="s">
        <v>486</v>
      </c>
      <c r="H24" s="225" t="s">
        <v>766</v>
      </c>
      <c r="I24" s="225" t="s">
        <v>767</v>
      </c>
      <c r="J24" s="225" t="s">
        <v>768</v>
      </c>
      <c r="K24" s="225" t="s">
        <v>769</v>
      </c>
      <c r="L24" s="225" t="s">
        <v>770</v>
      </c>
      <c r="M24" s="225" t="s">
        <v>73</v>
      </c>
      <c r="N24" s="225" t="s">
        <v>487</v>
      </c>
      <c r="O24" s="225" t="s">
        <v>73</v>
      </c>
      <c r="P24" s="225" t="s">
        <v>487</v>
      </c>
    </row>
    <row r="25" spans="1:43" x14ac:dyDescent="0.25">
      <c r="A25" s="560" t="s">
        <v>117</v>
      </c>
      <c r="B25" s="234" t="s">
        <v>29</v>
      </c>
      <c r="C25" s="258">
        <v>1</v>
      </c>
      <c r="D25" s="258">
        <f>D6/$C6</f>
        <v>0.87497528231363353</v>
      </c>
      <c r="E25" s="258">
        <f t="shared" ref="E25" si="0">E6/$C6</f>
        <v>0.84749778249016372</v>
      </c>
      <c r="F25" s="258">
        <f>F6/$C6</f>
        <v>3.2666175744511916E-2</v>
      </c>
      <c r="G25" s="250" t="str">
        <f>VLOOKUP($J$1,'Table 29 Data'!$A$5:$P$42,'Table 29'!AF$8,0)</f>
        <v>--</v>
      </c>
      <c r="H25" s="250" t="str">
        <f>VLOOKUP($J$1,'Table 29 Data'!$A$5:$P$42,'Table 29'!AG$8,0)</f>
        <v>--</v>
      </c>
      <c r="I25" s="250" t="str">
        <f>VLOOKUP($J$1,'Table 29 Data'!$A$5:$P$42,'Table 29'!AH$8,0)</f>
        <v>--</v>
      </c>
      <c r="J25" s="250" t="str">
        <f>VLOOKUP($J$1,'Table 29 Data'!$A$5:$P$42,'Table 29'!AI$8,0)</f>
        <v>--</v>
      </c>
      <c r="K25" s="250" t="str">
        <f>VLOOKUP($J$1,'Table 29 Data'!$A$5:$P$42,'Table 29'!AJ$8,0)</f>
        <v>--</v>
      </c>
      <c r="L25" s="250" t="str">
        <f>VLOOKUP($J$1,'Table 29 Data'!$A$5:$P$42,'Table 29'!AK$8,0)</f>
        <v>--</v>
      </c>
      <c r="M25" s="250" t="str">
        <f>VLOOKUP($J$1,'Table 29 Data'!$A$5:$P$42,'Table 29'!AL$8,0)</f>
        <v>--</v>
      </c>
      <c r="N25" s="250" t="str">
        <f>VLOOKUP($J$1,'Table 29 Data'!$A$5:$P$42,'Table 29'!AM$8,0)</f>
        <v>--</v>
      </c>
      <c r="O25" s="250" t="str">
        <f>VLOOKUP($J$1,'Table 29 Data'!$A$5:$P$42,'Table 29'!AN$8,0)</f>
        <v>--</v>
      </c>
      <c r="P25" s="248" t="str">
        <f>VLOOKUP($J$1,'Table 29 Data'!$A$5:$P$42,'Table 29'!AO$8,0)</f>
        <v>--</v>
      </c>
    </row>
    <row r="26" spans="1:43" x14ac:dyDescent="0.25">
      <c r="A26" s="561"/>
      <c r="B26" s="227">
        <v>1981</v>
      </c>
      <c r="C26" s="121">
        <v>1</v>
      </c>
      <c r="D26" s="121">
        <f t="shared" ref="D26:P39" si="1">D7/$C7</f>
        <v>0.88620748303951913</v>
      </c>
      <c r="E26" s="121">
        <f t="shared" si="1"/>
        <v>0.81796108645131693</v>
      </c>
      <c r="F26" s="121">
        <f t="shared" si="1"/>
        <v>3.0181893345608252E-2</v>
      </c>
      <c r="G26" s="113" t="str">
        <f>VLOOKUP($J$1,'Table 29 Data'!$Q$5:$AE$42,'Table 29'!AF$8,0)</f>
        <v>--</v>
      </c>
      <c r="H26" s="113" t="str">
        <f>VLOOKUP($J$1,'Table 29 Data'!$Q$5:$AE$42,'Table 29'!AG$8,0)</f>
        <v>--</v>
      </c>
      <c r="I26" s="113" t="str">
        <f>VLOOKUP($J$1,'Table 29 Data'!$Q$5:$AE$42,'Table 29'!AH$8,0)</f>
        <v>--</v>
      </c>
      <c r="J26" s="113" t="str">
        <f>VLOOKUP($J$1,'Table 29 Data'!$Q$5:$AE$42,'Table 29'!AI$8,0)</f>
        <v>--</v>
      </c>
      <c r="K26" s="113" t="str">
        <f>VLOOKUP($J$1,'Table 29 Data'!$Q$5:$AE$42,'Table 29'!AJ$8,0)</f>
        <v>--</v>
      </c>
      <c r="L26" s="113" t="str">
        <f>VLOOKUP($J$1,'Table 29 Data'!$Q$5:$AE$42,'Table 29'!AK$8,0)</f>
        <v>--</v>
      </c>
      <c r="M26" s="113" t="str">
        <f>VLOOKUP($J$1,'Table 29 Data'!$Q$5:$AE$42,'Table 29'!AL$8,0)</f>
        <v>--</v>
      </c>
      <c r="N26" s="113" t="str">
        <f>VLOOKUP($J$1,'Table 29 Data'!$Q$5:$AE$42,'Table 29'!AM$8,0)</f>
        <v>--</v>
      </c>
      <c r="O26" s="113" t="str">
        <f>VLOOKUP($J$1,'Table 29 Data'!$Q$5:$AE$42,'Table 29'!AN$8,0)</f>
        <v>--</v>
      </c>
      <c r="P26" s="113" t="str">
        <f>VLOOKUP($J$1,'Table 29 Data'!$Q$5:$AE$42,'Table 29'!AO$8,0)</f>
        <v>--</v>
      </c>
    </row>
    <row r="27" spans="1:43" ht="14.45" customHeight="1" x14ac:dyDescent="0.25">
      <c r="A27" s="561"/>
      <c r="B27" s="213" t="s">
        <v>4</v>
      </c>
      <c r="C27" s="259">
        <v>1</v>
      </c>
      <c r="D27" s="33">
        <f t="shared" si="1"/>
        <v>0.85697110004507693</v>
      </c>
      <c r="E27" s="260">
        <f t="shared" si="1"/>
        <v>0.78276850498802419</v>
      </c>
      <c r="F27" s="33">
        <f t="shared" si="1"/>
        <v>3.2042312086218258E-2</v>
      </c>
      <c r="G27" s="260">
        <f t="shared" si="1"/>
        <v>3.2670633811493601E-3</v>
      </c>
      <c r="H27" s="33">
        <f t="shared" si="1"/>
        <v>3.1323267710116876E-3</v>
      </c>
      <c r="I27" s="260">
        <f t="shared" si="1"/>
        <v>4.4990051198414783E-3</v>
      </c>
      <c r="J27" s="33">
        <f t="shared" si="1"/>
        <v>3.0579222207467731E-3</v>
      </c>
      <c r="K27" s="268">
        <f t="shared" si="1"/>
        <v>4.7946771254213701E-3</v>
      </c>
      <c r="L27" s="269">
        <f t="shared" si="1"/>
        <v>7.5877670535753183E-3</v>
      </c>
      <c r="M27" s="33">
        <f t="shared" si="1"/>
        <v>0.847207037323089</v>
      </c>
      <c r="N27" s="260">
        <f t="shared" si="1"/>
        <v>1.9774094611149394E-2</v>
      </c>
      <c r="O27" s="33">
        <f t="shared" si="1"/>
        <v>0.8505766502352875</v>
      </c>
      <c r="P27" s="270">
        <f t="shared" si="1"/>
        <v>6.3773831725052283E-3</v>
      </c>
      <c r="AA27" s="1">
        <v>1</v>
      </c>
      <c r="AB27" s="1">
        <v>2</v>
      </c>
      <c r="AC27" s="1">
        <v>3</v>
      </c>
      <c r="AD27" s="1">
        <v>4</v>
      </c>
      <c r="AE27" s="1">
        <v>5</v>
      </c>
      <c r="AF27" s="1">
        <v>6</v>
      </c>
      <c r="AG27" s="1">
        <v>7</v>
      </c>
      <c r="AH27" s="1">
        <v>8</v>
      </c>
      <c r="AI27" s="1">
        <v>9</v>
      </c>
      <c r="AJ27" s="1">
        <v>10</v>
      </c>
      <c r="AK27" s="1">
        <v>11</v>
      </c>
      <c r="AL27" s="1">
        <v>12</v>
      </c>
      <c r="AM27" s="1">
        <v>13</v>
      </c>
      <c r="AN27" s="1">
        <v>14</v>
      </c>
      <c r="AO27" s="1">
        <v>15</v>
      </c>
      <c r="AP27" s="1">
        <v>16</v>
      </c>
      <c r="AQ27" s="1">
        <v>17</v>
      </c>
    </row>
    <row r="28" spans="1:43" x14ac:dyDescent="0.25">
      <c r="A28" s="561"/>
      <c r="B28" s="133" t="s">
        <v>3</v>
      </c>
      <c r="C28" s="121">
        <v>1</v>
      </c>
      <c r="D28" s="121">
        <f t="shared" si="1"/>
        <v>0.80695069359140781</v>
      </c>
      <c r="E28" s="261">
        <f t="shared" si="1"/>
        <v>0.72945278154624382</v>
      </c>
      <c r="F28" s="121">
        <f t="shared" si="1"/>
        <v>2.1967794603804471E-2</v>
      </c>
      <c r="G28" s="261">
        <f t="shared" si="1"/>
        <v>3.0986783489889277E-3</v>
      </c>
      <c r="H28" s="121">
        <f t="shared" si="1"/>
        <v>5.3164419297582711E-3</v>
      </c>
      <c r="I28" s="261">
        <f t="shared" si="1"/>
        <v>5.3950800952023746E-3</v>
      </c>
      <c r="J28" s="121">
        <f t="shared" si="1"/>
        <v>5.4555924423703552E-3</v>
      </c>
      <c r="K28" s="271">
        <f t="shared" si="1"/>
        <v>5.5517987086051625E-3</v>
      </c>
      <c r="L28" s="272">
        <f t="shared" si="1"/>
        <v>6.3981349927287583E-3</v>
      </c>
      <c r="M28" s="121">
        <f t="shared" si="1"/>
        <v>0.78118526120001286</v>
      </c>
      <c r="N28" s="261">
        <f t="shared" si="1"/>
        <v>2.5765432391394977E-2</v>
      </c>
      <c r="O28" s="121">
        <f t="shared" si="1"/>
        <v>0.79483693037873204</v>
      </c>
      <c r="P28" s="273">
        <f t="shared" si="1"/>
        <v>1.2113763212675804E-2</v>
      </c>
    </row>
    <row r="29" spans="1:43" x14ac:dyDescent="0.25">
      <c r="A29" s="562"/>
      <c r="B29" s="230" t="s">
        <v>1</v>
      </c>
      <c r="C29" s="262">
        <v>1</v>
      </c>
      <c r="D29" s="263">
        <f t="shared" si="1"/>
        <v>0.75537259199693274</v>
      </c>
      <c r="E29" s="264">
        <f t="shared" si="1"/>
        <v>0.63319236094314846</v>
      </c>
      <c r="F29" s="263">
        <f t="shared" si="1"/>
        <v>1.5880589302027015E-2</v>
      </c>
      <c r="G29" s="264">
        <f t="shared" si="1"/>
        <v>1.9366423124414528E-2</v>
      </c>
      <c r="H29" s="263">
        <f t="shared" si="1"/>
        <v>8.1544508334474158E-3</v>
      </c>
      <c r="I29" s="264">
        <f t="shared" si="1"/>
        <v>7.5911974407449232E-3</v>
      </c>
      <c r="J29" s="263">
        <f t="shared" si="1"/>
        <v>7.2909750633140119E-3</v>
      </c>
      <c r="K29" s="274">
        <f t="shared" si="1"/>
        <v>6.7869342340494019E-3</v>
      </c>
      <c r="L29" s="275">
        <f t="shared" si="1"/>
        <v>5.3129818284717249E-3</v>
      </c>
      <c r="M29" s="263">
        <f t="shared" si="1"/>
        <v>0.69091090821428736</v>
      </c>
      <c r="N29" s="264">
        <f t="shared" si="1"/>
        <v>6.4461683782645357E-2</v>
      </c>
      <c r="O29" s="263">
        <f t="shared" si="1"/>
        <v>0.73607296651639642</v>
      </c>
      <c r="P29" s="276">
        <f t="shared" si="1"/>
        <v>1.9299625480536254E-2</v>
      </c>
    </row>
    <row r="30" spans="1:43" x14ac:dyDescent="0.25">
      <c r="A30" s="563" t="s">
        <v>71</v>
      </c>
      <c r="B30" s="239">
        <v>1971</v>
      </c>
      <c r="C30" s="265">
        <v>1</v>
      </c>
      <c r="D30" s="265">
        <f t="shared" si="1"/>
        <v>0.86915639709977488</v>
      </c>
      <c r="E30" s="265">
        <f t="shared" si="1"/>
        <v>0.84552770608871042</v>
      </c>
      <c r="F30" s="265">
        <f t="shared" si="1"/>
        <v>3.1478811872976638E-2</v>
      </c>
      <c r="G30" s="229" t="str">
        <f>VLOOKUP($J$1,'Table 29 Data'!$A$47:$O$84,'Table 29'!AF$8,0)</f>
        <v>--</v>
      </c>
      <c r="H30" s="229" t="str">
        <f>VLOOKUP($J$1,'Table 29 Data'!$A$47:$O$84,'Table 29'!AG$8,0)</f>
        <v>--</v>
      </c>
      <c r="I30" s="229" t="str">
        <f>VLOOKUP($J$1,'Table 29 Data'!$A$47:$O$84,'Table 29'!AH$8,0)</f>
        <v>--</v>
      </c>
      <c r="J30" s="229" t="str">
        <f>VLOOKUP($J$1,'Table 29 Data'!$A$47:$O$84,'Table 29'!AI$8,0)</f>
        <v>--</v>
      </c>
      <c r="K30" s="229" t="str">
        <f>VLOOKUP($J$1,'Table 29 Data'!$A$47:$O$84,'Table 29'!AJ$8,0)</f>
        <v>--</v>
      </c>
      <c r="L30" s="229" t="str">
        <f>VLOOKUP($J$1,'Table 29 Data'!$A$47:$O$84,'Table 29'!AK$8,0)</f>
        <v>--</v>
      </c>
      <c r="M30" s="229" t="str">
        <f>VLOOKUP($J$1,'Table 29 Data'!$A$47:$O$84,'Table 29'!AL$8,0)</f>
        <v>--</v>
      </c>
      <c r="N30" s="229" t="str">
        <f>VLOOKUP($J$1,'Table 29 Data'!$A$47:$O$84,'Table 29'!AM$8,0)</f>
        <v>--</v>
      </c>
      <c r="O30" s="229" t="str">
        <f>VLOOKUP($J$1,'Table 29 Data'!$A$47:$O$84,'Table 29'!AN$8,0)</f>
        <v>--</v>
      </c>
      <c r="P30" s="238" t="str">
        <f>VLOOKUP($J$1,'Table 29 Data'!$A$47:$O$84,'Table 29'!AO$8,0)</f>
        <v>--</v>
      </c>
    </row>
    <row r="31" spans="1:43" x14ac:dyDescent="0.25">
      <c r="A31" s="564"/>
      <c r="B31" s="213" t="s">
        <v>30</v>
      </c>
      <c r="C31" s="259">
        <v>1</v>
      </c>
      <c r="D31" s="259">
        <f t="shared" si="1"/>
        <v>0.8814898185801251</v>
      </c>
      <c r="E31" s="259">
        <f t="shared" si="1"/>
        <v>0.81759538384483943</v>
      </c>
      <c r="F31" s="259">
        <f t="shared" si="1"/>
        <v>2.8804466338754751E-2</v>
      </c>
      <c r="G31" s="220" t="str">
        <f>VLOOKUP($J$1,'Table 29 Data'!$Q$47:$AE$84,'Table 29'!AF$8,0)</f>
        <v>--</v>
      </c>
      <c r="H31" s="220" t="str">
        <f>VLOOKUP($J$1,'Table 29 Data'!$Q$47:$AE$84,'Table 29'!AG$8,0)</f>
        <v>--</v>
      </c>
      <c r="I31" s="220" t="str">
        <f>VLOOKUP($J$1,'Table 29 Data'!$Q$47:$AE$84,'Table 29'!AH$8,0)</f>
        <v>--</v>
      </c>
      <c r="J31" s="220" t="str">
        <f>VLOOKUP($J$1,'Table 29 Data'!$Q$47:$AE$84,'Table 29'!AI$8,0)</f>
        <v>--</v>
      </c>
      <c r="K31" s="220" t="str">
        <f>VLOOKUP($J$1,'Table 29 Data'!$Q$47:$AE$84,'Table 29'!AJ$8,0)</f>
        <v>--</v>
      </c>
      <c r="L31" s="220" t="str">
        <f>VLOOKUP($J$1,'Table 29 Data'!$Q$47:$AE$84,'Table 29'!AK$8,0)</f>
        <v>--</v>
      </c>
      <c r="M31" s="220" t="str">
        <f>VLOOKUP($J$1,'Table 29 Data'!$Q$47:$AE$84,'Table 29'!AL$8,0)</f>
        <v>--</v>
      </c>
      <c r="N31" s="220" t="str">
        <f>VLOOKUP($J$1,'Table 29 Data'!$Q$47:$AE$84,'Table 29'!AM$8,0)</f>
        <v>--</v>
      </c>
      <c r="O31" s="220" t="str">
        <f>VLOOKUP($J$1,'Table 29 Data'!$Q$47:$AE$84,'Table 29'!AN$8,0)</f>
        <v>--</v>
      </c>
      <c r="P31" s="220" t="str">
        <f>VLOOKUP($J$1,'Table 29 Data'!$Q$47:$AE$84,'Table 29'!AO$8,0)</f>
        <v>--</v>
      </c>
    </row>
    <row r="32" spans="1:43" ht="14.45" customHeight="1" x14ac:dyDescent="0.25">
      <c r="A32" s="564"/>
      <c r="B32" s="133" t="s">
        <v>4</v>
      </c>
      <c r="C32" s="121">
        <v>1</v>
      </c>
      <c r="D32" s="121">
        <f t="shared" si="1"/>
        <v>0.85550518530719399</v>
      </c>
      <c r="E32" s="261">
        <f t="shared" si="1"/>
        <v>0.78538437158019914</v>
      </c>
      <c r="F32" s="121">
        <f t="shared" si="1"/>
        <v>3.0659509183315677E-2</v>
      </c>
      <c r="G32" s="261">
        <f t="shared" si="1"/>
        <v>3.1173610149251496E-3</v>
      </c>
      <c r="H32" s="121">
        <f t="shared" si="1"/>
        <v>2.5093617536333336E-3</v>
      </c>
      <c r="I32" s="261">
        <f t="shared" si="1"/>
        <v>4.6730779549263224E-3</v>
      </c>
      <c r="J32" s="121">
        <f t="shared" si="1"/>
        <v>3.5431788659581556E-3</v>
      </c>
      <c r="K32" s="271">
        <f t="shared" si="1"/>
        <v>3.6323978442698332E-3</v>
      </c>
      <c r="L32" s="272">
        <f t="shared" si="1"/>
        <v>8.1139357548487088E-3</v>
      </c>
      <c r="M32" s="121">
        <f t="shared" si="1"/>
        <v>0.83515920284402656</v>
      </c>
      <c r="N32" s="261">
        <f t="shared" si="1"/>
        <v>2.0345982463167534E-2</v>
      </c>
      <c r="O32" s="121">
        <f t="shared" si="1"/>
        <v>0.8490184040658898</v>
      </c>
      <c r="P32" s="273">
        <f t="shared" si="1"/>
        <v>6.4867812413042696E-3</v>
      </c>
    </row>
    <row r="33" spans="1:16" x14ac:dyDescent="0.25">
      <c r="A33" s="564"/>
      <c r="B33" s="213" t="s">
        <v>3</v>
      </c>
      <c r="C33" s="259">
        <v>1</v>
      </c>
      <c r="D33" s="33">
        <f t="shared" si="1"/>
        <v>0.8107564730691782</v>
      </c>
      <c r="E33" s="260">
        <f t="shared" si="1"/>
        <v>0.73895834144133621</v>
      </c>
      <c r="F33" s="33">
        <f t="shared" si="1"/>
        <v>2.0121973192419845E-2</v>
      </c>
      <c r="G33" s="260">
        <f t="shared" si="1"/>
        <v>2.5023098799438997E-3</v>
      </c>
      <c r="H33" s="33">
        <f t="shared" si="1"/>
        <v>4.6483000580893365E-3</v>
      </c>
      <c r="I33" s="260">
        <f t="shared" si="1"/>
        <v>5.6033867668743758E-3</v>
      </c>
      <c r="J33" s="33">
        <f t="shared" si="1"/>
        <v>3.6713037236273693E-3</v>
      </c>
      <c r="K33" s="268">
        <f t="shared" si="1"/>
        <v>4.5511481652850631E-3</v>
      </c>
      <c r="L33" s="269">
        <f t="shared" si="1"/>
        <v>6.5544374919820859E-3</v>
      </c>
      <c r="M33" s="33">
        <f t="shared" si="1"/>
        <v>0.78555925040251728</v>
      </c>
      <c r="N33" s="260">
        <f t="shared" si="1"/>
        <v>2.5197222666660902E-2</v>
      </c>
      <c r="O33" s="33">
        <f t="shared" si="1"/>
        <v>0.79829076091265128</v>
      </c>
      <c r="P33" s="270">
        <f t="shared" si="1"/>
        <v>1.2465712156526979E-2</v>
      </c>
    </row>
    <row r="34" spans="1:16" x14ac:dyDescent="0.25">
      <c r="A34" s="565"/>
      <c r="B34" s="245" t="s">
        <v>1</v>
      </c>
      <c r="C34" s="266">
        <v>1</v>
      </c>
      <c r="D34" s="266">
        <f t="shared" si="1"/>
        <v>0.7594533890331191</v>
      </c>
      <c r="E34" s="267">
        <f t="shared" si="1"/>
        <v>0.6420085443914384</v>
      </c>
      <c r="F34" s="266">
        <f t="shared" si="1"/>
        <v>1.4847435926361835E-2</v>
      </c>
      <c r="G34" s="113" t="s">
        <v>2</v>
      </c>
      <c r="H34" s="113" t="s">
        <v>2</v>
      </c>
      <c r="I34" s="113" t="s">
        <v>2</v>
      </c>
      <c r="J34" s="113" t="s">
        <v>2</v>
      </c>
      <c r="K34" s="113" t="s">
        <v>2</v>
      </c>
      <c r="L34" s="113" t="s">
        <v>2</v>
      </c>
      <c r="M34" s="266">
        <f t="shared" si="1"/>
        <v>0.69727758164614539</v>
      </c>
      <c r="N34" s="267">
        <f t="shared" si="1"/>
        <v>6.2175807386973758E-2</v>
      </c>
      <c r="O34" s="266">
        <f t="shared" si="1"/>
        <v>0.74070764579478432</v>
      </c>
      <c r="P34" s="277">
        <f t="shared" si="1"/>
        <v>1.8745743238334767E-2</v>
      </c>
    </row>
    <row r="35" spans="1:16" x14ac:dyDescent="0.25">
      <c r="A35" s="563" t="s">
        <v>106</v>
      </c>
      <c r="B35" s="234" t="s">
        <v>29</v>
      </c>
      <c r="C35" s="258">
        <v>1</v>
      </c>
      <c r="D35" s="258">
        <f t="shared" si="1"/>
        <v>0.88034338576730076</v>
      </c>
      <c r="E35" s="258">
        <f t="shared" si="1"/>
        <v>0.84931523953665133</v>
      </c>
      <c r="F35" s="258">
        <f t="shared" si="1"/>
        <v>3.3761556021883216E-2</v>
      </c>
      <c r="G35" s="250" t="str">
        <f>VLOOKUP($J$1,'Table 29 Data'!$A$89:$O$126,'Table 29'!AF$8,0)</f>
        <v>--</v>
      </c>
      <c r="H35" s="250" t="str">
        <f>VLOOKUP($J$1,'Table 29 Data'!$A$89:$O$126,'Table 29'!AG$8,0)</f>
        <v>--</v>
      </c>
      <c r="I35" s="250" t="str">
        <f>VLOOKUP($J$1,'Table 29 Data'!$A$89:$O$126,'Table 29'!AH$8,0)</f>
        <v>--</v>
      </c>
      <c r="J35" s="250" t="str">
        <f>VLOOKUP($J$1,'Table 29 Data'!$A$89:$O$126,'Table 29'!AI$8,0)</f>
        <v>--</v>
      </c>
      <c r="K35" s="250" t="str">
        <f>VLOOKUP($J$1,'Table 29 Data'!$A$89:$O$126,'Table 29'!AJ$8,0)</f>
        <v>--</v>
      </c>
      <c r="L35" s="250" t="str">
        <f>VLOOKUP($J$1,'Table 29 Data'!$A$89:$O$126,'Table 29'!AK$8,0)</f>
        <v>--</v>
      </c>
      <c r="M35" s="250" t="str">
        <f>VLOOKUP($J$1,'Table 29 Data'!$A$89:$O$126,'Table 29'!AL$8,0)</f>
        <v>--</v>
      </c>
      <c r="N35" s="250" t="str">
        <f>VLOOKUP($J$1,'Table 29 Data'!$A$89:$O$126,'Table 29'!AM$8,0)</f>
        <v>--</v>
      </c>
      <c r="O35" s="250" t="str">
        <f>VLOOKUP($J$1,'Table 29 Data'!$A$89:$O$126,'Table 29'!AN$8,0)</f>
        <v>--</v>
      </c>
      <c r="P35" s="248" t="str">
        <f>VLOOKUP($J$1,'Table 29 Data'!$A$89:$O$126,'Table 29'!AO$8,0)</f>
        <v>--</v>
      </c>
    </row>
    <row r="36" spans="1:16" x14ac:dyDescent="0.25">
      <c r="A36" s="564"/>
      <c r="B36" s="227">
        <v>1981</v>
      </c>
      <c r="C36" s="121">
        <v>1</v>
      </c>
      <c r="D36" s="121">
        <f t="shared" si="1"/>
        <v>0.89058988288506014</v>
      </c>
      <c r="E36" s="121">
        <f t="shared" si="1"/>
        <v>0.81830080010834683</v>
      </c>
      <c r="F36" s="121">
        <f t="shared" si="1"/>
        <v>3.1461432395923451E-2</v>
      </c>
      <c r="G36" s="113" t="str">
        <f>VLOOKUP($J$1,'Table 29 Data'!$Q$89:$AE$126,'Table 29'!AF$8,0)</f>
        <v>--</v>
      </c>
      <c r="H36" s="113" t="str">
        <f>VLOOKUP($J$1,'Table 29 Data'!$Q$89:$AE$126,'Table 29'!AG$8,0)</f>
        <v>--</v>
      </c>
      <c r="I36" s="113" t="str">
        <f>VLOOKUP($J$1,'Table 29 Data'!$Q$89:$AE$126,'Table 29'!AH$8,0)</f>
        <v>--</v>
      </c>
      <c r="J36" s="113" t="str">
        <f>VLOOKUP($J$1,'Table 29 Data'!$Q$89:$AE$126,'Table 29'!AI$8,0)</f>
        <v>--</v>
      </c>
      <c r="K36" s="113" t="str">
        <f>VLOOKUP($J$1,'Table 29 Data'!$Q$89:$AE$126,'Table 29'!AJ$8,0)</f>
        <v>--</v>
      </c>
      <c r="L36" s="113" t="str">
        <f>VLOOKUP($J$1,'Table 29 Data'!$Q$89:$AE$126,'Table 29'!AK$8,0)</f>
        <v>--</v>
      </c>
      <c r="M36" s="113" t="str">
        <f>VLOOKUP($J$1,'Table 29 Data'!$Q$89:$AE$126,'Table 29'!AL$8,0)</f>
        <v>--</v>
      </c>
      <c r="N36" s="113" t="str">
        <f>VLOOKUP($J$1,'Table 29 Data'!$Q$89:$AE$126,'Table 29'!AM$8,0)</f>
        <v>--</v>
      </c>
      <c r="O36" s="113" t="str">
        <f>VLOOKUP($J$1,'Table 29 Data'!$Q$89:$AE$126,'Table 29'!AN$8,0)</f>
        <v>--</v>
      </c>
      <c r="P36" s="113" t="str">
        <f>VLOOKUP($J$1,'Table 29 Data'!$Q$89:$AE$126,'Table 29'!AO$8,0)</f>
        <v>--</v>
      </c>
    </row>
    <row r="37" spans="1:16" ht="14.45" customHeight="1" x14ac:dyDescent="0.25">
      <c r="A37" s="564"/>
      <c r="B37" s="213" t="s">
        <v>4</v>
      </c>
      <c r="C37" s="259">
        <v>1</v>
      </c>
      <c r="D37" s="33">
        <f t="shared" si="1"/>
        <v>0.85832371694218623</v>
      </c>
      <c r="E37" s="260">
        <f t="shared" si="1"/>
        <v>0.78035481389008909</v>
      </c>
      <c r="F37" s="33">
        <f t="shared" si="1"/>
        <v>3.331824070846489E-2</v>
      </c>
      <c r="G37" s="260">
        <f t="shared" si="1"/>
        <v>3.4051955281694298E-3</v>
      </c>
      <c r="H37" s="33">
        <f t="shared" si="1"/>
        <v>3.7071439735667021E-3</v>
      </c>
      <c r="I37" s="260">
        <f t="shared" si="1"/>
        <v>4.3383860524572821E-3</v>
      </c>
      <c r="J37" s="33">
        <f t="shared" si="1"/>
        <v>2.6101701647878602E-3</v>
      </c>
      <c r="K37" s="268">
        <f t="shared" si="1"/>
        <v>5.8671259890682569E-3</v>
      </c>
      <c r="L37" s="269">
        <f t="shared" si="1"/>
        <v>7.1022649587533819E-3</v>
      </c>
      <c r="M37" s="33">
        <f t="shared" si="1"/>
        <v>0.85832371694218623</v>
      </c>
      <c r="N37" s="260">
        <f t="shared" si="1"/>
        <v>1.9246406914245201E-2</v>
      </c>
      <c r="O37" s="33">
        <f t="shared" si="1"/>
        <v>0.85201446243821788</v>
      </c>
      <c r="P37" s="270">
        <f t="shared" si="1"/>
        <v>6.2764402782531205E-3</v>
      </c>
    </row>
    <row r="38" spans="1:16" x14ac:dyDescent="0.25">
      <c r="A38" s="564"/>
      <c r="B38" s="133" t="s">
        <v>3</v>
      </c>
      <c r="C38" s="121">
        <v>1</v>
      </c>
      <c r="D38" s="121">
        <f t="shared" si="1"/>
        <v>0.80338606290933112</v>
      </c>
      <c r="E38" s="261">
        <f t="shared" si="1"/>
        <v>0.7205485488880452</v>
      </c>
      <c r="F38" s="121">
        <f t="shared" si="1"/>
        <v>2.3623807751901142E-2</v>
      </c>
      <c r="G38" s="261">
        <f t="shared" si="1"/>
        <v>3.6572806185189524E-3</v>
      </c>
      <c r="H38" s="121">
        <f t="shared" si="1"/>
        <v>5.9422709163561779E-3</v>
      </c>
      <c r="I38" s="261">
        <f t="shared" si="1"/>
        <v>5.1999596035749752E-3</v>
      </c>
      <c r="J38" s="121">
        <f t="shared" si="1"/>
        <v>3.2824795628113102E-3</v>
      </c>
      <c r="K38" s="271">
        <f t="shared" si="1"/>
        <v>6.4890808139123563E-3</v>
      </c>
      <c r="L38" s="272">
        <f t="shared" si="1"/>
        <v>6.2517248139361183E-3</v>
      </c>
      <c r="M38" s="121">
        <f t="shared" si="1"/>
        <v>0.77701470419069707</v>
      </c>
      <c r="N38" s="261">
        <f t="shared" si="1"/>
        <v>2.6371358718634039E-2</v>
      </c>
      <c r="O38" s="121">
        <f t="shared" si="1"/>
        <v>0.7916011619912845</v>
      </c>
      <c r="P38" s="273">
        <f t="shared" si="1"/>
        <v>1.1784900918046563E-2</v>
      </c>
    </row>
    <row r="39" spans="1:16" x14ac:dyDescent="0.25">
      <c r="A39" s="565"/>
      <c r="B39" s="230" t="s">
        <v>1</v>
      </c>
      <c r="C39" s="262">
        <v>1</v>
      </c>
      <c r="D39" s="263">
        <f t="shared" si="1"/>
        <v>0.75139760598089378</v>
      </c>
      <c r="E39" s="264">
        <f t="shared" si="1"/>
        <v>0.62460477238850309</v>
      </c>
      <c r="F39" s="263">
        <f t="shared" si="1"/>
        <v>1.6886954035258216E-2</v>
      </c>
      <c r="G39" s="240" t="str">
        <f>VLOOKUP($J$1,'Table 29 Data'!$Q$47:$AE$84,'Table 29'!AF$8,0)</f>
        <v>--</v>
      </c>
      <c r="H39" s="235" t="str">
        <f>VLOOKUP($J$1,'Table 29 Data'!$Q$47:$AE$84,'Table 29'!AG$8,0)</f>
        <v>--</v>
      </c>
      <c r="I39" s="240" t="str">
        <f>VLOOKUP($J$1,'Table 29 Data'!$Q$47:$AE$84,'Table 29'!AH$8,0)</f>
        <v>--</v>
      </c>
      <c r="J39" s="235" t="str">
        <f>VLOOKUP($J$1,'Table 29 Data'!$Q$47:$AE$84,'Table 29'!AI$8,0)</f>
        <v>--</v>
      </c>
      <c r="K39" s="246" t="str">
        <f>VLOOKUP($J$1,'Table 29 Data'!$Q$47:$AE$84,'Table 29'!AJ$8,0)</f>
        <v>--</v>
      </c>
      <c r="L39" s="232" t="str">
        <f>VLOOKUP($J$1,'Table 29 Data'!$Q$47:$AE$84,'Table 29'!AK$8,0)</f>
        <v>--</v>
      </c>
      <c r="M39" s="263">
        <f t="shared" ref="M39:P39" si="2">M20/$C20</f>
        <v>0.68470931631057141</v>
      </c>
      <c r="N39" s="264">
        <f t="shared" si="2"/>
        <v>6.6688289670322448E-2</v>
      </c>
      <c r="O39" s="263">
        <f t="shared" si="2"/>
        <v>0.73155845987540125</v>
      </c>
      <c r="P39" s="276">
        <f t="shared" si="2"/>
        <v>1.9839146105492565E-2</v>
      </c>
    </row>
    <row r="41" spans="1:16" x14ac:dyDescent="0.25">
      <c r="A41" s="152" t="s">
        <v>669</v>
      </c>
    </row>
    <row r="42" spans="1:16" x14ac:dyDescent="0.25">
      <c r="A42" s="1" t="s">
        <v>2713</v>
      </c>
    </row>
    <row r="44" spans="1:16" x14ac:dyDescent="0.25">
      <c r="A44" s="152" t="s">
        <v>654</v>
      </c>
    </row>
    <row r="45" spans="1:16" x14ac:dyDescent="0.25">
      <c r="A45" s="1" t="s">
        <v>897</v>
      </c>
    </row>
    <row r="46" spans="1:16" x14ac:dyDescent="0.25">
      <c r="A46" s="1" t="s">
        <v>898</v>
      </c>
    </row>
    <row r="47" spans="1:16" x14ac:dyDescent="0.25">
      <c r="A47" s="1" t="s">
        <v>900</v>
      </c>
    </row>
    <row r="48" spans="1:16" x14ac:dyDescent="0.25">
      <c r="A48" s="1" t="s">
        <v>899</v>
      </c>
    </row>
    <row r="50" spans="1:1" x14ac:dyDescent="0.25">
      <c r="A50" s="196" t="s">
        <v>652</v>
      </c>
    </row>
    <row r="63" spans="1:1" ht="14.45" hidden="1" x14ac:dyDescent="0.3">
      <c r="A63" s="1" t="s">
        <v>31</v>
      </c>
    </row>
    <row r="64" spans="1:1" ht="14.45" hidden="1" x14ac:dyDescent="0.3">
      <c r="A64" s="1" t="s">
        <v>32</v>
      </c>
    </row>
    <row r="65" spans="1:1" ht="14.45" hidden="1" x14ac:dyDescent="0.3">
      <c r="A65" s="1" t="s">
        <v>33</v>
      </c>
    </row>
    <row r="66" spans="1:1" ht="14.45" hidden="1" x14ac:dyDescent="0.3">
      <c r="A66" s="1" t="s">
        <v>34</v>
      </c>
    </row>
    <row r="67" spans="1:1" ht="14.45" hidden="1" x14ac:dyDescent="0.3">
      <c r="A67" s="1" t="s">
        <v>35</v>
      </c>
    </row>
    <row r="68" spans="1:1" ht="14.45" hidden="1" x14ac:dyDescent="0.3">
      <c r="A68" s="1" t="s">
        <v>36</v>
      </c>
    </row>
    <row r="69" spans="1:1" ht="14.45" hidden="1" x14ac:dyDescent="0.3">
      <c r="A69" s="1" t="s">
        <v>37</v>
      </c>
    </row>
    <row r="70" spans="1:1" ht="14.45" hidden="1" x14ac:dyDescent="0.3">
      <c r="A70" s="1" t="s">
        <v>38</v>
      </c>
    </row>
    <row r="71" spans="1:1" ht="14.45" hidden="1" x14ac:dyDescent="0.3">
      <c r="A71" s="1" t="s">
        <v>39</v>
      </c>
    </row>
    <row r="72" spans="1:1" ht="14.45" hidden="1" x14ac:dyDescent="0.3">
      <c r="A72" s="1" t="s">
        <v>40</v>
      </c>
    </row>
    <row r="73" spans="1:1" ht="14.45" hidden="1" x14ac:dyDescent="0.3">
      <c r="A73" s="1" t="s">
        <v>41</v>
      </c>
    </row>
    <row r="74" spans="1:1" ht="14.45" hidden="1" x14ac:dyDescent="0.3">
      <c r="A74" s="1" t="s">
        <v>42</v>
      </c>
    </row>
    <row r="75" spans="1:1" ht="14.45" hidden="1" x14ac:dyDescent="0.3">
      <c r="A75" s="1" t="s">
        <v>43</v>
      </c>
    </row>
    <row r="76" spans="1:1" ht="14.45" hidden="1" x14ac:dyDescent="0.3">
      <c r="A76" s="1" t="s">
        <v>44</v>
      </c>
    </row>
    <row r="77" spans="1:1" ht="14.45" hidden="1" x14ac:dyDescent="0.3">
      <c r="A77" s="1" t="s">
        <v>45</v>
      </c>
    </row>
    <row r="78" spans="1:1" ht="14.45" hidden="1" x14ac:dyDescent="0.3">
      <c r="A78" s="1" t="s">
        <v>46</v>
      </c>
    </row>
    <row r="79" spans="1:1" ht="14.45" hidden="1" x14ac:dyDescent="0.3">
      <c r="A79" s="1" t="s">
        <v>47</v>
      </c>
    </row>
    <row r="80" spans="1:1" ht="14.45" hidden="1" x14ac:dyDescent="0.3">
      <c r="A80" s="1" t="s">
        <v>48</v>
      </c>
    </row>
    <row r="81" spans="1:1" ht="14.45" hidden="1" x14ac:dyDescent="0.3">
      <c r="A81" s="1" t="s">
        <v>49</v>
      </c>
    </row>
    <row r="82" spans="1:1" ht="14.45" hidden="1" x14ac:dyDescent="0.3">
      <c r="A82" s="1" t="s">
        <v>50</v>
      </c>
    </row>
    <row r="83" spans="1:1" ht="14.45" hidden="1" x14ac:dyDescent="0.3">
      <c r="A83" s="1" t="s">
        <v>51</v>
      </c>
    </row>
    <row r="84" spans="1:1" ht="14.45" hidden="1" x14ac:dyDescent="0.3">
      <c r="A84" s="1" t="s">
        <v>52</v>
      </c>
    </row>
    <row r="85" spans="1:1" ht="14.45" hidden="1" x14ac:dyDescent="0.3">
      <c r="A85" s="1" t="s">
        <v>53</v>
      </c>
    </row>
    <row r="86" spans="1:1" ht="14.45" hidden="1" x14ac:dyDescent="0.3">
      <c r="A86" s="1" t="s">
        <v>54</v>
      </c>
    </row>
    <row r="87" spans="1:1" ht="14.45" hidden="1" x14ac:dyDescent="0.3">
      <c r="A87" s="1" t="s">
        <v>55</v>
      </c>
    </row>
    <row r="88" spans="1:1" ht="14.45" hidden="1" x14ac:dyDescent="0.3">
      <c r="A88" s="1" t="s">
        <v>56</v>
      </c>
    </row>
    <row r="89" spans="1:1" ht="14.45" hidden="1" x14ac:dyDescent="0.3">
      <c r="A89" s="1" t="s">
        <v>57</v>
      </c>
    </row>
    <row r="90" spans="1:1" ht="14.45" hidden="1" x14ac:dyDescent="0.3">
      <c r="A90" s="1" t="s">
        <v>58</v>
      </c>
    </row>
    <row r="91" spans="1:1" ht="14.45" hidden="1" x14ac:dyDescent="0.3">
      <c r="A91" s="1" t="s">
        <v>59</v>
      </c>
    </row>
    <row r="92" spans="1:1" ht="14.45" hidden="1" x14ac:dyDescent="0.3">
      <c r="A92" s="1" t="s">
        <v>60</v>
      </c>
    </row>
    <row r="93" spans="1:1" ht="14.45" hidden="1" x14ac:dyDescent="0.3">
      <c r="A93" s="1" t="s">
        <v>61</v>
      </c>
    </row>
    <row r="94" spans="1:1" ht="14.45" hidden="1" x14ac:dyDescent="0.3">
      <c r="A94" s="1" t="s">
        <v>62</v>
      </c>
    </row>
    <row r="95" spans="1:1" ht="14.45" hidden="1" x14ac:dyDescent="0.3">
      <c r="A95" s="1" t="s">
        <v>63</v>
      </c>
    </row>
    <row r="96" spans="1:1" ht="14.45" hidden="1" x14ac:dyDescent="0.3">
      <c r="A96" s="1" t="s">
        <v>64</v>
      </c>
    </row>
    <row r="97" spans="1:1" ht="14.45" hidden="1" x14ac:dyDescent="0.3">
      <c r="A97" s="1" t="s">
        <v>65</v>
      </c>
    </row>
    <row r="98" spans="1:1" ht="14.45" hidden="1" x14ac:dyDescent="0.3">
      <c r="A98" s="1" t="s">
        <v>66</v>
      </c>
    </row>
    <row r="99" spans="1:1" ht="14.45" hidden="1" x14ac:dyDescent="0.3">
      <c r="A99" s="1" t="s">
        <v>67</v>
      </c>
    </row>
  </sheetData>
  <mergeCells count="17">
    <mergeCell ref="A35:A39"/>
    <mergeCell ref="E23:L23"/>
    <mergeCell ref="M23:N23"/>
    <mergeCell ref="O23:P23"/>
    <mergeCell ref="A25:A29"/>
    <mergeCell ref="A30:A34"/>
    <mergeCell ref="A6:A10"/>
    <mergeCell ref="A11:A15"/>
    <mergeCell ref="A16:A20"/>
    <mergeCell ref="A23:B24"/>
    <mergeCell ref="C23:C24"/>
    <mergeCell ref="J1:K1"/>
    <mergeCell ref="M4:N4"/>
    <mergeCell ref="O4:P4"/>
    <mergeCell ref="C4:C5"/>
    <mergeCell ref="A4:B5"/>
    <mergeCell ref="E4:L4"/>
  </mergeCells>
  <dataValidations count="2">
    <dataValidation type="list" allowBlank="1" showInputMessage="1" showErrorMessage="1" sqref="WVO3 WLS3 JC3 SY3 ACU3 AMQ3 AWM3 BGI3 BQE3 CAA3 CJW3 CTS3 DDO3 DNK3 DXG3 EHC3 EQY3 FAU3 FKQ3 FUM3 GEI3 GOE3 GYA3 HHW3 HRS3 IBO3 ILK3 IVG3 JFC3 JOY3 JYU3 KIQ3 KSM3 LCI3 LME3 LWA3 MFW3 MPS3 MZO3 NJK3 NTG3 ODC3 OMY3 OWU3 PGQ3 PQM3 QAI3 QKE3 QUA3 RDW3 RNS3 RXO3 SHK3 SRG3 TBC3 TKY3 TUU3 UEQ3 UOM3 UYI3 VIE3 VSA3 WBW3">
      <formula1>$A$81:$A$117</formula1>
    </dataValidation>
    <dataValidation type="list" allowBlank="1" showInputMessage="1" showErrorMessage="1" sqref="J1:K1">
      <formula1>$A$63:$A$99</formula1>
    </dataValidation>
  </dataValidations>
  <hyperlinks>
    <hyperlink ref="J3" location="Contents!A1" display="Back"/>
    <hyperlink ref="J2" location="'Table 29 Data'!A1" display="Go to Data"/>
    <hyperlink ref="A50" location="Glossary!A1" display="Definition Glossay"/>
  </hyperlinks>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X109"/>
  <sheetViews>
    <sheetView workbookViewId="0">
      <pane ySplit="3" topLeftCell="A4" activePane="bottomLeft" state="frozen"/>
      <selection pane="bottomLeft" activeCell="J3" sqref="J3"/>
    </sheetView>
  </sheetViews>
  <sheetFormatPr defaultColWidth="8.85546875" defaultRowHeight="15" x14ac:dyDescent="0.25"/>
  <cols>
    <col min="1" max="1" width="4.85546875" style="1" customWidth="1"/>
    <col min="2" max="2" width="8.85546875" style="1"/>
    <col min="3" max="22" width="13.85546875" style="1" customWidth="1"/>
    <col min="23" max="29" width="8.85546875" style="1"/>
    <col min="30" max="50" width="0" style="1" hidden="1" customWidth="1"/>
    <col min="51" max="16384" width="8.85546875" style="1"/>
  </cols>
  <sheetData>
    <row r="1" spans="1:50" s="3" customFormat="1" ht="14.45" x14ac:dyDescent="0.3">
      <c r="A1" s="47" t="s">
        <v>2853</v>
      </c>
      <c r="B1" s="17"/>
      <c r="C1" s="17"/>
      <c r="D1" s="17"/>
      <c r="E1" s="17"/>
      <c r="F1" s="17"/>
      <c r="G1" s="17"/>
      <c r="H1" s="17"/>
      <c r="I1" s="134" t="s">
        <v>68</v>
      </c>
      <c r="J1" s="554" t="s">
        <v>67</v>
      </c>
      <c r="K1" s="556"/>
    </row>
    <row r="2" spans="1:50" s="3" customFormat="1" x14ac:dyDescent="0.25">
      <c r="A2" s="201" t="s">
        <v>663</v>
      </c>
      <c r="B2" s="17"/>
      <c r="C2" s="17"/>
      <c r="D2" s="17"/>
      <c r="E2" s="17"/>
      <c r="F2" s="17"/>
      <c r="G2" s="17"/>
      <c r="J2" s="486" t="s">
        <v>481</v>
      </c>
      <c r="K2" s="163"/>
    </row>
    <row r="3" spans="1:50" s="3" customFormat="1" x14ac:dyDescent="0.25">
      <c r="A3" s="65"/>
      <c r="B3" s="17"/>
      <c r="C3" s="17"/>
      <c r="D3" s="17"/>
      <c r="E3" s="17"/>
      <c r="F3" s="17"/>
      <c r="G3" s="17"/>
      <c r="J3" s="165" t="s">
        <v>333</v>
      </c>
      <c r="K3" s="163"/>
    </row>
    <row r="4" spans="1:50" ht="28.15" customHeight="1" x14ac:dyDescent="0.25">
      <c r="A4" s="558"/>
      <c r="B4" s="559"/>
      <c r="C4" s="530" t="s">
        <v>799</v>
      </c>
      <c r="D4" s="221" t="s">
        <v>777</v>
      </c>
      <c r="E4" s="558" t="s">
        <v>778</v>
      </c>
      <c r="F4" s="557"/>
      <c r="G4" s="557"/>
      <c r="H4" s="557"/>
      <c r="I4" s="559"/>
      <c r="J4" s="221" t="s">
        <v>784</v>
      </c>
      <c r="K4" s="558" t="s">
        <v>785</v>
      </c>
      <c r="L4" s="557"/>
      <c r="M4" s="557"/>
      <c r="N4" s="557"/>
      <c r="O4" s="559"/>
      <c r="P4" s="221" t="s">
        <v>788</v>
      </c>
      <c r="Q4" s="221" t="s">
        <v>789</v>
      </c>
      <c r="R4" s="530" t="s">
        <v>2779</v>
      </c>
      <c r="S4" s="221" t="s">
        <v>790</v>
      </c>
      <c r="T4" s="221" t="s">
        <v>791</v>
      </c>
      <c r="U4" s="530" t="s">
        <v>792</v>
      </c>
      <c r="V4" s="530" t="s">
        <v>137</v>
      </c>
    </row>
    <row r="5" spans="1:50" x14ac:dyDescent="0.25">
      <c r="A5" s="558"/>
      <c r="B5" s="559"/>
      <c r="C5" s="530"/>
      <c r="D5" s="222"/>
      <c r="E5" s="236" t="s">
        <v>779</v>
      </c>
      <c r="F5" s="236" t="s">
        <v>780</v>
      </c>
      <c r="G5" s="236" t="s">
        <v>781</v>
      </c>
      <c r="H5" s="236" t="s">
        <v>782</v>
      </c>
      <c r="I5" s="236" t="s">
        <v>783</v>
      </c>
      <c r="J5" s="222"/>
      <c r="K5" s="236" t="s">
        <v>482</v>
      </c>
      <c r="L5" s="236" t="s">
        <v>484</v>
      </c>
      <c r="M5" s="236" t="s">
        <v>483</v>
      </c>
      <c r="N5" s="236" t="s">
        <v>786</v>
      </c>
      <c r="O5" s="236" t="s">
        <v>787</v>
      </c>
      <c r="P5" s="222"/>
      <c r="Q5" s="222"/>
      <c r="R5" s="566"/>
      <c r="S5" s="222"/>
      <c r="T5" s="222"/>
      <c r="U5" s="530"/>
      <c r="V5" s="530"/>
    </row>
    <row r="6" spans="1:50" x14ac:dyDescent="0.25">
      <c r="A6" s="560" t="s">
        <v>117</v>
      </c>
      <c r="B6" s="234" t="s">
        <v>29</v>
      </c>
      <c r="C6" s="250">
        <f>VLOOKUP($J$1,'Table 30 Data'!$A$5:$U$42,'Table 30'!AD$8,0)</f>
        <v>904769</v>
      </c>
      <c r="D6" s="250">
        <f>VLOOKUP($J$1,'Table 30 Data'!$A$5:$U$42,'Table 30'!AE$8,0)</f>
        <v>74660</v>
      </c>
      <c r="E6" s="250" t="str">
        <f>VLOOKUP($J$1,'Table 30 Data'!$A$5:$U$42,'Table 30'!AF$8,0)</f>
        <v>--</v>
      </c>
      <c r="F6" s="250" t="str">
        <f>VLOOKUP($J$1,'Table 30 Data'!$A$5:$U$42,'Table 30'!AG$8,0)</f>
        <v>--</v>
      </c>
      <c r="G6" s="250" t="str">
        <f>VLOOKUP($J$1,'Table 30 Data'!$A$5:$U$42,'Table 30'!AH$8,0)</f>
        <v>--</v>
      </c>
      <c r="H6" s="250" t="str">
        <f>VLOOKUP($J$1,'Table 30 Data'!$A$5:$U$42,'Table 30'!AI$8,0)</f>
        <v>--</v>
      </c>
      <c r="I6" s="250" t="str">
        <f>VLOOKUP($J$1,'Table 30 Data'!$A$5:$U$42,'Table 30'!AJ$8,0)</f>
        <v>--</v>
      </c>
      <c r="J6" s="250" t="str">
        <f>VLOOKUP($J$1,'Table 30 Data'!$A$5:$U$42,'Table 30'!AK$8,0)</f>
        <v>--</v>
      </c>
      <c r="K6" s="250">
        <f>VLOOKUP($J$1,'Table 30 Data'!$A$5:$U$42,'Table 30'!AL$8,0)</f>
        <v>104001</v>
      </c>
      <c r="L6" s="250">
        <f>VLOOKUP($J$1,'Table 30 Data'!$A$5:$U$42,'Table 30'!AM$8,0)</f>
        <v>29395</v>
      </c>
      <c r="M6" s="250" t="str">
        <f>VLOOKUP($J$1,'Table 30 Data'!$A$5:$U$42,'Table 30'!AN$8,0)</f>
        <v>--</v>
      </c>
      <c r="N6" s="250">
        <f>VLOOKUP($J$1,'Table 30 Data'!$A$5:$U$42,'Table 30'!AO$8,0)</f>
        <v>8210</v>
      </c>
      <c r="O6" s="250" t="str">
        <f>VLOOKUP($J$1,'Table 30 Data'!$A$5:$U$42,'Table 30'!AP$8,0)</f>
        <v>--</v>
      </c>
      <c r="P6" s="250" t="str">
        <f>VLOOKUP($J$1,'Table 30 Data'!$A$5:$U$42,'Table 30'!AQ$8,0)</f>
        <v>--</v>
      </c>
      <c r="Q6" s="250" t="str">
        <f>VLOOKUP($J$1,'Table 30 Data'!$A$5:$U$42,'Table 30'!AR$8,0)</f>
        <v>--</v>
      </c>
      <c r="R6" s="250">
        <f>VLOOKUP($J$1,'Table 30 Data'!$A$5:$U$42,'Table 30'!AS$8,0)</f>
        <v>165369</v>
      </c>
      <c r="S6" s="250" t="str">
        <f>VLOOKUP($J$1,'Table 30 Data'!$A$5:$U$42,'Table 30'!AT$8,0)</f>
        <v>--</v>
      </c>
      <c r="T6" s="250" t="str">
        <f>VLOOKUP($J$1,'Table 30 Data'!$A$5:$U$42,'Table 30'!AU$8,0)</f>
        <v>--</v>
      </c>
      <c r="U6" s="250">
        <f>VLOOKUP($J$1,'Table 30 Data'!$A$5:$U$42,'Table 30'!AV$8,0)</f>
        <v>38738</v>
      </c>
      <c r="V6" s="248">
        <f>VLOOKUP($J$1,'Table 30 Data'!$A$5:$U$42,'Table 30'!AW$8,0)</f>
        <v>248000</v>
      </c>
    </row>
    <row r="7" spans="1:50" x14ac:dyDescent="0.25">
      <c r="A7" s="561"/>
      <c r="B7" s="227">
        <v>1981</v>
      </c>
      <c r="C7" s="113">
        <f>VLOOKUP($J$1,'Table 30 Data'!$W$5:$AQ$42,'Table 30'!AD$8,0)</f>
        <v>752009</v>
      </c>
      <c r="D7" s="113">
        <f>VLOOKUP($J$1,'Table 30 Data'!$W$5:$AQ$42,'Table 30'!AE$8,0)</f>
        <v>144072</v>
      </c>
      <c r="E7" s="113" t="str">
        <f>VLOOKUP($J$1,'Table 30 Data'!$W$5:$AQ$42,'Table 30'!AF$8,0)</f>
        <v>--</v>
      </c>
      <c r="F7" s="113" t="str">
        <f>VLOOKUP($J$1,'Table 30 Data'!$W$5:$AQ$42,'Table 30'!AG$8,0)</f>
        <v>--</v>
      </c>
      <c r="G7" s="113" t="str">
        <f>VLOOKUP($J$1,'Table 30 Data'!$W$5:$AQ$42,'Table 30'!AH$8,0)</f>
        <v>--</v>
      </c>
      <c r="H7" s="113" t="str">
        <f>VLOOKUP($J$1,'Table 30 Data'!$W$5:$AQ$42,'Table 30'!AI$8,0)</f>
        <v>--</v>
      </c>
      <c r="I7" s="113" t="str">
        <f>VLOOKUP($J$1,'Table 30 Data'!$W$5:$AQ$42,'Table 30'!AJ$8,0)</f>
        <v>--</v>
      </c>
      <c r="J7" s="113" t="str">
        <f>VLOOKUP($J$1,'Table 30 Data'!$W$5:$AQ$42,'Table 30'!AK$8,0)</f>
        <v>--</v>
      </c>
      <c r="K7" s="113">
        <f>VLOOKUP($J$1,'Table 30 Data'!$W$5:$AQ$42,'Table 30'!AL$8,0)</f>
        <v>139140</v>
      </c>
      <c r="L7" s="113">
        <f>VLOOKUP($J$1,'Table 30 Data'!$W$5:$AQ$42,'Table 30'!AM$8,0)</f>
        <v>35616</v>
      </c>
      <c r="M7" s="113">
        <f>VLOOKUP($J$1,'Table 30 Data'!$W$5:$AQ$42,'Table 30'!AN$8,0)</f>
        <v>22102</v>
      </c>
      <c r="N7" s="113" t="str">
        <f>VLOOKUP($J$1,'Table 30 Data'!$W$5:$AQ$42,'Table 30'!AO$8,0)</f>
        <v>--</v>
      </c>
      <c r="O7" s="113" t="str">
        <f>VLOOKUP($J$1,'Table 30 Data'!$W$5:$AQ$42,'Table 30'!AP$8,0)</f>
        <v>--</v>
      </c>
      <c r="P7" s="113" t="str">
        <f>VLOOKUP($J$1,'Table 30 Data'!$W$5:$AQ$42,'Table 30'!AQ$8,0)</f>
        <v>--</v>
      </c>
      <c r="Q7" s="113" t="str">
        <f>VLOOKUP($J$1,'Table 30 Data'!$W$5:$AQ$42,'Table 30'!AR$8,0)</f>
        <v>--</v>
      </c>
      <c r="R7" s="113">
        <f>VLOOKUP($J$1,'Table 30 Data'!$W$5:$AQ$42,'Table 30'!AS$8,0)</f>
        <v>167399</v>
      </c>
      <c r="S7" s="113" t="str">
        <f>VLOOKUP($J$1,'Table 30 Data'!$W$5:$AQ$42,'Table 30'!AT$8,0)</f>
        <v>--</v>
      </c>
      <c r="T7" s="113" t="str">
        <f>VLOOKUP($J$1,'Table 30 Data'!$W$5:$AQ$42,'Table 30'!AU$8,0)</f>
        <v>--</v>
      </c>
      <c r="U7" s="113">
        <f>VLOOKUP($J$1,'Table 30 Data'!$W$5:$AQ$42,'Table 30'!AV$8,0)</f>
        <v>37064</v>
      </c>
      <c r="V7" s="113">
        <f>VLOOKUP($J$1,'Table 30 Data'!$W$5:$AQ$42,'Table 30'!AW$8,0)</f>
        <v>206616</v>
      </c>
    </row>
    <row r="8" spans="1:50" ht="14.45" customHeight="1" x14ac:dyDescent="0.25">
      <c r="A8" s="561"/>
      <c r="B8" s="213" t="s">
        <v>4</v>
      </c>
      <c r="C8" s="220">
        <f>VLOOKUP($J$1,'Table 30 Data'!$AS$5:$BM$42,'Table 30'!AD$8,0)</f>
        <v>955390</v>
      </c>
      <c r="D8" s="26">
        <f>VLOOKUP($J$1,'Table 30 Data'!$AS$5:$BM$42,'Table 30'!AE$8,0)</f>
        <v>246025</v>
      </c>
      <c r="E8" s="26">
        <f>VLOOKUP($J$1,'Table 30 Data'!$AS$5:$BM$42,'Table 30'!AF$8,0)</f>
        <v>36047</v>
      </c>
      <c r="F8" s="26" t="str">
        <f>VLOOKUP($J$1,'Table 30 Data'!$AS$5:$BM$42,'Table 30'!AG$8,0)</f>
        <v>--</v>
      </c>
      <c r="G8" s="26">
        <f>VLOOKUP($J$1,'Table 30 Data'!$AS$5:$BM$42,'Table 30'!AH$8,0)</f>
        <v>56993</v>
      </c>
      <c r="H8" s="26">
        <f>VLOOKUP($J$1,'Table 30 Data'!$AS$5:$BM$42,'Table 30'!AI$8,0)</f>
        <v>26925</v>
      </c>
      <c r="I8" s="26">
        <f>VLOOKUP($J$1,'Table 30 Data'!$AS$5:$BM$42,'Table 30'!AJ$8,0)</f>
        <v>18496</v>
      </c>
      <c r="J8" s="26">
        <f>VLOOKUP($J$1,'Table 30 Data'!$AS$5:$BM$42,'Table 30'!AK$8,0)</f>
        <v>435819</v>
      </c>
      <c r="K8" s="26">
        <f>VLOOKUP($J$1,'Table 30 Data'!$AS$5:$BM$42,'Table 30'!AL$8,0)</f>
        <v>151619</v>
      </c>
      <c r="L8" s="26">
        <f>VLOOKUP($J$1,'Table 30 Data'!$AS$5:$BM$42,'Table 30'!AM$8,0)</f>
        <v>44741</v>
      </c>
      <c r="M8" s="26">
        <f>VLOOKUP($J$1,'Table 30 Data'!$AS$5:$BM$42,'Table 30'!AN$8,0)</f>
        <v>56657</v>
      </c>
      <c r="N8" s="26">
        <f>VLOOKUP($J$1,'Table 30 Data'!$AS$5:$BM$42,'Table 30'!AO$8,0)</f>
        <v>25818</v>
      </c>
      <c r="O8" s="26">
        <f>VLOOKUP($J$1,'Table 30 Data'!$AS$5:$BM$42,'Table 30'!AP$8,0)</f>
        <v>13429</v>
      </c>
      <c r="P8" s="26">
        <f>VLOOKUP($J$1,'Table 30 Data'!$AS$5:$BM$42,'Table 30'!AQ$8,0)</f>
        <v>182752</v>
      </c>
      <c r="Q8" s="26">
        <f>VLOOKUP($J$1,'Table 30 Data'!$AS$5:$BM$42,'Table 30'!AR$8,0)</f>
        <v>32667</v>
      </c>
      <c r="R8" s="26">
        <f>VLOOKUP($J$1,'Table 30 Data'!$AS$5:$BM$42,'Table 30'!AS$8,0)</f>
        <v>145309</v>
      </c>
      <c r="S8" s="26">
        <f>VLOOKUP($J$1,'Table 30 Data'!$AS$5:$BM$42,'Table 30'!AT$8,0)</f>
        <v>76445</v>
      </c>
      <c r="T8" s="26">
        <f>VLOOKUP($J$1,'Table 30 Data'!$AS$5:$BM$42,'Table 30'!AU$8,0)</f>
        <v>30841</v>
      </c>
      <c r="U8" s="26">
        <f>VLOOKUP($J$1,'Table 30 Data'!$AS$5:$BM$42,'Table 30'!AV$8,0)</f>
        <v>41694</v>
      </c>
      <c r="V8" s="252">
        <f>VLOOKUP($J$1,'Table 30 Data'!$AS$5:$BM$42,'Table 30'!AW$8,0)</f>
        <v>18259</v>
      </c>
      <c r="AD8" s="1">
        <v>2</v>
      </c>
      <c r="AE8" s="1">
        <v>3</v>
      </c>
      <c r="AF8" s="1">
        <v>4</v>
      </c>
      <c r="AG8" s="1">
        <v>5</v>
      </c>
      <c r="AH8" s="1">
        <v>6</v>
      </c>
      <c r="AI8" s="1">
        <v>7</v>
      </c>
      <c r="AJ8" s="1">
        <v>8</v>
      </c>
      <c r="AK8" s="1">
        <v>9</v>
      </c>
      <c r="AL8" s="1">
        <v>10</v>
      </c>
      <c r="AM8" s="1">
        <v>11</v>
      </c>
      <c r="AN8" s="1">
        <v>12</v>
      </c>
      <c r="AO8" s="1">
        <v>13</v>
      </c>
      <c r="AP8" s="1">
        <v>14</v>
      </c>
      <c r="AQ8" s="1">
        <v>15</v>
      </c>
      <c r="AR8" s="1">
        <v>16</v>
      </c>
      <c r="AS8" s="1">
        <v>17</v>
      </c>
      <c r="AT8" s="1">
        <v>18</v>
      </c>
      <c r="AU8" s="1">
        <v>19</v>
      </c>
      <c r="AV8" s="1">
        <v>20</v>
      </c>
      <c r="AW8" s="1">
        <v>21</v>
      </c>
      <c r="AX8" s="1">
        <v>22</v>
      </c>
    </row>
    <row r="9" spans="1:50" x14ac:dyDescent="0.25">
      <c r="A9" s="561"/>
      <c r="B9" s="133" t="s">
        <v>3</v>
      </c>
      <c r="C9" s="113">
        <f>VLOOKUP($J$1,'Table 30 Data'!$BO$5:$CI$42,'Table 30'!AD$8,0)</f>
        <v>1384567</v>
      </c>
      <c r="D9" s="113">
        <f>VLOOKUP($J$1,'Table 30 Data'!$BO$5:$CI$42,'Table 30'!AE$8,0)</f>
        <v>454536</v>
      </c>
      <c r="E9" s="113">
        <f>VLOOKUP($J$1,'Table 30 Data'!$BO$5:$CI$42,'Table 30'!AF$8,0)</f>
        <v>68907</v>
      </c>
      <c r="F9" s="113">
        <f>VLOOKUP($J$1,'Table 30 Data'!$BO$5:$CI$42,'Table 30'!AG$8,0)</f>
        <v>33831</v>
      </c>
      <c r="G9" s="113">
        <f>VLOOKUP($J$1,'Table 30 Data'!$BO$5:$CI$42,'Table 30'!AH$8,0)</f>
        <v>66311</v>
      </c>
      <c r="H9" s="113">
        <f>VLOOKUP($J$1,'Table 30 Data'!$BO$5:$CI$42,'Table 30'!AI$8,0)</f>
        <v>46513</v>
      </c>
      <c r="I9" s="113">
        <f>VLOOKUP($J$1,'Table 30 Data'!$BO$5:$CI$42,'Table 30'!AJ$8,0)</f>
        <v>45507</v>
      </c>
      <c r="J9" s="113">
        <f>VLOOKUP($J$1,'Table 30 Data'!$BO$5:$CI$42,'Table 30'!AK$8,0)</f>
        <v>634917</v>
      </c>
      <c r="K9" s="113">
        <f>VLOOKUP($J$1,'Table 30 Data'!$BO$5:$CI$42,'Table 30'!AL$8,0)</f>
        <v>172661</v>
      </c>
      <c r="L9" s="113">
        <f>VLOOKUP($J$1,'Table 30 Data'!$BO$5:$CI$42,'Table 30'!AM$8,0)</f>
        <v>66658</v>
      </c>
      <c r="M9" s="113">
        <f>VLOOKUP($J$1,'Table 30 Data'!$BO$5:$CI$42,'Table 30'!AN$8,0)</f>
        <v>84565</v>
      </c>
      <c r="N9" s="113">
        <f>VLOOKUP($J$1,'Table 30 Data'!$BO$5:$CI$42,'Table 30'!AO$8,0)</f>
        <v>49932</v>
      </c>
      <c r="O9" s="113">
        <f>VLOOKUP($J$1,'Table 30 Data'!$BO$5:$CI$42,'Table 30'!AP$8,0)</f>
        <v>18680</v>
      </c>
      <c r="P9" s="113">
        <f>VLOOKUP($J$1,'Table 30 Data'!$BO$5:$CI$42,'Table 30'!AQ$8,0)</f>
        <v>205012</v>
      </c>
      <c r="Q9" s="113">
        <f>VLOOKUP($J$1,'Table 30 Data'!$BO$5:$CI$42,'Table 30'!AR$8,0)</f>
        <v>44622</v>
      </c>
      <c r="R9" s="113">
        <f>VLOOKUP($J$1,'Table 30 Data'!$BO$5:$CI$42,'Table 30'!AS$8,0)</f>
        <v>142499</v>
      </c>
      <c r="S9" s="113">
        <f>VLOOKUP($J$1,'Table 30 Data'!$BO$5:$CI$42,'Table 30'!AT$8,0)</f>
        <v>80319</v>
      </c>
      <c r="T9" s="113">
        <f>VLOOKUP($J$1,'Table 30 Data'!$BO$5:$CI$42,'Table 30'!AU$8,0)</f>
        <v>44178</v>
      </c>
      <c r="U9" s="113">
        <f>VLOOKUP($J$1,'Table 30 Data'!$BO$5:$CI$42,'Table 30'!AV$8,0)</f>
        <v>70633</v>
      </c>
      <c r="V9" s="251">
        <f>VLOOKUP($J$1,'Table 30 Data'!$BO$5:$CI$42,'Table 30'!AW$8,0)</f>
        <v>21179</v>
      </c>
    </row>
    <row r="10" spans="1:50" x14ac:dyDescent="0.25">
      <c r="A10" s="562"/>
      <c r="B10" s="230" t="s">
        <v>1</v>
      </c>
      <c r="C10" s="247">
        <f>VLOOKUP($J$1,'Table 30 Data'!$CK$5:$DE$42,'Table 30'!AD$8,0)</f>
        <v>1999570</v>
      </c>
      <c r="D10" s="247">
        <f>VLOOKUP($J$1,'Table 30 Data'!$CK$5:$DE$42,'Table 30'!AE$8,0)</f>
        <v>621613</v>
      </c>
      <c r="E10" s="247">
        <f>VLOOKUP($J$1,'Table 30 Data'!$CK$5:$DE$42,'Table 30'!AF$8,0)</f>
        <v>114718</v>
      </c>
      <c r="F10" s="247">
        <f>VLOOKUP($J$1,'Table 30 Data'!$CK$5:$DE$42,'Table 30'!AG$8,0)</f>
        <v>65333</v>
      </c>
      <c r="G10" s="247">
        <f>VLOOKUP($J$1,'Table 30 Data'!$CK$5:$DE$42,'Table 30'!AH$8,0)</f>
        <v>64212</v>
      </c>
      <c r="H10" s="247">
        <f>VLOOKUP($J$1,'Table 30 Data'!$CK$5:$DE$42,'Table 30'!AI$8,0)</f>
        <v>62896</v>
      </c>
      <c r="I10" s="247">
        <f>VLOOKUP($J$1,'Table 30 Data'!$CK$5:$DE$42,'Table 30'!AJ$8,0)</f>
        <v>57765</v>
      </c>
      <c r="J10" s="247">
        <f>VLOOKUP($J$1,'Table 30 Data'!$CK$5:$DE$42,'Table 30'!AK$8,0)</f>
        <v>966990</v>
      </c>
      <c r="K10" s="247">
        <f>VLOOKUP($J$1,'Table 30 Data'!$CK$5:$DE$42,'Table 30'!AL$8,0)</f>
        <v>262247</v>
      </c>
      <c r="L10" s="247">
        <f>VLOOKUP($J$1,'Table 30 Data'!$CK$5:$DE$42,'Table 30'!AM$8,0)</f>
        <v>112457</v>
      </c>
      <c r="M10" s="247">
        <f>VLOOKUP($J$1,'Table 30 Data'!$CK$5:$DE$42,'Table 30'!AN$8,0)</f>
        <v>109948</v>
      </c>
      <c r="N10" s="247">
        <f>VLOOKUP($J$1,'Table 30 Data'!$CK$5:$DE$42,'Table 30'!AO$8,0)</f>
        <v>84542</v>
      </c>
      <c r="O10" s="247">
        <f>VLOOKUP($J$1,'Table 30 Data'!$CK$5:$DE$42,'Table 30'!AP$8,0)</f>
        <v>44199</v>
      </c>
      <c r="P10" s="247">
        <f>VLOOKUP($J$1,'Table 30 Data'!$CK$5:$DE$42,'Table 30'!AQ$8,0)</f>
        <v>230492</v>
      </c>
      <c r="Q10" s="247">
        <f>VLOOKUP($J$1,'Table 30 Data'!$CK$5:$DE$42,'Table 30'!AR$8,0)</f>
        <v>63920</v>
      </c>
      <c r="R10" s="247">
        <f>VLOOKUP($J$1,'Table 30 Data'!$CK$5:$DE$42,'Table 30'!AS$8,0)</f>
        <v>144358</v>
      </c>
      <c r="S10" s="247">
        <f>VLOOKUP($J$1,'Table 30 Data'!$CK$5:$DE$42,'Table 30'!AT$8,0)</f>
        <v>87467</v>
      </c>
      <c r="T10" s="247">
        <f>VLOOKUP($J$1,'Table 30 Data'!$CK$5:$DE$42,'Table 30'!AU$8,0)</f>
        <v>95788</v>
      </c>
      <c r="U10" s="247">
        <f>VLOOKUP($J$1,'Table 30 Data'!$CK$5:$DE$42,'Table 30'!AV$8,0)</f>
        <v>84661</v>
      </c>
      <c r="V10" s="253">
        <f>VLOOKUP($J$1,'Table 30 Data'!$CK$5:$DE$42,'Table 30'!AW$8,0)</f>
        <v>26</v>
      </c>
    </row>
    <row r="11" spans="1:50" x14ac:dyDescent="0.25">
      <c r="A11" s="563" t="s">
        <v>71</v>
      </c>
      <c r="B11" s="239">
        <v>1971</v>
      </c>
      <c r="C11" s="229">
        <f>VLOOKUP($J$1,'Table 30 Data'!$A$46:$U$83,'Table 30'!AD$8,0)</f>
        <v>454362</v>
      </c>
      <c r="D11" s="229">
        <f>VLOOKUP($J$1,'Table 30 Data'!$A$46:$U$83,'Table 30'!AE$8,0)</f>
        <v>41427</v>
      </c>
      <c r="E11" s="229" t="str">
        <f>VLOOKUP($J$1,'Table 30 Data'!$A$46:$U$83,'Table 30'!AF$8,0)</f>
        <v>--</v>
      </c>
      <c r="F11" s="229" t="str">
        <f>VLOOKUP($J$1,'Table 30 Data'!$A$46:$U$83,'Table 30'!AG$8,0)</f>
        <v>--</v>
      </c>
      <c r="G11" s="229" t="str">
        <f>VLOOKUP($J$1,'Table 30 Data'!$A$46:$U$83,'Table 30'!AH$8,0)</f>
        <v>--</v>
      </c>
      <c r="H11" s="229" t="str">
        <f>VLOOKUP($J$1,'Table 30 Data'!$A$46:$U$83,'Table 30'!AI$8,0)</f>
        <v>--</v>
      </c>
      <c r="I11" s="229" t="str">
        <f>VLOOKUP($J$1,'Table 30 Data'!$A$46:$U$83,'Table 30'!AJ$8,0)</f>
        <v>--</v>
      </c>
      <c r="J11" s="229" t="str">
        <f>VLOOKUP($J$1,'Table 30 Data'!$A$46:$U$83,'Table 30'!AK$8,0)</f>
        <v>--</v>
      </c>
      <c r="K11" s="229">
        <f>VLOOKUP($J$1,'Table 30 Data'!$A$46:$U$83,'Table 30'!AL$8,0)</f>
        <v>56454</v>
      </c>
      <c r="L11" s="229">
        <f>VLOOKUP($J$1,'Table 30 Data'!$A$46:$U$83,'Table 30'!AM$8,0)</f>
        <v>20062</v>
      </c>
      <c r="M11" s="229" t="str">
        <f>VLOOKUP($J$1,'Table 30 Data'!$A$46:$U$83,'Table 30'!AN$8,0)</f>
        <v>--</v>
      </c>
      <c r="N11" s="229">
        <f>VLOOKUP($J$1,'Table 30 Data'!$A$46:$U$83,'Table 30'!AO$8,0)</f>
        <v>4600</v>
      </c>
      <c r="O11" s="229" t="str">
        <f>VLOOKUP($J$1,'Table 30 Data'!$A$46:$U$83,'Table 30'!AP$8,0)</f>
        <v>--</v>
      </c>
      <c r="P11" s="229" t="str">
        <f>VLOOKUP($J$1,'Table 30 Data'!$A$46:$U$83,'Table 30'!AQ$8,0)</f>
        <v>--</v>
      </c>
      <c r="Q11" s="229" t="str">
        <f>VLOOKUP($J$1,'Table 30 Data'!$A$46:$U$83,'Table 30'!AR$8,0)</f>
        <v>--</v>
      </c>
      <c r="R11" s="229">
        <f>VLOOKUP($J$1,'Table 30 Data'!$A$46:$U$83,'Table 30'!AS$8,0)</f>
        <v>81310</v>
      </c>
      <c r="S11" s="229" t="str">
        <f>VLOOKUP($J$1,'Table 30 Data'!$A$46:$U$83,'Table 30'!AT$8,0)</f>
        <v>--</v>
      </c>
      <c r="T11" s="229" t="str">
        <f>VLOOKUP($J$1,'Table 30 Data'!$A$46:$U$83,'Table 30'!AU$8,0)</f>
        <v>--</v>
      </c>
      <c r="U11" s="229">
        <f>VLOOKUP($J$1,'Table 30 Data'!$A$46:$U$83,'Table 30'!AV$8,0)</f>
        <v>16604</v>
      </c>
      <c r="V11" s="238">
        <f>VLOOKUP($J$1,'Table 30 Data'!$A$46:$U$83,'Table 30'!AW$8,0)</f>
        <v>124593</v>
      </c>
    </row>
    <row r="12" spans="1:50" x14ac:dyDescent="0.25">
      <c r="A12" s="564"/>
      <c r="B12" s="228" t="s">
        <v>30</v>
      </c>
      <c r="C12" s="226">
        <f>VLOOKUP($J$1,'Table 30 Data'!$W$46:$AQ$83,'Table 30'!AD$8,0)</f>
        <v>377166</v>
      </c>
      <c r="D12" s="226">
        <f>VLOOKUP($J$1,'Table 30 Data'!$W$46:$AQ$83,'Table 30'!AE$8,0)</f>
        <v>75491</v>
      </c>
      <c r="E12" s="226" t="str">
        <f>VLOOKUP($J$1,'Table 30 Data'!$W$46:$AQ$83,'Table 30'!AF$8,0)</f>
        <v>--</v>
      </c>
      <c r="F12" s="226" t="str">
        <f>VLOOKUP($J$1,'Table 30 Data'!$W$46:$AQ$83,'Table 30'!AG$8,0)</f>
        <v>--</v>
      </c>
      <c r="G12" s="226" t="str">
        <f>VLOOKUP($J$1,'Table 30 Data'!$W$46:$AQ$83,'Table 30'!AH$8,0)</f>
        <v>--</v>
      </c>
      <c r="H12" s="226" t="str">
        <f>VLOOKUP($J$1,'Table 30 Data'!$W$46:$AQ$83,'Table 30'!AI$8,0)</f>
        <v>--</v>
      </c>
      <c r="I12" s="226" t="str">
        <f>VLOOKUP($J$1,'Table 30 Data'!$W$46:$AQ$83,'Table 30'!AJ$8,0)</f>
        <v>--</v>
      </c>
      <c r="J12" s="226" t="str">
        <f>VLOOKUP($J$1,'Table 30 Data'!$W$46:$AQ$83,'Table 30'!AK$8,0)</f>
        <v>--</v>
      </c>
      <c r="K12" s="226">
        <f>VLOOKUP($J$1,'Table 30 Data'!$W$46:$AQ$83,'Table 30'!AL$8,0)</f>
        <v>70364</v>
      </c>
      <c r="L12" s="226">
        <f>VLOOKUP($J$1,'Table 30 Data'!$W$46:$AQ$83,'Table 30'!AM$8,0)</f>
        <v>19489</v>
      </c>
      <c r="M12" s="226">
        <f>VLOOKUP($J$1,'Table 30 Data'!$W$46:$AQ$83,'Table 30'!AN$8,0)</f>
        <v>14451</v>
      </c>
      <c r="N12" s="226" t="str">
        <f>VLOOKUP($J$1,'Table 30 Data'!$W$46:$AQ$83,'Table 30'!AO$8,0)</f>
        <v>--</v>
      </c>
      <c r="O12" s="226" t="str">
        <f>VLOOKUP($J$1,'Table 30 Data'!$W$46:$AQ$83,'Table 30'!AP$8,0)</f>
        <v>--</v>
      </c>
      <c r="P12" s="226" t="str">
        <f>VLOOKUP($J$1,'Table 30 Data'!$W$46:$AQ$83,'Table 30'!AQ$8,0)</f>
        <v>--</v>
      </c>
      <c r="Q12" s="226" t="str">
        <f>VLOOKUP($J$1,'Table 30 Data'!$W$46:$AQ$83,'Table 30'!AR$8,0)</f>
        <v>--</v>
      </c>
      <c r="R12" s="226">
        <f>VLOOKUP($J$1,'Table 30 Data'!$W$46:$AQ$83,'Table 30'!AS$8,0)</f>
        <v>78711</v>
      </c>
      <c r="S12" s="226" t="str">
        <f>VLOOKUP($J$1,'Table 30 Data'!$W$46:$AQ$83,'Table 30'!AT$8,0)</f>
        <v>--</v>
      </c>
      <c r="T12" s="226" t="str">
        <f>VLOOKUP($J$1,'Table 30 Data'!$W$46:$AQ$83,'Table 30'!AU$8,0)</f>
        <v>--</v>
      </c>
      <c r="U12" s="226">
        <f>VLOOKUP($J$1,'Table 30 Data'!$W$46:$AQ$83,'Table 30'!AV$8,0)</f>
        <v>16460</v>
      </c>
      <c r="V12" s="226">
        <f>VLOOKUP($J$1,'Table 30 Data'!$W$46:$AQ$83,'Table 30'!AW$8,0)</f>
        <v>102200</v>
      </c>
    </row>
    <row r="13" spans="1:50" ht="14.45" customHeight="1" x14ac:dyDescent="0.25">
      <c r="A13" s="564"/>
      <c r="B13" s="133" t="s">
        <v>4</v>
      </c>
      <c r="C13" s="113">
        <f>VLOOKUP($J$1,'Table 30 Data'!$AS$46:$BM$83,'Table 30'!AD$8,0)</f>
        <v>463192</v>
      </c>
      <c r="D13" s="113">
        <f>VLOOKUP($J$1,'Table 30 Data'!$AS$46:$BM$83,'Table 30'!AE$8,0)</f>
        <v>124402</v>
      </c>
      <c r="E13" s="113">
        <f>VLOOKUP($J$1,'Table 30 Data'!$AS$46:$BM$83,'Table 30'!AF$8,0)</f>
        <v>17301</v>
      </c>
      <c r="F13" s="113" t="str">
        <f>VLOOKUP($J$1,'Table 30 Data'!$AS$46:$BM$83,'Table 30'!AG$8,0)</f>
        <v>--</v>
      </c>
      <c r="G13" s="113">
        <f>VLOOKUP($J$1,'Table 30 Data'!$AS$46:$BM$83,'Table 30'!AH$8,0)</f>
        <v>29340</v>
      </c>
      <c r="H13" s="113">
        <f>VLOOKUP($J$1,'Table 30 Data'!$AS$46:$BM$83,'Table 30'!AI$8,0)</f>
        <v>12647</v>
      </c>
      <c r="I13" s="113">
        <f>VLOOKUP($J$1,'Table 30 Data'!$AS$46:$BM$83,'Table 30'!AJ$8,0)</f>
        <v>8771</v>
      </c>
      <c r="J13" s="113">
        <f>VLOOKUP($J$1,'Table 30 Data'!$AS$46:$BM$83,'Table 30'!AK$8,0)</f>
        <v>215449</v>
      </c>
      <c r="K13" s="113">
        <f>VLOOKUP($J$1,'Table 30 Data'!$AS$46:$BM$83,'Table 30'!AL$8,0)</f>
        <v>72633</v>
      </c>
      <c r="L13" s="113">
        <f>VLOOKUP($J$1,'Table 30 Data'!$AS$46:$BM$83,'Table 30'!AM$8,0)</f>
        <v>23438</v>
      </c>
      <c r="M13" s="113">
        <f>VLOOKUP($J$1,'Table 30 Data'!$AS$46:$BM$83,'Table 30'!AN$8,0)</f>
        <v>29637</v>
      </c>
      <c r="N13" s="113">
        <f>VLOOKUP($J$1,'Table 30 Data'!$AS$46:$BM$83,'Table 30'!AO$8,0)</f>
        <v>14555</v>
      </c>
      <c r="O13" s="113">
        <f>VLOOKUP($J$1,'Table 30 Data'!$AS$46:$BM$83,'Table 30'!AP$8,0)</f>
        <v>3872</v>
      </c>
      <c r="P13" s="113">
        <f>VLOOKUP($J$1,'Table 30 Data'!$AS$46:$BM$83,'Table 30'!AQ$8,0)</f>
        <v>82662</v>
      </c>
      <c r="Q13" s="113">
        <f>VLOOKUP($J$1,'Table 30 Data'!$AS$46:$BM$83,'Table 30'!AR$8,0)</f>
        <v>14716</v>
      </c>
      <c r="R13" s="113">
        <f>VLOOKUP($J$1,'Table 30 Data'!$AS$46:$BM$83,'Table 30'!AS$8,0)</f>
        <v>62030</v>
      </c>
      <c r="S13" s="113">
        <f>VLOOKUP($J$1,'Table 30 Data'!$AS$46:$BM$83,'Table 30'!AT$8,0)</f>
        <v>34596</v>
      </c>
      <c r="T13" s="113">
        <f>VLOOKUP($J$1,'Table 30 Data'!$AS$46:$BM$83,'Table 30'!AU$8,0)</f>
        <v>13161</v>
      </c>
      <c r="U13" s="113">
        <f>VLOOKUP($J$1,'Table 30 Data'!$AS$46:$BM$83,'Table 30'!AV$8,0)</f>
        <v>18494</v>
      </c>
      <c r="V13" s="251">
        <f>VLOOKUP($J$1,'Table 30 Data'!$AS$46:$BM$83,'Table 30'!AW$8,0)</f>
        <v>9024</v>
      </c>
    </row>
    <row r="14" spans="1:50" x14ac:dyDescent="0.25">
      <c r="A14" s="564"/>
      <c r="B14" s="213" t="s">
        <v>3</v>
      </c>
      <c r="C14" s="220">
        <f>VLOOKUP($J$1,'Table 30 Data'!$BO$46:$CI$83,'Table 30'!AD$8,0)</f>
        <v>656447</v>
      </c>
      <c r="D14" s="220">
        <f>VLOOKUP($J$1,'Table 30 Data'!$BO$46:$CI$83,'Table 30'!AE$8,0)</f>
        <v>219427</v>
      </c>
      <c r="E14" s="220">
        <f>VLOOKUP($J$1,'Table 30 Data'!$BO$46:$CI$83,'Table 30'!AF$8,0)</f>
        <v>33329</v>
      </c>
      <c r="F14" s="220">
        <f>VLOOKUP($J$1,'Table 30 Data'!$BO$46:$CI$83,'Table 30'!AG$8,0)</f>
        <v>14921</v>
      </c>
      <c r="G14" s="220">
        <f>VLOOKUP($J$1,'Table 30 Data'!$BO$46:$CI$83,'Table 30'!AH$8,0)</f>
        <v>33020</v>
      </c>
      <c r="H14" s="220">
        <f>VLOOKUP($J$1,'Table 30 Data'!$BO$46:$CI$83,'Table 30'!AI$8,0)</f>
        <v>21716</v>
      </c>
      <c r="I14" s="220">
        <f>VLOOKUP($J$1,'Table 30 Data'!$BO$46:$CI$83,'Table 30'!AJ$8,0)</f>
        <v>21996</v>
      </c>
      <c r="J14" s="220">
        <f>VLOOKUP($J$1,'Table 30 Data'!$BO$46:$CI$83,'Table 30'!AK$8,0)</f>
        <v>310278</v>
      </c>
      <c r="K14" s="220">
        <f>VLOOKUP($J$1,'Table 30 Data'!$BO$46:$CI$83,'Table 30'!AL$8,0)</f>
        <v>81223</v>
      </c>
      <c r="L14" s="220">
        <f>VLOOKUP($J$1,'Table 30 Data'!$BO$46:$CI$83,'Table 30'!AM$8,0)</f>
        <v>34866</v>
      </c>
      <c r="M14" s="220">
        <f>VLOOKUP($J$1,'Table 30 Data'!$BO$46:$CI$83,'Table 30'!AN$8,0)</f>
        <v>42439</v>
      </c>
      <c r="N14" s="220">
        <f>VLOOKUP($J$1,'Table 30 Data'!$BO$46:$CI$83,'Table 30'!AO$8,0)</f>
        <v>28840</v>
      </c>
      <c r="O14" s="220">
        <f>VLOOKUP($J$1,'Table 30 Data'!$BO$46:$CI$83,'Table 30'!AP$8,0)</f>
        <v>5342</v>
      </c>
      <c r="P14" s="220">
        <f>VLOOKUP($J$1,'Table 30 Data'!$BO$46:$CI$83,'Table 30'!AQ$8,0)</f>
        <v>89589</v>
      </c>
      <c r="Q14" s="220">
        <f>VLOOKUP($J$1,'Table 30 Data'!$BO$46:$CI$83,'Table 30'!AR$8,0)</f>
        <v>20247</v>
      </c>
      <c r="R14" s="220">
        <f>VLOOKUP($J$1,'Table 30 Data'!$BO$46:$CI$83,'Table 30'!AS$8,0)</f>
        <v>61263</v>
      </c>
      <c r="S14" s="220">
        <f>VLOOKUP($J$1,'Table 30 Data'!$BO$46:$CI$83,'Table 30'!AT$8,0)</f>
        <v>34271</v>
      </c>
      <c r="T14" s="220">
        <f>VLOOKUP($J$1,'Table 30 Data'!$BO$46:$CI$83,'Table 30'!AU$8,0)</f>
        <v>18466</v>
      </c>
      <c r="U14" s="220">
        <f>VLOOKUP($J$1,'Table 30 Data'!$BO$46:$CI$83,'Table 30'!AV$8,0)</f>
        <v>31686</v>
      </c>
      <c r="V14" s="254">
        <f>VLOOKUP($J$1,'Table 30 Data'!$BO$46:$CI$83,'Table 30'!AW$8,0)</f>
        <v>9737</v>
      </c>
    </row>
    <row r="15" spans="1:50" x14ac:dyDescent="0.25">
      <c r="A15" s="565"/>
      <c r="B15" s="245" t="s">
        <v>1</v>
      </c>
      <c r="C15" s="231">
        <f>VLOOKUP($J$1,'Table 30 Data'!$CK$46:$DE$83,'Table 30'!AD$8,0)</f>
        <v>970194</v>
      </c>
      <c r="D15" s="231">
        <f>VLOOKUP($J$1,'Table 30 Data'!$CK$46:$DE$83,'Table 30'!AE$8,0)</f>
        <v>295781</v>
      </c>
      <c r="E15" s="231" t="str">
        <f>VLOOKUP($J$1,'Table 30 Data'!$CK$46:$DE$83,'Table 30'!AF$8,0)</f>
        <v>Coming Soon</v>
      </c>
      <c r="F15" s="231" t="str">
        <f>VLOOKUP($J$1,'Table 30 Data'!$CK$46:$DE$83,'Table 30'!AG$8,0)</f>
        <v>Coming Soon</v>
      </c>
      <c r="G15" s="231" t="str">
        <f>VLOOKUP($J$1,'Table 30 Data'!$CK$46:$DE$83,'Table 30'!AH$8,0)</f>
        <v>Coming Soon</v>
      </c>
      <c r="H15" s="231" t="str">
        <f>VLOOKUP($J$1,'Table 30 Data'!$CK$46:$DE$83,'Table 30'!AI$8,0)</f>
        <v>Coming Soon</v>
      </c>
      <c r="I15" s="231" t="str">
        <f>VLOOKUP($J$1,'Table 30 Data'!$CK$46:$DE$83,'Table 30'!AJ$8,0)</f>
        <v>Coming Soon</v>
      </c>
      <c r="J15" s="231">
        <f>VLOOKUP($J$1,'Table 30 Data'!$CK$46:$DE$83,'Table 30'!AK$8,0)</f>
        <v>490027</v>
      </c>
      <c r="K15" s="231" t="str">
        <f>VLOOKUP($J$1,'Table 30 Data'!$CK$46:$DE$83,'Table 30'!AL$8,0)</f>
        <v>Coming Soon</v>
      </c>
      <c r="L15" s="231" t="str">
        <f>VLOOKUP($J$1,'Table 30 Data'!$CK$46:$DE$83,'Table 30'!AM$8,0)</f>
        <v>Coming Soon</v>
      </c>
      <c r="M15" s="231" t="str">
        <f>VLOOKUP($J$1,'Table 30 Data'!$CK$46:$DE$83,'Table 30'!AN$8,0)</f>
        <v>Coming Soon</v>
      </c>
      <c r="N15" s="231" t="str">
        <f>VLOOKUP($J$1,'Table 30 Data'!$CK$46:$DE$83,'Table 30'!AO$8,0)</f>
        <v>Coming Soon</v>
      </c>
      <c r="O15" s="231" t="str">
        <f>VLOOKUP($J$1,'Table 30 Data'!$CK$46:$DE$83,'Table 30'!AP$8,0)</f>
        <v>Coming Soon</v>
      </c>
      <c r="P15" s="231">
        <f>VLOOKUP($J$1,'Table 30 Data'!$CK$46:$DE$83,'Table 30'!AQ$8,0)</f>
        <v>100193</v>
      </c>
      <c r="Q15" s="231" t="str">
        <f>VLOOKUP($J$1,'Table 30 Data'!$CK$46:$DE$83,'Table 30'!AR$8,0)</f>
        <v>Coming Soon</v>
      </c>
      <c r="R15" s="231" t="str">
        <f>VLOOKUP($J$1,'Table 30 Data'!$CK$46:$DE$83,'Table 30'!AS$8,0)</f>
        <v>Coming Soon</v>
      </c>
      <c r="S15" s="231" t="str">
        <f>VLOOKUP($J$1,'Table 30 Data'!$CK$46:$DE$83,'Table 30'!AT$8,0)</f>
        <v>Coming Soon</v>
      </c>
      <c r="T15" s="231">
        <f>VLOOKUP($J$1,'Table 30 Data'!$CK$46:$DE$83,'Table 30'!AU$8,0)</f>
        <v>43283</v>
      </c>
      <c r="U15" s="231">
        <f>VLOOKUP($J$1,'Table 30 Data'!$CK$46:$DE$83,'Table 30'!AV$8,0)</f>
        <v>40896</v>
      </c>
      <c r="V15" s="255">
        <f>VLOOKUP($J$1,'Table 30 Data'!$CK$46:$DE$83,'Table 30'!AW$8,0)</f>
        <v>14</v>
      </c>
    </row>
    <row r="16" spans="1:50" x14ac:dyDescent="0.25">
      <c r="A16" s="563" t="s">
        <v>106</v>
      </c>
      <c r="B16" s="234" t="s">
        <v>29</v>
      </c>
      <c r="C16" s="250">
        <f>VLOOKUP($J$1,'Table 30 Data'!$A$87:$U$124,'Table 30'!AD$8,0)</f>
        <v>450407</v>
      </c>
      <c r="D16" s="250">
        <f>VLOOKUP($J$1,'Table 30 Data'!$A$87:$U$124,'Table 30'!AE$8,0)</f>
        <v>33233</v>
      </c>
      <c r="E16" s="250" t="str">
        <f>VLOOKUP($J$1,'Table 30 Data'!$A$87:$U$124,'Table 30'!AF$8,0)</f>
        <v>--</v>
      </c>
      <c r="F16" s="250" t="str">
        <f>VLOOKUP($J$1,'Table 30 Data'!$A$87:$U$124,'Table 30'!AG$8,0)</f>
        <v>--</v>
      </c>
      <c r="G16" s="250" t="str">
        <f>VLOOKUP($J$1,'Table 30 Data'!$A$87:$U$124,'Table 30'!AH$8,0)</f>
        <v>--</v>
      </c>
      <c r="H16" s="250" t="str">
        <f>VLOOKUP($J$1,'Table 30 Data'!$A$87:$U$124,'Table 30'!AI$8,0)</f>
        <v>--</v>
      </c>
      <c r="I16" s="250" t="str">
        <f>VLOOKUP($J$1,'Table 30 Data'!$A$87:$U$124,'Table 30'!AJ$8,0)</f>
        <v>--</v>
      </c>
      <c r="J16" s="250" t="str">
        <f>VLOOKUP($J$1,'Table 30 Data'!$A$87:$U$124,'Table 30'!AK$8,0)</f>
        <v>--</v>
      </c>
      <c r="K16" s="250">
        <f>VLOOKUP($J$1,'Table 30 Data'!$A$87:$U$124,'Table 30'!AL$8,0)</f>
        <v>47547</v>
      </c>
      <c r="L16" s="250">
        <f>VLOOKUP($J$1,'Table 30 Data'!$A$87:$U$124,'Table 30'!AM$8,0)</f>
        <v>9333</v>
      </c>
      <c r="M16" s="250" t="str">
        <f>VLOOKUP($J$1,'Table 30 Data'!$A$87:$U$124,'Table 30'!AN$8,0)</f>
        <v>--</v>
      </c>
      <c r="N16" s="250">
        <f>VLOOKUP($J$1,'Table 30 Data'!$A$87:$U$124,'Table 30'!AO$8,0)</f>
        <v>3610</v>
      </c>
      <c r="O16" s="250" t="str">
        <f>VLOOKUP($J$1,'Table 30 Data'!$A$87:$U$124,'Table 30'!AP$8,0)</f>
        <v>--</v>
      </c>
      <c r="P16" s="250" t="str">
        <f>VLOOKUP($J$1,'Table 30 Data'!$A$87:$U$124,'Table 30'!AQ$8,0)</f>
        <v>--</v>
      </c>
      <c r="Q16" s="250" t="str">
        <f>VLOOKUP($J$1,'Table 30 Data'!$A$87:$U$124,'Table 30'!AR$8,0)</f>
        <v>--</v>
      </c>
      <c r="R16" s="250">
        <f>VLOOKUP($J$1,'Table 30 Data'!$A$87:$U$124,'Table 30'!AS$8,0)</f>
        <v>84059</v>
      </c>
      <c r="S16" s="250" t="str">
        <f>VLOOKUP($J$1,'Table 30 Data'!$A$87:$U$124,'Table 30'!AT$8,0)</f>
        <v>--</v>
      </c>
      <c r="T16" s="250" t="str">
        <f>VLOOKUP($J$1,'Table 30 Data'!$A$87:$U$124,'Table 30'!AU$8,0)</f>
        <v>--</v>
      </c>
      <c r="U16" s="250">
        <f>VLOOKUP($J$1,'Table 30 Data'!$A$87:$U$124,'Table 30'!AV$8,0)</f>
        <v>22134</v>
      </c>
      <c r="V16" s="248">
        <f>VLOOKUP($J$1,'Table 30 Data'!$A$87:$U$124,'Table 30'!AW$8,0)</f>
        <v>123407</v>
      </c>
    </row>
    <row r="17" spans="1:50" x14ac:dyDescent="0.25">
      <c r="A17" s="564"/>
      <c r="B17" s="227">
        <v>1981</v>
      </c>
      <c r="C17" s="113">
        <f>VLOOKUP($J$1,'Table 30 Data'!$W$87:$AQ$124,'Table 30'!AD$8,0)</f>
        <v>374843</v>
      </c>
      <c r="D17" s="113">
        <f>VLOOKUP($J$1,'Table 30 Data'!$W$87:$AQ$124,'Table 30'!AE$8,0)</f>
        <v>68581</v>
      </c>
      <c r="E17" s="113" t="str">
        <f>VLOOKUP($J$1,'Table 30 Data'!$W$87:$AQ$124,'Table 30'!AF$8,0)</f>
        <v>--</v>
      </c>
      <c r="F17" s="113" t="str">
        <f>VLOOKUP($J$1,'Table 30 Data'!$W$87:$AQ$124,'Table 30'!AG$8,0)</f>
        <v>--</v>
      </c>
      <c r="G17" s="113" t="str">
        <f>VLOOKUP($J$1,'Table 30 Data'!$W$87:$AQ$124,'Table 30'!AH$8,0)</f>
        <v>--</v>
      </c>
      <c r="H17" s="113" t="str">
        <f>VLOOKUP($J$1,'Table 30 Data'!$W$87:$AQ$124,'Table 30'!AI$8,0)</f>
        <v>--</v>
      </c>
      <c r="I17" s="113" t="str">
        <f>VLOOKUP($J$1,'Table 30 Data'!$W$87:$AQ$124,'Table 30'!AJ$8,0)</f>
        <v>--</v>
      </c>
      <c r="J17" s="113" t="str">
        <f>VLOOKUP($J$1,'Table 30 Data'!$W$87:$AQ$124,'Table 30'!AK$8,0)</f>
        <v>--</v>
      </c>
      <c r="K17" s="113">
        <f>VLOOKUP($J$1,'Table 30 Data'!$W$87:$AQ$124,'Table 30'!AL$8,0)</f>
        <v>68776</v>
      </c>
      <c r="L17" s="113">
        <f>VLOOKUP($J$1,'Table 30 Data'!$W$87:$AQ$124,'Table 30'!AM$8,0)</f>
        <v>16127</v>
      </c>
      <c r="M17" s="113">
        <f>VLOOKUP($J$1,'Table 30 Data'!$W$87:$AQ$124,'Table 30'!AN$8,0)</f>
        <v>7651</v>
      </c>
      <c r="N17" s="113" t="str">
        <f>VLOOKUP($J$1,'Table 30 Data'!$W$87:$AQ$124,'Table 30'!AO$8,0)</f>
        <v>--</v>
      </c>
      <c r="O17" s="113" t="str">
        <f>VLOOKUP($J$1,'Table 30 Data'!$W$87:$AQ$124,'Table 30'!AP$8,0)</f>
        <v>--</v>
      </c>
      <c r="P17" s="113" t="str">
        <f>VLOOKUP($J$1,'Table 30 Data'!$W$87:$AQ$124,'Table 30'!AQ$8,0)</f>
        <v>--</v>
      </c>
      <c r="Q17" s="113" t="str">
        <f>VLOOKUP($J$1,'Table 30 Data'!$W$87:$AQ$124,'Table 30'!AR$8,0)</f>
        <v>--</v>
      </c>
      <c r="R17" s="113">
        <f>VLOOKUP($J$1,'Table 30 Data'!$W$87:$AQ$124,'Table 30'!AS$8,0)</f>
        <v>88688</v>
      </c>
      <c r="S17" s="113" t="str">
        <f>VLOOKUP($J$1,'Table 30 Data'!$W$87:$AQ$124,'Table 30'!AT$8,0)</f>
        <v>--</v>
      </c>
      <c r="T17" s="113" t="str">
        <f>VLOOKUP($J$1,'Table 30 Data'!$W$87:$AQ$124,'Table 30'!AU$8,0)</f>
        <v>--</v>
      </c>
      <c r="U17" s="113">
        <f>VLOOKUP($J$1,'Table 30 Data'!$W$87:$AQ$124,'Table 30'!AV$8,0)</f>
        <v>20604</v>
      </c>
      <c r="V17" s="113">
        <f>VLOOKUP($J$1,'Table 30 Data'!$W$87:$AQ$124,'Table 30'!AW$8,0)</f>
        <v>104416</v>
      </c>
    </row>
    <row r="18" spans="1:50" ht="14.45" customHeight="1" x14ac:dyDescent="0.25">
      <c r="A18" s="564"/>
      <c r="B18" s="213" t="s">
        <v>4</v>
      </c>
      <c r="C18" s="220">
        <f>VLOOKUP($J$1,'Table 30 Data'!$AS$87:$BM$124,'Table 30'!AD$8,0)</f>
        <v>492198</v>
      </c>
      <c r="D18" s="220">
        <f>VLOOKUP($J$1,'Table 30 Data'!$AS$87:$BM$124,'Table 30'!AE$8,0)</f>
        <v>121623</v>
      </c>
      <c r="E18" s="220">
        <f>VLOOKUP($J$1,'Table 30 Data'!$AS$87:$BM$124,'Table 30'!AF$8,0)</f>
        <v>18746</v>
      </c>
      <c r="F18" s="220" t="str">
        <f>VLOOKUP($J$1,'Table 30 Data'!$AS$87:$BM$124,'Table 30'!AG$8,0)</f>
        <v>--</v>
      </c>
      <c r="G18" s="220">
        <f>VLOOKUP($J$1,'Table 30 Data'!$AS$87:$BM$124,'Table 30'!AH$8,0)</f>
        <v>27653</v>
      </c>
      <c r="H18" s="220">
        <f>VLOOKUP($J$1,'Table 30 Data'!$AS$87:$BM$124,'Table 30'!AI$8,0)</f>
        <v>14278</v>
      </c>
      <c r="I18" s="220">
        <f>VLOOKUP($J$1,'Table 30 Data'!$AS$87:$BM$124,'Table 30'!AJ$8,0)</f>
        <v>9725</v>
      </c>
      <c r="J18" s="220">
        <f>VLOOKUP($J$1,'Table 30 Data'!$AS$87:$BM$124,'Table 30'!AK$8,0)</f>
        <v>220370</v>
      </c>
      <c r="K18" s="220">
        <f>VLOOKUP($J$1,'Table 30 Data'!$AS$87:$BM$124,'Table 30'!AL$8,0)</f>
        <v>78986</v>
      </c>
      <c r="L18" s="220">
        <f>VLOOKUP($J$1,'Table 30 Data'!$AS$87:$BM$124,'Table 30'!AM$8,0)</f>
        <v>21303</v>
      </c>
      <c r="M18" s="220">
        <f>VLOOKUP($J$1,'Table 30 Data'!$AS$87:$BM$124,'Table 30'!AN$8,0)</f>
        <v>27020</v>
      </c>
      <c r="N18" s="220">
        <f>VLOOKUP($J$1,'Table 30 Data'!$AS$87:$BM$124,'Table 30'!AO$8,0)</f>
        <v>11263</v>
      </c>
      <c r="O18" s="220">
        <f>VLOOKUP($J$1,'Table 30 Data'!$AS$87:$BM$124,'Table 30'!AP$8,0)</f>
        <v>9557</v>
      </c>
      <c r="P18" s="220">
        <f>VLOOKUP($J$1,'Table 30 Data'!$AS$87:$BM$124,'Table 30'!AQ$8,0)</f>
        <v>100090</v>
      </c>
      <c r="Q18" s="220">
        <f>VLOOKUP($J$1,'Table 30 Data'!$AS$87:$BM$124,'Table 30'!AR$8,0)</f>
        <v>17951</v>
      </c>
      <c r="R18" s="220">
        <f>VLOOKUP($J$1,'Table 30 Data'!$AS$87:$BM$124,'Table 30'!AS$8,0)</f>
        <v>83279</v>
      </c>
      <c r="S18" s="220">
        <f>VLOOKUP($J$1,'Table 30 Data'!$AS$87:$BM$124,'Table 30'!AT$8,0)</f>
        <v>41849</v>
      </c>
      <c r="T18" s="220">
        <f>VLOOKUP($J$1,'Table 30 Data'!$AS$87:$BM$124,'Table 30'!AU$8,0)</f>
        <v>17680</v>
      </c>
      <c r="U18" s="220">
        <f>VLOOKUP($J$1,'Table 30 Data'!$AS$87:$BM$124,'Table 30'!AV$8,0)</f>
        <v>23200</v>
      </c>
      <c r="V18" s="254">
        <f>VLOOKUP($J$1,'Table 30 Data'!$AS$87:$BM$124,'Table 30'!AW$8,0)</f>
        <v>9235</v>
      </c>
    </row>
    <row r="19" spans="1:50" x14ac:dyDescent="0.25">
      <c r="A19" s="564"/>
      <c r="B19" s="133" t="s">
        <v>3</v>
      </c>
      <c r="C19" s="113">
        <f>VLOOKUP($J$1,'Table 30 Data'!$BO$87:$CI$124,'Table 30'!AD$8,0)</f>
        <v>728120</v>
      </c>
      <c r="D19" s="113">
        <f>VLOOKUP($J$1,'Table 30 Data'!$BO$87:$CI$124,'Table 30'!AE$8,0)</f>
        <v>235109</v>
      </c>
      <c r="E19" s="113">
        <f>VLOOKUP($J$1,'Table 30 Data'!$BO$87:$CI$124,'Table 30'!AF$8,0)</f>
        <v>35578</v>
      </c>
      <c r="F19" s="113">
        <f>VLOOKUP($J$1,'Table 30 Data'!$BO$87:$CI$124,'Table 30'!AG$8,0)</f>
        <v>18910</v>
      </c>
      <c r="G19" s="113">
        <f>VLOOKUP($J$1,'Table 30 Data'!$BO$87:$CI$124,'Table 30'!AH$8,0)</f>
        <v>33291</v>
      </c>
      <c r="H19" s="113">
        <f>VLOOKUP($J$1,'Table 30 Data'!$BO$87:$CI$124,'Table 30'!AI$8,0)</f>
        <v>24797</v>
      </c>
      <c r="I19" s="113">
        <f>VLOOKUP($J$1,'Table 30 Data'!$BO$87:$CI$124,'Table 30'!AJ$8,0)</f>
        <v>23511</v>
      </c>
      <c r="J19" s="113">
        <f>VLOOKUP($J$1,'Table 30 Data'!$BO$87:$CI$124,'Table 30'!AK$8,0)</f>
        <v>324639</v>
      </c>
      <c r="K19" s="113">
        <f>VLOOKUP($J$1,'Table 30 Data'!$BO$87:$CI$124,'Table 30'!AL$8,0)</f>
        <v>91438</v>
      </c>
      <c r="L19" s="113">
        <f>VLOOKUP($J$1,'Table 30 Data'!$BO$87:$CI$124,'Table 30'!AM$8,0)</f>
        <v>31792</v>
      </c>
      <c r="M19" s="113">
        <f>VLOOKUP($J$1,'Table 30 Data'!$BO$87:$CI$124,'Table 30'!AN$8,0)</f>
        <v>42126</v>
      </c>
      <c r="N19" s="113">
        <f>VLOOKUP($J$1,'Table 30 Data'!$BO$87:$CI$124,'Table 30'!AO$8,0)</f>
        <v>21092</v>
      </c>
      <c r="O19" s="113">
        <f>VLOOKUP($J$1,'Table 30 Data'!$BO$87:$CI$124,'Table 30'!AP$8,0)</f>
        <v>13338</v>
      </c>
      <c r="P19" s="113">
        <f>VLOOKUP($J$1,'Table 30 Data'!$BO$87:$CI$124,'Table 30'!AQ$8,0)</f>
        <v>115423</v>
      </c>
      <c r="Q19" s="113">
        <f>VLOOKUP($J$1,'Table 30 Data'!$BO$87:$CI$124,'Table 30'!AR$8,0)</f>
        <v>24375</v>
      </c>
      <c r="R19" s="113">
        <f>VLOOKUP($J$1,'Table 30 Data'!$BO$87:$CI$124,'Table 30'!AS$8,0)</f>
        <v>81236</v>
      </c>
      <c r="S19" s="113">
        <f>VLOOKUP($J$1,'Table 30 Data'!$BO$87:$CI$124,'Table 30'!AT$8,0)</f>
        <v>46048</v>
      </c>
      <c r="T19" s="113">
        <f>VLOOKUP($J$1,'Table 30 Data'!$BO$87:$CI$124,'Table 30'!AU$8,0)</f>
        <v>25712</v>
      </c>
      <c r="U19" s="113">
        <f>VLOOKUP($J$1,'Table 30 Data'!$BO$87:$CI$124,'Table 30'!AV$8,0)</f>
        <v>38947</v>
      </c>
      <c r="V19" s="251">
        <f>VLOOKUP($J$1,'Table 30 Data'!$BO$87:$CI$124,'Table 30'!AW$8,0)</f>
        <v>11442</v>
      </c>
    </row>
    <row r="20" spans="1:50" x14ac:dyDescent="0.25">
      <c r="A20" s="565"/>
      <c r="B20" s="230" t="s">
        <v>1</v>
      </c>
      <c r="C20" s="247">
        <f>VLOOKUP($J$1,'Table 30 Data'!$CK$87:$DE$124,'Table 30'!AD$8,0)</f>
        <v>1029376</v>
      </c>
      <c r="D20" s="235">
        <f>VLOOKUP($J$1,'Table 30 Data'!$CK$87:$DE$124,'Table 30'!AE$8,0)</f>
        <v>325832</v>
      </c>
      <c r="E20" s="235" t="str">
        <f>VLOOKUP($J$1,'Table 30 Data'!$CK$87:$DE$124,'Table 30'!AF$8,0)</f>
        <v>Coming Soon</v>
      </c>
      <c r="F20" s="235" t="str">
        <f>VLOOKUP($J$1,'Table 30 Data'!$CK$87:$DE$124,'Table 30'!AG$8,0)</f>
        <v>Coming Soon</v>
      </c>
      <c r="G20" s="235" t="str">
        <f>VLOOKUP($J$1,'Table 30 Data'!$CK$87:$DE$124,'Table 30'!AH$8,0)</f>
        <v>Coming Soon</v>
      </c>
      <c r="H20" s="235" t="str">
        <f>VLOOKUP($J$1,'Table 30 Data'!$CK$87:$DE$124,'Table 30'!AI$8,0)</f>
        <v>Coming Soon</v>
      </c>
      <c r="I20" s="235" t="str">
        <f>VLOOKUP($J$1,'Table 30 Data'!$CK$87:$DE$124,'Table 30'!AJ$8,0)</f>
        <v>Coming Soon</v>
      </c>
      <c r="J20" s="235">
        <f>VLOOKUP($J$1,'Table 30 Data'!$CK$87:$DE$124,'Table 30'!AK$8,0)</f>
        <v>476963</v>
      </c>
      <c r="K20" s="235" t="str">
        <f>VLOOKUP($J$1,'Table 30 Data'!$CK$87:$DE$124,'Table 30'!AL$8,0)</f>
        <v>Coming Soon</v>
      </c>
      <c r="L20" s="235" t="str">
        <f>VLOOKUP($J$1,'Table 30 Data'!$CK$87:$DE$124,'Table 30'!AM$8,0)</f>
        <v>Coming Soon</v>
      </c>
      <c r="M20" s="235" t="str">
        <f>VLOOKUP($J$1,'Table 30 Data'!$CK$87:$DE$124,'Table 30'!AN$8,0)</f>
        <v>Coming Soon</v>
      </c>
      <c r="N20" s="235" t="str">
        <f>VLOOKUP($J$1,'Table 30 Data'!$CK$87:$DE$124,'Table 30'!AO$8,0)</f>
        <v>Coming Soon</v>
      </c>
      <c r="O20" s="235" t="str">
        <f>VLOOKUP($J$1,'Table 30 Data'!$CK$87:$DE$124,'Table 30'!AP$8,0)</f>
        <v>Coming Soon</v>
      </c>
      <c r="P20" s="235">
        <f>VLOOKUP($J$1,'Table 30 Data'!$CK$87:$DE$124,'Table 30'!AQ$8,0)</f>
        <v>130299</v>
      </c>
      <c r="Q20" s="235" t="str">
        <f>VLOOKUP($J$1,'Table 30 Data'!$CK$87:$DE$124,'Table 30'!AR$8,0)</f>
        <v>Coming Soon</v>
      </c>
      <c r="R20" s="235" t="str">
        <f>VLOOKUP($J$1,'Table 30 Data'!$CK$87:$DE$124,'Table 30'!AS$8,0)</f>
        <v>Coming Soon</v>
      </c>
      <c r="S20" s="235" t="str">
        <f>VLOOKUP($J$1,'Table 30 Data'!$CK$87:$DE$124,'Table 30'!AT$8,0)</f>
        <v>Coming Soon</v>
      </c>
      <c r="T20" s="235">
        <f>VLOOKUP($J$1,'Table 30 Data'!$CK$87:$DE$124,'Table 30'!AU$8,0)</f>
        <v>52505</v>
      </c>
      <c r="U20" s="235">
        <f>VLOOKUP($J$1,'Table 30 Data'!$CK$87:$DE$124,'Table 30'!AV$8,0)</f>
        <v>43765</v>
      </c>
      <c r="V20" s="256">
        <f>VLOOKUP($J$1,'Table 30 Data'!$CK$87:$DE$124,'Table 30'!AW$8,0)</f>
        <v>12</v>
      </c>
    </row>
    <row r="22" spans="1:50" ht="28.15" customHeight="1" x14ac:dyDescent="0.25">
      <c r="A22" s="558"/>
      <c r="B22" s="559"/>
      <c r="C22" s="530" t="s">
        <v>799</v>
      </c>
      <c r="D22" s="224" t="s">
        <v>777</v>
      </c>
      <c r="E22" s="558" t="s">
        <v>778</v>
      </c>
      <c r="F22" s="557"/>
      <c r="G22" s="557"/>
      <c r="H22" s="557"/>
      <c r="I22" s="559"/>
      <c r="J22" s="224" t="s">
        <v>784</v>
      </c>
      <c r="K22" s="558" t="s">
        <v>785</v>
      </c>
      <c r="L22" s="557"/>
      <c r="M22" s="557"/>
      <c r="N22" s="557"/>
      <c r="O22" s="559"/>
      <c r="P22" s="224" t="s">
        <v>788</v>
      </c>
      <c r="Q22" s="224" t="s">
        <v>789</v>
      </c>
      <c r="R22" s="224" t="s">
        <v>485</v>
      </c>
      <c r="S22" s="224" t="s">
        <v>790</v>
      </c>
      <c r="T22" s="224" t="s">
        <v>791</v>
      </c>
      <c r="U22" s="530" t="s">
        <v>792</v>
      </c>
      <c r="V22" s="530" t="s">
        <v>137</v>
      </c>
    </row>
    <row r="23" spans="1:50" x14ac:dyDescent="0.25">
      <c r="A23" s="558"/>
      <c r="B23" s="559"/>
      <c r="C23" s="530"/>
      <c r="D23" s="224"/>
      <c r="E23" s="236" t="s">
        <v>779</v>
      </c>
      <c r="F23" s="236" t="s">
        <v>780</v>
      </c>
      <c r="G23" s="236" t="s">
        <v>781</v>
      </c>
      <c r="H23" s="236" t="s">
        <v>782</v>
      </c>
      <c r="I23" s="236" t="s">
        <v>783</v>
      </c>
      <c r="J23" s="224"/>
      <c r="K23" s="236" t="s">
        <v>482</v>
      </c>
      <c r="L23" s="236" t="s">
        <v>484</v>
      </c>
      <c r="M23" s="236" t="s">
        <v>483</v>
      </c>
      <c r="N23" s="236" t="s">
        <v>786</v>
      </c>
      <c r="O23" s="236" t="s">
        <v>787</v>
      </c>
      <c r="P23" s="224"/>
      <c r="Q23" s="224"/>
      <c r="R23" s="224"/>
      <c r="S23" s="224"/>
      <c r="T23" s="224"/>
      <c r="U23" s="530"/>
      <c r="V23" s="530"/>
    </row>
    <row r="24" spans="1:50" x14ac:dyDescent="0.25">
      <c r="A24" s="560" t="s">
        <v>117</v>
      </c>
      <c r="B24" s="234" t="s">
        <v>29</v>
      </c>
      <c r="C24" s="258">
        <v>1</v>
      </c>
      <c r="D24" s="258">
        <f>D6/$C6</f>
        <v>8.251830025122435E-2</v>
      </c>
      <c r="E24" s="250" t="str">
        <f>VLOOKUP($J$1,'Table 30 Data'!$A$5:$U$42,'Table 30'!AF$8,0)</f>
        <v>--</v>
      </c>
      <c r="F24" s="250" t="str">
        <f>VLOOKUP($J$1,'Table 30 Data'!$A$5:$U$42,'Table 30'!AG$8,0)</f>
        <v>--</v>
      </c>
      <c r="G24" s="250" t="str">
        <f>VLOOKUP($J$1,'Table 30 Data'!$A$5:$U$42,'Table 30'!AH$8,0)</f>
        <v>--</v>
      </c>
      <c r="H24" s="250" t="str">
        <f>VLOOKUP($J$1,'Table 30 Data'!$A$5:$U$42,'Table 30'!AI$8,0)</f>
        <v>--</v>
      </c>
      <c r="I24" s="250" t="str">
        <f>VLOOKUP($J$1,'Table 30 Data'!$A$5:$U$42,'Table 30'!AJ$8,0)</f>
        <v>--</v>
      </c>
      <c r="J24" s="250" t="str">
        <f>VLOOKUP($J$1,'Table 30 Data'!$A$5:$U$42,'Table 30'!AK$8,0)</f>
        <v>--</v>
      </c>
      <c r="K24" s="258">
        <f t="shared" ref="K24:L24" si="0">K6/$C6</f>
        <v>0.11494757225324917</v>
      </c>
      <c r="L24" s="258">
        <f t="shared" si="0"/>
        <v>3.2488955744504951E-2</v>
      </c>
      <c r="M24" s="250" t="str">
        <f>VLOOKUP($J$1,'Table 30 Data'!$A$5:$U$42,'Table 30'!AN$8,0)</f>
        <v>--</v>
      </c>
      <c r="N24" s="258">
        <f>N6/$C6</f>
        <v>9.0741393659597089E-3</v>
      </c>
      <c r="O24" s="250" t="str">
        <f>VLOOKUP($J$1,'Table 30 Data'!$A$5:$U$42,'Table 30'!AP$8,0)</f>
        <v>--</v>
      </c>
      <c r="P24" s="250" t="str">
        <f>VLOOKUP($J$1,'Table 30 Data'!$A$5:$U$42,'Table 30'!AQ$8,0)</f>
        <v>--</v>
      </c>
      <c r="Q24" s="250" t="str">
        <f>VLOOKUP($J$1,'Table 30 Data'!$A$5:$U$42,'Table 30'!AR$8,0)</f>
        <v>--</v>
      </c>
      <c r="R24" s="258">
        <f t="shared" ref="R24:T38" si="1">R6/$C6</f>
        <v>0.18277482981843984</v>
      </c>
      <c r="S24" s="250" t="str">
        <f>VLOOKUP($J$1,'Table 30 Data'!$A$5:$U$42,'Table 30'!AT$8,0)</f>
        <v>--</v>
      </c>
      <c r="T24" s="250" t="str">
        <f>VLOOKUP($J$1,'Table 30 Data'!$A$5:$U$42,'Table 30'!AU$8,0)</f>
        <v>--</v>
      </c>
      <c r="U24" s="258">
        <f t="shared" ref="U24:V38" si="2">U6/$C6</f>
        <v>4.2815348448056907E-2</v>
      </c>
      <c r="V24" s="279">
        <f t="shared" si="2"/>
        <v>0.27410311361242484</v>
      </c>
    </row>
    <row r="25" spans="1:50" x14ac:dyDescent="0.25">
      <c r="A25" s="561"/>
      <c r="B25" s="227">
        <v>1981</v>
      </c>
      <c r="C25" s="121">
        <v>1</v>
      </c>
      <c r="D25" s="121">
        <f t="shared" ref="D25:Q38" si="3">D7/$C7</f>
        <v>0.19158281350356179</v>
      </c>
      <c r="E25" s="113" t="str">
        <f>VLOOKUP($J$1,'Table 30 Data'!$W$5:$AQ$42,'Table 30'!AF$8,0)</f>
        <v>--</v>
      </c>
      <c r="F25" s="113" t="str">
        <f>VLOOKUP($J$1,'Table 30 Data'!$W$5:$AQ$42,'Table 30'!AG$8,0)</f>
        <v>--</v>
      </c>
      <c r="G25" s="113" t="str">
        <f>VLOOKUP($J$1,'Table 30 Data'!$W$5:$AQ$42,'Table 30'!AH$8,0)</f>
        <v>--</v>
      </c>
      <c r="H25" s="113" t="str">
        <f>VLOOKUP($J$1,'Table 30 Data'!$W$5:$AQ$42,'Table 30'!AI$8,0)</f>
        <v>--</v>
      </c>
      <c r="I25" s="113" t="str">
        <f>VLOOKUP($J$1,'Table 30 Data'!$W$5:$AQ$42,'Table 30'!AJ$8,0)</f>
        <v>--</v>
      </c>
      <c r="J25" s="113" t="str">
        <f>VLOOKUP($J$1,'Table 30 Data'!$W$5:$AQ$42,'Table 30'!AK$8,0)</f>
        <v>--</v>
      </c>
      <c r="K25" s="121">
        <f t="shared" ref="K25:M25" si="4">K7/$C7</f>
        <v>0.185024381357138</v>
      </c>
      <c r="L25" s="121">
        <f t="shared" si="4"/>
        <v>4.7361135305561505E-2</v>
      </c>
      <c r="M25" s="121">
        <f t="shared" si="4"/>
        <v>2.9390605697538194E-2</v>
      </c>
      <c r="N25" s="113" t="str">
        <f>VLOOKUP($J$1,'Table 30 Data'!$W$5:$AQ$42,'Table 30'!AO$8,0)</f>
        <v>--</v>
      </c>
      <c r="O25" s="113" t="str">
        <f>VLOOKUP($J$1,'Table 30 Data'!$W$5:$AQ$42,'Table 30'!AP$8,0)</f>
        <v>--</v>
      </c>
      <c r="P25" s="113" t="str">
        <f>VLOOKUP($J$1,'Table 30 Data'!$W$5:$AQ$42,'Table 30'!AQ$8,0)</f>
        <v>--</v>
      </c>
      <c r="Q25" s="113" t="str">
        <f>VLOOKUP($J$1,'Table 30 Data'!$W$5:$AQ$42,'Table 30'!AR$8,0)</f>
        <v>--</v>
      </c>
      <c r="R25" s="121">
        <f t="shared" si="1"/>
        <v>0.22260238906715213</v>
      </c>
      <c r="S25" s="113" t="str">
        <f>VLOOKUP($J$1,'Table 30 Data'!$W$5:$AQ$42,'Table 30'!AT$8,0)</f>
        <v>--</v>
      </c>
      <c r="T25" s="113" t="str">
        <f>VLOOKUP($J$1,'Table 30 Data'!$W$5:$AQ$42,'Table 30'!AU$8,0)</f>
        <v>--</v>
      </c>
      <c r="U25" s="121">
        <f t="shared" si="2"/>
        <v>4.9286644175801086E-2</v>
      </c>
      <c r="V25" s="121">
        <f t="shared" si="2"/>
        <v>0.27475203089324729</v>
      </c>
    </row>
    <row r="26" spans="1:50" ht="14.45" customHeight="1" x14ac:dyDescent="0.25">
      <c r="A26" s="561"/>
      <c r="B26" s="213" t="s">
        <v>4</v>
      </c>
      <c r="C26" s="259">
        <v>1</v>
      </c>
      <c r="D26" s="33">
        <f t="shared" si="3"/>
        <v>0.25751263881765563</v>
      </c>
      <c r="E26" s="33">
        <f>E8/$C8</f>
        <v>3.7730141617559318E-2</v>
      </c>
      <c r="F26" s="26" t="str">
        <f>VLOOKUP($J$1,'Table 30 Data'!$AS$5:$BM$42,'Table 30'!AG$8,0)</f>
        <v>--</v>
      </c>
      <c r="G26" s="33">
        <f t="shared" ref="G26:Q26" si="5">G8/$C8</f>
        <v>5.9654172641539056E-2</v>
      </c>
      <c r="H26" s="33">
        <f t="shared" si="5"/>
        <v>2.8182208312835594E-2</v>
      </c>
      <c r="I26" s="33">
        <f t="shared" si="5"/>
        <v>1.9359633238782068E-2</v>
      </c>
      <c r="J26" s="33">
        <f t="shared" si="5"/>
        <v>0.45616868503961733</v>
      </c>
      <c r="K26" s="33">
        <f t="shared" si="5"/>
        <v>0.15869854195668784</v>
      </c>
      <c r="L26" s="33">
        <f t="shared" si="5"/>
        <v>4.683009032960362E-2</v>
      </c>
      <c r="M26" s="33">
        <f t="shared" si="5"/>
        <v>5.9302483802426233E-2</v>
      </c>
      <c r="N26" s="33">
        <f t="shared" si="5"/>
        <v>2.7023519191115671E-2</v>
      </c>
      <c r="O26" s="33">
        <f t="shared" si="5"/>
        <v>1.405603994180387E-2</v>
      </c>
      <c r="P26" s="33">
        <f t="shared" si="5"/>
        <v>0.19128523430222213</v>
      </c>
      <c r="Q26" s="33">
        <f t="shared" si="5"/>
        <v>3.4192319366960093E-2</v>
      </c>
      <c r="R26" s="33">
        <f t="shared" si="1"/>
        <v>0.1520939092935869</v>
      </c>
      <c r="S26" s="33">
        <f t="shared" si="1"/>
        <v>8.0014444363034995E-2</v>
      </c>
      <c r="T26" s="33">
        <f t="shared" si="1"/>
        <v>3.2281057997257667E-2</v>
      </c>
      <c r="U26" s="33">
        <f t="shared" si="2"/>
        <v>4.3640816839196558E-2</v>
      </c>
      <c r="V26" s="280">
        <f t="shared" si="2"/>
        <v>1.91115670040507E-2</v>
      </c>
      <c r="AD26" s="1">
        <v>2</v>
      </c>
      <c r="AE26" s="1">
        <v>3</v>
      </c>
      <c r="AF26" s="1">
        <v>4</v>
      </c>
      <c r="AG26" s="1">
        <v>5</v>
      </c>
      <c r="AH26" s="1">
        <v>6</v>
      </c>
      <c r="AI26" s="1">
        <v>7</v>
      </c>
      <c r="AJ26" s="1">
        <v>8</v>
      </c>
      <c r="AK26" s="1">
        <v>9</v>
      </c>
      <c r="AL26" s="1">
        <v>10</v>
      </c>
      <c r="AM26" s="1">
        <v>11</v>
      </c>
      <c r="AN26" s="1">
        <v>12</v>
      </c>
      <c r="AO26" s="1">
        <v>13</v>
      </c>
      <c r="AP26" s="1">
        <v>14</v>
      </c>
      <c r="AQ26" s="1">
        <v>15</v>
      </c>
      <c r="AR26" s="1">
        <v>16</v>
      </c>
      <c r="AS26" s="1">
        <v>17</v>
      </c>
      <c r="AT26" s="1">
        <v>18</v>
      </c>
      <c r="AU26" s="1">
        <v>19</v>
      </c>
      <c r="AV26" s="1">
        <v>20</v>
      </c>
      <c r="AW26" s="1">
        <v>21</v>
      </c>
      <c r="AX26" s="1">
        <v>22</v>
      </c>
    </row>
    <row r="27" spans="1:50" x14ac:dyDescent="0.25">
      <c r="A27" s="561"/>
      <c r="B27" s="133" t="s">
        <v>3</v>
      </c>
      <c r="C27" s="121">
        <v>1</v>
      </c>
      <c r="D27" s="121">
        <f t="shared" si="3"/>
        <v>0.32828747182332096</v>
      </c>
      <c r="E27" s="121">
        <f t="shared" si="3"/>
        <v>4.9767905778485257E-2</v>
      </c>
      <c r="F27" s="121">
        <f t="shared" si="3"/>
        <v>2.4434353844920469E-2</v>
      </c>
      <c r="G27" s="121">
        <f t="shared" si="3"/>
        <v>4.7892951370356221E-2</v>
      </c>
      <c r="H27" s="121">
        <f t="shared" si="3"/>
        <v>3.359389614225964E-2</v>
      </c>
      <c r="I27" s="121">
        <f t="shared" si="3"/>
        <v>3.28673151967366E-2</v>
      </c>
      <c r="J27" s="121">
        <f t="shared" si="3"/>
        <v>0.45856719104239807</v>
      </c>
      <c r="K27" s="121">
        <f t="shared" si="3"/>
        <v>0.12470396882202162</v>
      </c>
      <c r="L27" s="121">
        <f t="shared" si="3"/>
        <v>4.8143571239239416E-2</v>
      </c>
      <c r="M27" s="121">
        <f t="shared" si="3"/>
        <v>6.107685651904169E-2</v>
      </c>
      <c r="N27" s="121">
        <f t="shared" si="3"/>
        <v>3.6063260210592918E-2</v>
      </c>
      <c r="O27" s="121">
        <f t="shared" si="3"/>
        <v>1.349158256696859E-2</v>
      </c>
      <c r="P27" s="121">
        <f t="shared" si="3"/>
        <v>0.14806939642501951</v>
      </c>
      <c r="Q27" s="121">
        <f t="shared" si="3"/>
        <v>3.2228126193965333E-2</v>
      </c>
      <c r="R27" s="121">
        <f t="shared" si="1"/>
        <v>0.10291954091062404</v>
      </c>
      <c r="S27" s="121">
        <f t="shared" si="1"/>
        <v>5.8010193800661143E-2</v>
      </c>
      <c r="T27" s="121">
        <f t="shared" si="1"/>
        <v>3.1907448321388567E-2</v>
      </c>
      <c r="U27" s="121">
        <f t="shared" si="2"/>
        <v>5.101450489575441E-2</v>
      </c>
      <c r="V27" s="281">
        <f t="shared" si="2"/>
        <v>1.5296478971404057E-2</v>
      </c>
    </row>
    <row r="28" spans="1:50" x14ac:dyDescent="0.25">
      <c r="A28" s="562"/>
      <c r="B28" s="230" t="s">
        <v>1</v>
      </c>
      <c r="C28" s="262">
        <v>1</v>
      </c>
      <c r="D28" s="262">
        <f t="shared" si="3"/>
        <v>0.31087333776762005</v>
      </c>
      <c r="E28" s="262" t="s">
        <v>2</v>
      </c>
      <c r="F28" s="262" t="s">
        <v>2</v>
      </c>
      <c r="G28" s="262" t="s">
        <v>2</v>
      </c>
      <c r="H28" s="262" t="s">
        <v>2</v>
      </c>
      <c r="I28" s="262" t="s">
        <v>2</v>
      </c>
      <c r="J28" s="262">
        <f t="shared" si="3"/>
        <v>0.48359897377936256</v>
      </c>
      <c r="K28" s="262" t="s">
        <v>2</v>
      </c>
      <c r="L28" s="262" t="s">
        <v>2</v>
      </c>
      <c r="M28" s="262" t="s">
        <v>2</v>
      </c>
      <c r="N28" s="262" t="s">
        <v>2</v>
      </c>
      <c r="O28" s="262" t="s">
        <v>2</v>
      </c>
      <c r="P28" s="262">
        <f t="shared" si="3"/>
        <v>0.11527078321839196</v>
      </c>
      <c r="Q28" s="262" t="s">
        <v>2</v>
      </c>
      <c r="R28" s="262" t="s">
        <v>2</v>
      </c>
      <c r="S28" s="262" t="s">
        <v>2</v>
      </c>
      <c r="T28" s="262">
        <f t="shared" si="1"/>
        <v>4.790429942437624E-2</v>
      </c>
      <c r="U28" s="262">
        <f t="shared" si="2"/>
        <v>4.2339603014648147E-2</v>
      </c>
      <c r="V28" s="282">
        <f t="shared" si="2"/>
        <v>1.3002795601054227E-5</v>
      </c>
    </row>
    <row r="29" spans="1:50" x14ac:dyDescent="0.25">
      <c r="A29" s="563" t="s">
        <v>71</v>
      </c>
      <c r="B29" s="239">
        <v>1971</v>
      </c>
      <c r="C29" s="265">
        <v>1</v>
      </c>
      <c r="D29" s="265">
        <f t="shared" si="3"/>
        <v>9.1176198713800893E-2</v>
      </c>
      <c r="E29" s="229" t="str">
        <f>VLOOKUP($J$1,'Table 30 Data'!$A$46:$U$83,'Table 30'!AF$8,0)</f>
        <v>--</v>
      </c>
      <c r="F29" s="229" t="str">
        <f>VLOOKUP($J$1,'Table 30 Data'!$A$46:$U$83,'Table 30'!AG$8,0)</f>
        <v>--</v>
      </c>
      <c r="G29" s="229" t="str">
        <f>VLOOKUP($J$1,'Table 30 Data'!$A$46:$U$83,'Table 30'!AH$8,0)</f>
        <v>--</v>
      </c>
      <c r="H29" s="229" t="str">
        <f>VLOOKUP($J$1,'Table 30 Data'!$A$46:$U$83,'Table 30'!AI$8,0)</f>
        <v>--</v>
      </c>
      <c r="I29" s="229" t="str">
        <f>VLOOKUP($J$1,'Table 30 Data'!$A$46:$U$83,'Table 30'!AJ$8,0)</f>
        <v>--</v>
      </c>
      <c r="J29" s="229" t="str">
        <f>VLOOKUP($J$1,'Table 30 Data'!$A$46:$U$83,'Table 30'!AK$8,0)</f>
        <v>--</v>
      </c>
      <c r="K29" s="265">
        <f t="shared" ref="K29:L29" si="6">K11/$C11</f>
        <v>0.12424894687495873</v>
      </c>
      <c r="L29" s="265">
        <f t="shared" si="6"/>
        <v>4.4154220643451696E-2</v>
      </c>
      <c r="M29" s="229" t="str">
        <f>VLOOKUP($J$1,'Table 30 Data'!$A$46:$U$83,'Table 30'!AN$8,0)</f>
        <v>--</v>
      </c>
      <c r="N29" s="265">
        <f>N11/$C11</f>
        <v>1.0124086081142349E-2</v>
      </c>
      <c r="O29" s="229" t="str">
        <f>VLOOKUP($J$1,'Table 30 Data'!$A$46:$U$83,'Table 30'!AP$8,0)</f>
        <v>--</v>
      </c>
      <c r="P29" s="229" t="str">
        <f>VLOOKUP($J$1,'Table 30 Data'!$A$46:$U$83,'Table 30'!AQ$8,0)</f>
        <v>--</v>
      </c>
      <c r="Q29" s="229" t="str">
        <f>VLOOKUP($J$1,'Table 30 Data'!$A$46:$U$83,'Table 30'!AR$8,0)</f>
        <v>--</v>
      </c>
      <c r="R29" s="265">
        <f t="shared" si="1"/>
        <v>0.17895422592558358</v>
      </c>
      <c r="S29" s="229" t="str">
        <f>VLOOKUP($J$1,'Table 30 Data'!$A$46:$U$83,'Table 30'!AT$8,0)</f>
        <v>--</v>
      </c>
      <c r="T29" s="229" t="str">
        <f>VLOOKUP($J$1,'Table 30 Data'!$A$46:$U$83,'Table 30'!AU$8,0)</f>
        <v>--</v>
      </c>
      <c r="U29" s="265">
        <f t="shared" si="2"/>
        <v>3.6543548976366864E-2</v>
      </c>
      <c r="V29" s="283">
        <f t="shared" si="2"/>
        <v>0.27421527328429757</v>
      </c>
    </row>
    <row r="30" spans="1:50" x14ac:dyDescent="0.25">
      <c r="A30" s="564"/>
      <c r="B30" s="228" t="s">
        <v>30</v>
      </c>
      <c r="C30" s="278">
        <v>1</v>
      </c>
      <c r="D30" s="278">
        <f t="shared" si="3"/>
        <v>0.20015324817189248</v>
      </c>
      <c r="E30" s="226" t="str">
        <f>VLOOKUP($J$1,'Table 30 Data'!$W$46:$AQ$83,'Table 30'!AF$8,0)</f>
        <v>--</v>
      </c>
      <c r="F30" s="226" t="str">
        <f>VLOOKUP($J$1,'Table 30 Data'!$W$46:$AQ$83,'Table 30'!AG$8,0)</f>
        <v>--</v>
      </c>
      <c r="G30" s="226" t="str">
        <f>VLOOKUP($J$1,'Table 30 Data'!$W$46:$AQ$83,'Table 30'!AH$8,0)</f>
        <v>--</v>
      </c>
      <c r="H30" s="226" t="str">
        <f>VLOOKUP($J$1,'Table 30 Data'!$W$46:$AQ$83,'Table 30'!AI$8,0)</f>
        <v>--</v>
      </c>
      <c r="I30" s="226" t="str">
        <f>VLOOKUP($J$1,'Table 30 Data'!$W$46:$AQ$83,'Table 30'!AJ$8,0)</f>
        <v>--</v>
      </c>
      <c r="J30" s="226" t="str">
        <f>VLOOKUP($J$1,'Table 30 Data'!$W$46:$AQ$83,'Table 30'!AK$8,0)</f>
        <v>--</v>
      </c>
      <c r="K30" s="278">
        <f t="shared" ref="K30:M30" si="7">K12/$C12</f>
        <v>0.18655976413568562</v>
      </c>
      <c r="L30" s="278">
        <f t="shared" si="7"/>
        <v>5.167220799329738E-2</v>
      </c>
      <c r="M30" s="278">
        <f t="shared" si="7"/>
        <v>3.8314694325575473E-2</v>
      </c>
      <c r="N30" s="226" t="str">
        <f>VLOOKUP($J$1,'Table 30 Data'!$W$46:$AQ$83,'Table 30'!AO$8,0)</f>
        <v>--</v>
      </c>
      <c r="O30" s="226" t="str">
        <f>VLOOKUP($J$1,'Table 30 Data'!$W$46:$AQ$83,'Table 30'!AP$8,0)</f>
        <v>--</v>
      </c>
      <c r="P30" s="226" t="str">
        <f>VLOOKUP($J$1,'Table 30 Data'!$W$46:$AQ$83,'Table 30'!AQ$8,0)</f>
        <v>--</v>
      </c>
      <c r="Q30" s="226" t="str">
        <f>VLOOKUP($J$1,'Table 30 Data'!$W$46:$AQ$83,'Table 30'!AR$8,0)</f>
        <v>--</v>
      </c>
      <c r="R30" s="278">
        <f t="shared" si="1"/>
        <v>0.2086906030766294</v>
      </c>
      <c r="S30" s="226" t="str">
        <f>VLOOKUP($J$1,'Table 30 Data'!$W$46:$AQ$83,'Table 30'!AT$8,0)</f>
        <v>--</v>
      </c>
      <c r="T30" s="226" t="str">
        <f>VLOOKUP($J$1,'Table 30 Data'!$W$46:$AQ$83,'Table 30'!AU$8,0)</f>
        <v>--</v>
      </c>
      <c r="U30" s="278">
        <f t="shared" si="2"/>
        <v>4.364126140744394E-2</v>
      </c>
      <c r="V30" s="278">
        <f t="shared" si="2"/>
        <v>0.2709682208894757</v>
      </c>
    </row>
    <row r="31" spans="1:50" ht="14.45" customHeight="1" x14ac:dyDescent="0.25">
      <c r="A31" s="564"/>
      <c r="B31" s="133" t="s">
        <v>4</v>
      </c>
      <c r="C31" s="121">
        <v>1</v>
      </c>
      <c r="D31" s="121">
        <f t="shared" si="3"/>
        <v>0.26857545035320124</v>
      </c>
      <c r="E31" s="121">
        <f>E13/$C13</f>
        <v>3.735168137618957E-2</v>
      </c>
      <c r="F31" s="113" t="str">
        <f>VLOOKUP($J$1,'Table 30 Data'!$AS$46:$BM$83,'Table 30'!AG$8,0)</f>
        <v>--</v>
      </c>
      <c r="G31" s="121">
        <f t="shared" ref="G31:Q31" si="8">G13/$C13</f>
        <v>6.3343062919912263E-2</v>
      </c>
      <c r="H31" s="121">
        <f t="shared" si="8"/>
        <v>2.7304012159104649E-2</v>
      </c>
      <c r="I31" s="121">
        <f t="shared" si="8"/>
        <v>1.8935991986044665E-2</v>
      </c>
      <c r="J31" s="121">
        <f t="shared" si="8"/>
        <v>0.46513972607471632</v>
      </c>
      <c r="K31" s="121">
        <f t="shared" si="8"/>
        <v>0.15680970310368056</v>
      </c>
      <c r="L31" s="121">
        <f t="shared" si="8"/>
        <v>5.0601046650201209E-2</v>
      </c>
      <c r="M31" s="121">
        <f t="shared" si="8"/>
        <v>6.3984265704070883E-2</v>
      </c>
      <c r="N31" s="121">
        <f t="shared" si="8"/>
        <v>3.142325428763882E-2</v>
      </c>
      <c r="O31" s="121">
        <f t="shared" si="8"/>
        <v>8.3593844453272084E-3</v>
      </c>
      <c r="P31" s="121">
        <f t="shared" si="8"/>
        <v>0.17846163146168328</v>
      </c>
      <c r="Q31" s="121">
        <f t="shared" si="8"/>
        <v>3.1770842328883053E-2</v>
      </c>
      <c r="R31" s="121">
        <f t="shared" si="1"/>
        <v>0.13391854781602447</v>
      </c>
      <c r="S31" s="121">
        <f t="shared" si="1"/>
        <v>7.4690409160779986E-2</v>
      </c>
      <c r="T31" s="121">
        <f t="shared" si="1"/>
        <v>2.8413703172766369E-2</v>
      </c>
      <c r="U31" s="121">
        <f t="shared" si="2"/>
        <v>3.9927287172490028E-2</v>
      </c>
      <c r="V31" s="281">
        <f t="shared" si="2"/>
        <v>1.9482201765142749E-2</v>
      </c>
    </row>
    <row r="32" spans="1:50" x14ac:dyDescent="0.25">
      <c r="A32" s="564"/>
      <c r="B32" s="213" t="s">
        <v>3</v>
      </c>
      <c r="C32" s="259">
        <v>1</v>
      </c>
      <c r="D32" s="259">
        <f t="shared" si="3"/>
        <v>0.33426460932870439</v>
      </c>
      <c r="E32" s="259">
        <f t="shared" si="3"/>
        <v>5.0771806406305457E-2</v>
      </c>
      <c r="F32" s="259">
        <f t="shared" si="3"/>
        <v>2.272993859367169E-2</v>
      </c>
      <c r="G32" s="259">
        <f t="shared" si="3"/>
        <v>5.0301090567860009E-2</v>
      </c>
      <c r="H32" s="259">
        <f t="shared" si="3"/>
        <v>3.3081116982787644E-2</v>
      </c>
      <c r="I32" s="259">
        <f t="shared" si="3"/>
        <v>3.3507655606621708E-2</v>
      </c>
      <c r="J32" s="259">
        <f t="shared" si="3"/>
        <v>0.47266268259280642</v>
      </c>
      <c r="K32" s="259">
        <f t="shared" si="3"/>
        <v>0.12373123801312215</v>
      </c>
      <c r="L32" s="259">
        <f t="shared" si="3"/>
        <v>5.311319878070888E-2</v>
      </c>
      <c r="M32" s="259">
        <f t="shared" si="3"/>
        <v>6.4649545203192341E-2</v>
      </c>
      <c r="N32" s="259">
        <f t="shared" si="3"/>
        <v>4.393347825490862E-2</v>
      </c>
      <c r="O32" s="259">
        <f t="shared" si="3"/>
        <v>8.1377476018627548E-3</v>
      </c>
      <c r="P32" s="259">
        <f t="shared" si="3"/>
        <v>0.13647560275239282</v>
      </c>
      <c r="Q32" s="259">
        <f t="shared" si="3"/>
        <v>3.0843312559886784E-2</v>
      </c>
      <c r="R32" s="259">
        <f t="shared" si="1"/>
        <v>9.3325127542665282E-2</v>
      </c>
      <c r="S32" s="259">
        <f t="shared" si="1"/>
        <v>5.2206804205061491E-2</v>
      </c>
      <c r="T32" s="259">
        <f t="shared" si="1"/>
        <v>2.8130222241856538E-2</v>
      </c>
      <c r="U32" s="259">
        <f t="shared" si="2"/>
        <v>4.8268938695736292E-2</v>
      </c>
      <c r="V32" s="284">
        <f t="shared" si="2"/>
        <v>1.4832880643829585E-2</v>
      </c>
    </row>
    <row r="33" spans="1:22" x14ac:dyDescent="0.25">
      <c r="A33" s="565"/>
      <c r="B33" s="245" t="s">
        <v>1</v>
      </c>
      <c r="C33" s="266">
        <v>1</v>
      </c>
      <c r="D33" s="266">
        <f t="shared" si="3"/>
        <v>0.30486789240090129</v>
      </c>
      <c r="E33" s="266" t="s">
        <v>2</v>
      </c>
      <c r="F33" s="266" t="s">
        <v>2</v>
      </c>
      <c r="G33" s="266" t="s">
        <v>2</v>
      </c>
      <c r="H33" s="266" t="s">
        <v>2</v>
      </c>
      <c r="I33" s="266" t="s">
        <v>2</v>
      </c>
      <c r="J33" s="266">
        <f t="shared" si="3"/>
        <v>0.50508145793521708</v>
      </c>
      <c r="K33" s="266" t="s">
        <v>2</v>
      </c>
      <c r="L33" s="266" t="s">
        <v>2</v>
      </c>
      <c r="M33" s="266" t="s">
        <v>2</v>
      </c>
      <c r="N33" s="266" t="s">
        <v>2</v>
      </c>
      <c r="O33" s="266" t="s">
        <v>2</v>
      </c>
      <c r="P33" s="266">
        <f t="shared" si="3"/>
        <v>0.10327109835764806</v>
      </c>
      <c r="Q33" s="266" t="s">
        <v>2</v>
      </c>
      <c r="R33" s="266" t="s">
        <v>2</v>
      </c>
      <c r="S33" s="266" t="s">
        <v>2</v>
      </c>
      <c r="T33" s="266">
        <f t="shared" si="1"/>
        <v>4.4612726939148251E-2</v>
      </c>
      <c r="U33" s="266">
        <f t="shared" si="2"/>
        <v>4.2152394263415355E-2</v>
      </c>
      <c r="V33" s="285">
        <f t="shared" si="2"/>
        <v>1.4430103669987651E-5</v>
      </c>
    </row>
    <row r="34" spans="1:22" x14ac:dyDescent="0.25">
      <c r="A34" s="563" t="s">
        <v>106</v>
      </c>
      <c r="B34" s="234" t="s">
        <v>29</v>
      </c>
      <c r="C34" s="258">
        <v>1</v>
      </c>
      <c r="D34" s="258">
        <f t="shared" si="3"/>
        <v>7.3784377241028667E-2</v>
      </c>
      <c r="E34" s="250" t="str">
        <f>VLOOKUP($J$1,'Table 30 Data'!$A$87:$U$124,'Table 30'!AF$8,0)</f>
        <v>--</v>
      </c>
      <c r="F34" s="250" t="str">
        <f>VLOOKUP($J$1,'Table 30 Data'!$A$87:$U$124,'Table 30'!AG$8,0)</f>
        <v>--</v>
      </c>
      <c r="G34" s="250" t="str">
        <f>VLOOKUP($J$1,'Table 30 Data'!$A$87:$U$124,'Table 30'!AH$8,0)</f>
        <v>--</v>
      </c>
      <c r="H34" s="250" t="str">
        <f>VLOOKUP($J$1,'Table 30 Data'!$A$87:$U$124,'Table 30'!AI$8,0)</f>
        <v>--</v>
      </c>
      <c r="I34" s="250" t="str">
        <f>VLOOKUP($J$1,'Table 30 Data'!$A$87:$U$124,'Table 30'!AJ$8,0)</f>
        <v>--</v>
      </c>
      <c r="J34" s="250" t="str">
        <f>VLOOKUP($J$1,'Table 30 Data'!$A$87:$U$124,'Table 30'!AK$8,0)</f>
        <v>--</v>
      </c>
      <c r="K34" s="258">
        <f t="shared" ref="K34:L34" si="9">K16/$C16</f>
        <v>0.10556452275386484</v>
      </c>
      <c r="L34" s="258">
        <f t="shared" si="9"/>
        <v>2.0721258772621206E-2</v>
      </c>
      <c r="M34" s="250" t="str">
        <f>VLOOKUP($J$1,'Table 30 Data'!$A$87:$U$124,'Table 30'!AN$8,0)</f>
        <v>--</v>
      </c>
      <c r="N34" s="258">
        <f>N16/$C16</f>
        <v>8.0149731243075711E-3</v>
      </c>
      <c r="O34" s="250" t="str">
        <f>VLOOKUP($J$1,'Table 30 Data'!$A$87:$U$124,'Table 30'!AP$8,0)</f>
        <v>--</v>
      </c>
      <c r="P34" s="250" t="str">
        <f>VLOOKUP($J$1,'Table 30 Data'!$A$87:$U$124,'Table 30'!AQ$8,0)</f>
        <v>--</v>
      </c>
      <c r="Q34" s="250" t="str">
        <f>VLOOKUP($J$1,'Table 30 Data'!$A$87:$U$124,'Table 30'!AR$8,0)</f>
        <v>--</v>
      </c>
      <c r="R34" s="258">
        <f t="shared" si="1"/>
        <v>0.18662898223162605</v>
      </c>
      <c r="S34" s="250" t="str">
        <f>VLOOKUP($J$1,'Table 30 Data'!$A$87:$U$124,'Table 30'!AT$8,0)</f>
        <v>--</v>
      </c>
      <c r="T34" s="250" t="str">
        <f>VLOOKUP($J$1,'Table 30 Data'!$A$87:$U$124,'Table 30'!AU$8,0)</f>
        <v>--</v>
      </c>
      <c r="U34" s="258">
        <f t="shared" si="2"/>
        <v>4.9142220258566141E-2</v>
      </c>
      <c r="V34" s="279">
        <f t="shared" si="2"/>
        <v>0.27398996907241674</v>
      </c>
    </row>
    <row r="35" spans="1:22" x14ac:dyDescent="0.25">
      <c r="A35" s="564"/>
      <c r="B35" s="227">
        <v>1981</v>
      </c>
      <c r="C35" s="121">
        <v>1</v>
      </c>
      <c r="D35" s="121">
        <f t="shared" si="3"/>
        <v>0.18295926561253645</v>
      </c>
      <c r="E35" s="113" t="str">
        <f>VLOOKUP($J$1,'Table 30 Data'!$W$87:$AQ$124,'Table 30'!AF$8,0)</f>
        <v>--</v>
      </c>
      <c r="F35" s="113" t="str">
        <f>VLOOKUP($J$1,'Table 30 Data'!$W$87:$AQ$124,'Table 30'!AG$8,0)</f>
        <v>--</v>
      </c>
      <c r="G35" s="113" t="str">
        <f>VLOOKUP($J$1,'Table 30 Data'!$W$87:$AQ$124,'Table 30'!AH$8,0)</f>
        <v>--</v>
      </c>
      <c r="H35" s="113" t="str">
        <f>VLOOKUP($J$1,'Table 30 Data'!$W$87:$AQ$124,'Table 30'!AI$8,0)</f>
        <v>--</v>
      </c>
      <c r="I35" s="113" t="str">
        <f>VLOOKUP($J$1,'Table 30 Data'!$W$87:$AQ$124,'Table 30'!AJ$8,0)</f>
        <v>--</v>
      </c>
      <c r="J35" s="113" t="str">
        <f>VLOOKUP($J$1,'Table 30 Data'!$W$87:$AQ$124,'Table 30'!AK$8,0)</f>
        <v>--</v>
      </c>
      <c r="K35" s="121">
        <f t="shared" ref="K35:M35" si="10">K17/$C17</f>
        <v>0.18347948341038781</v>
      </c>
      <c r="L35" s="121">
        <f t="shared" si="10"/>
        <v>4.3023345774097423E-2</v>
      </c>
      <c r="M35" s="121">
        <f t="shared" si="10"/>
        <v>2.0411212160824664E-2</v>
      </c>
      <c r="N35" s="113" t="str">
        <f>VLOOKUP($J$1,'Table 30 Data'!$W$87:$AQ$124,'Table 30'!AO$8,0)</f>
        <v>--</v>
      </c>
      <c r="O35" s="113" t="str">
        <f>VLOOKUP($J$1,'Table 30 Data'!$W$87:$AQ$124,'Table 30'!AP$8,0)</f>
        <v>--</v>
      </c>
      <c r="P35" s="113" t="str">
        <f>VLOOKUP($J$1,'Table 30 Data'!$W$87:$AQ$124,'Table 30'!AQ$8,0)</f>
        <v>--</v>
      </c>
      <c r="Q35" s="113" t="str">
        <f>VLOOKUP($J$1,'Table 30 Data'!$W$87:$AQ$124,'Table 30'!AR$8,0)</f>
        <v>--</v>
      </c>
      <c r="R35" s="121">
        <f t="shared" si="1"/>
        <v>0.23660039002995922</v>
      </c>
      <c r="S35" s="113" t="str">
        <f>VLOOKUP($J$1,'Table 30 Data'!$W$87:$AQ$124,'Table 30'!AT$8,0)</f>
        <v>--</v>
      </c>
      <c r="T35" s="113" t="str">
        <f>VLOOKUP($J$1,'Table 30 Data'!$W$87:$AQ$124,'Table 30'!AU$8,0)</f>
        <v>--</v>
      </c>
      <c r="U35" s="121">
        <f t="shared" si="2"/>
        <v>5.4967012856049068E-2</v>
      </c>
      <c r="V35" s="121">
        <f t="shared" si="2"/>
        <v>0.27855929015614539</v>
      </c>
    </row>
    <row r="36" spans="1:22" ht="14.45" customHeight="1" x14ac:dyDescent="0.25">
      <c r="A36" s="564"/>
      <c r="B36" s="213" t="s">
        <v>4</v>
      </c>
      <c r="C36" s="259">
        <v>1</v>
      </c>
      <c r="D36" s="259">
        <f t="shared" si="3"/>
        <v>0.24710177611449052</v>
      </c>
      <c r="E36" s="259">
        <f>E18/$C18</f>
        <v>3.8086298603407572E-2</v>
      </c>
      <c r="F36" s="220" t="str">
        <f>VLOOKUP($J$1,'Table 30 Data'!$AS$87:$BM$124,'Table 30'!AG$8,0)</f>
        <v>--</v>
      </c>
      <c r="G36" s="259">
        <f t="shared" ref="G36:Q36" si="11">G18/$C18</f>
        <v>5.6182674452151367E-2</v>
      </c>
      <c r="H36" s="259">
        <f t="shared" si="11"/>
        <v>2.900865099004872E-2</v>
      </c>
      <c r="I36" s="259">
        <f t="shared" si="11"/>
        <v>1.9758308648145664E-2</v>
      </c>
      <c r="J36" s="259">
        <f t="shared" si="11"/>
        <v>0.44772632152101388</v>
      </c>
      <c r="K36" s="259">
        <f t="shared" si="11"/>
        <v>0.16047606857402916</v>
      </c>
      <c r="L36" s="259">
        <f t="shared" si="11"/>
        <v>4.3281362378554969E-2</v>
      </c>
      <c r="M36" s="259">
        <f t="shared" si="11"/>
        <v>5.4896606650169238E-2</v>
      </c>
      <c r="N36" s="259">
        <f t="shared" si="11"/>
        <v>2.2883067383451375E-2</v>
      </c>
      <c r="O36" s="259">
        <f t="shared" si="11"/>
        <v>1.9416982596434769E-2</v>
      </c>
      <c r="P36" s="259">
        <f t="shared" si="11"/>
        <v>0.20335312211752182</v>
      </c>
      <c r="Q36" s="259">
        <f t="shared" si="11"/>
        <v>3.6471094965847078E-2</v>
      </c>
      <c r="R36" s="259">
        <f t="shared" si="1"/>
        <v>0.16919816821685582</v>
      </c>
      <c r="S36" s="259">
        <f t="shared" si="1"/>
        <v>8.5024725821722158E-2</v>
      </c>
      <c r="T36" s="259">
        <f t="shared" si="1"/>
        <v>3.5920503537194379E-2</v>
      </c>
      <c r="U36" s="259">
        <f t="shared" si="2"/>
        <v>4.7135502379123846E-2</v>
      </c>
      <c r="V36" s="284">
        <f t="shared" si="2"/>
        <v>1.8762774330655548E-2</v>
      </c>
    </row>
    <row r="37" spans="1:22" x14ac:dyDescent="0.25">
      <c r="A37" s="564"/>
      <c r="B37" s="133" t="s">
        <v>3</v>
      </c>
      <c r="C37" s="121">
        <v>1</v>
      </c>
      <c r="D37" s="121">
        <f t="shared" si="3"/>
        <v>0.32289869801681043</v>
      </c>
      <c r="E37" s="121">
        <f t="shared" si="3"/>
        <v>4.8862824809097399E-2</v>
      </c>
      <c r="F37" s="121">
        <f t="shared" si="3"/>
        <v>2.5970993792232049E-2</v>
      </c>
      <c r="G37" s="121">
        <f t="shared" si="3"/>
        <v>4.5721859034225126E-2</v>
      </c>
      <c r="H37" s="121">
        <f t="shared" si="3"/>
        <v>3.4056199527550401E-2</v>
      </c>
      <c r="I37" s="121">
        <f t="shared" si="3"/>
        <v>3.2290007141679941E-2</v>
      </c>
      <c r="J37" s="121">
        <f t="shared" si="3"/>
        <v>0.44585919903312643</v>
      </c>
      <c r="K37" s="121">
        <f t="shared" si="3"/>
        <v>0.12558094819535243</v>
      </c>
      <c r="L37" s="121">
        <f t="shared" si="3"/>
        <v>4.366313245069494E-2</v>
      </c>
      <c r="M37" s="121">
        <f t="shared" si="3"/>
        <v>5.7855847937153218E-2</v>
      </c>
      <c r="N37" s="121">
        <f t="shared" si="3"/>
        <v>2.8967752568257978E-2</v>
      </c>
      <c r="O37" s="121">
        <f t="shared" si="3"/>
        <v>1.8318409053452729E-2</v>
      </c>
      <c r="P37" s="121">
        <f t="shared" si="3"/>
        <v>0.15852194693182442</v>
      </c>
      <c r="Q37" s="121">
        <f t="shared" si="3"/>
        <v>3.3476624732187002E-2</v>
      </c>
      <c r="R37" s="121">
        <f t="shared" si="1"/>
        <v>0.11156952150744383</v>
      </c>
      <c r="S37" s="121">
        <f t="shared" si="1"/>
        <v>6.3242322694061423E-2</v>
      </c>
      <c r="T37" s="121">
        <f t="shared" si="1"/>
        <v>3.5312860517497116E-2</v>
      </c>
      <c r="U37" s="121">
        <f t="shared" si="2"/>
        <v>5.3489809372081525E-2</v>
      </c>
      <c r="V37" s="281">
        <f t="shared" si="2"/>
        <v>1.571444267428446E-2</v>
      </c>
    </row>
    <row r="38" spans="1:22" x14ac:dyDescent="0.25">
      <c r="A38" s="565"/>
      <c r="B38" s="230" t="s">
        <v>1</v>
      </c>
      <c r="C38" s="262">
        <v>1</v>
      </c>
      <c r="D38" s="263">
        <f t="shared" si="3"/>
        <v>0.3165335115642875</v>
      </c>
      <c r="E38" s="263" t="s">
        <v>2</v>
      </c>
      <c r="F38" s="263" t="s">
        <v>2</v>
      </c>
      <c r="G38" s="263" t="s">
        <v>2</v>
      </c>
      <c r="H38" s="263" t="s">
        <v>2</v>
      </c>
      <c r="I38" s="263" t="s">
        <v>2</v>
      </c>
      <c r="J38" s="263">
        <f t="shared" si="3"/>
        <v>0.46335158387217112</v>
      </c>
      <c r="K38" s="263" t="s">
        <v>2</v>
      </c>
      <c r="L38" s="263" t="s">
        <v>2</v>
      </c>
      <c r="M38" s="263" t="s">
        <v>2</v>
      </c>
      <c r="N38" s="263" t="s">
        <v>2</v>
      </c>
      <c r="O38" s="263" t="s">
        <v>2</v>
      </c>
      <c r="P38" s="263">
        <f t="shared" si="3"/>
        <v>0.12658056919920418</v>
      </c>
      <c r="Q38" s="263" t="s">
        <v>2</v>
      </c>
      <c r="R38" s="263" t="s">
        <v>2</v>
      </c>
      <c r="S38" s="263" t="s">
        <v>2</v>
      </c>
      <c r="T38" s="263">
        <f t="shared" si="1"/>
        <v>5.1006629258890823E-2</v>
      </c>
      <c r="U38" s="263">
        <f t="shared" si="2"/>
        <v>4.2516048557572746E-2</v>
      </c>
      <c r="V38" s="286">
        <f t="shared" si="2"/>
        <v>1.1657547873663268E-5</v>
      </c>
    </row>
    <row r="40" spans="1:22" x14ac:dyDescent="0.25">
      <c r="A40" s="152" t="s">
        <v>669</v>
      </c>
    </row>
    <row r="41" spans="1:22" x14ac:dyDescent="0.25">
      <c r="A41" s="1" t="s">
        <v>802</v>
      </c>
    </row>
    <row r="43" spans="1:22" x14ac:dyDescent="0.25">
      <c r="A43" s="152" t="s">
        <v>654</v>
      </c>
    </row>
    <row r="44" spans="1:22" x14ac:dyDescent="0.25">
      <c r="A44" s="1" t="s">
        <v>901</v>
      </c>
    </row>
    <row r="45" spans="1:22" x14ac:dyDescent="0.25">
      <c r="A45" s="1" t="s">
        <v>905</v>
      </c>
    </row>
    <row r="46" spans="1:22" x14ac:dyDescent="0.25">
      <c r="A46" s="1" t="s">
        <v>902</v>
      </c>
    </row>
    <row r="47" spans="1:22" x14ac:dyDescent="0.25">
      <c r="A47" s="1" t="s">
        <v>903</v>
      </c>
    </row>
    <row r="48" spans="1:22" x14ac:dyDescent="0.25">
      <c r="A48" s="1" t="s">
        <v>904</v>
      </c>
    </row>
    <row r="50" spans="1:1" x14ac:dyDescent="0.25">
      <c r="A50" s="196" t="s">
        <v>652</v>
      </c>
    </row>
    <row r="73" spans="1:1" ht="14.45" hidden="1" x14ac:dyDescent="0.3">
      <c r="A73" s="1" t="s">
        <v>31</v>
      </c>
    </row>
    <row r="74" spans="1:1" ht="14.45" hidden="1" x14ac:dyDescent="0.3">
      <c r="A74" s="1" t="s">
        <v>32</v>
      </c>
    </row>
    <row r="75" spans="1:1" ht="14.45" hidden="1" x14ac:dyDescent="0.3">
      <c r="A75" s="1" t="s">
        <v>33</v>
      </c>
    </row>
    <row r="76" spans="1:1" ht="14.45" hidden="1" x14ac:dyDescent="0.3">
      <c r="A76" s="1" t="s">
        <v>34</v>
      </c>
    </row>
    <row r="77" spans="1:1" ht="14.45" hidden="1" x14ac:dyDescent="0.3">
      <c r="A77" s="1" t="s">
        <v>35</v>
      </c>
    </row>
    <row r="78" spans="1:1" ht="14.45" hidden="1" x14ac:dyDescent="0.3">
      <c r="A78" s="1" t="s">
        <v>36</v>
      </c>
    </row>
    <row r="79" spans="1:1" ht="14.45" hidden="1" x14ac:dyDescent="0.3">
      <c r="A79" s="1" t="s">
        <v>37</v>
      </c>
    </row>
    <row r="80" spans="1:1" ht="14.45" hidden="1" x14ac:dyDescent="0.3">
      <c r="A80" s="1" t="s">
        <v>38</v>
      </c>
    </row>
    <row r="81" spans="1:1" ht="14.45" hidden="1" x14ac:dyDescent="0.3">
      <c r="A81" s="1" t="s">
        <v>39</v>
      </c>
    </row>
    <row r="82" spans="1:1" ht="14.45" hidden="1" x14ac:dyDescent="0.3">
      <c r="A82" s="1" t="s">
        <v>40</v>
      </c>
    </row>
    <row r="83" spans="1:1" ht="14.45" hidden="1" x14ac:dyDescent="0.3">
      <c r="A83" s="1" t="s">
        <v>41</v>
      </c>
    </row>
    <row r="84" spans="1:1" ht="14.45" hidden="1" x14ac:dyDescent="0.3">
      <c r="A84" s="1" t="s">
        <v>42</v>
      </c>
    </row>
    <row r="85" spans="1:1" ht="14.45" hidden="1" x14ac:dyDescent="0.3">
      <c r="A85" s="1" t="s">
        <v>43</v>
      </c>
    </row>
    <row r="86" spans="1:1" ht="14.45" hidden="1" x14ac:dyDescent="0.3">
      <c r="A86" s="1" t="s">
        <v>44</v>
      </c>
    </row>
    <row r="87" spans="1:1" ht="14.45" hidden="1" x14ac:dyDescent="0.3">
      <c r="A87" s="1" t="s">
        <v>45</v>
      </c>
    </row>
    <row r="88" spans="1:1" ht="14.45" hidden="1" x14ac:dyDescent="0.3">
      <c r="A88" s="1" t="s">
        <v>46</v>
      </c>
    </row>
    <row r="89" spans="1:1" ht="14.45" hidden="1" x14ac:dyDescent="0.3">
      <c r="A89" s="1" t="s">
        <v>47</v>
      </c>
    </row>
    <row r="90" spans="1:1" ht="14.45" hidden="1" x14ac:dyDescent="0.3">
      <c r="A90" s="1" t="s">
        <v>48</v>
      </c>
    </row>
    <row r="91" spans="1:1" ht="14.45" hidden="1" x14ac:dyDescent="0.3">
      <c r="A91" s="1" t="s">
        <v>49</v>
      </c>
    </row>
    <row r="92" spans="1:1" ht="14.45" hidden="1" x14ac:dyDescent="0.3">
      <c r="A92" s="1" t="s">
        <v>50</v>
      </c>
    </row>
    <row r="93" spans="1:1" ht="14.45" hidden="1" x14ac:dyDescent="0.3">
      <c r="A93" s="1" t="s">
        <v>51</v>
      </c>
    </row>
    <row r="94" spans="1:1" ht="14.45" hidden="1" x14ac:dyDescent="0.3">
      <c r="A94" s="1" t="s">
        <v>52</v>
      </c>
    </row>
    <row r="95" spans="1:1" ht="14.45" hidden="1" x14ac:dyDescent="0.3">
      <c r="A95" s="1" t="s">
        <v>53</v>
      </c>
    </row>
    <row r="96" spans="1:1" ht="14.45" hidden="1" x14ac:dyDescent="0.3">
      <c r="A96" s="1" t="s">
        <v>54</v>
      </c>
    </row>
    <row r="97" spans="1:1" ht="14.45" hidden="1" x14ac:dyDescent="0.3">
      <c r="A97" s="1" t="s">
        <v>55</v>
      </c>
    </row>
    <row r="98" spans="1:1" ht="14.45" hidden="1" x14ac:dyDescent="0.3">
      <c r="A98" s="1" t="s">
        <v>56</v>
      </c>
    </row>
    <row r="99" spans="1:1" ht="14.45" hidden="1" x14ac:dyDescent="0.3">
      <c r="A99" s="1" t="s">
        <v>57</v>
      </c>
    </row>
    <row r="100" spans="1:1" ht="14.45" hidden="1" x14ac:dyDescent="0.3">
      <c r="A100" s="1" t="s">
        <v>58</v>
      </c>
    </row>
    <row r="101" spans="1:1" ht="14.45" hidden="1" x14ac:dyDescent="0.3">
      <c r="A101" s="1" t="s">
        <v>59</v>
      </c>
    </row>
    <row r="102" spans="1:1" ht="14.45" hidden="1" x14ac:dyDescent="0.3">
      <c r="A102" s="1" t="s">
        <v>60</v>
      </c>
    </row>
    <row r="103" spans="1:1" ht="14.45" hidden="1" x14ac:dyDescent="0.3">
      <c r="A103" s="1" t="s">
        <v>61</v>
      </c>
    </row>
    <row r="104" spans="1:1" ht="14.45" hidden="1" x14ac:dyDescent="0.3">
      <c r="A104" s="1" t="s">
        <v>62</v>
      </c>
    </row>
    <row r="105" spans="1:1" ht="14.45" hidden="1" x14ac:dyDescent="0.3">
      <c r="A105" s="1" t="s">
        <v>63</v>
      </c>
    </row>
    <row r="106" spans="1:1" ht="14.45" hidden="1" x14ac:dyDescent="0.3">
      <c r="A106" s="1" t="s">
        <v>64</v>
      </c>
    </row>
    <row r="107" spans="1:1" ht="14.45" hidden="1" x14ac:dyDescent="0.3">
      <c r="A107" s="1" t="s">
        <v>65</v>
      </c>
    </row>
    <row r="108" spans="1:1" ht="14.45" hidden="1" x14ac:dyDescent="0.3">
      <c r="A108" s="1" t="s">
        <v>66</v>
      </c>
    </row>
    <row r="109" spans="1:1" ht="14.45" hidden="1" x14ac:dyDescent="0.3">
      <c r="A109" s="1" t="s">
        <v>67</v>
      </c>
    </row>
  </sheetData>
  <mergeCells count="20">
    <mergeCell ref="V22:V23"/>
    <mergeCell ref="A24:A28"/>
    <mergeCell ref="A29:A33"/>
    <mergeCell ref="A34:A38"/>
    <mergeCell ref="A22:B23"/>
    <mergeCell ref="C22:C23"/>
    <mergeCell ref="E22:I22"/>
    <mergeCell ref="K22:O22"/>
    <mergeCell ref="U22:U23"/>
    <mergeCell ref="J1:K1"/>
    <mergeCell ref="A4:B5"/>
    <mergeCell ref="C4:C5"/>
    <mergeCell ref="E4:I4"/>
    <mergeCell ref="K4:O4"/>
    <mergeCell ref="A6:A10"/>
    <mergeCell ref="A11:A15"/>
    <mergeCell ref="A16:A20"/>
    <mergeCell ref="V4:V5"/>
    <mergeCell ref="U4:U5"/>
    <mergeCell ref="R4:R5"/>
  </mergeCells>
  <dataValidations count="2">
    <dataValidation type="list" allowBlank="1" showInputMessage="1" showErrorMessage="1" sqref="J1:K1">
      <formula1>$A$73:$A$109</formula1>
    </dataValidation>
    <dataValidation type="list" allowBlank="1" showInputMessage="1" showErrorMessage="1" sqref="WVO3 WLS3 JC3 SY3 ACU3 AMQ3 AWM3 BGI3 BQE3 CAA3 CJW3 CTS3 DDO3 DNK3 DXG3 EHC3 EQY3 FAU3 FKQ3 FUM3 GEI3 GOE3 GYA3 HHW3 HRS3 IBO3 ILK3 IVG3 JFC3 JOY3 JYU3 KIQ3 KSM3 LCI3 LME3 LWA3 MFW3 MPS3 MZO3 NJK3 NTG3 ODC3 OMY3 OWU3 PGQ3 PQM3 QAI3 QKE3 QUA3 RDW3 RNS3 RXO3 SHK3 SRG3 TBC3 TKY3 TUU3 UEQ3 UOM3 UYI3 VIE3 VSA3 WBW3">
      <formula1>$A$79:$A$115</formula1>
    </dataValidation>
  </dataValidations>
  <hyperlinks>
    <hyperlink ref="J3" location="Contents!A1" display="Back"/>
    <hyperlink ref="J2" location="'Table 30 Data'!A1" display="Go to Data"/>
    <hyperlink ref="A50" location="Glossary!A1" display="Definition Glossay"/>
  </hyperlinks>
  <pageMargins left="0.7" right="0.7" top="0.75" bottom="0.75" header="0.3" footer="0.3"/>
  <pageSetup paperSize="9"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BA96"/>
  <sheetViews>
    <sheetView workbookViewId="0">
      <pane ySplit="3" topLeftCell="A4" activePane="bottomLeft" state="frozen"/>
      <selection pane="bottomLeft" activeCell="J3" sqref="J3"/>
    </sheetView>
  </sheetViews>
  <sheetFormatPr defaultColWidth="8.85546875" defaultRowHeight="15" x14ac:dyDescent="0.25"/>
  <cols>
    <col min="1" max="1" width="4.7109375" style="1" customWidth="1"/>
    <col min="2" max="2" width="8.85546875" style="1"/>
    <col min="3" max="4" width="12.28515625" style="1" customWidth="1"/>
    <col min="5" max="7" width="10.42578125" style="1" customWidth="1"/>
    <col min="8" max="8" width="12.28515625" style="1" customWidth="1"/>
    <col min="9" max="12" width="10.42578125" style="1" customWidth="1"/>
    <col min="13" max="13" width="12.28515625" style="1" customWidth="1"/>
    <col min="14" max="18" width="10.42578125" style="1" customWidth="1"/>
    <col min="19" max="19" width="12.28515625" style="1" customWidth="1"/>
    <col min="20" max="22" width="10.42578125" style="1" customWidth="1"/>
    <col min="23" max="23" width="12.28515625" style="1" customWidth="1"/>
    <col min="24" max="25" width="10.42578125" style="1" customWidth="1"/>
    <col min="26" max="29" width="8.85546875" style="1"/>
    <col min="30" max="53" width="0" style="1" hidden="1" customWidth="1"/>
    <col min="54" max="16384" width="8.85546875" style="1"/>
  </cols>
  <sheetData>
    <row r="1" spans="1:53" s="3" customFormat="1" ht="14.45" x14ac:dyDescent="0.3">
      <c r="A1" s="47" t="s">
        <v>2854</v>
      </c>
      <c r="B1" s="17"/>
      <c r="C1" s="17"/>
      <c r="D1" s="17"/>
      <c r="E1" s="17"/>
      <c r="F1" s="17"/>
      <c r="G1" s="17"/>
      <c r="H1" s="17"/>
      <c r="I1" s="134" t="s">
        <v>68</v>
      </c>
      <c r="J1" s="554" t="s">
        <v>67</v>
      </c>
      <c r="K1" s="556"/>
    </row>
    <row r="2" spans="1:53" s="3" customFormat="1" x14ac:dyDescent="0.25">
      <c r="A2" s="201" t="s">
        <v>804</v>
      </c>
      <c r="B2" s="17"/>
      <c r="C2" s="17"/>
      <c r="D2" s="17"/>
      <c r="E2" s="17"/>
      <c r="F2" s="17"/>
      <c r="G2" s="17"/>
      <c r="J2" s="486" t="s">
        <v>481</v>
      </c>
      <c r="K2" s="163"/>
    </row>
    <row r="3" spans="1:53" s="3" customFormat="1" ht="14.45" x14ac:dyDescent="0.3">
      <c r="A3" s="65"/>
      <c r="B3" s="17"/>
      <c r="C3" s="17"/>
      <c r="D3" s="17"/>
      <c r="E3" s="17"/>
      <c r="F3" s="17"/>
      <c r="G3" s="17"/>
      <c r="J3" s="165" t="s">
        <v>333</v>
      </c>
      <c r="K3" s="163"/>
    </row>
    <row r="4" spans="1:53" ht="28.15" customHeight="1" x14ac:dyDescent="0.25">
      <c r="A4" s="558"/>
      <c r="B4" s="559"/>
      <c r="C4" s="530" t="s">
        <v>637</v>
      </c>
      <c r="D4" s="224" t="s">
        <v>806</v>
      </c>
      <c r="E4" s="552" t="s">
        <v>805</v>
      </c>
      <c r="F4" s="523"/>
      <c r="G4" s="523"/>
      <c r="H4" s="530" t="s">
        <v>828</v>
      </c>
      <c r="I4" s="552" t="s">
        <v>809</v>
      </c>
      <c r="J4" s="523"/>
      <c r="K4" s="523"/>
      <c r="L4" s="523"/>
      <c r="M4" s="530" t="s">
        <v>821</v>
      </c>
      <c r="N4" s="558" t="s">
        <v>814</v>
      </c>
      <c r="O4" s="557"/>
      <c r="P4" s="557"/>
      <c r="Q4" s="557"/>
      <c r="R4" s="559"/>
      <c r="S4" s="530" t="s">
        <v>827</v>
      </c>
      <c r="T4" s="552" t="s">
        <v>820</v>
      </c>
      <c r="U4" s="523"/>
      <c r="V4" s="523"/>
      <c r="W4" s="530" t="s">
        <v>824</v>
      </c>
      <c r="X4" s="552" t="s">
        <v>825</v>
      </c>
      <c r="Y4" s="523"/>
    </row>
    <row r="5" spans="1:53" ht="43.15" customHeight="1" x14ac:dyDescent="0.25">
      <c r="A5" s="558"/>
      <c r="B5" s="559"/>
      <c r="C5" s="530"/>
      <c r="D5" s="224"/>
      <c r="E5" s="236" t="s">
        <v>807</v>
      </c>
      <c r="F5" s="236" t="s">
        <v>119</v>
      </c>
      <c r="G5" s="236" t="s">
        <v>808</v>
      </c>
      <c r="H5" s="520"/>
      <c r="I5" s="236" t="s">
        <v>810</v>
      </c>
      <c r="J5" s="236" t="s">
        <v>811</v>
      </c>
      <c r="K5" s="236" t="s">
        <v>812</v>
      </c>
      <c r="L5" s="236" t="s">
        <v>813</v>
      </c>
      <c r="M5" s="520"/>
      <c r="N5" s="236" t="s">
        <v>815</v>
      </c>
      <c r="O5" s="236" t="s">
        <v>816</v>
      </c>
      <c r="P5" s="236" t="s">
        <v>817</v>
      </c>
      <c r="Q5" s="236" t="s">
        <v>818</v>
      </c>
      <c r="R5" s="236" t="s">
        <v>819</v>
      </c>
      <c r="S5" s="530"/>
      <c r="T5" s="236" t="s">
        <v>822</v>
      </c>
      <c r="U5" s="236" t="s">
        <v>485</v>
      </c>
      <c r="V5" s="236" t="s">
        <v>823</v>
      </c>
      <c r="W5" s="530"/>
      <c r="X5" s="236" t="s">
        <v>826</v>
      </c>
      <c r="Y5" s="236" t="s">
        <v>829</v>
      </c>
    </row>
    <row r="6" spans="1:53" ht="14.45" customHeight="1" x14ac:dyDescent="0.25">
      <c r="A6" s="561" t="s">
        <v>117</v>
      </c>
      <c r="B6" s="213" t="s">
        <v>4</v>
      </c>
      <c r="C6" s="220">
        <f>VLOOKUP($J$1,'Table 31 Data'!$A$4:$X$41,'Table 31'!AD$6,0)</f>
        <v>6679699</v>
      </c>
      <c r="D6" s="220">
        <f>VLOOKUP($J$1,'Table 31 Data'!$A$4:$X$41,'Table 31'!AE$6,0)</f>
        <v>5333580</v>
      </c>
      <c r="E6" s="220" t="str">
        <f>VLOOKUP($J$1,'Table 31 Data'!$A$4:$X$41,'Table 31'!AF$6,0)</f>
        <v>--</v>
      </c>
      <c r="F6" s="220">
        <f>VLOOKUP($J$1,'Table 31 Data'!$A$4:$X$41,'Table 31'!AG$6,0)</f>
        <v>256470</v>
      </c>
      <c r="G6" s="220" t="str">
        <f>VLOOKUP($J$1,'Table 31 Data'!$A$4:$X$41,'Table 31'!AH$6,0)</f>
        <v>--</v>
      </c>
      <c r="H6" s="220" t="str">
        <f>VLOOKUP($J$1,'Table 31 Data'!$A$4:$X$41,'Table 31'!AI$6,0)</f>
        <v>--</v>
      </c>
      <c r="I6" s="220" t="str">
        <f>VLOOKUP($J$1,'Table 31 Data'!$A$4:$X$41,'Table 31'!AJ$6,0)</f>
        <v>--</v>
      </c>
      <c r="J6" s="220" t="str">
        <f>VLOOKUP($J$1,'Table 31 Data'!$A$4:$X$41,'Table 31'!AK$6,0)</f>
        <v>--</v>
      </c>
      <c r="K6" s="220" t="str">
        <f>VLOOKUP($J$1,'Table 31 Data'!$A$4:$X$41,'Table 31'!AL$6,0)</f>
        <v>--</v>
      </c>
      <c r="L6" s="220" t="str">
        <f>VLOOKUP($J$1,'Table 31 Data'!$A$4:$X$41,'Table 31'!AM$6,0)</f>
        <v>--</v>
      </c>
      <c r="M6" s="220" t="str">
        <f>VLOOKUP($J$1,'Table 31 Data'!$A$4:$X$41,'Table 31'!AN$6,0)</f>
        <v>--</v>
      </c>
      <c r="N6" s="220">
        <f>VLOOKUP($J$1,'Table 31 Data'!$A$4:$X$41,'Table 31'!AO$6,0)</f>
        <v>347091</v>
      </c>
      <c r="O6" s="220">
        <f>VLOOKUP($J$1,'Table 31 Data'!$A$4:$X$41,'Table 31'!AP$6,0)</f>
        <v>87816</v>
      </c>
      <c r="P6" s="220">
        <f>VLOOKUP($J$1,'Table 31 Data'!$A$4:$X$41,'Table 31'!AQ$6,0)</f>
        <v>85738</v>
      </c>
      <c r="Q6" s="220">
        <f>VLOOKUP($J$1,'Table 31 Data'!$A$4:$X$41,'Table 31'!AR$6,0)</f>
        <v>56579</v>
      </c>
      <c r="R6" s="220" t="str">
        <f>VLOOKUP($J$1,'Table 31 Data'!$A$4:$X$41,'Table 31'!AS$6,0)</f>
        <v>--</v>
      </c>
      <c r="S6" s="220" t="str">
        <f>VLOOKUP($J$1,'Table 31 Data'!$A$4:$X$41,'Table 31'!AT$6,0)</f>
        <v>--</v>
      </c>
      <c r="T6" s="220">
        <f>VLOOKUP($J$1,'Table 31 Data'!$A$4:$X$41,'Table 31'!AU$6,0)</f>
        <v>163635</v>
      </c>
      <c r="U6" s="220">
        <f>VLOOKUP($J$1,'Table 31 Data'!$A$4:$X$41,'Table 31'!AV$6,0)</f>
        <v>290968</v>
      </c>
      <c r="V6" s="220">
        <f>VLOOKUP($J$1,'Table 31 Data'!$A$4:$X$41,'Table 31'!AW$6,0)</f>
        <v>80613</v>
      </c>
      <c r="W6" s="220" t="str">
        <f>VLOOKUP($J$1,'Table 31 Data'!$A$4:$X$41,'Table 31'!AX$6,0)</f>
        <v>--</v>
      </c>
      <c r="X6" s="220" t="str">
        <f>VLOOKUP($J$1,'Table 31 Data'!$A$4:$X$41,'Table 31'!AY$6,0)</f>
        <v>--</v>
      </c>
      <c r="Y6" s="254" t="str">
        <f>VLOOKUP($J$1,'Table 31 Data'!$A$4:$X$41,'Table 31'!AZ$6,0)</f>
        <v>--</v>
      </c>
      <c r="AD6" s="1">
        <v>2</v>
      </c>
      <c r="AE6" s="1">
        <v>3</v>
      </c>
      <c r="AF6" s="1">
        <v>4</v>
      </c>
      <c r="AG6" s="1">
        <v>5</v>
      </c>
      <c r="AH6" s="1">
        <v>6</v>
      </c>
      <c r="AI6" s="1">
        <v>7</v>
      </c>
      <c r="AJ6" s="1">
        <v>8</v>
      </c>
      <c r="AK6" s="1">
        <v>9</v>
      </c>
      <c r="AL6" s="1">
        <v>10</v>
      </c>
      <c r="AM6" s="1">
        <v>11</v>
      </c>
      <c r="AN6" s="1">
        <v>12</v>
      </c>
      <c r="AO6" s="1">
        <v>13</v>
      </c>
      <c r="AP6" s="1">
        <v>14</v>
      </c>
      <c r="AQ6" s="1">
        <v>15</v>
      </c>
      <c r="AR6" s="1">
        <v>16</v>
      </c>
      <c r="AS6" s="1">
        <v>17</v>
      </c>
      <c r="AT6" s="1">
        <v>18</v>
      </c>
      <c r="AU6" s="1">
        <v>19</v>
      </c>
      <c r="AV6" s="1">
        <v>20</v>
      </c>
      <c r="AW6" s="1">
        <v>21</v>
      </c>
      <c r="AX6" s="1">
        <v>22</v>
      </c>
      <c r="AY6" s="1">
        <v>23</v>
      </c>
      <c r="AZ6" s="1">
        <v>24</v>
      </c>
      <c r="BA6" s="1">
        <v>25</v>
      </c>
    </row>
    <row r="7" spans="1:53" x14ac:dyDescent="0.25">
      <c r="A7" s="561"/>
      <c r="B7" s="133" t="s">
        <v>3</v>
      </c>
      <c r="C7" s="113">
        <f>VLOOKUP($J$1,'Table 31 Data'!$Z$4:$AW$41,'Table 31'!AD$6,0)</f>
        <v>7172089</v>
      </c>
      <c r="D7" s="113">
        <f>VLOOKUP($J$1,'Table 31 Data'!$Z$4:$AW$41,'Table 31'!AE$6,0)</f>
        <v>5103203</v>
      </c>
      <c r="E7" s="113">
        <f>VLOOKUP($J$1,'Table 31 Data'!$Z$4:$AW$41,'Table 31'!AF$6,0)</f>
        <v>4287861</v>
      </c>
      <c r="F7" s="113">
        <f>VLOOKUP($J$1,'Table 31 Data'!$Z$4:$AW$41,'Table 31'!AG$6,0)</f>
        <v>220488</v>
      </c>
      <c r="G7" s="113">
        <f>VLOOKUP($J$1,'Table 31 Data'!$Z$4:$AW$41,'Table 31'!AH$6,0)</f>
        <v>594854</v>
      </c>
      <c r="H7" s="113">
        <f>VLOOKUP($J$1,'Table 31 Data'!$Z$4:$AW$41,'Table 31'!AI$6,0)</f>
        <v>226109</v>
      </c>
      <c r="I7" s="113">
        <f>VLOOKUP($J$1,'Table 31 Data'!$Z$4:$AW$41,'Table 31'!AJ$6,0)</f>
        <v>70928</v>
      </c>
      <c r="J7" s="113">
        <f>VLOOKUP($J$1,'Table 31 Data'!$Z$4:$AW$41,'Table 31'!AK$6,0)</f>
        <v>34180</v>
      </c>
      <c r="K7" s="113">
        <f>VLOOKUP($J$1,'Table 31 Data'!$Z$4:$AW$41,'Table 31'!AL$6,0)</f>
        <v>59944</v>
      </c>
      <c r="L7" s="113">
        <f>VLOOKUP($J$1,'Table 31 Data'!$Z$4:$AW$41,'Table 31'!AM$6,0)</f>
        <v>61057</v>
      </c>
      <c r="M7" s="113">
        <f>VLOOKUP($J$1,'Table 31 Data'!$Z$4:$AW$41,'Table 31'!AN$6,0)</f>
        <v>946894</v>
      </c>
      <c r="N7" s="113">
        <f>VLOOKUP($J$1,'Table 31 Data'!$Z$4:$AW$41,'Table 31'!AO$6,0)</f>
        <v>436993</v>
      </c>
      <c r="O7" s="113">
        <f>VLOOKUP($J$1,'Table 31 Data'!$Z$4:$AW$41,'Table 31'!AP$6,0)</f>
        <v>142749</v>
      </c>
      <c r="P7" s="113">
        <f>VLOOKUP($J$1,'Table 31 Data'!$Z$4:$AW$41,'Table 31'!AQ$6,0)</f>
        <v>153893</v>
      </c>
      <c r="Q7" s="113">
        <f>VLOOKUP($J$1,'Table 31 Data'!$Z$4:$AW$41,'Table 31'!AR$6,0)</f>
        <v>80201</v>
      </c>
      <c r="R7" s="113">
        <f>VLOOKUP($J$1,'Table 31 Data'!$Z$4:$AW$41,'Table 31'!AS$6,0)</f>
        <v>133058</v>
      </c>
      <c r="S7" s="113">
        <f>VLOOKUP($J$1,'Table 31 Data'!$Z$4:$AW$41,'Table 31'!AT$6,0)</f>
        <v>782849</v>
      </c>
      <c r="T7" s="113">
        <f>VLOOKUP($J$1,'Table 31 Data'!$Z$4:$AW$41,'Table 31'!AU$6,0)</f>
        <v>378933</v>
      </c>
      <c r="U7" s="113">
        <f>VLOOKUP($J$1,'Table 31 Data'!$Z$4:$AW$41,'Table 31'!AV$6,0)</f>
        <v>343567</v>
      </c>
      <c r="V7" s="113">
        <f>VLOOKUP($J$1,'Table 31 Data'!$Z$4:$AW$41,'Table 31'!AW$6,0)</f>
        <v>60349</v>
      </c>
      <c r="W7" s="113">
        <f>VLOOKUP($J$1,'Table 31 Data'!$Z$4:$AW$41,'Table 31'!AX$6,0)</f>
        <v>113034</v>
      </c>
      <c r="X7" s="113" t="str">
        <f>VLOOKUP($J$1,'Table 31 Data'!$Z$4:$AW$41,'Table 31'!AY$6,0)</f>
        <v>--</v>
      </c>
      <c r="Y7" s="251">
        <f>VLOOKUP($J$1,'Table 31 Data'!$Z$4:$AW$41,'Table 31'!AZ$6,0)</f>
        <v>113034</v>
      </c>
    </row>
    <row r="8" spans="1:53" x14ac:dyDescent="0.25">
      <c r="A8" s="562"/>
      <c r="B8" s="230" t="s">
        <v>1</v>
      </c>
      <c r="C8" s="247">
        <f>VLOOKUP($J$1,'Table 31 Data'!$AY$4:$BV$41,'Table 31'!AD$6,0)</f>
        <v>8173941</v>
      </c>
      <c r="D8" s="247">
        <f>VLOOKUP($J$1,'Table 31 Data'!$AY$4:$BV$41,'Table 31'!AE$6,0)</f>
        <v>4887435</v>
      </c>
      <c r="E8" s="247">
        <f>VLOOKUP($J$1,'Table 31 Data'!$AY$4:$BV$41,'Table 31'!AF$6,0)</f>
        <v>3669284</v>
      </c>
      <c r="F8" s="247">
        <f>VLOOKUP($J$1,'Table 31 Data'!$AY$4:$BV$41,'Table 31'!AG$6,0)</f>
        <v>175974</v>
      </c>
      <c r="G8" s="247">
        <f>VLOOKUP($J$1,'Table 31 Data'!$AY$4:$BV$41,'Table 31'!AH$6,0)</f>
        <v>1042177</v>
      </c>
      <c r="H8" s="247">
        <f>VLOOKUP($J$1,'Table 31 Data'!$AY$4:$BV$41,'Table 31'!AI$6,0)</f>
        <v>405279</v>
      </c>
      <c r="I8" s="247">
        <f>VLOOKUP($J$1,'Table 31 Data'!$AY$4:$BV$41,'Table 31'!AJ$6,0)</f>
        <v>119425</v>
      </c>
      <c r="J8" s="247">
        <f>VLOOKUP($J$1,'Table 31 Data'!$AY$4:$BV$41,'Table 31'!AK$6,0)</f>
        <v>65479</v>
      </c>
      <c r="K8" s="247">
        <f>VLOOKUP($J$1,'Table 31 Data'!$AY$4:$BV$41,'Table 31'!AL$6,0)</f>
        <v>101500</v>
      </c>
      <c r="L8" s="247">
        <f>VLOOKUP($J$1,'Table 31 Data'!$AY$4:$BV$41,'Table 31'!AM$6,0)</f>
        <v>118875</v>
      </c>
      <c r="M8" s="247">
        <f>VLOOKUP($J$1,'Table 31 Data'!$AY$4:$BV$41,'Table 31'!AN$6,0)</f>
        <v>1511546</v>
      </c>
      <c r="N8" s="247">
        <f>VLOOKUP($J$1,'Table 31 Data'!$AY$4:$BV$41,'Table 31'!AO$6,0)</f>
        <v>542857</v>
      </c>
      <c r="O8" s="247">
        <f>VLOOKUP($J$1,'Table 31 Data'!$AY$4:$BV$41,'Table 31'!AP$6,0)</f>
        <v>223797</v>
      </c>
      <c r="P8" s="247">
        <f>VLOOKUP($J$1,'Table 31 Data'!$AY$4:$BV$41,'Table 31'!AQ$6,0)</f>
        <v>222127</v>
      </c>
      <c r="Q8" s="247">
        <f>VLOOKUP($J$1,'Table 31 Data'!$AY$4:$BV$41,'Table 31'!AR$6,0)</f>
        <v>124250</v>
      </c>
      <c r="R8" s="247">
        <f>VLOOKUP($J$1,'Table 31 Data'!$AY$4:$BV$41,'Table 31'!AS$6,0)</f>
        <v>398515</v>
      </c>
      <c r="S8" s="247">
        <f>VLOOKUP($J$1,'Table 31 Data'!$AY$4:$BV$41,'Table 31'!AT$6,0)</f>
        <v>1088640</v>
      </c>
      <c r="T8" s="247">
        <f>VLOOKUP($J$1,'Table 31 Data'!$AY$4:$BV$41,'Table 31'!AU$6,0)</f>
        <v>573931</v>
      </c>
      <c r="U8" s="247">
        <f>VLOOKUP($J$1,'Table 31 Data'!$AY$4:$BV$41,'Table 31'!AV$6,0)</f>
        <v>344597</v>
      </c>
      <c r="V8" s="247">
        <f>VLOOKUP($J$1,'Table 31 Data'!$AY$4:$BV$41,'Table 31'!AW$6,0)</f>
        <v>170112</v>
      </c>
      <c r="W8" s="247">
        <f>VLOOKUP($J$1,'Table 31 Data'!$AY$4:$BV$41,'Table 31'!AX$6,0)</f>
        <v>281041</v>
      </c>
      <c r="X8" s="247">
        <f>VLOOKUP($J$1,'Table 31 Data'!$AY$4:$BV$41,'Table 31'!AY$6,0)</f>
        <v>106020</v>
      </c>
      <c r="Y8" s="253">
        <f>VLOOKUP($J$1,'Table 31 Data'!$AY$4:$BV$41,'Table 31'!AZ$6,0)</f>
        <v>175021</v>
      </c>
    </row>
    <row r="9" spans="1:53" ht="14.45" customHeight="1" x14ac:dyDescent="0.25">
      <c r="A9" s="564" t="s">
        <v>71</v>
      </c>
      <c r="B9" s="133" t="s">
        <v>4</v>
      </c>
      <c r="C9" s="113">
        <f>VLOOKUP($J$1,'Table 31 Data'!$A$45:$X$82,'Table 31'!AD$6,0)</f>
        <v>3205596</v>
      </c>
      <c r="D9" s="113">
        <f>VLOOKUP($J$1,'Table 31 Data'!$A$45:$X$82,'Table 31'!AE$6,0)</f>
        <v>2546374</v>
      </c>
      <c r="E9" s="113" t="str">
        <f>VLOOKUP($J$1,'Table 31 Data'!$A$45:$X$82,'Table 31'!AF$6,0)</f>
        <v>--</v>
      </c>
      <c r="F9" s="113">
        <f>VLOOKUP($J$1,'Table 31 Data'!$A$45:$X$82,'Table 31'!AG$6,0)</f>
        <v>119583</v>
      </c>
      <c r="G9" s="113" t="str">
        <f>VLOOKUP($J$1,'Table 31 Data'!$A$45:$X$82,'Table 31'!AH$6,0)</f>
        <v>--</v>
      </c>
      <c r="H9" s="113" t="str">
        <f>VLOOKUP($J$1,'Table 31 Data'!$A$45:$X$82,'Table 31'!AI$6,0)</f>
        <v>--</v>
      </c>
      <c r="I9" s="113" t="str">
        <f>VLOOKUP($J$1,'Table 31 Data'!$A$45:$X$82,'Table 31'!AJ$6,0)</f>
        <v>--</v>
      </c>
      <c r="J9" s="113" t="str">
        <f>VLOOKUP($J$1,'Table 31 Data'!$A$45:$X$82,'Table 31'!AK$6,0)</f>
        <v>--</v>
      </c>
      <c r="K9" s="113" t="str">
        <f>VLOOKUP($J$1,'Table 31 Data'!$A$45:$X$82,'Table 31'!AL$6,0)</f>
        <v>--</v>
      </c>
      <c r="L9" s="113" t="str">
        <f>VLOOKUP($J$1,'Table 31 Data'!$A$45:$X$82,'Table 31'!AM$6,0)</f>
        <v>--</v>
      </c>
      <c r="M9" s="113" t="str">
        <f>VLOOKUP($J$1,'Table 31 Data'!$A$45:$X$82,'Table 31'!AN$6,0)</f>
        <v>--</v>
      </c>
      <c r="N9" s="113">
        <f>VLOOKUP($J$1,'Table 31 Data'!$A$45:$X$82,'Table 31'!AO$6,0)</f>
        <v>173646</v>
      </c>
      <c r="O9" s="113">
        <f>VLOOKUP($J$1,'Table 31 Data'!$A$45:$X$82,'Table 31'!AP$6,0)</f>
        <v>45904</v>
      </c>
      <c r="P9" s="113">
        <f>VLOOKUP($J$1,'Table 31 Data'!$A$45:$X$82,'Table 31'!AQ$6,0)</f>
        <v>44256</v>
      </c>
      <c r="Q9" s="113">
        <f>VLOOKUP($J$1,'Table 31 Data'!$A$45:$X$82,'Table 31'!AR$6,0)</f>
        <v>27298</v>
      </c>
      <c r="R9" s="113" t="str">
        <f>VLOOKUP($J$1,'Table 31 Data'!$A$45:$X$82,'Table 31'!AS$6,0)</f>
        <v>--</v>
      </c>
      <c r="S9" s="113" t="str">
        <f>VLOOKUP($J$1,'Table 31 Data'!$A$45:$X$82,'Table 31'!AT$6,0)</f>
        <v>--</v>
      </c>
      <c r="T9" s="113">
        <f>VLOOKUP($J$1,'Table 31 Data'!$A$45:$X$82,'Table 31'!AU$6,0)</f>
        <v>79941</v>
      </c>
      <c r="U9" s="113">
        <f>VLOOKUP($J$1,'Table 31 Data'!$A$45:$X$82,'Table 31'!AV$6,0)</f>
        <v>134446</v>
      </c>
      <c r="V9" s="113">
        <f>VLOOKUP($J$1,'Table 31 Data'!$A$45:$X$82,'Table 31'!AW$6,0)</f>
        <v>38398</v>
      </c>
      <c r="W9" s="113" t="str">
        <f>VLOOKUP($J$1,'Table 31 Data'!$A$45:$X$82,'Table 31'!AX$6,0)</f>
        <v>--</v>
      </c>
      <c r="X9" s="113" t="str">
        <f>VLOOKUP($J$1,'Table 31 Data'!$A$45:$X$82,'Table 31'!AY$6,0)</f>
        <v>--</v>
      </c>
      <c r="Y9" s="251" t="str">
        <f>VLOOKUP($J$1,'Table 31 Data'!$A$45:$X$82,'Table 31'!AZ$6,0)</f>
        <v>--</v>
      </c>
    </row>
    <row r="10" spans="1:53" x14ac:dyDescent="0.25">
      <c r="A10" s="564"/>
      <c r="B10" s="213" t="s">
        <v>3</v>
      </c>
      <c r="C10" s="220">
        <f>VLOOKUP($J$1,'Table 31 Data'!$Z$45:$AW$82,'Table 31'!AD$6,0)</f>
        <v>3468791</v>
      </c>
      <c r="D10" s="220">
        <f>VLOOKUP($J$1,'Table 31 Data'!$Z$45:$AW$82,'Table 31'!AE$6,0)</f>
        <v>2474254</v>
      </c>
      <c r="E10" s="220">
        <f>VLOOKUP($J$1,'Table 31 Data'!$Z$45:$AW$82,'Table 31'!AF$6,0)</f>
        <v>2094297</v>
      </c>
      <c r="F10" s="220">
        <f>VLOOKUP($J$1,'Table 31 Data'!$Z$45:$AW$82,'Table 31'!AG$6,0)</f>
        <v>103236</v>
      </c>
      <c r="G10" s="220">
        <f>VLOOKUP($J$1,'Table 31 Data'!$Z$45:$AW$82,'Table 31'!AH$6,0)</f>
        <v>276721</v>
      </c>
      <c r="H10" s="220">
        <f>VLOOKUP($J$1,'Table 31 Data'!$Z$45:$AW$82,'Table 31'!AI$6,0)</f>
        <v>109104</v>
      </c>
      <c r="I10" s="220">
        <f>VLOOKUP($J$1,'Table 31 Data'!$Z$45:$AW$82,'Table 31'!AJ$6,0)</f>
        <v>33765</v>
      </c>
      <c r="J10" s="220">
        <f>VLOOKUP($J$1,'Table 31 Data'!$Z$45:$AW$82,'Table 31'!AK$6,0)</f>
        <v>16330</v>
      </c>
      <c r="K10" s="220">
        <f>VLOOKUP($J$1,'Table 31 Data'!$Z$45:$AW$82,'Table 31'!AL$6,0)</f>
        <v>30017</v>
      </c>
      <c r="L10" s="220">
        <f>VLOOKUP($J$1,'Table 31 Data'!$Z$45:$AW$82,'Table 31'!AM$6,0)</f>
        <v>28992</v>
      </c>
      <c r="M10" s="220">
        <f>VLOOKUP($J$1,'Table 31 Data'!$Z$45:$AW$82,'Table 31'!AN$6,0)</f>
        <v>475538</v>
      </c>
      <c r="N10" s="220">
        <f>VLOOKUP($J$1,'Table 31 Data'!$Z$45:$AW$82,'Table 31'!AO$6,0)</f>
        <v>215812</v>
      </c>
      <c r="O10" s="220">
        <f>VLOOKUP($J$1,'Table 31 Data'!$Z$45:$AW$82,'Table 31'!AP$6,0)</f>
        <v>73550</v>
      </c>
      <c r="P10" s="220">
        <f>VLOOKUP($J$1,'Table 31 Data'!$Z$45:$AW$82,'Table 31'!AQ$6,0)</f>
        <v>76752</v>
      </c>
      <c r="Q10" s="220">
        <f>VLOOKUP($J$1,'Table 31 Data'!$Z$45:$AW$82,'Table 31'!AR$6,0)</f>
        <v>37657</v>
      </c>
      <c r="R10" s="220">
        <f>VLOOKUP($J$1,'Table 31 Data'!$Z$45:$AW$82,'Table 31'!AS$6,0)</f>
        <v>71767</v>
      </c>
      <c r="S10" s="220">
        <f>VLOOKUP($J$1,'Table 31 Data'!$Z$45:$AW$82,'Table 31'!AT$6,0)</f>
        <v>358758</v>
      </c>
      <c r="T10" s="220">
        <f>VLOOKUP($J$1,'Table 31 Data'!$Z$45:$AW$82,'Table 31'!AU$6,0)</f>
        <v>178696</v>
      </c>
      <c r="U10" s="220">
        <f>VLOOKUP($J$1,'Table 31 Data'!$Z$45:$AW$82,'Table 31'!AV$6,0)</f>
        <v>152085</v>
      </c>
      <c r="V10" s="220">
        <f>VLOOKUP($J$1,'Table 31 Data'!$Z$45:$AW$82,'Table 31'!AW$6,0)</f>
        <v>27977</v>
      </c>
      <c r="W10" s="220">
        <f>VLOOKUP($J$1,'Table 31 Data'!$Z$45:$AW$82,'Table 31'!AX$6,0)</f>
        <v>51137</v>
      </c>
      <c r="X10" s="220" t="str">
        <f>VLOOKUP($J$1,'Table 31 Data'!$Z$45:$AW$82,'Table 31'!AY$6,0)</f>
        <v>--</v>
      </c>
      <c r="Y10" s="254">
        <f>VLOOKUP($J$1,'Table 31 Data'!$Z$45:$AW$82,'Table 31'!AZ$6,0)</f>
        <v>51137</v>
      </c>
    </row>
    <row r="11" spans="1:53" x14ac:dyDescent="0.25">
      <c r="A11" s="565"/>
      <c r="B11" s="245" t="s">
        <v>1</v>
      </c>
      <c r="C11" s="231">
        <f>VLOOKUP($J$1,'Table 31 Data'!$AY$45:$BV$82,'Table 31'!AD$6,0)</f>
        <v>4033289</v>
      </c>
      <c r="D11" s="231">
        <f>VLOOKUP($J$1,'Table 31 Data'!$AY$45:$BV$82,'Table 31'!AE$6,0)</f>
        <v>2414797</v>
      </c>
      <c r="E11" s="231">
        <f>VLOOKUP($J$1,'Table 31 Data'!$AY$45:$BV$82,'Table 31'!AF$6,0)</f>
        <v>1833391</v>
      </c>
      <c r="F11" s="231">
        <f>VLOOKUP($J$1,'Table 31 Data'!$AY$45:$BV$82,'Table 31'!AG$6,0)</f>
        <v>85057</v>
      </c>
      <c r="G11" s="231">
        <f>VLOOKUP($J$1,'Table 31 Data'!$AY$45:$BV$82,'Table 31'!AH$6,0)</f>
        <v>496349</v>
      </c>
      <c r="H11" s="231">
        <f>VLOOKUP($J$1,'Table 31 Data'!$AY$45:$BV$82,'Table 31'!AI$6,0)</f>
        <v>198546</v>
      </c>
      <c r="I11" s="231">
        <f>VLOOKUP($J$1,'Table 31 Data'!$AY$45:$BV$82,'Table 31'!AJ$6,0)</f>
        <v>57625</v>
      </c>
      <c r="J11" s="231">
        <f>VLOOKUP($J$1,'Table 31 Data'!$AY$45:$BV$82,'Table 31'!AK$6,0)</f>
        <v>32016</v>
      </c>
      <c r="K11" s="231">
        <f>VLOOKUP($J$1,'Table 31 Data'!$AY$45:$BV$82,'Table 31'!AL$6,0)</f>
        <v>51743</v>
      </c>
      <c r="L11" s="231">
        <f>VLOOKUP($J$1,'Table 31 Data'!$AY$45:$BV$82,'Table 31'!AM$6,0)</f>
        <v>57162</v>
      </c>
      <c r="M11" s="231">
        <f>VLOOKUP($J$1,'Table 31 Data'!$AY$45:$BV$82,'Table 31'!AN$6,0)</f>
        <v>762476</v>
      </c>
      <c r="N11" s="231">
        <f>VLOOKUP($J$1,'Table 31 Data'!$AY$45:$BV$82,'Table 31'!AO$6,0)</f>
        <v>276450</v>
      </c>
      <c r="O11" s="231">
        <f>VLOOKUP($J$1,'Table 31 Data'!$AY$45:$BV$82,'Table 31'!AP$6,0)</f>
        <v>119231</v>
      </c>
      <c r="P11" s="231">
        <f>VLOOKUP($J$1,'Table 31 Data'!$AY$45:$BV$82,'Table 31'!AQ$6,0)</f>
        <v>114313</v>
      </c>
      <c r="Q11" s="231">
        <f>VLOOKUP($J$1,'Table 31 Data'!$AY$45:$BV$82,'Table 31'!AR$6,0)</f>
        <v>57364</v>
      </c>
      <c r="R11" s="231">
        <f>VLOOKUP($J$1,'Table 31 Data'!$AY$45:$BV$82,'Table 31'!AS$6,0)</f>
        <v>195118</v>
      </c>
      <c r="S11" s="231">
        <f>VLOOKUP($J$1,'Table 31 Data'!$AY$45:$BV$82,'Table 31'!AT$6,0)</f>
        <v>507774</v>
      </c>
      <c r="T11" s="231">
        <f>VLOOKUP($J$1,'Table 31 Data'!$AY$45:$BV$82,'Table 31'!AU$6,0)</f>
        <v>270742</v>
      </c>
      <c r="U11" s="231">
        <f>VLOOKUP($J$1,'Table 31 Data'!$AY$45:$BV$82,'Table 31'!AV$6,0)</f>
        <v>152210</v>
      </c>
      <c r="V11" s="231">
        <f>VLOOKUP($J$1,'Table 31 Data'!$AY$45:$BV$82,'Table 31'!AW$6,0)</f>
        <v>84822</v>
      </c>
      <c r="W11" s="231">
        <f>VLOOKUP($J$1,'Table 31 Data'!$AY$45:$BV$82,'Table 31'!AX$6,0)</f>
        <v>149696</v>
      </c>
      <c r="X11" s="231">
        <f>VLOOKUP($J$1,'Table 31 Data'!$AY$45:$BV$82,'Table 31'!AY$6,0)</f>
        <v>59952</v>
      </c>
      <c r="Y11" s="255">
        <f>VLOOKUP($J$1,'Table 31 Data'!$AY$45:$BV$82,'Table 31'!AZ$6,0)</f>
        <v>89744</v>
      </c>
    </row>
    <row r="12" spans="1:53" ht="14.45" customHeight="1" x14ac:dyDescent="0.25">
      <c r="A12" s="564" t="s">
        <v>72</v>
      </c>
      <c r="B12" s="213" t="s">
        <v>4</v>
      </c>
      <c r="C12" s="287">
        <f>VLOOKUP($J$1,'Table 31 Data'!$A$86:$X$123,'Table 31'!AD$6,0)</f>
        <v>3474103</v>
      </c>
      <c r="D12" s="287">
        <f>VLOOKUP($J$1,'Table 31 Data'!$A$86:$X$123,'Table 31'!AE$6,0)</f>
        <v>2787206</v>
      </c>
      <c r="E12" s="287" t="str">
        <f>VLOOKUP($J$1,'Table 31 Data'!$A$86:$X$123,'Table 31'!AF$6,0)</f>
        <v>--</v>
      </c>
      <c r="F12" s="287">
        <f>VLOOKUP($J$1,'Table 31 Data'!$A$86:$X$123,'Table 31'!AG$6,0)</f>
        <v>136887</v>
      </c>
      <c r="G12" s="287" t="str">
        <f>VLOOKUP($J$1,'Table 31 Data'!$A$86:$X$123,'Table 31'!AH$6,0)</f>
        <v>--</v>
      </c>
      <c r="H12" s="287" t="str">
        <f>VLOOKUP($J$1,'Table 31 Data'!$A$86:$X$123,'Table 31'!AI$6,0)</f>
        <v>--</v>
      </c>
      <c r="I12" s="287" t="str">
        <f>VLOOKUP($J$1,'Table 31 Data'!$A$86:$X$123,'Table 31'!AJ$6,0)</f>
        <v>--</v>
      </c>
      <c r="J12" s="287" t="str">
        <f>VLOOKUP($J$1,'Table 31 Data'!$A$86:$X$123,'Table 31'!AK$6,0)</f>
        <v>--</v>
      </c>
      <c r="K12" s="287" t="str">
        <f>VLOOKUP($J$1,'Table 31 Data'!$A$86:$X$123,'Table 31'!AL$6,0)</f>
        <v>--</v>
      </c>
      <c r="L12" s="287" t="str">
        <f>VLOOKUP($J$1,'Table 31 Data'!$A$86:$X$123,'Table 31'!AM$6,0)</f>
        <v>--</v>
      </c>
      <c r="M12" s="287" t="str">
        <f>VLOOKUP($J$1,'Table 31 Data'!$A$86:$X$123,'Table 31'!AN$6,0)</f>
        <v>--</v>
      </c>
      <c r="N12" s="287">
        <f>VLOOKUP($J$1,'Table 31 Data'!$A$86:$X$123,'Table 31'!AO$6,0)</f>
        <v>173445</v>
      </c>
      <c r="O12" s="287">
        <f>VLOOKUP($J$1,'Table 31 Data'!$A$86:$X$123,'Table 31'!AP$6,0)</f>
        <v>41912</v>
      </c>
      <c r="P12" s="287">
        <f>VLOOKUP($J$1,'Table 31 Data'!$A$86:$X$123,'Table 31'!AQ$6,0)</f>
        <v>41482</v>
      </c>
      <c r="Q12" s="287">
        <f>VLOOKUP($J$1,'Table 31 Data'!$A$86:$X$123,'Table 31'!AR$6,0)</f>
        <v>29281</v>
      </c>
      <c r="R12" s="287" t="str">
        <f>VLOOKUP($J$1,'Table 31 Data'!$A$86:$X$123,'Table 31'!AS$6,0)</f>
        <v>--</v>
      </c>
      <c r="S12" s="287" t="str">
        <f>VLOOKUP($J$1,'Table 31 Data'!$A$86:$X$123,'Table 31'!AT$6,0)</f>
        <v>--</v>
      </c>
      <c r="T12" s="287">
        <f>VLOOKUP($J$1,'Table 31 Data'!$A$86:$X$123,'Table 31'!AU$6,0)</f>
        <v>83694</v>
      </c>
      <c r="U12" s="287">
        <f>VLOOKUP($J$1,'Table 31 Data'!$A$86:$X$123,'Table 31'!AV$6,0)</f>
        <v>156522</v>
      </c>
      <c r="V12" s="287">
        <f>VLOOKUP($J$1,'Table 31 Data'!$A$86:$X$123,'Table 31'!AW$6,0)</f>
        <v>42215</v>
      </c>
      <c r="W12" s="287" t="str">
        <f>VLOOKUP($J$1,'Table 31 Data'!$A$86:$X$123,'Table 31'!AX$6,0)</f>
        <v>--</v>
      </c>
      <c r="X12" s="287" t="str">
        <f>VLOOKUP($J$1,'Table 31 Data'!$A$86:$X$123,'Table 31'!AY$6,0)</f>
        <v>--</v>
      </c>
      <c r="Y12" s="288" t="str">
        <f>VLOOKUP($J$1,'Table 31 Data'!$A$86:$X$123,'Table 31'!AZ$6,0)</f>
        <v>--</v>
      </c>
    </row>
    <row r="13" spans="1:53" x14ac:dyDescent="0.25">
      <c r="A13" s="564"/>
      <c r="B13" s="133" t="s">
        <v>3</v>
      </c>
      <c r="C13" s="113">
        <f>VLOOKUP($J$1,'Table 31 Data'!$Z$86:$AW$123,'Table 31'!AD$6,0)</f>
        <v>3703298</v>
      </c>
      <c r="D13" s="113">
        <f>VLOOKUP($J$1,'Table 31 Data'!$Z$86:$AW$123,'Table 31'!AE$6,0)</f>
        <v>2628949</v>
      </c>
      <c r="E13" s="113">
        <f>VLOOKUP($J$1,'Table 31 Data'!$Z$86:$AW$123,'Table 31'!AF$6,0)</f>
        <v>2193564</v>
      </c>
      <c r="F13" s="113">
        <f>VLOOKUP($J$1,'Table 31 Data'!$Z$86:$AW$123,'Table 31'!AG$6,0)</f>
        <v>117252</v>
      </c>
      <c r="G13" s="113">
        <f>VLOOKUP($J$1,'Table 31 Data'!$Z$86:$AW$123,'Table 31'!AH$6,0)</f>
        <v>318133</v>
      </c>
      <c r="H13" s="113">
        <f>VLOOKUP($J$1,'Table 31 Data'!$Z$86:$AW$123,'Table 31'!AI$6,0)</f>
        <v>117005</v>
      </c>
      <c r="I13" s="113">
        <f>VLOOKUP($J$1,'Table 31 Data'!$Z$86:$AW$123,'Table 31'!AJ$6,0)</f>
        <v>37163</v>
      </c>
      <c r="J13" s="113">
        <f>VLOOKUP($J$1,'Table 31 Data'!$Z$86:$AW$123,'Table 31'!AK$6,0)</f>
        <v>17850</v>
      </c>
      <c r="K13" s="113">
        <f>VLOOKUP($J$1,'Table 31 Data'!$Z$86:$AW$123,'Table 31'!AL$6,0)</f>
        <v>29927</v>
      </c>
      <c r="L13" s="113">
        <f>VLOOKUP($J$1,'Table 31 Data'!$Z$86:$AW$123,'Table 31'!AM$6,0)</f>
        <v>32065</v>
      </c>
      <c r="M13" s="113">
        <f>VLOOKUP($J$1,'Table 31 Data'!$Z$86:$AW$123,'Table 31'!AN$6,0)</f>
        <v>471356</v>
      </c>
      <c r="N13" s="113">
        <f>VLOOKUP($J$1,'Table 31 Data'!$Z$86:$AW$123,'Table 31'!AO$6,0)</f>
        <v>221181</v>
      </c>
      <c r="O13" s="113">
        <f>VLOOKUP($J$1,'Table 31 Data'!$Z$86:$AW$123,'Table 31'!AP$6,0)</f>
        <v>69199</v>
      </c>
      <c r="P13" s="113">
        <f>VLOOKUP($J$1,'Table 31 Data'!$Z$86:$AW$123,'Table 31'!AQ$6,0)</f>
        <v>77141</v>
      </c>
      <c r="Q13" s="113">
        <f>VLOOKUP($J$1,'Table 31 Data'!$Z$86:$AW$123,'Table 31'!AR$6,0)</f>
        <v>42544</v>
      </c>
      <c r="R13" s="113">
        <f>VLOOKUP($J$1,'Table 31 Data'!$Z$86:$AW$123,'Table 31'!AS$6,0)</f>
        <v>61291</v>
      </c>
      <c r="S13" s="113">
        <f>VLOOKUP($J$1,'Table 31 Data'!$Z$86:$AW$123,'Table 31'!AT$6,0)</f>
        <v>424091</v>
      </c>
      <c r="T13" s="113">
        <f>VLOOKUP($J$1,'Table 31 Data'!$Z$86:$AW$123,'Table 31'!AU$6,0)</f>
        <v>200237</v>
      </c>
      <c r="U13" s="113">
        <f>VLOOKUP($J$1,'Table 31 Data'!$Z$86:$AW$123,'Table 31'!AV$6,0)</f>
        <v>191482</v>
      </c>
      <c r="V13" s="113">
        <f>VLOOKUP($J$1,'Table 31 Data'!$Z$86:$AW$123,'Table 31'!AW$6,0)</f>
        <v>32372</v>
      </c>
      <c r="W13" s="113">
        <f>VLOOKUP($J$1,'Table 31 Data'!$Z$86:$AW$123,'Table 31'!AX$6,0)</f>
        <v>61897</v>
      </c>
      <c r="X13" s="113" t="str">
        <f>VLOOKUP($J$1,'Table 31 Data'!$Z$86:$AW$123,'Table 31'!AY$6,0)</f>
        <v>--</v>
      </c>
      <c r="Y13" s="251">
        <f>VLOOKUP($J$1,'Table 31 Data'!$Z$86:$AW$123,'Table 31'!AZ$6,0)</f>
        <v>61897</v>
      </c>
    </row>
    <row r="14" spans="1:53" x14ac:dyDescent="0.25">
      <c r="A14" s="565"/>
      <c r="B14" s="230" t="s">
        <v>1</v>
      </c>
      <c r="C14" s="247">
        <f>VLOOKUP($J$1,'Table 31 Data'!$AY$86:$BV$123,'Table 31'!AD$6,0)</f>
        <v>4140652</v>
      </c>
      <c r="D14" s="235">
        <f>VLOOKUP($J$1,'Table 31 Data'!$AY$86:$BV$123,'Table 31'!AE$6,0)</f>
        <v>2472638</v>
      </c>
      <c r="E14" s="235">
        <f>VLOOKUP($J$1,'Table 31 Data'!$AY$86:$BV$123,'Table 31'!AF$6,0)</f>
        <v>1835893</v>
      </c>
      <c r="F14" s="235">
        <f>VLOOKUP($J$1,'Table 31 Data'!$AY$86:$BV$123,'Table 31'!AG$6,0)</f>
        <v>90917</v>
      </c>
      <c r="G14" s="235">
        <f>VLOOKUP($J$1,'Table 31 Data'!$AY$86:$BV$123,'Table 31'!AH$6,0)</f>
        <v>545828</v>
      </c>
      <c r="H14" s="235">
        <f>VLOOKUP($J$1,'Table 31 Data'!$AY$86:$BV$123,'Table 31'!AI$6,0)</f>
        <v>206733</v>
      </c>
      <c r="I14" s="235">
        <f>VLOOKUP($J$1,'Table 31 Data'!$AY$86:$BV$123,'Table 31'!AJ$6,0)</f>
        <v>61800</v>
      </c>
      <c r="J14" s="235">
        <f>VLOOKUP($J$1,'Table 31 Data'!$AY$86:$BV$123,'Table 31'!AK$6,0)</f>
        <v>33463</v>
      </c>
      <c r="K14" s="235">
        <f>VLOOKUP($J$1,'Table 31 Data'!$AY$86:$BV$123,'Table 31'!AL$6,0)</f>
        <v>49757</v>
      </c>
      <c r="L14" s="235">
        <f>VLOOKUP($J$1,'Table 31 Data'!$AY$86:$BV$123,'Table 31'!AM$6,0)</f>
        <v>61713</v>
      </c>
      <c r="M14" s="235">
        <f>VLOOKUP($J$1,'Table 31 Data'!$AY$86:$BV$123,'Table 31'!AN$6,0)</f>
        <v>749070</v>
      </c>
      <c r="N14" s="235">
        <f>VLOOKUP($J$1,'Table 31 Data'!$AY$86:$BV$123,'Table 31'!AO$6,0)</f>
        <v>266407</v>
      </c>
      <c r="O14" s="235">
        <f>VLOOKUP($J$1,'Table 31 Data'!$AY$86:$BV$123,'Table 31'!AP$6,0)</f>
        <v>104566</v>
      </c>
      <c r="P14" s="235">
        <f>VLOOKUP($J$1,'Table 31 Data'!$AY$86:$BV$123,'Table 31'!AQ$6,0)</f>
        <v>107814</v>
      </c>
      <c r="Q14" s="235">
        <f>VLOOKUP($J$1,'Table 31 Data'!$AY$86:$BV$123,'Table 31'!AR$6,0)</f>
        <v>66886</v>
      </c>
      <c r="R14" s="235">
        <f>VLOOKUP($J$1,'Table 31 Data'!$AY$86:$BV$123,'Table 31'!AS$6,0)</f>
        <v>203397</v>
      </c>
      <c r="S14" s="235">
        <f>VLOOKUP($J$1,'Table 31 Data'!$AY$86:$BV$123,'Table 31'!AT$6,0)</f>
        <v>580866</v>
      </c>
      <c r="T14" s="235">
        <f>VLOOKUP($J$1,'Table 31 Data'!$AY$86:$BV$123,'Table 31'!AU$6,0)</f>
        <v>303189</v>
      </c>
      <c r="U14" s="235">
        <f>VLOOKUP($J$1,'Table 31 Data'!$AY$86:$BV$123,'Table 31'!AV$6,0)</f>
        <v>192387</v>
      </c>
      <c r="V14" s="235">
        <f>VLOOKUP($J$1,'Table 31 Data'!$AY$86:$BV$123,'Table 31'!AW$6,0)</f>
        <v>85290</v>
      </c>
      <c r="W14" s="235">
        <f>VLOOKUP($J$1,'Table 31 Data'!$AY$86:$BV$123,'Table 31'!AX$6,0)</f>
        <v>131345</v>
      </c>
      <c r="X14" s="235">
        <f>VLOOKUP($J$1,'Table 31 Data'!$AY$86:$BV$123,'Table 31'!AY$6,0)</f>
        <v>46068</v>
      </c>
      <c r="Y14" s="256">
        <f>VLOOKUP($J$1,'Table 31 Data'!$AY$86:$BV$123,'Table 31'!AZ$6,0)</f>
        <v>85277</v>
      </c>
    </row>
    <row r="16" spans="1:53" ht="25.5" x14ac:dyDescent="0.25">
      <c r="A16" s="558"/>
      <c r="B16" s="559"/>
      <c r="C16" s="530" t="s">
        <v>637</v>
      </c>
      <c r="D16" s="257" t="s">
        <v>806</v>
      </c>
      <c r="E16" s="552" t="s">
        <v>805</v>
      </c>
      <c r="F16" s="523"/>
      <c r="G16" s="523"/>
      <c r="H16" s="530" t="s">
        <v>828</v>
      </c>
      <c r="I16" s="552" t="s">
        <v>809</v>
      </c>
      <c r="J16" s="523"/>
      <c r="K16" s="523"/>
      <c r="L16" s="523"/>
      <c r="M16" s="530" t="s">
        <v>821</v>
      </c>
      <c r="N16" s="558" t="s">
        <v>814</v>
      </c>
      <c r="O16" s="557"/>
      <c r="P16" s="557"/>
      <c r="Q16" s="557"/>
      <c r="R16" s="559"/>
      <c r="S16" s="530" t="s">
        <v>827</v>
      </c>
      <c r="T16" s="552" t="s">
        <v>820</v>
      </c>
      <c r="U16" s="523"/>
      <c r="V16" s="523"/>
      <c r="W16" s="530" t="s">
        <v>824</v>
      </c>
      <c r="X16" s="552" t="s">
        <v>825</v>
      </c>
      <c r="Y16" s="523"/>
    </row>
    <row r="17" spans="1:25" ht="38.25" x14ac:dyDescent="0.25">
      <c r="A17" s="558"/>
      <c r="B17" s="559"/>
      <c r="C17" s="530"/>
      <c r="D17" s="257"/>
      <c r="E17" s="236" t="s">
        <v>807</v>
      </c>
      <c r="F17" s="236" t="s">
        <v>119</v>
      </c>
      <c r="G17" s="236" t="s">
        <v>808</v>
      </c>
      <c r="H17" s="520"/>
      <c r="I17" s="236" t="s">
        <v>810</v>
      </c>
      <c r="J17" s="236" t="s">
        <v>811</v>
      </c>
      <c r="K17" s="236" t="s">
        <v>812</v>
      </c>
      <c r="L17" s="236" t="s">
        <v>813</v>
      </c>
      <c r="M17" s="520"/>
      <c r="N17" s="236" t="s">
        <v>815</v>
      </c>
      <c r="O17" s="236" t="s">
        <v>816</v>
      </c>
      <c r="P17" s="236" t="s">
        <v>817</v>
      </c>
      <c r="Q17" s="236" t="s">
        <v>818</v>
      </c>
      <c r="R17" s="236" t="s">
        <v>819</v>
      </c>
      <c r="S17" s="530"/>
      <c r="T17" s="236" t="s">
        <v>822</v>
      </c>
      <c r="U17" s="236" t="s">
        <v>485</v>
      </c>
      <c r="V17" s="236" t="s">
        <v>823</v>
      </c>
      <c r="W17" s="530"/>
      <c r="X17" s="236" t="s">
        <v>826</v>
      </c>
      <c r="Y17" s="236" t="s">
        <v>829</v>
      </c>
    </row>
    <row r="18" spans="1:25" x14ac:dyDescent="0.25">
      <c r="A18" s="561" t="s">
        <v>117</v>
      </c>
      <c r="B18" s="213" t="s">
        <v>4</v>
      </c>
      <c r="C18" s="259">
        <v>1</v>
      </c>
      <c r="D18" s="259">
        <f>D6/$C6</f>
        <v>0.79847609899787397</v>
      </c>
      <c r="E18" s="259" t="s">
        <v>2</v>
      </c>
      <c r="F18" s="259">
        <f t="shared" ref="F18:V18" si="0">F6/$C6</f>
        <v>3.8395442668898702E-2</v>
      </c>
      <c r="G18" s="259" t="s">
        <v>2</v>
      </c>
      <c r="H18" s="259" t="s">
        <v>2</v>
      </c>
      <c r="I18" s="259" t="s">
        <v>2</v>
      </c>
      <c r="J18" s="259" t="s">
        <v>2</v>
      </c>
      <c r="K18" s="259" t="s">
        <v>2</v>
      </c>
      <c r="L18" s="259" t="s">
        <v>2</v>
      </c>
      <c r="M18" s="259" t="s">
        <v>2</v>
      </c>
      <c r="N18" s="259">
        <f t="shared" si="0"/>
        <v>5.1962071943660933E-2</v>
      </c>
      <c r="O18" s="259">
        <f t="shared" si="0"/>
        <v>1.3146700173166485E-2</v>
      </c>
      <c r="P18" s="259">
        <f t="shared" si="0"/>
        <v>1.2835608311093059E-2</v>
      </c>
      <c r="Q18" s="259">
        <f t="shared" si="0"/>
        <v>8.4702918499770727E-3</v>
      </c>
      <c r="R18" s="259" t="s">
        <v>2</v>
      </c>
      <c r="S18" s="259" t="s">
        <v>2</v>
      </c>
      <c r="T18" s="259">
        <f t="shared" si="0"/>
        <v>2.4497361333197798E-2</v>
      </c>
      <c r="U18" s="259">
        <f t="shared" si="0"/>
        <v>4.3560046642820281E-2</v>
      </c>
      <c r="V18" s="259">
        <f t="shared" si="0"/>
        <v>1.2068358170031315E-2</v>
      </c>
      <c r="W18" s="259" t="s">
        <v>2</v>
      </c>
      <c r="X18" s="259" t="s">
        <v>2</v>
      </c>
      <c r="Y18" s="284" t="s">
        <v>2</v>
      </c>
    </row>
    <row r="19" spans="1:25" x14ac:dyDescent="0.25">
      <c r="A19" s="561"/>
      <c r="B19" s="133" t="s">
        <v>3</v>
      </c>
      <c r="C19" s="121">
        <v>1</v>
      </c>
      <c r="D19" s="121">
        <f t="shared" ref="D19:Y19" si="1">D7/$C7</f>
        <v>0.71153648539498049</v>
      </c>
      <c r="E19" s="121">
        <f t="shared" si="1"/>
        <v>0.59785384704512168</v>
      </c>
      <c r="F19" s="121">
        <f t="shared" si="1"/>
        <v>3.0742507517684179E-2</v>
      </c>
      <c r="G19" s="121">
        <f t="shared" si="1"/>
        <v>8.2940130832174552E-2</v>
      </c>
      <c r="H19" s="121">
        <f t="shared" si="1"/>
        <v>3.1526240123344818E-2</v>
      </c>
      <c r="I19" s="121">
        <f t="shared" si="1"/>
        <v>9.8894478303322778E-3</v>
      </c>
      <c r="J19" s="121">
        <f t="shared" si="1"/>
        <v>4.7656965773849157E-3</v>
      </c>
      <c r="K19" s="121">
        <f t="shared" si="1"/>
        <v>8.3579554018362017E-3</v>
      </c>
      <c r="L19" s="121">
        <f t="shared" si="1"/>
        <v>8.5131403137914206E-3</v>
      </c>
      <c r="M19" s="121">
        <f t="shared" si="1"/>
        <v>0.13202485356776805</v>
      </c>
      <c r="N19" s="121">
        <f t="shared" si="1"/>
        <v>6.0929667771830495E-2</v>
      </c>
      <c r="O19" s="121">
        <f t="shared" si="1"/>
        <v>1.9903406106644799E-2</v>
      </c>
      <c r="P19" s="121">
        <f t="shared" si="1"/>
        <v>2.1457207237668134E-2</v>
      </c>
      <c r="Q19" s="121">
        <f t="shared" si="1"/>
        <v>1.1182376571177519E-2</v>
      </c>
      <c r="R19" s="121">
        <f t="shared" si="1"/>
        <v>1.8552195880447105E-2</v>
      </c>
      <c r="S19" s="121">
        <f t="shared" si="1"/>
        <v>0.10915215915474558</v>
      </c>
      <c r="T19" s="121">
        <f t="shared" si="1"/>
        <v>5.2834397342252724E-2</v>
      </c>
      <c r="U19" s="121">
        <f t="shared" si="1"/>
        <v>4.7903337507384527E-2</v>
      </c>
      <c r="V19" s="121">
        <f t="shared" si="1"/>
        <v>8.4144243051083156E-3</v>
      </c>
      <c r="W19" s="121">
        <f t="shared" si="1"/>
        <v>1.5760261759161103E-2</v>
      </c>
      <c r="X19" s="121" t="s">
        <v>2</v>
      </c>
      <c r="Y19" s="281">
        <f t="shared" si="1"/>
        <v>1.5760261759161103E-2</v>
      </c>
    </row>
    <row r="20" spans="1:25" x14ac:dyDescent="0.25">
      <c r="A20" s="562"/>
      <c r="B20" s="230" t="s">
        <v>1</v>
      </c>
      <c r="C20" s="262">
        <v>1</v>
      </c>
      <c r="D20" s="262">
        <f t="shared" ref="D20:Y20" si="2">D8/$C8</f>
        <v>0.59792883261574803</v>
      </c>
      <c r="E20" s="262">
        <f t="shared" si="2"/>
        <v>0.44890023062314738</v>
      </c>
      <c r="F20" s="262">
        <f t="shared" si="2"/>
        <v>2.1528660409954024E-2</v>
      </c>
      <c r="G20" s="262">
        <f t="shared" si="2"/>
        <v>0.1274999415826466</v>
      </c>
      <c r="H20" s="262">
        <f t="shared" si="2"/>
        <v>4.958183573872138E-2</v>
      </c>
      <c r="I20" s="262">
        <f t="shared" si="2"/>
        <v>1.4610455348283037E-2</v>
      </c>
      <c r="J20" s="262">
        <f t="shared" si="2"/>
        <v>8.0107013251013194E-3</v>
      </c>
      <c r="K20" s="262">
        <f t="shared" si="2"/>
        <v>1.2417510720960673E-2</v>
      </c>
      <c r="L20" s="262">
        <f t="shared" si="2"/>
        <v>1.4543168344376354E-2</v>
      </c>
      <c r="M20" s="262">
        <f t="shared" si="2"/>
        <v>0.18492254837660316</v>
      </c>
      <c r="N20" s="262">
        <f t="shared" si="2"/>
        <v>6.6413129235946278E-2</v>
      </c>
      <c r="O20" s="262">
        <f t="shared" si="2"/>
        <v>2.7379326569643699E-2</v>
      </c>
      <c r="P20" s="262">
        <f t="shared" si="2"/>
        <v>2.717501875778159E-2</v>
      </c>
      <c r="Q20" s="262">
        <f t="shared" si="2"/>
        <v>1.5200745882555306E-2</v>
      </c>
      <c r="R20" s="262">
        <f t="shared" si="2"/>
        <v>4.8754327930676279E-2</v>
      </c>
      <c r="S20" s="262">
        <f t="shared" si="2"/>
        <v>0.13318422533267613</v>
      </c>
      <c r="T20" s="262">
        <f t="shared" si="2"/>
        <v>7.0214722616666794E-2</v>
      </c>
      <c r="U20" s="262">
        <f t="shared" si="2"/>
        <v>4.2157999427693445E-2</v>
      </c>
      <c r="V20" s="262">
        <f t="shared" si="2"/>
        <v>2.081150328831588E-2</v>
      </c>
      <c r="W20" s="262">
        <f t="shared" si="2"/>
        <v>3.4382557936251314E-2</v>
      </c>
      <c r="X20" s="262">
        <f t="shared" si="2"/>
        <v>1.2970487553066507E-2</v>
      </c>
      <c r="Y20" s="282">
        <f t="shared" si="2"/>
        <v>2.1412070383184805E-2</v>
      </c>
    </row>
    <row r="21" spans="1:25" x14ac:dyDescent="0.25">
      <c r="A21" s="564" t="s">
        <v>71</v>
      </c>
      <c r="B21" s="133" t="s">
        <v>4</v>
      </c>
      <c r="C21" s="121">
        <v>1</v>
      </c>
      <c r="D21" s="121">
        <f t="shared" ref="D21:V21" si="3">D9/$C9</f>
        <v>0.79435275062734045</v>
      </c>
      <c r="E21" s="121" t="s">
        <v>2</v>
      </c>
      <c r="F21" s="121">
        <f t="shared" si="3"/>
        <v>3.7304451340717922E-2</v>
      </c>
      <c r="G21" s="121" t="s">
        <v>2</v>
      </c>
      <c r="H21" s="121" t="s">
        <v>2</v>
      </c>
      <c r="I21" s="121" t="s">
        <v>2</v>
      </c>
      <c r="J21" s="121" t="s">
        <v>2</v>
      </c>
      <c r="K21" s="121" t="s">
        <v>2</v>
      </c>
      <c r="L21" s="121" t="s">
        <v>2</v>
      </c>
      <c r="M21" s="121" t="s">
        <v>2</v>
      </c>
      <c r="N21" s="121">
        <f t="shared" si="3"/>
        <v>5.4169645831851548E-2</v>
      </c>
      <c r="O21" s="121">
        <f t="shared" si="3"/>
        <v>1.4319957973493853E-2</v>
      </c>
      <c r="P21" s="121">
        <f t="shared" si="3"/>
        <v>1.3805857007558034E-2</v>
      </c>
      <c r="Q21" s="121">
        <f t="shared" si="3"/>
        <v>8.5157331117208784E-3</v>
      </c>
      <c r="R21" s="121" t="s">
        <v>2</v>
      </c>
      <c r="S21" s="121" t="s">
        <v>2</v>
      </c>
      <c r="T21" s="121">
        <f t="shared" si="3"/>
        <v>2.4937952255992334E-2</v>
      </c>
      <c r="U21" s="121">
        <f t="shared" si="3"/>
        <v>4.1941030622698557E-2</v>
      </c>
      <c r="V21" s="121">
        <f t="shared" si="3"/>
        <v>1.1978427724516752E-2</v>
      </c>
      <c r="W21" s="121" t="s">
        <v>2</v>
      </c>
      <c r="X21" s="121" t="s">
        <v>2</v>
      </c>
      <c r="Y21" s="281" t="s">
        <v>2</v>
      </c>
    </row>
    <row r="22" spans="1:25" x14ac:dyDescent="0.25">
      <c r="A22" s="564"/>
      <c r="B22" s="213" t="s">
        <v>3</v>
      </c>
      <c r="C22" s="259">
        <v>1</v>
      </c>
      <c r="D22" s="259">
        <f t="shared" ref="D22:Y22" si="4">D10/$C10</f>
        <v>0.71329001949094084</v>
      </c>
      <c r="E22" s="259">
        <f t="shared" si="4"/>
        <v>0.60375416103189838</v>
      </c>
      <c r="F22" s="259">
        <f t="shared" si="4"/>
        <v>2.9761377955604705E-2</v>
      </c>
      <c r="G22" s="259">
        <f t="shared" si="4"/>
        <v>7.9774480503437648E-2</v>
      </c>
      <c r="H22" s="259">
        <f t="shared" si="4"/>
        <v>3.1453033636215037E-2</v>
      </c>
      <c r="I22" s="259">
        <f t="shared" si="4"/>
        <v>9.7339390006489293E-3</v>
      </c>
      <c r="J22" s="259">
        <f t="shared" si="4"/>
        <v>4.7076921036753152E-3</v>
      </c>
      <c r="K22" s="259">
        <f t="shared" si="4"/>
        <v>8.6534472673620282E-3</v>
      </c>
      <c r="L22" s="259">
        <f t="shared" si="4"/>
        <v>8.3579552645287655E-3</v>
      </c>
      <c r="M22" s="259">
        <f t="shared" si="4"/>
        <v>0.13709041565202401</v>
      </c>
      <c r="N22" s="259">
        <f t="shared" si="4"/>
        <v>6.221533669800227E-2</v>
      </c>
      <c r="O22" s="259">
        <f t="shared" si="4"/>
        <v>2.1203352983791758E-2</v>
      </c>
      <c r="P22" s="259">
        <f t="shared" si="4"/>
        <v>2.2126441172154794E-2</v>
      </c>
      <c r="Q22" s="259">
        <f t="shared" si="4"/>
        <v>1.0855943756772892E-2</v>
      </c>
      <c r="R22" s="259">
        <f t="shared" si="4"/>
        <v>2.0689341041302288E-2</v>
      </c>
      <c r="S22" s="259">
        <f t="shared" si="4"/>
        <v>0.10342450727068883</v>
      </c>
      <c r="T22" s="259">
        <f t="shared" si="4"/>
        <v>5.1515355061749181E-2</v>
      </c>
      <c r="U22" s="259">
        <f t="shared" si="4"/>
        <v>4.3843806098436022E-2</v>
      </c>
      <c r="V22" s="259">
        <f t="shared" si="4"/>
        <v>8.0653461105036316E-3</v>
      </c>
      <c r="W22" s="259">
        <f t="shared" si="4"/>
        <v>1.4742023950131328E-2</v>
      </c>
      <c r="X22" s="259" t="s">
        <v>2</v>
      </c>
      <c r="Y22" s="284">
        <f t="shared" si="4"/>
        <v>1.4742023950131328E-2</v>
      </c>
    </row>
    <row r="23" spans="1:25" x14ac:dyDescent="0.25">
      <c r="A23" s="565"/>
      <c r="B23" s="245" t="s">
        <v>1</v>
      </c>
      <c r="C23" s="266">
        <v>1</v>
      </c>
      <c r="D23" s="266">
        <f t="shared" ref="D23:Y23" si="5">D11/$C11</f>
        <v>0.59871658093431934</v>
      </c>
      <c r="E23" s="266">
        <f t="shared" si="5"/>
        <v>0.45456474852161599</v>
      </c>
      <c r="F23" s="266">
        <f t="shared" si="5"/>
        <v>2.1088744198593256E-2</v>
      </c>
      <c r="G23" s="266">
        <f t="shared" si="5"/>
        <v>0.12306308821411012</v>
      </c>
      <c r="H23" s="266">
        <f t="shared" si="5"/>
        <v>4.9226822079945179E-2</v>
      </c>
      <c r="I23" s="266">
        <f t="shared" si="5"/>
        <v>1.4287347125385758E-2</v>
      </c>
      <c r="J23" s="266">
        <f t="shared" si="5"/>
        <v>7.9379384913900296E-3</v>
      </c>
      <c r="K23" s="266">
        <f t="shared" si="5"/>
        <v>1.2828983988005818E-2</v>
      </c>
      <c r="L23" s="266">
        <f t="shared" si="5"/>
        <v>1.417255247516357E-2</v>
      </c>
      <c r="M23" s="266">
        <f t="shared" si="5"/>
        <v>0.18904571430413245</v>
      </c>
      <c r="N23" s="266">
        <f t="shared" si="5"/>
        <v>6.8542075710418968E-2</v>
      </c>
      <c r="O23" s="266">
        <f t="shared" si="5"/>
        <v>2.9561729893394697E-2</v>
      </c>
      <c r="P23" s="266">
        <f t="shared" si="5"/>
        <v>2.8342377647622076E-2</v>
      </c>
      <c r="Q23" s="266">
        <f t="shared" si="5"/>
        <v>1.4222635670292905E-2</v>
      </c>
      <c r="R23" s="266">
        <f t="shared" si="5"/>
        <v>4.8376895382403792E-2</v>
      </c>
      <c r="S23" s="266">
        <f t="shared" si="5"/>
        <v>0.12589576397823216</v>
      </c>
      <c r="T23" s="266">
        <f t="shared" si="5"/>
        <v>6.7126853543100926E-2</v>
      </c>
      <c r="U23" s="266">
        <f t="shared" si="5"/>
        <v>3.7738431339782497E-2</v>
      </c>
      <c r="V23" s="266">
        <f t="shared" si="5"/>
        <v>2.1030479095348734E-2</v>
      </c>
      <c r="W23" s="266">
        <f t="shared" si="5"/>
        <v>3.7115118703370871E-2</v>
      </c>
      <c r="X23" s="266">
        <f t="shared" si="5"/>
        <v>1.4864295615811315E-2</v>
      </c>
      <c r="Y23" s="285">
        <f t="shared" si="5"/>
        <v>2.2250823087559556E-2</v>
      </c>
    </row>
    <row r="24" spans="1:25" x14ac:dyDescent="0.25">
      <c r="A24" s="564" t="s">
        <v>72</v>
      </c>
      <c r="B24" s="213" t="s">
        <v>4</v>
      </c>
      <c r="C24" s="289">
        <v>1</v>
      </c>
      <c r="D24" s="289">
        <f t="shared" ref="D24:V24" si="6">D12/$C12</f>
        <v>0.80228076139366045</v>
      </c>
      <c r="E24" s="289" t="s">
        <v>2</v>
      </c>
      <c r="F24" s="289">
        <f t="shared" si="6"/>
        <v>3.9402113293704875E-2</v>
      </c>
      <c r="G24" s="289" t="s">
        <v>2</v>
      </c>
      <c r="H24" s="289" t="s">
        <v>2</v>
      </c>
      <c r="I24" s="289" t="s">
        <v>2</v>
      </c>
      <c r="J24" s="289" t="s">
        <v>2</v>
      </c>
      <c r="K24" s="289" t="s">
        <v>2</v>
      </c>
      <c r="L24" s="289" t="s">
        <v>2</v>
      </c>
      <c r="M24" s="289" t="s">
        <v>2</v>
      </c>
      <c r="N24" s="289">
        <f t="shared" si="6"/>
        <v>4.9925117361229648E-2</v>
      </c>
      <c r="O24" s="289">
        <f t="shared" si="6"/>
        <v>1.2064121299800265E-2</v>
      </c>
      <c r="P24" s="289">
        <f t="shared" si="6"/>
        <v>1.1940348343155053E-2</v>
      </c>
      <c r="Q24" s="289">
        <f t="shared" si="6"/>
        <v>8.4283626593684765E-3</v>
      </c>
      <c r="R24" s="289" t="s">
        <v>2</v>
      </c>
      <c r="S24" s="289" t="s">
        <v>2</v>
      </c>
      <c r="T24" s="289">
        <f t="shared" si="6"/>
        <v>2.4090822868521745E-2</v>
      </c>
      <c r="U24" s="289">
        <f t="shared" si="6"/>
        <v>4.5053931907027514E-2</v>
      </c>
      <c r="V24" s="289">
        <f t="shared" si="6"/>
        <v>1.2151338057622356E-2</v>
      </c>
      <c r="W24" s="289" t="s">
        <v>2</v>
      </c>
      <c r="X24" s="289" t="s">
        <v>2</v>
      </c>
      <c r="Y24" s="290" t="s">
        <v>2</v>
      </c>
    </row>
    <row r="25" spans="1:25" x14ac:dyDescent="0.25">
      <c r="A25" s="564"/>
      <c r="B25" s="133" t="s">
        <v>3</v>
      </c>
      <c r="C25" s="121">
        <v>1</v>
      </c>
      <c r="D25" s="121">
        <f t="shared" ref="D25:Y25" si="7">D13/$C13</f>
        <v>0.70989399178786039</v>
      </c>
      <c r="E25" s="121">
        <f t="shared" si="7"/>
        <v>0.59232716351749171</v>
      </c>
      <c r="F25" s="121">
        <f t="shared" si="7"/>
        <v>3.1661508201608402E-2</v>
      </c>
      <c r="G25" s="121">
        <f t="shared" si="7"/>
        <v>8.5905320068760338E-2</v>
      </c>
      <c r="H25" s="121">
        <f t="shared" si="7"/>
        <v>3.1594810895585503E-2</v>
      </c>
      <c r="I25" s="121">
        <f t="shared" si="7"/>
        <v>1.0035109245866793E-2</v>
      </c>
      <c r="J25" s="121">
        <f t="shared" si="7"/>
        <v>4.8200279858655716E-3</v>
      </c>
      <c r="K25" s="121">
        <f t="shared" si="7"/>
        <v>8.0811752119327156E-3</v>
      </c>
      <c r="L25" s="121">
        <f t="shared" si="7"/>
        <v>8.6584984519204235E-3</v>
      </c>
      <c r="M25" s="121">
        <f t="shared" si="7"/>
        <v>0.12728006225801974</v>
      </c>
      <c r="N25" s="121">
        <f t="shared" si="7"/>
        <v>5.9725412321665713E-2</v>
      </c>
      <c r="O25" s="121">
        <f t="shared" si="7"/>
        <v>1.8685776839995054E-2</v>
      </c>
      <c r="P25" s="121">
        <f t="shared" si="7"/>
        <v>2.0830351756731431E-2</v>
      </c>
      <c r="Q25" s="121">
        <f t="shared" si="7"/>
        <v>1.1488138410681506E-2</v>
      </c>
      <c r="R25" s="121">
        <f t="shared" si="7"/>
        <v>1.6550382928946037E-2</v>
      </c>
      <c r="S25" s="121">
        <f t="shared" si="7"/>
        <v>0.11451711420468998</v>
      </c>
      <c r="T25" s="121">
        <f t="shared" si="7"/>
        <v>5.4069912818250111E-2</v>
      </c>
      <c r="U25" s="121">
        <f t="shared" si="7"/>
        <v>5.1705803853754138E-2</v>
      </c>
      <c r="V25" s="121">
        <f t="shared" si="7"/>
        <v>8.7413975326857303E-3</v>
      </c>
      <c r="W25" s="121">
        <f t="shared" si="7"/>
        <v>1.6714020853844332E-2</v>
      </c>
      <c r="X25" s="121" t="s">
        <v>2</v>
      </c>
      <c r="Y25" s="281">
        <f t="shared" si="7"/>
        <v>1.6714020853844332E-2</v>
      </c>
    </row>
    <row r="26" spans="1:25" x14ac:dyDescent="0.25">
      <c r="A26" s="565"/>
      <c r="B26" s="230" t="s">
        <v>1</v>
      </c>
      <c r="C26" s="262">
        <v>1</v>
      </c>
      <c r="D26" s="263">
        <f t="shared" ref="D26:Y26" si="8">D14/$C14</f>
        <v>0.59716150982985283</v>
      </c>
      <c r="E26" s="263">
        <f t="shared" si="8"/>
        <v>0.44338258805618053</v>
      </c>
      <c r="F26" s="263">
        <f t="shared" si="8"/>
        <v>2.1957170030227124E-2</v>
      </c>
      <c r="G26" s="263">
        <f t="shared" si="8"/>
        <v>0.13182175174344524</v>
      </c>
      <c r="H26" s="263">
        <f t="shared" si="8"/>
        <v>4.9927644245399035E-2</v>
      </c>
      <c r="I26" s="263">
        <f t="shared" si="8"/>
        <v>1.49251856953929E-2</v>
      </c>
      <c r="J26" s="263">
        <f t="shared" si="8"/>
        <v>8.0815774906947014E-3</v>
      </c>
      <c r="K26" s="263">
        <f t="shared" si="8"/>
        <v>1.2016706547664475E-2</v>
      </c>
      <c r="L26" s="263">
        <f t="shared" si="8"/>
        <v>1.4904174511646958E-2</v>
      </c>
      <c r="M26" s="263">
        <f t="shared" si="8"/>
        <v>0.18090629205255598</v>
      </c>
      <c r="N26" s="263">
        <f t="shared" si="8"/>
        <v>6.4339384232241684E-2</v>
      </c>
      <c r="O26" s="263">
        <f t="shared" si="8"/>
        <v>2.5253510799748444E-2</v>
      </c>
      <c r="P26" s="263">
        <f t="shared" si="8"/>
        <v>2.6037928326263594E-2</v>
      </c>
      <c r="Q26" s="263">
        <f t="shared" si="8"/>
        <v>1.6153494667023455E-2</v>
      </c>
      <c r="R26" s="263">
        <f t="shared" si="8"/>
        <v>4.9121974027278796E-2</v>
      </c>
      <c r="S26" s="263">
        <f t="shared" si="8"/>
        <v>0.14028370411229923</v>
      </c>
      <c r="T26" s="263">
        <f t="shared" si="8"/>
        <v>7.3222526307451102E-2</v>
      </c>
      <c r="U26" s="263">
        <f t="shared" si="8"/>
        <v>4.6462972498051029E-2</v>
      </c>
      <c r="V26" s="263">
        <f t="shared" si="8"/>
        <v>2.0598205306797093E-2</v>
      </c>
      <c r="W26" s="263">
        <f t="shared" si="8"/>
        <v>3.1720849759892887E-2</v>
      </c>
      <c r="X26" s="263">
        <f t="shared" si="8"/>
        <v>1.1125784055264726E-2</v>
      </c>
      <c r="Y26" s="286">
        <f t="shared" si="8"/>
        <v>2.0595065704628161E-2</v>
      </c>
    </row>
    <row r="28" spans="1:25" x14ac:dyDescent="0.25">
      <c r="A28" s="152" t="s">
        <v>669</v>
      </c>
    </row>
    <row r="29" spans="1:25" x14ac:dyDescent="0.25">
      <c r="A29" s="1" t="s">
        <v>830</v>
      </c>
    </row>
    <row r="31" spans="1:25" x14ac:dyDescent="0.25">
      <c r="A31" s="152" t="s">
        <v>654</v>
      </c>
    </row>
    <row r="32" spans="1:25" x14ac:dyDescent="0.25">
      <c r="A32" s="1" t="s">
        <v>906</v>
      </c>
    </row>
    <row r="34" spans="1:1" x14ac:dyDescent="0.25">
      <c r="A34" s="196" t="s">
        <v>652</v>
      </c>
    </row>
    <row r="60" spans="1:1" ht="14.45" hidden="1" x14ac:dyDescent="0.3">
      <c r="A60" s="1" t="s">
        <v>31</v>
      </c>
    </row>
    <row r="61" spans="1:1" ht="14.45" hidden="1" x14ac:dyDescent="0.3">
      <c r="A61" s="1" t="s">
        <v>32</v>
      </c>
    </row>
    <row r="62" spans="1:1" ht="14.45" hidden="1" x14ac:dyDescent="0.3">
      <c r="A62" s="1" t="s">
        <v>33</v>
      </c>
    </row>
    <row r="63" spans="1:1" ht="14.45" hidden="1" x14ac:dyDescent="0.3">
      <c r="A63" s="1" t="s">
        <v>34</v>
      </c>
    </row>
    <row r="64" spans="1:1" ht="14.45" hidden="1" x14ac:dyDescent="0.3">
      <c r="A64" s="1" t="s">
        <v>35</v>
      </c>
    </row>
    <row r="65" spans="1:1" ht="14.45" hidden="1" x14ac:dyDescent="0.3">
      <c r="A65" s="1" t="s">
        <v>36</v>
      </c>
    </row>
    <row r="66" spans="1:1" ht="14.45" hidden="1" x14ac:dyDescent="0.3">
      <c r="A66" s="1" t="s">
        <v>37</v>
      </c>
    </row>
    <row r="67" spans="1:1" ht="14.45" hidden="1" x14ac:dyDescent="0.3">
      <c r="A67" s="1" t="s">
        <v>38</v>
      </c>
    </row>
    <row r="68" spans="1:1" ht="14.45" hidden="1" x14ac:dyDescent="0.3">
      <c r="A68" s="1" t="s">
        <v>39</v>
      </c>
    </row>
    <row r="69" spans="1:1" ht="14.45" hidden="1" x14ac:dyDescent="0.3">
      <c r="A69" s="1" t="s">
        <v>40</v>
      </c>
    </row>
    <row r="70" spans="1:1" ht="14.45" hidden="1" x14ac:dyDescent="0.3">
      <c r="A70" s="1" t="s">
        <v>41</v>
      </c>
    </row>
    <row r="71" spans="1:1" ht="14.45" hidden="1" x14ac:dyDescent="0.3">
      <c r="A71" s="1" t="s">
        <v>42</v>
      </c>
    </row>
    <row r="72" spans="1:1" ht="14.45" hidden="1" x14ac:dyDescent="0.3">
      <c r="A72" s="1" t="s">
        <v>43</v>
      </c>
    </row>
    <row r="73" spans="1:1" ht="14.45" hidden="1" x14ac:dyDescent="0.3">
      <c r="A73" s="1" t="s">
        <v>44</v>
      </c>
    </row>
    <row r="74" spans="1:1" ht="14.45" hidden="1" x14ac:dyDescent="0.3">
      <c r="A74" s="1" t="s">
        <v>45</v>
      </c>
    </row>
    <row r="75" spans="1:1" ht="14.45" hidden="1" x14ac:dyDescent="0.3">
      <c r="A75" s="1" t="s">
        <v>46</v>
      </c>
    </row>
    <row r="76" spans="1:1" ht="14.45" hidden="1" x14ac:dyDescent="0.3">
      <c r="A76" s="1" t="s">
        <v>47</v>
      </c>
    </row>
    <row r="77" spans="1:1" ht="14.45" hidden="1" x14ac:dyDescent="0.3">
      <c r="A77" s="1" t="s">
        <v>48</v>
      </c>
    </row>
    <row r="78" spans="1:1" ht="14.45" hidden="1" x14ac:dyDescent="0.3">
      <c r="A78" s="1" t="s">
        <v>49</v>
      </c>
    </row>
    <row r="79" spans="1:1" ht="14.45" hidden="1" x14ac:dyDescent="0.3">
      <c r="A79" s="1" t="s">
        <v>50</v>
      </c>
    </row>
    <row r="80" spans="1:1" ht="14.45" hidden="1" x14ac:dyDescent="0.3">
      <c r="A80" s="1" t="s">
        <v>51</v>
      </c>
    </row>
    <row r="81" spans="1:1" ht="14.45" hidden="1" x14ac:dyDescent="0.3">
      <c r="A81" s="1" t="s">
        <v>52</v>
      </c>
    </row>
    <row r="82" spans="1:1" ht="14.45" hidden="1" x14ac:dyDescent="0.3">
      <c r="A82" s="1" t="s">
        <v>53</v>
      </c>
    </row>
    <row r="83" spans="1:1" ht="14.45" hidden="1" x14ac:dyDescent="0.3">
      <c r="A83" s="1" t="s">
        <v>54</v>
      </c>
    </row>
    <row r="84" spans="1:1" ht="14.45" hidden="1" x14ac:dyDescent="0.3">
      <c r="A84" s="1" t="s">
        <v>55</v>
      </c>
    </row>
    <row r="85" spans="1:1" ht="14.45" hidden="1" x14ac:dyDescent="0.3">
      <c r="A85" s="1" t="s">
        <v>56</v>
      </c>
    </row>
    <row r="86" spans="1:1" ht="14.45" hidden="1" x14ac:dyDescent="0.3">
      <c r="A86" s="1" t="s">
        <v>57</v>
      </c>
    </row>
    <row r="87" spans="1:1" ht="14.45" hidden="1" x14ac:dyDescent="0.3">
      <c r="A87" s="1" t="s">
        <v>58</v>
      </c>
    </row>
    <row r="88" spans="1:1" ht="14.45" hidden="1" x14ac:dyDescent="0.3">
      <c r="A88" s="1" t="s">
        <v>59</v>
      </c>
    </row>
    <row r="89" spans="1:1" ht="14.45" hidden="1" x14ac:dyDescent="0.3">
      <c r="A89" s="1" t="s">
        <v>60</v>
      </c>
    </row>
    <row r="90" spans="1:1" ht="14.45" hidden="1" x14ac:dyDescent="0.3">
      <c r="A90" s="1" t="s">
        <v>61</v>
      </c>
    </row>
    <row r="91" spans="1:1" ht="14.45" hidden="1" x14ac:dyDescent="0.3">
      <c r="A91" s="1" t="s">
        <v>62</v>
      </c>
    </row>
    <row r="92" spans="1:1" ht="14.45" hidden="1" x14ac:dyDescent="0.3">
      <c r="A92" s="1" t="s">
        <v>63</v>
      </c>
    </row>
    <row r="93" spans="1:1" ht="14.45" hidden="1" x14ac:dyDescent="0.3">
      <c r="A93" s="1" t="s">
        <v>64</v>
      </c>
    </row>
    <row r="94" spans="1:1" ht="14.45" hidden="1" x14ac:dyDescent="0.3">
      <c r="A94" s="1" t="s">
        <v>65</v>
      </c>
    </row>
    <row r="95" spans="1:1" ht="14.45" hidden="1" x14ac:dyDescent="0.3">
      <c r="A95" s="1" t="s">
        <v>66</v>
      </c>
    </row>
    <row r="96" spans="1:1" ht="14.45" hidden="1" x14ac:dyDescent="0.3">
      <c r="A96" s="1" t="s">
        <v>67</v>
      </c>
    </row>
  </sheetData>
  <mergeCells count="29">
    <mergeCell ref="N4:R4"/>
    <mergeCell ref="H4:H5"/>
    <mergeCell ref="I4:L4"/>
    <mergeCell ref="T4:V4"/>
    <mergeCell ref="W4:W5"/>
    <mergeCell ref="X4:Y4"/>
    <mergeCell ref="S4:S5"/>
    <mergeCell ref="T16:V16"/>
    <mergeCell ref="W16:W17"/>
    <mergeCell ref="X16:Y16"/>
    <mergeCell ref="J1:K1"/>
    <mergeCell ref="A4:B5"/>
    <mergeCell ref="C4:C5"/>
    <mergeCell ref="M4:M5"/>
    <mergeCell ref="A16:B17"/>
    <mergeCell ref="C16:C17"/>
    <mergeCell ref="E16:G16"/>
    <mergeCell ref="H16:H17"/>
    <mergeCell ref="I16:L16"/>
    <mergeCell ref="M16:M17"/>
    <mergeCell ref="A9:A11"/>
    <mergeCell ref="A12:A14"/>
    <mergeCell ref="E4:G4"/>
    <mergeCell ref="A6:A8"/>
    <mergeCell ref="A18:A20"/>
    <mergeCell ref="A21:A23"/>
    <mergeCell ref="A24:A26"/>
    <mergeCell ref="N16:R16"/>
    <mergeCell ref="S16:S17"/>
  </mergeCells>
  <dataValidations count="2">
    <dataValidation type="list" allowBlank="1" showInputMessage="1" showErrorMessage="1" sqref="WVO3 WBW3 VSA3 VIE3 UYI3 UOM3 UEQ3 TUU3 TKY3 TBC3 SRG3 SHK3 RXO3 RNS3 RDW3 QUA3 QKE3 QAI3 PQM3 PGQ3 OWU3 OMY3 ODC3 NTG3 NJK3 MZO3 MPS3 MFW3 LWA3 LME3 LCI3 KSM3 KIQ3 JYU3 JOY3 JFC3 IVG3 ILK3 IBO3 HRS3 HHW3 GYA3 GOE3 GEI3 FUM3 FKQ3 FAU3 EQY3 EHC3 DXG3 DNK3 DDO3 CTS3 CJW3 CAA3 BQE3 BGI3 AWM3 AMQ3 ACU3 SY3 JC3 WLS3">
      <formula1>$A$55:$A$91</formula1>
    </dataValidation>
    <dataValidation type="list" allowBlank="1" showInputMessage="1" showErrorMessage="1" sqref="J1:K1">
      <formula1>$A$60:$A$96</formula1>
    </dataValidation>
  </dataValidations>
  <hyperlinks>
    <hyperlink ref="J3" location="Contents!A1" display="Back"/>
    <hyperlink ref="J2" location="'Table 31 Data'!A1" display="Go to Data"/>
    <hyperlink ref="A34" location="Glossary!A1" display="Definition Glossay"/>
  </hyperlinks>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BA88"/>
  <sheetViews>
    <sheetView workbookViewId="0">
      <pane ySplit="3" topLeftCell="A4" activePane="bottomLeft" state="frozen"/>
      <selection pane="bottomLeft" activeCell="J3" sqref="J3"/>
    </sheetView>
  </sheetViews>
  <sheetFormatPr defaultColWidth="8.85546875" defaultRowHeight="15" x14ac:dyDescent="0.25"/>
  <cols>
    <col min="1" max="1" width="4.7109375" style="1" customWidth="1"/>
    <col min="2" max="2" width="8.85546875" style="1"/>
    <col min="3" max="4" width="12.28515625" style="1" customWidth="1"/>
    <col min="5" max="7" width="10.42578125" style="1" customWidth="1"/>
    <col min="8" max="8" width="12.28515625" style="1" customWidth="1"/>
    <col min="9" max="12" width="10.42578125" style="1" customWidth="1"/>
    <col min="13" max="13" width="12.28515625" style="1" customWidth="1"/>
    <col min="14" max="18" width="10.42578125" style="1" customWidth="1"/>
    <col min="19" max="19" width="12.28515625" style="1" customWidth="1"/>
    <col min="20" max="22" width="10.42578125" style="1" customWidth="1"/>
    <col min="23" max="23" width="12.28515625" style="1" customWidth="1"/>
    <col min="24" max="25" width="10.42578125" style="1" customWidth="1"/>
    <col min="26" max="29" width="8.85546875" style="1"/>
    <col min="30" max="53" width="8.85546875" style="1" hidden="1" customWidth="1"/>
    <col min="54" max="16384" width="8.85546875" style="1"/>
  </cols>
  <sheetData>
    <row r="1" spans="1:53" s="3" customFormat="1" ht="14.45" x14ac:dyDescent="0.3">
      <c r="A1" s="47" t="s">
        <v>2856</v>
      </c>
      <c r="B1" s="17"/>
      <c r="C1" s="17"/>
      <c r="D1" s="17"/>
      <c r="E1" s="17"/>
      <c r="F1" s="17"/>
      <c r="G1" s="17"/>
      <c r="H1" s="17"/>
      <c r="I1" s="134" t="s">
        <v>68</v>
      </c>
      <c r="J1" s="554" t="s">
        <v>67</v>
      </c>
      <c r="K1" s="556"/>
    </row>
    <row r="2" spans="1:53" s="3" customFormat="1" x14ac:dyDescent="0.25">
      <c r="A2" s="201" t="s">
        <v>833</v>
      </c>
      <c r="B2" s="17"/>
      <c r="C2" s="17"/>
      <c r="D2" s="17"/>
      <c r="E2" s="17"/>
      <c r="F2" s="17"/>
      <c r="G2" s="17"/>
      <c r="J2" s="486" t="s">
        <v>481</v>
      </c>
      <c r="K2" s="163"/>
    </row>
    <row r="3" spans="1:53" s="3" customFormat="1" ht="14.45" x14ac:dyDescent="0.3">
      <c r="A3" s="65"/>
      <c r="B3" s="17"/>
      <c r="C3" s="17"/>
      <c r="D3" s="17"/>
      <c r="E3" s="17"/>
      <c r="F3" s="17"/>
      <c r="G3" s="17"/>
      <c r="J3" s="165" t="s">
        <v>333</v>
      </c>
      <c r="K3" s="163"/>
    </row>
    <row r="4" spans="1:53" ht="28.15" customHeight="1" x14ac:dyDescent="0.3">
      <c r="A4" s="558"/>
      <c r="B4" s="557"/>
      <c r="C4" s="132" t="s">
        <v>637</v>
      </c>
      <c r="D4" s="132" t="s">
        <v>834</v>
      </c>
      <c r="E4" s="132" t="s">
        <v>835</v>
      </c>
      <c r="F4" s="132" t="s">
        <v>836</v>
      </c>
      <c r="G4" s="132" t="s">
        <v>837</v>
      </c>
      <c r="H4" s="132" t="s">
        <v>838</v>
      </c>
      <c r="I4" s="132" t="s">
        <v>839</v>
      </c>
      <c r="J4" s="132" t="s">
        <v>840</v>
      </c>
      <c r="K4" s="132" t="s">
        <v>841</v>
      </c>
      <c r="L4" s="292" t="s">
        <v>842</v>
      </c>
    </row>
    <row r="5" spans="1:53" ht="14.45" customHeight="1" x14ac:dyDescent="0.25">
      <c r="A5" s="564" t="s">
        <v>117</v>
      </c>
      <c r="B5" s="213" t="s">
        <v>3</v>
      </c>
      <c r="C5" s="220">
        <f>VLOOKUP($J$1,'Table 32 Data'!$A$4:$K$41,'Table 32'!AD$5,0)</f>
        <v>7172091</v>
      </c>
      <c r="D5" s="220">
        <f>VLOOKUP($J$1,'Table 32 Data'!$A$4:$K$41,'Table 32'!AE$5,0)</f>
        <v>4176175</v>
      </c>
      <c r="E5" s="220">
        <f>VLOOKUP($J$1,'Table 32 Data'!$A$4:$K$41,'Table 32'!AF$5,0)</f>
        <v>54297</v>
      </c>
      <c r="F5" s="220">
        <f>VLOOKUP($J$1,'Table 32 Data'!$A$4:$K$41,'Table 32'!AG$5,0)</f>
        <v>291977</v>
      </c>
      <c r="G5" s="220">
        <f>VLOOKUP($J$1,'Table 32 Data'!$A$4:$K$41,'Table 32'!AH$5,0)</f>
        <v>149789</v>
      </c>
      <c r="H5" s="220">
        <f>VLOOKUP($J$1,'Table 32 Data'!$A$4:$K$41,'Table 32'!AI$5,0)</f>
        <v>607083</v>
      </c>
      <c r="I5" s="220">
        <f>VLOOKUP($J$1,'Table 32 Data'!$A$4:$K$41,'Table 32'!AJ$5,0)</f>
        <v>104230</v>
      </c>
      <c r="J5" s="220">
        <f>VLOOKUP($J$1,'Table 32 Data'!$A$4:$K$41,'Table 32'!AK$5,0)</f>
        <v>36558</v>
      </c>
      <c r="K5" s="220">
        <f>VLOOKUP($J$1,'Table 32 Data'!$A$4:$K$41,'Table 32'!AL$5,0)</f>
        <v>1130616</v>
      </c>
      <c r="L5" s="254">
        <f>VLOOKUP($J$1,'Table 32 Data'!$A$4:$K$41,'Table 32'!AM$5,0)</f>
        <v>621366</v>
      </c>
      <c r="AD5" s="1">
        <v>2</v>
      </c>
      <c r="AE5" s="1">
        <v>3</v>
      </c>
      <c r="AF5" s="1">
        <v>4</v>
      </c>
      <c r="AG5" s="1">
        <v>5</v>
      </c>
      <c r="AH5" s="1">
        <v>6</v>
      </c>
      <c r="AI5" s="1">
        <v>7</v>
      </c>
      <c r="AJ5" s="1">
        <v>8</v>
      </c>
      <c r="AK5" s="1">
        <v>9</v>
      </c>
      <c r="AL5" s="1">
        <v>10</v>
      </c>
      <c r="AM5" s="1">
        <v>11</v>
      </c>
      <c r="AN5" s="1">
        <v>12</v>
      </c>
      <c r="AO5" s="1">
        <v>13</v>
      </c>
      <c r="AP5" s="1">
        <v>14</v>
      </c>
      <c r="AQ5" s="1">
        <v>15</v>
      </c>
      <c r="AR5" s="1">
        <v>16</v>
      </c>
      <c r="AS5" s="1">
        <v>17</v>
      </c>
      <c r="AT5" s="1">
        <v>18</v>
      </c>
      <c r="AU5" s="1">
        <v>19</v>
      </c>
      <c r="AV5" s="1">
        <v>20</v>
      </c>
      <c r="AW5" s="1">
        <v>21</v>
      </c>
      <c r="AX5" s="1">
        <v>22</v>
      </c>
      <c r="AY5" s="1">
        <v>23</v>
      </c>
      <c r="AZ5" s="1">
        <v>24</v>
      </c>
      <c r="BA5" s="1">
        <v>25</v>
      </c>
    </row>
    <row r="6" spans="1:53" ht="16.149999999999999" customHeight="1" x14ac:dyDescent="0.25">
      <c r="A6" s="565"/>
      <c r="B6" s="291">
        <v>2011</v>
      </c>
      <c r="C6" s="231">
        <f>VLOOKUP($J$1,'Table 32 Data'!$M$4:$W$41,'Table 32'!AD$5,0)</f>
        <v>8173941</v>
      </c>
      <c r="D6" s="231">
        <f>VLOOKUP($J$1,'Table 32 Data'!$M$4:$W$41,'Table 32'!AE$5,0)</f>
        <v>3957984</v>
      </c>
      <c r="E6" s="231">
        <f>VLOOKUP($J$1,'Table 32 Data'!$M$4:$W$41,'Table 32'!AF$5,0)</f>
        <v>82026</v>
      </c>
      <c r="F6" s="231">
        <f>VLOOKUP($J$1,'Table 32 Data'!$M$4:$W$41,'Table 32'!AG$5,0)</f>
        <v>411291</v>
      </c>
      <c r="G6" s="231">
        <f>VLOOKUP($J$1,'Table 32 Data'!$M$4:$W$41,'Table 32'!AH$5,0)</f>
        <v>148602</v>
      </c>
      <c r="H6" s="231">
        <f>VLOOKUP($J$1,'Table 32 Data'!$M$4:$W$41,'Table 32'!AI$5,0)</f>
        <v>1012823</v>
      </c>
      <c r="I6" s="231">
        <f>VLOOKUP($J$1,'Table 32 Data'!$M$4:$W$41,'Table 32'!AJ$5,0)</f>
        <v>126134</v>
      </c>
      <c r="J6" s="231">
        <f>VLOOKUP($J$1,'Table 32 Data'!$M$4:$W$41,'Table 32'!AK$5,0)</f>
        <v>47970</v>
      </c>
      <c r="K6" s="231">
        <f>VLOOKUP($J$1,'Table 32 Data'!$M$4:$W$41,'Table 32'!AL$5,0)</f>
        <v>1694372</v>
      </c>
      <c r="L6" s="255">
        <f>VLOOKUP($J$1,'Table 32 Data'!$M$4:$W$41,'Table 32'!AM$5,0)</f>
        <v>692739</v>
      </c>
    </row>
    <row r="7" spans="1:53" x14ac:dyDescent="0.25">
      <c r="A7" s="564" t="s">
        <v>831</v>
      </c>
      <c r="B7" s="213" t="s">
        <v>3</v>
      </c>
      <c r="C7" s="287">
        <f>VLOOKUP($J$1,'Table 32 Data'!$A$44:$K$81,'Table 32'!AD$5,0)</f>
        <v>3468793</v>
      </c>
      <c r="D7" s="287">
        <f>VLOOKUP($J$1,'Table 32 Data'!$A$44:$K$81,'Table 32'!AE$5,0)</f>
        <v>1907445</v>
      </c>
      <c r="E7" s="287">
        <f>VLOOKUP($J$1,'Table 32 Data'!$A$44:$K$81,'Table 32'!AF$5,0)</f>
        <v>25754</v>
      </c>
      <c r="F7" s="287">
        <f>VLOOKUP($J$1,'Table 32 Data'!$A$44:$K$81,'Table 32'!AG$5,0)</f>
        <v>147311</v>
      </c>
      <c r="G7" s="287">
        <f>VLOOKUP($J$1,'Table 32 Data'!$A$44:$K$81,'Table 32'!AH$5,0)</f>
        <v>71151</v>
      </c>
      <c r="H7" s="287">
        <f>VLOOKUP($J$1,'Table 32 Data'!$A$44:$K$81,'Table 32'!AI$5,0)</f>
        <v>310477</v>
      </c>
      <c r="I7" s="287">
        <f>VLOOKUP($J$1,'Table 32 Data'!$A$44:$K$81,'Table 32'!AJ$5,0)</f>
        <v>51699</v>
      </c>
      <c r="J7" s="287">
        <f>VLOOKUP($J$1,'Table 32 Data'!$A$44:$K$81,'Table 32'!AK$5,0)</f>
        <v>18319</v>
      </c>
      <c r="K7" s="287">
        <f>VLOOKUP($J$1,'Table 32 Data'!$A$44:$K$81,'Table 32'!AL$5,0)</f>
        <v>626269</v>
      </c>
      <c r="L7" s="288">
        <f>VLOOKUP($J$1,'Table 32 Data'!$A$44:$K$81,'Table 32'!AM$5,0)</f>
        <v>310368</v>
      </c>
    </row>
    <row r="8" spans="1:53" ht="14.45" customHeight="1" x14ac:dyDescent="0.25">
      <c r="A8" s="565"/>
      <c r="B8" s="291">
        <v>2011</v>
      </c>
      <c r="C8" s="231">
        <f>VLOOKUP($J$1,'Table 32 Data'!$M$44:$W$81,'Table 32'!AD$5,0)</f>
        <v>4033289</v>
      </c>
      <c r="D8" s="231">
        <f>VLOOKUP($J$1,'Table 32 Data'!$M$44:$W$81,'Table 32'!AE$5,0)</f>
        <v>1819433</v>
      </c>
      <c r="E8" s="231">
        <f>VLOOKUP($J$1,'Table 32 Data'!$M$44:$W$81,'Table 32'!AF$5,0)</f>
        <v>38172</v>
      </c>
      <c r="F8" s="231">
        <f>VLOOKUP($J$1,'Table 32 Data'!$M$44:$W$81,'Table 32'!AG$5,0)</f>
        <v>211179</v>
      </c>
      <c r="G8" s="231">
        <f>VLOOKUP($J$1,'Table 32 Data'!$M$44:$W$81,'Table 32'!AH$5,0)</f>
        <v>72360</v>
      </c>
      <c r="H8" s="231">
        <f>VLOOKUP($J$1,'Table 32 Data'!$M$44:$W$81,'Table 32'!AI$5,0)</f>
        <v>521726</v>
      </c>
      <c r="I8" s="231">
        <f>VLOOKUP($J$1,'Table 32 Data'!$M$44:$W$81,'Table 32'!AJ$5,0)</f>
        <v>64235</v>
      </c>
      <c r="J8" s="231">
        <f>VLOOKUP($J$1,'Table 32 Data'!$M$44:$W$81,'Table 32'!AK$5,0)</f>
        <v>23055</v>
      </c>
      <c r="K8" s="231">
        <f>VLOOKUP($J$1,'Table 32 Data'!$M$44:$W$81,'Table 32'!AL$5,0)</f>
        <v>928408</v>
      </c>
      <c r="L8" s="255">
        <f>VLOOKUP($J$1,'Table 32 Data'!$M$44:$W$81,'Table 32'!AM$5,0)</f>
        <v>354721</v>
      </c>
    </row>
    <row r="9" spans="1:53" x14ac:dyDescent="0.25">
      <c r="A9" s="563" t="s">
        <v>832</v>
      </c>
      <c r="B9" s="213" t="s">
        <v>3</v>
      </c>
      <c r="C9" s="287">
        <f>VLOOKUP($J$1,'Table 32 Data'!$A$84:$K$121,'Table 32'!AD$5,0)</f>
        <v>3703298</v>
      </c>
      <c r="D9" s="287">
        <f>VLOOKUP($J$1,'Table 32 Data'!$A$84:$K$121,'Table 32'!AE$5,0)</f>
        <v>2268730</v>
      </c>
      <c r="E9" s="287">
        <f>VLOOKUP($J$1,'Table 32 Data'!$A$84:$K$121,'Table 32'!AF$5,0)</f>
        <v>28543</v>
      </c>
      <c r="F9" s="287">
        <f>VLOOKUP($J$1,'Table 32 Data'!$A$84:$K$121,'Table 32'!AG$5,0)</f>
        <v>144666</v>
      </c>
      <c r="G9" s="287">
        <f>VLOOKUP($J$1,'Table 32 Data'!$A$84:$K$121,'Table 32'!AH$5,0)</f>
        <v>78638</v>
      </c>
      <c r="H9" s="287">
        <f>VLOOKUP($J$1,'Table 32 Data'!$A$84:$K$121,'Table 32'!AI$5,0)</f>
        <v>296606</v>
      </c>
      <c r="I9" s="287">
        <f>VLOOKUP($J$1,'Table 32 Data'!$A$84:$K$121,'Table 32'!AJ$5,0)</f>
        <v>52531</v>
      </c>
      <c r="J9" s="287">
        <f>VLOOKUP($J$1,'Table 32 Data'!$A$84:$K$121,'Table 32'!AK$5,0)</f>
        <v>18239</v>
      </c>
      <c r="K9" s="287">
        <f>VLOOKUP($J$1,'Table 32 Data'!$A$84:$K$121,'Table 32'!AL$5,0)</f>
        <v>504347</v>
      </c>
      <c r="L9" s="288">
        <f>VLOOKUP($J$1,'Table 32 Data'!$A$84:$K$121,'Table 32'!AM$5,0)</f>
        <v>310998</v>
      </c>
    </row>
    <row r="10" spans="1:53" x14ac:dyDescent="0.25">
      <c r="A10" s="565"/>
      <c r="B10" s="291">
        <v>2011</v>
      </c>
      <c r="C10" s="231">
        <f>VLOOKUP($J$1,'Table 32 Data'!$M$84:$W$121,'Table 32'!AD$5,0)</f>
        <v>4140652</v>
      </c>
      <c r="D10" s="231">
        <f>VLOOKUP($J$1,'Table 32 Data'!$M$84:$W$121,'Table 32'!AE$5,0)</f>
        <v>2138551</v>
      </c>
      <c r="E10" s="231">
        <f>VLOOKUP($J$1,'Table 32 Data'!$M$84:$W$121,'Table 32'!AF$5,0)</f>
        <v>43854</v>
      </c>
      <c r="F10" s="231">
        <f>VLOOKUP($J$1,'Table 32 Data'!$M$84:$W$121,'Table 32'!AG$5,0)</f>
        <v>200112</v>
      </c>
      <c r="G10" s="231">
        <f>VLOOKUP($J$1,'Table 32 Data'!$M$84:$W$121,'Table 32'!AH$5,0)</f>
        <v>76242</v>
      </c>
      <c r="H10" s="231">
        <f>VLOOKUP($J$1,'Table 32 Data'!$M$84:$W$121,'Table 32'!AI$5,0)</f>
        <v>491097</v>
      </c>
      <c r="I10" s="231">
        <f>VLOOKUP($J$1,'Table 32 Data'!$M$84:$W$121,'Table 32'!AJ$5,0)</f>
        <v>61899</v>
      </c>
      <c r="J10" s="231">
        <f>VLOOKUP($J$1,'Table 32 Data'!$M$84:$W$121,'Table 32'!AK$5,0)</f>
        <v>24915</v>
      </c>
      <c r="K10" s="231">
        <f>VLOOKUP($J$1,'Table 32 Data'!$M$84:$W$121,'Table 32'!AL$5,0)</f>
        <v>765964</v>
      </c>
      <c r="L10" s="255">
        <f>VLOOKUP($J$1,'Table 32 Data'!$M$84:$W$121,'Table 32'!AM$5,0)</f>
        <v>338018</v>
      </c>
    </row>
    <row r="11" spans="1:53" ht="14.45" customHeight="1" x14ac:dyDescent="0.3"/>
    <row r="12" spans="1:53" ht="28.15" customHeight="1" x14ac:dyDescent="0.3">
      <c r="A12" s="558"/>
      <c r="B12" s="557"/>
      <c r="C12" s="132" t="s">
        <v>637</v>
      </c>
      <c r="D12" s="132" t="s">
        <v>834</v>
      </c>
      <c r="E12" s="132" t="s">
        <v>835</v>
      </c>
      <c r="F12" s="132" t="s">
        <v>836</v>
      </c>
      <c r="G12" s="132" t="s">
        <v>837</v>
      </c>
      <c r="H12" s="132" t="s">
        <v>838</v>
      </c>
      <c r="I12" s="132" t="s">
        <v>839</v>
      </c>
      <c r="J12" s="132" t="s">
        <v>840</v>
      </c>
      <c r="K12" s="132" t="s">
        <v>841</v>
      </c>
      <c r="L12" s="292" t="s">
        <v>842</v>
      </c>
    </row>
    <row r="13" spans="1:53" ht="14.45" customHeight="1" x14ac:dyDescent="0.25">
      <c r="A13" s="564" t="s">
        <v>117</v>
      </c>
      <c r="B13" s="213" t="s">
        <v>3</v>
      </c>
      <c r="C13" s="259">
        <v>1</v>
      </c>
      <c r="D13" s="259">
        <f>D5/$C5</f>
        <v>0.58228137373047828</v>
      </c>
      <c r="E13" s="259">
        <f t="shared" ref="E13:L13" si="0">E5/$C5</f>
        <v>7.5705955208878418E-3</v>
      </c>
      <c r="F13" s="259">
        <f t="shared" si="0"/>
        <v>4.0710163883865946E-2</v>
      </c>
      <c r="G13" s="259">
        <f t="shared" si="0"/>
        <v>2.0884983193883069E-2</v>
      </c>
      <c r="H13" s="259">
        <f t="shared" si="0"/>
        <v>8.4645189248156505E-2</v>
      </c>
      <c r="I13" s="259">
        <f t="shared" si="0"/>
        <v>1.4532721350021911E-2</v>
      </c>
      <c r="J13" s="259">
        <f t="shared" si="0"/>
        <v>5.0972582472810233E-3</v>
      </c>
      <c r="K13" s="259">
        <f t="shared" si="0"/>
        <v>0.15764105614387772</v>
      </c>
      <c r="L13" s="284">
        <f t="shared" si="0"/>
        <v>8.6636658681547685E-2</v>
      </c>
      <c r="AD13" s="1">
        <v>2</v>
      </c>
      <c r="AE13" s="1">
        <v>3</v>
      </c>
      <c r="AF13" s="1">
        <v>4</v>
      </c>
      <c r="AG13" s="1">
        <v>5</v>
      </c>
      <c r="AH13" s="1">
        <v>6</v>
      </c>
      <c r="AI13" s="1">
        <v>7</v>
      </c>
      <c r="AJ13" s="1">
        <v>8</v>
      </c>
      <c r="AK13" s="1">
        <v>9</v>
      </c>
      <c r="AL13" s="1">
        <v>10</v>
      </c>
      <c r="AM13" s="1">
        <v>11</v>
      </c>
      <c r="AN13" s="1">
        <v>12</v>
      </c>
      <c r="AO13" s="1">
        <v>13</v>
      </c>
      <c r="AP13" s="1">
        <v>14</v>
      </c>
      <c r="AQ13" s="1">
        <v>15</v>
      </c>
      <c r="AR13" s="1">
        <v>16</v>
      </c>
      <c r="AS13" s="1">
        <v>17</v>
      </c>
      <c r="AT13" s="1">
        <v>18</v>
      </c>
      <c r="AU13" s="1">
        <v>19</v>
      </c>
      <c r="AV13" s="1">
        <v>20</v>
      </c>
      <c r="AW13" s="1">
        <v>21</v>
      </c>
      <c r="AX13" s="1">
        <v>22</v>
      </c>
      <c r="AY13" s="1">
        <v>23</v>
      </c>
      <c r="AZ13" s="1">
        <v>24</v>
      </c>
      <c r="BA13" s="1">
        <v>25</v>
      </c>
    </row>
    <row r="14" spans="1:53" ht="16.149999999999999" customHeight="1" x14ac:dyDescent="0.25">
      <c r="A14" s="565"/>
      <c r="B14" s="291">
        <v>2011</v>
      </c>
      <c r="C14" s="266">
        <v>1</v>
      </c>
      <c r="D14" s="266">
        <f t="shared" ref="D14:L14" si="1">D6/$C6</f>
        <v>0.48421979067380105</v>
      </c>
      <c r="E14" s="266">
        <f t="shared" si="1"/>
        <v>1.0035061422635666E-2</v>
      </c>
      <c r="F14" s="266">
        <f t="shared" si="1"/>
        <v>5.0317343861424987E-2</v>
      </c>
      <c r="G14" s="266">
        <f t="shared" si="1"/>
        <v>1.8179969735529041E-2</v>
      </c>
      <c r="H14" s="266">
        <f t="shared" si="1"/>
        <v>0.12390877301414337</v>
      </c>
      <c r="I14" s="266">
        <f t="shared" si="1"/>
        <v>1.5431234455937472E-2</v>
      </c>
      <c r="J14" s="266">
        <f t="shared" si="1"/>
        <v>5.8686501407338269E-3</v>
      </c>
      <c r="K14" s="266">
        <f t="shared" si="1"/>
        <v>0.20728948251522736</v>
      </c>
      <c r="L14" s="285">
        <f t="shared" si="1"/>
        <v>8.4749694180567242E-2</v>
      </c>
    </row>
    <row r="15" spans="1:53" x14ac:dyDescent="0.25">
      <c r="A15" s="564" t="s">
        <v>831</v>
      </c>
      <c r="B15" s="213" t="s">
        <v>3</v>
      </c>
      <c r="C15" s="289">
        <v>1</v>
      </c>
      <c r="D15" s="289">
        <f t="shared" ref="D15:L15" si="2">D7/$C7</f>
        <v>0.54988723743388546</v>
      </c>
      <c r="E15" s="289">
        <f t="shared" si="2"/>
        <v>7.4244845397231831E-3</v>
      </c>
      <c r="F15" s="289">
        <f t="shared" si="2"/>
        <v>4.2467509591953168E-2</v>
      </c>
      <c r="G15" s="289">
        <f t="shared" si="2"/>
        <v>2.0511745728269169E-2</v>
      </c>
      <c r="H15" s="289">
        <f t="shared" si="2"/>
        <v>8.9505773333836872E-2</v>
      </c>
      <c r="I15" s="289">
        <f t="shared" si="2"/>
        <v>1.4904031459934335E-2</v>
      </c>
      <c r="J15" s="289">
        <f t="shared" si="2"/>
        <v>5.2810876866967848E-3</v>
      </c>
      <c r="K15" s="289">
        <f t="shared" si="2"/>
        <v>0.18054377992575515</v>
      </c>
      <c r="L15" s="290">
        <f t="shared" si="2"/>
        <v>8.9474350299945826E-2</v>
      </c>
    </row>
    <row r="16" spans="1:53" ht="14.45" customHeight="1" x14ac:dyDescent="0.25">
      <c r="A16" s="565"/>
      <c r="B16" s="291">
        <v>2011</v>
      </c>
      <c r="C16" s="266">
        <v>1</v>
      </c>
      <c r="D16" s="266">
        <f t="shared" ref="D16:L16" si="3">D8/$C8</f>
        <v>0.45110404932550086</v>
      </c>
      <c r="E16" s="266">
        <f t="shared" si="3"/>
        <v>9.4642362597869879E-3</v>
      </c>
      <c r="F16" s="266">
        <f t="shared" si="3"/>
        <v>5.2359005268405014E-2</v>
      </c>
      <c r="G16" s="266">
        <f t="shared" si="3"/>
        <v>1.7940693067122142E-2</v>
      </c>
      <c r="H16" s="266">
        <f t="shared" si="3"/>
        <v>0.12935497555468997</v>
      </c>
      <c r="I16" s="266">
        <f t="shared" si="3"/>
        <v>1.5926208114518944E-2</v>
      </c>
      <c r="J16" s="266">
        <f t="shared" si="3"/>
        <v>5.7161785332020595E-3</v>
      </c>
      <c r="K16" s="266">
        <f t="shared" si="3"/>
        <v>0.23018633180017598</v>
      </c>
      <c r="L16" s="285">
        <f t="shared" si="3"/>
        <v>8.7948322076598029E-2</v>
      </c>
    </row>
    <row r="17" spans="1:12" x14ac:dyDescent="0.25">
      <c r="A17" s="563" t="s">
        <v>832</v>
      </c>
      <c r="B17" s="213" t="s">
        <v>3</v>
      </c>
      <c r="C17" s="289">
        <v>1</v>
      </c>
      <c r="D17" s="289">
        <f t="shared" ref="D17:L17" si="4">D9/$C9</f>
        <v>0.61262420685561891</v>
      </c>
      <c r="E17" s="289">
        <f t="shared" si="4"/>
        <v>7.7074542745412334E-3</v>
      </c>
      <c r="F17" s="289">
        <f t="shared" si="4"/>
        <v>3.9064099081413381E-2</v>
      </c>
      <c r="G17" s="289">
        <f t="shared" si="4"/>
        <v>2.1234586036554443E-2</v>
      </c>
      <c r="H17" s="289">
        <f t="shared" si="4"/>
        <v>8.0092393320764357E-2</v>
      </c>
      <c r="I17" s="289">
        <f t="shared" si="4"/>
        <v>1.4184923816554866E-2</v>
      </c>
      <c r="J17" s="289">
        <f t="shared" si="4"/>
        <v>4.9250694921121659E-3</v>
      </c>
      <c r="K17" s="289">
        <f t="shared" si="4"/>
        <v>0.13618860810013128</v>
      </c>
      <c r="L17" s="290">
        <f t="shared" si="4"/>
        <v>8.3978659022309304E-2</v>
      </c>
    </row>
    <row r="18" spans="1:12" x14ac:dyDescent="0.25">
      <c r="A18" s="565"/>
      <c r="B18" s="291">
        <v>2011</v>
      </c>
      <c r="C18" s="266">
        <v>1</v>
      </c>
      <c r="D18" s="266">
        <f t="shared" ref="D18:L18" si="5">D10/$C10</f>
        <v>0.51647687369042361</v>
      </c>
      <c r="E18" s="266">
        <f t="shared" si="5"/>
        <v>1.0591085655109389E-2</v>
      </c>
      <c r="F18" s="266">
        <f t="shared" si="5"/>
        <v>4.8328620709975144E-2</v>
      </c>
      <c r="G18" s="266">
        <f t="shared" si="5"/>
        <v>1.8413042197219183E-2</v>
      </c>
      <c r="H18" s="266">
        <f t="shared" si="5"/>
        <v>0.11860378510437487</v>
      </c>
      <c r="I18" s="266">
        <f t="shared" si="5"/>
        <v>1.4949094973448625E-2</v>
      </c>
      <c r="J18" s="266">
        <f t="shared" si="5"/>
        <v>6.0171683106911662E-3</v>
      </c>
      <c r="K18" s="266">
        <f t="shared" si="5"/>
        <v>0.18498632582501501</v>
      </c>
      <c r="L18" s="285">
        <f t="shared" si="5"/>
        <v>8.1634003533742991E-2</v>
      </c>
    </row>
    <row r="20" spans="1:12" ht="14.45" x14ac:dyDescent="0.3">
      <c r="A20" s="152" t="s">
        <v>669</v>
      </c>
    </row>
    <row r="21" spans="1:12" ht="14.45" x14ac:dyDescent="0.3">
      <c r="A21" s="1" t="s">
        <v>843</v>
      </c>
    </row>
    <row r="23" spans="1:12" ht="14.45" x14ac:dyDescent="0.3">
      <c r="A23" s="196" t="s">
        <v>652</v>
      </c>
    </row>
    <row r="52" spans="1:1" ht="14.45" hidden="1" x14ac:dyDescent="0.3">
      <c r="A52" s="1" t="s">
        <v>31</v>
      </c>
    </row>
    <row r="53" spans="1:1" ht="14.45" hidden="1" x14ac:dyDescent="0.3">
      <c r="A53" s="1" t="s">
        <v>32</v>
      </c>
    </row>
    <row r="54" spans="1:1" ht="14.45" hidden="1" x14ac:dyDescent="0.3">
      <c r="A54" s="1" t="s">
        <v>33</v>
      </c>
    </row>
    <row r="55" spans="1:1" ht="14.45" hidden="1" x14ac:dyDescent="0.3">
      <c r="A55" s="1" t="s">
        <v>34</v>
      </c>
    </row>
    <row r="56" spans="1:1" ht="14.45" hidden="1" x14ac:dyDescent="0.3">
      <c r="A56" s="1" t="s">
        <v>35</v>
      </c>
    </row>
    <row r="57" spans="1:1" ht="14.45" hidden="1" x14ac:dyDescent="0.3">
      <c r="A57" s="1" t="s">
        <v>36</v>
      </c>
    </row>
    <row r="58" spans="1:1" ht="14.45" hidden="1" x14ac:dyDescent="0.3">
      <c r="A58" s="1" t="s">
        <v>37</v>
      </c>
    </row>
    <row r="59" spans="1:1" ht="14.45" hidden="1" x14ac:dyDescent="0.3">
      <c r="A59" s="1" t="s">
        <v>38</v>
      </c>
    </row>
    <row r="60" spans="1:1" ht="14.45" hidden="1" x14ac:dyDescent="0.3">
      <c r="A60" s="1" t="s">
        <v>39</v>
      </c>
    </row>
    <row r="61" spans="1:1" ht="14.45" hidden="1" x14ac:dyDescent="0.3">
      <c r="A61" s="1" t="s">
        <v>40</v>
      </c>
    </row>
    <row r="62" spans="1:1" ht="14.45" hidden="1" x14ac:dyDescent="0.3">
      <c r="A62" s="1" t="s">
        <v>41</v>
      </c>
    </row>
    <row r="63" spans="1:1" ht="14.45" hidden="1" x14ac:dyDescent="0.3">
      <c r="A63" s="1" t="s">
        <v>42</v>
      </c>
    </row>
    <row r="64" spans="1:1" ht="14.45" hidden="1" x14ac:dyDescent="0.3">
      <c r="A64" s="1" t="s">
        <v>43</v>
      </c>
    </row>
    <row r="65" spans="1:1" ht="14.45" hidden="1" x14ac:dyDescent="0.3">
      <c r="A65" s="1" t="s">
        <v>44</v>
      </c>
    </row>
    <row r="66" spans="1:1" ht="14.45" hidden="1" x14ac:dyDescent="0.3">
      <c r="A66" s="1" t="s">
        <v>45</v>
      </c>
    </row>
    <row r="67" spans="1:1" ht="14.45" hidden="1" x14ac:dyDescent="0.3">
      <c r="A67" s="1" t="s">
        <v>46</v>
      </c>
    </row>
    <row r="68" spans="1:1" ht="14.45" hidden="1" x14ac:dyDescent="0.3">
      <c r="A68" s="1" t="s">
        <v>47</v>
      </c>
    </row>
    <row r="69" spans="1:1" ht="14.45" hidden="1" x14ac:dyDescent="0.3">
      <c r="A69" s="1" t="s">
        <v>48</v>
      </c>
    </row>
    <row r="70" spans="1:1" ht="14.45" hidden="1" x14ac:dyDescent="0.3">
      <c r="A70" s="1" t="s">
        <v>49</v>
      </c>
    </row>
    <row r="71" spans="1:1" ht="14.45" hidden="1" x14ac:dyDescent="0.3">
      <c r="A71" s="1" t="s">
        <v>50</v>
      </c>
    </row>
    <row r="72" spans="1:1" ht="14.45" hidden="1" x14ac:dyDescent="0.3">
      <c r="A72" s="1" t="s">
        <v>51</v>
      </c>
    </row>
    <row r="73" spans="1:1" ht="14.45" hidden="1" x14ac:dyDescent="0.3">
      <c r="A73" s="1" t="s">
        <v>52</v>
      </c>
    </row>
    <row r="74" spans="1:1" ht="14.45" hidden="1" x14ac:dyDescent="0.3">
      <c r="A74" s="1" t="s">
        <v>53</v>
      </c>
    </row>
    <row r="75" spans="1:1" ht="14.45" hidden="1" x14ac:dyDescent="0.3">
      <c r="A75" s="1" t="s">
        <v>54</v>
      </c>
    </row>
    <row r="76" spans="1:1" ht="14.45" hidden="1" x14ac:dyDescent="0.3">
      <c r="A76" s="1" t="s">
        <v>55</v>
      </c>
    </row>
    <row r="77" spans="1:1" ht="14.45" hidden="1" x14ac:dyDescent="0.3">
      <c r="A77" s="1" t="s">
        <v>56</v>
      </c>
    </row>
    <row r="78" spans="1:1" ht="14.45" hidden="1" x14ac:dyDescent="0.3">
      <c r="A78" s="1" t="s">
        <v>57</v>
      </c>
    </row>
    <row r="79" spans="1:1" ht="14.45" hidden="1" x14ac:dyDescent="0.3">
      <c r="A79" s="1" t="s">
        <v>58</v>
      </c>
    </row>
    <row r="80" spans="1:1" ht="14.45" hidden="1" x14ac:dyDescent="0.3">
      <c r="A80" s="1" t="s">
        <v>59</v>
      </c>
    </row>
    <row r="81" spans="1:1" ht="14.45" hidden="1" x14ac:dyDescent="0.3">
      <c r="A81" s="1" t="s">
        <v>60</v>
      </c>
    </row>
    <row r="82" spans="1:1" ht="14.45" hidden="1" x14ac:dyDescent="0.3">
      <c r="A82" s="1" t="s">
        <v>61</v>
      </c>
    </row>
    <row r="83" spans="1:1" ht="14.45" hidden="1" x14ac:dyDescent="0.3">
      <c r="A83" s="1" t="s">
        <v>62</v>
      </c>
    </row>
    <row r="84" spans="1:1" ht="14.45" hidden="1" x14ac:dyDescent="0.3">
      <c r="A84" s="1" t="s">
        <v>63</v>
      </c>
    </row>
    <row r="85" spans="1:1" ht="14.45" hidden="1" x14ac:dyDescent="0.3">
      <c r="A85" s="1" t="s">
        <v>64</v>
      </c>
    </row>
    <row r="86" spans="1:1" ht="14.45" hidden="1" x14ac:dyDescent="0.3">
      <c r="A86" s="1" t="s">
        <v>65</v>
      </c>
    </row>
    <row r="87" spans="1:1" ht="14.45" hidden="1" x14ac:dyDescent="0.3">
      <c r="A87" s="1" t="s">
        <v>66</v>
      </c>
    </row>
    <row r="88" spans="1:1" ht="14.45" hidden="1" x14ac:dyDescent="0.3">
      <c r="A88" s="1" t="s">
        <v>67</v>
      </c>
    </row>
  </sheetData>
  <mergeCells count="9">
    <mergeCell ref="A15:A16"/>
    <mergeCell ref="A17:A18"/>
    <mergeCell ref="A7:A8"/>
    <mergeCell ref="A5:A6"/>
    <mergeCell ref="J1:K1"/>
    <mergeCell ref="A4:B4"/>
    <mergeCell ref="A9:A10"/>
    <mergeCell ref="A12:B12"/>
    <mergeCell ref="A13:A14"/>
  </mergeCells>
  <dataValidations count="2">
    <dataValidation type="list" allowBlank="1" showInputMessage="1" showErrorMessage="1" sqref="J1:K1">
      <formula1>$A$52:$A$88</formula1>
    </dataValidation>
    <dataValidation type="list" allowBlank="1" showInputMessage="1" showErrorMessage="1" sqref="WVO3 WBW3 VSA3 VIE3 UYI3 UOM3 UEQ3 TUU3 TKY3 TBC3 SRG3 SHK3 RXO3 RNS3 RDW3 QUA3 QKE3 QAI3 PQM3 PGQ3 OWU3 OMY3 ODC3 NTG3 NJK3 MZO3 MPS3 MFW3 LWA3 LME3 LCI3 KSM3 KIQ3 JYU3 JOY3 JFC3 IVG3 ILK3 IBO3 HRS3 HHW3 GYA3 GOE3 GEI3 FUM3 FKQ3 FAU3 EQY3 EHC3 DXG3 DNK3 DDO3 CTS3 CJW3 CAA3 BQE3 BGI3 AWM3 AMQ3 ACU3 SY3 JC3 WLS3">
      <formula1>$A$47:$A$83</formula1>
    </dataValidation>
  </dataValidations>
  <hyperlinks>
    <hyperlink ref="J3" location="Contents!A1" display="Back"/>
    <hyperlink ref="J2" location="'Table 32 Data'!A1" display="Go to Data"/>
    <hyperlink ref="A23" location="Glossary!A1" display="Definition Glossay"/>
  </hyperlinks>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BA52"/>
  <sheetViews>
    <sheetView workbookViewId="0">
      <pane ySplit="2" topLeftCell="A3" activePane="bottomLeft" state="frozen"/>
      <selection pane="bottomLeft" activeCell="J1" sqref="J1"/>
    </sheetView>
  </sheetViews>
  <sheetFormatPr defaultColWidth="8.85546875" defaultRowHeight="15" x14ac:dyDescent="0.25"/>
  <cols>
    <col min="1" max="1" width="23.140625" style="1" customWidth="1"/>
    <col min="2" max="3" width="13.140625" style="1" customWidth="1"/>
    <col min="4" max="4" width="12.28515625" style="1" customWidth="1"/>
    <col min="5" max="7" width="10.42578125" style="1" customWidth="1"/>
    <col min="8" max="8" width="12.28515625" style="1" customWidth="1"/>
    <col min="9" max="12" width="10.42578125" style="1" customWidth="1"/>
    <col min="13" max="13" width="12.28515625" style="1" customWidth="1"/>
    <col min="14" max="18" width="10.42578125" style="1" customWidth="1"/>
    <col min="19" max="19" width="12.28515625" style="1" customWidth="1"/>
    <col min="20" max="22" width="10.42578125" style="1" customWidth="1"/>
    <col min="23" max="23" width="12.28515625" style="1" customWidth="1"/>
    <col min="24" max="25" width="10.42578125" style="1" customWidth="1"/>
    <col min="26" max="29" width="8.85546875" style="1"/>
    <col min="30" max="53" width="8.85546875" style="1" customWidth="1"/>
    <col min="54" max="16384" width="8.85546875" style="1"/>
  </cols>
  <sheetData>
    <row r="1" spans="1:11" s="3" customFormat="1" ht="14.45" x14ac:dyDescent="0.3">
      <c r="A1" s="47" t="s">
        <v>2858</v>
      </c>
      <c r="B1" s="17"/>
      <c r="C1" s="17"/>
      <c r="D1" s="17"/>
      <c r="E1" s="17"/>
      <c r="F1" s="17"/>
      <c r="G1" s="17"/>
      <c r="J1" s="165" t="s">
        <v>333</v>
      </c>
      <c r="K1" s="163"/>
    </row>
    <row r="2" spans="1:11" s="3" customFormat="1" ht="14.45" x14ac:dyDescent="0.3">
      <c r="A2" s="201" t="s">
        <v>833</v>
      </c>
      <c r="B2" s="17"/>
      <c r="C2" s="17"/>
      <c r="D2" s="17"/>
      <c r="E2" s="17"/>
      <c r="F2" s="17"/>
      <c r="G2" s="17"/>
      <c r="J2" s="165"/>
      <c r="K2" s="163"/>
    </row>
    <row r="3" spans="1:11" s="3" customFormat="1" ht="14.45" x14ac:dyDescent="0.3">
      <c r="A3" s="297" t="s">
        <v>12</v>
      </c>
      <c r="B3" s="293">
        <v>2001</v>
      </c>
      <c r="C3" s="293">
        <v>2011</v>
      </c>
      <c r="D3" s="17"/>
      <c r="E3" s="17"/>
      <c r="F3" s="17"/>
      <c r="G3" s="17"/>
      <c r="I3" s="165"/>
      <c r="J3" s="163"/>
    </row>
    <row r="4" spans="1:11" s="3" customFormat="1" ht="14.45" x14ac:dyDescent="0.3">
      <c r="A4" s="300" t="s">
        <v>31</v>
      </c>
      <c r="B4" s="296">
        <v>315070</v>
      </c>
      <c r="C4" s="301">
        <v>360075</v>
      </c>
      <c r="D4" s="17"/>
      <c r="E4" s="17"/>
      <c r="F4" s="17"/>
      <c r="I4" s="165"/>
      <c r="J4" s="163"/>
    </row>
    <row r="5" spans="1:11" s="3" customFormat="1" ht="14.45" x14ac:dyDescent="0.3">
      <c r="A5" s="299" t="s">
        <v>32</v>
      </c>
      <c r="B5" s="298">
        <v>150381</v>
      </c>
      <c r="C5" s="302">
        <v>169117</v>
      </c>
      <c r="D5" s="17"/>
      <c r="E5" s="17"/>
      <c r="F5" s="17"/>
      <c r="I5" s="165"/>
    </row>
    <row r="6" spans="1:11" s="3" customFormat="1" ht="14.45" x14ac:dyDescent="0.3">
      <c r="A6" s="300" t="s">
        <v>33</v>
      </c>
      <c r="B6" s="296">
        <v>275545</v>
      </c>
      <c r="C6" s="301">
        <v>314492</v>
      </c>
      <c r="D6" s="17"/>
      <c r="E6" s="17"/>
      <c r="F6" s="17"/>
      <c r="H6" s="165"/>
      <c r="I6" s="163"/>
    </row>
    <row r="7" spans="1:11" s="3" customFormat="1" ht="14.45" x14ac:dyDescent="0.3">
      <c r="A7" s="299" t="s">
        <v>34</v>
      </c>
      <c r="B7" s="298">
        <v>182170</v>
      </c>
      <c r="C7" s="302">
        <v>196519</v>
      </c>
      <c r="D7" s="17"/>
      <c r="E7" s="17"/>
      <c r="H7" s="165"/>
      <c r="I7" s="163"/>
    </row>
    <row r="8" spans="1:11" s="3" customFormat="1" ht="14.45" x14ac:dyDescent="0.3">
      <c r="A8" s="300" t="s">
        <v>35</v>
      </c>
      <c r="B8" s="296">
        <v>234621</v>
      </c>
      <c r="C8" s="301">
        <v>278874</v>
      </c>
      <c r="D8" s="17"/>
      <c r="E8" s="17"/>
      <c r="H8" s="165"/>
      <c r="I8" s="163"/>
    </row>
    <row r="9" spans="1:11" s="3" customFormat="1" ht="14.45" x14ac:dyDescent="0.3">
      <c r="A9" s="299" t="s">
        <v>36</v>
      </c>
      <c r="B9" s="298">
        <v>256588</v>
      </c>
      <c r="C9" s="302">
        <v>269290</v>
      </c>
      <c r="D9" s="17"/>
      <c r="E9" s="17"/>
      <c r="H9" s="165"/>
      <c r="I9" s="163"/>
    </row>
    <row r="10" spans="1:11" s="3" customFormat="1" ht="14.45" x14ac:dyDescent="0.3">
      <c r="A10" s="300" t="s">
        <v>37</v>
      </c>
      <c r="B10" s="296">
        <v>333820</v>
      </c>
      <c r="C10" s="301">
        <v>384107</v>
      </c>
      <c r="D10" s="17"/>
      <c r="E10" s="17"/>
      <c r="H10" s="165"/>
      <c r="I10" s="163"/>
    </row>
    <row r="11" spans="1:11" s="3" customFormat="1" ht="14.45" x14ac:dyDescent="0.3">
      <c r="A11" s="299" t="s">
        <v>38</v>
      </c>
      <c r="B11" s="298">
        <v>302073</v>
      </c>
      <c r="C11" s="302">
        <v>310641</v>
      </c>
      <c r="D11" s="17"/>
      <c r="E11" s="17"/>
      <c r="H11" s="165"/>
      <c r="I11" s="163"/>
    </row>
    <row r="12" spans="1:11" s="3" customFormat="1" ht="14.45" x14ac:dyDescent="0.3">
      <c r="A12" s="300" t="s">
        <v>39</v>
      </c>
      <c r="B12" s="296">
        <v>267045</v>
      </c>
      <c r="C12" s="301">
        <v>306007</v>
      </c>
      <c r="D12" s="17"/>
      <c r="E12" s="17"/>
      <c r="H12" s="165"/>
      <c r="I12" s="163"/>
    </row>
    <row r="13" spans="1:11" s="3" customFormat="1" ht="14.45" x14ac:dyDescent="0.3">
      <c r="A13" s="299" t="s">
        <v>40</v>
      </c>
      <c r="B13" s="298">
        <v>242320</v>
      </c>
      <c r="C13" s="302">
        <v>280224</v>
      </c>
      <c r="D13" s="17"/>
      <c r="E13" s="17"/>
      <c r="H13" s="165"/>
      <c r="I13" s="163"/>
    </row>
    <row r="14" spans="1:11" s="3" customFormat="1" ht="14.45" x14ac:dyDescent="0.3">
      <c r="A14" s="300" t="s">
        <v>41</v>
      </c>
      <c r="B14" s="296">
        <v>187538</v>
      </c>
      <c r="C14" s="301">
        <v>222922</v>
      </c>
      <c r="D14" s="17"/>
      <c r="E14" s="17"/>
      <c r="H14" s="165"/>
      <c r="I14" s="163"/>
    </row>
    <row r="15" spans="1:11" s="3" customFormat="1" ht="14.45" x14ac:dyDescent="0.3">
      <c r="A15" s="299" t="s">
        <v>42</v>
      </c>
      <c r="B15" s="298">
        <v>197878</v>
      </c>
      <c r="C15" s="302">
        <v>231266</v>
      </c>
      <c r="D15" s="17"/>
      <c r="E15" s="17"/>
      <c r="H15" s="165"/>
      <c r="I15" s="163"/>
    </row>
    <row r="16" spans="1:11" s="3" customFormat="1" ht="14.45" x14ac:dyDescent="0.3">
      <c r="A16" s="300" t="s">
        <v>43</v>
      </c>
      <c r="B16" s="296">
        <v>182350</v>
      </c>
      <c r="C16" s="301">
        <v>207464</v>
      </c>
      <c r="D16" s="17"/>
      <c r="E16" s="17"/>
      <c r="H16" s="165"/>
      <c r="I16" s="163"/>
    </row>
    <row r="17" spans="1:9" s="3" customFormat="1" ht="14.45" x14ac:dyDescent="0.3">
      <c r="A17" s="299" t="s">
        <v>44</v>
      </c>
      <c r="B17" s="298">
        <v>183572</v>
      </c>
      <c r="C17" s="302">
        <v>211578</v>
      </c>
      <c r="D17" s="17"/>
      <c r="E17" s="17"/>
      <c r="H17" s="165"/>
      <c r="I17" s="163"/>
    </row>
    <row r="18" spans="1:9" s="3" customFormat="1" ht="14.45" x14ac:dyDescent="0.3">
      <c r="A18" s="300" t="s">
        <v>45</v>
      </c>
      <c r="B18" s="296">
        <v>176573</v>
      </c>
      <c r="C18" s="301">
        <v>198774</v>
      </c>
      <c r="D18" s="17"/>
      <c r="E18" s="17"/>
      <c r="H18" s="165"/>
      <c r="I18" s="163"/>
    </row>
    <row r="19" spans="1:9" s="3" customFormat="1" ht="14.45" x14ac:dyDescent="0.3">
      <c r="A19" s="299" t="s">
        <v>46</v>
      </c>
      <c r="B19" s="298">
        <v>195654</v>
      </c>
      <c r="C19" s="302">
        <v>208907</v>
      </c>
      <c r="D19" s="17"/>
      <c r="E19" s="17"/>
      <c r="H19" s="165"/>
      <c r="I19" s="163"/>
    </row>
    <row r="20" spans="1:9" s="3" customFormat="1" ht="14.45" x14ac:dyDescent="0.3">
      <c r="A20" s="300" t="s">
        <v>47</v>
      </c>
      <c r="B20" s="296">
        <v>301425</v>
      </c>
      <c r="C20" s="301">
        <v>308668</v>
      </c>
      <c r="D20" s="17"/>
      <c r="E20" s="17"/>
      <c r="H20" s="165"/>
      <c r="I20" s="163"/>
    </row>
    <row r="21" spans="1:9" s="3" customFormat="1" ht="14.45" x14ac:dyDescent="0.3">
      <c r="A21" s="299" t="s">
        <v>48</v>
      </c>
      <c r="B21" s="298">
        <v>217950</v>
      </c>
      <c r="C21" s="302">
        <v>255813</v>
      </c>
      <c r="D21" s="17"/>
      <c r="E21" s="17"/>
      <c r="H21" s="165"/>
      <c r="I21" s="163"/>
    </row>
    <row r="22" spans="1:9" s="3" customFormat="1" ht="14.45" x14ac:dyDescent="0.3">
      <c r="A22" s="300" t="s">
        <v>49</v>
      </c>
      <c r="B22" s="296">
        <v>234272</v>
      </c>
      <c r="C22" s="301">
        <v>266778</v>
      </c>
      <c r="D22" s="17"/>
      <c r="E22" s="17"/>
      <c r="H22" s="165"/>
      <c r="I22" s="163"/>
    </row>
    <row r="23" spans="1:9" s="3" customFormat="1" ht="14.45" x14ac:dyDescent="0.3">
      <c r="A23" s="299" t="s">
        <v>50</v>
      </c>
      <c r="B23" s="298">
        <v>185093</v>
      </c>
      <c r="C23" s="302">
        <v>193805</v>
      </c>
      <c r="D23" s="17"/>
      <c r="E23" s="17"/>
      <c r="H23" s="165"/>
      <c r="I23" s="163"/>
    </row>
    <row r="24" spans="1:9" s="3" customFormat="1" ht="14.45" x14ac:dyDescent="0.3">
      <c r="A24" s="300" t="s">
        <v>51</v>
      </c>
      <c r="B24" s="296">
        <v>138830</v>
      </c>
      <c r="C24" s="301">
        <v>150559</v>
      </c>
      <c r="D24" s="17"/>
      <c r="E24" s="17"/>
      <c r="H24" s="165"/>
      <c r="I24" s="163"/>
    </row>
    <row r="25" spans="1:9" s="3" customFormat="1" ht="14.45" x14ac:dyDescent="0.3">
      <c r="A25" s="299" t="s">
        <v>52</v>
      </c>
      <c r="B25" s="298">
        <v>248577</v>
      </c>
      <c r="C25" s="302">
        <v>274160</v>
      </c>
      <c r="D25" s="17"/>
      <c r="E25" s="17"/>
      <c r="H25" s="165"/>
      <c r="I25" s="163"/>
    </row>
    <row r="26" spans="1:9" s="3" customFormat="1" ht="14.45" x14ac:dyDescent="0.3">
      <c r="A26" s="300" t="s">
        <v>53</v>
      </c>
      <c r="B26" s="296">
        <v>198967</v>
      </c>
      <c r="C26" s="301">
        <v>218598</v>
      </c>
      <c r="D26" s="17"/>
      <c r="E26" s="17"/>
      <c r="H26" s="165"/>
      <c r="I26" s="163"/>
    </row>
    <row r="27" spans="1:9" s="3" customFormat="1" ht="14.45" x14ac:dyDescent="0.3">
      <c r="A27" s="299" t="s">
        <v>54</v>
      </c>
      <c r="B27" s="298">
        <v>159002</v>
      </c>
      <c r="C27" s="302">
        <v>170061</v>
      </c>
      <c r="D27" s="17"/>
      <c r="E27" s="17"/>
      <c r="H27" s="165"/>
      <c r="I27" s="163"/>
    </row>
    <row r="28" spans="1:9" s="3" customFormat="1" x14ac:dyDescent="0.25">
      <c r="A28" s="300" t="s">
        <v>55</v>
      </c>
      <c r="B28" s="296">
        <v>224693</v>
      </c>
      <c r="C28" s="301">
        <v>279437</v>
      </c>
      <c r="D28" s="17"/>
      <c r="E28" s="17"/>
      <c r="H28" s="165"/>
      <c r="I28" s="163"/>
    </row>
    <row r="29" spans="1:9" s="3" customFormat="1" x14ac:dyDescent="0.25">
      <c r="A29" s="299" t="s">
        <v>56</v>
      </c>
      <c r="B29" s="298">
        <v>201017</v>
      </c>
      <c r="C29" s="302">
        <v>233021</v>
      </c>
      <c r="D29" s="17"/>
      <c r="E29" s="17"/>
      <c r="H29" s="165"/>
      <c r="I29" s="163"/>
    </row>
    <row r="30" spans="1:9" s="3" customFormat="1" x14ac:dyDescent="0.25">
      <c r="A30" s="300" t="s">
        <v>57</v>
      </c>
      <c r="B30" s="296">
        <v>151310</v>
      </c>
      <c r="C30" s="301">
        <v>166135</v>
      </c>
      <c r="D30" s="17"/>
      <c r="E30" s="17"/>
      <c r="H30" s="165"/>
      <c r="I30" s="163"/>
    </row>
    <row r="31" spans="1:9" s="3" customFormat="1" x14ac:dyDescent="0.25">
      <c r="A31" s="299" t="s">
        <v>58</v>
      </c>
      <c r="B31" s="298">
        <v>278904</v>
      </c>
      <c r="C31" s="302">
        <v>324494</v>
      </c>
      <c r="D31" s="17"/>
      <c r="E31" s="17"/>
      <c r="H31" s="165"/>
      <c r="I31" s="163"/>
    </row>
    <row r="32" spans="1:9" s="3" customFormat="1" x14ac:dyDescent="0.25">
      <c r="A32" s="300" t="s">
        <v>59</v>
      </c>
      <c r="B32" s="296">
        <v>156181</v>
      </c>
      <c r="C32" s="301">
        <v>164701</v>
      </c>
      <c r="D32" s="17"/>
      <c r="E32" s="17"/>
      <c r="H32" s="165"/>
      <c r="I32" s="163"/>
    </row>
    <row r="33" spans="1:49" s="3" customFormat="1" x14ac:dyDescent="0.25">
      <c r="A33" s="299" t="s">
        <v>60</v>
      </c>
      <c r="B33" s="298">
        <v>279334</v>
      </c>
      <c r="C33" s="302">
        <v>368200</v>
      </c>
      <c r="D33" s="17"/>
      <c r="E33" s="17"/>
      <c r="H33" s="165"/>
      <c r="I33" s="163"/>
    </row>
    <row r="34" spans="1:49" s="3" customFormat="1" x14ac:dyDescent="0.25">
      <c r="A34" s="300" t="s">
        <v>61</v>
      </c>
      <c r="B34" s="296">
        <v>181212</v>
      </c>
      <c r="C34" s="301">
        <v>216390</v>
      </c>
      <c r="D34" s="17"/>
      <c r="E34" s="17"/>
      <c r="H34" s="165"/>
      <c r="I34" s="163"/>
    </row>
    <row r="35" spans="1:49" s="3" customFormat="1" x14ac:dyDescent="0.25">
      <c r="A35" s="299" t="s">
        <v>62</v>
      </c>
      <c r="B35" s="298">
        <v>216859</v>
      </c>
      <c r="C35" s="302">
        <v>246186</v>
      </c>
      <c r="D35" s="17"/>
      <c r="E35" s="17"/>
      <c r="H35" s="163"/>
    </row>
    <row r="36" spans="1:49" s="3" customFormat="1" x14ac:dyDescent="0.25">
      <c r="A36" s="300" t="s">
        <v>63</v>
      </c>
      <c r="B36" s="296">
        <v>601753</v>
      </c>
      <c r="C36" s="301">
        <v>689572</v>
      </c>
      <c r="D36" s="17"/>
      <c r="E36" s="17"/>
      <c r="G36" s="165"/>
      <c r="H36" s="163"/>
    </row>
    <row r="37" spans="1:49" s="3" customFormat="1" x14ac:dyDescent="0.25">
      <c r="A37" s="299"/>
      <c r="B37" s="298"/>
      <c r="C37" s="302"/>
      <c r="D37" s="17"/>
      <c r="E37" s="17"/>
      <c r="G37" s="165"/>
      <c r="H37" s="163"/>
    </row>
    <row r="38" spans="1:49" s="3" customFormat="1" x14ac:dyDescent="0.25">
      <c r="A38" s="294" t="s">
        <v>64</v>
      </c>
      <c r="B38" s="296">
        <v>1435736</v>
      </c>
      <c r="C38" s="301">
        <v>1627559</v>
      </c>
      <c r="D38" s="17"/>
      <c r="E38" s="17"/>
      <c r="G38" s="165"/>
      <c r="H38" s="163"/>
      <c r="J38" s="1"/>
    </row>
    <row r="39" spans="1:49" s="3" customFormat="1" x14ac:dyDescent="0.25">
      <c r="A39" s="295" t="s">
        <v>65</v>
      </c>
      <c r="B39" s="298">
        <v>2245407</v>
      </c>
      <c r="C39" s="302">
        <v>2360068</v>
      </c>
      <c r="D39" s="17"/>
      <c r="E39" s="17"/>
      <c r="G39" s="165"/>
      <c r="H39" s="1"/>
      <c r="I39" s="1"/>
      <c r="J39" s="1"/>
      <c r="K39" s="1"/>
    </row>
    <row r="40" spans="1:49" x14ac:dyDescent="0.25">
      <c r="A40" s="294" t="s">
        <v>66</v>
      </c>
      <c r="B40" s="296">
        <v>3977469</v>
      </c>
      <c r="C40" s="301">
        <v>4689208</v>
      </c>
    </row>
    <row r="41" spans="1:49" ht="14.45" customHeight="1" x14ac:dyDescent="0.25">
      <c r="A41" s="295" t="s">
        <v>67</v>
      </c>
      <c r="B41" s="298">
        <v>7658577</v>
      </c>
      <c r="C41" s="302">
        <v>8676835</v>
      </c>
      <c r="Z41" s="1">
        <v>2</v>
      </c>
      <c r="AA41" s="1">
        <v>3</v>
      </c>
      <c r="AB41" s="1">
        <v>4</v>
      </c>
      <c r="AC41" s="1">
        <v>5</v>
      </c>
      <c r="AD41" s="1">
        <v>6</v>
      </c>
      <c r="AE41" s="1">
        <v>7</v>
      </c>
      <c r="AF41" s="1">
        <v>8</v>
      </c>
      <c r="AG41" s="1">
        <v>9</v>
      </c>
      <c r="AH41" s="1">
        <v>10</v>
      </c>
      <c r="AI41" s="1">
        <v>11</v>
      </c>
      <c r="AJ41" s="1">
        <v>12</v>
      </c>
      <c r="AK41" s="1">
        <v>13</v>
      </c>
      <c r="AL41" s="1">
        <v>14</v>
      </c>
      <c r="AM41" s="1">
        <v>15</v>
      </c>
      <c r="AN41" s="1">
        <v>16</v>
      </c>
      <c r="AO41" s="1">
        <v>17</v>
      </c>
      <c r="AP41" s="1">
        <v>18</v>
      </c>
      <c r="AQ41" s="1">
        <v>19</v>
      </c>
      <c r="AR41" s="1">
        <v>20</v>
      </c>
      <c r="AS41" s="1">
        <v>21</v>
      </c>
      <c r="AT41" s="1">
        <v>22</v>
      </c>
      <c r="AU41" s="1">
        <v>23</v>
      </c>
      <c r="AV41" s="1">
        <v>24</v>
      </c>
      <c r="AW41" s="1">
        <v>25</v>
      </c>
    </row>
    <row r="42" spans="1:49" ht="16.149999999999999" customHeight="1" x14ac:dyDescent="0.25"/>
    <row r="43" spans="1:49" x14ac:dyDescent="0.25">
      <c r="A43" s="152" t="s">
        <v>669</v>
      </c>
    </row>
    <row r="44" spans="1:49" ht="14.45" customHeight="1" x14ac:dyDescent="0.25">
      <c r="A44" s="3" t="s">
        <v>848</v>
      </c>
    </row>
    <row r="46" spans="1:49" x14ac:dyDescent="0.25">
      <c r="A46" s="152" t="s">
        <v>849</v>
      </c>
    </row>
    <row r="47" spans="1:49" ht="14.45" customHeight="1" x14ac:dyDescent="0.25">
      <c r="A47" s="1" t="s">
        <v>907</v>
      </c>
    </row>
    <row r="49" spans="1:53" ht="14.45" customHeight="1" x14ac:dyDescent="0.25">
      <c r="A49" s="196" t="s">
        <v>652</v>
      </c>
      <c r="AD49" s="1">
        <v>2</v>
      </c>
      <c r="AE49" s="1">
        <v>3</v>
      </c>
      <c r="AF49" s="1">
        <v>4</v>
      </c>
      <c r="AG49" s="1">
        <v>5</v>
      </c>
      <c r="AH49" s="1">
        <v>6</v>
      </c>
      <c r="AI49" s="1">
        <v>7</v>
      </c>
      <c r="AJ49" s="1">
        <v>8</v>
      </c>
      <c r="AK49" s="1">
        <v>9</v>
      </c>
      <c r="AL49" s="1">
        <v>10</v>
      </c>
      <c r="AM49" s="1">
        <v>11</v>
      </c>
      <c r="AN49" s="1">
        <v>12</v>
      </c>
      <c r="AO49" s="1">
        <v>13</v>
      </c>
      <c r="AP49" s="1">
        <v>14</v>
      </c>
      <c r="AQ49" s="1">
        <v>15</v>
      </c>
      <c r="AR49" s="1">
        <v>16</v>
      </c>
      <c r="AS49" s="1">
        <v>17</v>
      </c>
      <c r="AT49" s="1">
        <v>18</v>
      </c>
      <c r="AU49" s="1">
        <v>19</v>
      </c>
      <c r="AV49" s="1">
        <v>20</v>
      </c>
      <c r="AW49" s="1">
        <v>21</v>
      </c>
      <c r="AX49" s="1">
        <v>22</v>
      </c>
      <c r="AY49" s="1">
        <v>23</v>
      </c>
      <c r="AZ49" s="1">
        <v>24</v>
      </c>
      <c r="BA49" s="1">
        <v>25</v>
      </c>
    </row>
    <row r="50" spans="1:53" ht="16.149999999999999" customHeight="1" x14ac:dyDescent="0.25"/>
    <row r="52" spans="1:53" ht="14.45" customHeight="1" x14ac:dyDescent="0.25"/>
  </sheetData>
  <dataValidations count="1">
    <dataValidation type="list" allowBlank="1" showInputMessage="1" showErrorMessage="1" sqref="WBT36:WBT39 WLS3 WLR4:WLR6 JC3 JB4:JB6 SY3 SX4:SX6 ACU3 ACT4:ACT6 AMQ3 AMP4:AMP6 AWM3 AWL4:AWL6 BGI3 BGH4:BGH6 BQE3 BQD4:BQD6 CAA3 BZZ4:BZZ6 CJW3 CJV4:CJV6 CTS3 CTR4:CTR6 DDO3 DDN4:DDN6 DNK3 DNJ4:DNJ6 DXG3 DXF4:DXF6 EHC3 EHB4:EHB6 EQY3 EQX4:EQX6 FAU3 FAT4:FAT6 FKQ3 FKP4:FKP6 FUM3 FUL4:FUL6 GEI3 GEH4:GEH6 GOE3 GOD4:GOD6 GYA3 GXZ4:GXZ6 HHW3 HHV4:HHV6 HRS3 HRR4:HRR6 IBO3 IBN4:IBN6 ILK3 ILJ4:ILJ6 IVG3 IVF4:IVF6 JFC3 JFB4:JFB6 JOY3 JOX4:JOX6 JYU3 JYT4:JYT6 KIQ3 KIP4:KIP6 KSM3 KSL4:KSL6 LCI3 LCH4:LCH6 LME3 LMD4:LMD6 LWA3 LVZ4:LVZ6 MFW3 MFV4:MFV6 MPS3 MPR4:MPR6 MZO3 MZN4:MZN6 NJK3 NJJ4:NJJ6 NTG3 NTF4:NTF6 ODC3 ODB4:ODB6 OMY3 OMX4:OMX6 OWU3 OWT4:OWT6 PGQ3 PGP4:PGP6 PQM3 PQL4:PQL6 QAI3 QAH4:QAH6 QKE3 QKD4:QKD6 QUA3 QTZ4:QTZ6 RDW3 RDV4:RDV6 RNS3 RNR4:RNR6 RXO3 RXN4:RXN6 SHK3 SHJ4:SHJ6 SRG3 SRF4:SRF6 TBC3 TBB4:TBB6 TKY3 TKX4:TKX6 TUU3 TUT4:TUT6 UEQ3 UEP4:UEP6 UOM3 UOL4:UOL6 UYI3 UYH4:UYH6 VIE3 VID4:VID6 VSA3 VRZ4:VRZ6 WBW3 WBV4:WBV6 WVO3 WVN4:WVN6 WVM7:WVM35 WBU7:WBU35 VRY7:VRY35 VIC7:VIC35 UYG7:UYG35 UOK7:UOK35 UEO7:UEO35 TUS7:TUS35 TKW7:TKW35 TBA7:TBA35 SRE7:SRE35 SHI7:SHI35 RXM7:RXM35 RNQ7:RNQ35 RDU7:RDU35 QTY7:QTY35 QKC7:QKC35 QAG7:QAG35 PQK7:PQK35 PGO7:PGO35 OWS7:OWS35 OMW7:OMW35 ODA7:ODA35 NTE7:NTE35 NJI7:NJI35 MZM7:MZM35 MPQ7:MPQ35 MFU7:MFU35 LVY7:LVY35 LMC7:LMC35 LCG7:LCG35 KSK7:KSK35 KIO7:KIO35 JYS7:JYS35 JOW7:JOW35 JFA7:JFA35 IVE7:IVE35 ILI7:ILI35 IBM7:IBM35 HRQ7:HRQ35 HHU7:HHU35 GXY7:GXY35 GOC7:GOC35 GEG7:GEG35 FUK7:FUK35 FKO7:FKO35 FAS7:FAS35 EQW7:EQW35 EHA7:EHA35 DXE7:DXE35 DNI7:DNI35 DDM7:DDM35 CTQ7:CTQ35 CJU7:CJU35 BZY7:BZY35 BQC7:BQC35 BGG7:BGG35 AWK7:AWK35 AMO7:AMO35 ACS7:ACS35 SW7:SW35 JA7:JA35 WLQ7:WLQ35 WVL36:WVL39 WLP36:WLP39 IZ36:IZ39 SV36:SV39 ACR36:ACR39 AMN36:AMN39 AWJ36:AWJ39 BGF36:BGF39 BQB36:BQB39 BZX36:BZX39 CJT36:CJT39 CTP36:CTP39 DDL36:DDL39 DNH36:DNH39 DXD36:DXD39 EGZ36:EGZ39 EQV36:EQV39 FAR36:FAR39 FKN36:FKN39 FUJ36:FUJ39 GEF36:GEF39 GOB36:GOB39 GXX36:GXX39 HHT36:HHT39 HRP36:HRP39 IBL36:IBL39 ILH36:ILH39 IVD36:IVD39 JEZ36:JEZ39 JOV36:JOV39 JYR36:JYR39 KIN36:KIN39 KSJ36:KSJ39 LCF36:LCF39 LMB36:LMB39 LVX36:LVX39 MFT36:MFT39 MPP36:MPP39 MZL36:MZL39 NJH36:NJH39 NTD36:NTD39 OCZ36:OCZ39 OMV36:OMV39 OWR36:OWR39 PGN36:PGN39 PQJ36:PQJ39 QAF36:QAF39 QKB36:QKB39 QTX36:QTX39 RDT36:RDT39 RNP36:RNP39 RXL36:RXL39 SHH36:SHH39 SRD36:SRD39 TAZ36:TAZ39 TKV36:TKV39 TUR36:TUR39 UEN36:UEN39 UOJ36:UOJ39 UYF36:UYF39 VIB36:VIB39 VRX36:VRX39">
      <formula1>$A$68:$A$104</formula1>
    </dataValidation>
  </dataValidations>
  <hyperlinks>
    <hyperlink ref="J1" location="Contents!A1" display="Back"/>
    <hyperlink ref="A49" location="Glossary!A1" display="Definition Glossay"/>
  </hyperlinks>
  <pageMargins left="0.7" right="0.7" top="0.75" bottom="0.75" header="0.3" footer="0.3"/>
  <pageSetup paperSize="9"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pageSetUpPr autoPageBreaks="0"/>
  </sheetPr>
  <dimension ref="A1:AB99"/>
  <sheetViews>
    <sheetView workbookViewId="0">
      <pane ySplit="3" topLeftCell="A4" activePane="bottomLeft" state="frozen"/>
      <selection pane="bottomLeft" activeCell="F32" sqref="F32"/>
    </sheetView>
  </sheetViews>
  <sheetFormatPr defaultRowHeight="15" x14ac:dyDescent="0.25"/>
  <cols>
    <col min="1" max="1" width="11.140625" style="435" customWidth="1"/>
    <col min="2" max="2" width="13.140625" style="435" customWidth="1"/>
    <col min="3" max="3" width="10.42578125" style="435" customWidth="1"/>
    <col min="4" max="4" width="15.5703125" style="435" customWidth="1"/>
    <col min="5" max="6" width="16.42578125" style="435" customWidth="1"/>
    <col min="7" max="7" width="19.5703125" style="435" customWidth="1"/>
    <col min="8" max="8" width="15.42578125" style="435" customWidth="1"/>
    <col min="9" max="9" width="18.42578125" style="435" customWidth="1"/>
    <col min="10" max="10" width="9" style="435" customWidth="1"/>
    <col min="11" max="18" width="9.140625" style="435"/>
    <col min="19" max="19" width="8.140625" style="435" customWidth="1"/>
    <col min="20" max="21" width="8.85546875" style="435" hidden="1" customWidth="1"/>
    <col min="22" max="22" width="8.42578125" style="435" hidden="1" customWidth="1"/>
    <col min="23" max="28" width="8.85546875" style="435" hidden="1" customWidth="1"/>
    <col min="29" max="29" width="8.85546875" style="435" customWidth="1"/>
    <col min="30" max="256" width="9.140625" style="435"/>
    <col min="257" max="257" width="8.5703125" style="435" customWidth="1"/>
    <col min="258" max="258" width="13.140625" style="435" customWidth="1"/>
    <col min="259" max="259" width="10.42578125" style="435" customWidth="1"/>
    <col min="260" max="260" width="14.85546875" style="435" customWidth="1"/>
    <col min="261" max="262" width="16.42578125" style="435" customWidth="1"/>
    <col min="263" max="263" width="19.5703125" style="435" customWidth="1"/>
    <col min="264" max="264" width="15.42578125" style="435" customWidth="1"/>
    <col min="265" max="265" width="18.42578125" style="435" customWidth="1"/>
    <col min="266" max="266" width="14.5703125" style="435" customWidth="1"/>
    <col min="267" max="274" width="9.140625" style="435"/>
    <col min="275" max="275" width="8.140625" style="435" customWidth="1"/>
    <col min="276" max="285" width="0" style="435" hidden="1" customWidth="1"/>
    <col min="286" max="512" width="9.140625" style="435"/>
    <col min="513" max="513" width="8.5703125" style="435" customWidth="1"/>
    <col min="514" max="514" width="13.140625" style="435" customWidth="1"/>
    <col min="515" max="515" width="10.42578125" style="435" customWidth="1"/>
    <col min="516" max="516" width="14.85546875" style="435" customWidth="1"/>
    <col min="517" max="518" width="16.42578125" style="435" customWidth="1"/>
    <col min="519" max="519" width="19.5703125" style="435" customWidth="1"/>
    <col min="520" max="520" width="15.42578125" style="435" customWidth="1"/>
    <col min="521" max="521" width="18.42578125" style="435" customWidth="1"/>
    <col min="522" max="522" width="14.5703125" style="435" customWidth="1"/>
    <col min="523" max="530" width="9.140625" style="435"/>
    <col min="531" max="531" width="8.140625" style="435" customWidth="1"/>
    <col min="532" max="541" width="0" style="435" hidden="1" customWidth="1"/>
    <col min="542" max="768" width="9.140625" style="435"/>
    <col min="769" max="769" width="8.5703125" style="435" customWidth="1"/>
    <col min="770" max="770" width="13.140625" style="435" customWidth="1"/>
    <col min="771" max="771" width="10.42578125" style="435" customWidth="1"/>
    <col min="772" max="772" width="14.85546875" style="435" customWidth="1"/>
    <col min="773" max="774" width="16.42578125" style="435" customWidth="1"/>
    <col min="775" max="775" width="19.5703125" style="435" customWidth="1"/>
    <col min="776" max="776" width="15.42578125" style="435" customWidth="1"/>
    <col min="777" max="777" width="18.42578125" style="435" customWidth="1"/>
    <col min="778" max="778" width="14.5703125" style="435" customWidth="1"/>
    <col min="779" max="786" width="9.140625" style="435"/>
    <col min="787" max="787" width="8.140625" style="435" customWidth="1"/>
    <col min="788" max="797" width="0" style="435" hidden="1" customWidth="1"/>
    <col min="798" max="1024" width="9.140625" style="435"/>
    <col min="1025" max="1025" width="8.5703125" style="435" customWidth="1"/>
    <col min="1026" max="1026" width="13.140625" style="435" customWidth="1"/>
    <col min="1027" max="1027" width="10.42578125" style="435" customWidth="1"/>
    <col min="1028" max="1028" width="14.85546875" style="435" customWidth="1"/>
    <col min="1029" max="1030" width="16.42578125" style="435" customWidth="1"/>
    <col min="1031" max="1031" width="19.5703125" style="435" customWidth="1"/>
    <col min="1032" max="1032" width="15.42578125" style="435" customWidth="1"/>
    <col min="1033" max="1033" width="18.42578125" style="435" customWidth="1"/>
    <col min="1034" max="1034" width="14.5703125" style="435" customWidth="1"/>
    <col min="1035" max="1042" width="9.140625" style="435"/>
    <col min="1043" max="1043" width="8.140625" style="435" customWidth="1"/>
    <col min="1044" max="1053" width="0" style="435" hidden="1" customWidth="1"/>
    <col min="1054" max="1280" width="9.140625" style="435"/>
    <col min="1281" max="1281" width="8.5703125" style="435" customWidth="1"/>
    <col min="1282" max="1282" width="13.140625" style="435" customWidth="1"/>
    <col min="1283" max="1283" width="10.42578125" style="435" customWidth="1"/>
    <col min="1284" max="1284" width="14.85546875" style="435" customWidth="1"/>
    <col min="1285" max="1286" width="16.42578125" style="435" customWidth="1"/>
    <col min="1287" max="1287" width="19.5703125" style="435" customWidth="1"/>
    <col min="1288" max="1288" width="15.42578125" style="435" customWidth="1"/>
    <col min="1289" max="1289" width="18.42578125" style="435" customWidth="1"/>
    <col min="1290" max="1290" width="14.5703125" style="435" customWidth="1"/>
    <col min="1291" max="1298" width="9.140625" style="435"/>
    <col min="1299" max="1299" width="8.140625" style="435" customWidth="1"/>
    <col min="1300" max="1309" width="0" style="435" hidden="1" customWidth="1"/>
    <col min="1310" max="1536" width="9.140625" style="435"/>
    <col min="1537" max="1537" width="8.5703125" style="435" customWidth="1"/>
    <col min="1538" max="1538" width="13.140625" style="435" customWidth="1"/>
    <col min="1539" max="1539" width="10.42578125" style="435" customWidth="1"/>
    <col min="1540" max="1540" width="14.85546875" style="435" customWidth="1"/>
    <col min="1541" max="1542" width="16.42578125" style="435" customWidth="1"/>
    <col min="1543" max="1543" width="19.5703125" style="435" customWidth="1"/>
    <col min="1544" max="1544" width="15.42578125" style="435" customWidth="1"/>
    <col min="1545" max="1545" width="18.42578125" style="435" customWidth="1"/>
    <col min="1546" max="1546" width="14.5703125" style="435" customWidth="1"/>
    <col min="1547" max="1554" width="9.140625" style="435"/>
    <col min="1555" max="1555" width="8.140625" style="435" customWidth="1"/>
    <col min="1556" max="1565" width="0" style="435" hidden="1" customWidth="1"/>
    <col min="1566" max="1792" width="9.140625" style="435"/>
    <col min="1793" max="1793" width="8.5703125" style="435" customWidth="1"/>
    <col min="1794" max="1794" width="13.140625" style="435" customWidth="1"/>
    <col min="1795" max="1795" width="10.42578125" style="435" customWidth="1"/>
    <col min="1796" max="1796" width="14.85546875" style="435" customWidth="1"/>
    <col min="1797" max="1798" width="16.42578125" style="435" customWidth="1"/>
    <col min="1799" max="1799" width="19.5703125" style="435" customWidth="1"/>
    <col min="1800" max="1800" width="15.42578125" style="435" customWidth="1"/>
    <col min="1801" max="1801" width="18.42578125" style="435" customWidth="1"/>
    <col min="1802" max="1802" width="14.5703125" style="435" customWidth="1"/>
    <col min="1803" max="1810" width="9.140625" style="435"/>
    <col min="1811" max="1811" width="8.140625" style="435" customWidth="1"/>
    <col min="1812" max="1821" width="0" style="435" hidden="1" customWidth="1"/>
    <col min="1822" max="2048" width="9.140625" style="435"/>
    <col min="2049" max="2049" width="8.5703125" style="435" customWidth="1"/>
    <col min="2050" max="2050" width="13.140625" style="435" customWidth="1"/>
    <col min="2051" max="2051" width="10.42578125" style="435" customWidth="1"/>
    <col min="2052" max="2052" width="14.85546875" style="435" customWidth="1"/>
    <col min="2053" max="2054" width="16.42578125" style="435" customWidth="1"/>
    <col min="2055" max="2055" width="19.5703125" style="435" customWidth="1"/>
    <col min="2056" max="2056" width="15.42578125" style="435" customWidth="1"/>
    <col min="2057" max="2057" width="18.42578125" style="435" customWidth="1"/>
    <col min="2058" max="2058" width="14.5703125" style="435" customWidth="1"/>
    <col min="2059" max="2066" width="9.140625" style="435"/>
    <col min="2067" max="2067" width="8.140625" style="435" customWidth="1"/>
    <col min="2068" max="2077" width="0" style="435" hidden="1" customWidth="1"/>
    <col min="2078" max="2304" width="9.140625" style="435"/>
    <col min="2305" max="2305" width="8.5703125" style="435" customWidth="1"/>
    <col min="2306" max="2306" width="13.140625" style="435" customWidth="1"/>
    <col min="2307" max="2307" width="10.42578125" style="435" customWidth="1"/>
    <col min="2308" max="2308" width="14.85546875" style="435" customWidth="1"/>
    <col min="2309" max="2310" width="16.42578125" style="435" customWidth="1"/>
    <col min="2311" max="2311" width="19.5703125" style="435" customWidth="1"/>
    <col min="2312" max="2312" width="15.42578125" style="435" customWidth="1"/>
    <col min="2313" max="2313" width="18.42578125" style="435" customWidth="1"/>
    <col min="2314" max="2314" width="14.5703125" style="435" customWidth="1"/>
    <col min="2315" max="2322" width="9.140625" style="435"/>
    <col min="2323" max="2323" width="8.140625" style="435" customWidth="1"/>
    <col min="2324" max="2333" width="0" style="435" hidden="1" customWidth="1"/>
    <col min="2334" max="2560" width="9.140625" style="435"/>
    <col min="2561" max="2561" width="8.5703125" style="435" customWidth="1"/>
    <col min="2562" max="2562" width="13.140625" style="435" customWidth="1"/>
    <col min="2563" max="2563" width="10.42578125" style="435" customWidth="1"/>
    <col min="2564" max="2564" width="14.85546875" style="435" customWidth="1"/>
    <col min="2565" max="2566" width="16.42578125" style="435" customWidth="1"/>
    <col min="2567" max="2567" width="19.5703125" style="435" customWidth="1"/>
    <col min="2568" max="2568" width="15.42578125" style="435" customWidth="1"/>
    <col min="2569" max="2569" width="18.42578125" style="435" customWidth="1"/>
    <col min="2570" max="2570" width="14.5703125" style="435" customWidth="1"/>
    <col min="2571" max="2578" width="9.140625" style="435"/>
    <col min="2579" max="2579" width="8.140625" style="435" customWidth="1"/>
    <col min="2580" max="2589" width="0" style="435" hidden="1" customWidth="1"/>
    <col min="2590" max="2816" width="9.140625" style="435"/>
    <col min="2817" max="2817" width="8.5703125" style="435" customWidth="1"/>
    <col min="2818" max="2818" width="13.140625" style="435" customWidth="1"/>
    <col min="2819" max="2819" width="10.42578125" style="435" customWidth="1"/>
    <col min="2820" max="2820" width="14.85546875" style="435" customWidth="1"/>
    <col min="2821" max="2822" width="16.42578125" style="435" customWidth="1"/>
    <col min="2823" max="2823" width="19.5703125" style="435" customWidth="1"/>
    <col min="2824" max="2824" width="15.42578125" style="435" customWidth="1"/>
    <col min="2825" max="2825" width="18.42578125" style="435" customWidth="1"/>
    <col min="2826" max="2826" width="14.5703125" style="435" customWidth="1"/>
    <col min="2827" max="2834" width="9.140625" style="435"/>
    <col min="2835" max="2835" width="8.140625" style="435" customWidth="1"/>
    <col min="2836" max="2845" width="0" style="435" hidden="1" customWidth="1"/>
    <col min="2846" max="3072" width="9.140625" style="435"/>
    <col min="3073" max="3073" width="8.5703125" style="435" customWidth="1"/>
    <col min="3074" max="3074" width="13.140625" style="435" customWidth="1"/>
    <col min="3075" max="3075" width="10.42578125" style="435" customWidth="1"/>
    <col min="3076" max="3076" width="14.85546875" style="435" customWidth="1"/>
    <col min="3077" max="3078" width="16.42578125" style="435" customWidth="1"/>
    <col min="3079" max="3079" width="19.5703125" style="435" customWidth="1"/>
    <col min="3080" max="3080" width="15.42578125" style="435" customWidth="1"/>
    <col min="3081" max="3081" width="18.42578125" style="435" customWidth="1"/>
    <col min="3082" max="3082" width="14.5703125" style="435" customWidth="1"/>
    <col min="3083" max="3090" width="9.140625" style="435"/>
    <col min="3091" max="3091" width="8.140625" style="435" customWidth="1"/>
    <col min="3092" max="3101" width="0" style="435" hidden="1" customWidth="1"/>
    <col min="3102" max="3328" width="9.140625" style="435"/>
    <col min="3329" max="3329" width="8.5703125" style="435" customWidth="1"/>
    <col min="3330" max="3330" width="13.140625" style="435" customWidth="1"/>
    <col min="3331" max="3331" width="10.42578125" style="435" customWidth="1"/>
    <col min="3332" max="3332" width="14.85546875" style="435" customWidth="1"/>
    <col min="3333" max="3334" width="16.42578125" style="435" customWidth="1"/>
    <col min="3335" max="3335" width="19.5703125" style="435" customWidth="1"/>
    <col min="3336" max="3336" width="15.42578125" style="435" customWidth="1"/>
    <col min="3337" max="3337" width="18.42578125" style="435" customWidth="1"/>
    <col min="3338" max="3338" width="14.5703125" style="435" customWidth="1"/>
    <col min="3339" max="3346" width="9.140625" style="435"/>
    <col min="3347" max="3347" width="8.140625" style="435" customWidth="1"/>
    <col min="3348" max="3357" width="0" style="435" hidden="1" customWidth="1"/>
    <col min="3358" max="3584" width="9.140625" style="435"/>
    <col min="3585" max="3585" width="8.5703125" style="435" customWidth="1"/>
    <col min="3586" max="3586" width="13.140625" style="435" customWidth="1"/>
    <col min="3587" max="3587" width="10.42578125" style="435" customWidth="1"/>
    <col min="3588" max="3588" width="14.85546875" style="435" customWidth="1"/>
    <col min="3589" max="3590" width="16.42578125" style="435" customWidth="1"/>
    <col min="3591" max="3591" width="19.5703125" style="435" customWidth="1"/>
    <col min="3592" max="3592" width="15.42578125" style="435" customWidth="1"/>
    <col min="3593" max="3593" width="18.42578125" style="435" customWidth="1"/>
    <col min="3594" max="3594" width="14.5703125" style="435" customWidth="1"/>
    <col min="3595" max="3602" width="9.140625" style="435"/>
    <col min="3603" max="3603" width="8.140625" style="435" customWidth="1"/>
    <col min="3604" max="3613" width="0" style="435" hidden="1" customWidth="1"/>
    <col min="3614" max="3840" width="9.140625" style="435"/>
    <col min="3841" max="3841" width="8.5703125" style="435" customWidth="1"/>
    <col min="3842" max="3842" width="13.140625" style="435" customWidth="1"/>
    <col min="3843" max="3843" width="10.42578125" style="435" customWidth="1"/>
    <col min="3844" max="3844" width="14.85546875" style="435" customWidth="1"/>
    <col min="3845" max="3846" width="16.42578125" style="435" customWidth="1"/>
    <col min="3847" max="3847" width="19.5703125" style="435" customWidth="1"/>
    <col min="3848" max="3848" width="15.42578125" style="435" customWidth="1"/>
    <col min="3849" max="3849" width="18.42578125" style="435" customWidth="1"/>
    <col min="3850" max="3850" width="14.5703125" style="435" customWidth="1"/>
    <col min="3851" max="3858" width="9.140625" style="435"/>
    <col min="3859" max="3859" width="8.140625" style="435" customWidth="1"/>
    <col min="3860" max="3869" width="0" style="435" hidden="1" customWidth="1"/>
    <col min="3870" max="4096" width="9.140625" style="435"/>
    <col min="4097" max="4097" width="8.5703125" style="435" customWidth="1"/>
    <col min="4098" max="4098" width="13.140625" style="435" customWidth="1"/>
    <col min="4099" max="4099" width="10.42578125" style="435" customWidth="1"/>
    <col min="4100" max="4100" width="14.85546875" style="435" customWidth="1"/>
    <col min="4101" max="4102" width="16.42578125" style="435" customWidth="1"/>
    <col min="4103" max="4103" width="19.5703125" style="435" customWidth="1"/>
    <col min="4104" max="4104" width="15.42578125" style="435" customWidth="1"/>
    <col min="4105" max="4105" width="18.42578125" style="435" customWidth="1"/>
    <col min="4106" max="4106" width="14.5703125" style="435" customWidth="1"/>
    <col min="4107" max="4114" width="9.140625" style="435"/>
    <col min="4115" max="4115" width="8.140625" style="435" customWidth="1"/>
    <col min="4116" max="4125" width="0" style="435" hidden="1" customWidth="1"/>
    <col min="4126" max="4352" width="9.140625" style="435"/>
    <col min="4353" max="4353" width="8.5703125" style="435" customWidth="1"/>
    <col min="4354" max="4354" width="13.140625" style="435" customWidth="1"/>
    <col min="4355" max="4355" width="10.42578125" style="435" customWidth="1"/>
    <col min="4356" max="4356" width="14.85546875" style="435" customWidth="1"/>
    <col min="4357" max="4358" width="16.42578125" style="435" customWidth="1"/>
    <col min="4359" max="4359" width="19.5703125" style="435" customWidth="1"/>
    <col min="4360" max="4360" width="15.42578125" style="435" customWidth="1"/>
    <col min="4361" max="4361" width="18.42578125" style="435" customWidth="1"/>
    <col min="4362" max="4362" width="14.5703125" style="435" customWidth="1"/>
    <col min="4363" max="4370" width="9.140625" style="435"/>
    <col min="4371" max="4371" width="8.140625" style="435" customWidth="1"/>
    <col min="4372" max="4381" width="0" style="435" hidden="1" customWidth="1"/>
    <col min="4382" max="4608" width="9.140625" style="435"/>
    <col min="4609" max="4609" width="8.5703125" style="435" customWidth="1"/>
    <col min="4610" max="4610" width="13.140625" style="435" customWidth="1"/>
    <col min="4611" max="4611" width="10.42578125" style="435" customWidth="1"/>
    <col min="4612" max="4612" width="14.85546875" style="435" customWidth="1"/>
    <col min="4613" max="4614" width="16.42578125" style="435" customWidth="1"/>
    <col min="4615" max="4615" width="19.5703125" style="435" customWidth="1"/>
    <col min="4616" max="4616" width="15.42578125" style="435" customWidth="1"/>
    <col min="4617" max="4617" width="18.42578125" style="435" customWidth="1"/>
    <col min="4618" max="4618" width="14.5703125" style="435" customWidth="1"/>
    <col min="4619" max="4626" width="9.140625" style="435"/>
    <col min="4627" max="4627" width="8.140625" style="435" customWidth="1"/>
    <col min="4628" max="4637" width="0" style="435" hidden="1" customWidth="1"/>
    <col min="4638" max="4864" width="9.140625" style="435"/>
    <col min="4865" max="4865" width="8.5703125" style="435" customWidth="1"/>
    <col min="4866" max="4866" width="13.140625" style="435" customWidth="1"/>
    <col min="4867" max="4867" width="10.42578125" style="435" customWidth="1"/>
    <col min="4868" max="4868" width="14.85546875" style="435" customWidth="1"/>
    <col min="4869" max="4870" width="16.42578125" style="435" customWidth="1"/>
    <col min="4871" max="4871" width="19.5703125" style="435" customWidth="1"/>
    <col min="4872" max="4872" width="15.42578125" style="435" customWidth="1"/>
    <col min="4873" max="4873" width="18.42578125" style="435" customWidth="1"/>
    <col min="4874" max="4874" width="14.5703125" style="435" customWidth="1"/>
    <col min="4875" max="4882" width="9.140625" style="435"/>
    <col min="4883" max="4883" width="8.140625" style="435" customWidth="1"/>
    <col min="4884" max="4893" width="0" style="435" hidden="1" customWidth="1"/>
    <col min="4894" max="5120" width="9.140625" style="435"/>
    <col min="5121" max="5121" width="8.5703125" style="435" customWidth="1"/>
    <col min="5122" max="5122" width="13.140625" style="435" customWidth="1"/>
    <col min="5123" max="5123" width="10.42578125" style="435" customWidth="1"/>
    <col min="5124" max="5124" width="14.85546875" style="435" customWidth="1"/>
    <col min="5125" max="5126" width="16.42578125" style="435" customWidth="1"/>
    <col min="5127" max="5127" width="19.5703125" style="435" customWidth="1"/>
    <col min="5128" max="5128" width="15.42578125" style="435" customWidth="1"/>
    <col min="5129" max="5129" width="18.42578125" style="435" customWidth="1"/>
    <col min="5130" max="5130" width="14.5703125" style="435" customWidth="1"/>
    <col min="5131" max="5138" width="9.140625" style="435"/>
    <col min="5139" max="5139" width="8.140625" style="435" customWidth="1"/>
    <col min="5140" max="5149" width="0" style="435" hidden="1" customWidth="1"/>
    <col min="5150" max="5376" width="9.140625" style="435"/>
    <col min="5377" max="5377" width="8.5703125" style="435" customWidth="1"/>
    <col min="5378" max="5378" width="13.140625" style="435" customWidth="1"/>
    <col min="5379" max="5379" width="10.42578125" style="435" customWidth="1"/>
    <col min="5380" max="5380" width="14.85546875" style="435" customWidth="1"/>
    <col min="5381" max="5382" width="16.42578125" style="435" customWidth="1"/>
    <col min="5383" max="5383" width="19.5703125" style="435" customWidth="1"/>
    <col min="5384" max="5384" width="15.42578125" style="435" customWidth="1"/>
    <col min="5385" max="5385" width="18.42578125" style="435" customWidth="1"/>
    <col min="5386" max="5386" width="14.5703125" style="435" customWidth="1"/>
    <col min="5387" max="5394" width="9.140625" style="435"/>
    <col min="5395" max="5395" width="8.140625" style="435" customWidth="1"/>
    <col min="5396" max="5405" width="0" style="435" hidden="1" customWidth="1"/>
    <col min="5406" max="5632" width="9.140625" style="435"/>
    <col min="5633" max="5633" width="8.5703125" style="435" customWidth="1"/>
    <col min="5634" max="5634" width="13.140625" style="435" customWidth="1"/>
    <col min="5635" max="5635" width="10.42578125" style="435" customWidth="1"/>
    <col min="5636" max="5636" width="14.85546875" style="435" customWidth="1"/>
    <col min="5637" max="5638" width="16.42578125" style="435" customWidth="1"/>
    <col min="5639" max="5639" width="19.5703125" style="435" customWidth="1"/>
    <col min="5640" max="5640" width="15.42578125" style="435" customWidth="1"/>
    <col min="5641" max="5641" width="18.42578125" style="435" customWidth="1"/>
    <col min="5642" max="5642" width="14.5703125" style="435" customWidth="1"/>
    <col min="5643" max="5650" width="9.140625" style="435"/>
    <col min="5651" max="5651" width="8.140625" style="435" customWidth="1"/>
    <col min="5652" max="5661" width="0" style="435" hidden="1" customWidth="1"/>
    <col min="5662" max="5888" width="9.140625" style="435"/>
    <col min="5889" max="5889" width="8.5703125" style="435" customWidth="1"/>
    <col min="5890" max="5890" width="13.140625" style="435" customWidth="1"/>
    <col min="5891" max="5891" width="10.42578125" style="435" customWidth="1"/>
    <col min="5892" max="5892" width="14.85546875" style="435" customWidth="1"/>
    <col min="5893" max="5894" width="16.42578125" style="435" customWidth="1"/>
    <col min="5895" max="5895" width="19.5703125" style="435" customWidth="1"/>
    <col min="5896" max="5896" width="15.42578125" style="435" customWidth="1"/>
    <col min="5897" max="5897" width="18.42578125" style="435" customWidth="1"/>
    <col min="5898" max="5898" width="14.5703125" style="435" customWidth="1"/>
    <col min="5899" max="5906" width="9.140625" style="435"/>
    <col min="5907" max="5907" width="8.140625" style="435" customWidth="1"/>
    <col min="5908" max="5917" width="0" style="435" hidden="1" customWidth="1"/>
    <col min="5918" max="6144" width="9.140625" style="435"/>
    <col min="6145" max="6145" width="8.5703125" style="435" customWidth="1"/>
    <col min="6146" max="6146" width="13.140625" style="435" customWidth="1"/>
    <col min="6147" max="6147" width="10.42578125" style="435" customWidth="1"/>
    <col min="6148" max="6148" width="14.85546875" style="435" customWidth="1"/>
    <col min="6149" max="6150" width="16.42578125" style="435" customWidth="1"/>
    <col min="6151" max="6151" width="19.5703125" style="435" customWidth="1"/>
    <col min="6152" max="6152" width="15.42578125" style="435" customWidth="1"/>
    <col min="6153" max="6153" width="18.42578125" style="435" customWidth="1"/>
    <col min="6154" max="6154" width="14.5703125" style="435" customWidth="1"/>
    <col min="6155" max="6162" width="9.140625" style="435"/>
    <col min="6163" max="6163" width="8.140625" style="435" customWidth="1"/>
    <col min="6164" max="6173" width="0" style="435" hidden="1" customWidth="1"/>
    <col min="6174" max="6400" width="9.140625" style="435"/>
    <col min="6401" max="6401" width="8.5703125" style="435" customWidth="1"/>
    <col min="6402" max="6402" width="13.140625" style="435" customWidth="1"/>
    <col min="6403" max="6403" width="10.42578125" style="435" customWidth="1"/>
    <col min="6404" max="6404" width="14.85546875" style="435" customWidth="1"/>
    <col min="6405" max="6406" width="16.42578125" style="435" customWidth="1"/>
    <col min="6407" max="6407" width="19.5703125" style="435" customWidth="1"/>
    <col min="6408" max="6408" width="15.42578125" style="435" customWidth="1"/>
    <col min="6409" max="6409" width="18.42578125" style="435" customWidth="1"/>
    <col min="6410" max="6410" width="14.5703125" style="435" customWidth="1"/>
    <col min="6411" max="6418" width="9.140625" style="435"/>
    <col min="6419" max="6419" width="8.140625" style="435" customWidth="1"/>
    <col min="6420" max="6429" width="0" style="435" hidden="1" customWidth="1"/>
    <col min="6430" max="6656" width="9.140625" style="435"/>
    <col min="6657" max="6657" width="8.5703125" style="435" customWidth="1"/>
    <col min="6658" max="6658" width="13.140625" style="435" customWidth="1"/>
    <col min="6659" max="6659" width="10.42578125" style="435" customWidth="1"/>
    <col min="6660" max="6660" width="14.85546875" style="435" customWidth="1"/>
    <col min="6661" max="6662" width="16.42578125" style="435" customWidth="1"/>
    <col min="6663" max="6663" width="19.5703125" style="435" customWidth="1"/>
    <col min="6664" max="6664" width="15.42578125" style="435" customWidth="1"/>
    <col min="6665" max="6665" width="18.42578125" style="435" customWidth="1"/>
    <col min="6666" max="6666" width="14.5703125" style="435" customWidth="1"/>
    <col min="6667" max="6674" width="9.140625" style="435"/>
    <col min="6675" max="6675" width="8.140625" style="435" customWidth="1"/>
    <col min="6676" max="6685" width="0" style="435" hidden="1" customWidth="1"/>
    <col min="6686" max="6912" width="9.140625" style="435"/>
    <col min="6913" max="6913" width="8.5703125" style="435" customWidth="1"/>
    <col min="6914" max="6914" width="13.140625" style="435" customWidth="1"/>
    <col min="6915" max="6915" width="10.42578125" style="435" customWidth="1"/>
    <col min="6916" max="6916" width="14.85546875" style="435" customWidth="1"/>
    <col min="6917" max="6918" width="16.42578125" style="435" customWidth="1"/>
    <col min="6919" max="6919" width="19.5703125" style="435" customWidth="1"/>
    <col min="6920" max="6920" width="15.42578125" style="435" customWidth="1"/>
    <col min="6921" max="6921" width="18.42578125" style="435" customWidth="1"/>
    <col min="6922" max="6922" width="14.5703125" style="435" customWidth="1"/>
    <col min="6923" max="6930" width="9.140625" style="435"/>
    <col min="6931" max="6931" width="8.140625" style="435" customWidth="1"/>
    <col min="6932" max="6941" width="0" style="435" hidden="1" customWidth="1"/>
    <col min="6942" max="7168" width="9.140625" style="435"/>
    <col min="7169" max="7169" width="8.5703125" style="435" customWidth="1"/>
    <col min="7170" max="7170" width="13.140625" style="435" customWidth="1"/>
    <col min="7171" max="7171" width="10.42578125" style="435" customWidth="1"/>
    <col min="7172" max="7172" width="14.85546875" style="435" customWidth="1"/>
    <col min="7173" max="7174" width="16.42578125" style="435" customWidth="1"/>
    <col min="7175" max="7175" width="19.5703125" style="435" customWidth="1"/>
    <col min="7176" max="7176" width="15.42578125" style="435" customWidth="1"/>
    <col min="7177" max="7177" width="18.42578125" style="435" customWidth="1"/>
    <col min="7178" max="7178" width="14.5703125" style="435" customWidth="1"/>
    <col min="7179" max="7186" width="9.140625" style="435"/>
    <col min="7187" max="7187" width="8.140625" style="435" customWidth="1"/>
    <col min="7188" max="7197" width="0" style="435" hidden="1" customWidth="1"/>
    <col min="7198" max="7424" width="9.140625" style="435"/>
    <col min="7425" max="7425" width="8.5703125" style="435" customWidth="1"/>
    <col min="7426" max="7426" width="13.140625" style="435" customWidth="1"/>
    <col min="7427" max="7427" width="10.42578125" style="435" customWidth="1"/>
    <col min="7428" max="7428" width="14.85546875" style="435" customWidth="1"/>
    <col min="7429" max="7430" width="16.42578125" style="435" customWidth="1"/>
    <col min="7431" max="7431" width="19.5703125" style="435" customWidth="1"/>
    <col min="7432" max="7432" width="15.42578125" style="435" customWidth="1"/>
    <col min="7433" max="7433" width="18.42578125" style="435" customWidth="1"/>
    <col min="7434" max="7434" width="14.5703125" style="435" customWidth="1"/>
    <col min="7435" max="7442" width="9.140625" style="435"/>
    <col min="7443" max="7443" width="8.140625" style="435" customWidth="1"/>
    <col min="7444" max="7453" width="0" style="435" hidden="1" customWidth="1"/>
    <col min="7454" max="7680" width="9.140625" style="435"/>
    <col min="7681" max="7681" width="8.5703125" style="435" customWidth="1"/>
    <col min="7682" max="7682" width="13.140625" style="435" customWidth="1"/>
    <col min="7683" max="7683" width="10.42578125" style="435" customWidth="1"/>
    <col min="7684" max="7684" width="14.85546875" style="435" customWidth="1"/>
    <col min="7685" max="7686" width="16.42578125" style="435" customWidth="1"/>
    <col min="7687" max="7687" width="19.5703125" style="435" customWidth="1"/>
    <col min="7688" max="7688" width="15.42578125" style="435" customWidth="1"/>
    <col min="7689" max="7689" width="18.42578125" style="435" customWidth="1"/>
    <col min="7690" max="7690" width="14.5703125" style="435" customWidth="1"/>
    <col min="7691" max="7698" width="9.140625" style="435"/>
    <col min="7699" max="7699" width="8.140625" style="435" customWidth="1"/>
    <col min="7700" max="7709" width="0" style="435" hidden="1" customWidth="1"/>
    <col min="7710" max="7936" width="9.140625" style="435"/>
    <col min="7937" max="7937" width="8.5703125" style="435" customWidth="1"/>
    <col min="7938" max="7938" width="13.140625" style="435" customWidth="1"/>
    <col min="7939" max="7939" width="10.42578125" style="435" customWidth="1"/>
    <col min="7940" max="7940" width="14.85546875" style="435" customWidth="1"/>
    <col min="7941" max="7942" width="16.42578125" style="435" customWidth="1"/>
    <col min="7943" max="7943" width="19.5703125" style="435" customWidth="1"/>
    <col min="7944" max="7944" width="15.42578125" style="435" customWidth="1"/>
    <col min="7945" max="7945" width="18.42578125" style="435" customWidth="1"/>
    <col min="7946" max="7946" width="14.5703125" style="435" customWidth="1"/>
    <col min="7947" max="7954" width="9.140625" style="435"/>
    <col min="7955" max="7955" width="8.140625" style="435" customWidth="1"/>
    <col min="7956" max="7965" width="0" style="435" hidden="1" customWidth="1"/>
    <col min="7966" max="8192" width="9.140625" style="435"/>
    <col min="8193" max="8193" width="8.5703125" style="435" customWidth="1"/>
    <col min="8194" max="8194" width="13.140625" style="435" customWidth="1"/>
    <col min="8195" max="8195" width="10.42578125" style="435" customWidth="1"/>
    <col min="8196" max="8196" width="14.85546875" style="435" customWidth="1"/>
    <col min="8197" max="8198" width="16.42578125" style="435" customWidth="1"/>
    <col min="8199" max="8199" width="19.5703125" style="435" customWidth="1"/>
    <col min="8200" max="8200" width="15.42578125" style="435" customWidth="1"/>
    <col min="8201" max="8201" width="18.42578125" style="435" customWidth="1"/>
    <col min="8202" max="8202" width="14.5703125" style="435" customWidth="1"/>
    <col min="8203" max="8210" width="9.140625" style="435"/>
    <col min="8211" max="8211" width="8.140625" style="435" customWidth="1"/>
    <col min="8212" max="8221" width="0" style="435" hidden="1" customWidth="1"/>
    <col min="8222" max="8448" width="9.140625" style="435"/>
    <col min="8449" max="8449" width="8.5703125" style="435" customWidth="1"/>
    <col min="8450" max="8450" width="13.140625" style="435" customWidth="1"/>
    <col min="8451" max="8451" width="10.42578125" style="435" customWidth="1"/>
    <col min="8452" max="8452" width="14.85546875" style="435" customWidth="1"/>
    <col min="8453" max="8454" width="16.42578125" style="435" customWidth="1"/>
    <col min="8455" max="8455" width="19.5703125" style="435" customWidth="1"/>
    <col min="8456" max="8456" width="15.42578125" style="435" customWidth="1"/>
    <col min="8457" max="8457" width="18.42578125" style="435" customWidth="1"/>
    <col min="8458" max="8458" width="14.5703125" style="435" customWidth="1"/>
    <col min="8459" max="8466" width="9.140625" style="435"/>
    <col min="8467" max="8467" width="8.140625" style="435" customWidth="1"/>
    <col min="8468" max="8477" width="0" style="435" hidden="1" customWidth="1"/>
    <col min="8478" max="8704" width="9.140625" style="435"/>
    <col min="8705" max="8705" width="8.5703125" style="435" customWidth="1"/>
    <col min="8706" max="8706" width="13.140625" style="435" customWidth="1"/>
    <col min="8707" max="8707" width="10.42578125" style="435" customWidth="1"/>
    <col min="8708" max="8708" width="14.85546875" style="435" customWidth="1"/>
    <col min="8709" max="8710" width="16.42578125" style="435" customWidth="1"/>
    <col min="8711" max="8711" width="19.5703125" style="435" customWidth="1"/>
    <col min="8712" max="8712" width="15.42578125" style="435" customWidth="1"/>
    <col min="8713" max="8713" width="18.42578125" style="435" customWidth="1"/>
    <col min="8714" max="8714" width="14.5703125" style="435" customWidth="1"/>
    <col min="8715" max="8722" width="9.140625" style="435"/>
    <col min="8723" max="8723" width="8.140625" style="435" customWidth="1"/>
    <col min="8724" max="8733" width="0" style="435" hidden="1" customWidth="1"/>
    <col min="8734" max="8960" width="9.140625" style="435"/>
    <col min="8961" max="8961" width="8.5703125" style="435" customWidth="1"/>
    <col min="8962" max="8962" width="13.140625" style="435" customWidth="1"/>
    <col min="8963" max="8963" width="10.42578125" style="435" customWidth="1"/>
    <col min="8964" max="8964" width="14.85546875" style="435" customWidth="1"/>
    <col min="8965" max="8966" width="16.42578125" style="435" customWidth="1"/>
    <col min="8967" max="8967" width="19.5703125" style="435" customWidth="1"/>
    <col min="8968" max="8968" width="15.42578125" style="435" customWidth="1"/>
    <col min="8969" max="8969" width="18.42578125" style="435" customWidth="1"/>
    <col min="8970" max="8970" width="14.5703125" style="435" customWidth="1"/>
    <col min="8971" max="8978" width="9.140625" style="435"/>
    <col min="8979" max="8979" width="8.140625" style="435" customWidth="1"/>
    <col min="8980" max="8989" width="0" style="435" hidden="1" customWidth="1"/>
    <col min="8990" max="9216" width="9.140625" style="435"/>
    <col min="9217" max="9217" width="8.5703125" style="435" customWidth="1"/>
    <col min="9218" max="9218" width="13.140625" style="435" customWidth="1"/>
    <col min="9219" max="9219" width="10.42578125" style="435" customWidth="1"/>
    <col min="9220" max="9220" width="14.85546875" style="435" customWidth="1"/>
    <col min="9221" max="9222" width="16.42578125" style="435" customWidth="1"/>
    <col min="9223" max="9223" width="19.5703125" style="435" customWidth="1"/>
    <col min="9224" max="9224" width="15.42578125" style="435" customWidth="1"/>
    <col min="9225" max="9225" width="18.42578125" style="435" customWidth="1"/>
    <col min="9226" max="9226" width="14.5703125" style="435" customWidth="1"/>
    <col min="9227" max="9234" width="9.140625" style="435"/>
    <col min="9235" max="9235" width="8.140625" style="435" customWidth="1"/>
    <col min="9236" max="9245" width="0" style="435" hidden="1" customWidth="1"/>
    <col min="9246" max="9472" width="9.140625" style="435"/>
    <col min="9473" max="9473" width="8.5703125" style="435" customWidth="1"/>
    <col min="9474" max="9474" width="13.140625" style="435" customWidth="1"/>
    <col min="9475" max="9475" width="10.42578125" style="435" customWidth="1"/>
    <col min="9476" max="9476" width="14.85546875" style="435" customWidth="1"/>
    <col min="9477" max="9478" width="16.42578125" style="435" customWidth="1"/>
    <col min="9479" max="9479" width="19.5703125" style="435" customWidth="1"/>
    <col min="9480" max="9480" width="15.42578125" style="435" customWidth="1"/>
    <col min="9481" max="9481" width="18.42578125" style="435" customWidth="1"/>
    <col min="9482" max="9482" width="14.5703125" style="435" customWidth="1"/>
    <col min="9483" max="9490" width="9.140625" style="435"/>
    <col min="9491" max="9491" width="8.140625" style="435" customWidth="1"/>
    <col min="9492" max="9501" width="0" style="435" hidden="1" customWidth="1"/>
    <col min="9502" max="9728" width="9.140625" style="435"/>
    <col min="9729" max="9729" width="8.5703125" style="435" customWidth="1"/>
    <col min="9730" max="9730" width="13.140625" style="435" customWidth="1"/>
    <col min="9731" max="9731" width="10.42578125" style="435" customWidth="1"/>
    <col min="9732" max="9732" width="14.85546875" style="435" customWidth="1"/>
    <col min="9733" max="9734" width="16.42578125" style="435" customWidth="1"/>
    <col min="9735" max="9735" width="19.5703125" style="435" customWidth="1"/>
    <col min="9736" max="9736" width="15.42578125" style="435" customWidth="1"/>
    <col min="9737" max="9737" width="18.42578125" style="435" customWidth="1"/>
    <col min="9738" max="9738" width="14.5703125" style="435" customWidth="1"/>
    <col min="9739" max="9746" width="9.140625" style="435"/>
    <col min="9747" max="9747" width="8.140625" style="435" customWidth="1"/>
    <col min="9748" max="9757" width="0" style="435" hidden="1" customWidth="1"/>
    <col min="9758" max="9984" width="9.140625" style="435"/>
    <col min="9985" max="9985" width="8.5703125" style="435" customWidth="1"/>
    <col min="9986" max="9986" width="13.140625" style="435" customWidth="1"/>
    <col min="9987" max="9987" width="10.42578125" style="435" customWidth="1"/>
    <col min="9988" max="9988" width="14.85546875" style="435" customWidth="1"/>
    <col min="9989" max="9990" width="16.42578125" style="435" customWidth="1"/>
    <col min="9991" max="9991" width="19.5703125" style="435" customWidth="1"/>
    <col min="9992" max="9992" width="15.42578125" style="435" customWidth="1"/>
    <col min="9993" max="9993" width="18.42578125" style="435" customWidth="1"/>
    <col min="9994" max="9994" width="14.5703125" style="435" customWidth="1"/>
    <col min="9995" max="10002" width="9.140625" style="435"/>
    <col min="10003" max="10003" width="8.140625" style="435" customWidth="1"/>
    <col min="10004" max="10013" width="0" style="435" hidden="1" customWidth="1"/>
    <col min="10014" max="10240" width="9.140625" style="435"/>
    <col min="10241" max="10241" width="8.5703125" style="435" customWidth="1"/>
    <col min="10242" max="10242" width="13.140625" style="435" customWidth="1"/>
    <col min="10243" max="10243" width="10.42578125" style="435" customWidth="1"/>
    <col min="10244" max="10244" width="14.85546875" style="435" customWidth="1"/>
    <col min="10245" max="10246" width="16.42578125" style="435" customWidth="1"/>
    <col min="10247" max="10247" width="19.5703125" style="435" customWidth="1"/>
    <col min="10248" max="10248" width="15.42578125" style="435" customWidth="1"/>
    <col min="10249" max="10249" width="18.42578125" style="435" customWidth="1"/>
    <col min="10250" max="10250" width="14.5703125" style="435" customWidth="1"/>
    <col min="10251" max="10258" width="9.140625" style="435"/>
    <col min="10259" max="10259" width="8.140625" style="435" customWidth="1"/>
    <col min="10260" max="10269" width="0" style="435" hidden="1" customWidth="1"/>
    <col min="10270" max="10496" width="9.140625" style="435"/>
    <col min="10497" max="10497" width="8.5703125" style="435" customWidth="1"/>
    <col min="10498" max="10498" width="13.140625" style="435" customWidth="1"/>
    <col min="10499" max="10499" width="10.42578125" style="435" customWidth="1"/>
    <col min="10500" max="10500" width="14.85546875" style="435" customWidth="1"/>
    <col min="10501" max="10502" width="16.42578125" style="435" customWidth="1"/>
    <col min="10503" max="10503" width="19.5703125" style="435" customWidth="1"/>
    <col min="10504" max="10504" width="15.42578125" style="435" customWidth="1"/>
    <col min="10505" max="10505" width="18.42578125" style="435" customWidth="1"/>
    <col min="10506" max="10506" width="14.5703125" style="435" customWidth="1"/>
    <col min="10507" max="10514" width="9.140625" style="435"/>
    <col min="10515" max="10515" width="8.140625" style="435" customWidth="1"/>
    <col min="10516" max="10525" width="0" style="435" hidden="1" customWidth="1"/>
    <col min="10526" max="10752" width="9.140625" style="435"/>
    <col min="10753" max="10753" width="8.5703125" style="435" customWidth="1"/>
    <col min="10754" max="10754" width="13.140625" style="435" customWidth="1"/>
    <col min="10755" max="10755" width="10.42578125" style="435" customWidth="1"/>
    <col min="10756" max="10756" width="14.85546875" style="435" customWidth="1"/>
    <col min="10757" max="10758" width="16.42578125" style="435" customWidth="1"/>
    <col min="10759" max="10759" width="19.5703125" style="435" customWidth="1"/>
    <col min="10760" max="10760" width="15.42578125" style="435" customWidth="1"/>
    <col min="10761" max="10761" width="18.42578125" style="435" customWidth="1"/>
    <col min="10762" max="10762" width="14.5703125" style="435" customWidth="1"/>
    <col min="10763" max="10770" width="9.140625" style="435"/>
    <col min="10771" max="10771" width="8.140625" style="435" customWidth="1"/>
    <col min="10772" max="10781" width="0" style="435" hidden="1" customWidth="1"/>
    <col min="10782" max="11008" width="9.140625" style="435"/>
    <col min="11009" max="11009" width="8.5703125" style="435" customWidth="1"/>
    <col min="11010" max="11010" width="13.140625" style="435" customWidth="1"/>
    <col min="11011" max="11011" width="10.42578125" style="435" customWidth="1"/>
    <col min="11012" max="11012" width="14.85546875" style="435" customWidth="1"/>
    <col min="11013" max="11014" width="16.42578125" style="435" customWidth="1"/>
    <col min="11015" max="11015" width="19.5703125" style="435" customWidth="1"/>
    <col min="11016" max="11016" width="15.42578125" style="435" customWidth="1"/>
    <col min="11017" max="11017" width="18.42578125" style="435" customWidth="1"/>
    <col min="11018" max="11018" width="14.5703125" style="435" customWidth="1"/>
    <col min="11019" max="11026" width="9.140625" style="435"/>
    <col min="11027" max="11027" width="8.140625" style="435" customWidth="1"/>
    <col min="11028" max="11037" width="0" style="435" hidden="1" customWidth="1"/>
    <col min="11038" max="11264" width="9.140625" style="435"/>
    <col min="11265" max="11265" width="8.5703125" style="435" customWidth="1"/>
    <col min="11266" max="11266" width="13.140625" style="435" customWidth="1"/>
    <col min="11267" max="11267" width="10.42578125" style="435" customWidth="1"/>
    <col min="11268" max="11268" width="14.85546875" style="435" customWidth="1"/>
    <col min="11269" max="11270" width="16.42578125" style="435" customWidth="1"/>
    <col min="11271" max="11271" width="19.5703125" style="435" customWidth="1"/>
    <col min="11272" max="11272" width="15.42578125" style="435" customWidth="1"/>
    <col min="11273" max="11273" width="18.42578125" style="435" customWidth="1"/>
    <col min="11274" max="11274" width="14.5703125" style="435" customWidth="1"/>
    <col min="11275" max="11282" width="9.140625" style="435"/>
    <col min="11283" max="11283" width="8.140625" style="435" customWidth="1"/>
    <col min="11284" max="11293" width="0" style="435" hidden="1" customWidth="1"/>
    <col min="11294" max="11520" width="9.140625" style="435"/>
    <col min="11521" max="11521" width="8.5703125" style="435" customWidth="1"/>
    <col min="11522" max="11522" width="13.140625" style="435" customWidth="1"/>
    <col min="11523" max="11523" width="10.42578125" style="435" customWidth="1"/>
    <col min="11524" max="11524" width="14.85546875" style="435" customWidth="1"/>
    <col min="11525" max="11526" width="16.42578125" style="435" customWidth="1"/>
    <col min="11527" max="11527" width="19.5703125" style="435" customWidth="1"/>
    <col min="11528" max="11528" width="15.42578125" style="435" customWidth="1"/>
    <col min="11529" max="11529" width="18.42578125" style="435" customWidth="1"/>
    <col min="11530" max="11530" width="14.5703125" style="435" customWidth="1"/>
    <col min="11531" max="11538" width="9.140625" style="435"/>
    <col min="11539" max="11539" width="8.140625" style="435" customWidth="1"/>
    <col min="11540" max="11549" width="0" style="435" hidden="1" customWidth="1"/>
    <col min="11550" max="11776" width="9.140625" style="435"/>
    <col min="11777" max="11777" width="8.5703125" style="435" customWidth="1"/>
    <col min="11778" max="11778" width="13.140625" style="435" customWidth="1"/>
    <col min="11779" max="11779" width="10.42578125" style="435" customWidth="1"/>
    <col min="11780" max="11780" width="14.85546875" style="435" customWidth="1"/>
    <col min="11781" max="11782" width="16.42578125" style="435" customWidth="1"/>
    <col min="11783" max="11783" width="19.5703125" style="435" customWidth="1"/>
    <col min="11784" max="11784" width="15.42578125" style="435" customWidth="1"/>
    <col min="11785" max="11785" width="18.42578125" style="435" customWidth="1"/>
    <col min="11786" max="11786" width="14.5703125" style="435" customWidth="1"/>
    <col min="11787" max="11794" width="9.140625" style="435"/>
    <col min="11795" max="11795" width="8.140625" style="435" customWidth="1"/>
    <col min="11796" max="11805" width="0" style="435" hidden="1" customWidth="1"/>
    <col min="11806" max="12032" width="9.140625" style="435"/>
    <col min="12033" max="12033" width="8.5703125" style="435" customWidth="1"/>
    <col min="12034" max="12034" width="13.140625" style="435" customWidth="1"/>
    <col min="12035" max="12035" width="10.42578125" style="435" customWidth="1"/>
    <col min="12036" max="12036" width="14.85546875" style="435" customWidth="1"/>
    <col min="12037" max="12038" width="16.42578125" style="435" customWidth="1"/>
    <col min="12039" max="12039" width="19.5703125" style="435" customWidth="1"/>
    <col min="12040" max="12040" width="15.42578125" style="435" customWidth="1"/>
    <col min="12041" max="12041" width="18.42578125" style="435" customWidth="1"/>
    <col min="12042" max="12042" width="14.5703125" style="435" customWidth="1"/>
    <col min="12043" max="12050" width="9.140625" style="435"/>
    <col min="12051" max="12051" width="8.140625" style="435" customWidth="1"/>
    <col min="12052" max="12061" width="0" style="435" hidden="1" customWidth="1"/>
    <col min="12062" max="12288" width="9.140625" style="435"/>
    <col min="12289" max="12289" width="8.5703125" style="435" customWidth="1"/>
    <col min="12290" max="12290" width="13.140625" style="435" customWidth="1"/>
    <col min="12291" max="12291" width="10.42578125" style="435" customWidth="1"/>
    <col min="12292" max="12292" width="14.85546875" style="435" customWidth="1"/>
    <col min="12293" max="12294" width="16.42578125" style="435" customWidth="1"/>
    <col min="12295" max="12295" width="19.5703125" style="435" customWidth="1"/>
    <col min="12296" max="12296" width="15.42578125" style="435" customWidth="1"/>
    <col min="12297" max="12297" width="18.42578125" style="435" customWidth="1"/>
    <col min="12298" max="12298" width="14.5703125" style="435" customWidth="1"/>
    <col min="12299" max="12306" width="9.140625" style="435"/>
    <col min="12307" max="12307" width="8.140625" style="435" customWidth="1"/>
    <col min="12308" max="12317" width="0" style="435" hidden="1" customWidth="1"/>
    <col min="12318" max="12544" width="9.140625" style="435"/>
    <col min="12545" max="12545" width="8.5703125" style="435" customWidth="1"/>
    <col min="12546" max="12546" width="13.140625" style="435" customWidth="1"/>
    <col min="12547" max="12547" width="10.42578125" style="435" customWidth="1"/>
    <col min="12548" max="12548" width="14.85546875" style="435" customWidth="1"/>
    <col min="12549" max="12550" width="16.42578125" style="435" customWidth="1"/>
    <col min="12551" max="12551" width="19.5703125" style="435" customWidth="1"/>
    <col min="12552" max="12552" width="15.42578125" style="435" customWidth="1"/>
    <col min="12553" max="12553" width="18.42578125" style="435" customWidth="1"/>
    <col min="12554" max="12554" width="14.5703125" style="435" customWidth="1"/>
    <col min="12555" max="12562" width="9.140625" style="435"/>
    <col min="12563" max="12563" width="8.140625" style="435" customWidth="1"/>
    <col min="12564" max="12573" width="0" style="435" hidden="1" customWidth="1"/>
    <col min="12574" max="12800" width="9.140625" style="435"/>
    <col min="12801" max="12801" width="8.5703125" style="435" customWidth="1"/>
    <col min="12802" max="12802" width="13.140625" style="435" customWidth="1"/>
    <col min="12803" max="12803" width="10.42578125" style="435" customWidth="1"/>
    <col min="12804" max="12804" width="14.85546875" style="435" customWidth="1"/>
    <col min="12805" max="12806" width="16.42578125" style="435" customWidth="1"/>
    <col min="12807" max="12807" width="19.5703125" style="435" customWidth="1"/>
    <col min="12808" max="12808" width="15.42578125" style="435" customWidth="1"/>
    <col min="12809" max="12809" width="18.42578125" style="435" customWidth="1"/>
    <col min="12810" max="12810" width="14.5703125" style="435" customWidth="1"/>
    <col min="12811" max="12818" width="9.140625" style="435"/>
    <col min="12819" max="12819" width="8.140625" style="435" customWidth="1"/>
    <col min="12820" max="12829" width="0" style="435" hidden="1" customWidth="1"/>
    <col min="12830" max="13056" width="9.140625" style="435"/>
    <col min="13057" max="13057" width="8.5703125" style="435" customWidth="1"/>
    <col min="13058" max="13058" width="13.140625" style="435" customWidth="1"/>
    <col min="13059" max="13059" width="10.42578125" style="435" customWidth="1"/>
    <col min="13060" max="13060" width="14.85546875" style="435" customWidth="1"/>
    <col min="13061" max="13062" width="16.42578125" style="435" customWidth="1"/>
    <col min="13063" max="13063" width="19.5703125" style="435" customWidth="1"/>
    <col min="13064" max="13064" width="15.42578125" style="435" customWidth="1"/>
    <col min="13065" max="13065" width="18.42578125" style="435" customWidth="1"/>
    <col min="13066" max="13066" width="14.5703125" style="435" customWidth="1"/>
    <col min="13067" max="13074" width="9.140625" style="435"/>
    <col min="13075" max="13075" width="8.140625" style="435" customWidth="1"/>
    <col min="13076" max="13085" width="0" style="435" hidden="1" customWidth="1"/>
    <col min="13086" max="13312" width="9.140625" style="435"/>
    <col min="13313" max="13313" width="8.5703125" style="435" customWidth="1"/>
    <col min="13314" max="13314" width="13.140625" style="435" customWidth="1"/>
    <col min="13315" max="13315" width="10.42578125" style="435" customWidth="1"/>
    <col min="13316" max="13316" width="14.85546875" style="435" customWidth="1"/>
    <col min="13317" max="13318" width="16.42578125" style="435" customWidth="1"/>
    <col min="13319" max="13319" width="19.5703125" style="435" customWidth="1"/>
    <col min="13320" max="13320" width="15.42578125" style="435" customWidth="1"/>
    <col min="13321" max="13321" width="18.42578125" style="435" customWidth="1"/>
    <col min="13322" max="13322" width="14.5703125" style="435" customWidth="1"/>
    <col min="13323" max="13330" width="9.140625" style="435"/>
    <col min="13331" max="13331" width="8.140625" style="435" customWidth="1"/>
    <col min="13332" max="13341" width="0" style="435" hidden="1" customWidth="1"/>
    <col min="13342" max="13568" width="9.140625" style="435"/>
    <col min="13569" max="13569" width="8.5703125" style="435" customWidth="1"/>
    <col min="13570" max="13570" width="13.140625" style="435" customWidth="1"/>
    <col min="13571" max="13571" width="10.42578125" style="435" customWidth="1"/>
    <col min="13572" max="13572" width="14.85546875" style="435" customWidth="1"/>
    <col min="13573" max="13574" width="16.42578125" style="435" customWidth="1"/>
    <col min="13575" max="13575" width="19.5703125" style="435" customWidth="1"/>
    <col min="13576" max="13576" width="15.42578125" style="435" customWidth="1"/>
    <col min="13577" max="13577" width="18.42578125" style="435" customWidth="1"/>
    <col min="13578" max="13578" width="14.5703125" style="435" customWidth="1"/>
    <col min="13579" max="13586" width="9.140625" style="435"/>
    <col min="13587" max="13587" width="8.140625" style="435" customWidth="1"/>
    <col min="13588" max="13597" width="0" style="435" hidden="1" customWidth="1"/>
    <col min="13598" max="13824" width="9.140625" style="435"/>
    <col min="13825" max="13825" width="8.5703125" style="435" customWidth="1"/>
    <col min="13826" max="13826" width="13.140625" style="435" customWidth="1"/>
    <col min="13827" max="13827" width="10.42578125" style="435" customWidth="1"/>
    <col min="13828" max="13828" width="14.85546875" style="435" customWidth="1"/>
    <col min="13829" max="13830" width="16.42578125" style="435" customWidth="1"/>
    <col min="13831" max="13831" width="19.5703125" style="435" customWidth="1"/>
    <col min="13832" max="13832" width="15.42578125" style="435" customWidth="1"/>
    <col min="13833" max="13833" width="18.42578125" style="435" customWidth="1"/>
    <col min="13834" max="13834" width="14.5703125" style="435" customWidth="1"/>
    <col min="13835" max="13842" width="9.140625" style="435"/>
    <col min="13843" max="13843" width="8.140625" style="435" customWidth="1"/>
    <col min="13844" max="13853" width="0" style="435" hidden="1" customWidth="1"/>
    <col min="13854" max="14080" width="9.140625" style="435"/>
    <col min="14081" max="14081" width="8.5703125" style="435" customWidth="1"/>
    <col min="14082" max="14082" width="13.140625" style="435" customWidth="1"/>
    <col min="14083" max="14083" width="10.42578125" style="435" customWidth="1"/>
    <col min="14084" max="14084" width="14.85546875" style="435" customWidth="1"/>
    <col min="14085" max="14086" width="16.42578125" style="435" customWidth="1"/>
    <col min="14087" max="14087" width="19.5703125" style="435" customWidth="1"/>
    <col min="14088" max="14088" width="15.42578125" style="435" customWidth="1"/>
    <col min="14089" max="14089" width="18.42578125" style="435" customWidth="1"/>
    <col min="14090" max="14090" width="14.5703125" style="435" customWidth="1"/>
    <col min="14091" max="14098" width="9.140625" style="435"/>
    <col min="14099" max="14099" width="8.140625" style="435" customWidth="1"/>
    <col min="14100" max="14109" width="0" style="435" hidden="1" customWidth="1"/>
    <col min="14110" max="14336" width="9.140625" style="435"/>
    <col min="14337" max="14337" width="8.5703125" style="435" customWidth="1"/>
    <col min="14338" max="14338" width="13.140625" style="435" customWidth="1"/>
    <col min="14339" max="14339" width="10.42578125" style="435" customWidth="1"/>
    <col min="14340" max="14340" width="14.85546875" style="435" customWidth="1"/>
    <col min="14341" max="14342" width="16.42578125" style="435" customWidth="1"/>
    <col min="14343" max="14343" width="19.5703125" style="435" customWidth="1"/>
    <col min="14344" max="14344" width="15.42578125" style="435" customWidth="1"/>
    <col min="14345" max="14345" width="18.42578125" style="435" customWidth="1"/>
    <col min="14346" max="14346" width="14.5703125" style="435" customWidth="1"/>
    <col min="14347" max="14354" width="9.140625" style="435"/>
    <col min="14355" max="14355" width="8.140625" style="435" customWidth="1"/>
    <col min="14356" max="14365" width="0" style="435" hidden="1" customWidth="1"/>
    <col min="14366" max="14592" width="9.140625" style="435"/>
    <col min="14593" max="14593" width="8.5703125" style="435" customWidth="1"/>
    <col min="14594" max="14594" width="13.140625" style="435" customWidth="1"/>
    <col min="14595" max="14595" width="10.42578125" style="435" customWidth="1"/>
    <col min="14596" max="14596" width="14.85546875" style="435" customWidth="1"/>
    <col min="14597" max="14598" width="16.42578125" style="435" customWidth="1"/>
    <col min="14599" max="14599" width="19.5703125" style="435" customWidth="1"/>
    <col min="14600" max="14600" width="15.42578125" style="435" customWidth="1"/>
    <col min="14601" max="14601" width="18.42578125" style="435" customWidth="1"/>
    <col min="14602" max="14602" width="14.5703125" style="435" customWidth="1"/>
    <col min="14603" max="14610" width="9.140625" style="435"/>
    <col min="14611" max="14611" width="8.140625" style="435" customWidth="1"/>
    <col min="14612" max="14621" width="0" style="435" hidden="1" customWidth="1"/>
    <col min="14622" max="14848" width="9.140625" style="435"/>
    <col min="14849" max="14849" width="8.5703125" style="435" customWidth="1"/>
    <col min="14850" max="14850" width="13.140625" style="435" customWidth="1"/>
    <col min="14851" max="14851" width="10.42578125" style="435" customWidth="1"/>
    <col min="14852" max="14852" width="14.85546875" style="435" customWidth="1"/>
    <col min="14853" max="14854" width="16.42578125" style="435" customWidth="1"/>
    <col min="14855" max="14855" width="19.5703125" style="435" customWidth="1"/>
    <col min="14856" max="14856" width="15.42578125" style="435" customWidth="1"/>
    <col min="14857" max="14857" width="18.42578125" style="435" customWidth="1"/>
    <col min="14858" max="14858" width="14.5703125" style="435" customWidth="1"/>
    <col min="14859" max="14866" width="9.140625" style="435"/>
    <col min="14867" max="14867" width="8.140625" style="435" customWidth="1"/>
    <col min="14868" max="14877" width="0" style="435" hidden="1" customWidth="1"/>
    <col min="14878" max="15104" width="9.140625" style="435"/>
    <col min="15105" max="15105" width="8.5703125" style="435" customWidth="1"/>
    <col min="15106" max="15106" width="13.140625" style="435" customWidth="1"/>
    <col min="15107" max="15107" width="10.42578125" style="435" customWidth="1"/>
    <col min="15108" max="15108" width="14.85546875" style="435" customWidth="1"/>
    <col min="15109" max="15110" width="16.42578125" style="435" customWidth="1"/>
    <col min="15111" max="15111" width="19.5703125" style="435" customWidth="1"/>
    <col min="15112" max="15112" width="15.42578125" style="435" customWidth="1"/>
    <col min="15113" max="15113" width="18.42578125" style="435" customWidth="1"/>
    <col min="15114" max="15114" width="14.5703125" style="435" customWidth="1"/>
    <col min="15115" max="15122" width="9.140625" style="435"/>
    <col min="15123" max="15123" width="8.140625" style="435" customWidth="1"/>
    <col min="15124" max="15133" width="0" style="435" hidden="1" customWidth="1"/>
    <col min="15134" max="15360" width="9.140625" style="435"/>
    <col min="15361" max="15361" width="8.5703125" style="435" customWidth="1"/>
    <col min="15362" max="15362" width="13.140625" style="435" customWidth="1"/>
    <col min="15363" max="15363" width="10.42578125" style="435" customWidth="1"/>
    <col min="15364" max="15364" width="14.85546875" style="435" customWidth="1"/>
    <col min="15365" max="15366" width="16.42578125" style="435" customWidth="1"/>
    <col min="15367" max="15367" width="19.5703125" style="435" customWidth="1"/>
    <col min="15368" max="15368" width="15.42578125" style="435" customWidth="1"/>
    <col min="15369" max="15369" width="18.42578125" style="435" customWidth="1"/>
    <col min="15370" max="15370" width="14.5703125" style="435" customWidth="1"/>
    <col min="15371" max="15378" width="9.140625" style="435"/>
    <col min="15379" max="15379" width="8.140625" style="435" customWidth="1"/>
    <col min="15380" max="15389" width="0" style="435" hidden="1" customWidth="1"/>
    <col min="15390" max="15616" width="9.140625" style="435"/>
    <col min="15617" max="15617" width="8.5703125" style="435" customWidth="1"/>
    <col min="15618" max="15618" width="13.140625" style="435" customWidth="1"/>
    <col min="15619" max="15619" width="10.42578125" style="435" customWidth="1"/>
    <col min="15620" max="15620" width="14.85546875" style="435" customWidth="1"/>
    <col min="15621" max="15622" width="16.42578125" style="435" customWidth="1"/>
    <col min="15623" max="15623" width="19.5703125" style="435" customWidth="1"/>
    <col min="15624" max="15624" width="15.42578125" style="435" customWidth="1"/>
    <col min="15625" max="15625" width="18.42578125" style="435" customWidth="1"/>
    <col min="15626" max="15626" width="14.5703125" style="435" customWidth="1"/>
    <col min="15627" max="15634" width="9.140625" style="435"/>
    <col min="15635" max="15635" width="8.140625" style="435" customWidth="1"/>
    <col min="15636" max="15645" width="0" style="435" hidden="1" customWidth="1"/>
    <col min="15646" max="15872" width="9.140625" style="435"/>
    <col min="15873" max="15873" width="8.5703125" style="435" customWidth="1"/>
    <col min="15874" max="15874" width="13.140625" style="435" customWidth="1"/>
    <col min="15875" max="15875" width="10.42578125" style="435" customWidth="1"/>
    <col min="15876" max="15876" width="14.85546875" style="435" customWidth="1"/>
    <col min="15877" max="15878" width="16.42578125" style="435" customWidth="1"/>
    <col min="15879" max="15879" width="19.5703125" style="435" customWidth="1"/>
    <col min="15880" max="15880" width="15.42578125" style="435" customWidth="1"/>
    <col min="15881" max="15881" width="18.42578125" style="435" customWidth="1"/>
    <col min="15882" max="15882" width="14.5703125" style="435" customWidth="1"/>
    <col min="15883" max="15890" width="9.140625" style="435"/>
    <col min="15891" max="15891" width="8.140625" style="435" customWidth="1"/>
    <col min="15892" max="15901" width="0" style="435" hidden="1" customWidth="1"/>
    <col min="15902" max="16128" width="9.140625" style="435"/>
    <col min="16129" max="16129" width="8.5703125" style="435" customWidth="1"/>
    <col min="16130" max="16130" width="13.140625" style="435" customWidth="1"/>
    <col min="16131" max="16131" width="10.42578125" style="435" customWidth="1"/>
    <col min="16132" max="16132" width="14.85546875" style="435" customWidth="1"/>
    <col min="16133" max="16134" width="16.42578125" style="435" customWidth="1"/>
    <col min="16135" max="16135" width="19.5703125" style="435" customWidth="1"/>
    <col min="16136" max="16136" width="15.42578125" style="435" customWidth="1"/>
    <col min="16137" max="16137" width="18.42578125" style="435" customWidth="1"/>
    <col min="16138" max="16138" width="14.5703125" style="435" customWidth="1"/>
    <col min="16139" max="16146" width="9.140625" style="435"/>
    <col min="16147" max="16147" width="8.140625" style="435" customWidth="1"/>
    <col min="16148" max="16157" width="0" style="435" hidden="1" customWidth="1"/>
    <col min="16158" max="16384" width="9.140625" style="435"/>
  </cols>
  <sheetData>
    <row r="1" spans="1:28" s="3" customFormat="1" x14ac:dyDescent="0.25">
      <c r="A1" s="16" t="s">
        <v>2737</v>
      </c>
      <c r="B1" s="17"/>
      <c r="C1" s="17"/>
      <c r="D1" s="17"/>
      <c r="E1" s="17"/>
      <c r="F1" s="17"/>
      <c r="G1" s="17"/>
      <c r="H1" s="17"/>
      <c r="I1" s="134" t="s">
        <v>68</v>
      </c>
      <c r="J1" s="512" t="s">
        <v>67</v>
      </c>
      <c r="K1" s="512"/>
      <c r="L1" s="512"/>
      <c r="M1" s="28"/>
    </row>
    <row r="2" spans="1:28" s="3" customFormat="1" x14ac:dyDescent="0.25">
      <c r="A2" s="201" t="s">
        <v>2735</v>
      </c>
      <c r="B2" s="17"/>
      <c r="C2" s="17"/>
      <c r="D2" s="17"/>
      <c r="E2" s="17"/>
      <c r="F2" s="17"/>
      <c r="G2" s="17"/>
      <c r="J2" s="165" t="s">
        <v>481</v>
      </c>
      <c r="K2" s="163"/>
      <c r="L2" s="163"/>
    </row>
    <row r="3" spans="1:28" s="3" customFormat="1" x14ac:dyDescent="0.25">
      <c r="A3" s="128" t="s">
        <v>542</v>
      </c>
      <c r="B3" s="17"/>
      <c r="C3" s="17"/>
      <c r="D3" s="17"/>
      <c r="E3" s="17"/>
      <c r="F3" s="17"/>
      <c r="G3" s="17"/>
      <c r="J3" s="165" t="s">
        <v>333</v>
      </c>
      <c r="K3" s="163"/>
      <c r="L3" s="163"/>
    </row>
    <row r="4" spans="1:28" s="89" customFormat="1" ht="14.45" customHeight="1" x14ac:dyDescent="0.2">
      <c r="A4" s="505"/>
      <c r="B4" s="567" t="s">
        <v>2733</v>
      </c>
      <c r="C4" s="569" t="s">
        <v>359</v>
      </c>
      <c r="D4" s="569"/>
      <c r="E4" s="569"/>
      <c r="F4" s="569"/>
      <c r="G4" s="569" t="s">
        <v>365</v>
      </c>
      <c r="H4" s="569"/>
      <c r="I4" s="569"/>
    </row>
    <row r="5" spans="1:28" s="89" customFormat="1" ht="14.45" customHeight="1" x14ac:dyDescent="0.2">
      <c r="A5" s="502" t="s">
        <v>69</v>
      </c>
      <c r="B5" s="568"/>
      <c r="C5" s="570" t="s">
        <v>360</v>
      </c>
      <c r="D5" s="570"/>
      <c r="E5" s="570" t="s">
        <v>361</v>
      </c>
      <c r="F5" s="570"/>
      <c r="G5" s="506" t="s">
        <v>360</v>
      </c>
      <c r="H5" s="571" t="s">
        <v>361</v>
      </c>
      <c r="I5" s="572"/>
    </row>
    <row r="6" spans="1:28" s="111" customFormat="1" ht="25.5" x14ac:dyDescent="0.2">
      <c r="A6" s="505"/>
      <c r="B6" s="568"/>
      <c r="C6" s="507" t="s">
        <v>73</v>
      </c>
      <c r="D6" s="507" t="s">
        <v>362</v>
      </c>
      <c r="E6" s="507" t="s">
        <v>363</v>
      </c>
      <c r="F6" s="507" t="s">
        <v>364</v>
      </c>
      <c r="G6" s="507" t="s">
        <v>73</v>
      </c>
      <c r="H6" s="507" t="s">
        <v>363</v>
      </c>
      <c r="I6" s="507" t="s">
        <v>364</v>
      </c>
      <c r="J6" s="89"/>
      <c r="K6" s="89"/>
      <c r="L6" s="89"/>
      <c r="M6" s="89"/>
      <c r="N6" s="89"/>
      <c r="O6" s="89"/>
    </row>
    <row r="7" spans="1:28" s="89" customFormat="1" ht="14.45" customHeight="1" x14ac:dyDescent="0.2">
      <c r="A7" s="31" t="s">
        <v>30</v>
      </c>
      <c r="B7" s="26">
        <f>VLOOKUP($J$1,'Table D1 Data'!$A$8:$I$44,T$7,0)</f>
        <v>2507656</v>
      </c>
      <c r="C7" s="26">
        <f>VLOOKUP($J$1,'Table D1 Data'!$A$8:$I$44,U$7,0)</f>
        <v>651746</v>
      </c>
      <c r="D7" s="26">
        <f>VLOOKUP($J$1,'Table D1 Data'!$A$8:$I$44,V$7,0)</f>
        <v>289779</v>
      </c>
      <c r="E7" s="26">
        <f>VLOOKUP($J$1,'Table D1 Data'!$A$8:$I$44,W$7,0)</f>
        <v>24282</v>
      </c>
      <c r="F7" s="26">
        <f>VLOOKUP($J$1,'Table D1 Data'!$A$8:$I$44,X$7,0)</f>
        <v>43142</v>
      </c>
      <c r="G7" s="26">
        <f>VLOOKUP($J$1,'Table D1 Data'!$A$8:$I$44,Y$7,0)</f>
        <v>1122469</v>
      </c>
      <c r="H7" s="26">
        <f>VLOOKUP($J$1,'Table D1 Data'!$A$8:$I$44,Z$7,0)</f>
        <v>272545</v>
      </c>
      <c r="I7" s="26">
        <f>VLOOKUP($J$1,'Table D1 Data'!$A$8:$I$44,AA$7,0)</f>
        <v>393199</v>
      </c>
      <c r="T7" s="89">
        <v>2</v>
      </c>
      <c r="U7" s="89">
        <v>3</v>
      </c>
      <c r="V7" s="89">
        <v>4</v>
      </c>
      <c r="W7" s="89">
        <v>5</v>
      </c>
      <c r="X7" s="89">
        <v>6</v>
      </c>
      <c r="Y7" s="89">
        <v>7</v>
      </c>
      <c r="Z7" s="89">
        <v>8</v>
      </c>
      <c r="AA7" s="89">
        <v>9</v>
      </c>
      <c r="AB7" s="89">
        <v>10</v>
      </c>
    </row>
    <row r="8" spans="1:28" s="89" customFormat="1" ht="12.75" x14ac:dyDescent="0.2">
      <c r="A8" s="500" t="s">
        <v>4</v>
      </c>
      <c r="B8" s="501">
        <f>VLOOKUP($J$1,'Table D1 Data'!$K$8:$S$44,T$7,0)</f>
        <v>2763166</v>
      </c>
      <c r="C8" s="501">
        <f>VLOOKUP($J$1,'Table D1 Data'!$K$8:$S$44,U$7,0)</f>
        <v>880526</v>
      </c>
      <c r="D8" s="501">
        <f>VLOOKUP($J$1,'Table D1 Data'!$K$8:$S$44,V$7,0)</f>
        <v>483176</v>
      </c>
      <c r="E8" s="501">
        <f>VLOOKUP($J$1,'Table D1 Data'!$K$8:$S$44,W$7,0)</f>
        <v>67718</v>
      </c>
      <c r="F8" s="501">
        <f>VLOOKUP($J$1,'Table D1 Data'!$K$8:$S$44,X$7,0)</f>
        <v>65104</v>
      </c>
      <c r="G8" s="501">
        <f>VLOOKUP($J$1,'Table D1 Data'!$K$8:$S$44,Y$7,0)</f>
        <v>1163812</v>
      </c>
      <c r="H8" s="501">
        <f>VLOOKUP($J$1,'Table D1 Data'!$K$8:$S$44,Z$7,0)</f>
        <v>287144</v>
      </c>
      <c r="I8" s="501">
        <f>VLOOKUP($J$1,'Table D1 Data'!$K$8:$S$44,AA$7,0)</f>
        <v>297565</v>
      </c>
    </row>
    <row r="9" spans="1:28" s="89" customFormat="1" ht="12.75" x14ac:dyDescent="0.2">
      <c r="B9" s="123"/>
      <c r="C9" s="123"/>
      <c r="D9" s="123"/>
      <c r="E9" s="123"/>
      <c r="F9" s="123"/>
      <c r="G9" s="123"/>
      <c r="H9" s="123"/>
      <c r="I9" s="123"/>
    </row>
    <row r="10" spans="1:28" s="89" customFormat="1" ht="12.75" x14ac:dyDescent="0.2"/>
    <row r="11" spans="1:28" s="89" customFormat="1" ht="12.75" x14ac:dyDescent="0.2"/>
    <row r="12" spans="1:28" s="89" customFormat="1" ht="14.45" customHeight="1" x14ac:dyDescent="0.2">
      <c r="A12" s="505"/>
      <c r="B12" s="567" t="s">
        <v>2733</v>
      </c>
      <c r="C12" s="569" t="s">
        <v>359</v>
      </c>
      <c r="D12" s="569"/>
      <c r="E12" s="569"/>
      <c r="F12" s="569"/>
      <c r="G12" s="569" t="s">
        <v>365</v>
      </c>
      <c r="H12" s="569"/>
      <c r="I12" s="569"/>
    </row>
    <row r="13" spans="1:28" s="89" customFormat="1" ht="14.45" customHeight="1" x14ac:dyDescent="0.2">
      <c r="A13" s="502" t="s">
        <v>130</v>
      </c>
      <c r="B13" s="568"/>
      <c r="C13" s="570" t="s">
        <v>360</v>
      </c>
      <c r="D13" s="570"/>
      <c r="E13" s="570" t="s">
        <v>361</v>
      </c>
      <c r="F13" s="570"/>
      <c r="G13" s="506" t="s">
        <v>366</v>
      </c>
      <c r="H13" s="570" t="s">
        <v>361</v>
      </c>
      <c r="I13" s="570"/>
    </row>
    <row r="14" spans="1:28" s="111" customFormat="1" ht="25.5" x14ac:dyDescent="0.2">
      <c r="A14" s="505"/>
      <c r="B14" s="568"/>
      <c r="C14" s="507" t="s">
        <v>73</v>
      </c>
      <c r="D14" s="507" t="s">
        <v>362</v>
      </c>
      <c r="E14" s="507" t="s">
        <v>363</v>
      </c>
      <c r="F14" s="507" t="s">
        <v>364</v>
      </c>
      <c r="G14" s="507" t="s">
        <v>186</v>
      </c>
      <c r="H14" s="507" t="s">
        <v>363</v>
      </c>
      <c r="I14" s="507" t="s">
        <v>364</v>
      </c>
      <c r="J14" s="89"/>
      <c r="K14" s="89"/>
      <c r="L14" s="89"/>
      <c r="M14" s="89"/>
      <c r="N14" s="89"/>
      <c r="O14" s="89"/>
    </row>
    <row r="15" spans="1:28" s="89" customFormat="1" ht="12.75" x14ac:dyDescent="0.2">
      <c r="A15" s="31" t="s">
        <v>30</v>
      </c>
      <c r="B15" s="33">
        <v>1</v>
      </c>
      <c r="C15" s="33">
        <f t="shared" ref="C15:I16" si="0">C7/$B7</f>
        <v>0.25990247466159633</v>
      </c>
      <c r="D15" s="33">
        <f t="shared" si="0"/>
        <v>0.11555771605036735</v>
      </c>
      <c r="E15" s="33">
        <f t="shared" si="0"/>
        <v>9.6831463326708285E-3</v>
      </c>
      <c r="F15" s="33">
        <f t="shared" si="0"/>
        <v>1.7204114120916107E-2</v>
      </c>
      <c r="G15" s="33">
        <f t="shared" si="0"/>
        <v>0.44761681825577354</v>
      </c>
      <c r="H15" s="33">
        <f t="shared" si="0"/>
        <v>0.10868516255818182</v>
      </c>
      <c r="I15" s="33">
        <f t="shared" si="0"/>
        <v>0.15679941746395837</v>
      </c>
    </row>
    <row r="16" spans="1:28" s="89" customFormat="1" ht="12.75" x14ac:dyDescent="0.2">
      <c r="A16" s="500" t="s">
        <v>4</v>
      </c>
      <c r="B16" s="508">
        <v>1</v>
      </c>
      <c r="C16" s="508">
        <f t="shared" si="0"/>
        <v>0.31866561762847401</v>
      </c>
      <c r="D16" s="508">
        <f t="shared" si="0"/>
        <v>0.1748631823060938</v>
      </c>
      <c r="E16" s="508">
        <f t="shared" si="0"/>
        <v>2.4507394778308652E-2</v>
      </c>
      <c r="F16" s="508">
        <f t="shared" si="0"/>
        <v>2.3561378505670669E-2</v>
      </c>
      <c r="G16" s="508">
        <f t="shared" si="0"/>
        <v>0.42118786927748819</v>
      </c>
      <c r="H16" s="508">
        <f t="shared" si="0"/>
        <v>0.10391847612485099</v>
      </c>
      <c r="I16" s="508">
        <f t="shared" si="0"/>
        <v>0.10768987458589169</v>
      </c>
    </row>
    <row r="17" spans="1:1" ht="14.45" customHeight="1" x14ac:dyDescent="0.25"/>
    <row r="18" spans="1:1" x14ac:dyDescent="0.25">
      <c r="A18" s="194" t="s">
        <v>653</v>
      </c>
    </row>
    <row r="19" spans="1:1" x14ac:dyDescent="0.25">
      <c r="A19" s="89" t="s">
        <v>2734</v>
      </c>
    </row>
    <row r="20" spans="1:1" x14ac:dyDescent="0.25">
      <c r="A20" s="89"/>
    </row>
    <row r="21" spans="1:1" x14ac:dyDescent="0.25">
      <c r="A21" s="194" t="s">
        <v>654</v>
      </c>
    </row>
    <row r="22" spans="1:1" x14ac:dyDescent="0.25">
      <c r="A22" s="89" t="s">
        <v>2732</v>
      </c>
    </row>
    <row r="23" spans="1:1" x14ac:dyDescent="0.25">
      <c r="A23" s="200"/>
    </row>
    <row r="60" spans="1:1" ht="14.45" hidden="1" x14ac:dyDescent="0.3">
      <c r="A60" s="435" t="s">
        <v>31</v>
      </c>
    </row>
    <row r="61" spans="1:1" ht="14.45" hidden="1" x14ac:dyDescent="0.3">
      <c r="A61" s="435" t="s">
        <v>32</v>
      </c>
    </row>
    <row r="62" spans="1:1" ht="14.45" hidden="1" x14ac:dyDescent="0.3">
      <c r="A62" s="435" t="s">
        <v>33</v>
      </c>
    </row>
    <row r="63" spans="1:1" hidden="1" x14ac:dyDescent="0.25">
      <c r="A63" s="435" t="s">
        <v>34</v>
      </c>
    </row>
    <row r="64" spans="1:1" hidden="1" x14ac:dyDescent="0.25">
      <c r="A64" s="435" t="s">
        <v>35</v>
      </c>
    </row>
    <row r="65" spans="1:1" hidden="1" x14ac:dyDescent="0.25">
      <c r="A65" s="435" t="s">
        <v>36</v>
      </c>
    </row>
    <row r="66" spans="1:1" hidden="1" x14ac:dyDescent="0.25">
      <c r="A66" s="435" t="s">
        <v>37</v>
      </c>
    </row>
    <row r="67" spans="1:1" hidden="1" x14ac:dyDescent="0.25">
      <c r="A67" s="435" t="s">
        <v>38</v>
      </c>
    </row>
    <row r="68" spans="1:1" hidden="1" x14ac:dyDescent="0.25">
      <c r="A68" s="435" t="s">
        <v>39</v>
      </c>
    </row>
    <row r="69" spans="1:1" hidden="1" x14ac:dyDescent="0.25">
      <c r="A69" s="435" t="s">
        <v>40</v>
      </c>
    </row>
    <row r="70" spans="1:1" hidden="1" x14ac:dyDescent="0.25">
      <c r="A70" s="435" t="s">
        <v>41</v>
      </c>
    </row>
    <row r="71" spans="1:1" hidden="1" x14ac:dyDescent="0.25">
      <c r="A71" s="435" t="s">
        <v>42</v>
      </c>
    </row>
    <row r="72" spans="1:1" hidden="1" x14ac:dyDescent="0.25">
      <c r="A72" s="435" t="s">
        <v>43</v>
      </c>
    </row>
    <row r="73" spans="1:1" hidden="1" x14ac:dyDescent="0.25">
      <c r="A73" s="435" t="s">
        <v>44</v>
      </c>
    </row>
    <row r="74" spans="1:1" hidden="1" x14ac:dyDescent="0.25">
      <c r="A74" s="435" t="s">
        <v>45</v>
      </c>
    </row>
    <row r="75" spans="1:1" hidden="1" x14ac:dyDescent="0.25">
      <c r="A75" s="435" t="s">
        <v>46</v>
      </c>
    </row>
    <row r="76" spans="1:1" hidden="1" x14ac:dyDescent="0.25">
      <c r="A76" s="435" t="s">
        <v>47</v>
      </c>
    </row>
    <row r="77" spans="1:1" hidden="1" x14ac:dyDescent="0.25">
      <c r="A77" s="435" t="s">
        <v>48</v>
      </c>
    </row>
    <row r="78" spans="1:1" hidden="1" x14ac:dyDescent="0.25">
      <c r="A78" s="435" t="s">
        <v>49</v>
      </c>
    </row>
    <row r="79" spans="1:1" hidden="1" x14ac:dyDescent="0.25">
      <c r="A79" s="435" t="s">
        <v>50</v>
      </c>
    </row>
    <row r="80" spans="1:1" hidden="1" x14ac:dyDescent="0.25">
      <c r="A80" s="435" t="s">
        <v>51</v>
      </c>
    </row>
    <row r="81" spans="1:1" hidden="1" x14ac:dyDescent="0.25">
      <c r="A81" s="435" t="s">
        <v>52</v>
      </c>
    </row>
    <row r="82" spans="1:1" hidden="1" x14ac:dyDescent="0.25">
      <c r="A82" s="435" t="s">
        <v>53</v>
      </c>
    </row>
    <row r="83" spans="1:1" hidden="1" x14ac:dyDescent="0.25">
      <c r="A83" s="435" t="s">
        <v>54</v>
      </c>
    </row>
    <row r="84" spans="1:1" hidden="1" x14ac:dyDescent="0.25">
      <c r="A84" s="435" t="s">
        <v>55</v>
      </c>
    </row>
    <row r="85" spans="1:1" hidden="1" x14ac:dyDescent="0.25">
      <c r="A85" s="435" t="s">
        <v>56</v>
      </c>
    </row>
    <row r="86" spans="1:1" hidden="1" x14ac:dyDescent="0.25">
      <c r="A86" s="435" t="s">
        <v>57</v>
      </c>
    </row>
    <row r="87" spans="1:1" hidden="1" x14ac:dyDescent="0.25">
      <c r="A87" s="435" t="s">
        <v>58</v>
      </c>
    </row>
    <row r="88" spans="1:1" hidden="1" x14ac:dyDescent="0.25">
      <c r="A88" s="435" t="s">
        <v>59</v>
      </c>
    </row>
    <row r="89" spans="1:1" hidden="1" x14ac:dyDescent="0.25">
      <c r="A89" s="435" t="s">
        <v>60</v>
      </c>
    </row>
    <row r="90" spans="1:1" hidden="1" x14ac:dyDescent="0.25">
      <c r="A90" s="435" t="s">
        <v>61</v>
      </c>
    </row>
    <row r="91" spans="1:1" hidden="1" x14ac:dyDescent="0.25">
      <c r="A91" s="435" t="s">
        <v>62</v>
      </c>
    </row>
    <row r="92" spans="1:1" hidden="1" x14ac:dyDescent="0.25">
      <c r="A92" s="435" t="s">
        <v>63</v>
      </c>
    </row>
    <row r="93" spans="1:1" hidden="1" x14ac:dyDescent="0.25">
      <c r="A93" s="435" t="s">
        <v>64</v>
      </c>
    </row>
    <row r="94" spans="1:1" hidden="1" x14ac:dyDescent="0.25">
      <c r="A94" s="435" t="s">
        <v>65</v>
      </c>
    </row>
    <row r="95" spans="1:1" hidden="1" x14ac:dyDescent="0.25">
      <c r="A95" s="435" t="s">
        <v>66</v>
      </c>
    </row>
    <row r="96" spans="1:1" hidden="1" x14ac:dyDescent="0.25">
      <c r="A96" s="435" t="s">
        <v>67</v>
      </c>
    </row>
    <row r="97" hidden="1" x14ac:dyDescent="0.25"/>
    <row r="98" hidden="1" x14ac:dyDescent="0.25"/>
    <row r="99" hidden="1" x14ac:dyDescent="0.25"/>
  </sheetData>
  <mergeCells count="13">
    <mergeCell ref="J1:L1"/>
    <mergeCell ref="B4:B6"/>
    <mergeCell ref="C4:F4"/>
    <mergeCell ref="G4:I4"/>
    <mergeCell ref="C5:D5"/>
    <mergeCell ref="E5:F5"/>
    <mergeCell ref="H5:I5"/>
    <mergeCell ref="B12:B14"/>
    <mergeCell ref="C12:F12"/>
    <mergeCell ref="G12:I12"/>
    <mergeCell ref="C13:D13"/>
    <mergeCell ref="E13:F13"/>
    <mergeCell ref="H13:I13"/>
  </mergeCells>
  <dataValidations count="1">
    <dataValidation type="list" allowBlank="1" showInputMessage="1" showErrorMessage="1" sqref="L65516:L65527 WVP983034 WLT983034 WBX983034 VSB983034 VIF983034 UYJ983034 UON983034 UER983034 TUV983034 TKZ983034 TBD983034 SRH983034 SHL983034 RXP983034 RNT983034 RDX983034 QUB983034 QKF983034 QAJ983034 PQN983034 PGR983034 OWV983034 OMZ983034 ODD983034 NTH983034 NJL983034 MZP983034 MPT983034 MFX983034 LWB983034 LMF983034 LCJ983034 KSN983034 KIR983034 JYV983034 JOZ983034 JFD983034 IVH983034 ILL983034 IBP983034 HRT983034 HHX983034 GYB983034 GOF983034 GEJ983034 FUN983034 FKR983034 FAV983034 EQZ983034 EHD983034 DXH983034 DNL983034 DDP983034 CTT983034 CJX983034 CAB983034 BQF983034 BGJ983034 AWN983034 AMR983034 ACV983034 SZ983034 JD983034 H983034 WVP917498 WLT917498 WBX917498 VSB917498 VIF917498 UYJ917498 UON917498 UER917498 TUV917498 TKZ917498 TBD917498 SRH917498 SHL917498 RXP917498 RNT917498 RDX917498 QUB917498 QKF917498 QAJ917498 PQN917498 PGR917498 OWV917498 OMZ917498 ODD917498 NTH917498 NJL917498 MZP917498 MPT917498 MFX917498 LWB917498 LMF917498 LCJ917498 KSN917498 KIR917498 JYV917498 JOZ917498 JFD917498 IVH917498 ILL917498 IBP917498 HRT917498 HHX917498 GYB917498 GOF917498 GEJ917498 FUN917498 FKR917498 FAV917498 EQZ917498 EHD917498 DXH917498 DNL917498 DDP917498 CTT917498 CJX917498 CAB917498 BQF917498 BGJ917498 AWN917498 AMR917498 ACV917498 SZ917498 JD917498 H917498 WVP851962 WLT851962 WBX851962 VSB851962 VIF851962 UYJ851962 UON851962 UER851962 TUV851962 TKZ851962 TBD851962 SRH851962 SHL851962 RXP851962 RNT851962 RDX851962 QUB851962 QKF851962 QAJ851962 PQN851962 PGR851962 OWV851962 OMZ851962 ODD851962 NTH851962 NJL851962 MZP851962 MPT851962 MFX851962 LWB851962 LMF851962 LCJ851962 KSN851962 KIR851962 JYV851962 JOZ851962 JFD851962 IVH851962 ILL851962 IBP851962 HRT851962 HHX851962 GYB851962 GOF851962 GEJ851962 FUN851962 FKR851962 FAV851962 EQZ851962 EHD851962 DXH851962 DNL851962 DDP851962 CTT851962 CJX851962 CAB851962 BQF851962 BGJ851962 AWN851962 AMR851962 ACV851962 SZ851962 JD851962 H851962 WVP786426 WLT786426 WBX786426 VSB786426 VIF786426 UYJ786426 UON786426 UER786426 TUV786426 TKZ786426 TBD786426 SRH786426 SHL786426 RXP786426 RNT786426 RDX786426 QUB786426 QKF786426 QAJ786426 PQN786426 PGR786426 OWV786426 OMZ786426 ODD786426 NTH786426 NJL786426 MZP786426 MPT786426 MFX786426 LWB786426 LMF786426 LCJ786426 KSN786426 KIR786426 JYV786426 JOZ786426 JFD786426 IVH786426 ILL786426 IBP786426 HRT786426 HHX786426 GYB786426 GOF786426 GEJ786426 FUN786426 FKR786426 FAV786426 EQZ786426 EHD786426 DXH786426 DNL786426 DDP786426 CTT786426 CJX786426 CAB786426 BQF786426 BGJ786426 AWN786426 AMR786426 ACV786426 SZ786426 JD786426 H786426 WVP720890 WLT720890 WBX720890 VSB720890 VIF720890 UYJ720890 UON720890 UER720890 TUV720890 TKZ720890 TBD720890 SRH720890 SHL720890 RXP720890 RNT720890 RDX720890 QUB720890 QKF720890 QAJ720890 PQN720890 PGR720890 OWV720890 OMZ720890 ODD720890 NTH720890 NJL720890 MZP720890 MPT720890 MFX720890 LWB720890 LMF720890 LCJ720890 KSN720890 KIR720890 JYV720890 JOZ720890 JFD720890 IVH720890 ILL720890 IBP720890 HRT720890 HHX720890 GYB720890 GOF720890 GEJ720890 FUN720890 FKR720890 FAV720890 EQZ720890 EHD720890 DXH720890 DNL720890 DDP720890 CTT720890 CJX720890 CAB720890 BQF720890 BGJ720890 AWN720890 AMR720890 ACV720890 SZ720890 JD720890 H720890 WVP655354 WLT655354 WBX655354 VSB655354 VIF655354 UYJ655354 UON655354 UER655354 TUV655354 TKZ655354 TBD655354 SRH655354 SHL655354 RXP655354 RNT655354 RDX655354 QUB655354 QKF655354 QAJ655354 PQN655354 PGR655354 OWV655354 OMZ655354 ODD655354 NTH655354 NJL655354 MZP655354 MPT655354 MFX655354 LWB655354 LMF655354 LCJ655354 KSN655354 KIR655354 JYV655354 JOZ655354 JFD655354 IVH655354 ILL655354 IBP655354 HRT655354 HHX655354 GYB655354 GOF655354 GEJ655354 FUN655354 FKR655354 FAV655354 EQZ655354 EHD655354 DXH655354 DNL655354 DDP655354 CTT655354 CJX655354 CAB655354 BQF655354 BGJ655354 AWN655354 AMR655354 ACV655354 SZ655354 JD655354 H655354 WVP589818 WLT589818 WBX589818 VSB589818 VIF589818 UYJ589818 UON589818 UER589818 TUV589818 TKZ589818 TBD589818 SRH589818 SHL589818 RXP589818 RNT589818 RDX589818 QUB589818 QKF589818 QAJ589818 PQN589818 PGR589818 OWV589818 OMZ589818 ODD589818 NTH589818 NJL589818 MZP589818 MPT589818 MFX589818 LWB589818 LMF589818 LCJ589818 KSN589818 KIR589818 JYV589818 JOZ589818 JFD589818 IVH589818 ILL589818 IBP589818 HRT589818 HHX589818 GYB589818 GOF589818 GEJ589818 FUN589818 FKR589818 FAV589818 EQZ589818 EHD589818 DXH589818 DNL589818 DDP589818 CTT589818 CJX589818 CAB589818 BQF589818 BGJ589818 AWN589818 AMR589818 ACV589818 SZ589818 JD589818 H589818 WVP524282 WLT524282 WBX524282 VSB524282 VIF524282 UYJ524282 UON524282 UER524282 TUV524282 TKZ524282 TBD524282 SRH524282 SHL524282 RXP524282 RNT524282 RDX524282 QUB524282 QKF524282 QAJ524282 PQN524282 PGR524282 OWV524282 OMZ524282 ODD524282 NTH524282 NJL524282 MZP524282 MPT524282 MFX524282 LWB524282 LMF524282 LCJ524282 KSN524282 KIR524282 JYV524282 JOZ524282 JFD524282 IVH524282 ILL524282 IBP524282 HRT524282 HHX524282 GYB524282 GOF524282 GEJ524282 FUN524282 FKR524282 FAV524282 EQZ524282 EHD524282 DXH524282 DNL524282 DDP524282 CTT524282 CJX524282 CAB524282 BQF524282 BGJ524282 AWN524282 AMR524282 ACV524282 SZ524282 JD524282 H524282 WVP458746 WLT458746 WBX458746 VSB458746 VIF458746 UYJ458746 UON458746 UER458746 TUV458746 TKZ458746 TBD458746 SRH458746 SHL458746 RXP458746 RNT458746 RDX458746 QUB458746 QKF458746 QAJ458746 PQN458746 PGR458746 OWV458746 OMZ458746 ODD458746 NTH458746 NJL458746 MZP458746 MPT458746 MFX458746 LWB458746 LMF458746 LCJ458746 KSN458746 KIR458746 JYV458746 JOZ458746 JFD458746 IVH458746 ILL458746 IBP458746 HRT458746 HHX458746 GYB458746 GOF458746 GEJ458746 FUN458746 FKR458746 FAV458746 EQZ458746 EHD458746 DXH458746 DNL458746 DDP458746 CTT458746 CJX458746 CAB458746 BQF458746 BGJ458746 AWN458746 AMR458746 ACV458746 SZ458746 JD458746 H458746 WVP393210 WLT393210 WBX393210 VSB393210 VIF393210 UYJ393210 UON393210 UER393210 TUV393210 TKZ393210 TBD393210 SRH393210 SHL393210 RXP393210 RNT393210 RDX393210 QUB393210 QKF393210 QAJ393210 PQN393210 PGR393210 OWV393210 OMZ393210 ODD393210 NTH393210 NJL393210 MZP393210 MPT393210 MFX393210 LWB393210 LMF393210 LCJ393210 KSN393210 KIR393210 JYV393210 JOZ393210 JFD393210 IVH393210 ILL393210 IBP393210 HRT393210 HHX393210 GYB393210 GOF393210 GEJ393210 FUN393210 FKR393210 FAV393210 EQZ393210 EHD393210 DXH393210 DNL393210 DDP393210 CTT393210 CJX393210 CAB393210 BQF393210 BGJ393210 AWN393210 AMR393210 ACV393210 SZ393210 JD393210 H393210 WVP327674 WLT327674 WBX327674 VSB327674 VIF327674 UYJ327674 UON327674 UER327674 TUV327674 TKZ327674 TBD327674 SRH327674 SHL327674 RXP327674 RNT327674 RDX327674 QUB327674 QKF327674 QAJ327674 PQN327674 PGR327674 OWV327674 OMZ327674 ODD327674 NTH327674 NJL327674 MZP327674 MPT327674 MFX327674 LWB327674 LMF327674 LCJ327674 KSN327674 KIR327674 JYV327674 JOZ327674 JFD327674 IVH327674 ILL327674 IBP327674 HRT327674 HHX327674 GYB327674 GOF327674 GEJ327674 FUN327674 FKR327674 FAV327674 EQZ327674 EHD327674 DXH327674 DNL327674 DDP327674 CTT327674 CJX327674 CAB327674 BQF327674 BGJ327674 AWN327674 AMR327674 ACV327674 SZ327674 JD327674 H327674 WVP262138 WLT262138 WBX262138 VSB262138 VIF262138 UYJ262138 UON262138 UER262138 TUV262138 TKZ262138 TBD262138 SRH262138 SHL262138 RXP262138 RNT262138 RDX262138 QUB262138 QKF262138 QAJ262138 PQN262138 PGR262138 OWV262138 OMZ262138 ODD262138 NTH262138 NJL262138 MZP262138 MPT262138 MFX262138 LWB262138 LMF262138 LCJ262138 KSN262138 KIR262138 JYV262138 JOZ262138 JFD262138 IVH262138 ILL262138 IBP262138 HRT262138 HHX262138 GYB262138 GOF262138 GEJ262138 FUN262138 FKR262138 FAV262138 EQZ262138 EHD262138 DXH262138 DNL262138 DDP262138 CTT262138 CJX262138 CAB262138 BQF262138 BGJ262138 AWN262138 AMR262138 ACV262138 SZ262138 JD262138 H262138 WVP196602 WLT196602 WBX196602 VSB196602 VIF196602 UYJ196602 UON196602 UER196602 TUV196602 TKZ196602 TBD196602 SRH196602 SHL196602 RXP196602 RNT196602 RDX196602 QUB196602 QKF196602 QAJ196602 PQN196602 PGR196602 OWV196602 OMZ196602 ODD196602 NTH196602 NJL196602 MZP196602 MPT196602 MFX196602 LWB196602 LMF196602 LCJ196602 KSN196602 KIR196602 JYV196602 JOZ196602 JFD196602 IVH196602 ILL196602 IBP196602 HRT196602 HHX196602 GYB196602 GOF196602 GEJ196602 FUN196602 FKR196602 FAV196602 EQZ196602 EHD196602 DXH196602 DNL196602 DDP196602 CTT196602 CJX196602 CAB196602 BQF196602 BGJ196602 AWN196602 AMR196602 ACV196602 SZ196602 JD196602 H196602 WVP131066 WLT131066 WBX131066 VSB131066 VIF131066 UYJ131066 UON131066 UER131066 TUV131066 TKZ131066 TBD131066 SRH131066 SHL131066 RXP131066 RNT131066 RDX131066 QUB131066 QKF131066 QAJ131066 PQN131066 PGR131066 OWV131066 OMZ131066 ODD131066 NTH131066 NJL131066 MZP131066 MPT131066 MFX131066 LWB131066 LMF131066 LCJ131066 KSN131066 KIR131066 JYV131066 JOZ131066 JFD131066 IVH131066 ILL131066 IBP131066 HRT131066 HHX131066 GYB131066 GOF131066 GEJ131066 FUN131066 FKR131066 FAV131066 EQZ131066 EHD131066 DXH131066 DNL131066 DDP131066 CTT131066 CJX131066 CAB131066 BQF131066 BGJ131066 AWN131066 AMR131066 ACV131066 SZ131066 JD131066 H131066 WVP65530 WLT65530 WBX65530 VSB65530 VIF65530 UYJ65530 UON65530 UER65530 TUV65530 TKZ65530 TBD65530 SRH65530 SHL65530 RXP65530 RNT65530 RDX65530 QUB65530 QKF65530 QAJ65530 PQN65530 PGR65530 OWV65530 OMZ65530 ODD65530 NTH65530 NJL65530 MZP65530 MPT65530 MFX65530 LWB65530 LMF65530 LCJ65530 KSN65530 KIR65530 JYV65530 JOZ65530 JFD65530 IVH65530 ILL65530 IBP65530 HRT65530 HHX65530 GYB65530 GOF65530 GEJ65530 FUN65530 FKR65530 FAV65530 EQZ65530 EHD65530 DXH65530 DNL65530 DDP65530 CTT65530 CJX65530 CAB65530 BQF65530 BGJ65530 AWN65530 AMR65530 ACV65530 SZ65530 JD65530 H65530 WVP3 WLT3 WBX3 VSB3 VIF3 UYJ3 UON3 UER3 TUV3 TKZ3 TBD3 SRH3 SHL3 RXP3 RNT3 RDX3 QUB3 QKF3 QAJ3 PQN3 PGR3 OWV3 OMZ3 ODD3 NTH3 NJL3 MZP3 MPT3 MFX3 LWB3 LMF3 LCJ3 KSN3 KIR3 JYV3 JOZ3 JFD3 IVH3 ILL3 IBP3 HRT3 HHX3 GYB3 GOF3 GEJ3 FUN3 FKR3 FAV3 EQZ3 EHD3 DXH3 DNL3 DDP3 CTT3 CJX3 CAB3 BQF3 BGJ3 AWN3 AMR3 ACV3 SZ3 JD3 J1 WVT1048556:WVT1048576 WLX1048556:WLX1048576 WCB1048556:WCB1048576 VSF1048556:VSF1048576 VIJ1048556:VIJ1048576 UYN1048556:UYN1048576 UOR1048556:UOR1048576 UEV1048556:UEV1048576 TUZ1048556:TUZ1048576 TLD1048556:TLD1048576 TBH1048556:TBH1048576 SRL1048556:SRL1048576 SHP1048556:SHP1048576 RXT1048556:RXT1048576 RNX1048556:RNX1048576 REB1048556:REB1048576 QUF1048556:QUF1048576 QKJ1048556:QKJ1048576 QAN1048556:QAN1048576 PQR1048556:PQR1048576 PGV1048556:PGV1048576 OWZ1048556:OWZ1048576 OND1048556:OND1048576 ODH1048556:ODH1048576 NTL1048556:NTL1048576 NJP1048556:NJP1048576 MZT1048556:MZT1048576 MPX1048556:MPX1048576 MGB1048556:MGB1048576 LWF1048556:LWF1048576 LMJ1048556:LMJ1048576 LCN1048556:LCN1048576 KSR1048556:KSR1048576 KIV1048556:KIV1048576 JYZ1048556:JYZ1048576 JPD1048556:JPD1048576 JFH1048556:JFH1048576 IVL1048556:IVL1048576 ILP1048556:ILP1048576 IBT1048556:IBT1048576 HRX1048556:HRX1048576 HIB1048556:HIB1048576 GYF1048556:GYF1048576 GOJ1048556:GOJ1048576 GEN1048556:GEN1048576 FUR1048556:FUR1048576 FKV1048556:FKV1048576 FAZ1048556:FAZ1048576 ERD1048556:ERD1048576 EHH1048556:EHH1048576 DXL1048556:DXL1048576 DNP1048556:DNP1048576 DDT1048556:DDT1048576 CTX1048556:CTX1048576 CKB1048556:CKB1048576 CAF1048556:CAF1048576 BQJ1048556:BQJ1048576 BGN1048556:BGN1048576 AWR1048556:AWR1048576 AMV1048556:AMV1048576 ACZ1048556:ACZ1048576 TD1048556:TD1048576 JH1048556:JH1048576 L1048556:L1048576 WVT983020:WVT983031 WLX983020:WLX983031 WCB983020:WCB983031 VSF983020:VSF983031 VIJ983020:VIJ983031 UYN983020:UYN983031 UOR983020:UOR983031 UEV983020:UEV983031 TUZ983020:TUZ983031 TLD983020:TLD983031 TBH983020:TBH983031 SRL983020:SRL983031 SHP983020:SHP983031 RXT983020:RXT983031 RNX983020:RNX983031 REB983020:REB983031 QUF983020:QUF983031 QKJ983020:QKJ983031 QAN983020:QAN983031 PQR983020:PQR983031 PGV983020:PGV983031 OWZ983020:OWZ983031 OND983020:OND983031 ODH983020:ODH983031 NTL983020:NTL983031 NJP983020:NJP983031 MZT983020:MZT983031 MPX983020:MPX983031 MGB983020:MGB983031 LWF983020:LWF983031 LMJ983020:LMJ983031 LCN983020:LCN983031 KSR983020:KSR983031 KIV983020:KIV983031 JYZ983020:JYZ983031 JPD983020:JPD983031 JFH983020:JFH983031 IVL983020:IVL983031 ILP983020:ILP983031 IBT983020:IBT983031 HRX983020:HRX983031 HIB983020:HIB983031 GYF983020:GYF983031 GOJ983020:GOJ983031 GEN983020:GEN983031 FUR983020:FUR983031 FKV983020:FKV983031 FAZ983020:FAZ983031 ERD983020:ERD983031 EHH983020:EHH983031 DXL983020:DXL983031 DNP983020:DNP983031 DDT983020:DDT983031 CTX983020:CTX983031 CKB983020:CKB983031 CAF983020:CAF983031 BQJ983020:BQJ983031 BGN983020:BGN983031 AWR983020:AWR983031 AMV983020:AMV983031 ACZ983020:ACZ983031 TD983020:TD983031 JH983020:JH983031 L983020:L983031 WVT917484:WVT917495 WLX917484:WLX917495 WCB917484:WCB917495 VSF917484:VSF917495 VIJ917484:VIJ917495 UYN917484:UYN917495 UOR917484:UOR917495 UEV917484:UEV917495 TUZ917484:TUZ917495 TLD917484:TLD917495 TBH917484:TBH917495 SRL917484:SRL917495 SHP917484:SHP917495 RXT917484:RXT917495 RNX917484:RNX917495 REB917484:REB917495 QUF917484:QUF917495 QKJ917484:QKJ917495 QAN917484:QAN917495 PQR917484:PQR917495 PGV917484:PGV917495 OWZ917484:OWZ917495 OND917484:OND917495 ODH917484:ODH917495 NTL917484:NTL917495 NJP917484:NJP917495 MZT917484:MZT917495 MPX917484:MPX917495 MGB917484:MGB917495 LWF917484:LWF917495 LMJ917484:LMJ917495 LCN917484:LCN917495 KSR917484:KSR917495 KIV917484:KIV917495 JYZ917484:JYZ917495 JPD917484:JPD917495 JFH917484:JFH917495 IVL917484:IVL917495 ILP917484:ILP917495 IBT917484:IBT917495 HRX917484:HRX917495 HIB917484:HIB917495 GYF917484:GYF917495 GOJ917484:GOJ917495 GEN917484:GEN917495 FUR917484:FUR917495 FKV917484:FKV917495 FAZ917484:FAZ917495 ERD917484:ERD917495 EHH917484:EHH917495 DXL917484:DXL917495 DNP917484:DNP917495 DDT917484:DDT917495 CTX917484:CTX917495 CKB917484:CKB917495 CAF917484:CAF917495 BQJ917484:BQJ917495 BGN917484:BGN917495 AWR917484:AWR917495 AMV917484:AMV917495 ACZ917484:ACZ917495 TD917484:TD917495 JH917484:JH917495 L917484:L917495 WVT851948:WVT851959 WLX851948:WLX851959 WCB851948:WCB851959 VSF851948:VSF851959 VIJ851948:VIJ851959 UYN851948:UYN851959 UOR851948:UOR851959 UEV851948:UEV851959 TUZ851948:TUZ851959 TLD851948:TLD851959 TBH851948:TBH851959 SRL851948:SRL851959 SHP851948:SHP851959 RXT851948:RXT851959 RNX851948:RNX851959 REB851948:REB851959 QUF851948:QUF851959 QKJ851948:QKJ851959 QAN851948:QAN851959 PQR851948:PQR851959 PGV851948:PGV851959 OWZ851948:OWZ851959 OND851948:OND851959 ODH851948:ODH851959 NTL851948:NTL851959 NJP851948:NJP851959 MZT851948:MZT851959 MPX851948:MPX851959 MGB851948:MGB851959 LWF851948:LWF851959 LMJ851948:LMJ851959 LCN851948:LCN851959 KSR851948:KSR851959 KIV851948:KIV851959 JYZ851948:JYZ851959 JPD851948:JPD851959 JFH851948:JFH851959 IVL851948:IVL851959 ILP851948:ILP851959 IBT851948:IBT851959 HRX851948:HRX851959 HIB851948:HIB851959 GYF851948:GYF851959 GOJ851948:GOJ851959 GEN851948:GEN851959 FUR851948:FUR851959 FKV851948:FKV851959 FAZ851948:FAZ851959 ERD851948:ERD851959 EHH851948:EHH851959 DXL851948:DXL851959 DNP851948:DNP851959 DDT851948:DDT851959 CTX851948:CTX851959 CKB851948:CKB851959 CAF851948:CAF851959 BQJ851948:BQJ851959 BGN851948:BGN851959 AWR851948:AWR851959 AMV851948:AMV851959 ACZ851948:ACZ851959 TD851948:TD851959 JH851948:JH851959 L851948:L851959 WVT786412:WVT786423 WLX786412:WLX786423 WCB786412:WCB786423 VSF786412:VSF786423 VIJ786412:VIJ786423 UYN786412:UYN786423 UOR786412:UOR786423 UEV786412:UEV786423 TUZ786412:TUZ786423 TLD786412:TLD786423 TBH786412:TBH786423 SRL786412:SRL786423 SHP786412:SHP786423 RXT786412:RXT786423 RNX786412:RNX786423 REB786412:REB786423 QUF786412:QUF786423 QKJ786412:QKJ786423 QAN786412:QAN786423 PQR786412:PQR786423 PGV786412:PGV786423 OWZ786412:OWZ786423 OND786412:OND786423 ODH786412:ODH786423 NTL786412:NTL786423 NJP786412:NJP786423 MZT786412:MZT786423 MPX786412:MPX786423 MGB786412:MGB786423 LWF786412:LWF786423 LMJ786412:LMJ786423 LCN786412:LCN786423 KSR786412:KSR786423 KIV786412:KIV786423 JYZ786412:JYZ786423 JPD786412:JPD786423 JFH786412:JFH786423 IVL786412:IVL786423 ILP786412:ILP786423 IBT786412:IBT786423 HRX786412:HRX786423 HIB786412:HIB786423 GYF786412:GYF786423 GOJ786412:GOJ786423 GEN786412:GEN786423 FUR786412:FUR786423 FKV786412:FKV786423 FAZ786412:FAZ786423 ERD786412:ERD786423 EHH786412:EHH786423 DXL786412:DXL786423 DNP786412:DNP786423 DDT786412:DDT786423 CTX786412:CTX786423 CKB786412:CKB786423 CAF786412:CAF786423 BQJ786412:BQJ786423 BGN786412:BGN786423 AWR786412:AWR786423 AMV786412:AMV786423 ACZ786412:ACZ786423 TD786412:TD786423 JH786412:JH786423 L786412:L786423 WVT720876:WVT720887 WLX720876:WLX720887 WCB720876:WCB720887 VSF720876:VSF720887 VIJ720876:VIJ720887 UYN720876:UYN720887 UOR720876:UOR720887 UEV720876:UEV720887 TUZ720876:TUZ720887 TLD720876:TLD720887 TBH720876:TBH720887 SRL720876:SRL720887 SHP720876:SHP720887 RXT720876:RXT720887 RNX720876:RNX720887 REB720876:REB720887 QUF720876:QUF720887 QKJ720876:QKJ720887 QAN720876:QAN720887 PQR720876:PQR720887 PGV720876:PGV720887 OWZ720876:OWZ720887 OND720876:OND720887 ODH720876:ODH720887 NTL720876:NTL720887 NJP720876:NJP720887 MZT720876:MZT720887 MPX720876:MPX720887 MGB720876:MGB720887 LWF720876:LWF720887 LMJ720876:LMJ720887 LCN720876:LCN720887 KSR720876:KSR720887 KIV720876:KIV720887 JYZ720876:JYZ720887 JPD720876:JPD720887 JFH720876:JFH720887 IVL720876:IVL720887 ILP720876:ILP720887 IBT720876:IBT720887 HRX720876:HRX720887 HIB720876:HIB720887 GYF720876:GYF720887 GOJ720876:GOJ720887 GEN720876:GEN720887 FUR720876:FUR720887 FKV720876:FKV720887 FAZ720876:FAZ720887 ERD720876:ERD720887 EHH720876:EHH720887 DXL720876:DXL720887 DNP720876:DNP720887 DDT720876:DDT720887 CTX720876:CTX720887 CKB720876:CKB720887 CAF720876:CAF720887 BQJ720876:BQJ720887 BGN720876:BGN720887 AWR720876:AWR720887 AMV720876:AMV720887 ACZ720876:ACZ720887 TD720876:TD720887 JH720876:JH720887 L720876:L720887 WVT655340:WVT655351 WLX655340:WLX655351 WCB655340:WCB655351 VSF655340:VSF655351 VIJ655340:VIJ655351 UYN655340:UYN655351 UOR655340:UOR655351 UEV655340:UEV655351 TUZ655340:TUZ655351 TLD655340:TLD655351 TBH655340:TBH655351 SRL655340:SRL655351 SHP655340:SHP655351 RXT655340:RXT655351 RNX655340:RNX655351 REB655340:REB655351 QUF655340:QUF655351 QKJ655340:QKJ655351 QAN655340:QAN655351 PQR655340:PQR655351 PGV655340:PGV655351 OWZ655340:OWZ655351 OND655340:OND655351 ODH655340:ODH655351 NTL655340:NTL655351 NJP655340:NJP655351 MZT655340:MZT655351 MPX655340:MPX655351 MGB655340:MGB655351 LWF655340:LWF655351 LMJ655340:LMJ655351 LCN655340:LCN655351 KSR655340:KSR655351 KIV655340:KIV655351 JYZ655340:JYZ655351 JPD655340:JPD655351 JFH655340:JFH655351 IVL655340:IVL655351 ILP655340:ILP655351 IBT655340:IBT655351 HRX655340:HRX655351 HIB655340:HIB655351 GYF655340:GYF655351 GOJ655340:GOJ655351 GEN655340:GEN655351 FUR655340:FUR655351 FKV655340:FKV655351 FAZ655340:FAZ655351 ERD655340:ERD655351 EHH655340:EHH655351 DXL655340:DXL655351 DNP655340:DNP655351 DDT655340:DDT655351 CTX655340:CTX655351 CKB655340:CKB655351 CAF655340:CAF655351 BQJ655340:BQJ655351 BGN655340:BGN655351 AWR655340:AWR655351 AMV655340:AMV655351 ACZ655340:ACZ655351 TD655340:TD655351 JH655340:JH655351 L655340:L655351 WVT589804:WVT589815 WLX589804:WLX589815 WCB589804:WCB589815 VSF589804:VSF589815 VIJ589804:VIJ589815 UYN589804:UYN589815 UOR589804:UOR589815 UEV589804:UEV589815 TUZ589804:TUZ589815 TLD589804:TLD589815 TBH589804:TBH589815 SRL589804:SRL589815 SHP589804:SHP589815 RXT589804:RXT589815 RNX589804:RNX589815 REB589804:REB589815 QUF589804:QUF589815 QKJ589804:QKJ589815 QAN589804:QAN589815 PQR589804:PQR589815 PGV589804:PGV589815 OWZ589804:OWZ589815 OND589804:OND589815 ODH589804:ODH589815 NTL589804:NTL589815 NJP589804:NJP589815 MZT589804:MZT589815 MPX589804:MPX589815 MGB589804:MGB589815 LWF589804:LWF589815 LMJ589804:LMJ589815 LCN589804:LCN589815 KSR589804:KSR589815 KIV589804:KIV589815 JYZ589804:JYZ589815 JPD589804:JPD589815 JFH589804:JFH589815 IVL589804:IVL589815 ILP589804:ILP589815 IBT589804:IBT589815 HRX589804:HRX589815 HIB589804:HIB589815 GYF589804:GYF589815 GOJ589804:GOJ589815 GEN589804:GEN589815 FUR589804:FUR589815 FKV589804:FKV589815 FAZ589804:FAZ589815 ERD589804:ERD589815 EHH589804:EHH589815 DXL589804:DXL589815 DNP589804:DNP589815 DDT589804:DDT589815 CTX589804:CTX589815 CKB589804:CKB589815 CAF589804:CAF589815 BQJ589804:BQJ589815 BGN589804:BGN589815 AWR589804:AWR589815 AMV589804:AMV589815 ACZ589804:ACZ589815 TD589804:TD589815 JH589804:JH589815 L589804:L589815 WVT524268:WVT524279 WLX524268:WLX524279 WCB524268:WCB524279 VSF524268:VSF524279 VIJ524268:VIJ524279 UYN524268:UYN524279 UOR524268:UOR524279 UEV524268:UEV524279 TUZ524268:TUZ524279 TLD524268:TLD524279 TBH524268:TBH524279 SRL524268:SRL524279 SHP524268:SHP524279 RXT524268:RXT524279 RNX524268:RNX524279 REB524268:REB524279 QUF524268:QUF524279 QKJ524268:QKJ524279 QAN524268:QAN524279 PQR524268:PQR524279 PGV524268:PGV524279 OWZ524268:OWZ524279 OND524268:OND524279 ODH524268:ODH524279 NTL524268:NTL524279 NJP524268:NJP524279 MZT524268:MZT524279 MPX524268:MPX524279 MGB524268:MGB524279 LWF524268:LWF524279 LMJ524268:LMJ524279 LCN524268:LCN524279 KSR524268:KSR524279 KIV524268:KIV524279 JYZ524268:JYZ524279 JPD524268:JPD524279 JFH524268:JFH524279 IVL524268:IVL524279 ILP524268:ILP524279 IBT524268:IBT524279 HRX524268:HRX524279 HIB524268:HIB524279 GYF524268:GYF524279 GOJ524268:GOJ524279 GEN524268:GEN524279 FUR524268:FUR524279 FKV524268:FKV524279 FAZ524268:FAZ524279 ERD524268:ERD524279 EHH524268:EHH524279 DXL524268:DXL524279 DNP524268:DNP524279 DDT524268:DDT524279 CTX524268:CTX524279 CKB524268:CKB524279 CAF524268:CAF524279 BQJ524268:BQJ524279 BGN524268:BGN524279 AWR524268:AWR524279 AMV524268:AMV524279 ACZ524268:ACZ524279 TD524268:TD524279 JH524268:JH524279 L524268:L524279 WVT458732:WVT458743 WLX458732:WLX458743 WCB458732:WCB458743 VSF458732:VSF458743 VIJ458732:VIJ458743 UYN458732:UYN458743 UOR458732:UOR458743 UEV458732:UEV458743 TUZ458732:TUZ458743 TLD458732:TLD458743 TBH458732:TBH458743 SRL458732:SRL458743 SHP458732:SHP458743 RXT458732:RXT458743 RNX458732:RNX458743 REB458732:REB458743 QUF458732:QUF458743 QKJ458732:QKJ458743 QAN458732:QAN458743 PQR458732:PQR458743 PGV458732:PGV458743 OWZ458732:OWZ458743 OND458732:OND458743 ODH458732:ODH458743 NTL458732:NTL458743 NJP458732:NJP458743 MZT458732:MZT458743 MPX458732:MPX458743 MGB458732:MGB458743 LWF458732:LWF458743 LMJ458732:LMJ458743 LCN458732:LCN458743 KSR458732:KSR458743 KIV458732:KIV458743 JYZ458732:JYZ458743 JPD458732:JPD458743 JFH458732:JFH458743 IVL458732:IVL458743 ILP458732:ILP458743 IBT458732:IBT458743 HRX458732:HRX458743 HIB458732:HIB458743 GYF458732:GYF458743 GOJ458732:GOJ458743 GEN458732:GEN458743 FUR458732:FUR458743 FKV458732:FKV458743 FAZ458732:FAZ458743 ERD458732:ERD458743 EHH458732:EHH458743 DXL458732:DXL458743 DNP458732:DNP458743 DDT458732:DDT458743 CTX458732:CTX458743 CKB458732:CKB458743 CAF458732:CAF458743 BQJ458732:BQJ458743 BGN458732:BGN458743 AWR458732:AWR458743 AMV458732:AMV458743 ACZ458732:ACZ458743 TD458732:TD458743 JH458732:JH458743 L458732:L458743 WVT393196:WVT393207 WLX393196:WLX393207 WCB393196:WCB393207 VSF393196:VSF393207 VIJ393196:VIJ393207 UYN393196:UYN393207 UOR393196:UOR393207 UEV393196:UEV393207 TUZ393196:TUZ393207 TLD393196:TLD393207 TBH393196:TBH393207 SRL393196:SRL393207 SHP393196:SHP393207 RXT393196:RXT393207 RNX393196:RNX393207 REB393196:REB393207 QUF393196:QUF393207 QKJ393196:QKJ393207 QAN393196:QAN393207 PQR393196:PQR393207 PGV393196:PGV393207 OWZ393196:OWZ393207 OND393196:OND393207 ODH393196:ODH393207 NTL393196:NTL393207 NJP393196:NJP393207 MZT393196:MZT393207 MPX393196:MPX393207 MGB393196:MGB393207 LWF393196:LWF393207 LMJ393196:LMJ393207 LCN393196:LCN393207 KSR393196:KSR393207 KIV393196:KIV393207 JYZ393196:JYZ393207 JPD393196:JPD393207 JFH393196:JFH393207 IVL393196:IVL393207 ILP393196:ILP393207 IBT393196:IBT393207 HRX393196:HRX393207 HIB393196:HIB393207 GYF393196:GYF393207 GOJ393196:GOJ393207 GEN393196:GEN393207 FUR393196:FUR393207 FKV393196:FKV393207 FAZ393196:FAZ393207 ERD393196:ERD393207 EHH393196:EHH393207 DXL393196:DXL393207 DNP393196:DNP393207 DDT393196:DDT393207 CTX393196:CTX393207 CKB393196:CKB393207 CAF393196:CAF393207 BQJ393196:BQJ393207 BGN393196:BGN393207 AWR393196:AWR393207 AMV393196:AMV393207 ACZ393196:ACZ393207 TD393196:TD393207 JH393196:JH393207 L393196:L393207 WVT327660:WVT327671 WLX327660:WLX327671 WCB327660:WCB327671 VSF327660:VSF327671 VIJ327660:VIJ327671 UYN327660:UYN327671 UOR327660:UOR327671 UEV327660:UEV327671 TUZ327660:TUZ327671 TLD327660:TLD327671 TBH327660:TBH327671 SRL327660:SRL327671 SHP327660:SHP327671 RXT327660:RXT327671 RNX327660:RNX327671 REB327660:REB327671 QUF327660:QUF327671 QKJ327660:QKJ327671 QAN327660:QAN327671 PQR327660:PQR327671 PGV327660:PGV327671 OWZ327660:OWZ327671 OND327660:OND327671 ODH327660:ODH327671 NTL327660:NTL327671 NJP327660:NJP327671 MZT327660:MZT327671 MPX327660:MPX327671 MGB327660:MGB327671 LWF327660:LWF327671 LMJ327660:LMJ327671 LCN327660:LCN327671 KSR327660:KSR327671 KIV327660:KIV327671 JYZ327660:JYZ327671 JPD327660:JPD327671 JFH327660:JFH327671 IVL327660:IVL327671 ILP327660:ILP327671 IBT327660:IBT327671 HRX327660:HRX327671 HIB327660:HIB327671 GYF327660:GYF327671 GOJ327660:GOJ327671 GEN327660:GEN327671 FUR327660:FUR327671 FKV327660:FKV327671 FAZ327660:FAZ327671 ERD327660:ERD327671 EHH327660:EHH327671 DXL327660:DXL327671 DNP327660:DNP327671 DDT327660:DDT327671 CTX327660:CTX327671 CKB327660:CKB327671 CAF327660:CAF327671 BQJ327660:BQJ327671 BGN327660:BGN327671 AWR327660:AWR327671 AMV327660:AMV327671 ACZ327660:ACZ327671 TD327660:TD327671 JH327660:JH327671 L327660:L327671 WVT262124:WVT262135 WLX262124:WLX262135 WCB262124:WCB262135 VSF262124:VSF262135 VIJ262124:VIJ262135 UYN262124:UYN262135 UOR262124:UOR262135 UEV262124:UEV262135 TUZ262124:TUZ262135 TLD262124:TLD262135 TBH262124:TBH262135 SRL262124:SRL262135 SHP262124:SHP262135 RXT262124:RXT262135 RNX262124:RNX262135 REB262124:REB262135 QUF262124:QUF262135 QKJ262124:QKJ262135 QAN262124:QAN262135 PQR262124:PQR262135 PGV262124:PGV262135 OWZ262124:OWZ262135 OND262124:OND262135 ODH262124:ODH262135 NTL262124:NTL262135 NJP262124:NJP262135 MZT262124:MZT262135 MPX262124:MPX262135 MGB262124:MGB262135 LWF262124:LWF262135 LMJ262124:LMJ262135 LCN262124:LCN262135 KSR262124:KSR262135 KIV262124:KIV262135 JYZ262124:JYZ262135 JPD262124:JPD262135 JFH262124:JFH262135 IVL262124:IVL262135 ILP262124:ILP262135 IBT262124:IBT262135 HRX262124:HRX262135 HIB262124:HIB262135 GYF262124:GYF262135 GOJ262124:GOJ262135 GEN262124:GEN262135 FUR262124:FUR262135 FKV262124:FKV262135 FAZ262124:FAZ262135 ERD262124:ERD262135 EHH262124:EHH262135 DXL262124:DXL262135 DNP262124:DNP262135 DDT262124:DDT262135 CTX262124:CTX262135 CKB262124:CKB262135 CAF262124:CAF262135 BQJ262124:BQJ262135 BGN262124:BGN262135 AWR262124:AWR262135 AMV262124:AMV262135 ACZ262124:ACZ262135 TD262124:TD262135 JH262124:JH262135 L262124:L262135 WVT196588:WVT196599 WLX196588:WLX196599 WCB196588:WCB196599 VSF196588:VSF196599 VIJ196588:VIJ196599 UYN196588:UYN196599 UOR196588:UOR196599 UEV196588:UEV196599 TUZ196588:TUZ196599 TLD196588:TLD196599 TBH196588:TBH196599 SRL196588:SRL196599 SHP196588:SHP196599 RXT196588:RXT196599 RNX196588:RNX196599 REB196588:REB196599 QUF196588:QUF196599 QKJ196588:QKJ196599 QAN196588:QAN196599 PQR196588:PQR196599 PGV196588:PGV196599 OWZ196588:OWZ196599 OND196588:OND196599 ODH196588:ODH196599 NTL196588:NTL196599 NJP196588:NJP196599 MZT196588:MZT196599 MPX196588:MPX196599 MGB196588:MGB196599 LWF196588:LWF196599 LMJ196588:LMJ196599 LCN196588:LCN196599 KSR196588:KSR196599 KIV196588:KIV196599 JYZ196588:JYZ196599 JPD196588:JPD196599 JFH196588:JFH196599 IVL196588:IVL196599 ILP196588:ILP196599 IBT196588:IBT196599 HRX196588:HRX196599 HIB196588:HIB196599 GYF196588:GYF196599 GOJ196588:GOJ196599 GEN196588:GEN196599 FUR196588:FUR196599 FKV196588:FKV196599 FAZ196588:FAZ196599 ERD196588:ERD196599 EHH196588:EHH196599 DXL196588:DXL196599 DNP196588:DNP196599 DDT196588:DDT196599 CTX196588:CTX196599 CKB196588:CKB196599 CAF196588:CAF196599 BQJ196588:BQJ196599 BGN196588:BGN196599 AWR196588:AWR196599 AMV196588:AMV196599 ACZ196588:ACZ196599 TD196588:TD196599 JH196588:JH196599 L196588:L196599 WVT131052:WVT131063 WLX131052:WLX131063 WCB131052:WCB131063 VSF131052:VSF131063 VIJ131052:VIJ131063 UYN131052:UYN131063 UOR131052:UOR131063 UEV131052:UEV131063 TUZ131052:TUZ131063 TLD131052:TLD131063 TBH131052:TBH131063 SRL131052:SRL131063 SHP131052:SHP131063 RXT131052:RXT131063 RNX131052:RNX131063 REB131052:REB131063 QUF131052:QUF131063 QKJ131052:QKJ131063 QAN131052:QAN131063 PQR131052:PQR131063 PGV131052:PGV131063 OWZ131052:OWZ131063 OND131052:OND131063 ODH131052:ODH131063 NTL131052:NTL131063 NJP131052:NJP131063 MZT131052:MZT131063 MPX131052:MPX131063 MGB131052:MGB131063 LWF131052:LWF131063 LMJ131052:LMJ131063 LCN131052:LCN131063 KSR131052:KSR131063 KIV131052:KIV131063 JYZ131052:JYZ131063 JPD131052:JPD131063 JFH131052:JFH131063 IVL131052:IVL131063 ILP131052:ILP131063 IBT131052:IBT131063 HRX131052:HRX131063 HIB131052:HIB131063 GYF131052:GYF131063 GOJ131052:GOJ131063 GEN131052:GEN131063 FUR131052:FUR131063 FKV131052:FKV131063 FAZ131052:FAZ131063 ERD131052:ERD131063 EHH131052:EHH131063 DXL131052:DXL131063 DNP131052:DNP131063 DDT131052:DDT131063 CTX131052:CTX131063 CKB131052:CKB131063 CAF131052:CAF131063 BQJ131052:BQJ131063 BGN131052:BGN131063 AWR131052:AWR131063 AMV131052:AMV131063 ACZ131052:ACZ131063 TD131052:TD131063 JH131052:JH131063 L131052:L131063 WVT65516:WVT65527 WLX65516:WLX65527 WCB65516:WCB65527 VSF65516:VSF65527 VIJ65516:VIJ65527 UYN65516:UYN65527 UOR65516:UOR65527 UEV65516:UEV65527 TUZ65516:TUZ65527 TLD65516:TLD65527 TBH65516:TBH65527 SRL65516:SRL65527 SHP65516:SHP65527 RXT65516:RXT65527 RNX65516:RNX65527 REB65516:REB65527 QUF65516:QUF65527 QKJ65516:QKJ65527 QAN65516:QAN65527 PQR65516:PQR65527 PGV65516:PGV65527 OWZ65516:OWZ65527 OND65516:OND65527 ODH65516:ODH65527 NTL65516:NTL65527 NJP65516:NJP65527 MZT65516:MZT65527 MPX65516:MPX65527 MGB65516:MGB65527 LWF65516:LWF65527 LMJ65516:LMJ65527 LCN65516:LCN65527 KSR65516:KSR65527 KIV65516:KIV65527 JYZ65516:JYZ65527 JPD65516:JPD65527 JFH65516:JFH65527 IVL65516:IVL65527 ILP65516:ILP65527 IBT65516:IBT65527 HRX65516:HRX65527 HIB65516:HIB65527 GYF65516:GYF65527 GOJ65516:GOJ65527 GEN65516:GEN65527 FUR65516:FUR65527 FKV65516:FKV65527 FAZ65516:FAZ65527 ERD65516:ERD65527 EHH65516:EHH65527 DXL65516:DXL65527 DNP65516:DNP65527 DDT65516:DDT65527 CTX65516:CTX65527 CKB65516:CKB65527 CAF65516:CAF65527 BQJ65516:BQJ65527 BGN65516:BGN65527 AWR65516:AWR65527 AMV65516:AMV65527 ACZ65516:ACZ65527 TD65516:TD65527 JH65516:JH65527">
      <formula1>$A$60:$A$96</formula1>
    </dataValidation>
  </dataValidations>
  <hyperlinks>
    <hyperlink ref="J3" location="Contents!A1" display="Back"/>
    <hyperlink ref="J2" location="'Table D1 Data'!A1" display="Go to Data"/>
  </hyperlinks>
  <pageMargins left="0.7" right="0.7" top="0.75" bottom="0.75" header="0.3" footer="0.3"/>
  <pageSetup paperSize="9"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pageSetUpPr autoPageBreaks="0"/>
  </sheetPr>
  <dimension ref="A1:AB95"/>
  <sheetViews>
    <sheetView workbookViewId="0">
      <pane ySplit="3" topLeftCell="A4" activePane="bottomLeft" state="frozen"/>
      <selection pane="bottomLeft"/>
    </sheetView>
  </sheetViews>
  <sheetFormatPr defaultRowHeight="15" x14ac:dyDescent="0.25"/>
  <cols>
    <col min="1" max="1" width="11.140625" style="478" customWidth="1"/>
    <col min="2" max="9" width="11.42578125" style="478" customWidth="1"/>
    <col min="10" max="10" width="9" style="478" customWidth="1"/>
    <col min="11" max="18" width="9.140625" style="478"/>
    <col min="19" max="19" width="8.140625" style="478" customWidth="1"/>
    <col min="20" max="21" width="8.85546875" style="478" hidden="1" customWidth="1"/>
    <col min="22" max="22" width="8.42578125" style="478" hidden="1" customWidth="1"/>
    <col min="23" max="28" width="8.85546875" style="478" hidden="1" customWidth="1"/>
    <col min="29" max="29" width="8.85546875" style="478" customWidth="1"/>
    <col min="30" max="256" width="9.140625" style="478"/>
    <col min="257" max="257" width="8.5703125" style="478" customWidth="1"/>
    <col min="258" max="258" width="13.140625" style="478" customWidth="1"/>
    <col min="259" max="259" width="10.42578125" style="478" customWidth="1"/>
    <col min="260" max="260" width="14.85546875" style="478" customWidth="1"/>
    <col min="261" max="262" width="16.42578125" style="478" customWidth="1"/>
    <col min="263" max="263" width="19.5703125" style="478" customWidth="1"/>
    <col min="264" max="264" width="15.42578125" style="478" customWidth="1"/>
    <col min="265" max="265" width="18.42578125" style="478" customWidth="1"/>
    <col min="266" max="266" width="14.5703125" style="478" customWidth="1"/>
    <col min="267" max="274" width="9.140625" style="478"/>
    <col min="275" max="275" width="8.140625" style="478" customWidth="1"/>
    <col min="276" max="285" width="0" style="478" hidden="1" customWidth="1"/>
    <col min="286" max="512" width="9.140625" style="478"/>
    <col min="513" max="513" width="8.5703125" style="478" customWidth="1"/>
    <col min="514" max="514" width="13.140625" style="478" customWidth="1"/>
    <col min="515" max="515" width="10.42578125" style="478" customWidth="1"/>
    <col min="516" max="516" width="14.85546875" style="478" customWidth="1"/>
    <col min="517" max="518" width="16.42578125" style="478" customWidth="1"/>
    <col min="519" max="519" width="19.5703125" style="478" customWidth="1"/>
    <col min="520" max="520" width="15.42578125" style="478" customWidth="1"/>
    <col min="521" max="521" width="18.42578125" style="478" customWidth="1"/>
    <col min="522" max="522" width="14.5703125" style="478" customWidth="1"/>
    <col min="523" max="530" width="9.140625" style="478"/>
    <col min="531" max="531" width="8.140625" style="478" customWidth="1"/>
    <col min="532" max="541" width="0" style="478" hidden="1" customWidth="1"/>
    <col min="542" max="768" width="9.140625" style="478"/>
    <col min="769" max="769" width="8.5703125" style="478" customWidth="1"/>
    <col min="770" max="770" width="13.140625" style="478" customWidth="1"/>
    <col min="771" max="771" width="10.42578125" style="478" customWidth="1"/>
    <col min="772" max="772" width="14.85546875" style="478" customWidth="1"/>
    <col min="773" max="774" width="16.42578125" style="478" customWidth="1"/>
    <col min="775" max="775" width="19.5703125" style="478" customWidth="1"/>
    <col min="776" max="776" width="15.42578125" style="478" customWidth="1"/>
    <col min="777" max="777" width="18.42578125" style="478" customWidth="1"/>
    <col min="778" max="778" width="14.5703125" style="478" customWidth="1"/>
    <col min="779" max="786" width="9.140625" style="478"/>
    <col min="787" max="787" width="8.140625" style="478" customWidth="1"/>
    <col min="788" max="797" width="0" style="478" hidden="1" customWidth="1"/>
    <col min="798" max="1024" width="9.140625" style="478"/>
    <col min="1025" max="1025" width="8.5703125" style="478" customWidth="1"/>
    <col min="1026" max="1026" width="13.140625" style="478" customWidth="1"/>
    <col min="1027" max="1027" width="10.42578125" style="478" customWidth="1"/>
    <col min="1028" max="1028" width="14.85546875" style="478" customWidth="1"/>
    <col min="1029" max="1030" width="16.42578125" style="478" customWidth="1"/>
    <col min="1031" max="1031" width="19.5703125" style="478" customWidth="1"/>
    <col min="1032" max="1032" width="15.42578125" style="478" customWidth="1"/>
    <col min="1033" max="1033" width="18.42578125" style="478" customWidth="1"/>
    <col min="1034" max="1034" width="14.5703125" style="478" customWidth="1"/>
    <col min="1035" max="1042" width="9.140625" style="478"/>
    <col min="1043" max="1043" width="8.140625" style="478" customWidth="1"/>
    <col min="1044" max="1053" width="0" style="478" hidden="1" customWidth="1"/>
    <col min="1054" max="1280" width="9.140625" style="478"/>
    <col min="1281" max="1281" width="8.5703125" style="478" customWidth="1"/>
    <col min="1282" max="1282" width="13.140625" style="478" customWidth="1"/>
    <col min="1283" max="1283" width="10.42578125" style="478" customWidth="1"/>
    <col min="1284" max="1284" width="14.85546875" style="478" customWidth="1"/>
    <col min="1285" max="1286" width="16.42578125" style="478" customWidth="1"/>
    <col min="1287" max="1287" width="19.5703125" style="478" customWidth="1"/>
    <col min="1288" max="1288" width="15.42578125" style="478" customWidth="1"/>
    <col min="1289" max="1289" width="18.42578125" style="478" customWidth="1"/>
    <col min="1290" max="1290" width="14.5703125" style="478" customWidth="1"/>
    <col min="1291" max="1298" width="9.140625" style="478"/>
    <col min="1299" max="1299" width="8.140625" style="478" customWidth="1"/>
    <col min="1300" max="1309" width="0" style="478" hidden="1" customWidth="1"/>
    <col min="1310" max="1536" width="9.140625" style="478"/>
    <col min="1537" max="1537" width="8.5703125" style="478" customWidth="1"/>
    <col min="1538" max="1538" width="13.140625" style="478" customWidth="1"/>
    <col min="1539" max="1539" width="10.42578125" style="478" customWidth="1"/>
    <col min="1540" max="1540" width="14.85546875" style="478" customWidth="1"/>
    <col min="1541" max="1542" width="16.42578125" style="478" customWidth="1"/>
    <col min="1543" max="1543" width="19.5703125" style="478" customWidth="1"/>
    <col min="1544" max="1544" width="15.42578125" style="478" customWidth="1"/>
    <col min="1545" max="1545" width="18.42578125" style="478" customWidth="1"/>
    <col min="1546" max="1546" width="14.5703125" style="478" customWidth="1"/>
    <col min="1547" max="1554" width="9.140625" style="478"/>
    <col min="1555" max="1555" width="8.140625" style="478" customWidth="1"/>
    <col min="1556" max="1565" width="0" style="478" hidden="1" customWidth="1"/>
    <col min="1566" max="1792" width="9.140625" style="478"/>
    <col min="1793" max="1793" width="8.5703125" style="478" customWidth="1"/>
    <col min="1794" max="1794" width="13.140625" style="478" customWidth="1"/>
    <col min="1795" max="1795" width="10.42578125" style="478" customWidth="1"/>
    <col min="1796" max="1796" width="14.85546875" style="478" customWidth="1"/>
    <col min="1797" max="1798" width="16.42578125" style="478" customWidth="1"/>
    <col min="1799" max="1799" width="19.5703125" style="478" customWidth="1"/>
    <col min="1800" max="1800" width="15.42578125" style="478" customWidth="1"/>
    <col min="1801" max="1801" width="18.42578125" style="478" customWidth="1"/>
    <col min="1802" max="1802" width="14.5703125" style="478" customWidth="1"/>
    <col min="1803" max="1810" width="9.140625" style="478"/>
    <col min="1811" max="1811" width="8.140625" style="478" customWidth="1"/>
    <col min="1812" max="1821" width="0" style="478" hidden="1" customWidth="1"/>
    <col min="1822" max="2048" width="9.140625" style="478"/>
    <col min="2049" max="2049" width="8.5703125" style="478" customWidth="1"/>
    <col min="2050" max="2050" width="13.140625" style="478" customWidth="1"/>
    <col min="2051" max="2051" width="10.42578125" style="478" customWidth="1"/>
    <col min="2052" max="2052" width="14.85546875" style="478" customWidth="1"/>
    <col min="2053" max="2054" width="16.42578125" style="478" customWidth="1"/>
    <col min="2055" max="2055" width="19.5703125" style="478" customWidth="1"/>
    <col min="2056" max="2056" width="15.42578125" style="478" customWidth="1"/>
    <col min="2057" max="2057" width="18.42578125" style="478" customWidth="1"/>
    <col min="2058" max="2058" width="14.5703125" style="478" customWidth="1"/>
    <col min="2059" max="2066" width="9.140625" style="478"/>
    <col min="2067" max="2067" width="8.140625" style="478" customWidth="1"/>
    <col min="2068" max="2077" width="0" style="478" hidden="1" customWidth="1"/>
    <col min="2078" max="2304" width="9.140625" style="478"/>
    <col min="2305" max="2305" width="8.5703125" style="478" customWidth="1"/>
    <col min="2306" max="2306" width="13.140625" style="478" customWidth="1"/>
    <col min="2307" max="2307" width="10.42578125" style="478" customWidth="1"/>
    <col min="2308" max="2308" width="14.85546875" style="478" customWidth="1"/>
    <col min="2309" max="2310" width="16.42578125" style="478" customWidth="1"/>
    <col min="2311" max="2311" width="19.5703125" style="478" customWidth="1"/>
    <col min="2312" max="2312" width="15.42578125" style="478" customWidth="1"/>
    <col min="2313" max="2313" width="18.42578125" style="478" customWidth="1"/>
    <col min="2314" max="2314" width="14.5703125" style="478" customWidth="1"/>
    <col min="2315" max="2322" width="9.140625" style="478"/>
    <col min="2323" max="2323" width="8.140625" style="478" customWidth="1"/>
    <col min="2324" max="2333" width="0" style="478" hidden="1" customWidth="1"/>
    <col min="2334" max="2560" width="9.140625" style="478"/>
    <col min="2561" max="2561" width="8.5703125" style="478" customWidth="1"/>
    <col min="2562" max="2562" width="13.140625" style="478" customWidth="1"/>
    <col min="2563" max="2563" width="10.42578125" style="478" customWidth="1"/>
    <col min="2564" max="2564" width="14.85546875" style="478" customWidth="1"/>
    <col min="2565" max="2566" width="16.42578125" style="478" customWidth="1"/>
    <col min="2567" max="2567" width="19.5703125" style="478" customWidth="1"/>
    <col min="2568" max="2568" width="15.42578125" style="478" customWidth="1"/>
    <col min="2569" max="2569" width="18.42578125" style="478" customWidth="1"/>
    <col min="2570" max="2570" width="14.5703125" style="478" customWidth="1"/>
    <col min="2571" max="2578" width="9.140625" style="478"/>
    <col min="2579" max="2579" width="8.140625" style="478" customWidth="1"/>
    <col min="2580" max="2589" width="0" style="478" hidden="1" customWidth="1"/>
    <col min="2590" max="2816" width="9.140625" style="478"/>
    <col min="2817" max="2817" width="8.5703125" style="478" customWidth="1"/>
    <col min="2818" max="2818" width="13.140625" style="478" customWidth="1"/>
    <col min="2819" max="2819" width="10.42578125" style="478" customWidth="1"/>
    <col min="2820" max="2820" width="14.85546875" style="478" customWidth="1"/>
    <col min="2821" max="2822" width="16.42578125" style="478" customWidth="1"/>
    <col min="2823" max="2823" width="19.5703125" style="478" customWidth="1"/>
    <col min="2824" max="2824" width="15.42578125" style="478" customWidth="1"/>
    <col min="2825" max="2825" width="18.42578125" style="478" customWidth="1"/>
    <col min="2826" max="2826" width="14.5703125" style="478" customWidth="1"/>
    <col min="2827" max="2834" width="9.140625" style="478"/>
    <col min="2835" max="2835" width="8.140625" style="478" customWidth="1"/>
    <col min="2836" max="2845" width="0" style="478" hidden="1" customWidth="1"/>
    <col min="2846" max="3072" width="9.140625" style="478"/>
    <col min="3073" max="3073" width="8.5703125" style="478" customWidth="1"/>
    <col min="3074" max="3074" width="13.140625" style="478" customWidth="1"/>
    <col min="3075" max="3075" width="10.42578125" style="478" customWidth="1"/>
    <col min="3076" max="3076" width="14.85546875" style="478" customWidth="1"/>
    <col min="3077" max="3078" width="16.42578125" style="478" customWidth="1"/>
    <col min="3079" max="3079" width="19.5703125" style="478" customWidth="1"/>
    <col min="3080" max="3080" width="15.42578125" style="478" customWidth="1"/>
    <col min="3081" max="3081" width="18.42578125" style="478" customWidth="1"/>
    <col min="3082" max="3082" width="14.5703125" style="478" customWidth="1"/>
    <col min="3083" max="3090" width="9.140625" style="478"/>
    <col min="3091" max="3091" width="8.140625" style="478" customWidth="1"/>
    <col min="3092" max="3101" width="0" style="478" hidden="1" customWidth="1"/>
    <col min="3102" max="3328" width="9.140625" style="478"/>
    <col min="3329" max="3329" width="8.5703125" style="478" customWidth="1"/>
    <col min="3330" max="3330" width="13.140625" style="478" customWidth="1"/>
    <col min="3331" max="3331" width="10.42578125" style="478" customWidth="1"/>
    <col min="3332" max="3332" width="14.85546875" style="478" customWidth="1"/>
    <col min="3333" max="3334" width="16.42578125" style="478" customWidth="1"/>
    <col min="3335" max="3335" width="19.5703125" style="478" customWidth="1"/>
    <col min="3336" max="3336" width="15.42578125" style="478" customWidth="1"/>
    <col min="3337" max="3337" width="18.42578125" style="478" customWidth="1"/>
    <col min="3338" max="3338" width="14.5703125" style="478" customWidth="1"/>
    <col min="3339" max="3346" width="9.140625" style="478"/>
    <col min="3347" max="3347" width="8.140625" style="478" customWidth="1"/>
    <col min="3348" max="3357" width="0" style="478" hidden="1" customWidth="1"/>
    <col min="3358" max="3584" width="9.140625" style="478"/>
    <col min="3585" max="3585" width="8.5703125" style="478" customWidth="1"/>
    <col min="3586" max="3586" width="13.140625" style="478" customWidth="1"/>
    <col min="3587" max="3587" width="10.42578125" style="478" customWidth="1"/>
    <col min="3588" max="3588" width="14.85546875" style="478" customWidth="1"/>
    <col min="3589" max="3590" width="16.42578125" style="478" customWidth="1"/>
    <col min="3591" max="3591" width="19.5703125" style="478" customWidth="1"/>
    <col min="3592" max="3592" width="15.42578125" style="478" customWidth="1"/>
    <col min="3593" max="3593" width="18.42578125" style="478" customWidth="1"/>
    <col min="3594" max="3594" width="14.5703125" style="478" customWidth="1"/>
    <col min="3595" max="3602" width="9.140625" style="478"/>
    <col min="3603" max="3603" width="8.140625" style="478" customWidth="1"/>
    <col min="3604" max="3613" width="0" style="478" hidden="1" customWidth="1"/>
    <col min="3614" max="3840" width="9.140625" style="478"/>
    <col min="3841" max="3841" width="8.5703125" style="478" customWidth="1"/>
    <col min="3842" max="3842" width="13.140625" style="478" customWidth="1"/>
    <col min="3843" max="3843" width="10.42578125" style="478" customWidth="1"/>
    <col min="3844" max="3844" width="14.85546875" style="478" customWidth="1"/>
    <col min="3845" max="3846" width="16.42578125" style="478" customWidth="1"/>
    <col min="3847" max="3847" width="19.5703125" style="478" customWidth="1"/>
    <col min="3848" max="3848" width="15.42578125" style="478" customWidth="1"/>
    <col min="3849" max="3849" width="18.42578125" style="478" customWidth="1"/>
    <col min="3850" max="3850" width="14.5703125" style="478" customWidth="1"/>
    <col min="3851" max="3858" width="9.140625" style="478"/>
    <col min="3859" max="3859" width="8.140625" style="478" customWidth="1"/>
    <col min="3860" max="3869" width="0" style="478" hidden="1" customWidth="1"/>
    <col min="3870" max="4096" width="9.140625" style="478"/>
    <col min="4097" max="4097" width="8.5703125" style="478" customWidth="1"/>
    <col min="4098" max="4098" width="13.140625" style="478" customWidth="1"/>
    <col min="4099" max="4099" width="10.42578125" style="478" customWidth="1"/>
    <col min="4100" max="4100" width="14.85546875" style="478" customWidth="1"/>
    <col min="4101" max="4102" width="16.42578125" style="478" customWidth="1"/>
    <col min="4103" max="4103" width="19.5703125" style="478" customWidth="1"/>
    <col min="4104" max="4104" width="15.42578125" style="478" customWidth="1"/>
    <col min="4105" max="4105" width="18.42578125" style="478" customWidth="1"/>
    <col min="4106" max="4106" width="14.5703125" style="478" customWidth="1"/>
    <col min="4107" max="4114" width="9.140625" style="478"/>
    <col min="4115" max="4115" width="8.140625" style="478" customWidth="1"/>
    <col min="4116" max="4125" width="0" style="478" hidden="1" customWidth="1"/>
    <col min="4126" max="4352" width="9.140625" style="478"/>
    <col min="4353" max="4353" width="8.5703125" style="478" customWidth="1"/>
    <col min="4354" max="4354" width="13.140625" style="478" customWidth="1"/>
    <col min="4355" max="4355" width="10.42578125" style="478" customWidth="1"/>
    <col min="4356" max="4356" width="14.85546875" style="478" customWidth="1"/>
    <col min="4357" max="4358" width="16.42578125" style="478" customWidth="1"/>
    <col min="4359" max="4359" width="19.5703125" style="478" customWidth="1"/>
    <col min="4360" max="4360" width="15.42578125" style="478" customWidth="1"/>
    <col min="4361" max="4361" width="18.42578125" style="478" customWidth="1"/>
    <col min="4362" max="4362" width="14.5703125" style="478" customWidth="1"/>
    <col min="4363" max="4370" width="9.140625" style="478"/>
    <col min="4371" max="4371" width="8.140625" style="478" customWidth="1"/>
    <col min="4372" max="4381" width="0" style="478" hidden="1" customWidth="1"/>
    <col min="4382" max="4608" width="9.140625" style="478"/>
    <col min="4609" max="4609" width="8.5703125" style="478" customWidth="1"/>
    <col min="4610" max="4610" width="13.140625" style="478" customWidth="1"/>
    <col min="4611" max="4611" width="10.42578125" style="478" customWidth="1"/>
    <col min="4612" max="4612" width="14.85546875" style="478" customWidth="1"/>
    <col min="4613" max="4614" width="16.42578125" style="478" customWidth="1"/>
    <col min="4615" max="4615" width="19.5703125" style="478" customWidth="1"/>
    <col min="4616" max="4616" width="15.42578125" style="478" customWidth="1"/>
    <col min="4617" max="4617" width="18.42578125" style="478" customWidth="1"/>
    <col min="4618" max="4618" width="14.5703125" style="478" customWidth="1"/>
    <col min="4619" max="4626" width="9.140625" style="478"/>
    <col min="4627" max="4627" width="8.140625" style="478" customWidth="1"/>
    <col min="4628" max="4637" width="0" style="478" hidden="1" customWidth="1"/>
    <col min="4638" max="4864" width="9.140625" style="478"/>
    <col min="4865" max="4865" width="8.5703125" style="478" customWidth="1"/>
    <col min="4866" max="4866" width="13.140625" style="478" customWidth="1"/>
    <col min="4867" max="4867" width="10.42578125" style="478" customWidth="1"/>
    <col min="4868" max="4868" width="14.85546875" style="478" customWidth="1"/>
    <col min="4869" max="4870" width="16.42578125" style="478" customWidth="1"/>
    <col min="4871" max="4871" width="19.5703125" style="478" customWidth="1"/>
    <col min="4872" max="4872" width="15.42578125" style="478" customWidth="1"/>
    <col min="4873" max="4873" width="18.42578125" style="478" customWidth="1"/>
    <col min="4874" max="4874" width="14.5703125" style="478" customWidth="1"/>
    <col min="4875" max="4882" width="9.140625" style="478"/>
    <col min="4883" max="4883" width="8.140625" style="478" customWidth="1"/>
    <col min="4884" max="4893" width="0" style="478" hidden="1" customWidth="1"/>
    <col min="4894" max="5120" width="9.140625" style="478"/>
    <col min="5121" max="5121" width="8.5703125" style="478" customWidth="1"/>
    <col min="5122" max="5122" width="13.140625" style="478" customWidth="1"/>
    <col min="5123" max="5123" width="10.42578125" style="478" customWidth="1"/>
    <col min="5124" max="5124" width="14.85546875" style="478" customWidth="1"/>
    <col min="5125" max="5126" width="16.42578125" style="478" customWidth="1"/>
    <col min="5127" max="5127" width="19.5703125" style="478" customWidth="1"/>
    <col min="5128" max="5128" width="15.42578125" style="478" customWidth="1"/>
    <col min="5129" max="5129" width="18.42578125" style="478" customWidth="1"/>
    <col min="5130" max="5130" width="14.5703125" style="478" customWidth="1"/>
    <col min="5131" max="5138" width="9.140625" style="478"/>
    <col min="5139" max="5139" width="8.140625" style="478" customWidth="1"/>
    <col min="5140" max="5149" width="0" style="478" hidden="1" customWidth="1"/>
    <col min="5150" max="5376" width="9.140625" style="478"/>
    <col min="5377" max="5377" width="8.5703125" style="478" customWidth="1"/>
    <col min="5378" max="5378" width="13.140625" style="478" customWidth="1"/>
    <col min="5379" max="5379" width="10.42578125" style="478" customWidth="1"/>
    <col min="5380" max="5380" width="14.85546875" style="478" customWidth="1"/>
    <col min="5381" max="5382" width="16.42578125" style="478" customWidth="1"/>
    <col min="5383" max="5383" width="19.5703125" style="478" customWidth="1"/>
    <col min="5384" max="5384" width="15.42578125" style="478" customWidth="1"/>
    <col min="5385" max="5385" width="18.42578125" style="478" customWidth="1"/>
    <col min="5386" max="5386" width="14.5703125" style="478" customWidth="1"/>
    <col min="5387" max="5394" width="9.140625" style="478"/>
    <col min="5395" max="5395" width="8.140625" style="478" customWidth="1"/>
    <col min="5396" max="5405" width="0" style="478" hidden="1" customWidth="1"/>
    <col min="5406" max="5632" width="9.140625" style="478"/>
    <col min="5633" max="5633" width="8.5703125" style="478" customWidth="1"/>
    <col min="5634" max="5634" width="13.140625" style="478" customWidth="1"/>
    <col min="5635" max="5635" width="10.42578125" style="478" customWidth="1"/>
    <col min="5636" max="5636" width="14.85546875" style="478" customWidth="1"/>
    <col min="5637" max="5638" width="16.42578125" style="478" customWidth="1"/>
    <col min="5639" max="5639" width="19.5703125" style="478" customWidth="1"/>
    <col min="5640" max="5640" width="15.42578125" style="478" customWidth="1"/>
    <col min="5641" max="5641" width="18.42578125" style="478" customWidth="1"/>
    <col min="5642" max="5642" width="14.5703125" style="478" customWidth="1"/>
    <col min="5643" max="5650" width="9.140625" style="478"/>
    <col min="5651" max="5651" width="8.140625" style="478" customWidth="1"/>
    <col min="5652" max="5661" width="0" style="478" hidden="1" customWidth="1"/>
    <col min="5662" max="5888" width="9.140625" style="478"/>
    <col min="5889" max="5889" width="8.5703125" style="478" customWidth="1"/>
    <col min="5890" max="5890" width="13.140625" style="478" customWidth="1"/>
    <col min="5891" max="5891" width="10.42578125" style="478" customWidth="1"/>
    <col min="5892" max="5892" width="14.85546875" style="478" customWidth="1"/>
    <col min="5893" max="5894" width="16.42578125" style="478" customWidth="1"/>
    <col min="5895" max="5895" width="19.5703125" style="478" customWidth="1"/>
    <col min="5896" max="5896" width="15.42578125" style="478" customWidth="1"/>
    <col min="5897" max="5897" width="18.42578125" style="478" customWidth="1"/>
    <col min="5898" max="5898" width="14.5703125" style="478" customWidth="1"/>
    <col min="5899" max="5906" width="9.140625" style="478"/>
    <col min="5907" max="5907" width="8.140625" style="478" customWidth="1"/>
    <col min="5908" max="5917" width="0" style="478" hidden="1" customWidth="1"/>
    <col min="5918" max="6144" width="9.140625" style="478"/>
    <col min="6145" max="6145" width="8.5703125" style="478" customWidth="1"/>
    <col min="6146" max="6146" width="13.140625" style="478" customWidth="1"/>
    <col min="6147" max="6147" width="10.42578125" style="478" customWidth="1"/>
    <col min="6148" max="6148" width="14.85546875" style="478" customWidth="1"/>
    <col min="6149" max="6150" width="16.42578125" style="478" customWidth="1"/>
    <col min="6151" max="6151" width="19.5703125" style="478" customWidth="1"/>
    <col min="6152" max="6152" width="15.42578125" style="478" customWidth="1"/>
    <col min="6153" max="6153" width="18.42578125" style="478" customWidth="1"/>
    <col min="6154" max="6154" width="14.5703125" style="478" customWidth="1"/>
    <col min="6155" max="6162" width="9.140625" style="478"/>
    <col min="6163" max="6163" width="8.140625" style="478" customWidth="1"/>
    <col min="6164" max="6173" width="0" style="478" hidden="1" customWidth="1"/>
    <col min="6174" max="6400" width="9.140625" style="478"/>
    <col min="6401" max="6401" width="8.5703125" style="478" customWidth="1"/>
    <col min="6402" max="6402" width="13.140625" style="478" customWidth="1"/>
    <col min="6403" max="6403" width="10.42578125" style="478" customWidth="1"/>
    <col min="6404" max="6404" width="14.85546875" style="478" customWidth="1"/>
    <col min="6405" max="6406" width="16.42578125" style="478" customWidth="1"/>
    <col min="6407" max="6407" width="19.5703125" style="478" customWidth="1"/>
    <col min="6408" max="6408" width="15.42578125" style="478" customWidth="1"/>
    <col min="6409" max="6409" width="18.42578125" style="478" customWidth="1"/>
    <col min="6410" max="6410" width="14.5703125" style="478" customWidth="1"/>
    <col min="6411" max="6418" width="9.140625" style="478"/>
    <col min="6419" max="6419" width="8.140625" style="478" customWidth="1"/>
    <col min="6420" max="6429" width="0" style="478" hidden="1" customWidth="1"/>
    <col min="6430" max="6656" width="9.140625" style="478"/>
    <col min="6657" max="6657" width="8.5703125" style="478" customWidth="1"/>
    <col min="6658" max="6658" width="13.140625" style="478" customWidth="1"/>
    <col min="6659" max="6659" width="10.42578125" style="478" customWidth="1"/>
    <col min="6660" max="6660" width="14.85546875" style="478" customWidth="1"/>
    <col min="6661" max="6662" width="16.42578125" style="478" customWidth="1"/>
    <col min="6663" max="6663" width="19.5703125" style="478" customWidth="1"/>
    <col min="6664" max="6664" width="15.42578125" style="478" customWidth="1"/>
    <col min="6665" max="6665" width="18.42578125" style="478" customWidth="1"/>
    <col min="6666" max="6666" width="14.5703125" style="478" customWidth="1"/>
    <col min="6667" max="6674" width="9.140625" style="478"/>
    <col min="6675" max="6675" width="8.140625" style="478" customWidth="1"/>
    <col min="6676" max="6685" width="0" style="478" hidden="1" customWidth="1"/>
    <col min="6686" max="6912" width="9.140625" style="478"/>
    <col min="6913" max="6913" width="8.5703125" style="478" customWidth="1"/>
    <col min="6914" max="6914" width="13.140625" style="478" customWidth="1"/>
    <col min="6915" max="6915" width="10.42578125" style="478" customWidth="1"/>
    <col min="6916" max="6916" width="14.85546875" style="478" customWidth="1"/>
    <col min="6917" max="6918" width="16.42578125" style="478" customWidth="1"/>
    <col min="6919" max="6919" width="19.5703125" style="478" customWidth="1"/>
    <col min="6920" max="6920" width="15.42578125" style="478" customWidth="1"/>
    <col min="6921" max="6921" width="18.42578125" style="478" customWidth="1"/>
    <col min="6922" max="6922" width="14.5703125" style="478" customWidth="1"/>
    <col min="6923" max="6930" width="9.140625" style="478"/>
    <col min="6931" max="6931" width="8.140625" style="478" customWidth="1"/>
    <col min="6932" max="6941" width="0" style="478" hidden="1" customWidth="1"/>
    <col min="6942" max="7168" width="9.140625" style="478"/>
    <col min="7169" max="7169" width="8.5703125" style="478" customWidth="1"/>
    <col min="7170" max="7170" width="13.140625" style="478" customWidth="1"/>
    <col min="7171" max="7171" width="10.42578125" style="478" customWidth="1"/>
    <col min="7172" max="7172" width="14.85546875" style="478" customWidth="1"/>
    <col min="7173" max="7174" width="16.42578125" style="478" customWidth="1"/>
    <col min="7175" max="7175" width="19.5703125" style="478" customWidth="1"/>
    <col min="7176" max="7176" width="15.42578125" style="478" customWidth="1"/>
    <col min="7177" max="7177" width="18.42578125" style="478" customWidth="1"/>
    <col min="7178" max="7178" width="14.5703125" style="478" customWidth="1"/>
    <col min="7179" max="7186" width="9.140625" style="478"/>
    <col min="7187" max="7187" width="8.140625" style="478" customWidth="1"/>
    <col min="7188" max="7197" width="0" style="478" hidden="1" customWidth="1"/>
    <col min="7198" max="7424" width="9.140625" style="478"/>
    <col min="7425" max="7425" width="8.5703125" style="478" customWidth="1"/>
    <col min="7426" max="7426" width="13.140625" style="478" customWidth="1"/>
    <col min="7427" max="7427" width="10.42578125" style="478" customWidth="1"/>
    <col min="7428" max="7428" width="14.85546875" style="478" customWidth="1"/>
    <col min="7429" max="7430" width="16.42578125" style="478" customWidth="1"/>
    <col min="7431" max="7431" width="19.5703125" style="478" customWidth="1"/>
    <col min="7432" max="7432" width="15.42578125" style="478" customWidth="1"/>
    <col min="7433" max="7433" width="18.42578125" style="478" customWidth="1"/>
    <col min="7434" max="7434" width="14.5703125" style="478" customWidth="1"/>
    <col min="7435" max="7442" width="9.140625" style="478"/>
    <col min="7443" max="7443" width="8.140625" style="478" customWidth="1"/>
    <col min="7444" max="7453" width="0" style="478" hidden="1" customWidth="1"/>
    <col min="7454" max="7680" width="9.140625" style="478"/>
    <col min="7681" max="7681" width="8.5703125" style="478" customWidth="1"/>
    <col min="7682" max="7682" width="13.140625" style="478" customWidth="1"/>
    <col min="7683" max="7683" width="10.42578125" style="478" customWidth="1"/>
    <col min="7684" max="7684" width="14.85546875" style="478" customWidth="1"/>
    <col min="7685" max="7686" width="16.42578125" style="478" customWidth="1"/>
    <col min="7687" max="7687" width="19.5703125" style="478" customWidth="1"/>
    <col min="7688" max="7688" width="15.42578125" style="478" customWidth="1"/>
    <col min="7689" max="7689" width="18.42578125" style="478" customWidth="1"/>
    <col min="7690" max="7690" width="14.5703125" style="478" customWidth="1"/>
    <col min="7691" max="7698" width="9.140625" style="478"/>
    <col min="7699" max="7699" width="8.140625" style="478" customWidth="1"/>
    <col min="7700" max="7709" width="0" style="478" hidden="1" customWidth="1"/>
    <col min="7710" max="7936" width="9.140625" style="478"/>
    <col min="7937" max="7937" width="8.5703125" style="478" customWidth="1"/>
    <col min="7938" max="7938" width="13.140625" style="478" customWidth="1"/>
    <col min="7939" max="7939" width="10.42578125" style="478" customWidth="1"/>
    <col min="7940" max="7940" width="14.85546875" style="478" customWidth="1"/>
    <col min="7941" max="7942" width="16.42578125" style="478" customWidth="1"/>
    <col min="7943" max="7943" width="19.5703125" style="478" customWidth="1"/>
    <col min="7944" max="7944" width="15.42578125" style="478" customWidth="1"/>
    <col min="7945" max="7945" width="18.42578125" style="478" customWidth="1"/>
    <col min="7946" max="7946" width="14.5703125" style="478" customWidth="1"/>
    <col min="7947" max="7954" width="9.140625" style="478"/>
    <col min="7955" max="7955" width="8.140625" style="478" customWidth="1"/>
    <col min="7956" max="7965" width="0" style="478" hidden="1" customWidth="1"/>
    <col min="7966" max="8192" width="9.140625" style="478"/>
    <col min="8193" max="8193" width="8.5703125" style="478" customWidth="1"/>
    <col min="8194" max="8194" width="13.140625" style="478" customWidth="1"/>
    <col min="8195" max="8195" width="10.42578125" style="478" customWidth="1"/>
    <col min="8196" max="8196" width="14.85546875" style="478" customWidth="1"/>
    <col min="8197" max="8198" width="16.42578125" style="478" customWidth="1"/>
    <col min="8199" max="8199" width="19.5703125" style="478" customWidth="1"/>
    <col min="8200" max="8200" width="15.42578125" style="478" customWidth="1"/>
    <col min="8201" max="8201" width="18.42578125" style="478" customWidth="1"/>
    <col min="8202" max="8202" width="14.5703125" style="478" customWidth="1"/>
    <col min="8203" max="8210" width="9.140625" style="478"/>
    <col min="8211" max="8211" width="8.140625" style="478" customWidth="1"/>
    <col min="8212" max="8221" width="0" style="478" hidden="1" customWidth="1"/>
    <col min="8222" max="8448" width="9.140625" style="478"/>
    <col min="8449" max="8449" width="8.5703125" style="478" customWidth="1"/>
    <col min="8450" max="8450" width="13.140625" style="478" customWidth="1"/>
    <col min="8451" max="8451" width="10.42578125" style="478" customWidth="1"/>
    <col min="8452" max="8452" width="14.85546875" style="478" customWidth="1"/>
    <col min="8453" max="8454" width="16.42578125" style="478" customWidth="1"/>
    <col min="8455" max="8455" width="19.5703125" style="478" customWidth="1"/>
    <col min="8456" max="8456" width="15.42578125" style="478" customWidth="1"/>
    <col min="8457" max="8457" width="18.42578125" style="478" customWidth="1"/>
    <col min="8458" max="8458" width="14.5703125" style="478" customWidth="1"/>
    <col min="8459" max="8466" width="9.140625" style="478"/>
    <col min="8467" max="8467" width="8.140625" style="478" customWidth="1"/>
    <col min="8468" max="8477" width="0" style="478" hidden="1" customWidth="1"/>
    <col min="8478" max="8704" width="9.140625" style="478"/>
    <col min="8705" max="8705" width="8.5703125" style="478" customWidth="1"/>
    <col min="8706" max="8706" width="13.140625" style="478" customWidth="1"/>
    <col min="8707" max="8707" width="10.42578125" style="478" customWidth="1"/>
    <col min="8708" max="8708" width="14.85546875" style="478" customWidth="1"/>
    <col min="8709" max="8710" width="16.42578125" style="478" customWidth="1"/>
    <col min="8711" max="8711" width="19.5703125" style="478" customWidth="1"/>
    <col min="8712" max="8712" width="15.42578125" style="478" customWidth="1"/>
    <col min="8713" max="8713" width="18.42578125" style="478" customWidth="1"/>
    <col min="8714" max="8714" width="14.5703125" style="478" customWidth="1"/>
    <col min="8715" max="8722" width="9.140625" style="478"/>
    <col min="8723" max="8723" width="8.140625" style="478" customWidth="1"/>
    <col min="8724" max="8733" width="0" style="478" hidden="1" customWidth="1"/>
    <col min="8734" max="8960" width="9.140625" style="478"/>
    <col min="8961" max="8961" width="8.5703125" style="478" customWidth="1"/>
    <col min="8962" max="8962" width="13.140625" style="478" customWidth="1"/>
    <col min="8963" max="8963" width="10.42578125" style="478" customWidth="1"/>
    <col min="8964" max="8964" width="14.85546875" style="478" customWidth="1"/>
    <col min="8965" max="8966" width="16.42578125" style="478" customWidth="1"/>
    <col min="8967" max="8967" width="19.5703125" style="478" customWidth="1"/>
    <col min="8968" max="8968" width="15.42578125" style="478" customWidth="1"/>
    <col min="8969" max="8969" width="18.42578125" style="478" customWidth="1"/>
    <col min="8970" max="8970" width="14.5703125" style="478" customWidth="1"/>
    <col min="8971" max="8978" width="9.140625" style="478"/>
    <col min="8979" max="8979" width="8.140625" style="478" customWidth="1"/>
    <col min="8980" max="8989" width="0" style="478" hidden="1" customWidth="1"/>
    <col min="8990" max="9216" width="9.140625" style="478"/>
    <col min="9217" max="9217" width="8.5703125" style="478" customWidth="1"/>
    <col min="9218" max="9218" width="13.140625" style="478" customWidth="1"/>
    <col min="9219" max="9219" width="10.42578125" style="478" customWidth="1"/>
    <col min="9220" max="9220" width="14.85546875" style="478" customWidth="1"/>
    <col min="9221" max="9222" width="16.42578125" style="478" customWidth="1"/>
    <col min="9223" max="9223" width="19.5703125" style="478" customWidth="1"/>
    <col min="9224" max="9224" width="15.42578125" style="478" customWidth="1"/>
    <col min="9225" max="9225" width="18.42578125" style="478" customWidth="1"/>
    <col min="9226" max="9226" width="14.5703125" style="478" customWidth="1"/>
    <col min="9227" max="9234" width="9.140625" style="478"/>
    <col min="9235" max="9235" width="8.140625" style="478" customWidth="1"/>
    <col min="9236" max="9245" width="0" style="478" hidden="1" customWidth="1"/>
    <col min="9246" max="9472" width="9.140625" style="478"/>
    <col min="9473" max="9473" width="8.5703125" style="478" customWidth="1"/>
    <col min="9474" max="9474" width="13.140625" style="478" customWidth="1"/>
    <col min="9475" max="9475" width="10.42578125" style="478" customWidth="1"/>
    <col min="9476" max="9476" width="14.85546875" style="478" customWidth="1"/>
    <col min="9477" max="9478" width="16.42578125" style="478" customWidth="1"/>
    <col min="9479" max="9479" width="19.5703125" style="478" customWidth="1"/>
    <col min="9480" max="9480" width="15.42578125" style="478" customWidth="1"/>
    <col min="9481" max="9481" width="18.42578125" style="478" customWidth="1"/>
    <col min="9482" max="9482" width="14.5703125" style="478" customWidth="1"/>
    <col min="9483" max="9490" width="9.140625" style="478"/>
    <col min="9491" max="9491" width="8.140625" style="478" customWidth="1"/>
    <col min="9492" max="9501" width="0" style="478" hidden="1" customWidth="1"/>
    <col min="9502" max="9728" width="9.140625" style="478"/>
    <col min="9729" max="9729" width="8.5703125" style="478" customWidth="1"/>
    <col min="9730" max="9730" width="13.140625" style="478" customWidth="1"/>
    <col min="9731" max="9731" width="10.42578125" style="478" customWidth="1"/>
    <col min="9732" max="9732" width="14.85546875" style="478" customWidth="1"/>
    <col min="9733" max="9734" width="16.42578125" style="478" customWidth="1"/>
    <col min="9735" max="9735" width="19.5703125" style="478" customWidth="1"/>
    <col min="9736" max="9736" width="15.42578125" style="478" customWidth="1"/>
    <col min="9737" max="9737" width="18.42578125" style="478" customWidth="1"/>
    <col min="9738" max="9738" width="14.5703125" style="478" customWidth="1"/>
    <col min="9739" max="9746" width="9.140625" style="478"/>
    <col min="9747" max="9747" width="8.140625" style="478" customWidth="1"/>
    <col min="9748" max="9757" width="0" style="478" hidden="1" customWidth="1"/>
    <col min="9758" max="9984" width="9.140625" style="478"/>
    <col min="9985" max="9985" width="8.5703125" style="478" customWidth="1"/>
    <col min="9986" max="9986" width="13.140625" style="478" customWidth="1"/>
    <col min="9987" max="9987" width="10.42578125" style="478" customWidth="1"/>
    <col min="9988" max="9988" width="14.85546875" style="478" customWidth="1"/>
    <col min="9989" max="9990" width="16.42578125" style="478" customWidth="1"/>
    <col min="9991" max="9991" width="19.5703125" style="478" customWidth="1"/>
    <col min="9992" max="9992" width="15.42578125" style="478" customWidth="1"/>
    <col min="9993" max="9993" width="18.42578125" style="478" customWidth="1"/>
    <col min="9994" max="9994" width="14.5703125" style="478" customWidth="1"/>
    <col min="9995" max="10002" width="9.140625" style="478"/>
    <col min="10003" max="10003" width="8.140625" style="478" customWidth="1"/>
    <col min="10004" max="10013" width="0" style="478" hidden="1" customWidth="1"/>
    <col min="10014" max="10240" width="9.140625" style="478"/>
    <col min="10241" max="10241" width="8.5703125" style="478" customWidth="1"/>
    <col min="10242" max="10242" width="13.140625" style="478" customWidth="1"/>
    <col min="10243" max="10243" width="10.42578125" style="478" customWidth="1"/>
    <col min="10244" max="10244" width="14.85546875" style="478" customWidth="1"/>
    <col min="10245" max="10246" width="16.42578125" style="478" customWidth="1"/>
    <col min="10247" max="10247" width="19.5703125" style="478" customWidth="1"/>
    <col min="10248" max="10248" width="15.42578125" style="478" customWidth="1"/>
    <col min="10249" max="10249" width="18.42578125" style="478" customWidth="1"/>
    <col min="10250" max="10250" width="14.5703125" style="478" customWidth="1"/>
    <col min="10251" max="10258" width="9.140625" style="478"/>
    <col min="10259" max="10259" width="8.140625" style="478" customWidth="1"/>
    <col min="10260" max="10269" width="0" style="478" hidden="1" customWidth="1"/>
    <col min="10270" max="10496" width="9.140625" style="478"/>
    <col min="10497" max="10497" width="8.5703125" style="478" customWidth="1"/>
    <col min="10498" max="10498" width="13.140625" style="478" customWidth="1"/>
    <col min="10499" max="10499" width="10.42578125" style="478" customWidth="1"/>
    <col min="10500" max="10500" width="14.85546875" style="478" customWidth="1"/>
    <col min="10501" max="10502" width="16.42578125" style="478" customWidth="1"/>
    <col min="10503" max="10503" width="19.5703125" style="478" customWidth="1"/>
    <col min="10504" max="10504" width="15.42578125" style="478" customWidth="1"/>
    <col min="10505" max="10505" width="18.42578125" style="478" customWidth="1"/>
    <col min="10506" max="10506" width="14.5703125" style="478" customWidth="1"/>
    <col min="10507" max="10514" width="9.140625" style="478"/>
    <col min="10515" max="10515" width="8.140625" style="478" customWidth="1"/>
    <col min="10516" max="10525" width="0" style="478" hidden="1" customWidth="1"/>
    <col min="10526" max="10752" width="9.140625" style="478"/>
    <col min="10753" max="10753" width="8.5703125" style="478" customWidth="1"/>
    <col min="10754" max="10754" width="13.140625" style="478" customWidth="1"/>
    <col min="10755" max="10755" width="10.42578125" style="478" customWidth="1"/>
    <col min="10756" max="10756" width="14.85546875" style="478" customWidth="1"/>
    <col min="10757" max="10758" width="16.42578125" style="478" customWidth="1"/>
    <col min="10759" max="10759" width="19.5703125" style="478" customWidth="1"/>
    <col min="10760" max="10760" width="15.42578125" style="478" customWidth="1"/>
    <col min="10761" max="10761" width="18.42578125" style="478" customWidth="1"/>
    <col min="10762" max="10762" width="14.5703125" style="478" customWidth="1"/>
    <col min="10763" max="10770" width="9.140625" style="478"/>
    <col min="10771" max="10771" width="8.140625" style="478" customWidth="1"/>
    <col min="10772" max="10781" width="0" style="478" hidden="1" customWidth="1"/>
    <col min="10782" max="11008" width="9.140625" style="478"/>
    <col min="11009" max="11009" width="8.5703125" style="478" customWidth="1"/>
    <col min="11010" max="11010" width="13.140625" style="478" customWidth="1"/>
    <col min="11011" max="11011" width="10.42578125" style="478" customWidth="1"/>
    <col min="11012" max="11012" width="14.85546875" style="478" customWidth="1"/>
    <col min="11013" max="11014" width="16.42578125" style="478" customWidth="1"/>
    <col min="11015" max="11015" width="19.5703125" style="478" customWidth="1"/>
    <col min="11016" max="11016" width="15.42578125" style="478" customWidth="1"/>
    <col min="11017" max="11017" width="18.42578125" style="478" customWidth="1"/>
    <col min="11018" max="11018" width="14.5703125" style="478" customWidth="1"/>
    <col min="11019" max="11026" width="9.140625" style="478"/>
    <col min="11027" max="11027" width="8.140625" style="478" customWidth="1"/>
    <col min="11028" max="11037" width="0" style="478" hidden="1" customWidth="1"/>
    <col min="11038" max="11264" width="9.140625" style="478"/>
    <col min="11265" max="11265" width="8.5703125" style="478" customWidth="1"/>
    <col min="11266" max="11266" width="13.140625" style="478" customWidth="1"/>
    <col min="11267" max="11267" width="10.42578125" style="478" customWidth="1"/>
    <col min="11268" max="11268" width="14.85546875" style="478" customWidth="1"/>
    <col min="11269" max="11270" width="16.42578125" style="478" customWidth="1"/>
    <col min="11271" max="11271" width="19.5703125" style="478" customWidth="1"/>
    <col min="11272" max="11272" width="15.42578125" style="478" customWidth="1"/>
    <col min="11273" max="11273" width="18.42578125" style="478" customWidth="1"/>
    <col min="11274" max="11274" width="14.5703125" style="478" customWidth="1"/>
    <col min="11275" max="11282" width="9.140625" style="478"/>
    <col min="11283" max="11283" width="8.140625" style="478" customWidth="1"/>
    <col min="11284" max="11293" width="0" style="478" hidden="1" customWidth="1"/>
    <col min="11294" max="11520" width="9.140625" style="478"/>
    <col min="11521" max="11521" width="8.5703125" style="478" customWidth="1"/>
    <col min="11522" max="11522" width="13.140625" style="478" customWidth="1"/>
    <col min="11523" max="11523" width="10.42578125" style="478" customWidth="1"/>
    <col min="11524" max="11524" width="14.85546875" style="478" customWidth="1"/>
    <col min="11525" max="11526" width="16.42578125" style="478" customWidth="1"/>
    <col min="11527" max="11527" width="19.5703125" style="478" customWidth="1"/>
    <col min="11528" max="11528" width="15.42578125" style="478" customWidth="1"/>
    <col min="11529" max="11529" width="18.42578125" style="478" customWidth="1"/>
    <col min="11530" max="11530" width="14.5703125" style="478" customWidth="1"/>
    <col min="11531" max="11538" width="9.140625" style="478"/>
    <col min="11539" max="11539" width="8.140625" style="478" customWidth="1"/>
    <col min="11540" max="11549" width="0" style="478" hidden="1" customWidth="1"/>
    <col min="11550" max="11776" width="9.140625" style="478"/>
    <col min="11777" max="11777" width="8.5703125" style="478" customWidth="1"/>
    <col min="11778" max="11778" width="13.140625" style="478" customWidth="1"/>
    <col min="11779" max="11779" width="10.42578125" style="478" customWidth="1"/>
    <col min="11780" max="11780" width="14.85546875" style="478" customWidth="1"/>
    <col min="11781" max="11782" width="16.42578125" style="478" customWidth="1"/>
    <col min="11783" max="11783" width="19.5703125" style="478" customWidth="1"/>
    <col min="11784" max="11784" width="15.42578125" style="478" customWidth="1"/>
    <col min="11785" max="11785" width="18.42578125" style="478" customWidth="1"/>
    <col min="11786" max="11786" width="14.5703125" style="478" customWidth="1"/>
    <col min="11787" max="11794" width="9.140625" style="478"/>
    <col min="11795" max="11795" width="8.140625" style="478" customWidth="1"/>
    <col min="11796" max="11805" width="0" style="478" hidden="1" customWidth="1"/>
    <col min="11806" max="12032" width="9.140625" style="478"/>
    <col min="12033" max="12033" width="8.5703125" style="478" customWidth="1"/>
    <col min="12034" max="12034" width="13.140625" style="478" customWidth="1"/>
    <col min="12035" max="12035" width="10.42578125" style="478" customWidth="1"/>
    <col min="12036" max="12036" width="14.85546875" style="478" customWidth="1"/>
    <col min="12037" max="12038" width="16.42578125" style="478" customWidth="1"/>
    <col min="12039" max="12039" width="19.5703125" style="478" customWidth="1"/>
    <col min="12040" max="12040" width="15.42578125" style="478" customWidth="1"/>
    <col min="12041" max="12041" width="18.42578125" style="478" customWidth="1"/>
    <col min="12042" max="12042" width="14.5703125" style="478" customWidth="1"/>
    <col min="12043" max="12050" width="9.140625" style="478"/>
    <col min="12051" max="12051" width="8.140625" style="478" customWidth="1"/>
    <col min="12052" max="12061" width="0" style="478" hidden="1" customWidth="1"/>
    <col min="12062" max="12288" width="9.140625" style="478"/>
    <col min="12289" max="12289" width="8.5703125" style="478" customWidth="1"/>
    <col min="12290" max="12290" width="13.140625" style="478" customWidth="1"/>
    <col min="12291" max="12291" width="10.42578125" style="478" customWidth="1"/>
    <col min="12292" max="12292" width="14.85546875" style="478" customWidth="1"/>
    <col min="12293" max="12294" width="16.42578125" style="478" customWidth="1"/>
    <col min="12295" max="12295" width="19.5703125" style="478" customWidth="1"/>
    <col min="12296" max="12296" width="15.42578125" style="478" customWidth="1"/>
    <col min="12297" max="12297" width="18.42578125" style="478" customWidth="1"/>
    <col min="12298" max="12298" width="14.5703125" style="478" customWidth="1"/>
    <col min="12299" max="12306" width="9.140625" style="478"/>
    <col min="12307" max="12307" width="8.140625" style="478" customWidth="1"/>
    <col min="12308" max="12317" width="0" style="478" hidden="1" customWidth="1"/>
    <col min="12318" max="12544" width="9.140625" style="478"/>
    <col min="12545" max="12545" width="8.5703125" style="478" customWidth="1"/>
    <col min="12546" max="12546" width="13.140625" style="478" customWidth="1"/>
    <col min="12547" max="12547" width="10.42578125" style="478" customWidth="1"/>
    <col min="12548" max="12548" width="14.85546875" style="478" customWidth="1"/>
    <col min="12549" max="12550" width="16.42578125" style="478" customWidth="1"/>
    <col min="12551" max="12551" width="19.5703125" style="478" customWidth="1"/>
    <col min="12552" max="12552" width="15.42578125" style="478" customWidth="1"/>
    <col min="12553" max="12553" width="18.42578125" style="478" customWidth="1"/>
    <col min="12554" max="12554" width="14.5703125" style="478" customWidth="1"/>
    <col min="12555" max="12562" width="9.140625" style="478"/>
    <col min="12563" max="12563" width="8.140625" style="478" customWidth="1"/>
    <col min="12564" max="12573" width="0" style="478" hidden="1" customWidth="1"/>
    <col min="12574" max="12800" width="9.140625" style="478"/>
    <col min="12801" max="12801" width="8.5703125" style="478" customWidth="1"/>
    <col min="12802" max="12802" width="13.140625" style="478" customWidth="1"/>
    <col min="12803" max="12803" width="10.42578125" style="478" customWidth="1"/>
    <col min="12804" max="12804" width="14.85546875" style="478" customWidth="1"/>
    <col min="12805" max="12806" width="16.42578125" style="478" customWidth="1"/>
    <col min="12807" max="12807" width="19.5703125" style="478" customWidth="1"/>
    <col min="12808" max="12808" width="15.42578125" style="478" customWidth="1"/>
    <col min="12809" max="12809" width="18.42578125" style="478" customWidth="1"/>
    <col min="12810" max="12810" width="14.5703125" style="478" customWidth="1"/>
    <col min="12811" max="12818" width="9.140625" style="478"/>
    <col min="12819" max="12819" width="8.140625" style="478" customWidth="1"/>
    <col min="12820" max="12829" width="0" style="478" hidden="1" customWidth="1"/>
    <col min="12830" max="13056" width="9.140625" style="478"/>
    <col min="13057" max="13057" width="8.5703125" style="478" customWidth="1"/>
    <col min="13058" max="13058" width="13.140625" style="478" customWidth="1"/>
    <col min="13059" max="13059" width="10.42578125" style="478" customWidth="1"/>
    <col min="13060" max="13060" width="14.85546875" style="478" customWidth="1"/>
    <col min="13061" max="13062" width="16.42578125" style="478" customWidth="1"/>
    <col min="13063" max="13063" width="19.5703125" style="478" customWidth="1"/>
    <col min="13064" max="13064" width="15.42578125" style="478" customWidth="1"/>
    <col min="13065" max="13065" width="18.42578125" style="478" customWidth="1"/>
    <col min="13066" max="13066" width="14.5703125" style="478" customWidth="1"/>
    <col min="13067" max="13074" width="9.140625" style="478"/>
    <col min="13075" max="13075" width="8.140625" style="478" customWidth="1"/>
    <col min="13076" max="13085" width="0" style="478" hidden="1" customWidth="1"/>
    <col min="13086" max="13312" width="9.140625" style="478"/>
    <col min="13313" max="13313" width="8.5703125" style="478" customWidth="1"/>
    <col min="13314" max="13314" width="13.140625" style="478" customWidth="1"/>
    <col min="13315" max="13315" width="10.42578125" style="478" customWidth="1"/>
    <col min="13316" max="13316" width="14.85546875" style="478" customWidth="1"/>
    <col min="13317" max="13318" width="16.42578125" style="478" customWidth="1"/>
    <col min="13319" max="13319" width="19.5703125" style="478" customWidth="1"/>
    <col min="13320" max="13320" width="15.42578125" style="478" customWidth="1"/>
    <col min="13321" max="13321" width="18.42578125" style="478" customWidth="1"/>
    <col min="13322" max="13322" width="14.5703125" style="478" customWidth="1"/>
    <col min="13323" max="13330" width="9.140625" style="478"/>
    <col min="13331" max="13331" width="8.140625" style="478" customWidth="1"/>
    <col min="13332" max="13341" width="0" style="478" hidden="1" customWidth="1"/>
    <col min="13342" max="13568" width="9.140625" style="478"/>
    <col min="13569" max="13569" width="8.5703125" style="478" customWidth="1"/>
    <col min="13570" max="13570" width="13.140625" style="478" customWidth="1"/>
    <col min="13571" max="13571" width="10.42578125" style="478" customWidth="1"/>
    <col min="13572" max="13572" width="14.85546875" style="478" customWidth="1"/>
    <col min="13573" max="13574" width="16.42578125" style="478" customWidth="1"/>
    <col min="13575" max="13575" width="19.5703125" style="478" customWidth="1"/>
    <col min="13576" max="13576" width="15.42578125" style="478" customWidth="1"/>
    <col min="13577" max="13577" width="18.42578125" style="478" customWidth="1"/>
    <col min="13578" max="13578" width="14.5703125" style="478" customWidth="1"/>
    <col min="13579" max="13586" width="9.140625" style="478"/>
    <col min="13587" max="13587" width="8.140625" style="478" customWidth="1"/>
    <col min="13588" max="13597" width="0" style="478" hidden="1" customWidth="1"/>
    <col min="13598" max="13824" width="9.140625" style="478"/>
    <col min="13825" max="13825" width="8.5703125" style="478" customWidth="1"/>
    <col min="13826" max="13826" width="13.140625" style="478" customWidth="1"/>
    <col min="13827" max="13827" width="10.42578125" style="478" customWidth="1"/>
    <col min="13828" max="13828" width="14.85546875" style="478" customWidth="1"/>
    <col min="13829" max="13830" width="16.42578125" style="478" customWidth="1"/>
    <col min="13831" max="13831" width="19.5703125" style="478" customWidth="1"/>
    <col min="13832" max="13832" width="15.42578125" style="478" customWidth="1"/>
    <col min="13833" max="13833" width="18.42578125" style="478" customWidth="1"/>
    <col min="13834" max="13834" width="14.5703125" style="478" customWidth="1"/>
    <col min="13835" max="13842" width="9.140625" style="478"/>
    <col min="13843" max="13843" width="8.140625" style="478" customWidth="1"/>
    <col min="13844" max="13853" width="0" style="478" hidden="1" customWidth="1"/>
    <col min="13854" max="14080" width="9.140625" style="478"/>
    <col min="14081" max="14081" width="8.5703125" style="478" customWidth="1"/>
    <col min="14082" max="14082" width="13.140625" style="478" customWidth="1"/>
    <col min="14083" max="14083" width="10.42578125" style="478" customWidth="1"/>
    <col min="14084" max="14084" width="14.85546875" style="478" customWidth="1"/>
    <col min="14085" max="14086" width="16.42578125" style="478" customWidth="1"/>
    <col min="14087" max="14087" width="19.5703125" style="478" customWidth="1"/>
    <col min="14088" max="14088" width="15.42578125" style="478" customWidth="1"/>
    <col min="14089" max="14089" width="18.42578125" style="478" customWidth="1"/>
    <col min="14090" max="14090" width="14.5703125" style="478" customWidth="1"/>
    <col min="14091" max="14098" width="9.140625" style="478"/>
    <col min="14099" max="14099" width="8.140625" style="478" customWidth="1"/>
    <col min="14100" max="14109" width="0" style="478" hidden="1" customWidth="1"/>
    <col min="14110" max="14336" width="9.140625" style="478"/>
    <col min="14337" max="14337" width="8.5703125" style="478" customWidth="1"/>
    <col min="14338" max="14338" width="13.140625" style="478" customWidth="1"/>
    <col min="14339" max="14339" width="10.42578125" style="478" customWidth="1"/>
    <col min="14340" max="14340" width="14.85546875" style="478" customWidth="1"/>
    <col min="14341" max="14342" width="16.42578125" style="478" customWidth="1"/>
    <col min="14343" max="14343" width="19.5703125" style="478" customWidth="1"/>
    <col min="14344" max="14344" width="15.42578125" style="478" customWidth="1"/>
    <col min="14345" max="14345" width="18.42578125" style="478" customWidth="1"/>
    <col min="14346" max="14346" width="14.5703125" style="478" customWidth="1"/>
    <col min="14347" max="14354" width="9.140625" style="478"/>
    <col min="14355" max="14355" width="8.140625" style="478" customWidth="1"/>
    <col min="14356" max="14365" width="0" style="478" hidden="1" customWidth="1"/>
    <col min="14366" max="14592" width="9.140625" style="478"/>
    <col min="14593" max="14593" width="8.5703125" style="478" customWidth="1"/>
    <col min="14594" max="14594" width="13.140625" style="478" customWidth="1"/>
    <col min="14595" max="14595" width="10.42578125" style="478" customWidth="1"/>
    <col min="14596" max="14596" width="14.85546875" style="478" customWidth="1"/>
    <col min="14597" max="14598" width="16.42578125" style="478" customWidth="1"/>
    <col min="14599" max="14599" width="19.5703125" style="478" customWidth="1"/>
    <col min="14600" max="14600" width="15.42578125" style="478" customWidth="1"/>
    <col min="14601" max="14601" width="18.42578125" style="478" customWidth="1"/>
    <col min="14602" max="14602" width="14.5703125" style="478" customWidth="1"/>
    <col min="14603" max="14610" width="9.140625" style="478"/>
    <col min="14611" max="14611" width="8.140625" style="478" customWidth="1"/>
    <col min="14612" max="14621" width="0" style="478" hidden="1" customWidth="1"/>
    <col min="14622" max="14848" width="9.140625" style="478"/>
    <col min="14849" max="14849" width="8.5703125" style="478" customWidth="1"/>
    <col min="14850" max="14850" width="13.140625" style="478" customWidth="1"/>
    <col min="14851" max="14851" width="10.42578125" style="478" customWidth="1"/>
    <col min="14852" max="14852" width="14.85546875" style="478" customWidth="1"/>
    <col min="14853" max="14854" width="16.42578125" style="478" customWidth="1"/>
    <col min="14855" max="14855" width="19.5703125" style="478" customWidth="1"/>
    <col min="14856" max="14856" width="15.42578125" style="478" customWidth="1"/>
    <col min="14857" max="14857" width="18.42578125" style="478" customWidth="1"/>
    <col min="14858" max="14858" width="14.5703125" style="478" customWidth="1"/>
    <col min="14859" max="14866" width="9.140625" style="478"/>
    <col min="14867" max="14867" width="8.140625" style="478" customWidth="1"/>
    <col min="14868" max="14877" width="0" style="478" hidden="1" customWidth="1"/>
    <col min="14878" max="15104" width="9.140625" style="478"/>
    <col min="15105" max="15105" width="8.5703125" style="478" customWidth="1"/>
    <col min="15106" max="15106" width="13.140625" style="478" customWidth="1"/>
    <col min="15107" max="15107" width="10.42578125" style="478" customWidth="1"/>
    <col min="15108" max="15108" width="14.85546875" style="478" customWidth="1"/>
    <col min="15109" max="15110" width="16.42578125" style="478" customWidth="1"/>
    <col min="15111" max="15111" width="19.5703125" style="478" customWidth="1"/>
    <col min="15112" max="15112" width="15.42578125" style="478" customWidth="1"/>
    <col min="15113" max="15113" width="18.42578125" style="478" customWidth="1"/>
    <col min="15114" max="15114" width="14.5703125" style="478" customWidth="1"/>
    <col min="15115" max="15122" width="9.140625" style="478"/>
    <col min="15123" max="15123" width="8.140625" style="478" customWidth="1"/>
    <col min="15124" max="15133" width="0" style="478" hidden="1" customWidth="1"/>
    <col min="15134" max="15360" width="9.140625" style="478"/>
    <col min="15361" max="15361" width="8.5703125" style="478" customWidth="1"/>
    <col min="15362" max="15362" width="13.140625" style="478" customWidth="1"/>
    <col min="15363" max="15363" width="10.42578125" style="478" customWidth="1"/>
    <col min="15364" max="15364" width="14.85546875" style="478" customWidth="1"/>
    <col min="15365" max="15366" width="16.42578125" style="478" customWidth="1"/>
    <col min="15367" max="15367" width="19.5703125" style="478" customWidth="1"/>
    <col min="15368" max="15368" width="15.42578125" style="478" customWidth="1"/>
    <col min="15369" max="15369" width="18.42578125" style="478" customWidth="1"/>
    <col min="15370" max="15370" width="14.5703125" style="478" customWidth="1"/>
    <col min="15371" max="15378" width="9.140625" style="478"/>
    <col min="15379" max="15379" width="8.140625" style="478" customWidth="1"/>
    <col min="15380" max="15389" width="0" style="478" hidden="1" customWidth="1"/>
    <col min="15390" max="15616" width="9.140625" style="478"/>
    <col min="15617" max="15617" width="8.5703125" style="478" customWidth="1"/>
    <col min="15618" max="15618" width="13.140625" style="478" customWidth="1"/>
    <col min="15619" max="15619" width="10.42578125" style="478" customWidth="1"/>
    <col min="15620" max="15620" width="14.85546875" style="478" customWidth="1"/>
    <col min="15621" max="15622" width="16.42578125" style="478" customWidth="1"/>
    <col min="15623" max="15623" width="19.5703125" style="478" customWidth="1"/>
    <col min="15624" max="15624" width="15.42578125" style="478" customWidth="1"/>
    <col min="15625" max="15625" width="18.42578125" style="478" customWidth="1"/>
    <col min="15626" max="15626" width="14.5703125" style="478" customWidth="1"/>
    <col min="15627" max="15634" width="9.140625" style="478"/>
    <col min="15635" max="15635" width="8.140625" style="478" customWidth="1"/>
    <col min="15636" max="15645" width="0" style="478" hidden="1" customWidth="1"/>
    <col min="15646" max="15872" width="9.140625" style="478"/>
    <col min="15873" max="15873" width="8.5703125" style="478" customWidth="1"/>
    <col min="15874" max="15874" width="13.140625" style="478" customWidth="1"/>
    <col min="15875" max="15875" width="10.42578125" style="478" customWidth="1"/>
    <col min="15876" max="15876" width="14.85546875" style="478" customWidth="1"/>
    <col min="15877" max="15878" width="16.42578125" style="478" customWidth="1"/>
    <col min="15879" max="15879" width="19.5703125" style="478" customWidth="1"/>
    <col min="15880" max="15880" width="15.42578125" style="478" customWidth="1"/>
    <col min="15881" max="15881" width="18.42578125" style="478" customWidth="1"/>
    <col min="15882" max="15882" width="14.5703125" style="478" customWidth="1"/>
    <col min="15883" max="15890" width="9.140625" style="478"/>
    <col min="15891" max="15891" width="8.140625" style="478" customWidth="1"/>
    <col min="15892" max="15901" width="0" style="478" hidden="1" customWidth="1"/>
    <col min="15902" max="16128" width="9.140625" style="478"/>
    <col min="16129" max="16129" width="8.5703125" style="478" customWidth="1"/>
    <col min="16130" max="16130" width="13.140625" style="478" customWidth="1"/>
    <col min="16131" max="16131" width="10.42578125" style="478" customWidth="1"/>
    <col min="16132" max="16132" width="14.85546875" style="478" customWidth="1"/>
    <col min="16133" max="16134" width="16.42578125" style="478" customWidth="1"/>
    <col min="16135" max="16135" width="19.5703125" style="478" customWidth="1"/>
    <col min="16136" max="16136" width="15.42578125" style="478" customWidth="1"/>
    <col min="16137" max="16137" width="18.42578125" style="478" customWidth="1"/>
    <col min="16138" max="16138" width="14.5703125" style="478" customWidth="1"/>
    <col min="16139" max="16146" width="9.140625" style="478"/>
    <col min="16147" max="16147" width="8.140625" style="478" customWidth="1"/>
    <col min="16148" max="16157" width="0" style="478" hidden="1" customWidth="1"/>
    <col min="16158" max="16384" width="9.140625" style="478"/>
  </cols>
  <sheetData>
    <row r="1" spans="1:28" s="479" customFormat="1" x14ac:dyDescent="0.25">
      <c r="A1" s="16" t="s">
        <v>2788</v>
      </c>
      <c r="B1" s="17"/>
      <c r="C1" s="17"/>
      <c r="D1" s="17"/>
      <c r="E1" s="17"/>
      <c r="F1" s="17"/>
      <c r="G1" s="17"/>
      <c r="J1" s="17"/>
      <c r="K1" s="484" t="s">
        <v>68</v>
      </c>
      <c r="L1" s="512" t="s">
        <v>67</v>
      </c>
      <c r="M1" s="512"/>
      <c r="N1" s="512"/>
    </row>
    <row r="2" spans="1:28" s="479" customFormat="1" x14ac:dyDescent="0.25">
      <c r="A2" s="489" t="s">
        <v>2735</v>
      </c>
      <c r="B2" s="17"/>
      <c r="C2" s="17"/>
      <c r="D2" s="17"/>
      <c r="E2" s="17"/>
      <c r="F2" s="17"/>
      <c r="G2" s="17"/>
      <c r="L2" s="486" t="s">
        <v>481</v>
      </c>
      <c r="M2" s="485"/>
      <c r="N2" s="485"/>
    </row>
    <row r="3" spans="1:28" s="479" customFormat="1" x14ac:dyDescent="0.25">
      <c r="A3" s="128"/>
      <c r="B3" s="17"/>
      <c r="C3" s="17"/>
      <c r="D3" s="17"/>
      <c r="E3" s="17"/>
      <c r="F3" s="17"/>
      <c r="G3" s="17"/>
      <c r="L3" s="486" t="s">
        <v>333</v>
      </c>
      <c r="M3" s="485"/>
      <c r="N3" s="485"/>
    </row>
    <row r="4" spans="1:28" s="482" customFormat="1" ht="14.45" customHeight="1" x14ac:dyDescent="0.2">
      <c r="A4" s="505"/>
      <c r="B4" s="573" t="s">
        <v>2793</v>
      </c>
      <c r="C4" s="571" t="s">
        <v>286</v>
      </c>
      <c r="D4" s="575"/>
      <c r="E4" s="575"/>
      <c r="F4" s="575"/>
      <c r="G4" s="575"/>
      <c r="H4" s="575"/>
      <c r="I4" s="575"/>
    </row>
    <row r="5" spans="1:28" s="482" customFormat="1" ht="76.5" x14ac:dyDescent="0.2">
      <c r="A5" s="502" t="s">
        <v>69</v>
      </c>
      <c r="B5" s="574"/>
      <c r="C5" s="503" t="s">
        <v>2795</v>
      </c>
      <c r="D5" s="503" t="s">
        <v>2796</v>
      </c>
      <c r="E5" s="503" t="s">
        <v>2797</v>
      </c>
      <c r="F5" s="503" t="s">
        <v>2798</v>
      </c>
      <c r="G5" s="503" t="s">
        <v>2799</v>
      </c>
      <c r="H5" s="503" t="s">
        <v>2800</v>
      </c>
      <c r="I5" s="503" t="s">
        <v>2794</v>
      </c>
    </row>
    <row r="6" spans="1:28" s="482" customFormat="1" ht="14.45" customHeight="1" x14ac:dyDescent="0.2">
      <c r="A6" s="31" t="s">
        <v>30</v>
      </c>
      <c r="B6" s="26">
        <f>VLOOKUP($L$1,'Table D2 Data'!$A$9:$I$46,T$6,0)</f>
        <v>292177.88</v>
      </c>
      <c r="C6" s="26">
        <f>VLOOKUP($L$1,'Table D2 Data'!$A$9:$I$46,U$6,0)</f>
        <v>18370.490000000002</v>
      </c>
      <c r="D6" s="26">
        <f>VLOOKUP($L$1,'Table D2 Data'!$A$9:$I$46,V$6,0)</f>
        <v>49881.34</v>
      </c>
      <c r="E6" s="26">
        <f>VLOOKUP($L$1,'Table D2 Data'!$A$9:$I$46,W$6,0)</f>
        <v>55711.5</v>
      </c>
      <c r="F6" s="26">
        <f>VLOOKUP($L$1,'Table D2 Data'!$A$9:$I$46,X$6,0)</f>
        <v>38071.03</v>
      </c>
      <c r="G6" s="26">
        <f>VLOOKUP($L$1,'Table D2 Data'!$A$9:$I$46,Y$6,0)</f>
        <v>19010.509999999998</v>
      </c>
      <c r="H6" s="26">
        <f>VLOOKUP($L$1,'Table D2 Data'!$A$9:$I$46,Z$6,0)</f>
        <v>370.01</v>
      </c>
      <c r="I6" s="26">
        <f>VLOOKUP($L$1,'Table D2 Data'!$A$9:$I$46,AA$6,0)</f>
        <v>110762.98</v>
      </c>
      <c r="T6" s="482">
        <v>2</v>
      </c>
      <c r="U6" s="482">
        <v>3</v>
      </c>
      <c r="V6" s="482">
        <v>4</v>
      </c>
      <c r="W6" s="482">
        <v>5</v>
      </c>
      <c r="X6" s="482">
        <v>6</v>
      </c>
      <c r="Y6" s="482">
        <v>7</v>
      </c>
      <c r="Z6" s="482">
        <v>8</v>
      </c>
      <c r="AA6" s="482">
        <v>9</v>
      </c>
      <c r="AB6" s="482">
        <v>10</v>
      </c>
    </row>
    <row r="7" spans="1:28" s="482" customFormat="1" ht="12.75" x14ac:dyDescent="0.2">
      <c r="A7" s="500" t="s">
        <v>4</v>
      </c>
      <c r="B7" s="501">
        <f>VLOOKUP($L$1,'Table D2 Data'!$K$9:$S$46,T$6,0)</f>
        <v>399677.63</v>
      </c>
      <c r="C7" s="501">
        <f>VLOOKUP($L$1,'Table D2 Data'!$K$9:$S$46,U$6,0)</f>
        <v>37601.35</v>
      </c>
      <c r="D7" s="501">
        <f>VLOOKUP($L$1,'Table D2 Data'!$K$9:$S$46,V$6,0)</f>
        <v>84010.13</v>
      </c>
      <c r="E7" s="501">
        <f>VLOOKUP($L$1,'Table D2 Data'!$K$9:$S$46,W$6,0)</f>
        <v>64546.03</v>
      </c>
      <c r="F7" s="501">
        <f>VLOOKUP($L$1,'Table D2 Data'!$K$9:$S$46,X$6,0)</f>
        <v>49825.19</v>
      </c>
      <c r="G7" s="501">
        <f>VLOOKUP($L$1,'Table D2 Data'!$K$9:$S$46,Y$6,0)</f>
        <v>22431.26</v>
      </c>
      <c r="H7" s="501">
        <f>VLOOKUP($L$1,'Table D2 Data'!$K$9:$S$46,Z$6,0)</f>
        <v>804.47</v>
      </c>
      <c r="I7" s="501">
        <f>VLOOKUP($L$1,'Table D2 Data'!$K$9:$S$46,AA$6,0)</f>
        <v>140459.19</v>
      </c>
    </row>
    <row r="8" spans="1:28" s="482" customFormat="1" ht="12.75" x14ac:dyDescent="0.2">
      <c r="B8" s="483"/>
      <c r="C8" s="483"/>
      <c r="D8" s="483"/>
      <c r="E8" s="483"/>
      <c r="F8" s="483"/>
      <c r="G8" s="483"/>
      <c r="H8" s="483"/>
      <c r="I8" s="483"/>
    </row>
    <row r="9" spans="1:28" s="482" customFormat="1" ht="12.75" x14ac:dyDescent="0.2"/>
    <row r="10" spans="1:28" s="482" customFormat="1" ht="12.75" x14ac:dyDescent="0.2"/>
    <row r="11" spans="1:28" s="482" customFormat="1" ht="14.45" customHeight="1" x14ac:dyDescent="0.2">
      <c r="A11" s="505"/>
      <c r="B11" s="573" t="s">
        <v>2793</v>
      </c>
      <c r="C11" s="571" t="s">
        <v>286</v>
      </c>
      <c r="D11" s="575"/>
      <c r="E11" s="575"/>
      <c r="F11" s="575"/>
      <c r="G11" s="575"/>
      <c r="H11" s="575"/>
      <c r="I11" s="575"/>
    </row>
    <row r="12" spans="1:28" s="482" customFormat="1" ht="76.5" x14ac:dyDescent="0.2">
      <c r="A12" s="502" t="s">
        <v>130</v>
      </c>
      <c r="B12" s="574"/>
      <c r="C12" s="503" t="s">
        <v>2795</v>
      </c>
      <c r="D12" s="503" t="s">
        <v>2796</v>
      </c>
      <c r="E12" s="503" t="s">
        <v>2797</v>
      </c>
      <c r="F12" s="503" t="s">
        <v>2798</v>
      </c>
      <c r="G12" s="503" t="s">
        <v>2799</v>
      </c>
      <c r="H12" s="503" t="s">
        <v>2800</v>
      </c>
      <c r="I12" s="503" t="s">
        <v>2794</v>
      </c>
    </row>
    <row r="13" spans="1:28" s="482" customFormat="1" ht="12.75" x14ac:dyDescent="0.2">
      <c r="A13" s="31" t="s">
        <v>30</v>
      </c>
      <c r="B13" s="480">
        <v>1</v>
      </c>
      <c r="C13" s="480">
        <f t="shared" ref="C13:I14" si="0">C6/$B6</f>
        <v>6.2874335319292485E-2</v>
      </c>
      <c r="D13" s="480">
        <f t="shared" si="0"/>
        <v>0.1707225064402548</v>
      </c>
      <c r="E13" s="480">
        <f t="shared" si="0"/>
        <v>0.19067665218188318</v>
      </c>
      <c r="F13" s="480">
        <f t="shared" si="0"/>
        <v>0.13030086329601678</v>
      </c>
      <c r="G13" s="480">
        <f t="shared" si="0"/>
        <v>6.5064850220694317E-2</v>
      </c>
      <c r="H13" s="480">
        <f t="shared" si="0"/>
        <v>1.2663860796032881E-3</v>
      </c>
      <c r="I13" s="480">
        <f t="shared" si="0"/>
        <v>0.37909433801080356</v>
      </c>
    </row>
    <row r="14" spans="1:28" s="482" customFormat="1" ht="12.75" x14ac:dyDescent="0.2">
      <c r="A14" s="500" t="s">
        <v>4</v>
      </c>
      <c r="B14" s="508">
        <v>1</v>
      </c>
      <c r="C14" s="508">
        <f t="shared" si="0"/>
        <v>9.4079195775855648E-2</v>
      </c>
      <c r="D14" s="508">
        <f t="shared" si="0"/>
        <v>0.21019472618470042</v>
      </c>
      <c r="E14" s="508">
        <f t="shared" si="0"/>
        <v>0.16149522804165947</v>
      </c>
      <c r="F14" s="508">
        <f t="shared" si="0"/>
        <v>0.12466344438641713</v>
      </c>
      <c r="G14" s="508">
        <f t="shared" si="0"/>
        <v>5.6123381236022639E-2</v>
      </c>
      <c r="H14" s="508">
        <f t="shared" si="0"/>
        <v>2.0127971635540373E-3</v>
      </c>
      <c r="I14" s="508">
        <f t="shared" si="0"/>
        <v>0.35143120219162627</v>
      </c>
    </row>
    <row r="15" spans="1:28" ht="14.45" customHeight="1" x14ac:dyDescent="0.25"/>
    <row r="16" spans="1:28" x14ac:dyDescent="0.25">
      <c r="A16" s="488" t="s">
        <v>653</v>
      </c>
    </row>
    <row r="17" spans="1:1" x14ac:dyDescent="0.25">
      <c r="A17" s="482" t="s">
        <v>2789</v>
      </c>
    </row>
    <row r="18" spans="1:1" x14ac:dyDescent="0.25">
      <c r="A18" s="482"/>
    </row>
    <row r="19" spans="1:1" x14ac:dyDescent="0.25">
      <c r="A19" s="488" t="s">
        <v>654</v>
      </c>
    </row>
    <row r="20" spans="1:1" x14ac:dyDescent="0.25">
      <c r="A20" s="482" t="s">
        <v>2790</v>
      </c>
    </row>
    <row r="21" spans="1:1" x14ac:dyDescent="0.25">
      <c r="A21" s="482" t="s">
        <v>2792</v>
      </c>
    </row>
    <row r="22" spans="1:1" x14ac:dyDescent="0.25">
      <c r="A22" s="473" t="s">
        <v>2791</v>
      </c>
    </row>
    <row r="56" spans="1:1" ht="14.45" hidden="1" x14ac:dyDescent="0.3">
      <c r="A56" s="478" t="s">
        <v>31</v>
      </c>
    </row>
    <row r="57" spans="1:1" ht="14.45" hidden="1" x14ac:dyDescent="0.3">
      <c r="A57" s="478" t="s">
        <v>32</v>
      </c>
    </row>
    <row r="58" spans="1:1" ht="14.45" hidden="1" x14ac:dyDescent="0.3">
      <c r="A58" s="478" t="s">
        <v>33</v>
      </c>
    </row>
    <row r="59" spans="1:1" hidden="1" x14ac:dyDescent="0.25">
      <c r="A59" s="478" t="s">
        <v>34</v>
      </c>
    </row>
    <row r="60" spans="1:1" hidden="1" x14ac:dyDescent="0.25">
      <c r="A60" s="478" t="s">
        <v>35</v>
      </c>
    </row>
    <row r="61" spans="1:1" hidden="1" x14ac:dyDescent="0.25">
      <c r="A61" s="478" t="s">
        <v>36</v>
      </c>
    </row>
    <row r="62" spans="1:1" hidden="1" x14ac:dyDescent="0.25">
      <c r="A62" s="478" t="s">
        <v>37</v>
      </c>
    </row>
    <row r="63" spans="1:1" hidden="1" x14ac:dyDescent="0.25">
      <c r="A63" s="478" t="s">
        <v>38</v>
      </c>
    </row>
    <row r="64" spans="1:1" hidden="1" x14ac:dyDescent="0.25">
      <c r="A64" s="478" t="s">
        <v>39</v>
      </c>
    </row>
    <row r="65" spans="1:1" hidden="1" x14ac:dyDescent="0.25">
      <c r="A65" s="478" t="s">
        <v>40</v>
      </c>
    </row>
    <row r="66" spans="1:1" hidden="1" x14ac:dyDescent="0.25">
      <c r="A66" s="478" t="s">
        <v>41</v>
      </c>
    </row>
    <row r="67" spans="1:1" hidden="1" x14ac:dyDescent="0.25">
      <c r="A67" s="478" t="s">
        <v>42</v>
      </c>
    </row>
    <row r="68" spans="1:1" hidden="1" x14ac:dyDescent="0.25">
      <c r="A68" s="478" t="s">
        <v>43</v>
      </c>
    </row>
    <row r="69" spans="1:1" hidden="1" x14ac:dyDescent="0.25">
      <c r="A69" s="478" t="s">
        <v>44</v>
      </c>
    </row>
    <row r="70" spans="1:1" hidden="1" x14ac:dyDescent="0.25">
      <c r="A70" s="478" t="s">
        <v>45</v>
      </c>
    </row>
    <row r="71" spans="1:1" hidden="1" x14ac:dyDescent="0.25">
      <c r="A71" s="478" t="s">
        <v>46</v>
      </c>
    </row>
    <row r="72" spans="1:1" hidden="1" x14ac:dyDescent="0.25">
      <c r="A72" s="478" t="s">
        <v>47</v>
      </c>
    </row>
    <row r="73" spans="1:1" hidden="1" x14ac:dyDescent="0.25">
      <c r="A73" s="478" t="s">
        <v>48</v>
      </c>
    </row>
    <row r="74" spans="1:1" hidden="1" x14ac:dyDescent="0.25">
      <c r="A74" s="478" t="s">
        <v>49</v>
      </c>
    </row>
    <row r="75" spans="1:1" hidden="1" x14ac:dyDescent="0.25">
      <c r="A75" s="478" t="s">
        <v>50</v>
      </c>
    </row>
    <row r="76" spans="1:1" hidden="1" x14ac:dyDescent="0.25">
      <c r="A76" s="478" t="s">
        <v>51</v>
      </c>
    </row>
    <row r="77" spans="1:1" hidden="1" x14ac:dyDescent="0.25">
      <c r="A77" s="478" t="s">
        <v>52</v>
      </c>
    </row>
    <row r="78" spans="1:1" hidden="1" x14ac:dyDescent="0.25">
      <c r="A78" s="478" t="s">
        <v>53</v>
      </c>
    </row>
    <row r="79" spans="1:1" hidden="1" x14ac:dyDescent="0.25">
      <c r="A79" s="478" t="s">
        <v>54</v>
      </c>
    </row>
    <row r="80" spans="1:1" hidden="1" x14ac:dyDescent="0.25">
      <c r="A80" s="478" t="s">
        <v>55</v>
      </c>
    </row>
    <row r="81" spans="1:1" hidden="1" x14ac:dyDescent="0.25">
      <c r="A81" s="478" t="s">
        <v>56</v>
      </c>
    </row>
    <row r="82" spans="1:1" hidden="1" x14ac:dyDescent="0.25">
      <c r="A82" s="478" t="s">
        <v>57</v>
      </c>
    </row>
    <row r="83" spans="1:1" hidden="1" x14ac:dyDescent="0.25">
      <c r="A83" s="478" t="s">
        <v>58</v>
      </c>
    </row>
    <row r="84" spans="1:1" hidden="1" x14ac:dyDescent="0.25">
      <c r="A84" s="478" t="s">
        <v>59</v>
      </c>
    </row>
    <row r="85" spans="1:1" hidden="1" x14ac:dyDescent="0.25">
      <c r="A85" s="478" t="s">
        <v>60</v>
      </c>
    </row>
    <row r="86" spans="1:1" hidden="1" x14ac:dyDescent="0.25">
      <c r="A86" s="478" t="s">
        <v>61</v>
      </c>
    </row>
    <row r="87" spans="1:1" hidden="1" x14ac:dyDescent="0.25">
      <c r="A87" s="478" t="s">
        <v>62</v>
      </c>
    </row>
    <row r="88" spans="1:1" hidden="1" x14ac:dyDescent="0.25">
      <c r="A88" s="478" t="s">
        <v>63</v>
      </c>
    </row>
    <row r="89" spans="1:1" hidden="1" x14ac:dyDescent="0.25">
      <c r="A89" s="478" t="s">
        <v>64</v>
      </c>
    </row>
    <row r="90" spans="1:1" hidden="1" x14ac:dyDescent="0.25">
      <c r="A90" s="478" t="s">
        <v>65</v>
      </c>
    </row>
    <row r="91" spans="1:1" hidden="1" x14ac:dyDescent="0.25">
      <c r="A91" s="478" t="s">
        <v>66</v>
      </c>
    </row>
    <row r="92" spans="1:1" hidden="1" x14ac:dyDescent="0.25">
      <c r="A92" s="478" t="s">
        <v>67</v>
      </c>
    </row>
    <row r="93" spans="1:1" hidden="1" x14ac:dyDescent="0.25"/>
    <row r="94" spans="1:1" hidden="1" x14ac:dyDescent="0.25"/>
    <row r="95" spans="1:1" hidden="1" x14ac:dyDescent="0.25"/>
  </sheetData>
  <mergeCells count="5">
    <mergeCell ref="B11:B12"/>
    <mergeCell ref="C11:I11"/>
    <mergeCell ref="C4:I4"/>
    <mergeCell ref="L1:N1"/>
    <mergeCell ref="B4:B5"/>
  </mergeCells>
  <dataValidations disablePrompts="1" count="1">
    <dataValidation type="list" allowBlank="1" showInputMessage="1" showErrorMessage="1" sqref="L65512:L65523 JH65512:JH65523 TD65512:TD65523 ACZ65512:ACZ65523 AMV65512:AMV65523 AWR65512:AWR65523 BGN65512:BGN65523 BQJ65512:BQJ65523 CAF65512:CAF65523 CKB65512:CKB65523 CTX65512:CTX65523 DDT65512:DDT65523 DNP65512:DNP65523 DXL65512:DXL65523 EHH65512:EHH65523 ERD65512:ERD65523 FAZ65512:FAZ65523 FKV65512:FKV65523 FUR65512:FUR65523 GEN65512:GEN65523 GOJ65512:GOJ65523 GYF65512:GYF65523 HIB65512:HIB65523 HRX65512:HRX65523 IBT65512:IBT65523 ILP65512:ILP65523 IVL65512:IVL65523 JFH65512:JFH65523 JPD65512:JPD65523 JYZ65512:JYZ65523 KIV65512:KIV65523 KSR65512:KSR65523 LCN65512:LCN65523 LMJ65512:LMJ65523 LWF65512:LWF65523 MGB65512:MGB65523 MPX65512:MPX65523 MZT65512:MZT65523 NJP65512:NJP65523 NTL65512:NTL65523 ODH65512:ODH65523 OND65512:OND65523 OWZ65512:OWZ65523 PGV65512:PGV65523 PQR65512:PQR65523 QAN65512:QAN65523 QKJ65512:QKJ65523 QUF65512:QUF65523 REB65512:REB65523 RNX65512:RNX65523 RXT65512:RXT65523 SHP65512:SHP65523 SRL65512:SRL65523 TBH65512:TBH65523 TLD65512:TLD65523 TUZ65512:TUZ65523 UEV65512:UEV65523 UOR65512:UOR65523 UYN65512:UYN65523 VIJ65512:VIJ65523 VSF65512:VSF65523 WCB65512:WCB65523 WLX65512:WLX65523 WVT65512:WVT65523 L131048:L131059 JH131048:JH131059 TD131048:TD131059 ACZ131048:ACZ131059 AMV131048:AMV131059 AWR131048:AWR131059 BGN131048:BGN131059 BQJ131048:BQJ131059 CAF131048:CAF131059 CKB131048:CKB131059 CTX131048:CTX131059 DDT131048:DDT131059 DNP131048:DNP131059 DXL131048:DXL131059 EHH131048:EHH131059 ERD131048:ERD131059 FAZ131048:FAZ131059 FKV131048:FKV131059 FUR131048:FUR131059 GEN131048:GEN131059 GOJ131048:GOJ131059 GYF131048:GYF131059 HIB131048:HIB131059 HRX131048:HRX131059 IBT131048:IBT131059 ILP131048:ILP131059 IVL131048:IVL131059 JFH131048:JFH131059 JPD131048:JPD131059 JYZ131048:JYZ131059 KIV131048:KIV131059 KSR131048:KSR131059 LCN131048:LCN131059 LMJ131048:LMJ131059 LWF131048:LWF131059 MGB131048:MGB131059 MPX131048:MPX131059 MZT131048:MZT131059 NJP131048:NJP131059 NTL131048:NTL131059 ODH131048:ODH131059 OND131048:OND131059 OWZ131048:OWZ131059 PGV131048:PGV131059 PQR131048:PQR131059 QAN131048:QAN131059 QKJ131048:QKJ131059 QUF131048:QUF131059 REB131048:REB131059 RNX131048:RNX131059 RXT131048:RXT131059 SHP131048:SHP131059 SRL131048:SRL131059 TBH131048:TBH131059 TLD131048:TLD131059 TUZ131048:TUZ131059 UEV131048:UEV131059 UOR131048:UOR131059 UYN131048:UYN131059 VIJ131048:VIJ131059 VSF131048:VSF131059 WCB131048:WCB131059 WLX131048:WLX131059 WVT131048:WVT131059 L196584:L196595 JH196584:JH196595 TD196584:TD196595 ACZ196584:ACZ196595 AMV196584:AMV196595 AWR196584:AWR196595 BGN196584:BGN196595 BQJ196584:BQJ196595 CAF196584:CAF196595 CKB196584:CKB196595 CTX196584:CTX196595 DDT196584:DDT196595 DNP196584:DNP196595 DXL196584:DXL196595 EHH196584:EHH196595 ERD196584:ERD196595 FAZ196584:FAZ196595 FKV196584:FKV196595 FUR196584:FUR196595 GEN196584:GEN196595 GOJ196584:GOJ196595 GYF196584:GYF196595 HIB196584:HIB196595 HRX196584:HRX196595 IBT196584:IBT196595 ILP196584:ILP196595 IVL196584:IVL196595 JFH196584:JFH196595 JPD196584:JPD196595 JYZ196584:JYZ196595 KIV196584:KIV196595 KSR196584:KSR196595 LCN196584:LCN196595 LMJ196584:LMJ196595 LWF196584:LWF196595 MGB196584:MGB196595 MPX196584:MPX196595 MZT196584:MZT196595 NJP196584:NJP196595 NTL196584:NTL196595 ODH196584:ODH196595 OND196584:OND196595 OWZ196584:OWZ196595 PGV196584:PGV196595 PQR196584:PQR196595 QAN196584:QAN196595 QKJ196584:QKJ196595 QUF196584:QUF196595 REB196584:REB196595 RNX196584:RNX196595 RXT196584:RXT196595 SHP196584:SHP196595 SRL196584:SRL196595 TBH196584:TBH196595 TLD196584:TLD196595 TUZ196584:TUZ196595 UEV196584:UEV196595 UOR196584:UOR196595 UYN196584:UYN196595 VIJ196584:VIJ196595 VSF196584:VSF196595 WCB196584:WCB196595 WLX196584:WLX196595 WVT196584:WVT196595 L262120:L262131 JH262120:JH262131 TD262120:TD262131 ACZ262120:ACZ262131 AMV262120:AMV262131 AWR262120:AWR262131 BGN262120:BGN262131 BQJ262120:BQJ262131 CAF262120:CAF262131 CKB262120:CKB262131 CTX262120:CTX262131 DDT262120:DDT262131 DNP262120:DNP262131 DXL262120:DXL262131 EHH262120:EHH262131 ERD262120:ERD262131 FAZ262120:FAZ262131 FKV262120:FKV262131 FUR262120:FUR262131 GEN262120:GEN262131 GOJ262120:GOJ262131 GYF262120:GYF262131 HIB262120:HIB262131 HRX262120:HRX262131 IBT262120:IBT262131 ILP262120:ILP262131 IVL262120:IVL262131 JFH262120:JFH262131 JPD262120:JPD262131 JYZ262120:JYZ262131 KIV262120:KIV262131 KSR262120:KSR262131 LCN262120:LCN262131 LMJ262120:LMJ262131 LWF262120:LWF262131 MGB262120:MGB262131 MPX262120:MPX262131 MZT262120:MZT262131 NJP262120:NJP262131 NTL262120:NTL262131 ODH262120:ODH262131 OND262120:OND262131 OWZ262120:OWZ262131 PGV262120:PGV262131 PQR262120:PQR262131 QAN262120:QAN262131 QKJ262120:QKJ262131 QUF262120:QUF262131 REB262120:REB262131 RNX262120:RNX262131 RXT262120:RXT262131 SHP262120:SHP262131 SRL262120:SRL262131 TBH262120:TBH262131 TLD262120:TLD262131 TUZ262120:TUZ262131 UEV262120:UEV262131 UOR262120:UOR262131 UYN262120:UYN262131 VIJ262120:VIJ262131 VSF262120:VSF262131 WCB262120:WCB262131 WLX262120:WLX262131 WVT262120:WVT262131 L327656:L327667 JH327656:JH327667 TD327656:TD327667 ACZ327656:ACZ327667 AMV327656:AMV327667 AWR327656:AWR327667 BGN327656:BGN327667 BQJ327656:BQJ327667 CAF327656:CAF327667 CKB327656:CKB327667 CTX327656:CTX327667 DDT327656:DDT327667 DNP327656:DNP327667 DXL327656:DXL327667 EHH327656:EHH327667 ERD327656:ERD327667 FAZ327656:FAZ327667 FKV327656:FKV327667 FUR327656:FUR327667 GEN327656:GEN327667 GOJ327656:GOJ327667 GYF327656:GYF327667 HIB327656:HIB327667 HRX327656:HRX327667 IBT327656:IBT327667 ILP327656:ILP327667 IVL327656:IVL327667 JFH327656:JFH327667 JPD327656:JPD327667 JYZ327656:JYZ327667 KIV327656:KIV327667 KSR327656:KSR327667 LCN327656:LCN327667 LMJ327656:LMJ327667 LWF327656:LWF327667 MGB327656:MGB327667 MPX327656:MPX327667 MZT327656:MZT327667 NJP327656:NJP327667 NTL327656:NTL327667 ODH327656:ODH327667 OND327656:OND327667 OWZ327656:OWZ327667 PGV327656:PGV327667 PQR327656:PQR327667 QAN327656:QAN327667 QKJ327656:QKJ327667 QUF327656:QUF327667 REB327656:REB327667 RNX327656:RNX327667 RXT327656:RXT327667 SHP327656:SHP327667 SRL327656:SRL327667 TBH327656:TBH327667 TLD327656:TLD327667 TUZ327656:TUZ327667 UEV327656:UEV327667 UOR327656:UOR327667 UYN327656:UYN327667 VIJ327656:VIJ327667 VSF327656:VSF327667 WCB327656:WCB327667 WLX327656:WLX327667 WVT327656:WVT327667 L393192:L393203 JH393192:JH393203 TD393192:TD393203 ACZ393192:ACZ393203 AMV393192:AMV393203 AWR393192:AWR393203 BGN393192:BGN393203 BQJ393192:BQJ393203 CAF393192:CAF393203 CKB393192:CKB393203 CTX393192:CTX393203 DDT393192:DDT393203 DNP393192:DNP393203 DXL393192:DXL393203 EHH393192:EHH393203 ERD393192:ERD393203 FAZ393192:FAZ393203 FKV393192:FKV393203 FUR393192:FUR393203 GEN393192:GEN393203 GOJ393192:GOJ393203 GYF393192:GYF393203 HIB393192:HIB393203 HRX393192:HRX393203 IBT393192:IBT393203 ILP393192:ILP393203 IVL393192:IVL393203 JFH393192:JFH393203 JPD393192:JPD393203 JYZ393192:JYZ393203 KIV393192:KIV393203 KSR393192:KSR393203 LCN393192:LCN393203 LMJ393192:LMJ393203 LWF393192:LWF393203 MGB393192:MGB393203 MPX393192:MPX393203 MZT393192:MZT393203 NJP393192:NJP393203 NTL393192:NTL393203 ODH393192:ODH393203 OND393192:OND393203 OWZ393192:OWZ393203 PGV393192:PGV393203 PQR393192:PQR393203 QAN393192:QAN393203 QKJ393192:QKJ393203 QUF393192:QUF393203 REB393192:REB393203 RNX393192:RNX393203 RXT393192:RXT393203 SHP393192:SHP393203 SRL393192:SRL393203 TBH393192:TBH393203 TLD393192:TLD393203 TUZ393192:TUZ393203 UEV393192:UEV393203 UOR393192:UOR393203 UYN393192:UYN393203 VIJ393192:VIJ393203 VSF393192:VSF393203 WCB393192:WCB393203 WLX393192:WLX393203 WVT393192:WVT393203 L458728:L458739 JH458728:JH458739 TD458728:TD458739 ACZ458728:ACZ458739 AMV458728:AMV458739 AWR458728:AWR458739 BGN458728:BGN458739 BQJ458728:BQJ458739 CAF458728:CAF458739 CKB458728:CKB458739 CTX458728:CTX458739 DDT458728:DDT458739 DNP458728:DNP458739 DXL458728:DXL458739 EHH458728:EHH458739 ERD458728:ERD458739 FAZ458728:FAZ458739 FKV458728:FKV458739 FUR458728:FUR458739 GEN458728:GEN458739 GOJ458728:GOJ458739 GYF458728:GYF458739 HIB458728:HIB458739 HRX458728:HRX458739 IBT458728:IBT458739 ILP458728:ILP458739 IVL458728:IVL458739 JFH458728:JFH458739 JPD458728:JPD458739 JYZ458728:JYZ458739 KIV458728:KIV458739 KSR458728:KSR458739 LCN458728:LCN458739 LMJ458728:LMJ458739 LWF458728:LWF458739 MGB458728:MGB458739 MPX458728:MPX458739 MZT458728:MZT458739 NJP458728:NJP458739 NTL458728:NTL458739 ODH458728:ODH458739 OND458728:OND458739 OWZ458728:OWZ458739 PGV458728:PGV458739 PQR458728:PQR458739 QAN458728:QAN458739 QKJ458728:QKJ458739 QUF458728:QUF458739 REB458728:REB458739 RNX458728:RNX458739 RXT458728:RXT458739 SHP458728:SHP458739 SRL458728:SRL458739 TBH458728:TBH458739 TLD458728:TLD458739 TUZ458728:TUZ458739 UEV458728:UEV458739 UOR458728:UOR458739 UYN458728:UYN458739 VIJ458728:VIJ458739 VSF458728:VSF458739 WCB458728:WCB458739 WLX458728:WLX458739 WVT458728:WVT458739 L524264:L524275 JH524264:JH524275 TD524264:TD524275 ACZ524264:ACZ524275 AMV524264:AMV524275 AWR524264:AWR524275 BGN524264:BGN524275 BQJ524264:BQJ524275 CAF524264:CAF524275 CKB524264:CKB524275 CTX524264:CTX524275 DDT524264:DDT524275 DNP524264:DNP524275 DXL524264:DXL524275 EHH524264:EHH524275 ERD524264:ERD524275 FAZ524264:FAZ524275 FKV524264:FKV524275 FUR524264:FUR524275 GEN524264:GEN524275 GOJ524264:GOJ524275 GYF524264:GYF524275 HIB524264:HIB524275 HRX524264:HRX524275 IBT524264:IBT524275 ILP524264:ILP524275 IVL524264:IVL524275 JFH524264:JFH524275 JPD524264:JPD524275 JYZ524264:JYZ524275 KIV524264:KIV524275 KSR524264:KSR524275 LCN524264:LCN524275 LMJ524264:LMJ524275 LWF524264:LWF524275 MGB524264:MGB524275 MPX524264:MPX524275 MZT524264:MZT524275 NJP524264:NJP524275 NTL524264:NTL524275 ODH524264:ODH524275 OND524264:OND524275 OWZ524264:OWZ524275 PGV524264:PGV524275 PQR524264:PQR524275 QAN524264:QAN524275 QKJ524264:QKJ524275 QUF524264:QUF524275 REB524264:REB524275 RNX524264:RNX524275 RXT524264:RXT524275 SHP524264:SHP524275 SRL524264:SRL524275 TBH524264:TBH524275 TLD524264:TLD524275 TUZ524264:TUZ524275 UEV524264:UEV524275 UOR524264:UOR524275 UYN524264:UYN524275 VIJ524264:VIJ524275 VSF524264:VSF524275 WCB524264:WCB524275 WLX524264:WLX524275 WVT524264:WVT524275 L589800:L589811 JH589800:JH589811 TD589800:TD589811 ACZ589800:ACZ589811 AMV589800:AMV589811 AWR589800:AWR589811 BGN589800:BGN589811 BQJ589800:BQJ589811 CAF589800:CAF589811 CKB589800:CKB589811 CTX589800:CTX589811 DDT589800:DDT589811 DNP589800:DNP589811 DXL589800:DXL589811 EHH589800:EHH589811 ERD589800:ERD589811 FAZ589800:FAZ589811 FKV589800:FKV589811 FUR589800:FUR589811 GEN589800:GEN589811 GOJ589800:GOJ589811 GYF589800:GYF589811 HIB589800:HIB589811 HRX589800:HRX589811 IBT589800:IBT589811 ILP589800:ILP589811 IVL589800:IVL589811 JFH589800:JFH589811 JPD589800:JPD589811 JYZ589800:JYZ589811 KIV589800:KIV589811 KSR589800:KSR589811 LCN589800:LCN589811 LMJ589800:LMJ589811 LWF589800:LWF589811 MGB589800:MGB589811 MPX589800:MPX589811 MZT589800:MZT589811 NJP589800:NJP589811 NTL589800:NTL589811 ODH589800:ODH589811 OND589800:OND589811 OWZ589800:OWZ589811 PGV589800:PGV589811 PQR589800:PQR589811 QAN589800:QAN589811 QKJ589800:QKJ589811 QUF589800:QUF589811 REB589800:REB589811 RNX589800:RNX589811 RXT589800:RXT589811 SHP589800:SHP589811 SRL589800:SRL589811 TBH589800:TBH589811 TLD589800:TLD589811 TUZ589800:TUZ589811 UEV589800:UEV589811 UOR589800:UOR589811 UYN589800:UYN589811 VIJ589800:VIJ589811 VSF589800:VSF589811 WCB589800:WCB589811 WLX589800:WLX589811 WVT589800:WVT589811 L655336:L655347 JH655336:JH655347 TD655336:TD655347 ACZ655336:ACZ655347 AMV655336:AMV655347 AWR655336:AWR655347 BGN655336:BGN655347 BQJ655336:BQJ655347 CAF655336:CAF655347 CKB655336:CKB655347 CTX655336:CTX655347 DDT655336:DDT655347 DNP655336:DNP655347 DXL655336:DXL655347 EHH655336:EHH655347 ERD655336:ERD655347 FAZ655336:FAZ655347 FKV655336:FKV655347 FUR655336:FUR655347 GEN655336:GEN655347 GOJ655336:GOJ655347 GYF655336:GYF655347 HIB655336:HIB655347 HRX655336:HRX655347 IBT655336:IBT655347 ILP655336:ILP655347 IVL655336:IVL655347 JFH655336:JFH655347 JPD655336:JPD655347 JYZ655336:JYZ655347 KIV655336:KIV655347 KSR655336:KSR655347 LCN655336:LCN655347 LMJ655336:LMJ655347 LWF655336:LWF655347 MGB655336:MGB655347 MPX655336:MPX655347 MZT655336:MZT655347 NJP655336:NJP655347 NTL655336:NTL655347 ODH655336:ODH655347 OND655336:OND655347 OWZ655336:OWZ655347 PGV655336:PGV655347 PQR655336:PQR655347 QAN655336:QAN655347 QKJ655336:QKJ655347 QUF655336:QUF655347 REB655336:REB655347 RNX655336:RNX655347 RXT655336:RXT655347 SHP655336:SHP655347 SRL655336:SRL655347 TBH655336:TBH655347 TLD655336:TLD655347 TUZ655336:TUZ655347 UEV655336:UEV655347 UOR655336:UOR655347 UYN655336:UYN655347 VIJ655336:VIJ655347 VSF655336:VSF655347 WCB655336:WCB655347 WLX655336:WLX655347 WVT655336:WVT655347 L720872:L720883 JH720872:JH720883 TD720872:TD720883 ACZ720872:ACZ720883 AMV720872:AMV720883 AWR720872:AWR720883 BGN720872:BGN720883 BQJ720872:BQJ720883 CAF720872:CAF720883 CKB720872:CKB720883 CTX720872:CTX720883 DDT720872:DDT720883 DNP720872:DNP720883 DXL720872:DXL720883 EHH720872:EHH720883 ERD720872:ERD720883 FAZ720872:FAZ720883 FKV720872:FKV720883 FUR720872:FUR720883 GEN720872:GEN720883 GOJ720872:GOJ720883 GYF720872:GYF720883 HIB720872:HIB720883 HRX720872:HRX720883 IBT720872:IBT720883 ILP720872:ILP720883 IVL720872:IVL720883 JFH720872:JFH720883 JPD720872:JPD720883 JYZ720872:JYZ720883 KIV720872:KIV720883 KSR720872:KSR720883 LCN720872:LCN720883 LMJ720872:LMJ720883 LWF720872:LWF720883 MGB720872:MGB720883 MPX720872:MPX720883 MZT720872:MZT720883 NJP720872:NJP720883 NTL720872:NTL720883 ODH720872:ODH720883 OND720872:OND720883 OWZ720872:OWZ720883 PGV720872:PGV720883 PQR720872:PQR720883 QAN720872:QAN720883 QKJ720872:QKJ720883 QUF720872:QUF720883 REB720872:REB720883 RNX720872:RNX720883 RXT720872:RXT720883 SHP720872:SHP720883 SRL720872:SRL720883 TBH720872:TBH720883 TLD720872:TLD720883 TUZ720872:TUZ720883 UEV720872:UEV720883 UOR720872:UOR720883 UYN720872:UYN720883 VIJ720872:VIJ720883 VSF720872:VSF720883 WCB720872:WCB720883 WLX720872:WLX720883 WVT720872:WVT720883 L786408:L786419 JH786408:JH786419 TD786408:TD786419 ACZ786408:ACZ786419 AMV786408:AMV786419 AWR786408:AWR786419 BGN786408:BGN786419 BQJ786408:BQJ786419 CAF786408:CAF786419 CKB786408:CKB786419 CTX786408:CTX786419 DDT786408:DDT786419 DNP786408:DNP786419 DXL786408:DXL786419 EHH786408:EHH786419 ERD786408:ERD786419 FAZ786408:FAZ786419 FKV786408:FKV786419 FUR786408:FUR786419 GEN786408:GEN786419 GOJ786408:GOJ786419 GYF786408:GYF786419 HIB786408:HIB786419 HRX786408:HRX786419 IBT786408:IBT786419 ILP786408:ILP786419 IVL786408:IVL786419 JFH786408:JFH786419 JPD786408:JPD786419 JYZ786408:JYZ786419 KIV786408:KIV786419 KSR786408:KSR786419 LCN786408:LCN786419 LMJ786408:LMJ786419 LWF786408:LWF786419 MGB786408:MGB786419 MPX786408:MPX786419 MZT786408:MZT786419 NJP786408:NJP786419 NTL786408:NTL786419 ODH786408:ODH786419 OND786408:OND786419 OWZ786408:OWZ786419 PGV786408:PGV786419 PQR786408:PQR786419 QAN786408:QAN786419 QKJ786408:QKJ786419 QUF786408:QUF786419 REB786408:REB786419 RNX786408:RNX786419 RXT786408:RXT786419 SHP786408:SHP786419 SRL786408:SRL786419 TBH786408:TBH786419 TLD786408:TLD786419 TUZ786408:TUZ786419 UEV786408:UEV786419 UOR786408:UOR786419 UYN786408:UYN786419 VIJ786408:VIJ786419 VSF786408:VSF786419 WCB786408:WCB786419 WLX786408:WLX786419 WVT786408:WVT786419 L851944:L851955 JH851944:JH851955 TD851944:TD851955 ACZ851944:ACZ851955 AMV851944:AMV851955 AWR851944:AWR851955 BGN851944:BGN851955 BQJ851944:BQJ851955 CAF851944:CAF851955 CKB851944:CKB851955 CTX851944:CTX851955 DDT851944:DDT851955 DNP851944:DNP851955 DXL851944:DXL851955 EHH851944:EHH851955 ERD851944:ERD851955 FAZ851944:FAZ851955 FKV851944:FKV851955 FUR851944:FUR851955 GEN851944:GEN851955 GOJ851944:GOJ851955 GYF851944:GYF851955 HIB851944:HIB851955 HRX851944:HRX851955 IBT851944:IBT851955 ILP851944:ILP851955 IVL851944:IVL851955 JFH851944:JFH851955 JPD851944:JPD851955 JYZ851944:JYZ851955 KIV851944:KIV851955 KSR851944:KSR851955 LCN851944:LCN851955 LMJ851944:LMJ851955 LWF851944:LWF851955 MGB851944:MGB851955 MPX851944:MPX851955 MZT851944:MZT851955 NJP851944:NJP851955 NTL851944:NTL851955 ODH851944:ODH851955 OND851944:OND851955 OWZ851944:OWZ851955 PGV851944:PGV851955 PQR851944:PQR851955 QAN851944:QAN851955 QKJ851944:QKJ851955 QUF851944:QUF851955 REB851944:REB851955 RNX851944:RNX851955 RXT851944:RXT851955 SHP851944:SHP851955 SRL851944:SRL851955 TBH851944:TBH851955 TLD851944:TLD851955 TUZ851944:TUZ851955 UEV851944:UEV851955 UOR851944:UOR851955 UYN851944:UYN851955 VIJ851944:VIJ851955 VSF851944:VSF851955 WCB851944:WCB851955 WLX851944:WLX851955 WVT851944:WVT851955 L917480:L917491 JH917480:JH917491 TD917480:TD917491 ACZ917480:ACZ917491 AMV917480:AMV917491 AWR917480:AWR917491 BGN917480:BGN917491 BQJ917480:BQJ917491 CAF917480:CAF917491 CKB917480:CKB917491 CTX917480:CTX917491 DDT917480:DDT917491 DNP917480:DNP917491 DXL917480:DXL917491 EHH917480:EHH917491 ERD917480:ERD917491 FAZ917480:FAZ917491 FKV917480:FKV917491 FUR917480:FUR917491 GEN917480:GEN917491 GOJ917480:GOJ917491 GYF917480:GYF917491 HIB917480:HIB917491 HRX917480:HRX917491 IBT917480:IBT917491 ILP917480:ILP917491 IVL917480:IVL917491 JFH917480:JFH917491 JPD917480:JPD917491 JYZ917480:JYZ917491 KIV917480:KIV917491 KSR917480:KSR917491 LCN917480:LCN917491 LMJ917480:LMJ917491 LWF917480:LWF917491 MGB917480:MGB917491 MPX917480:MPX917491 MZT917480:MZT917491 NJP917480:NJP917491 NTL917480:NTL917491 ODH917480:ODH917491 OND917480:OND917491 OWZ917480:OWZ917491 PGV917480:PGV917491 PQR917480:PQR917491 QAN917480:QAN917491 QKJ917480:QKJ917491 QUF917480:QUF917491 REB917480:REB917491 RNX917480:RNX917491 RXT917480:RXT917491 SHP917480:SHP917491 SRL917480:SRL917491 TBH917480:TBH917491 TLD917480:TLD917491 TUZ917480:TUZ917491 UEV917480:UEV917491 UOR917480:UOR917491 UYN917480:UYN917491 VIJ917480:VIJ917491 VSF917480:VSF917491 WCB917480:WCB917491 WLX917480:WLX917491 WVT917480:WVT917491 L983016:L983027 JH983016:JH983027 TD983016:TD983027 ACZ983016:ACZ983027 AMV983016:AMV983027 AWR983016:AWR983027 BGN983016:BGN983027 BQJ983016:BQJ983027 CAF983016:CAF983027 CKB983016:CKB983027 CTX983016:CTX983027 DDT983016:DDT983027 DNP983016:DNP983027 DXL983016:DXL983027 EHH983016:EHH983027 ERD983016:ERD983027 FAZ983016:FAZ983027 FKV983016:FKV983027 FUR983016:FUR983027 GEN983016:GEN983027 GOJ983016:GOJ983027 GYF983016:GYF983027 HIB983016:HIB983027 HRX983016:HRX983027 IBT983016:IBT983027 ILP983016:ILP983027 IVL983016:IVL983027 JFH983016:JFH983027 JPD983016:JPD983027 JYZ983016:JYZ983027 KIV983016:KIV983027 KSR983016:KSR983027 LCN983016:LCN983027 LMJ983016:LMJ983027 LWF983016:LWF983027 MGB983016:MGB983027 MPX983016:MPX983027 MZT983016:MZT983027 NJP983016:NJP983027 NTL983016:NTL983027 ODH983016:ODH983027 OND983016:OND983027 OWZ983016:OWZ983027 PGV983016:PGV983027 PQR983016:PQR983027 QAN983016:QAN983027 QKJ983016:QKJ983027 QUF983016:QUF983027 REB983016:REB983027 RNX983016:RNX983027 RXT983016:RXT983027 SHP983016:SHP983027 SRL983016:SRL983027 TBH983016:TBH983027 TLD983016:TLD983027 TUZ983016:TUZ983027 UEV983016:UEV983027 UOR983016:UOR983027 UYN983016:UYN983027 VIJ983016:VIJ983027 VSF983016:VSF983027 WCB983016:WCB983027 WLX983016:WLX983027 WVT983016:WVT983027 L1048552:L1048576 JH1048552:JH1048576 TD1048552:TD1048576 ACZ1048552:ACZ1048576 AMV1048552:AMV1048576 AWR1048552:AWR1048576 BGN1048552:BGN1048576 BQJ1048552:BQJ1048576 CAF1048552:CAF1048576 CKB1048552:CKB1048576 CTX1048552:CTX1048576 DDT1048552:DDT1048576 DNP1048552:DNP1048576 DXL1048552:DXL1048576 EHH1048552:EHH1048576 ERD1048552:ERD1048576 FAZ1048552:FAZ1048576 FKV1048552:FKV1048576 FUR1048552:FUR1048576 GEN1048552:GEN1048576 GOJ1048552:GOJ1048576 GYF1048552:GYF1048576 HIB1048552:HIB1048576 HRX1048552:HRX1048576 IBT1048552:IBT1048576 ILP1048552:ILP1048576 IVL1048552:IVL1048576 JFH1048552:JFH1048576 JPD1048552:JPD1048576 JYZ1048552:JYZ1048576 KIV1048552:KIV1048576 KSR1048552:KSR1048576 LCN1048552:LCN1048576 LMJ1048552:LMJ1048576 LWF1048552:LWF1048576 MGB1048552:MGB1048576 MPX1048552:MPX1048576 MZT1048552:MZT1048576 NJP1048552:NJP1048576 NTL1048552:NTL1048576 ODH1048552:ODH1048576 OND1048552:OND1048576 OWZ1048552:OWZ1048576 PGV1048552:PGV1048576 PQR1048552:PQR1048576 QAN1048552:QAN1048576 QKJ1048552:QKJ1048576 QUF1048552:QUF1048576 REB1048552:REB1048576 RNX1048552:RNX1048576 RXT1048552:RXT1048576 SHP1048552:SHP1048576 SRL1048552:SRL1048576 TBH1048552:TBH1048576 TLD1048552:TLD1048576 TUZ1048552:TUZ1048576 UEV1048552:UEV1048576 UOR1048552:UOR1048576 UYN1048552:UYN1048576 VIJ1048552:VIJ1048576 VSF1048552:VSF1048576 WCB1048552:WCB1048576 WLX1048552:WLX1048576 WVT1048552:WVT1048576 L1 JD3 SZ3 ACV3 AMR3 AWN3 BGJ3 BQF3 CAB3 CJX3 CTT3 DDP3 DNL3 DXH3 EHD3 EQZ3 FAV3 FKR3 FUN3 GEJ3 GOF3 GYB3 HHX3 HRT3 IBP3 ILL3 IVH3 JFD3 JOZ3 JYV3 KIR3 KSN3 LCJ3 LMF3 LWB3 MFX3 MPT3 MZP3 NJL3 NTH3 ODD3 OMZ3 OWV3 PGR3 PQN3 QAJ3 QKF3 QUB3 RDX3 RNT3 RXP3 SHL3 SRH3 TBD3 TKZ3 TUV3 UER3 UON3 UYJ3 VIF3 VSB3 WBX3 WLT3 WVP3 H65526 JD65526 SZ65526 ACV65526 AMR65526 AWN65526 BGJ65526 BQF65526 CAB65526 CJX65526 CTT65526 DDP65526 DNL65526 DXH65526 EHD65526 EQZ65526 FAV65526 FKR65526 FUN65526 GEJ65526 GOF65526 GYB65526 HHX65526 HRT65526 IBP65526 ILL65526 IVH65526 JFD65526 JOZ65526 JYV65526 KIR65526 KSN65526 LCJ65526 LMF65526 LWB65526 MFX65526 MPT65526 MZP65526 NJL65526 NTH65526 ODD65526 OMZ65526 OWV65526 PGR65526 PQN65526 QAJ65526 QKF65526 QUB65526 RDX65526 RNT65526 RXP65526 SHL65526 SRH65526 TBD65526 TKZ65526 TUV65526 UER65526 UON65526 UYJ65526 VIF65526 VSB65526 WBX65526 WLT65526 WVP65526 H131062 JD131062 SZ131062 ACV131062 AMR131062 AWN131062 BGJ131062 BQF131062 CAB131062 CJX131062 CTT131062 DDP131062 DNL131062 DXH131062 EHD131062 EQZ131062 FAV131062 FKR131062 FUN131062 GEJ131062 GOF131062 GYB131062 HHX131062 HRT131062 IBP131062 ILL131062 IVH131062 JFD131062 JOZ131062 JYV131062 KIR131062 KSN131062 LCJ131062 LMF131062 LWB131062 MFX131062 MPT131062 MZP131062 NJL131062 NTH131062 ODD131062 OMZ131062 OWV131062 PGR131062 PQN131062 QAJ131062 QKF131062 QUB131062 RDX131062 RNT131062 RXP131062 SHL131062 SRH131062 TBD131062 TKZ131062 TUV131062 UER131062 UON131062 UYJ131062 VIF131062 VSB131062 WBX131062 WLT131062 WVP131062 H196598 JD196598 SZ196598 ACV196598 AMR196598 AWN196598 BGJ196598 BQF196598 CAB196598 CJX196598 CTT196598 DDP196598 DNL196598 DXH196598 EHD196598 EQZ196598 FAV196598 FKR196598 FUN196598 GEJ196598 GOF196598 GYB196598 HHX196598 HRT196598 IBP196598 ILL196598 IVH196598 JFD196598 JOZ196598 JYV196598 KIR196598 KSN196598 LCJ196598 LMF196598 LWB196598 MFX196598 MPT196598 MZP196598 NJL196598 NTH196598 ODD196598 OMZ196598 OWV196598 PGR196598 PQN196598 QAJ196598 QKF196598 QUB196598 RDX196598 RNT196598 RXP196598 SHL196598 SRH196598 TBD196598 TKZ196598 TUV196598 UER196598 UON196598 UYJ196598 VIF196598 VSB196598 WBX196598 WLT196598 WVP196598 H262134 JD262134 SZ262134 ACV262134 AMR262134 AWN262134 BGJ262134 BQF262134 CAB262134 CJX262134 CTT262134 DDP262134 DNL262134 DXH262134 EHD262134 EQZ262134 FAV262134 FKR262134 FUN262134 GEJ262134 GOF262134 GYB262134 HHX262134 HRT262134 IBP262134 ILL262134 IVH262134 JFD262134 JOZ262134 JYV262134 KIR262134 KSN262134 LCJ262134 LMF262134 LWB262134 MFX262134 MPT262134 MZP262134 NJL262134 NTH262134 ODD262134 OMZ262134 OWV262134 PGR262134 PQN262134 QAJ262134 QKF262134 QUB262134 RDX262134 RNT262134 RXP262134 SHL262134 SRH262134 TBD262134 TKZ262134 TUV262134 UER262134 UON262134 UYJ262134 VIF262134 VSB262134 WBX262134 WLT262134 WVP262134 H327670 JD327670 SZ327670 ACV327670 AMR327670 AWN327670 BGJ327670 BQF327670 CAB327670 CJX327670 CTT327670 DDP327670 DNL327670 DXH327670 EHD327670 EQZ327670 FAV327670 FKR327670 FUN327670 GEJ327670 GOF327670 GYB327670 HHX327670 HRT327670 IBP327670 ILL327670 IVH327670 JFD327670 JOZ327670 JYV327670 KIR327670 KSN327670 LCJ327670 LMF327670 LWB327670 MFX327670 MPT327670 MZP327670 NJL327670 NTH327670 ODD327670 OMZ327670 OWV327670 PGR327670 PQN327670 QAJ327670 QKF327670 QUB327670 RDX327670 RNT327670 RXP327670 SHL327670 SRH327670 TBD327670 TKZ327670 TUV327670 UER327670 UON327670 UYJ327670 VIF327670 VSB327670 WBX327670 WLT327670 WVP327670 H393206 JD393206 SZ393206 ACV393206 AMR393206 AWN393206 BGJ393206 BQF393206 CAB393206 CJX393206 CTT393206 DDP393206 DNL393206 DXH393206 EHD393206 EQZ393206 FAV393206 FKR393206 FUN393206 GEJ393206 GOF393206 GYB393206 HHX393206 HRT393206 IBP393206 ILL393206 IVH393206 JFD393206 JOZ393206 JYV393206 KIR393206 KSN393206 LCJ393206 LMF393206 LWB393206 MFX393206 MPT393206 MZP393206 NJL393206 NTH393206 ODD393206 OMZ393206 OWV393206 PGR393206 PQN393206 QAJ393206 QKF393206 QUB393206 RDX393206 RNT393206 RXP393206 SHL393206 SRH393206 TBD393206 TKZ393206 TUV393206 UER393206 UON393206 UYJ393206 VIF393206 VSB393206 WBX393206 WLT393206 WVP393206 H458742 JD458742 SZ458742 ACV458742 AMR458742 AWN458742 BGJ458742 BQF458742 CAB458742 CJX458742 CTT458742 DDP458742 DNL458742 DXH458742 EHD458742 EQZ458742 FAV458742 FKR458742 FUN458742 GEJ458742 GOF458742 GYB458742 HHX458742 HRT458742 IBP458742 ILL458742 IVH458742 JFD458742 JOZ458742 JYV458742 KIR458742 KSN458742 LCJ458742 LMF458742 LWB458742 MFX458742 MPT458742 MZP458742 NJL458742 NTH458742 ODD458742 OMZ458742 OWV458742 PGR458742 PQN458742 QAJ458742 QKF458742 QUB458742 RDX458742 RNT458742 RXP458742 SHL458742 SRH458742 TBD458742 TKZ458742 TUV458742 UER458742 UON458742 UYJ458742 VIF458742 VSB458742 WBX458742 WLT458742 WVP458742 H524278 JD524278 SZ524278 ACV524278 AMR524278 AWN524278 BGJ524278 BQF524278 CAB524278 CJX524278 CTT524278 DDP524278 DNL524278 DXH524278 EHD524278 EQZ524278 FAV524278 FKR524278 FUN524278 GEJ524278 GOF524278 GYB524278 HHX524278 HRT524278 IBP524278 ILL524278 IVH524278 JFD524278 JOZ524278 JYV524278 KIR524278 KSN524278 LCJ524278 LMF524278 LWB524278 MFX524278 MPT524278 MZP524278 NJL524278 NTH524278 ODD524278 OMZ524278 OWV524278 PGR524278 PQN524278 QAJ524278 QKF524278 QUB524278 RDX524278 RNT524278 RXP524278 SHL524278 SRH524278 TBD524278 TKZ524278 TUV524278 UER524278 UON524278 UYJ524278 VIF524278 VSB524278 WBX524278 WLT524278 WVP524278 H589814 JD589814 SZ589814 ACV589814 AMR589814 AWN589814 BGJ589814 BQF589814 CAB589814 CJX589814 CTT589814 DDP589814 DNL589814 DXH589814 EHD589814 EQZ589814 FAV589814 FKR589814 FUN589814 GEJ589814 GOF589814 GYB589814 HHX589814 HRT589814 IBP589814 ILL589814 IVH589814 JFD589814 JOZ589814 JYV589814 KIR589814 KSN589814 LCJ589814 LMF589814 LWB589814 MFX589814 MPT589814 MZP589814 NJL589814 NTH589814 ODD589814 OMZ589814 OWV589814 PGR589814 PQN589814 QAJ589814 QKF589814 QUB589814 RDX589814 RNT589814 RXP589814 SHL589814 SRH589814 TBD589814 TKZ589814 TUV589814 UER589814 UON589814 UYJ589814 VIF589814 VSB589814 WBX589814 WLT589814 WVP589814 H655350 JD655350 SZ655350 ACV655350 AMR655350 AWN655350 BGJ655350 BQF655350 CAB655350 CJX655350 CTT655350 DDP655350 DNL655350 DXH655350 EHD655350 EQZ655350 FAV655350 FKR655350 FUN655350 GEJ655350 GOF655350 GYB655350 HHX655350 HRT655350 IBP655350 ILL655350 IVH655350 JFD655350 JOZ655350 JYV655350 KIR655350 KSN655350 LCJ655350 LMF655350 LWB655350 MFX655350 MPT655350 MZP655350 NJL655350 NTH655350 ODD655350 OMZ655350 OWV655350 PGR655350 PQN655350 QAJ655350 QKF655350 QUB655350 RDX655350 RNT655350 RXP655350 SHL655350 SRH655350 TBD655350 TKZ655350 TUV655350 UER655350 UON655350 UYJ655350 VIF655350 VSB655350 WBX655350 WLT655350 WVP655350 H720886 JD720886 SZ720886 ACV720886 AMR720886 AWN720886 BGJ720886 BQF720886 CAB720886 CJX720886 CTT720886 DDP720886 DNL720886 DXH720886 EHD720886 EQZ720886 FAV720886 FKR720886 FUN720886 GEJ720886 GOF720886 GYB720886 HHX720886 HRT720886 IBP720886 ILL720886 IVH720886 JFD720886 JOZ720886 JYV720886 KIR720886 KSN720886 LCJ720886 LMF720886 LWB720886 MFX720886 MPT720886 MZP720886 NJL720886 NTH720886 ODD720886 OMZ720886 OWV720886 PGR720886 PQN720886 QAJ720886 QKF720886 QUB720886 RDX720886 RNT720886 RXP720886 SHL720886 SRH720886 TBD720886 TKZ720886 TUV720886 UER720886 UON720886 UYJ720886 VIF720886 VSB720886 WBX720886 WLT720886 WVP720886 H786422 JD786422 SZ786422 ACV786422 AMR786422 AWN786422 BGJ786422 BQF786422 CAB786422 CJX786422 CTT786422 DDP786422 DNL786422 DXH786422 EHD786422 EQZ786422 FAV786422 FKR786422 FUN786422 GEJ786422 GOF786422 GYB786422 HHX786422 HRT786422 IBP786422 ILL786422 IVH786422 JFD786422 JOZ786422 JYV786422 KIR786422 KSN786422 LCJ786422 LMF786422 LWB786422 MFX786422 MPT786422 MZP786422 NJL786422 NTH786422 ODD786422 OMZ786422 OWV786422 PGR786422 PQN786422 QAJ786422 QKF786422 QUB786422 RDX786422 RNT786422 RXP786422 SHL786422 SRH786422 TBD786422 TKZ786422 TUV786422 UER786422 UON786422 UYJ786422 VIF786422 VSB786422 WBX786422 WLT786422 WVP786422 H851958 JD851958 SZ851958 ACV851958 AMR851958 AWN851958 BGJ851958 BQF851958 CAB851958 CJX851958 CTT851958 DDP851958 DNL851958 DXH851958 EHD851958 EQZ851958 FAV851958 FKR851958 FUN851958 GEJ851958 GOF851958 GYB851958 HHX851958 HRT851958 IBP851958 ILL851958 IVH851958 JFD851958 JOZ851958 JYV851958 KIR851958 KSN851958 LCJ851958 LMF851958 LWB851958 MFX851958 MPT851958 MZP851958 NJL851958 NTH851958 ODD851958 OMZ851958 OWV851958 PGR851958 PQN851958 QAJ851958 QKF851958 QUB851958 RDX851958 RNT851958 RXP851958 SHL851958 SRH851958 TBD851958 TKZ851958 TUV851958 UER851958 UON851958 UYJ851958 VIF851958 VSB851958 WBX851958 WLT851958 WVP851958 H917494 JD917494 SZ917494 ACV917494 AMR917494 AWN917494 BGJ917494 BQF917494 CAB917494 CJX917494 CTT917494 DDP917494 DNL917494 DXH917494 EHD917494 EQZ917494 FAV917494 FKR917494 FUN917494 GEJ917494 GOF917494 GYB917494 HHX917494 HRT917494 IBP917494 ILL917494 IVH917494 JFD917494 JOZ917494 JYV917494 KIR917494 KSN917494 LCJ917494 LMF917494 LWB917494 MFX917494 MPT917494 MZP917494 NJL917494 NTH917494 ODD917494 OMZ917494 OWV917494 PGR917494 PQN917494 QAJ917494 QKF917494 QUB917494 RDX917494 RNT917494 RXP917494 SHL917494 SRH917494 TBD917494 TKZ917494 TUV917494 UER917494 UON917494 UYJ917494 VIF917494 VSB917494 WBX917494 WLT917494 WVP917494 H983030 JD983030 SZ983030 ACV983030 AMR983030 AWN983030 BGJ983030 BQF983030 CAB983030 CJX983030 CTT983030 DDP983030 DNL983030 DXH983030 EHD983030 EQZ983030 FAV983030 FKR983030 FUN983030 GEJ983030 GOF983030 GYB983030 HHX983030 HRT983030 IBP983030 ILL983030 IVH983030 JFD983030 JOZ983030 JYV983030 KIR983030 KSN983030 LCJ983030 LMF983030 LWB983030 MFX983030 MPT983030 MZP983030 NJL983030 NTH983030 ODD983030 OMZ983030 OWV983030 PGR983030 PQN983030 QAJ983030 QKF983030 QUB983030 RDX983030 RNT983030 RXP983030 SHL983030 SRH983030 TBD983030 TKZ983030 TUV983030 UER983030 UON983030 UYJ983030 VIF983030 VSB983030 WBX983030 WLT983030 WVP983030">
      <formula1>$A$56:$A$92</formula1>
    </dataValidation>
  </dataValidations>
  <hyperlinks>
    <hyperlink ref="L3" location="Contents!A1" display="Back"/>
    <hyperlink ref="L2" location="'Table D2 Data'!A1" display="Go to Data"/>
  </hyperlinks>
  <pageMargins left="0.7" right="0.7" top="0.75" bottom="0.75" header="0.3" footer="0.3"/>
  <pageSetup paperSize="9"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pageSetUpPr autoPageBreaks="0"/>
  </sheetPr>
  <dimension ref="A1:AB94"/>
  <sheetViews>
    <sheetView workbookViewId="0">
      <pane ySplit="3" topLeftCell="A4" activePane="bottomLeft" state="frozen"/>
      <selection pane="bottomLeft"/>
    </sheetView>
  </sheetViews>
  <sheetFormatPr defaultRowHeight="15" x14ac:dyDescent="0.25"/>
  <cols>
    <col min="1" max="1" width="11.140625" style="478" customWidth="1"/>
    <col min="2" max="9" width="11.42578125" style="478" customWidth="1"/>
    <col min="10" max="10" width="9" style="478" customWidth="1"/>
    <col min="11" max="18" width="9.140625" style="478"/>
    <col min="19" max="19" width="8.140625" style="478" customWidth="1"/>
    <col min="20" max="21" width="8.85546875" style="478" hidden="1" customWidth="1"/>
    <col min="22" max="22" width="8.42578125" style="478" hidden="1" customWidth="1"/>
    <col min="23" max="28" width="8.85546875" style="478" hidden="1" customWidth="1"/>
    <col min="29" max="29" width="8.85546875" style="478" customWidth="1"/>
    <col min="30" max="256" width="9.140625" style="478"/>
    <col min="257" max="257" width="8.5703125" style="478" customWidth="1"/>
    <col min="258" max="258" width="13.140625" style="478" customWidth="1"/>
    <col min="259" max="259" width="10.42578125" style="478" customWidth="1"/>
    <col min="260" max="260" width="14.85546875" style="478" customWidth="1"/>
    <col min="261" max="262" width="16.42578125" style="478" customWidth="1"/>
    <col min="263" max="263" width="19.5703125" style="478" customWidth="1"/>
    <col min="264" max="264" width="15.42578125" style="478" customWidth="1"/>
    <col min="265" max="265" width="18.42578125" style="478" customWidth="1"/>
    <col min="266" max="266" width="14.5703125" style="478" customWidth="1"/>
    <col min="267" max="274" width="9.140625" style="478"/>
    <col min="275" max="275" width="8.140625" style="478" customWidth="1"/>
    <col min="276" max="285" width="0" style="478" hidden="1" customWidth="1"/>
    <col min="286" max="512" width="9.140625" style="478"/>
    <col min="513" max="513" width="8.5703125" style="478" customWidth="1"/>
    <col min="514" max="514" width="13.140625" style="478" customWidth="1"/>
    <col min="515" max="515" width="10.42578125" style="478" customWidth="1"/>
    <col min="516" max="516" width="14.85546875" style="478" customWidth="1"/>
    <col min="517" max="518" width="16.42578125" style="478" customWidth="1"/>
    <col min="519" max="519" width="19.5703125" style="478" customWidth="1"/>
    <col min="520" max="520" width="15.42578125" style="478" customWidth="1"/>
    <col min="521" max="521" width="18.42578125" style="478" customWidth="1"/>
    <col min="522" max="522" width="14.5703125" style="478" customWidth="1"/>
    <col min="523" max="530" width="9.140625" style="478"/>
    <col min="531" max="531" width="8.140625" style="478" customWidth="1"/>
    <col min="532" max="541" width="0" style="478" hidden="1" customWidth="1"/>
    <col min="542" max="768" width="9.140625" style="478"/>
    <col min="769" max="769" width="8.5703125" style="478" customWidth="1"/>
    <col min="770" max="770" width="13.140625" style="478" customWidth="1"/>
    <col min="771" max="771" width="10.42578125" style="478" customWidth="1"/>
    <col min="772" max="772" width="14.85546875" style="478" customWidth="1"/>
    <col min="773" max="774" width="16.42578125" style="478" customWidth="1"/>
    <col min="775" max="775" width="19.5703125" style="478" customWidth="1"/>
    <col min="776" max="776" width="15.42578125" style="478" customWidth="1"/>
    <col min="777" max="777" width="18.42578125" style="478" customWidth="1"/>
    <col min="778" max="778" width="14.5703125" style="478" customWidth="1"/>
    <col min="779" max="786" width="9.140625" style="478"/>
    <col min="787" max="787" width="8.140625" style="478" customWidth="1"/>
    <col min="788" max="797" width="0" style="478" hidden="1" customWidth="1"/>
    <col min="798" max="1024" width="9.140625" style="478"/>
    <col min="1025" max="1025" width="8.5703125" style="478" customWidth="1"/>
    <col min="1026" max="1026" width="13.140625" style="478" customWidth="1"/>
    <col min="1027" max="1027" width="10.42578125" style="478" customWidth="1"/>
    <col min="1028" max="1028" width="14.85546875" style="478" customWidth="1"/>
    <col min="1029" max="1030" width="16.42578125" style="478" customWidth="1"/>
    <col min="1031" max="1031" width="19.5703125" style="478" customWidth="1"/>
    <col min="1032" max="1032" width="15.42578125" style="478" customWidth="1"/>
    <col min="1033" max="1033" width="18.42578125" style="478" customWidth="1"/>
    <col min="1034" max="1034" width="14.5703125" style="478" customWidth="1"/>
    <col min="1035" max="1042" width="9.140625" style="478"/>
    <col min="1043" max="1043" width="8.140625" style="478" customWidth="1"/>
    <col min="1044" max="1053" width="0" style="478" hidden="1" customWidth="1"/>
    <col min="1054" max="1280" width="9.140625" style="478"/>
    <col min="1281" max="1281" width="8.5703125" style="478" customWidth="1"/>
    <col min="1282" max="1282" width="13.140625" style="478" customWidth="1"/>
    <col min="1283" max="1283" width="10.42578125" style="478" customWidth="1"/>
    <col min="1284" max="1284" width="14.85546875" style="478" customWidth="1"/>
    <col min="1285" max="1286" width="16.42578125" style="478" customWidth="1"/>
    <col min="1287" max="1287" width="19.5703125" style="478" customWidth="1"/>
    <col min="1288" max="1288" width="15.42578125" style="478" customWidth="1"/>
    <col min="1289" max="1289" width="18.42578125" style="478" customWidth="1"/>
    <col min="1290" max="1290" width="14.5703125" style="478" customWidth="1"/>
    <col min="1291" max="1298" width="9.140625" style="478"/>
    <col min="1299" max="1299" width="8.140625" style="478" customWidth="1"/>
    <col min="1300" max="1309" width="0" style="478" hidden="1" customWidth="1"/>
    <col min="1310" max="1536" width="9.140625" style="478"/>
    <col min="1537" max="1537" width="8.5703125" style="478" customWidth="1"/>
    <col min="1538" max="1538" width="13.140625" style="478" customWidth="1"/>
    <col min="1539" max="1539" width="10.42578125" style="478" customWidth="1"/>
    <col min="1540" max="1540" width="14.85546875" style="478" customWidth="1"/>
    <col min="1541" max="1542" width="16.42578125" style="478" customWidth="1"/>
    <col min="1543" max="1543" width="19.5703125" style="478" customWidth="1"/>
    <col min="1544" max="1544" width="15.42578125" style="478" customWidth="1"/>
    <col min="1545" max="1545" width="18.42578125" style="478" customWidth="1"/>
    <col min="1546" max="1546" width="14.5703125" style="478" customWidth="1"/>
    <col min="1547" max="1554" width="9.140625" style="478"/>
    <col min="1555" max="1555" width="8.140625" style="478" customWidth="1"/>
    <col min="1556" max="1565" width="0" style="478" hidden="1" customWidth="1"/>
    <col min="1566" max="1792" width="9.140625" style="478"/>
    <col min="1793" max="1793" width="8.5703125" style="478" customWidth="1"/>
    <col min="1794" max="1794" width="13.140625" style="478" customWidth="1"/>
    <col min="1795" max="1795" width="10.42578125" style="478" customWidth="1"/>
    <col min="1796" max="1796" width="14.85546875" style="478" customWidth="1"/>
    <col min="1797" max="1798" width="16.42578125" style="478" customWidth="1"/>
    <col min="1799" max="1799" width="19.5703125" style="478" customWidth="1"/>
    <col min="1800" max="1800" width="15.42578125" style="478" customWidth="1"/>
    <col min="1801" max="1801" width="18.42578125" style="478" customWidth="1"/>
    <col min="1802" max="1802" width="14.5703125" style="478" customWidth="1"/>
    <col min="1803" max="1810" width="9.140625" style="478"/>
    <col min="1811" max="1811" width="8.140625" style="478" customWidth="1"/>
    <col min="1812" max="1821" width="0" style="478" hidden="1" customWidth="1"/>
    <col min="1822" max="2048" width="9.140625" style="478"/>
    <col min="2049" max="2049" width="8.5703125" style="478" customWidth="1"/>
    <col min="2050" max="2050" width="13.140625" style="478" customWidth="1"/>
    <col min="2051" max="2051" width="10.42578125" style="478" customWidth="1"/>
    <col min="2052" max="2052" width="14.85546875" style="478" customWidth="1"/>
    <col min="2053" max="2054" width="16.42578125" style="478" customWidth="1"/>
    <col min="2055" max="2055" width="19.5703125" style="478" customWidth="1"/>
    <col min="2056" max="2056" width="15.42578125" style="478" customWidth="1"/>
    <col min="2057" max="2057" width="18.42578125" style="478" customWidth="1"/>
    <col min="2058" max="2058" width="14.5703125" style="478" customWidth="1"/>
    <col min="2059" max="2066" width="9.140625" style="478"/>
    <col min="2067" max="2067" width="8.140625" style="478" customWidth="1"/>
    <col min="2068" max="2077" width="0" style="478" hidden="1" customWidth="1"/>
    <col min="2078" max="2304" width="9.140625" style="478"/>
    <col min="2305" max="2305" width="8.5703125" style="478" customWidth="1"/>
    <col min="2306" max="2306" width="13.140625" style="478" customWidth="1"/>
    <col min="2307" max="2307" width="10.42578125" style="478" customWidth="1"/>
    <col min="2308" max="2308" width="14.85546875" style="478" customWidth="1"/>
    <col min="2309" max="2310" width="16.42578125" style="478" customWidth="1"/>
    <col min="2311" max="2311" width="19.5703125" style="478" customWidth="1"/>
    <col min="2312" max="2312" width="15.42578125" style="478" customWidth="1"/>
    <col min="2313" max="2313" width="18.42578125" style="478" customWidth="1"/>
    <col min="2314" max="2314" width="14.5703125" style="478" customWidth="1"/>
    <col min="2315" max="2322" width="9.140625" style="478"/>
    <col min="2323" max="2323" width="8.140625" style="478" customWidth="1"/>
    <col min="2324" max="2333" width="0" style="478" hidden="1" customWidth="1"/>
    <col min="2334" max="2560" width="9.140625" style="478"/>
    <col min="2561" max="2561" width="8.5703125" style="478" customWidth="1"/>
    <col min="2562" max="2562" width="13.140625" style="478" customWidth="1"/>
    <col min="2563" max="2563" width="10.42578125" style="478" customWidth="1"/>
    <col min="2564" max="2564" width="14.85546875" style="478" customWidth="1"/>
    <col min="2565" max="2566" width="16.42578125" style="478" customWidth="1"/>
    <col min="2567" max="2567" width="19.5703125" style="478" customWidth="1"/>
    <col min="2568" max="2568" width="15.42578125" style="478" customWidth="1"/>
    <col min="2569" max="2569" width="18.42578125" style="478" customWidth="1"/>
    <col min="2570" max="2570" width="14.5703125" style="478" customWidth="1"/>
    <col min="2571" max="2578" width="9.140625" style="478"/>
    <col min="2579" max="2579" width="8.140625" style="478" customWidth="1"/>
    <col min="2580" max="2589" width="0" style="478" hidden="1" customWidth="1"/>
    <col min="2590" max="2816" width="9.140625" style="478"/>
    <col min="2817" max="2817" width="8.5703125" style="478" customWidth="1"/>
    <col min="2818" max="2818" width="13.140625" style="478" customWidth="1"/>
    <col min="2819" max="2819" width="10.42578125" style="478" customWidth="1"/>
    <col min="2820" max="2820" width="14.85546875" style="478" customWidth="1"/>
    <col min="2821" max="2822" width="16.42578125" style="478" customWidth="1"/>
    <col min="2823" max="2823" width="19.5703125" style="478" customWidth="1"/>
    <col min="2824" max="2824" width="15.42578125" style="478" customWidth="1"/>
    <col min="2825" max="2825" width="18.42578125" style="478" customWidth="1"/>
    <col min="2826" max="2826" width="14.5703125" style="478" customWidth="1"/>
    <col min="2827" max="2834" width="9.140625" style="478"/>
    <col min="2835" max="2835" width="8.140625" style="478" customWidth="1"/>
    <col min="2836" max="2845" width="0" style="478" hidden="1" customWidth="1"/>
    <col min="2846" max="3072" width="9.140625" style="478"/>
    <col min="3073" max="3073" width="8.5703125" style="478" customWidth="1"/>
    <col min="3074" max="3074" width="13.140625" style="478" customWidth="1"/>
    <col min="3075" max="3075" width="10.42578125" style="478" customWidth="1"/>
    <col min="3076" max="3076" width="14.85546875" style="478" customWidth="1"/>
    <col min="3077" max="3078" width="16.42578125" style="478" customWidth="1"/>
    <col min="3079" max="3079" width="19.5703125" style="478" customWidth="1"/>
    <col min="3080" max="3080" width="15.42578125" style="478" customWidth="1"/>
    <col min="3081" max="3081" width="18.42578125" style="478" customWidth="1"/>
    <col min="3082" max="3082" width="14.5703125" style="478" customWidth="1"/>
    <col min="3083" max="3090" width="9.140625" style="478"/>
    <col min="3091" max="3091" width="8.140625" style="478" customWidth="1"/>
    <col min="3092" max="3101" width="0" style="478" hidden="1" customWidth="1"/>
    <col min="3102" max="3328" width="9.140625" style="478"/>
    <col min="3329" max="3329" width="8.5703125" style="478" customWidth="1"/>
    <col min="3330" max="3330" width="13.140625" style="478" customWidth="1"/>
    <col min="3331" max="3331" width="10.42578125" style="478" customWidth="1"/>
    <col min="3332" max="3332" width="14.85546875" style="478" customWidth="1"/>
    <col min="3333" max="3334" width="16.42578125" style="478" customWidth="1"/>
    <col min="3335" max="3335" width="19.5703125" style="478" customWidth="1"/>
    <col min="3336" max="3336" width="15.42578125" style="478" customWidth="1"/>
    <col min="3337" max="3337" width="18.42578125" style="478" customWidth="1"/>
    <col min="3338" max="3338" width="14.5703125" style="478" customWidth="1"/>
    <col min="3339" max="3346" width="9.140625" style="478"/>
    <col min="3347" max="3347" width="8.140625" style="478" customWidth="1"/>
    <col min="3348" max="3357" width="0" style="478" hidden="1" customWidth="1"/>
    <col min="3358" max="3584" width="9.140625" style="478"/>
    <col min="3585" max="3585" width="8.5703125" style="478" customWidth="1"/>
    <col min="3586" max="3586" width="13.140625" style="478" customWidth="1"/>
    <col min="3587" max="3587" width="10.42578125" style="478" customWidth="1"/>
    <col min="3588" max="3588" width="14.85546875" style="478" customWidth="1"/>
    <col min="3589" max="3590" width="16.42578125" style="478" customWidth="1"/>
    <col min="3591" max="3591" width="19.5703125" style="478" customWidth="1"/>
    <col min="3592" max="3592" width="15.42578125" style="478" customWidth="1"/>
    <col min="3593" max="3593" width="18.42578125" style="478" customWidth="1"/>
    <col min="3594" max="3594" width="14.5703125" style="478" customWidth="1"/>
    <col min="3595" max="3602" width="9.140625" style="478"/>
    <col min="3603" max="3603" width="8.140625" style="478" customWidth="1"/>
    <col min="3604" max="3613" width="0" style="478" hidden="1" customWidth="1"/>
    <col min="3614" max="3840" width="9.140625" style="478"/>
    <col min="3841" max="3841" width="8.5703125" style="478" customWidth="1"/>
    <col min="3842" max="3842" width="13.140625" style="478" customWidth="1"/>
    <col min="3843" max="3843" width="10.42578125" style="478" customWidth="1"/>
    <col min="3844" max="3844" width="14.85546875" style="478" customWidth="1"/>
    <col min="3845" max="3846" width="16.42578125" style="478" customWidth="1"/>
    <col min="3847" max="3847" width="19.5703125" style="478" customWidth="1"/>
    <col min="3848" max="3848" width="15.42578125" style="478" customWidth="1"/>
    <col min="3849" max="3849" width="18.42578125" style="478" customWidth="1"/>
    <col min="3850" max="3850" width="14.5703125" style="478" customWidth="1"/>
    <col min="3851" max="3858" width="9.140625" style="478"/>
    <col min="3859" max="3859" width="8.140625" style="478" customWidth="1"/>
    <col min="3860" max="3869" width="0" style="478" hidden="1" customWidth="1"/>
    <col min="3870" max="4096" width="9.140625" style="478"/>
    <col min="4097" max="4097" width="8.5703125" style="478" customWidth="1"/>
    <col min="4098" max="4098" width="13.140625" style="478" customWidth="1"/>
    <col min="4099" max="4099" width="10.42578125" style="478" customWidth="1"/>
    <col min="4100" max="4100" width="14.85546875" style="478" customWidth="1"/>
    <col min="4101" max="4102" width="16.42578125" style="478" customWidth="1"/>
    <col min="4103" max="4103" width="19.5703125" style="478" customWidth="1"/>
    <col min="4104" max="4104" width="15.42578125" style="478" customWidth="1"/>
    <col min="4105" max="4105" width="18.42578125" style="478" customWidth="1"/>
    <col min="4106" max="4106" width="14.5703125" style="478" customWidth="1"/>
    <col min="4107" max="4114" width="9.140625" style="478"/>
    <col min="4115" max="4115" width="8.140625" style="478" customWidth="1"/>
    <col min="4116" max="4125" width="0" style="478" hidden="1" customWidth="1"/>
    <col min="4126" max="4352" width="9.140625" style="478"/>
    <col min="4353" max="4353" width="8.5703125" style="478" customWidth="1"/>
    <col min="4354" max="4354" width="13.140625" style="478" customWidth="1"/>
    <col min="4355" max="4355" width="10.42578125" style="478" customWidth="1"/>
    <col min="4356" max="4356" width="14.85546875" style="478" customWidth="1"/>
    <col min="4357" max="4358" width="16.42578125" style="478" customWidth="1"/>
    <col min="4359" max="4359" width="19.5703125" style="478" customWidth="1"/>
    <col min="4360" max="4360" width="15.42578125" style="478" customWidth="1"/>
    <col min="4361" max="4361" width="18.42578125" style="478" customWidth="1"/>
    <col min="4362" max="4362" width="14.5703125" style="478" customWidth="1"/>
    <col min="4363" max="4370" width="9.140625" style="478"/>
    <col min="4371" max="4371" width="8.140625" style="478" customWidth="1"/>
    <col min="4372" max="4381" width="0" style="478" hidden="1" customWidth="1"/>
    <col min="4382" max="4608" width="9.140625" style="478"/>
    <col min="4609" max="4609" width="8.5703125" style="478" customWidth="1"/>
    <col min="4610" max="4610" width="13.140625" style="478" customWidth="1"/>
    <col min="4611" max="4611" width="10.42578125" style="478" customWidth="1"/>
    <col min="4612" max="4612" width="14.85546875" style="478" customWidth="1"/>
    <col min="4613" max="4614" width="16.42578125" style="478" customWidth="1"/>
    <col min="4615" max="4615" width="19.5703125" style="478" customWidth="1"/>
    <col min="4616" max="4616" width="15.42578125" style="478" customWidth="1"/>
    <col min="4617" max="4617" width="18.42578125" style="478" customWidth="1"/>
    <col min="4618" max="4618" width="14.5703125" style="478" customWidth="1"/>
    <col min="4619" max="4626" width="9.140625" style="478"/>
    <col min="4627" max="4627" width="8.140625" style="478" customWidth="1"/>
    <col min="4628" max="4637" width="0" style="478" hidden="1" customWidth="1"/>
    <col min="4638" max="4864" width="9.140625" style="478"/>
    <col min="4865" max="4865" width="8.5703125" style="478" customWidth="1"/>
    <col min="4866" max="4866" width="13.140625" style="478" customWidth="1"/>
    <col min="4867" max="4867" width="10.42578125" style="478" customWidth="1"/>
    <col min="4868" max="4868" width="14.85546875" style="478" customWidth="1"/>
    <col min="4869" max="4870" width="16.42578125" style="478" customWidth="1"/>
    <col min="4871" max="4871" width="19.5703125" style="478" customWidth="1"/>
    <col min="4872" max="4872" width="15.42578125" style="478" customWidth="1"/>
    <col min="4873" max="4873" width="18.42578125" style="478" customWidth="1"/>
    <col min="4874" max="4874" width="14.5703125" style="478" customWidth="1"/>
    <col min="4875" max="4882" width="9.140625" style="478"/>
    <col min="4883" max="4883" width="8.140625" style="478" customWidth="1"/>
    <col min="4884" max="4893" width="0" style="478" hidden="1" customWidth="1"/>
    <col min="4894" max="5120" width="9.140625" style="478"/>
    <col min="5121" max="5121" width="8.5703125" style="478" customWidth="1"/>
    <col min="5122" max="5122" width="13.140625" style="478" customWidth="1"/>
    <col min="5123" max="5123" width="10.42578125" style="478" customWidth="1"/>
    <col min="5124" max="5124" width="14.85546875" style="478" customWidth="1"/>
    <col min="5125" max="5126" width="16.42578125" style="478" customWidth="1"/>
    <col min="5127" max="5127" width="19.5703125" style="478" customWidth="1"/>
    <col min="5128" max="5128" width="15.42578125" style="478" customWidth="1"/>
    <col min="5129" max="5129" width="18.42578125" style="478" customWidth="1"/>
    <col min="5130" max="5130" width="14.5703125" style="478" customWidth="1"/>
    <col min="5131" max="5138" width="9.140625" style="478"/>
    <col min="5139" max="5139" width="8.140625" style="478" customWidth="1"/>
    <col min="5140" max="5149" width="0" style="478" hidden="1" customWidth="1"/>
    <col min="5150" max="5376" width="9.140625" style="478"/>
    <col min="5377" max="5377" width="8.5703125" style="478" customWidth="1"/>
    <col min="5378" max="5378" width="13.140625" style="478" customWidth="1"/>
    <col min="5379" max="5379" width="10.42578125" style="478" customWidth="1"/>
    <col min="5380" max="5380" width="14.85546875" style="478" customWidth="1"/>
    <col min="5381" max="5382" width="16.42578125" style="478" customWidth="1"/>
    <col min="5383" max="5383" width="19.5703125" style="478" customWidth="1"/>
    <col min="5384" max="5384" width="15.42578125" style="478" customWidth="1"/>
    <col min="5385" max="5385" width="18.42578125" style="478" customWidth="1"/>
    <col min="5386" max="5386" width="14.5703125" style="478" customWidth="1"/>
    <col min="5387" max="5394" width="9.140625" style="478"/>
    <col min="5395" max="5395" width="8.140625" style="478" customWidth="1"/>
    <col min="5396" max="5405" width="0" style="478" hidden="1" customWidth="1"/>
    <col min="5406" max="5632" width="9.140625" style="478"/>
    <col min="5633" max="5633" width="8.5703125" style="478" customWidth="1"/>
    <col min="5634" max="5634" width="13.140625" style="478" customWidth="1"/>
    <col min="5635" max="5635" width="10.42578125" style="478" customWidth="1"/>
    <col min="5636" max="5636" width="14.85546875" style="478" customWidth="1"/>
    <col min="5637" max="5638" width="16.42578125" style="478" customWidth="1"/>
    <col min="5639" max="5639" width="19.5703125" style="478" customWidth="1"/>
    <col min="5640" max="5640" width="15.42578125" style="478" customWidth="1"/>
    <col min="5641" max="5641" width="18.42578125" style="478" customWidth="1"/>
    <col min="5642" max="5642" width="14.5703125" style="478" customWidth="1"/>
    <col min="5643" max="5650" width="9.140625" style="478"/>
    <col min="5651" max="5651" width="8.140625" style="478" customWidth="1"/>
    <col min="5652" max="5661" width="0" style="478" hidden="1" customWidth="1"/>
    <col min="5662" max="5888" width="9.140625" style="478"/>
    <col min="5889" max="5889" width="8.5703125" style="478" customWidth="1"/>
    <col min="5890" max="5890" width="13.140625" style="478" customWidth="1"/>
    <col min="5891" max="5891" width="10.42578125" style="478" customWidth="1"/>
    <col min="5892" max="5892" width="14.85546875" style="478" customWidth="1"/>
    <col min="5893" max="5894" width="16.42578125" style="478" customWidth="1"/>
    <col min="5895" max="5895" width="19.5703125" style="478" customWidth="1"/>
    <col min="5896" max="5896" width="15.42578125" style="478" customWidth="1"/>
    <col min="5897" max="5897" width="18.42578125" style="478" customWidth="1"/>
    <col min="5898" max="5898" width="14.5703125" style="478" customWidth="1"/>
    <col min="5899" max="5906" width="9.140625" style="478"/>
    <col min="5907" max="5907" width="8.140625" style="478" customWidth="1"/>
    <col min="5908" max="5917" width="0" style="478" hidden="1" customWidth="1"/>
    <col min="5918" max="6144" width="9.140625" style="478"/>
    <col min="6145" max="6145" width="8.5703125" style="478" customWidth="1"/>
    <col min="6146" max="6146" width="13.140625" style="478" customWidth="1"/>
    <col min="6147" max="6147" width="10.42578125" style="478" customWidth="1"/>
    <col min="6148" max="6148" width="14.85546875" style="478" customWidth="1"/>
    <col min="6149" max="6150" width="16.42578125" style="478" customWidth="1"/>
    <col min="6151" max="6151" width="19.5703125" style="478" customWidth="1"/>
    <col min="6152" max="6152" width="15.42578125" style="478" customWidth="1"/>
    <col min="6153" max="6153" width="18.42578125" style="478" customWidth="1"/>
    <col min="6154" max="6154" width="14.5703125" style="478" customWidth="1"/>
    <col min="6155" max="6162" width="9.140625" style="478"/>
    <col min="6163" max="6163" width="8.140625" style="478" customWidth="1"/>
    <col min="6164" max="6173" width="0" style="478" hidden="1" customWidth="1"/>
    <col min="6174" max="6400" width="9.140625" style="478"/>
    <col min="6401" max="6401" width="8.5703125" style="478" customWidth="1"/>
    <col min="6402" max="6402" width="13.140625" style="478" customWidth="1"/>
    <col min="6403" max="6403" width="10.42578125" style="478" customWidth="1"/>
    <col min="6404" max="6404" width="14.85546875" style="478" customWidth="1"/>
    <col min="6405" max="6406" width="16.42578125" style="478" customWidth="1"/>
    <col min="6407" max="6407" width="19.5703125" style="478" customWidth="1"/>
    <col min="6408" max="6408" width="15.42578125" style="478" customWidth="1"/>
    <col min="6409" max="6409" width="18.42578125" style="478" customWidth="1"/>
    <col min="6410" max="6410" width="14.5703125" style="478" customWidth="1"/>
    <col min="6411" max="6418" width="9.140625" style="478"/>
    <col min="6419" max="6419" width="8.140625" style="478" customWidth="1"/>
    <col min="6420" max="6429" width="0" style="478" hidden="1" customWidth="1"/>
    <col min="6430" max="6656" width="9.140625" style="478"/>
    <col min="6657" max="6657" width="8.5703125" style="478" customWidth="1"/>
    <col min="6658" max="6658" width="13.140625" style="478" customWidth="1"/>
    <col min="6659" max="6659" width="10.42578125" style="478" customWidth="1"/>
    <col min="6660" max="6660" width="14.85546875" style="478" customWidth="1"/>
    <col min="6661" max="6662" width="16.42578125" style="478" customWidth="1"/>
    <col min="6663" max="6663" width="19.5703125" style="478" customWidth="1"/>
    <col min="6664" max="6664" width="15.42578125" style="478" customWidth="1"/>
    <col min="6665" max="6665" width="18.42578125" style="478" customWidth="1"/>
    <col min="6666" max="6666" width="14.5703125" style="478" customWidth="1"/>
    <col min="6667" max="6674" width="9.140625" style="478"/>
    <col min="6675" max="6675" width="8.140625" style="478" customWidth="1"/>
    <col min="6676" max="6685" width="0" style="478" hidden="1" customWidth="1"/>
    <col min="6686" max="6912" width="9.140625" style="478"/>
    <col min="6913" max="6913" width="8.5703125" style="478" customWidth="1"/>
    <col min="6914" max="6914" width="13.140625" style="478" customWidth="1"/>
    <col min="6915" max="6915" width="10.42578125" style="478" customWidth="1"/>
    <col min="6916" max="6916" width="14.85546875" style="478" customWidth="1"/>
    <col min="6917" max="6918" width="16.42578125" style="478" customWidth="1"/>
    <col min="6919" max="6919" width="19.5703125" style="478" customWidth="1"/>
    <col min="6920" max="6920" width="15.42578125" style="478" customWidth="1"/>
    <col min="6921" max="6921" width="18.42578125" style="478" customWidth="1"/>
    <col min="6922" max="6922" width="14.5703125" style="478" customWidth="1"/>
    <col min="6923" max="6930" width="9.140625" style="478"/>
    <col min="6931" max="6931" width="8.140625" style="478" customWidth="1"/>
    <col min="6932" max="6941" width="0" style="478" hidden="1" customWidth="1"/>
    <col min="6942" max="7168" width="9.140625" style="478"/>
    <col min="7169" max="7169" width="8.5703125" style="478" customWidth="1"/>
    <col min="7170" max="7170" width="13.140625" style="478" customWidth="1"/>
    <col min="7171" max="7171" width="10.42578125" style="478" customWidth="1"/>
    <col min="7172" max="7172" width="14.85546875" style="478" customWidth="1"/>
    <col min="7173" max="7174" width="16.42578125" style="478" customWidth="1"/>
    <col min="7175" max="7175" width="19.5703125" style="478" customWidth="1"/>
    <col min="7176" max="7176" width="15.42578125" style="478" customWidth="1"/>
    <col min="7177" max="7177" width="18.42578125" style="478" customWidth="1"/>
    <col min="7178" max="7178" width="14.5703125" style="478" customWidth="1"/>
    <col min="7179" max="7186" width="9.140625" style="478"/>
    <col min="7187" max="7187" width="8.140625" style="478" customWidth="1"/>
    <col min="7188" max="7197" width="0" style="478" hidden="1" customWidth="1"/>
    <col min="7198" max="7424" width="9.140625" style="478"/>
    <col min="7425" max="7425" width="8.5703125" style="478" customWidth="1"/>
    <col min="7426" max="7426" width="13.140625" style="478" customWidth="1"/>
    <col min="7427" max="7427" width="10.42578125" style="478" customWidth="1"/>
    <col min="7428" max="7428" width="14.85546875" style="478" customWidth="1"/>
    <col min="7429" max="7430" width="16.42578125" style="478" customWidth="1"/>
    <col min="7431" max="7431" width="19.5703125" style="478" customWidth="1"/>
    <col min="7432" max="7432" width="15.42578125" style="478" customWidth="1"/>
    <col min="7433" max="7433" width="18.42578125" style="478" customWidth="1"/>
    <col min="7434" max="7434" width="14.5703125" style="478" customWidth="1"/>
    <col min="7435" max="7442" width="9.140625" style="478"/>
    <col min="7443" max="7443" width="8.140625" style="478" customWidth="1"/>
    <col min="7444" max="7453" width="0" style="478" hidden="1" customWidth="1"/>
    <col min="7454" max="7680" width="9.140625" style="478"/>
    <col min="7681" max="7681" width="8.5703125" style="478" customWidth="1"/>
    <col min="7682" max="7682" width="13.140625" style="478" customWidth="1"/>
    <col min="7683" max="7683" width="10.42578125" style="478" customWidth="1"/>
    <col min="7684" max="7684" width="14.85546875" style="478" customWidth="1"/>
    <col min="7685" max="7686" width="16.42578125" style="478" customWidth="1"/>
    <col min="7687" max="7687" width="19.5703125" style="478" customWidth="1"/>
    <col min="7688" max="7688" width="15.42578125" style="478" customWidth="1"/>
    <col min="7689" max="7689" width="18.42578125" style="478" customWidth="1"/>
    <col min="7690" max="7690" width="14.5703125" style="478" customWidth="1"/>
    <col min="7691" max="7698" width="9.140625" style="478"/>
    <col min="7699" max="7699" width="8.140625" style="478" customWidth="1"/>
    <col min="7700" max="7709" width="0" style="478" hidden="1" customWidth="1"/>
    <col min="7710" max="7936" width="9.140625" style="478"/>
    <col min="7937" max="7937" width="8.5703125" style="478" customWidth="1"/>
    <col min="7938" max="7938" width="13.140625" style="478" customWidth="1"/>
    <col min="7939" max="7939" width="10.42578125" style="478" customWidth="1"/>
    <col min="7940" max="7940" width="14.85546875" style="478" customWidth="1"/>
    <col min="7941" max="7942" width="16.42578125" style="478" customWidth="1"/>
    <col min="7943" max="7943" width="19.5703125" style="478" customWidth="1"/>
    <col min="7944" max="7944" width="15.42578125" style="478" customWidth="1"/>
    <col min="7945" max="7945" width="18.42578125" style="478" customWidth="1"/>
    <col min="7946" max="7946" width="14.5703125" style="478" customWidth="1"/>
    <col min="7947" max="7954" width="9.140625" style="478"/>
    <col min="7955" max="7955" width="8.140625" style="478" customWidth="1"/>
    <col min="7956" max="7965" width="0" style="478" hidden="1" customWidth="1"/>
    <col min="7966" max="8192" width="9.140625" style="478"/>
    <col min="8193" max="8193" width="8.5703125" style="478" customWidth="1"/>
    <col min="8194" max="8194" width="13.140625" style="478" customWidth="1"/>
    <col min="8195" max="8195" width="10.42578125" style="478" customWidth="1"/>
    <col min="8196" max="8196" width="14.85546875" style="478" customWidth="1"/>
    <col min="8197" max="8198" width="16.42578125" style="478" customWidth="1"/>
    <col min="8199" max="8199" width="19.5703125" style="478" customWidth="1"/>
    <col min="8200" max="8200" width="15.42578125" style="478" customWidth="1"/>
    <col min="8201" max="8201" width="18.42578125" style="478" customWidth="1"/>
    <col min="8202" max="8202" width="14.5703125" style="478" customWidth="1"/>
    <col min="8203" max="8210" width="9.140625" style="478"/>
    <col min="8211" max="8211" width="8.140625" style="478" customWidth="1"/>
    <col min="8212" max="8221" width="0" style="478" hidden="1" customWidth="1"/>
    <col min="8222" max="8448" width="9.140625" style="478"/>
    <col min="8449" max="8449" width="8.5703125" style="478" customWidth="1"/>
    <col min="8450" max="8450" width="13.140625" style="478" customWidth="1"/>
    <col min="8451" max="8451" width="10.42578125" style="478" customWidth="1"/>
    <col min="8452" max="8452" width="14.85546875" style="478" customWidth="1"/>
    <col min="8453" max="8454" width="16.42578125" style="478" customWidth="1"/>
    <col min="8455" max="8455" width="19.5703125" style="478" customWidth="1"/>
    <col min="8456" max="8456" width="15.42578125" style="478" customWidth="1"/>
    <col min="8457" max="8457" width="18.42578125" style="478" customWidth="1"/>
    <col min="8458" max="8458" width="14.5703125" style="478" customWidth="1"/>
    <col min="8459" max="8466" width="9.140625" style="478"/>
    <col min="8467" max="8467" width="8.140625" style="478" customWidth="1"/>
    <col min="8468" max="8477" width="0" style="478" hidden="1" customWidth="1"/>
    <col min="8478" max="8704" width="9.140625" style="478"/>
    <col min="8705" max="8705" width="8.5703125" style="478" customWidth="1"/>
    <col min="8706" max="8706" width="13.140625" style="478" customWidth="1"/>
    <col min="8707" max="8707" width="10.42578125" style="478" customWidth="1"/>
    <col min="8708" max="8708" width="14.85546875" style="478" customWidth="1"/>
    <col min="8709" max="8710" width="16.42578125" style="478" customWidth="1"/>
    <col min="8711" max="8711" width="19.5703125" style="478" customWidth="1"/>
    <col min="8712" max="8712" width="15.42578125" style="478" customWidth="1"/>
    <col min="8713" max="8713" width="18.42578125" style="478" customWidth="1"/>
    <col min="8714" max="8714" width="14.5703125" style="478" customWidth="1"/>
    <col min="8715" max="8722" width="9.140625" style="478"/>
    <col min="8723" max="8723" width="8.140625" style="478" customWidth="1"/>
    <col min="8724" max="8733" width="0" style="478" hidden="1" customWidth="1"/>
    <col min="8734" max="8960" width="9.140625" style="478"/>
    <col min="8961" max="8961" width="8.5703125" style="478" customWidth="1"/>
    <col min="8962" max="8962" width="13.140625" style="478" customWidth="1"/>
    <col min="8963" max="8963" width="10.42578125" style="478" customWidth="1"/>
    <col min="8964" max="8964" width="14.85546875" style="478" customWidth="1"/>
    <col min="8965" max="8966" width="16.42578125" style="478" customWidth="1"/>
    <col min="8967" max="8967" width="19.5703125" style="478" customWidth="1"/>
    <col min="8968" max="8968" width="15.42578125" style="478" customWidth="1"/>
    <col min="8969" max="8969" width="18.42578125" style="478" customWidth="1"/>
    <col min="8970" max="8970" width="14.5703125" style="478" customWidth="1"/>
    <col min="8971" max="8978" width="9.140625" style="478"/>
    <col min="8979" max="8979" width="8.140625" style="478" customWidth="1"/>
    <col min="8980" max="8989" width="0" style="478" hidden="1" customWidth="1"/>
    <col min="8990" max="9216" width="9.140625" style="478"/>
    <col min="9217" max="9217" width="8.5703125" style="478" customWidth="1"/>
    <col min="9218" max="9218" width="13.140625" style="478" customWidth="1"/>
    <col min="9219" max="9219" width="10.42578125" style="478" customWidth="1"/>
    <col min="9220" max="9220" width="14.85546875" style="478" customWidth="1"/>
    <col min="9221" max="9222" width="16.42578125" style="478" customWidth="1"/>
    <col min="9223" max="9223" width="19.5703125" style="478" customWidth="1"/>
    <col min="9224" max="9224" width="15.42578125" style="478" customWidth="1"/>
    <col min="9225" max="9225" width="18.42578125" style="478" customWidth="1"/>
    <col min="9226" max="9226" width="14.5703125" style="478" customWidth="1"/>
    <col min="9227" max="9234" width="9.140625" style="478"/>
    <col min="9235" max="9235" width="8.140625" style="478" customWidth="1"/>
    <col min="9236" max="9245" width="0" style="478" hidden="1" customWidth="1"/>
    <col min="9246" max="9472" width="9.140625" style="478"/>
    <col min="9473" max="9473" width="8.5703125" style="478" customWidth="1"/>
    <col min="9474" max="9474" width="13.140625" style="478" customWidth="1"/>
    <col min="9475" max="9475" width="10.42578125" style="478" customWidth="1"/>
    <col min="9476" max="9476" width="14.85546875" style="478" customWidth="1"/>
    <col min="9477" max="9478" width="16.42578125" style="478" customWidth="1"/>
    <col min="9479" max="9479" width="19.5703125" style="478" customWidth="1"/>
    <col min="9480" max="9480" width="15.42578125" style="478" customWidth="1"/>
    <col min="9481" max="9481" width="18.42578125" style="478" customWidth="1"/>
    <col min="9482" max="9482" width="14.5703125" style="478" customWidth="1"/>
    <col min="9483" max="9490" width="9.140625" style="478"/>
    <col min="9491" max="9491" width="8.140625" style="478" customWidth="1"/>
    <col min="9492" max="9501" width="0" style="478" hidden="1" customWidth="1"/>
    <col min="9502" max="9728" width="9.140625" style="478"/>
    <col min="9729" max="9729" width="8.5703125" style="478" customWidth="1"/>
    <col min="9730" max="9730" width="13.140625" style="478" customWidth="1"/>
    <col min="9731" max="9731" width="10.42578125" style="478" customWidth="1"/>
    <col min="9732" max="9732" width="14.85546875" style="478" customWidth="1"/>
    <col min="9733" max="9734" width="16.42578125" style="478" customWidth="1"/>
    <col min="9735" max="9735" width="19.5703125" style="478" customWidth="1"/>
    <col min="9736" max="9736" width="15.42578125" style="478" customWidth="1"/>
    <col min="9737" max="9737" width="18.42578125" style="478" customWidth="1"/>
    <col min="9738" max="9738" width="14.5703125" style="478" customWidth="1"/>
    <col min="9739" max="9746" width="9.140625" style="478"/>
    <col min="9747" max="9747" width="8.140625" style="478" customWidth="1"/>
    <col min="9748" max="9757" width="0" style="478" hidden="1" customWidth="1"/>
    <col min="9758" max="9984" width="9.140625" style="478"/>
    <col min="9985" max="9985" width="8.5703125" style="478" customWidth="1"/>
    <col min="9986" max="9986" width="13.140625" style="478" customWidth="1"/>
    <col min="9987" max="9987" width="10.42578125" style="478" customWidth="1"/>
    <col min="9988" max="9988" width="14.85546875" style="478" customWidth="1"/>
    <col min="9989" max="9990" width="16.42578125" style="478" customWidth="1"/>
    <col min="9991" max="9991" width="19.5703125" style="478" customWidth="1"/>
    <col min="9992" max="9992" width="15.42578125" style="478" customWidth="1"/>
    <col min="9993" max="9993" width="18.42578125" style="478" customWidth="1"/>
    <col min="9994" max="9994" width="14.5703125" style="478" customWidth="1"/>
    <col min="9995" max="10002" width="9.140625" style="478"/>
    <col min="10003" max="10003" width="8.140625" style="478" customWidth="1"/>
    <col min="10004" max="10013" width="0" style="478" hidden="1" customWidth="1"/>
    <col min="10014" max="10240" width="9.140625" style="478"/>
    <col min="10241" max="10241" width="8.5703125" style="478" customWidth="1"/>
    <col min="10242" max="10242" width="13.140625" style="478" customWidth="1"/>
    <col min="10243" max="10243" width="10.42578125" style="478" customWidth="1"/>
    <col min="10244" max="10244" width="14.85546875" style="478" customWidth="1"/>
    <col min="10245" max="10246" width="16.42578125" style="478" customWidth="1"/>
    <col min="10247" max="10247" width="19.5703125" style="478" customWidth="1"/>
    <col min="10248" max="10248" width="15.42578125" style="478" customWidth="1"/>
    <col min="10249" max="10249" width="18.42578125" style="478" customWidth="1"/>
    <col min="10250" max="10250" width="14.5703125" style="478" customWidth="1"/>
    <col min="10251" max="10258" width="9.140625" style="478"/>
    <col min="10259" max="10259" width="8.140625" style="478" customWidth="1"/>
    <col min="10260" max="10269" width="0" style="478" hidden="1" customWidth="1"/>
    <col min="10270" max="10496" width="9.140625" style="478"/>
    <col min="10497" max="10497" width="8.5703125" style="478" customWidth="1"/>
    <col min="10498" max="10498" width="13.140625" style="478" customWidth="1"/>
    <col min="10499" max="10499" width="10.42578125" style="478" customWidth="1"/>
    <col min="10500" max="10500" width="14.85546875" style="478" customWidth="1"/>
    <col min="10501" max="10502" width="16.42578125" style="478" customWidth="1"/>
    <col min="10503" max="10503" width="19.5703125" style="478" customWidth="1"/>
    <col min="10504" max="10504" width="15.42578125" style="478" customWidth="1"/>
    <col min="10505" max="10505" width="18.42578125" style="478" customWidth="1"/>
    <col min="10506" max="10506" width="14.5703125" style="478" customWidth="1"/>
    <col min="10507" max="10514" width="9.140625" style="478"/>
    <col min="10515" max="10515" width="8.140625" style="478" customWidth="1"/>
    <col min="10516" max="10525" width="0" style="478" hidden="1" customWidth="1"/>
    <col min="10526" max="10752" width="9.140625" style="478"/>
    <col min="10753" max="10753" width="8.5703125" style="478" customWidth="1"/>
    <col min="10754" max="10754" width="13.140625" style="478" customWidth="1"/>
    <col min="10755" max="10755" width="10.42578125" style="478" customWidth="1"/>
    <col min="10756" max="10756" width="14.85546875" style="478" customWidth="1"/>
    <col min="10757" max="10758" width="16.42578125" style="478" customWidth="1"/>
    <col min="10759" max="10759" width="19.5703125" style="478" customWidth="1"/>
    <col min="10760" max="10760" width="15.42578125" style="478" customWidth="1"/>
    <col min="10761" max="10761" width="18.42578125" style="478" customWidth="1"/>
    <col min="10762" max="10762" width="14.5703125" style="478" customWidth="1"/>
    <col min="10763" max="10770" width="9.140625" style="478"/>
    <col min="10771" max="10771" width="8.140625" style="478" customWidth="1"/>
    <col min="10772" max="10781" width="0" style="478" hidden="1" customWidth="1"/>
    <col min="10782" max="11008" width="9.140625" style="478"/>
    <col min="11009" max="11009" width="8.5703125" style="478" customWidth="1"/>
    <col min="11010" max="11010" width="13.140625" style="478" customWidth="1"/>
    <col min="11011" max="11011" width="10.42578125" style="478" customWidth="1"/>
    <col min="11012" max="11012" width="14.85546875" style="478" customWidth="1"/>
    <col min="11013" max="11014" width="16.42578125" style="478" customWidth="1"/>
    <col min="11015" max="11015" width="19.5703125" style="478" customWidth="1"/>
    <col min="11016" max="11016" width="15.42578125" style="478" customWidth="1"/>
    <col min="11017" max="11017" width="18.42578125" style="478" customWidth="1"/>
    <col min="11018" max="11018" width="14.5703125" style="478" customWidth="1"/>
    <col min="11019" max="11026" width="9.140625" style="478"/>
    <col min="11027" max="11027" width="8.140625" style="478" customWidth="1"/>
    <col min="11028" max="11037" width="0" style="478" hidden="1" customWidth="1"/>
    <col min="11038" max="11264" width="9.140625" style="478"/>
    <col min="11265" max="11265" width="8.5703125" style="478" customWidth="1"/>
    <col min="11266" max="11266" width="13.140625" style="478" customWidth="1"/>
    <col min="11267" max="11267" width="10.42578125" style="478" customWidth="1"/>
    <col min="11268" max="11268" width="14.85546875" style="478" customWidth="1"/>
    <col min="11269" max="11270" width="16.42578125" style="478" customWidth="1"/>
    <col min="11271" max="11271" width="19.5703125" style="478" customWidth="1"/>
    <col min="11272" max="11272" width="15.42578125" style="478" customWidth="1"/>
    <col min="11273" max="11273" width="18.42578125" style="478" customWidth="1"/>
    <col min="11274" max="11274" width="14.5703125" style="478" customWidth="1"/>
    <col min="11275" max="11282" width="9.140625" style="478"/>
    <col min="11283" max="11283" width="8.140625" style="478" customWidth="1"/>
    <col min="11284" max="11293" width="0" style="478" hidden="1" customWidth="1"/>
    <col min="11294" max="11520" width="9.140625" style="478"/>
    <col min="11521" max="11521" width="8.5703125" style="478" customWidth="1"/>
    <col min="11522" max="11522" width="13.140625" style="478" customWidth="1"/>
    <col min="11523" max="11523" width="10.42578125" style="478" customWidth="1"/>
    <col min="11524" max="11524" width="14.85546875" style="478" customWidth="1"/>
    <col min="11525" max="11526" width="16.42578125" style="478" customWidth="1"/>
    <col min="11527" max="11527" width="19.5703125" style="478" customWidth="1"/>
    <col min="11528" max="11528" width="15.42578125" style="478" customWidth="1"/>
    <col min="11529" max="11529" width="18.42578125" style="478" customWidth="1"/>
    <col min="11530" max="11530" width="14.5703125" style="478" customWidth="1"/>
    <col min="11531" max="11538" width="9.140625" style="478"/>
    <col min="11539" max="11539" width="8.140625" style="478" customWidth="1"/>
    <col min="11540" max="11549" width="0" style="478" hidden="1" customWidth="1"/>
    <col min="11550" max="11776" width="9.140625" style="478"/>
    <col min="11777" max="11777" width="8.5703125" style="478" customWidth="1"/>
    <col min="11778" max="11778" width="13.140625" style="478" customWidth="1"/>
    <col min="11779" max="11779" width="10.42578125" style="478" customWidth="1"/>
    <col min="11780" max="11780" width="14.85546875" style="478" customWidth="1"/>
    <col min="11781" max="11782" width="16.42578125" style="478" customWidth="1"/>
    <col min="11783" max="11783" width="19.5703125" style="478" customWidth="1"/>
    <col min="11784" max="11784" width="15.42578125" style="478" customWidth="1"/>
    <col min="11785" max="11785" width="18.42578125" style="478" customWidth="1"/>
    <col min="11786" max="11786" width="14.5703125" style="478" customWidth="1"/>
    <col min="11787" max="11794" width="9.140625" style="478"/>
    <col min="11795" max="11795" width="8.140625" style="478" customWidth="1"/>
    <col min="11796" max="11805" width="0" style="478" hidden="1" customWidth="1"/>
    <col min="11806" max="12032" width="9.140625" style="478"/>
    <col min="12033" max="12033" width="8.5703125" style="478" customWidth="1"/>
    <col min="12034" max="12034" width="13.140625" style="478" customWidth="1"/>
    <col min="12035" max="12035" width="10.42578125" style="478" customWidth="1"/>
    <col min="12036" max="12036" width="14.85546875" style="478" customWidth="1"/>
    <col min="12037" max="12038" width="16.42578125" style="478" customWidth="1"/>
    <col min="12039" max="12039" width="19.5703125" style="478" customWidth="1"/>
    <col min="12040" max="12040" width="15.42578125" style="478" customWidth="1"/>
    <col min="12041" max="12041" width="18.42578125" style="478" customWidth="1"/>
    <col min="12042" max="12042" width="14.5703125" style="478" customWidth="1"/>
    <col min="12043" max="12050" width="9.140625" style="478"/>
    <col min="12051" max="12051" width="8.140625" style="478" customWidth="1"/>
    <col min="12052" max="12061" width="0" style="478" hidden="1" customWidth="1"/>
    <col min="12062" max="12288" width="9.140625" style="478"/>
    <col min="12289" max="12289" width="8.5703125" style="478" customWidth="1"/>
    <col min="12290" max="12290" width="13.140625" style="478" customWidth="1"/>
    <col min="12291" max="12291" width="10.42578125" style="478" customWidth="1"/>
    <col min="12292" max="12292" width="14.85546875" style="478" customWidth="1"/>
    <col min="12293" max="12294" width="16.42578125" style="478" customWidth="1"/>
    <col min="12295" max="12295" width="19.5703125" style="478" customWidth="1"/>
    <col min="12296" max="12296" width="15.42578125" style="478" customWidth="1"/>
    <col min="12297" max="12297" width="18.42578125" style="478" customWidth="1"/>
    <col min="12298" max="12298" width="14.5703125" style="478" customWidth="1"/>
    <col min="12299" max="12306" width="9.140625" style="478"/>
    <col min="12307" max="12307" width="8.140625" style="478" customWidth="1"/>
    <col min="12308" max="12317" width="0" style="478" hidden="1" customWidth="1"/>
    <col min="12318" max="12544" width="9.140625" style="478"/>
    <col min="12545" max="12545" width="8.5703125" style="478" customWidth="1"/>
    <col min="12546" max="12546" width="13.140625" style="478" customWidth="1"/>
    <col min="12547" max="12547" width="10.42578125" style="478" customWidth="1"/>
    <col min="12548" max="12548" width="14.85546875" style="478" customWidth="1"/>
    <col min="12549" max="12550" width="16.42578125" style="478" customWidth="1"/>
    <col min="12551" max="12551" width="19.5703125" style="478" customWidth="1"/>
    <col min="12552" max="12552" width="15.42578125" style="478" customWidth="1"/>
    <col min="12553" max="12553" width="18.42578125" style="478" customWidth="1"/>
    <col min="12554" max="12554" width="14.5703125" style="478" customWidth="1"/>
    <col min="12555" max="12562" width="9.140625" style="478"/>
    <col min="12563" max="12563" width="8.140625" style="478" customWidth="1"/>
    <col min="12564" max="12573" width="0" style="478" hidden="1" customWidth="1"/>
    <col min="12574" max="12800" width="9.140625" style="478"/>
    <col min="12801" max="12801" width="8.5703125" style="478" customWidth="1"/>
    <col min="12802" max="12802" width="13.140625" style="478" customWidth="1"/>
    <col min="12803" max="12803" width="10.42578125" style="478" customWidth="1"/>
    <col min="12804" max="12804" width="14.85546875" style="478" customWidth="1"/>
    <col min="12805" max="12806" width="16.42578125" style="478" customWidth="1"/>
    <col min="12807" max="12807" width="19.5703125" style="478" customWidth="1"/>
    <col min="12808" max="12808" width="15.42578125" style="478" customWidth="1"/>
    <col min="12809" max="12809" width="18.42578125" style="478" customWidth="1"/>
    <col min="12810" max="12810" width="14.5703125" style="478" customWidth="1"/>
    <col min="12811" max="12818" width="9.140625" style="478"/>
    <col min="12819" max="12819" width="8.140625" style="478" customWidth="1"/>
    <col min="12820" max="12829" width="0" style="478" hidden="1" customWidth="1"/>
    <col min="12830" max="13056" width="9.140625" style="478"/>
    <col min="13057" max="13057" width="8.5703125" style="478" customWidth="1"/>
    <col min="13058" max="13058" width="13.140625" style="478" customWidth="1"/>
    <col min="13059" max="13059" width="10.42578125" style="478" customWidth="1"/>
    <col min="13060" max="13060" width="14.85546875" style="478" customWidth="1"/>
    <col min="13061" max="13062" width="16.42578125" style="478" customWidth="1"/>
    <col min="13063" max="13063" width="19.5703125" style="478" customWidth="1"/>
    <col min="13064" max="13064" width="15.42578125" style="478" customWidth="1"/>
    <col min="13065" max="13065" width="18.42578125" style="478" customWidth="1"/>
    <col min="13066" max="13066" width="14.5703125" style="478" customWidth="1"/>
    <col min="13067" max="13074" width="9.140625" style="478"/>
    <col min="13075" max="13075" width="8.140625" style="478" customWidth="1"/>
    <col min="13076" max="13085" width="0" style="478" hidden="1" customWidth="1"/>
    <col min="13086" max="13312" width="9.140625" style="478"/>
    <col min="13313" max="13313" width="8.5703125" style="478" customWidth="1"/>
    <col min="13314" max="13314" width="13.140625" style="478" customWidth="1"/>
    <col min="13315" max="13315" width="10.42578125" style="478" customWidth="1"/>
    <col min="13316" max="13316" width="14.85546875" style="478" customWidth="1"/>
    <col min="13317" max="13318" width="16.42578125" style="478" customWidth="1"/>
    <col min="13319" max="13319" width="19.5703125" style="478" customWidth="1"/>
    <col min="13320" max="13320" width="15.42578125" style="478" customWidth="1"/>
    <col min="13321" max="13321" width="18.42578125" style="478" customWidth="1"/>
    <col min="13322" max="13322" width="14.5703125" style="478" customWidth="1"/>
    <col min="13323" max="13330" width="9.140625" style="478"/>
    <col min="13331" max="13331" width="8.140625" style="478" customWidth="1"/>
    <col min="13332" max="13341" width="0" style="478" hidden="1" customWidth="1"/>
    <col min="13342" max="13568" width="9.140625" style="478"/>
    <col min="13569" max="13569" width="8.5703125" style="478" customWidth="1"/>
    <col min="13570" max="13570" width="13.140625" style="478" customWidth="1"/>
    <col min="13571" max="13571" width="10.42578125" style="478" customWidth="1"/>
    <col min="13572" max="13572" width="14.85546875" style="478" customWidth="1"/>
    <col min="13573" max="13574" width="16.42578125" style="478" customWidth="1"/>
    <col min="13575" max="13575" width="19.5703125" style="478" customWidth="1"/>
    <col min="13576" max="13576" width="15.42578125" style="478" customWidth="1"/>
    <col min="13577" max="13577" width="18.42578125" style="478" customWidth="1"/>
    <col min="13578" max="13578" width="14.5703125" style="478" customWidth="1"/>
    <col min="13579" max="13586" width="9.140625" style="478"/>
    <col min="13587" max="13587" width="8.140625" style="478" customWidth="1"/>
    <col min="13588" max="13597" width="0" style="478" hidden="1" customWidth="1"/>
    <col min="13598" max="13824" width="9.140625" style="478"/>
    <col min="13825" max="13825" width="8.5703125" style="478" customWidth="1"/>
    <col min="13826" max="13826" width="13.140625" style="478" customWidth="1"/>
    <col min="13827" max="13827" width="10.42578125" style="478" customWidth="1"/>
    <col min="13828" max="13828" width="14.85546875" style="478" customWidth="1"/>
    <col min="13829" max="13830" width="16.42578125" style="478" customWidth="1"/>
    <col min="13831" max="13831" width="19.5703125" style="478" customWidth="1"/>
    <col min="13832" max="13832" width="15.42578125" style="478" customWidth="1"/>
    <col min="13833" max="13833" width="18.42578125" style="478" customWidth="1"/>
    <col min="13834" max="13834" width="14.5703125" style="478" customWidth="1"/>
    <col min="13835" max="13842" width="9.140625" style="478"/>
    <col min="13843" max="13843" width="8.140625" style="478" customWidth="1"/>
    <col min="13844" max="13853" width="0" style="478" hidden="1" customWidth="1"/>
    <col min="13854" max="14080" width="9.140625" style="478"/>
    <col min="14081" max="14081" width="8.5703125" style="478" customWidth="1"/>
    <col min="14082" max="14082" width="13.140625" style="478" customWidth="1"/>
    <col min="14083" max="14083" width="10.42578125" style="478" customWidth="1"/>
    <col min="14084" max="14084" width="14.85546875" style="478" customWidth="1"/>
    <col min="14085" max="14086" width="16.42578125" style="478" customWidth="1"/>
    <col min="14087" max="14087" width="19.5703125" style="478" customWidth="1"/>
    <col min="14088" max="14088" width="15.42578125" style="478" customWidth="1"/>
    <col min="14089" max="14089" width="18.42578125" style="478" customWidth="1"/>
    <col min="14090" max="14090" width="14.5703125" style="478" customWidth="1"/>
    <col min="14091" max="14098" width="9.140625" style="478"/>
    <col min="14099" max="14099" width="8.140625" style="478" customWidth="1"/>
    <col min="14100" max="14109" width="0" style="478" hidden="1" customWidth="1"/>
    <col min="14110" max="14336" width="9.140625" style="478"/>
    <col min="14337" max="14337" width="8.5703125" style="478" customWidth="1"/>
    <col min="14338" max="14338" width="13.140625" style="478" customWidth="1"/>
    <col min="14339" max="14339" width="10.42578125" style="478" customWidth="1"/>
    <col min="14340" max="14340" width="14.85546875" style="478" customWidth="1"/>
    <col min="14341" max="14342" width="16.42578125" style="478" customWidth="1"/>
    <col min="14343" max="14343" width="19.5703125" style="478" customWidth="1"/>
    <col min="14344" max="14344" width="15.42578125" style="478" customWidth="1"/>
    <col min="14345" max="14345" width="18.42578125" style="478" customWidth="1"/>
    <col min="14346" max="14346" width="14.5703125" style="478" customWidth="1"/>
    <col min="14347" max="14354" width="9.140625" style="478"/>
    <col min="14355" max="14355" width="8.140625" style="478" customWidth="1"/>
    <col min="14356" max="14365" width="0" style="478" hidden="1" customWidth="1"/>
    <col min="14366" max="14592" width="9.140625" style="478"/>
    <col min="14593" max="14593" width="8.5703125" style="478" customWidth="1"/>
    <col min="14594" max="14594" width="13.140625" style="478" customWidth="1"/>
    <col min="14595" max="14595" width="10.42578125" style="478" customWidth="1"/>
    <col min="14596" max="14596" width="14.85546875" style="478" customWidth="1"/>
    <col min="14597" max="14598" width="16.42578125" style="478" customWidth="1"/>
    <col min="14599" max="14599" width="19.5703125" style="478" customWidth="1"/>
    <col min="14600" max="14600" width="15.42578125" style="478" customWidth="1"/>
    <col min="14601" max="14601" width="18.42578125" style="478" customWidth="1"/>
    <col min="14602" max="14602" width="14.5703125" style="478" customWidth="1"/>
    <col min="14603" max="14610" width="9.140625" style="478"/>
    <col min="14611" max="14611" width="8.140625" style="478" customWidth="1"/>
    <col min="14612" max="14621" width="0" style="478" hidden="1" customWidth="1"/>
    <col min="14622" max="14848" width="9.140625" style="478"/>
    <col min="14849" max="14849" width="8.5703125" style="478" customWidth="1"/>
    <col min="14850" max="14850" width="13.140625" style="478" customWidth="1"/>
    <col min="14851" max="14851" width="10.42578125" style="478" customWidth="1"/>
    <col min="14852" max="14852" width="14.85546875" style="478" customWidth="1"/>
    <col min="14853" max="14854" width="16.42578125" style="478" customWidth="1"/>
    <col min="14855" max="14855" width="19.5703125" style="478" customWidth="1"/>
    <col min="14856" max="14856" width="15.42578125" style="478" customWidth="1"/>
    <col min="14857" max="14857" width="18.42578125" style="478" customWidth="1"/>
    <col min="14858" max="14858" width="14.5703125" style="478" customWidth="1"/>
    <col min="14859" max="14866" width="9.140625" style="478"/>
    <col min="14867" max="14867" width="8.140625" style="478" customWidth="1"/>
    <col min="14868" max="14877" width="0" style="478" hidden="1" customWidth="1"/>
    <col min="14878" max="15104" width="9.140625" style="478"/>
    <col min="15105" max="15105" width="8.5703125" style="478" customWidth="1"/>
    <col min="15106" max="15106" width="13.140625" style="478" customWidth="1"/>
    <col min="15107" max="15107" width="10.42578125" style="478" customWidth="1"/>
    <col min="15108" max="15108" width="14.85546875" style="478" customWidth="1"/>
    <col min="15109" max="15110" width="16.42578125" style="478" customWidth="1"/>
    <col min="15111" max="15111" width="19.5703125" style="478" customWidth="1"/>
    <col min="15112" max="15112" width="15.42578125" style="478" customWidth="1"/>
    <col min="15113" max="15113" width="18.42578125" style="478" customWidth="1"/>
    <col min="15114" max="15114" width="14.5703125" style="478" customWidth="1"/>
    <col min="15115" max="15122" width="9.140625" style="478"/>
    <col min="15123" max="15123" width="8.140625" style="478" customWidth="1"/>
    <col min="15124" max="15133" width="0" style="478" hidden="1" customWidth="1"/>
    <col min="15134" max="15360" width="9.140625" style="478"/>
    <col min="15361" max="15361" width="8.5703125" style="478" customWidth="1"/>
    <col min="15362" max="15362" width="13.140625" style="478" customWidth="1"/>
    <col min="15363" max="15363" width="10.42578125" style="478" customWidth="1"/>
    <col min="15364" max="15364" width="14.85546875" style="478" customWidth="1"/>
    <col min="15365" max="15366" width="16.42578125" style="478" customWidth="1"/>
    <col min="15367" max="15367" width="19.5703125" style="478" customWidth="1"/>
    <col min="15368" max="15368" width="15.42578125" style="478" customWidth="1"/>
    <col min="15369" max="15369" width="18.42578125" style="478" customWidth="1"/>
    <col min="15370" max="15370" width="14.5703125" style="478" customWidth="1"/>
    <col min="15371" max="15378" width="9.140625" style="478"/>
    <col min="15379" max="15379" width="8.140625" style="478" customWidth="1"/>
    <col min="15380" max="15389" width="0" style="478" hidden="1" customWidth="1"/>
    <col min="15390" max="15616" width="9.140625" style="478"/>
    <col min="15617" max="15617" width="8.5703125" style="478" customWidth="1"/>
    <col min="15618" max="15618" width="13.140625" style="478" customWidth="1"/>
    <col min="15619" max="15619" width="10.42578125" style="478" customWidth="1"/>
    <col min="15620" max="15620" width="14.85546875" style="478" customWidth="1"/>
    <col min="15621" max="15622" width="16.42578125" style="478" customWidth="1"/>
    <col min="15623" max="15623" width="19.5703125" style="478" customWidth="1"/>
    <col min="15624" max="15624" width="15.42578125" style="478" customWidth="1"/>
    <col min="15625" max="15625" width="18.42578125" style="478" customWidth="1"/>
    <col min="15626" max="15626" width="14.5703125" style="478" customWidth="1"/>
    <col min="15627" max="15634" width="9.140625" style="478"/>
    <col min="15635" max="15635" width="8.140625" style="478" customWidth="1"/>
    <col min="15636" max="15645" width="0" style="478" hidden="1" customWidth="1"/>
    <col min="15646" max="15872" width="9.140625" style="478"/>
    <col min="15873" max="15873" width="8.5703125" style="478" customWidth="1"/>
    <col min="15874" max="15874" width="13.140625" style="478" customWidth="1"/>
    <col min="15875" max="15875" width="10.42578125" style="478" customWidth="1"/>
    <col min="15876" max="15876" width="14.85546875" style="478" customWidth="1"/>
    <col min="15877" max="15878" width="16.42578125" style="478" customWidth="1"/>
    <col min="15879" max="15879" width="19.5703125" style="478" customWidth="1"/>
    <col min="15880" max="15880" width="15.42578125" style="478" customWidth="1"/>
    <col min="15881" max="15881" width="18.42578125" style="478" customWidth="1"/>
    <col min="15882" max="15882" width="14.5703125" style="478" customWidth="1"/>
    <col min="15883" max="15890" width="9.140625" style="478"/>
    <col min="15891" max="15891" width="8.140625" style="478" customWidth="1"/>
    <col min="15892" max="15901" width="0" style="478" hidden="1" customWidth="1"/>
    <col min="15902" max="16128" width="9.140625" style="478"/>
    <col min="16129" max="16129" width="8.5703125" style="478" customWidth="1"/>
    <col min="16130" max="16130" width="13.140625" style="478" customWidth="1"/>
    <col min="16131" max="16131" width="10.42578125" style="478" customWidth="1"/>
    <col min="16132" max="16132" width="14.85546875" style="478" customWidth="1"/>
    <col min="16133" max="16134" width="16.42578125" style="478" customWidth="1"/>
    <col min="16135" max="16135" width="19.5703125" style="478" customWidth="1"/>
    <col min="16136" max="16136" width="15.42578125" style="478" customWidth="1"/>
    <col min="16137" max="16137" width="18.42578125" style="478" customWidth="1"/>
    <col min="16138" max="16138" width="14.5703125" style="478" customWidth="1"/>
    <col min="16139" max="16146" width="9.140625" style="478"/>
    <col min="16147" max="16147" width="8.140625" style="478" customWidth="1"/>
    <col min="16148" max="16157" width="0" style="478" hidden="1" customWidth="1"/>
    <col min="16158" max="16384" width="9.140625" style="478"/>
  </cols>
  <sheetData>
    <row r="1" spans="1:28" s="479" customFormat="1" x14ac:dyDescent="0.25">
      <c r="A1" s="16" t="s">
        <v>2818</v>
      </c>
      <c r="B1" s="17"/>
      <c r="C1" s="17"/>
      <c r="D1" s="17"/>
      <c r="E1" s="17"/>
      <c r="F1" s="17"/>
      <c r="G1" s="17"/>
      <c r="J1" s="17"/>
      <c r="K1" s="484" t="s">
        <v>68</v>
      </c>
      <c r="L1" s="512" t="s">
        <v>67</v>
      </c>
      <c r="M1" s="512"/>
      <c r="N1" s="512"/>
    </row>
    <row r="2" spans="1:28" s="479" customFormat="1" x14ac:dyDescent="0.25">
      <c r="A2" s="489" t="s">
        <v>2735</v>
      </c>
      <c r="B2" s="17"/>
      <c r="C2" s="17"/>
      <c r="D2" s="17"/>
      <c r="E2" s="17"/>
      <c r="F2" s="17"/>
      <c r="G2" s="17"/>
      <c r="L2" s="486" t="s">
        <v>481</v>
      </c>
      <c r="M2" s="485"/>
      <c r="N2" s="485"/>
    </row>
    <row r="3" spans="1:28" s="479" customFormat="1" x14ac:dyDescent="0.25">
      <c r="A3" s="128"/>
      <c r="B3" s="17"/>
      <c r="C3" s="17"/>
      <c r="D3" s="17"/>
      <c r="E3" s="17"/>
      <c r="F3" s="17"/>
      <c r="G3" s="17"/>
      <c r="L3" s="486" t="s">
        <v>333</v>
      </c>
      <c r="M3" s="485"/>
      <c r="N3" s="485"/>
    </row>
    <row r="4" spans="1:28" s="479" customFormat="1" x14ac:dyDescent="0.25">
      <c r="A4" s="505"/>
      <c r="B4" s="576" t="s">
        <v>736</v>
      </c>
      <c r="C4" s="577"/>
      <c r="D4" s="577"/>
      <c r="E4" s="577"/>
      <c r="F4" s="577"/>
      <c r="G4" s="577"/>
      <c r="H4" s="577"/>
      <c r="I4" s="578"/>
      <c r="L4" s="486"/>
      <c r="M4" s="485"/>
      <c r="N4" s="485"/>
    </row>
    <row r="5" spans="1:28" s="482" customFormat="1" ht="51" x14ac:dyDescent="0.2">
      <c r="A5" s="502" t="s">
        <v>69</v>
      </c>
      <c r="B5" s="503" t="s">
        <v>2812</v>
      </c>
      <c r="C5" s="503" t="s">
        <v>2813</v>
      </c>
      <c r="D5" s="503" t="s">
        <v>2814</v>
      </c>
      <c r="E5" s="503" t="s">
        <v>2815</v>
      </c>
      <c r="F5" s="503" t="s">
        <v>267</v>
      </c>
      <c r="G5" s="503" t="s">
        <v>2816</v>
      </c>
      <c r="H5" s="503" t="s">
        <v>268</v>
      </c>
      <c r="I5" s="503" t="s">
        <v>2817</v>
      </c>
    </row>
    <row r="6" spans="1:28" s="482" customFormat="1" ht="14.45" customHeight="1" x14ac:dyDescent="0.2">
      <c r="A6" s="31" t="s">
        <v>30</v>
      </c>
      <c r="B6" s="26">
        <f>VLOOKUP($L$1,'Table D3 Data'!$A$7:$I$44,T$6,0)</f>
        <v>292178</v>
      </c>
      <c r="C6" s="26">
        <f>VLOOKUP($L$1,'Table D3 Data'!$A$7:$I$44,U$6,0)</f>
        <v>610</v>
      </c>
      <c r="D6" s="26">
        <f>VLOOKUP($L$1,'Table D3 Data'!$A$7:$I$44,V$6,0)</f>
        <v>1780</v>
      </c>
      <c r="E6" s="26">
        <f>VLOOKUP($L$1,'Table D3 Data'!$A$7:$I$44,W$6,0)</f>
        <v>44741</v>
      </c>
      <c r="F6" s="26">
        <f>VLOOKUP($L$1,'Table D3 Data'!$A$7:$I$44,X$6,0)</f>
        <v>28971</v>
      </c>
      <c r="G6" s="26">
        <f>VLOOKUP($L$1,'Table D3 Data'!$A$7:$I$44,Y$6,0)</f>
        <v>37281</v>
      </c>
      <c r="H6" s="26">
        <f>VLOOKUP($L$1,'Table D3 Data'!$A$7:$I$44,Z$6,0)</f>
        <v>13590</v>
      </c>
      <c r="I6" s="26">
        <f>VLOOKUP($L$1,'Table D3 Data'!$A$7:$I$44,AA$6,0)</f>
        <v>165204</v>
      </c>
      <c r="T6" s="482">
        <v>2</v>
      </c>
      <c r="U6" s="482">
        <v>3</v>
      </c>
      <c r="V6" s="482">
        <v>4</v>
      </c>
      <c r="W6" s="482">
        <v>5</v>
      </c>
      <c r="X6" s="482">
        <v>6</v>
      </c>
      <c r="Y6" s="482">
        <v>7</v>
      </c>
      <c r="Z6" s="482">
        <v>8</v>
      </c>
      <c r="AA6" s="482">
        <v>9</v>
      </c>
      <c r="AB6" s="482">
        <v>10</v>
      </c>
    </row>
    <row r="7" spans="1:28" s="482" customFormat="1" ht="12.75" x14ac:dyDescent="0.2">
      <c r="A7" s="500" t="s">
        <v>4</v>
      </c>
      <c r="B7" s="501">
        <f>VLOOKUP($L$1,'Table D3 Data'!$K$7:$S$44,T$6,0)</f>
        <v>399678</v>
      </c>
      <c r="C7" s="501">
        <f>VLOOKUP($L$1,'Table D3 Data'!$K$7:$S$44,U$6,0)</f>
        <v>1442</v>
      </c>
      <c r="D7" s="501">
        <f>VLOOKUP($L$1,'Table D3 Data'!$K$7:$S$44,V$6,0)</f>
        <v>1452</v>
      </c>
      <c r="E7" s="501">
        <f>VLOOKUP($L$1,'Table D3 Data'!$K$7:$S$44,W$6,0)</f>
        <v>42669</v>
      </c>
      <c r="F7" s="501">
        <f>VLOOKUP($L$1,'Table D3 Data'!$K$7:$S$44,X$6,0)</f>
        <v>43369</v>
      </c>
      <c r="G7" s="501">
        <f>VLOOKUP($L$1,'Table D3 Data'!$K$7:$S$44,Y$6,0)</f>
        <v>62436</v>
      </c>
      <c r="H7" s="501">
        <f>VLOOKUP($L$1,'Table D3 Data'!$K$7:$S$44,Z$6,0)</f>
        <v>20885</v>
      </c>
      <c r="I7" s="501">
        <f>VLOOKUP($L$1,'Table D3 Data'!$K$7:$S$44,AA$6,0)</f>
        <v>227426</v>
      </c>
    </row>
    <row r="8" spans="1:28" s="482" customFormat="1" ht="12.75" x14ac:dyDescent="0.2">
      <c r="B8" s="483"/>
      <c r="C8" s="483"/>
      <c r="D8" s="483"/>
      <c r="E8" s="483"/>
      <c r="F8" s="483"/>
      <c r="G8" s="483"/>
      <c r="H8" s="483"/>
      <c r="I8" s="483"/>
    </row>
    <row r="9" spans="1:28" s="482" customFormat="1" ht="12.75" x14ac:dyDescent="0.2"/>
    <row r="10" spans="1:28" s="479" customFormat="1" x14ac:dyDescent="0.25">
      <c r="A10" s="505"/>
      <c r="B10" s="576" t="s">
        <v>736</v>
      </c>
      <c r="C10" s="577"/>
      <c r="D10" s="577"/>
      <c r="E10" s="577"/>
      <c r="F10" s="577"/>
      <c r="G10" s="577"/>
      <c r="H10" s="577"/>
      <c r="I10" s="578"/>
      <c r="L10" s="486"/>
      <c r="M10" s="485"/>
      <c r="N10" s="485"/>
    </row>
    <row r="11" spans="1:28" s="482" customFormat="1" ht="51" x14ac:dyDescent="0.2">
      <c r="A11" s="502" t="s">
        <v>130</v>
      </c>
      <c r="B11" s="503" t="s">
        <v>2812</v>
      </c>
      <c r="C11" s="503" t="s">
        <v>2813</v>
      </c>
      <c r="D11" s="503" t="s">
        <v>2814</v>
      </c>
      <c r="E11" s="503" t="s">
        <v>2815</v>
      </c>
      <c r="F11" s="503" t="s">
        <v>267</v>
      </c>
      <c r="G11" s="503" t="s">
        <v>2816</v>
      </c>
      <c r="H11" s="503" t="s">
        <v>268</v>
      </c>
      <c r="I11" s="503" t="s">
        <v>2817</v>
      </c>
    </row>
    <row r="12" spans="1:28" s="482" customFormat="1" ht="12.75" x14ac:dyDescent="0.2">
      <c r="A12" s="31" t="s">
        <v>30</v>
      </c>
      <c r="B12" s="480">
        <v>1</v>
      </c>
      <c r="C12" s="480">
        <f t="shared" ref="C12:I13" si="0">C6/$B6</f>
        <v>2.0877684151441927E-3</v>
      </c>
      <c r="D12" s="480">
        <f t="shared" si="0"/>
        <v>6.0921766868142022E-3</v>
      </c>
      <c r="E12" s="480">
        <f t="shared" si="0"/>
        <v>0.15312925682289563</v>
      </c>
      <c r="F12" s="480">
        <f t="shared" si="0"/>
        <v>9.9155309434659694E-2</v>
      </c>
      <c r="G12" s="480">
        <f t="shared" si="0"/>
        <v>0.12759687587703386</v>
      </c>
      <c r="H12" s="480">
        <f t="shared" si="0"/>
        <v>4.6512742232474723E-2</v>
      </c>
      <c r="I12" s="480">
        <f t="shared" si="0"/>
        <v>0.56542244795980534</v>
      </c>
    </row>
    <row r="13" spans="1:28" s="482" customFormat="1" ht="12.75" x14ac:dyDescent="0.2">
      <c r="A13" s="500" t="s">
        <v>4</v>
      </c>
      <c r="B13" s="508">
        <v>1</v>
      </c>
      <c r="C13" s="508">
        <f t="shared" si="0"/>
        <v>3.6079043630122248E-3</v>
      </c>
      <c r="D13" s="508">
        <f t="shared" si="0"/>
        <v>3.632924504225902E-3</v>
      </c>
      <c r="E13" s="508">
        <f t="shared" si="0"/>
        <v>0.10675844054463843</v>
      </c>
      <c r="F13" s="508">
        <f t="shared" si="0"/>
        <v>0.10850985042959582</v>
      </c>
      <c r="G13" s="508">
        <f t="shared" si="0"/>
        <v>0.15621575368171378</v>
      </c>
      <c r="H13" s="508">
        <f t="shared" si="0"/>
        <v>5.2254564924764435E-2</v>
      </c>
      <c r="I13" s="508">
        <f t="shared" si="0"/>
        <v>0.56902306356617072</v>
      </c>
    </row>
    <row r="14" spans="1:28" ht="14.45" customHeight="1" x14ac:dyDescent="0.25"/>
    <row r="15" spans="1:28" x14ac:dyDescent="0.25">
      <c r="A15" s="488" t="s">
        <v>653</v>
      </c>
    </row>
    <row r="16" spans="1:28" x14ac:dyDescent="0.25">
      <c r="A16" s="482" t="s">
        <v>2820</v>
      </c>
    </row>
    <row r="17" spans="1:1" x14ac:dyDescent="0.25">
      <c r="A17" s="482"/>
    </row>
    <row r="18" spans="1:1" x14ac:dyDescent="0.25">
      <c r="A18" s="488" t="s">
        <v>654</v>
      </c>
    </row>
    <row r="19" spans="1:1" x14ac:dyDescent="0.25">
      <c r="A19" s="482" t="s">
        <v>2790</v>
      </c>
    </row>
    <row r="20" spans="1:1" x14ac:dyDescent="0.25">
      <c r="A20" s="482" t="s">
        <v>2792</v>
      </c>
    </row>
    <row r="21" spans="1:1" x14ac:dyDescent="0.25">
      <c r="A21" s="473" t="s">
        <v>2819</v>
      </c>
    </row>
    <row r="55" spans="1:1" ht="14.45" hidden="1" x14ac:dyDescent="0.3">
      <c r="A55" s="478" t="s">
        <v>31</v>
      </c>
    </row>
    <row r="56" spans="1:1" ht="14.45" hidden="1" x14ac:dyDescent="0.3">
      <c r="A56" s="478" t="s">
        <v>32</v>
      </c>
    </row>
    <row r="57" spans="1:1" ht="14.45" hidden="1" x14ac:dyDescent="0.3">
      <c r="A57" s="478" t="s">
        <v>33</v>
      </c>
    </row>
    <row r="58" spans="1:1" hidden="1" x14ac:dyDescent="0.25">
      <c r="A58" s="478" t="s">
        <v>34</v>
      </c>
    </row>
    <row r="59" spans="1:1" hidden="1" x14ac:dyDescent="0.25">
      <c r="A59" s="478" t="s">
        <v>35</v>
      </c>
    </row>
    <row r="60" spans="1:1" hidden="1" x14ac:dyDescent="0.25">
      <c r="A60" s="478" t="s">
        <v>36</v>
      </c>
    </row>
    <row r="61" spans="1:1" hidden="1" x14ac:dyDescent="0.25">
      <c r="A61" s="478" t="s">
        <v>37</v>
      </c>
    </row>
    <row r="62" spans="1:1" hidden="1" x14ac:dyDescent="0.25">
      <c r="A62" s="478" t="s">
        <v>38</v>
      </c>
    </row>
    <row r="63" spans="1:1" hidden="1" x14ac:dyDescent="0.25">
      <c r="A63" s="478" t="s">
        <v>39</v>
      </c>
    </row>
    <row r="64" spans="1:1" hidden="1" x14ac:dyDescent="0.25">
      <c r="A64" s="478" t="s">
        <v>40</v>
      </c>
    </row>
    <row r="65" spans="1:1" hidden="1" x14ac:dyDescent="0.25">
      <c r="A65" s="478" t="s">
        <v>41</v>
      </c>
    </row>
    <row r="66" spans="1:1" hidden="1" x14ac:dyDescent="0.25">
      <c r="A66" s="478" t="s">
        <v>42</v>
      </c>
    </row>
    <row r="67" spans="1:1" hidden="1" x14ac:dyDescent="0.25">
      <c r="A67" s="478" t="s">
        <v>43</v>
      </c>
    </row>
    <row r="68" spans="1:1" hidden="1" x14ac:dyDescent="0.25">
      <c r="A68" s="478" t="s">
        <v>44</v>
      </c>
    </row>
    <row r="69" spans="1:1" hidden="1" x14ac:dyDescent="0.25">
      <c r="A69" s="478" t="s">
        <v>45</v>
      </c>
    </row>
    <row r="70" spans="1:1" hidden="1" x14ac:dyDescent="0.25">
      <c r="A70" s="478" t="s">
        <v>46</v>
      </c>
    </row>
    <row r="71" spans="1:1" hidden="1" x14ac:dyDescent="0.25">
      <c r="A71" s="478" t="s">
        <v>47</v>
      </c>
    </row>
    <row r="72" spans="1:1" hidden="1" x14ac:dyDescent="0.25">
      <c r="A72" s="478" t="s">
        <v>48</v>
      </c>
    </row>
    <row r="73" spans="1:1" hidden="1" x14ac:dyDescent="0.25">
      <c r="A73" s="478" t="s">
        <v>49</v>
      </c>
    </row>
    <row r="74" spans="1:1" hidden="1" x14ac:dyDescent="0.25">
      <c r="A74" s="478" t="s">
        <v>50</v>
      </c>
    </row>
    <row r="75" spans="1:1" hidden="1" x14ac:dyDescent="0.25">
      <c r="A75" s="478" t="s">
        <v>51</v>
      </c>
    </row>
    <row r="76" spans="1:1" hidden="1" x14ac:dyDescent="0.25">
      <c r="A76" s="478" t="s">
        <v>52</v>
      </c>
    </row>
    <row r="77" spans="1:1" hidden="1" x14ac:dyDescent="0.25">
      <c r="A77" s="478" t="s">
        <v>53</v>
      </c>
    </row>
    <row r="78" spans="1:1" hidden="1" x14ac:dyDescent="0.25">
      <c r="A78" s="478" t="s">
        <v>54</v>
      </c>
    </row>
    <row r="79" spans="1:1" hidden="1" x14ac:dyDescent="0.25">
      <c r="A79" s="478" t="s">
        <v>55</v>
      </c>
    </row>
    <row r="80" spans="1:1" hidden="1" x14ac:dyDescent="0.25">
      <c r="A80" s="478" t="s">
        <v>56</v>
      </c>
    </row>
    <row r="81" spans="1:1" hidden="1" x14ac:dyDescent="0.25">
      <c r="A81" s="478" t="s">
        <v>57</v>
      </c>
    </row>
    <row r="82" spans="1:1" hidden="1" x14ac:dyDescent="0.25">
      <c r="A82" s="478" t="s">
        <v>58</v>
      </c>
    </row>
    <row r="83" spans="1:1" hidden="1" x14ac:dyDescent="0.25">
      <c r="A83" s="478" t="s">
        <v>59</v>
      </c>
    </row>
    <row r="84" spans="1:1" hidden="1" x14ac:dyDescent="0.25">
      <c r="A84" s="478" t="s">
        <v>60</v>
      </c>
    </row>
    <row r="85" spans="1:1" hidden="1" x14ac:dyDescent="0.25">
      <c r="A85" s="478" t="s">
        <v>61</v>
      </c>
    </row>
    <row r="86" spans="1:1" hidden="1" x14ac:dyDescent="0.25">
      <c r="A86" s="478" t="s">
        <v>62</v>
      </c>
    </row>
    <row r="87" spans="1:1" hidden="1" x14ac:dyDescent="0.25">
      <c r="A87" s="478" t="s">
        <v>63</v>
      </c>
    </row>
    <row r="88" spans="1:1" hidden="1" x14ac:dyDescent="0.25">
      <c r="A88" s="478" t="s">
        <v>64</v>
      </c>
    </row>
    <row r="89" spans="1:1" hidden="1" x14ac:dyDescent="0.25">
      <c r="A89" s="478" t="s">
        <v>65</v>
      </c>
    </row>
    <row r="90" spans="1:1" hidden="1" x14ac:dyDescent="0.25">
      <c r="A90" s="478" t="s">
        <v>66</v>
      </c>
    </row>
    <row r="91" spans="1:1" hidden="1" x14ac:dyDescent="0.25">
      <c r="A91" s="478" t="s">
        <v>67</v>
      </c>
    </row>
    <row r="92" spans="1:1" hidden="1" x14ac:dyDescent="0.25"/>
    <row r="93" spans="1:1" hidden="1" x14ac:dyDescent="0.25"/>
    <row r="94" spans="1:1" hidden="1" x14ac:dyDescent="0.25"/>
  </sheetData>
  <mergeCells count="3">
    <mergeCell ref="B10:I10"/>
    <mergeCell ref="L1:N1"/>
    <mergeCell ref="B4:I4"/>
  </mergeCells>
  <dataValidations count="1">
    <dataValidation type="list" allowBlank="1" showInputMessage="1" showErrorMessage="1" sqref="L65511:L65522 JH65511:JH65522 TD65511:TD65522 ACZ65511:ACZ65522 AMV65511:AMV65522 AWR65511:AWR65522 BGN65511:BGN65522 BQJ65511:BQJ65522 CAF65511:CAF65522 CKB65511:CKB65522 CTX65511:CTX65522 DDT65511:DDT65522 DNP65511:DNP65522 DXL65511:DXL65522 EHH65511:EHH65522 ERD65511:ERD65522 FAZ65511:FAZ65522 FKV65511:FKV65522 FUR65511:FUR65522 GEN65511:GEN65522 GOJ65511:GOJ65522 GYF65511:GYF65522 HIB65511:HIB65522 HRX65511:HRX65522 IBT65511:IBT65522 ILP65511:ILP65522 IVL65511:IVL65522 JFH65511:JFH65522 JPD65511:JPD65522 JYZ65511:JYZ65522 KIV65511:KIV65522 KSR65511:KSR65522 LCN65511:LCN65522 LMJ65511:LMJ65522 LWF65511:LWF65522 MGB65511:MGB65522 MPX65511:MPX65522 MZT65511:MZT65522 NJP65511:NJP65522 NTL65511:NTL65522 ODH65511:ODH65522 OND65511:OND65522 OWZ65511:OWZ65522 PGV65511:PGV65522 PQR65511:PQR65522 QAN65511:QAN65522 QKJ65511:QKJ65522 QUF65511:QUF65522 REB65511:REB65522 RNX65511:RNX65522 RXT65511:RXT65522 SHP65511:SHP65522 SRL65511:SRL65522 TBH65511:TBH65522 TLD65511:TLD65522 TUZ65511:TUZ65522 UEV65511:UEV65522 UOR65511:UOR65522 UYN65511:UYN65522 VIJ65511:VIJ65522 VSF65511:VSF65522 WCB65511:WCB65522 WLX65511:WLX65522 WVT65511:WVT65522 L131047:L131058 JH131047:JH131058 TD131047:TD131058 ACZ131047:ACZ131058 AMV131047:AMV131058 AWR131047:AWR131058 BGN131047:BGN131058 BQJ131047:BQJ131058 CAF131047:CAF131058 CKB131047:CKB131058 CTX131047:CTX131058 DDT131047:DDT131058 DNP131047:DNP131058 DXL131047:DXL131058 EHH131047:EHH131058 ERD131047:ERD131058 FAZ131047:FAZ131058 FKV131047:FKV131058 FUR131047:FUR131058 GEN131047:GEN131058 GOJ131047:GOJ131058 GYF131047:GYF131058 HIB131047:HIB131058 HRX131047:HRX131058 IBT131047:IBT131058 ILP131047:ILP131058 IVL131047:IVL131058 JFH131047:JFH131058 JPD131047:JPD131058 JYZ131047:JYZ131058 KIV131047:KIV131058 KSR131047:KSR131058 LCN131047:LCN131058 LMJ131047:LMJ131058 LWF131047:LWF131058 MGB131047:MGB131058 MPX131047:MPX131058 MZT131047:MZT131058 NJP131047:NJP131058 NTL131047:NTL131058 ODH131047:ODH131058 OND131047:OND131058 OWZ131047:OWZ131058 PGV131047:PGV131058 PQR131047:PQR131058 QAN131047:QAN131058 QKJ131047:QKJ131058 QUF131047:QUF131058 REB131047:REB131058 RNX131047:RNX131058 RXT131047:RXT131058 SHP131047:SHP131058 SRL131047:SRL131058 TBH131047:TBH131058 TLD131047:TLD131058 TUZ131047:TUZ131058 UEV131047:UEV131058 UOR131047:UOR131058 UYN131047:UYN131058 VIJ131047:VIJ131058 VSF131047:VSF131058 WCB131047:WCB131058 WLX131047:WLX131058 WVT131047:WVT131058 L196583:L196594 JH196583:JH196594 TD196583:TD196594 ACZ196583:ACZ196594 AMV196583:AMV196594 AWR196583:AWR196594 BGN196583:BGN196594 BQJ196583:BQJ196594 CAF196583:CAF196594 CKB196583:CKB196594 CTX196583:CTX196594 DDT196583:DDT196594 DNP196583:DNP196594 DXL196583:DXL196594 EHH196583:EHH196594 ERD196583:ERD196594 FAZ196583:FAZ196594 FKV196583:FKV196594 FUR196583:FUR196594 GEN196583:GEN196594 GOJ196583:GOJ196594 GYF196583:GYF196594 HIB196583:HIB196594 HRX196583:HRX196594 IBT196583:IBT196594 ILP196583:ILP196594 IVL196583:IVL196594 JFH196583:JFH196594 JPD196583:JPD196594 JYZ196583:JYZ196594 KIV196583:KIV196594 KSR196583:KSR196594 LCN196583:LCN196594 LMJ196583:LMJ196594 LWF196583:LWF196594 MGB196583:MGB196594 MPX196583:MPX196594 MZT196583:MZT196594 NJP196583:NJP196594 NTL196583:NTL196594 ODH196583:ODH196594 OND196583:OND196594 OWZ196583:OWZ196594 PGV196583:PGV196594 PQR196583:PQR196594 QAN196583:QAN196594 QKJ196583:QKJ196594 QUF196583:QUF196594 REB196583:REB196594 RNX196583:RNX196594 RXT196583:RXT196594 SHP196583:SHP196594 SRL196583:SRL196594 TBH196583:TBH196594 TLD196583:TLD196594 TUZ196583:TUZ196594 UEV196583:UEV196594 UOR196583:UOR196594 UYN196583:UYN196594 VIJ196583:VIJ196594 VSF196583:VSF196594 WCB196583:WCB196594 WLX196583:WLX196594 WVT196583:WVT196594 L262119:L262130 JH262119:JH262130 TD262119:TD262130 ACZ262119:ACZ262130 AMV262119:AMV262130 AWR262119:AWR262130 BGN262119:BGN262130 BQJ262119:BQJ262130 CAF262119:CAF262130 CKB262119:CKB262130 CTX262119:CTX262130 DDT262119:DDT262130 DNP262119:DNP262130 DXL262119:DXL262130 EHH262119:EHH262130 ERD262119:ERD262130 FAZ262119:FAZ262130 FKV262119:FKV262130 FUR262119:FUR262130 GEN262119:GEN262130 GOJ262119:GOJ262130 GYF262119:GYF262130 HIB262119:HIB262130 HRX262119:HRX262130 IBT262119:IBT262130 ILP262119:ILP262130 IVL262119:IVL262130 JFH262119:JFH262130 JPD262119:JPD262130 JYZ262119:JYZ262130 KIV262119:KIV262130 KSR262119:KSR262130 LCN262119:LCN262130 LMJ262119:LMJ262130 LWF262119:LWF262130 MGB262119:MGB262130 MPX262119:MPX262130 MZT262119:MZT262130 NJP262119:NJP262130 NTL262119:NTL262130 ODH262119:ODH262130 OND262119:OND262130 OWZ262119:OWZ262130 PGV262119:PGV262130 PQR262119:PQR262130 QAN262119:QAN262130 QKJ262119:QKJ262130 QUF262119:QUF262130 REB262119:REB262130 RNX262119:RNX262130 RXT262119:RXT262130 SHP262119:SHP262130 SRL262119:SRL262130 TBH262119:TBH262130 TLD262119:TLD262130 TUZ262119:TUZ262130 UEV262119:UEV262130 UOR262119:UOR262130 UYN262119:UYN262130 VIJ262119:VIJ262130 VSF262119:VSF262130 WCB262119:WCB262130 WLX262119:WLX262130 WVT262119:WVT262130 L327655:L327666 JH327655:JH327666 TD327655:TD327666 ACZ327655:ACZ327666 AMV327655:AMV327666 AWR327655:AWR327666 BGN327655:BGN327666 BQJ327655:BQJ327666 CAF327655:CAF327666 CKB327655:CKB327666 CTX327655:CTX327666 DDT327655:DDT327666 DNP327655:DNP327666 DXL327655:DXL327666 EHH327655:EHH327666 ERD327655:ERD327666 FAZ327655:FAZ327666 FKV327655:FKV327666 FUR327655:FUR327666 GEN327655:GEN327666 GOJ327655:GOJ327666 GYF327655:GYF327666 HIB327655:HIB327666 HRX327655:HRX327666 IBT327655:IBT327666 ILP327655:ILP327666 IVL327655:IVL327666 JFH327655:JFH327666 JPD327655:JPD327666 JYZ327655:JYZ327666 KIV327655:KIV327666 KSR327655:KSR327666 LCN327655:LCN327666 LMJ327655:LMJ327666 LWF327655:LWF327666 MGB327655:MGB327666 MPX327655:MPX327666 MZT327655:MZT327666 NJP327655:NJP327666 NTL327655:NTL327666 ODH327655:ODH327666 OND327655:OND327666 OWZ327655:OWZ327666 PGV327655:PGV327666 PQR327655:PQR327666 QAN327655:QAN327666 QKJ327655:QKJ327666 QUF327655:QUF327666 REB327655:REB327666 RNX327655:RNX327666 RXT327655:RXT327666 SHP327655:SHP327666 SRL327655:SRL327666 TBH327655:TBH327666 TLD327655:TLD327666 TUZ327655:TUZ327666 UEV327655:UEV327666 UOR327655:UOR327666 UYN327655:UYN327666 VIJ327655:VIJ327666 VSF327655:VSF327666 WCB327655:WCB327666 WLX327655:WLX327666 WVT327655:WVT327666 L393191:L393202 JH393191:JH393202 TD393191:TD393202 ACZ393191:ACZ393202 AMV393191:AMV393202 AWR393191:AWR393202 BGN393191:BGN393202 BQJ393191:BQJ393202 CAF393191:CAF393202 CKB393191:CKB393202 CTX393191:CTX393202 DDT393191:DDT393202 DNP393191:DNP393202 DXL393191:DXL393202 EHH393191:EHH393202 ERD393191:ERD393202 FAZ393191:FAZ393202 FKV393191:FKV393202 FUR393191:FUR393202 GEN393191:GEN393202 GOJ393191:GOJ393202 GYF393191:GYF393202 HIB393191:HIB393202 HRX393191:HRX393202 IBT393191:IBT393202 ILP393191:ILP393202 IVL393191:IVL393202 JFH393191:JFH393202 JPD393191:JPD393202 JYZ393191:JYZ393202 KIV393191:KIV393202 KSR393191:KSR393202 LCN393191:LCN393202 LMJ393191:LMJ393202 LWF393191:LWF393202 MGB393191:MGB393202 MPX393191:MPX393202 MZT393191:MZT393202 NJP393191:NJP393202 NTL393191:NTL393202 ODH393191:ODH393202 OND393191:OND393202 OWZ393191:OWZ393202 PGV393191:PGV393202 PQR393191:PQR393202 QAN393191:QAN393202 QKJ393191:QKJ393202 QUF393191:QUF393202 REB393191:REB393202 RNX393191:RNX393202 RXT393191:RXT393202 SHP393191:SHP393202 SRL393191:SRL393202 TBH393191:TBH393202 TLD393191:TLD393202 TUZ393191:TUZ393202 UEV393191:UEV393202 UOR393191:UOR393202 UYN393191:UYN393202 VIJ393191:VIJ393202 VSF393191:VSF393202 WCB393191:WCB393202 WLX393191:WLX393202 WVT393191:WVT393202 L458727:L458738 JH458727:JH458738 TD458727:TD458738 ACZ458727:ACZ458738 AMV458727:AMV458738 AWR458727:AWR458738 BGN458727:BGN458738 BQJ458727:BQJ458738 CAF458727:CAF458738 CKB458727:CKB458738 CTX458727:CTX458738 DDT458727:DDT458738 DNP458727:DNP458738 DXL458727:DXL458738 EHH458727:EHH458738 ERD458727:ERD458738 FAZ458727:FAZ458738 FKV458727:FKV458738 FUR458727:FUR458738 GEN458727:GEN458738 GOJ458727:GOJ458738 GYF458727:GYF458738 HIB458727:HIB458738 HRX458727:HRX458738 IBT458727:IBT458738 ILP458727:ILP458738 IVL458727:IVL458738 JFH458727:JFH458738 JPD458727:JPD458738 JYZ458727:JYZ458738 KIV458727:KIV458738 KSR458727:KSR458738 LCN458727:LCN458738 LMJ458727:LMJ458738 LWF458727:LWF458738 MGB458727:MGB458738 MPX458727:MPX458738 MZT458727:MZT458738 NJP458727:NJP458738 NTL458727:NTL458738 ODH458727:ODH458738 OND458727:OND458738 OWZ458727:OWZ458738 PGV458727:PGV458738 PQR458727:PQR458738 QAN458727:QAN458738 QKJ458727:QKJ458738 QUF458727:QUF458738 REB458727:REB458738 RNX458727:RNX458738 RXT458727:RXT458738 SHP458727:SHP458738 SRL458727:SRL458738 TBH458727:TBH458738 TLD458727:TLD458738 TUZ458727:TUZ458738 UEV458727:UEV458738 UOR458727:UOR458738 UYN458727:UYN458738 VIJ458727:VIJ458738 VSF458727:VSF458738 WCB458727:WCB458738 WLX458727:WLX458738 WVT458727:WVT458738 L524263:L524274 JH524263:JH524274 TD524263:TD524274 ACZ524263:ACZ524274 AMV524263:AMV524274 AWR524263:AWR524274 BGN524263:BGN524274 BQJ524263:BQJ524274 CAF524263:CAF524274 CKB524263:CKB524274 CTX524263:CTX524274 DDT524263:DDT524274 DNP524263:DNP524274 DXL524263:DXL524274 EHH524263:EHH524274 ERD524263:ERD524274 FAZ524263:FAZ524274 FKV524263:FKV524274 FUR524263:FUR524274 GEN524263:GEN524274 GOJ524263:GOJ524274 GYF524263:GYF524274 HIB524263:HIB524274 HRX524263:HRX524274 IBT524263:IBT524274 ILP524263:ILP524274 IVL524263:IVL524274 JFH524263:JFH524274 JPD524263:JPD524274 JYZ524263:JYZ524274 KIV524263:KIV524274 KSR524263:KSR524274 LCN524263:LCN524274 LMJ524263:LMJ524274 LWF524263:LWF524274 MGB524263:MGB524274 MPX524263:MPX524274 MZT524263:MZT524274 NJP524263:NJP524274 NTL524263:NTL524274 ODH524263:ODH524274 OND524263:OND524274 OWZ524263:OWZ524274 PGV524263:PGV524274 PQR524263:PQR524274 QAN524263:QAN524274 QKJ524263:QKJ524274 QUF524263:QUF524274 REB524263:REB524274 RNX524263:RNX524274 RXT524263:RXT524274 SHP524263:SHP524274 SRL524263:SRL524274 TBH524263:TBH524274 TLD524263:TLD524274 TUZ524263:TUZ524274 UEV524263:UEV524274 UOR524263:UOR524274 UYN524263:UYN524274 VIJ524263:VIJ524274 VSF524263:VSF524274 WCB524263:WCB524274 WLX524263:WLX524274 WVT524263:WVT524274 L589799:L589810 JH589799:JH589810 TD589799:TD589810 ACZ589799:ACZ589810 AMV589799:AMV589810 AWR589799:AWR589810 BGN589799:BGN589810 BQJ589799:BQJ589810 CAF589799:CAF589810 CKB589799:CKB589810 CTX589799:CTX589810 DDT589799:DDT589810 DNP589799:DNP589810 DXL589799:DXL589810 EHH589799:EHH589810 ERD589799:ERD589810 FAZ589799:FAZ589810 FKV589799:FKV589810 FUR589799:FUR589810 GEN589799:GEN589810 GOJ589799:GOJ589810 GYF589799:GYF589810 HIB589799:HIB589810 HRX589799:HRX589810 IBT589799:IBT589810 ILP589799:ILP589810 IVL589799:IVL589810 JFH589799:JFH589810 JPD589799:JPD589810 JYZ589799:JYZ589810 KIV589799:KIV589810 KSR589799:KSR589810 LCN589799:LCN589810 LMJ589799:LMJ589810 LWF589799:LWF589810 MGB589799:MGB589810 MPX589799:MPX589810 MZT589799:MZT589810 NJP589799:NJP589810 NTL589799:NTL589810 ODH589799:ODH589810 OND589799:OND589810 OWZ589799:OWZ589810 PGV589799:PGV589810 PQR589799:PQR589810 QAN589799:QAN589810 QKJ589799:QKJ589810 QUF589799:QUF589810 REB589799:REB589810 RNX589799:RNX589810 RXT589799:RXT589810 SHP589799:SHP589810 SRL589799:SRL589810 TBH589799:TBH589810 TLD589799:TLD589810 TUZ589799:TUZ589810 UEV589799:UEV589810 UOR589799:UOR589810 UYN589799:UYN589810 VIJ589799:VIJ589810 VSF589799:VSF589810 WCB589799:WCB589810 WLX589799:WLX589810 WVT589799:WVT589810 L655335:L655346 JH655335:JH655346 TD655335:TD655346 ACZ655335:ACZ655346 AMV655335:AMV655346 AWR655335:AWR655346 BGN655335:BGN655346 BQJ655335:BQJ655346 CAF655335:CAF655346 CKB655335:CKB655346 CTX655335:CTX655346 DDT655335:DDT655346 DNP655335:DNP655346 DXL655335:DXL655346 EHH655335:EHH655346 ERD655335:ERD655346 FAZ655335:FAZ655346 FKV655335:FKV655346 FUR655335:FUR655346 GEN655335:GEN655346 GOJ655335:GOJ655346 GYF655335:GYF655346 HIB655335:HIB655346 HRX655335:HRX655346 IBT655335:IBT655346 ILP655335:ILP655346 IVL655335:IVL655346 JFH655335:JFH655346 JPD655335:JPD655346 JYZ655335:JYZ655346 KIV655335:KIV655346 KSR655335:KSR655346 LCN655335:LCN655346 LMJ655335:LMJ655346 LWF655335:LWF655346 MGB655335:MGB655346 MPX655335:MPX655346 MZT655335:MZT655346 NJP655335:NJP655346 NTL655335:NTL655346 ODH655335:ODH655346 OND655335:OND655346 OWZ655335:OWZ655346 PGV655335:PGV655346 PQR655335:PQR655346 QAN655335:QAN655346 QKJ655335:QKJ655346 QUF655335:QUF655346 REB655335:REB655346 RNX655335:RNX655346 RXT655335:RXT655346 SHP655335:SHP655346 SRL655335:SRL655346 TBH655335:TBH655346 TLD655335:TLD655346 TUZ655335:TUZ655346 UEV655335:UEV655346 UOR655335:UOR655346 UYN655335:UYN655346 VIJ655335:VIJ655346 VSF655335:VSF655346 WCB655335:WCB655346 WLX655335:WLX655346 WVT655335:WVT655346 L720871:L720882 JH720871:JH720882 TD720871:TD720882 ACZ720871:ACZ720882 AMV720871:AMV720882 AWR720871:AWR720882 BGN720871:BGN720882 BQJ720871:BQJ720882 CAF720871:CAF720882 CKB720871:CKB720882 CTX720871:CTX720882 DDT720871:DDT720882 DNP720871:DNP720882 DXL720871:DXL720882 EHH720871:EHH720882 ERD720871:ERD720882 FAZ720871:FAZ720882 FKV720871:FKV720882 FUR720871:FUR720882 GEN720871:GEN720882 GOJ720871:GOJ720882 GYF720871:GYF720882 HIB720871:HIB720882 HRX720871:HRX720882 IBT720871:IBT720882 ILP720871:ILP720882 IVL720871:IVL720882 JFH720871:JFH720882 JPD720871:JPD720882 JYZ720871:JYZ720882 KIV720871:KIV720882 KSR720871:KSR720882 LCN720871:LCN720882 LMJ720871:LMJ720882 LWF720871:LWF720882 MGB720871:MGB720882 MPX720871:MPX720882 MZT720871:MZT720882 NJP720871:NJP720882 NTL720871:NTL720882 ODH720871:ODH720882 OND720871:OND720882 OWZ720871:OWZ720882 PGV720871:PGV720882 PQR720871:PQR720882 QAN720871:QAN720882 QKJ720871:QKJ720882 QUF720871:QUF720882 REB720871:REB720882 RNX720871:RNX720882 RXT720871:RXT720882 SHP720871:SHP720882 SRL720871:SRL720882 TBH720871:TBH720882 TLD720871:TLD720882 TUZ720871:TUZ720882 UEV720871:UEV720882 UOR720871:UOR720882 UYN720871:UYN720882 VIJ720871:VIJ720882 VSF720871:VSF720882 WCB720871:WCB720882 WLX720871:WLX720882 WVT720871:WVT720882 L786407:L786418 JH786407:JH786418 TD786407:TD786418 ACZ786407:ACZ786418 AMV786407:AMV786418 AWR786407:AWR786418 BGN786407:BGN786418 BQJ786407:BQJ786418 CAF786407:CAF786418 CKB786407:CKB786418 CTX786407:CTX786418 DDT786407:DDT786418 DNP786407:DNP786418 DXL786407:DXL786418 EHH786407:EHH786418 ERD786407:ERD786418 FAZ786407:FAZ786418 FKV786407:FKV786418 FUR786407:FUR786418 GEN786407:GEN786418 GOJ786407:GOJ786418 GYF786407:GYF786418 HIB786407:HIB786418 HRX786407:HRX786418 IBT786407:IBT786418 ILP786407:ILP786418 IVL786407:IVL786418 JFH786407:JFH786418 JPD786407:JPD786418 JYZ786407:JYZ786418 KIV786407:KIV786418 KSR786407:KSR786418 LCN786407:LCN786418 LMJ786407:LMJ786418 LWF786407:LWF786418 MGB786407:MGB786418 MPX786407:MPX786418 MZT786407:MZT786418 NJP786407:NJP786418 NTL786407:NTL786418 ODH786407:ODH786418 OND786407:OND786418 OWZ786407:OWZ786418 PGV786407:PGV786418 PQR786407:PQR786418 QAN786407:QAN786418 QKJ786407:QKJ786418 QUF786407:QUF786418 REB786407:REB786418 RNX786407:RNX786418 RXT786407:RXT786418 SHP786407:SHP786418 SRL786407:SRL786418 TBH786407:TBH786418 TLD786407:TLD786418 TUZ786407:TUZ786418 UEV786407:UEV786418 UOR786407:UOR786418 UYN786407:UYN786418 VIJ786407:VIJ786418 VSF786407:VSF786418 WCB786407:WCB786418 WLX786407:WLX786418 WVT786407:WVT786418 L851943:L851954 JH851943:JH851954 TD851943:TD851954 ACZ851943:ACZ851954 AMV851943:AMV851954 AWR851943:AWR851954 BGN851943:BGN851954 BQJ851943:BQJ851954 CAF851943:CAF851954 CKB851943:CKB851954 CTX851943:CTX851954 DDT851943:DDT851954 DNP851943:DNP851954 DXL851943:DXL851954 EHH851943:EHH851954 ERD851943:ERD851954 FAZ851943:FAZ851954 FKV851943:FKV851954 FUR851943:FUR851954 GEN851943:GEN851954 GOJ851943:GOJ851954 GYF851943:GYF851954 HIB851943:HIB851954 HRX851943:HRX851954 IBT851943:IBT851954 ILP851943:ILP851954 IVL851943:IVL851954 JFH851943:JFH851954 JPD851943:JPD851954 JYZ851943:JYZ851954 KIV851943:KIV851954 KSR851943:KSR851954 LCN851943:LCN851954 LMJ851943:LMJ851954 LWF851943:LWF851954 MGB851943:MGB851954 MPX851943:MPX851954 MZT851943:MZT851954 NJP851943:NJP851954 NTL851943:NTL851954 ODH851943:ODH851954 OND851943:OND851954 OWZ851943:OWZ851954 PGV851943:PGV851954 PQR851943:PQR851954 QAN851943:QAN851954 QKJ851943:QKJ851954 QUF851943:QUF851954 REB851943:REB851954 RNX851943:RNX851954 RXT851943:RXT851954 SHP851943:SHP851954 SRL851943:SRL851954 TBH851943:TBH851954 TLD851943:TLD851954 TUZ851943:TUZ851954 UEV851943:UEV851954 UOR851943:UOR851954 UYN851943:UYN851954 VIJ851943:VIJ851954 VSF851943:VSF851954 WCB851943:WCB851954 WLX851943:WLX851954 WVT851943:WVT851954 L917479:L917490 JH917479:JH917490 TD917479:TD917490 ACZ917479:ACZ917490 AMV917479:AMV917490 AWR917479:AWR917490 BGN917479:BGN917490 BQJ917479:BQJ917490 CAF917479:CAF917490 CKB917479:CKB917490 CTX917479:CTX917490 DDT917479:DDT917490 DNP917479:DNP917490 DXL917479:DXL917490 EHH917479:EHH917490 ERD917479:ERD917490 FAZ917479:FAZ917490 FKV917479:FKV917490 FUR917479:FUR917490 GEN917479:GEN917490 GOJ917479:GOJ917490 GYF917479:GYF917490 HIB917479:HIB917490 HRX917479:HRX917490 IBT917479:IBT917490 ILP917479:ILP917490 IVL917479:IVL917490 JFH917479:JFH917490 JPD917479:JPD917490 JYZ917479:JYZ917490 KIV917479:KIV917490 KSR917479:KSR917490 LCN917479:LCN917490 LMJ917479:LMJ917490 LWF917479:LWF917490 MGB917479:MGB917490 MPX917479:MPX917490 MZT917479:MZT917490 NJP917479:NJP917490 NTL917479:NTL917490 ODH917479:ODH917490 OND917479:OND917490 OWZ917479:OWZ917490 PGV917479:PGV917490 PQR917479:PQR917490 QAN917479:QAN917490 QKJ917479:QKJ917490 QUF917479:QUF917490 REB917479:REB917490 RNX917479:RNX917490 RXT917479:RXT917490 SHP917479:SHP917490 SRL917479:SRL917490 TBH917479:TBH917490 TLD917479:TLD917490 TUZ917479:TUZ917490 UEV917479:UEV917490 UOR917479:UOR917490 UYN917479:UYN917490 VIJ917479:VIJ917490 VSF917479:VSF917490 WCB917479:WCB917490 WLX917479:WLX917490 WVT917479:WVT917490 L983015:L983026 JH983015:JH983026 TD983015:TD983026 ACZ983015:ACZ983026 AMV983015:AMV983026 AWR983015:AWR983026 BGN983015:BGN983026 BQJ983015:BQJ983026 CAF983015:CAF983026 CKB983015:CKB983026 CTX983015:CTX983026 DDT983015:DDT983026 DNP983015:DNP983026 DXL983015:DXL983026 EHH983015:EHH983026 ERD983015:ERD983026 FAZ983015:FAZ983026 FKV983015:FKV983026 FUR983015:FUR983026 GEN983015:GEN983026 GOJ983015:GOJ983026 GYF983015:GYF983026 HIB983015:HIB983026 HRX983015:HRX983026 IBT983015:IBT983026 ILP983015:ILP983026 IVL983015:IVL983026 JFH983015:JFH983026 JPD983015:JPD983026 JYZ983015:JYZ983026 KIV983015:KIV983026 KSR983015:KSR983026 LCN983015:LCN983026 LMJ983015:LMJ983026 LWF983015:LWF983026 MGB983015:MGB983026 MPX983015:MPX983026 MZT983015:MZT983026 NJP983015:NJP983026 NTL983015:NTL983026 ODH983015:ODH983026 OND983015:OND983026 OWZ983015:OWZ983026 PGV983015:PGV983026 PQR983015:PQR983026 QAN983015:QAN983026 QKJ983015:QKJ983026 QUF983015:QUF983026 REB983015:REB983026 RNX983015:RNX983026 RXT983015:RXT983026 SHP983015:SHP983026 SRL983015:SRL983026 TBH983015:TBH983026 TLD983015:TLD983026 TUZ983015:TUZ983026 UEV983015:UEV983026 UOR983015:UOR983026 UYN983015:UYN983026 VIJ983015:VIJ983026 VSF983015:VSF983026 WCB983015:WCB983026 WLX983015:WLX983026 WVT983015:WVT983026 L1048551:L1048576 JH1048551:JH1048576 TD1048551:TD1048576 ACZ1048551:ACZ1048576 AMV1048551:AMV1048576 AWR1048551:AWR1048576 BGN1048551:BGN1048576 BQJ1048551:BQJ1048576 CAF1048551:CAF1048576 CKB1048551:CKB1048576 CTX1048551:CTX1048576 DDT1048551:DDT1048576 DNP1048551:DNP1048576 DXL1048551:DXL1048576 EHH1048551:EHH1048576 ERD1048551:ERD1048576 FAZ1048551:FAZ1048576 FKV1048551:FKV1048576 FUR1048551:FUR1048576 GEN1048551:GEN1048576 GOJ1048551:GOJ1048576 GYF1048551:GYF1048576 HIB1048551:HIB1048576 HRX1048551:HRX1048576 IBT1048551:IBT1048576 ILP1048551:ILP1048576 IVL1048551:IVL1048576 JFH1048551:JFH1048576 JPD1048551:JPD1048576 JYZ1048551:JYZ1048576 KIV1048551:KIV1048576 KSR1048551:KSR1048576 LCN1048551:LCN1048576 LMJ1048551:LMJ1048576 LWF1048551:LWF1048576 MGB1048551:MGB1048576 MPX1048551:MPX1048576 MZT1048551:MZT1048576 NJP1048551:NJP1048576 NTL1048551:NTL1048576 ODH1048551:ODH1048576 OND1048551:OND1048576 OWZ1048551:OWZ1048576 PGV1048551:PGV1048576 PQR1048551:PQR1048576 QAN1048551:QAN1048576 QKJ1048551:QKJ1048576 QUF1048551:QUF1048576 REB1048551:REB1048576 RNX1048551:RNX1048576 RXT1048551:RXT1048576 SHP1048551:SHP1048576 SRL1048551:SRL1048576 TBH1048551:TBH1048576 TLD1048551:TLD1048576 TUZ1048551:TUZ1048576 UEV1048551:UEV1048576 UOR1048551:UOR1048576 UYN1048551:UYN1048576 VIJ1048551:VIJ1048576 VSF1048551:VSF1048576 WCB1048551:WCB1048576 WLX1048551:WLX1048576 WVT1048551:WVT1048576 L1 JD3:JD4 SZ3:SZ4 ACV3:ACV4 AMR3:AMR4 AWN3:AWN4 BGJ3:BGJ4 BQF3:BQF4 CAB3:CAB4 CJX3:CJX4 CTT3:CTT4 DDP3:DDP4 DNL3:DNL4 DXH3:DXH4 EHD3:EHD4 EQZ3:EQZ4 FAV3:FAV4 FKR3:FKR4 FUN3:FUN4 GEJ3:GEJ4 GOF3:GOF4 GYB3:GYB4 HHX3:HHX4 HRT3:HRT4 IBP3:IBP4 ILL3:ILL4 IVH3:IVH4 JFD3:JFD4 JOZ3:JOZ4 JYV3:JYV4 KIR3:KIR4 KSN3:KSN4 LCJ3:LCJ4 LMF3:LMF4 LWB3:LWB4 MFX3:MFX4 MPT3:MPT4 MZP3:MZP4 NJL3:NJL4 NTH3:NTH4 ODD3:ODD4 OMZ3:OMZ4 OWV3:OWV4 PGR3:PGR4 PQN3:PQN4 QAJ3:QAJ4 QKF3:QKF4 QUB3:QUB4 RDX3:RDX4 RNT3:RNT4 RXP3:RXP4 SHL3:SHL4 SRH3:SRH4 TBD3:TBD4 TKZ3:TKZ4 TUV3:TUV4 UER3:UER4 UON3:UON4 UYJ3:UYJ4 VIF3:VIF4 VSB3:VSB4 WBX3:WBX4 WLT3:WLT4 WVP3:WVP4 H65525 JD65525 SZ65525 ACV65525 AMR65525 AWN65525 BGJ65525 BQF65525 CAB65525 CJX65525 CTT65525 DDP65525 DNL65525 DXH65525 EHD65525 EQZ65525 FAV65525 FKR65525 FUN65525 GEJ65525 GOF65525 GYB65525 HHX65525 HRT65525 IBP65525 ILL65525 IVH65525 JFD65525 JOZ65525 JYV65525 KIR65525 KSN65525 LCJ65525 LMF65525 LWB65525 MFX65525 MPT65525 MZP65525 NJL65525 NTH65525 ODD65525 OMZ65525 OWV65525 PGR65525 PQN65525 QAJ65525 QKF65525 QUB65525 RDX65525 RNT65525 RXP65525 SHL65525 SRH65525 TBD65525 TKZ65525 TUV65525 UER65525 UON65525 UYJ65525 VIF65525 VSB65525 WBX65525 WLT65525 WVP65525 H131061 JD131061 SZ131061 ACV131061 AMR131061 AWN131061 BGJ131061 BQF131061 CAB131061 CJX131061 CTT131061 DDP131061 DNL131061 DXH131061 EHD131061 EQZ131061 FAV131061 FKR131061 FUN131061 GEJ131061 GOF131061 GYB131061 HHX131061 HRT131061 IBP131061 ILL131061 IVH131061 JFD131061 JOZ131061 JYV131061 KIR131061 KSN131061 LCJ131061 LMF131061 LWB131061 MFX131061 MPT131061 MZP131061 NJL131061 NTH131061 ODD131061 OMZ131061 OWV131061 PGR131061 PQN131061 QAJ131061 QKF131061 QUB131061 RDX131061 RNT131061 RXP131061 SHL131061 SRH131061 TBD131061 TKZ131061 TUV131061 UER131061 UON131061 UYJ131061 VIF131061 VSB131061 WBX131061 WLT131061 WVP131061 H196597 JD196597 SZ196597 ACV196597 AMR196597 AWN196597 BGJ196597 BQF196597 CAB196597 CJX196597 CTT196597 DDP196597 DNL196597 DXH196597 EHD196597 EQZ196597 FAV196597 FKR196597 FUN196597 GEJ196597 GOF196597 GYB196597 HHX196597 HRT196597 IBP196597 ILL196597 IVH196597 JFD196597 JOZ196597 JYV196597 KIR196597 KSN196597 LCJ196597 LMF196597 LWB196597 MFX196597 MPT196597 MZP196597 NJL196597 NTH196597 ODD196597 OMZ196597 OWV196597 PGR196597 PQN196597 QAJ196597 QKF196597 QUB196597 RDX196597 RNT196597 RXP196597 SHL196597 SRH196597 TBD196597 TKZ196597 TUV196597 UER196597 UON196597 UYJ196597 VIF196597 VSB196597 WBX196597 WLT196597 WVP196597 H262133 JD262133 SZ262133 ACV262133 AMR262133 AWN262133 BGJ262133 BQF262133 CAB262133 CJX262133 CTT262133 DDP262133 DNL262133 DXH262133 EHD262133 EQZ262133 FAV262133 FKR262133 FUN262133 GEJ262133 GOF262133 GYB262133 HHX262133 HRT262133 IBP262133 ILL262133 IVH262133 JFD262133 JOZ262133 JYV262133 KIR262133 KSN262133 LCJ262133 LMF262133 LWB262133 MFX262133 MPT262133 MZP262133 NJL262133 NTH262133 ODD262133 OMZ262133 OWV262133 PGR262133 PQN262133 QAJ262133 QKF262133 QUB262133 RDX262133 RNT262133 RXP262133 SHL262133 SRH262133 TBD262133 TKZ262133 TUV262133 UER262133 UON262133 UYJ262133 VIF262133 VSB262133 WBX262133 WLT262133 WVP262133 H327669 JD327669 SZ327669 ACV327669 AMR327669 AWN327669 BGJ327669 BQF327669 CAB327669 CJX327669 CTT327669 DDP327669 DNL327669 DXH327669 EHD327669 EQZ327669 FAV327669 FKR327669 FUN327669 GEJ327669 GOF327669 GYB327669 HHX327669 HRT327669 IBP327669 ILL327669 IVH327669 JFD327669 JOZ327669 JYV327669 KIR327669 KSN327669 LCJ327669 LMF327669 LWB327669 MFX327669 MPT327669 MZP327669 NJL327669 NTH327669 ODD327669 OMZ327669 OWV327669 PGR327669 PQN327669 QAJ327669 QKF327669 QUB327669 RDX327669 RNT327669 RXP327669 SHL327669 SRH327669 TBD327669 TKZ327669 TUV327669 UER327669 UON327669 UYJ327669 VIF327669 VSB327669 WBX327669 WLT327669 WVP327669 H393205 JD393205 SZ393205 ACV393205 AMR393205 AWN393205 BGJ393205 BQF393205 CAB393205 CJX393205 CTT393205 DDP393205 DNL393205 DXH393205 EHD393205 EQZ393205 FAV393205 FKR393205 FUN393205 GEJ393205 GOF393205 GYB393205 HHX393205 HRT393205 IBP393205 ILL393205 IVH393205 JFD393205 JOZ393205 JYV393205 KIR393205 KSN393205 LCJ393205 LMF393205 LWB393205 MFX393205 MPT393205 MZP393205 NJL393205 NTH393205 ODD393205 OMZ393205 OWV393205 PGR393205 PQN393205 QAJ393205 QKF393205 QUB393205 RDX393205 RNT393205 RXP393205 SHL393205 SRH393205 TBD393205 TKZ393205 TUV393205 UER393205 UON393205 UYJ393205 VIF393205 VSB393205 WBX393205 WLT393205 WVP393205 H458741 JD458741 SZ458741 ACV458741 AMR458741 AWN458741 BGJ458741 BQF458741 CAB458741 CJX458741 CTT458741 DDP458741 DNL458741 DXH458741 EHD458741 EQZ458741 FAV458741 FKR458741 FUN458741 GEJ458741 GOF458741 GYB458741 HHX458741 HRT458741 IBP458741 ILL458741 IVH458741 JFD458741 JOZ458741 JYV458741 KIR458741 KSN458741 LCJ458741 LMF458741 LWB458741 MFX458741 MPT458741 MZP458741 NJL458741 NTH458741 ODD458741 OMZ458741 OWV458741 PGR458741 PQN458741 QAJ458741 QKF458741 QUB458741 RDX458741 RNT458741 RXP458741 SHL458741 SRH458741 TBD458741 TKZ458741 TUV458741 UER458741 UON458741 UYJ458741 VIF458741 VSB458741 WBX458741 WLT458741 WVP458741 H524277 JD524277 SZ524277 ACV524277 AMR524277 AWN524277 BGJ524277 BQF524277 CAB524277 CJX524277 CTT524277 DDP524277 DNL524277 DXH524277 EHD524277 EQZ524277 FAV524277 FKR524277 FUN524277 GEJ524277 GOF524277 GYB524277 HHX524277 HRT524277 IBP524277 ILL524277 IVH524277 JFD524277 JOZ524277 JYV524277 KIR524277 KSN524277 LCJ524277 LMF524277 LWB524277 MFX524277 MPT524277 MZP524277 NJL524277 NTH524277 ODD524277 OMZ524277 OWV524277 PGR524277 PQN524277 QAJ524277 QKF524277 QUB524277 RDX524277 RNT524277 RXP524277 SHL524277 SRH524277 TBD524277 TKZ524277 TUV524277 UER524277 UON524277 UYJ524277 VIF524277 VSB524277 WBX524277 WLT524277 WVP524277 H589813 JD589813 SZ589813 ACV589813 AMR589813 AWN589813 BGJ589813 BQF589813 CAB589813 CJX589813 CTT589813 DDP589813 DNL589813 DXH589813 EHD589813 EQZ589813 FAV589813 FKR589813 FUN589813 GEJ589813 GOF589813 GYB589813 HHX589813 HRT589813 IBP589813 ILL589813 IVH589813 JFD589813 JOZ589813 JYV589813 KIR589813 KSN589813 LCJ589813 LMF589813 LWB589813 MFX589813 MPT589813 MZP589813 NJL589813 NTH589813 ODD589813 OMZ589813 OWV589813 PGR589813 PQN589813 QAJ589813 QKF589813 QUB589813 RDX589813 RNT589813 RXP589813 SHL589813 SRH589813 TBD589813 TKZ589813 TUV589813 UER589813 UON589813 UYJ589813 VIF589813 VSB589813 WBX589813 WLT589813 WVP589813 H655349 JD655349 SZ655349 ACV655349 AMR655349 AWN655349 BGJ655349 BQF655349 CAB655349 CJX655349 CTT655349 DDP655349 DNL655349 DXH655349 EHD655349 EQZ655349 FAV655349 FKR655349 FUN655349 GEJ655349 GOF655349 GYB655349 HHX655349 HRT655349 IBP655349 ILL655349 IVH655349 JFD655349 JOZ655349 JYV655349 KIR655349 KSN655349 LCJ655349 LMF655349 LWB655349 MFX655349 MPT655349 MZP655349 NJL655349 NTH655349 ODD655349 OMZ655349 OWV655349 PGR655349 PQN655349 QAJ655349 QKF655349 QUB655349 RDX655349 RNT655349 RXP655349 SHL655349 SRH655349 TBD655349 TKZ655349 TUV655349 UER655349 UON655349 UYJ655349 VIF655349 VSB655349 WBX655349 WLT655349 WVP655349 H720885 JD720885 SZ720885 ACV720885 AMR720885 AWN720885 BGJ720885 BQF720885 CAB720885 CJX720885 CTT720885 DDP720885 DNL720885 DXH720885 EHD720885 EQZ720885 FAV720885 FKR720885 FUN720885 GEJ720885 GOF720885 GYB720885 HHX720885 HRT720885 IBP720885 ILL720885 IVH720885 JFD720885 JOZ720885 JYV720885 KIR720885 KSN720885 LCJ720885 LMF720885 LWB720885 MFX720885 MPT720885 MZP720885 NJL720885 NTH720885 ODD720885 OMZ720885 OWV720885 PGR720885 PQN720885 QAJ720885 QKF720885 QUB720885 RDX720885 RNT720885 RXP720885 SHL720885 SRH720885 TBD720885 TKZ720885 TUV720885 UER720885 UON720885 UYJ720885 VIF720885 VSB720885 WBX720885 WLT720885 WVP720885 H786421 JD786421 SZ786421 ACV786421 AMR786421 AWN786421 BGJ786421 BQF786421 CAB786421 CJX786421 CTT786421 DDP786421 DNL786421 DXH786421 EHD786421 EQZ786421 FAV786421 FKR786421 FUN786421 GEJ786421 GOF786421 GYB786421 HHX786421 HRT786421 IBP786421 ILL786421 IVH786421 JFD786421 JOZ786421 JYV786421 KIR786421 KSN786421 LCJ786421 LMF786421 LWB786421 MFX786421 MPT786421 MZP786421 NJL786421 NTH786421 ODD786421 OMZ786421 OWV786421 PGR786421 PQN786421 QAJ786421 QKF786421 QUB786421 RDX786421 RNT786421 RXP786421 SHL786421 SRH786421 TBD786421 TKZ786421 TUV786421 UER786421 UON786421 UYJ786421 VIF786421 VSB786421 WBX786421 WLT786421 WVP786421 H851957 JD851957 SZ851957 ACV851957 AMR851957 AWN851957 BGJ851957 BQF851957 CAB851957 CJX851957 CTT851957 DDP851957 DNL851957 DXH851957 EHD851957 EQZ851957 FAV851957 FKR851957 FUN851957 GEJ851957 GOF851957 GYB851957 HHX851957 HRT851957 IBP851957 ILL851957 IVH851957 JFD851957 JOZ851957 JYV851957 KIR851957 KSN851957 LCJ851957 LMF851957 LWB851957 MFX851957 MPT851957 MZP851957 NJL851957 NTH851957 ODD851957 OMZ851957 OWV851957 PGR851957 PQN851957 QAJ851957 QKF851957 QUB851957 RDX851957 RNT851957 RXP851957 SHL851957 SRH851957 TBD851957 TKZ851957 TUV851957 UER851957 UON851957 UYJ851957 VIF851957 VSB851957 WBX851957 WLT851957 WVP851957 H917493 JD917493 SZ917493 ACV917493 AMR917493 AWN917493 BGJ917493 BQF917493 CAB917493 CJX917493 CTT917493 DDP917493 DNL917493 DXH917493 EHD917493 EQZ917493 FAV917493 FKR917493 FUN917493 GEJ917493 GOF917493 GYB917493 HHX917493 HRT917493 IBP917493 ILL917493 IVH917493 JFD917493 JOZ917493 JYV917493 KIR917493 KSN917493 LCJ917493 LMF917493 LWB917493 MFX917493 MPT917493 MZP917493 NJL917493 NTH917493 ODD917493 OMZ917493 OWV917493 PGR917493 PQN917493 QAJ917493 QKF917493 QUB917493 RDX917493 RNT917493 RXP917493 SHL917493 SRH917493 TBD917493 TKZ917493 TUV917493 UER917493 UON917493 UYJ917493 VIF917493 VSB917493 WBX917493 WLT917493 WVP917493 H983029 JD983029 SZ983029 ACV983029 AMR983029 AWN983029 BGJ983029 BQF983029 CAB983029 CJX983029 CTT983029 DDP983029 DNL983029 DXH983029 EHD983029 EQZ983029 FAV983029 FKR983029 FUN983029 GEJ983029 GOF983029 GYB983029 HHX983029 HRT983029 IBP983029 ILL983029 IVH983029 JFD983029 JOZ983029 JYV983029 KIR983029 KSN983029 LCJ983029 LMF983029 LWB983029 MFX983029 MPT983029 MZP983029 NJL983029 NTH983029 ODD983029 OMZ983029 OWV983029 PGR983029 PQN983029 QAJ983029 QKF983029 QUB983029 RDX983029 RNT983029 RXP983029 SHL983029 SRH983029 TBD983029 TKZ983029 TUV983029 UER983029 UON983029 UYJ983029 VIF983029 VSB983029 WBX983029 WLT983029 WVP983029 JD10 SZ10 ACV10 AMR10 AWN10 BGJ10 BQF10 CAB10 CJX10 CTT10 DDP10 DNL10 DXH10 EHD10 EQZ10 FAV10 FKR10 FUN10 GEJ10 GOF10 GYB10 HHX10 HRT10 IBP10 ILL10 IVH10 JFD10 JOZ10 JYV10 KIR10 KSN10 LCJ10 LMF10 LWB10 MFX10 MPT10 MZP10 NJL10 NTH10 ODD10 OMZ10 OWV10 PGR10 PQN10 QAJ10 QKF10 QUB10 RDX10 RNT10 RXP10 SHL10 SRH10 TBD10 TKZ10 TUV10 UER10 UON10 UYJ10 VIF10 VSB10 WBX10 WLT10 WVP10">
      <formula1>$A$55:$A$91</formula1>
    </dataValidation>
  </dataValidations>
  <hyperlinks>
    <hyperlink ref="L3" location="Contents!A1" display="Back"/>
    <hyperlink ref="L2" location="'Table D3 Data'!A1" display="Go to Data"/>
  </hyperlinks>
  <pageMargins left="0.7" right="0.7" top="0.75" bottom="0.75" header="0.3" footer="0.3"/>
  <pageSetup paperSize="9"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pageSetUpPr autoPageBreaks="0"/>
  </sheetPr>
  <dimension ref="A1:U92"/>
  <sheetViews>
    <sheetView workbookViewId="0">
      <pane ySplit="3" topLeftCell="A4" activePane="bottomLeft" state="frozen"/>
      <selection pane="bottomLeft" activeCell="I3" sqref="I3"/>
    </sheetView>
  </sheetViews>
  <sheetFormatPr defaultRowHeight="15" x14ac:dyDescent="0.25"/>
  <cols>
    <col min="1" max="1" width="11.140625" style="478" customWidth="1"/>
    <col min="2" max="6" width="11.42578125" style="478" customWidth="1"/>
    <col min="7" max="7" width="9" style="478" customWidth="1"/>
    <col min="8" max="15" width="9.140625" style="478"/>
    <col min="16" max="16" width="8.140625" style="478" customWidth="1"/>
    <col min="17" max="18" width="8.85546875" style="478" hidden="1" customWidth="1"/>
    <col min="19" max="19" width="8.42578125" style="478" hidden="1" customWidth="1"/>
    <col min="20" max="21" width="8.85546875" style="478" hidden="1" customWidth="1"/>
    <col min="22" max="26" width="8.85546875" style="478" customWidth="1"/>
    <col min="27" max="253" width="9.140625" style="478"/>
    <col min="254" max="254" width="8.5703125" style="478" customWidth="1"/>
    <col min="255" max="255" width="13.140625" style="478" customWidth="1"/>
    <col min="256" max="256" width="10.42578125" style="478" customWidth="1"/>
    <col min="257" max="257" width="14.85546875" style="478" customWidth="1"/>
    <col min="258" max="259" width="16.42578125" style="478" customWidth="1"/>
    <col min="260" max="260" width="19.5703125" style="478" customWidth="1"/>
    <col min="261" max="261" width="15.42578125" style="478" customWidth="1"/>
    <col min="262" max="262" width="18.42578125" style="478" customWidth="1"/>
    <col min="263" max="263" width="14.5703125" style="478" customWidth="1"/>
    <col min="264" max="271" width="9.140625" style="478"/>
    <col min="272" max="272" width="8.140625" style="478" customWidth="1"/>
    <col min="273" max="282" width="0" style="478" hidden="1" customWidth="1"/>
    <col min="283" max="509" width="9.140625" style="478"/>
    <col min="510" max="510" width="8.5703125" style="478" customWidth="1"/>
    <col min="511" max="511" width="13.140625" style="478" customWidth="1"/>
    <col min="512" max="512" width="10.42578125" style="478" customWidth="1"/>
    <col min="513" max="513" width="14.85546875" style="478" customWidth="1"/>
    <col min="514" max="515" width="16.42578125" style="478" customWidth="1"/>
    <col min="516" max="516" width="19.5703125" style="478" customWidth="1"/>
    <col min="517" max="517" width="15.42578125" style="478" customWidth="1"/>
    <col min="518" max="518" width="18.42578125" style="478" customWidth="1"/>
    <col min="519" max="519" width="14.5703125" style="478" customWidth="1"/>
    <col min="520" max="527" width="9.140625" style="478"/>
    <col min="528" max="528" width="8.140625" style="478" customWidth="1"/>
    <col min="529" max="538" width="0" style="478" hidden="1" customWidth="1"/>
    <col min="539" max="765" width="9.140625" style="478"/>
    <col min="766" max="766" width="8.5703125" style="478" customWidth="1"/>
    <col min="767" max="767" width="13.140625" style="478" customWidth="1"/>
    <col min="768" max="768" width="10.42578125" style="478" customWidth="1"/>
    <col min="769" max="769" width="14.85546875" style="478" customWidth="1"/>
    <col min="770" max="771" width="16.42578125" style="478" customWidth="1"/>
    <col min="772" max="772" width="19.5703125" style="478" customWidth="1"/>
    <col min="773" max="773" width="15.42578125" style="478" customWidth="1"/>
    <col min="774" max="774" width="18.42578125" style="478" customWidth="1"/>
    <col min="775" max="775" width="14.5703125" style="478" customWidth="1"/>
    <col min="776" max="783" width="9.140625" style="478"/>
    <col min="784" max="784" width="8.140625" style="478" customWidth="1"/>
    <col min="785" max="794" width="0" style="478" hidden="1" customWidth="1"/>
    <col min="795" max="1021" width="9.140625" style="478"/>
    <col min="1022" max="1022" width="8.5703125" style="478" customWidth="1"/>
    <col min="1023" max="1023" width="13.140625" style="478" customWidth="1"/>
    <col min="1024" max="1024" width="10.42578125" style="478" customWidth="1"/>
    <col min="1025" max="1025" width="14.85546875" style="478" customWidth="1"/>
    <col min="1026" max="1027" width="16.42578125" style="478" customWidth="1"/>
    <col min="1028" max="1028" width="19.5703125" style="478" customWidth="1"/>
    <col min="1029" max="1029" width="15.42578125" style="478" customWidth="1"/>
    <col min="1030" max="1030" width="18.42578125" style="478" customWidth="1"/>
    <col min="1031" max="1031" width="14.5703125" style="478" customWidth="1"/>
    <col min="1032" max="1039" width="9.140625" style="478"/>
    <col min="1040" max="1040" width="8.140625" style="478" customWidth="1"/>
    <col min="1041" max="1050" width="0" style="478" hidden="1" customWidth="1"/>
    <col min="1051" max="1277" width="9.140625" style="478"/>
    <col min="1278" max="1278" width="8.5703125" style="478" customWidth="1"/>
    <col min="1279" max="1279" width="13.140625" style="478" customWidth="1"/>
    <col min="1280" max="1280" width="10.42578125" style="478" customWidth="1"/>
    <col min="1281" max="1281" width="14.85546875" style="478" customWidth="1"/>
    <col min="1282" max="1283" width="16.42578125" style="478" customWidth="1"/>
    <col min="1284" max="1284" width="19.5703125" style="478" customWidth="1"/>
    <col min="1285" max="1285" width="15.42578125" style="478" customWidth="1"/>
    <col min="1286" max="1286" width="18.42578125" style="478" customWidth="1"/>
    <col min="1287" max="1287" width="14.5703125" style="478" customWidth="1"/>
    <col min="1288" max="1295" width="9.140625" style="478"/>
    <col min="1296" max="1296" width="8.140625" style="478" customWidth="1"/>
    <col min="1297" max="1306" width="0" style="478" hidden="1" customWidth="1"/>
    <col min="1307" max="1533" width="9.140625" style="478"/>
    <col min="1534" max="1534" width="8.5703125" style="478" customWidth="1"/>
    <col min="1535" max="1535" width="13.140625" style="478" customWidth="1"/>
    <col min="1536" max="1536" width="10.42578125" style="478" customWidth="1"/>
    <col min="1537" max="1537" width="14.85546875" style="478" customWidth="1"/>
    <col min="1538" max="1539" width="16.42578125" style="478" customWidth="1"/>
    <col min="1540" max="1540" width="19.5703125" style="478" customWidth="1"/>
    <col min="1541" max="1541" width="15.42578125" style="478" customWidth="1"/>
    <col min="1542" max="1542" width="18.42578125" style="478" customWidth="1"/>
    <col min="1543" max="1543" width="14.5703125" style="478" customWidth="1"/>
    <col min="1544" max="1551" width="9.140625" style="478"/>
    <col min="1552" max="1552" width="8.140625" style="478" customWidth="1"/>
    <col min="1553" max="1562" width="0" style="478" hidden="1" customWidth="1"/>
    <col min="1563" max="1789" width="9.140625" style="478"/>
    <col min="1790" max="1790" width="8.5703125" style="478" customWidth="1"/>
    <col min="1791" max="1791" width="13.140625" style="478" customWidth="1"/>
    <col min="1792" max="1792" width="10.42578125" style="478" customWidth="1"/>
    <col min="1793" max="1793" width="14.85546875" style="478" customWidth="1"/>
    <col min="1794" max="1795" width="16.42578125" style="478" customWidth="1"/>
    <col min="1796" max="1796" width="19.5703125" style="478" customWidth="1"/>
    <col min="1797" max="1797" width="15.42578125" style="478" customWidth="1"/>
    <col min="1798" max="1798" width="18.42578125" style="478" customWidth="1"/>
    <col min="1799" max="1799" width="14.5703125" style="478" customWidth="1"/>
    <col min="1800" max="1807" width="9.140625" style="478"/>
    <col min="1808" max="1808" width="8.140625" style="478" customWidth="1"/>
    <col min="1809" max="1818" width="0" style="478" hidden="1" customWidth="1"/>
    <col min="1819" max="2045" width="9.140625" style="478"/>
    <col min="2046" max="2046" width="8.5703125" style="478" customWidth="1"/>
    <col min="2047" max="2047" width="13.140625" style="478" customWidth="1"/>
    <col min="2048" max="2048" width="10.42578125" style="478" customWidth="1"/>
    <col min="2049" max="2049" width="14.85546875" style="478" customWidth="1"/>
    <col min="2050" max="2051" width="16.42578125" style="478" customWidth="1"/>
    <col min="2052" max="2052" width="19.5703125" style="478" customWidth="1"/>
    <col min="2053" max="2053" width="15.42578125" style="478" customWidth="1"/>
    <col min="2054" max="2054" width="18.42578125" style="478" customWidth="1"/>
    <col min="2055" max="2055" width="14.5703125" style="478" customWidth="1"/>
    <col min="2056" max="2063" width="9.140625" style="478"/>
    <col min="2064" max="2064" width="8.140625" style="478" customWidth="1"/>
    <col min="2065" max="2074" width="0" style="478" hidden="1" customWidth="1"/>
    <col min="2075" max="2301" width="9.140625" style="478"/>
    <col min="2302" max="2302" width="8.5703125" style="478" customWidth="1"/>
    <col min="2303" max="2303" width="13.140625" style="478" customWidth="1"/>
    <col min="2304" max="2304" width="10.42578125" style="478" customWidth="1"/>
    <col min="2305" max="2305" width="14.85546875" style="478" customWidth="1"/>
    <col min="2306" max="2307" width="16.42578125" style="478" customWidth="1"/>
    <col min="2308" max="2308" width="19.5703125" style="478" customWidth="1"/>
    <col min="2309" max="2309" width="15.42578125" style="478" customWidth="1"/>
    <col min="2310" max="2310" width="18.42578125" style="478" customWidth="1"/>
    <col min="2311" max="2311" width="14.5703125" style="478" customWidth="1"/>
    <col min="2312" max="2319" width="9.140625" style="478"/>
    <col min="2320" max="2320" width="8.140625" style="478" customWidth="1"/>
    <col min="2321" max="2330" width="0" style="478" hidden="1" customWidth="1"/>
    <col min="2331" max="2557" width="9.140625" style="478"/>
    <col min="2558" max="2558" width="8.5703125" style="478" customWidth="1"/>
    <col min="2559" max="2559" width="13.140625" style="478" customWidth="1"/>
    <col min="2560" max="2560" width="10.42578125" style="478" customWidth="1"/>
    <col min="2561" max="2561" width="14.85546875" style="478" customWidth="1"/>
    <col min="2562" max="2563" width="16.42578125" style="478" customWidth="1"/>
    <col min="2564" max="2564" width="19.5703125" style="478" customWidth="1"/>
    <col min="2565" max="2565" width="15.42578125" style="478" customWidth="1"/>
    <col min="2566" max="2566" width="18.42578125" style="478" customWidth="1"/>
    <col min="2567" max="2567" width="14.5703125" style="478" customWidth="1"/>
    <col min="2568" max="2575" width="9.140625" style="478"/>
    <col min="2576" max="2576" width="8.140625" style="478" customWidth="1"/>
    <col min="2577" max="2586" width="0" style="478" hidden="1" customWidth="1"/>
    <col min="2587" max="2813" width="9.140625" style="478"/>
    <col min="2814" max="2814" width="8.5703125" style="478" customWidth="1"/>
    <col min="2815" max="2815" width="13.140625" style="478" customWidth="1"/>
    <col min="2816" max="2816" width="10.42578125" style="478" customWidth="1"/>
    <col min="2817" max="2817" width="14.85546875" style="478" customWidth="1"/>
    <col min="2818" max="2819" width="16.42578125" style="478" customWidth="1"/>
    <col min="2820" max="2820" width="19.5703125" style="478" customWidth="1"/>
    <col min="2821" max="2821" width="15.42578125" style="478" customWidth="1"/>
    <col min="2822" max="2822" width="18.42578125" style="478" customWidth="1"/>
    <col min="2823" max="2823" width="14.5703125" style="478" customWidth="1"/>
    <col min="2824" max="2831" width="9.140625" style="478"/>
    <col min="2832" max="2832" width="8.140625" style="478" customWidth="1"/>
    <col min="2833" max="2842" width="0" style="478" hidden="1" customWidth="1"/>
    <col min="2843" max="3069" width="9.140625" style="478"/>
    <col min="3070" max="3070" width="8.5703125" style="478" customWidth="1"/>
    <col min="3071" max="3071" width="13.140625" style="478" customWidth="1"/>
    <col min="3072" max="3072" width="10.42578125" style="478" customWidth="1"/>
    <col min="3073" max="3073" width="14.85546875" style="478" customWidth="1"/>
    <col min="3074" max="3075" width="16.42578125" style="478" customWidth="1"/>
    <col min="3076" max="3076" width="19.5703125" style="478" customWidth="1"/>
    <col min="3077" max="3077" width="15.42578125" style="478" customWidth="1"/>
    <col min="3078" max="3078" width="18.42578125" style="478" customWidth="1"/>
    <col min="3079" max="3079" width="14.5703125" style="478" customWidth="1"/>
    <col min="3080" max="3087" width="9.140625" style="478"/>
    <col min="3088" max="3088" width="8.140625" style="478" customWidth="1"/>
    <col min="3089" max="3098" width="0" style="478" hidden="1" customWidth="1"/>
    <col min="3099" max="3325" width="9.140625" style="478"/>
    <col min="3326" max="3326" width="8.5703125" style="478" customWidth="1"/>
    <col min="3327" max="3327" width="13.140625" style="478" customWidth="1"/>
    <col min="3328" max="3328" width="10.42578125" style="478" customWidth="1"/>
    <col min="3329" max="3329" width="14.85546875" style="478" customWidth="1"/>
    <col min="3330" max="3331" width="16.42578125" style="478" customWidth="1"/>
    <col min="3332" max="3332" width="19.5703125" style="478" customWidth="1"/>
    <col min="3333" max="3333" width="15.42578125" style="478" customWidth="1"/>
    <col min="3334" max="3334" width="18.42578125" style="478" customWidth="1"/>
    <col min="3335" max="3335" width="14.5703125" style="478" customWidth="1"/>
    <col min="3336" max="3343" width="9.140625" style="478"/>
    <col min="3344" max="3344" width="8.140625" style="478" customWidth="1"/>
    <col min="3345" max="3354" width="0" style="478" hidden="1" customWidth="1"/>
    <col min="3355" max="3581" width="9.140625" style="478"/>
    <col min="3582" max="3582" width="8.5703125" style="478" customWidth="1"/>
    <col min="3583" max="3583" width="13.140625" style="478" customWidth="1"/>
    <col min="3584" max="3584" width="10.42578125" style="478" customWidth="1"/>
    <col min="3585" max="3585" width="14.85546875" style="478" customWidth="1"/>
    <col min="3586" max="3587" width="16.42578125" style="478" customWidth="1"/>
    <col min="3588" max="3588" width="19.5703125" style="478" customWidth="1"/>
    <col min="3589" max="3589" width="15.42578125" style="478" customWidth="1"/>
    <col min="3590" max="3590" width="18.42578125" style="478" customWidth="1"/>
    <col min="3591" max="3591" width="14.5703125" style="478" customWidth="1"/>
    <col min="3592" max="3599" width="9.140625" style="478"/>
    <col min="3600" max="3600" width="8.140625" style="478" customWidth="1"/>
    <col min="3601" max="3610" width="0" style="478" hidden="1" customWidth="1"/>
    <col min="3611" max="3837" width="9.140625" style="478"/>
    <col min="3838" max="3838" width="8.5703125" style="478" customWidth="1"/>
    <col min="3839" max="3839" width="13.140625" style="478" customWidth="1"/>
    <col min="3840" max="3840" width="10.42578125" style="478" customWidth="1"/>
    <col min="3841" max="3841" width="14.85546875" style="478" customWidth="1"/>
    <col min="3842" max="3843" width="16.42578125" style="478" customWidth="1"/>
    <col min="3844" max="3844" width="19.5703125" style="478" customWidth="1"/>
    <col min="3845" max="3845" width="15.42578125" style="478" customWidth="1"/>
    <col min="3846" max="3846" width="18.42578125" style="478" customWidth="1"/>
    <col min="3847" max="3847" width="14.5703125" style="478" customWidth="1"/>
    <col min="3848" max="3855" width="9.140625" style="478"/>
    <col min="3856" max="3856" width="8.140625" style="478" customWidth="1"/>
    <col min="3857" max="3866" width="0" style="478" hidden="1" customWidth="1"/>
    <col min="3867" max="4093" width="9.140625" style="478"/>
    <col min="4094" max="4094" width="8.5703125" style="478" customWidth="1"/>
    <col min="4095" max="4095" width="13.140625" style="478" customWidth="1"/>
    <col min="4096" max="4096" width="10.42578125" style="478" customWidth="1"/>
    <col min="4097" max="4097" width="14.85546875" style="478" customWidth="1"/>
    <col min="4098" max="4099" width="16.42578125" style="478" customWidth="1"/>
    <col min="4100" max="4100" width="19.5703125" style="478" customWidth="1"/>
    <col min="4101" max="4101" width="15.42578125" style="478" customWidth="1"/>
    <col min="4102" max="4102" width="18.42578125" style="478" customWidth="1"/>
    <col min="4103" max="4103" width="14.5703125" style="478" customWidth="1"/>
    <col min="4104" max="4111" width="9.140625" style="478"/>
    <col min="4112" max="4112" width="8.140625" style="478" customWidth="1"/>
    <col min="4113" max="4122" width="0" style="478" hidden="1" customWidth="1"/>
    <col min="4123" max="4349" width="9.140625" style="478"/>
    <col min="4350" max="4350" width="8.5703125" style="478" customWidth="1"/>
    <col min="4351" max="4351" width="13.140625" style="478" customWidth="1"/>
    <col min="4352" max="4352" width="10.42578125" style="478" customWidth="1"/>
    <col min="4353" max="4353" width="14.85546875" style="478" customWidth="1"/>
    <col min="4354" max="4355" width="16.42578125" style="478" customWidth="1"/>
    <col min="4356" max="4356" width="19.5703125" style="478" customWidth="1"/>
    <col min="4357" max="4357" width="15.42578125" style="478" customWidth="1"/>
    <col min="4358" max="4358" width="18.42578125" style="478" customWidth="1"/>
    <col min="4359" max="4359" width="14.5703125" style="478" customWidth="1"/>
    <col min="4360" max="4367" width="9.140625" style="478"/>
    <col min="4368" max="4368" width="8.140625" style="478" customWidth="1"/>
    <col min="4369" max="4378" width="0" style="478" hidden="1" customWidth="1"/>
    <col min="4379" max="4605" width="9.140625" style="478"/>
    <col min="4606" max="4606" width="8.5703125" style="478" customWidth="1"/>
    <col min="4607" max="4607" width="13.140625" style="478" customWidth="1"/>
    <col min="4608" max="4608" width="10.42578125" style="478" customWidth="1"/>
    <col min="4609" max="4609" width="14.85546875" style="478" customWidth="1"/>
    <col min="4610" max="4611" width="16.42578125" style="478" customWidth="1"/>
    <col min="4612" max="4612" width="19.5703125" style="478" customWidth="1"/>
    <col min="4613" max="4613" width="15.42578125" style="478" customWidth="1"/>
    <col min="4614" max="4614" width="18.42578125" style="478" customWidth="1"/>
    <col min="4615" max="4615" width="14.5703125" style="478" customWidth="1"/>
    <col min="4616" max="4623" width="9.140625" style="478"/>
    <col min="4624" max="4624" width="8.140625" style="478" customWidth="1"/>
    <col min="4625" max="4634" width="0" style="478" hidden="1" customWidth="1"/>
    <col min="4635" max="4861" width="9.140625" style="478"/>
    <col min="4862" max="4862" width="8.5703125" style="478" customWidth="1"/>
    <col min="4863" max="4863" width="13.140625" style="478" customWidth="1"/>
    <col min="4864" max="4864" width="10.42578125" style="478" customWidth="1"/>
    <col min="4865" max="4865" width="14.85546875" style="478" customWidth="1"/>
    <col min="4866" max="4867" width="16.42578125" style="478" customWidth="1"/>
    <col min="4868" max="4868" width="19.5703125" style="478" customWidth="1"/>
    <col min="4869" max="4869" width="15.42578125" style="478" customWidth="1"/>
    <col min="4870" max="4870" width="18.42578125" style="478" customWidth="1"/>
    <col min="4871" max="4871" width="14.5703125" style="478" customWidth="1"/>
    <col min="4872" max="4879" width="9.140625" style="478"/>
    <col min="4880" max="4880" width="8.140625" style="478" customWidth="1"/>
    <col min="4881" max="4890" width="0" style="478" hidden="1" customWidth="1"/>
    <col min="4891" max="5117" width="9.140625" style="478"/>
    <col min="5118" max="5118" width="8.5703125" style="478" customWidth="1"/>
    <col min="5119" max="5119" width="13.140625" style="478" customWidth="1"/>
    <col min="5120" max="5120" width="10.42578125" style="478" customWidth="1"/>
    <col min="5121" max="5121" width="14.85546875" style="478" customWidth="1"/>
    <col min="5122" max="5123" width="16.42578125" style="478" customWidth="1"/>
    <col min="5124" max="5124" width="19.5703125" style="478" customWidth="1"/>
    <col min="5125" max="5125" width="15.42578125" style="478" customWidth="1"/>
    <col min="5126" max="5126" width="18.42578125" style="478" customWidth="1"/>
    <col min="5127" max="5127" width="14.5703125" style="478" customWidth="1"/>
    <col min="5128" max="5135" width="9.140625" style="478"/>
    <col min="5136" max="5136" width="8.140625" style="478" customWidth="1"/>
    <col min="5137" max="5146" width="0" style="478" hidden="1" customWidth="1"/>
    <col min="5147" max="5373" width="9.140625" style="478"/>
    <col min="5374" max="5374" width="8.5703125" style="478" customWidth="1"/>
    <col min="5375" max="5375" width="13.140625" style="478" customWidth="1"/>
    <col min="5376" max="5376" width="10.42578125" style="478" customWidth="1"/>
    <col min="5377" max="5377" width="14.85546875" style="478" customWidth="1"/>
    <col min="5378" max="5379" width="16.42578125" style="478" customWidth="1"/>
    <col min="5380" max="5380" width="19.5703125" style="478" customWidth="1"/>
    <col min="5381" max="5381" width="15.42578125" style="478" customWidth="1"/>
    <col min="5382" max="5382" width="18.42578125" style="478" customWidth="1"/>
    <col min="5383" max="5383" width="14.5703125" style="478" customWidth="1"/>
    <col min="5384" max="5391" width="9.140625" style="478"/>
    <col min="5392" max="5392" width="8.140625" style="478" customWidth="1"/>
    <col min="5393" max="5402" width="0" style="478" hidden="1" customWidth="1"/>
    <col min="5403" max="5629" width="9.140625" style="478"/>
    <col min="5630" max="5630" width="8.5703125" style="478" customWidth="1"/>
    <col min="5631" max="5631" width="13.140625" style="478" customWidth="1"/>
    <col min="5632" max="5632" width="10.42578125" style="478" customWidth="1"/>
    <col min="5633" max="5633" width="14.85546875" style="478" customWidth="1"/>
    <col min="5634" max="5635" width="16.42578125" style="478" customWidth="1"/>
    <col min="5636" max="5636" width="19.5703125" style="478" customWidth="1"/>
    <col min="5637" max="5637" width="15.42578125" style="478" customWidth="1"/>
    <col min="5638" max="5638" width="18.42578125" style="478" customWidth="1"/>
    <col min="5639" max="5639" width="14.5703125" style="478" customWidth="1"/>
    <col min="5640" max="5647" width="9.140625" style="478"/>
    <col min="5648" max="5648" width="8.140625" style="478" customWidth="1"/>
    <col min="5649" max="5658" width="0" style="478" hidden="1" customWidth="1"/>
    <col min="5659" max="5885" width="9.140625" style="478"/>
    <col min="5886" max="5886" width="8.5703125" style="478" customWidth="1"/>
    <col min="5887" max="5887" width="13.140625" style="478" customWidth="1"/>
    <col min="5888" max="5888" width="10.42578125" style="478" customWidth="1"/>
    <col min="5889" max="5889" width="14.85546875" style="478" customWidth="1"/>
    <col min="5890" max="5891" width="16.42578125" style="478" customWidth="1"/>
    <col min="5892" max="5892" width="19.5703125" style="478" customWidth="1"/>
    <col min="5893" max="5893" width="15.42578125" style="478" customWidth="1"/>
    <col min="5894" max="5894" width="18.42578125" style="478" customWidth="1"/>
    <col min="5895" max="5895" width="14.5703125" style="478" customWidth="1"/>
    <col min="5896" max="5903" width="9.140625" style="478"/>
    <col min="5904" max="5904" width="8.140625" style="478" customWidth="1"/>
    <col min="5905" max="5914" width="0" style="478" hidden="1" customWidth="1"/>
    <col min="5915" max="6141" width="9.140625" style="478"/>
    <col min="6142" max="6142" width="8.5703125" style="478" customWidth="1"/>
    <col min="6143" max="6143" width="13.140625" style="478" customWidth="1"/>
    <col min="6144" max="6144" width="10.42578125" style="478" customWidth="1"/>
    <col min="6145" max="6145" width="14.85546875" style="478" customWidth="1"/>
    <col min="6146" max="6147" width="16.42578125" style="478" customWidth="1"/>
    <col min="6148" max="6148" width="19.5703125" style="478" customWidth="1"/>
    <col min="6149" max="6149" width="15.42578125" style="478" customWidth="1"/>
    <col min="6150" max="6150" width="18.42578125" style="478" customWidth="1"/>
    <col min="6151" max="6151" width="14.5703125" style="478" customWidth="1"/>
    <col min="6152" max="6159" width="9.140625" style="478"/>
    <col min="6160" max="6160" width="8.140625" style="478" customWidth="1"/>
    <col min="6161" max="6170" width="0" style="478" hidden="1" customWidth="1"/>
    <col min="6171" max="6397" width="9.140625" style="478"/>
    <col min="6398" max="6398" width="8.5703125" style="478" customWidth="1"/>
    <col min="6399" max="6399" width="13.140625" style="478" customWidth="1"/>
    <col min="6400" max="6400" width="10.42578125" style="478" customWidth="1"/>
    <col min="6401" max="6401" width="14.85546875" style="478" customWidth="1"/>
    <col min="6402" max="6403" width="16.42578125" style="478" customWidth="1"/>
    <col min="6404" max="6404" width="19.5703125" style="478" customWidth="1"/>
    <col min="6405" max="6405" width="15.42578125" style="478" customWidth="1"/>
    <col min="6406" max="6406" width="18.42578125" style="478" customWidth="1"/>
    <col min="6407" max="6407" width="14.5703125" style="478" customWidth="1"/>
    <col min="6408" max="6415" width="9.140625" style="478"/>
    <col min="6416" max="6416" width="8.140625" style="478" customWidth="1"/>
    <col min="6417" max="6426" width="0" style="478" hidden="1" customWidth="1"/>
    <col min="6427" max="6653" width="9.140625" style="478"/>
    <col min="6654" max="6654" width="8.5703125" style="478" customWidth="1"/>
    <col min="6655" max="6655" width="13.140625" style="478" customWidth="1"/>
    <col min="6656" max="6656" width="10.42578125" style="478" customWidth="1"/>
    <col min="6657" max="6657" width="14.85546875" style="478" customWidth="1"/>
    <col min="6658" max="6659" width="16.42578125" style="478" customWidth="1"/>
    <col min="6660" max="6660" width="19.5703125" style="478" customWidth="1"/>
    <col min="6661" max="6661" width="15.42578125" style="478" customWidth="1"/>
    <col min="6662" max="6662" width="18.42578125" style="478" customWidth="1"/>
    <col min="6663" max="6663" width="14.5703125" style="478" customWidth="1"/>
    <col min="6664" max="6671" width="9.140625" style="478"/>
    <col min="6672" max="6672" width="8.140625" style="478" customWidth="1"/>
    <col min="6673" max="6682" width="0" style="478" hidden="1" customWidth="1"/>
    <col min="6683" max="6909" width="9.140625" style="478"/>
    <col min="6910" max="6910" width="8.5703125" style="478" customWidth="1"/>
    <col min="6911" max="6911" width="13.140625" style="478" customWidth="1"/>
    <col min="6912" max="6912" width="10.42578125" style="478" customWidth="1"/>
    <col min="6913" max="6913" width="14.85546875" style="478" customWidth="1"/>
    <col min="6914" max="6915" width="16.42578125" style="478" customWidth="1"/>
    <col min="6916" max="6916" width="19.5703125" style="478" customWidth="1"/>
    <col min="6917" max="6917" width="15.42578125" style="478" customWidth="1"/>
    <col min="6918" max="6918" width="18.42578125" style="478" customWidth="1"/>
    <col min="6919" max="6919" width="14.5703125" style="478" customWidth="1"/>
    <col min="6920" max="6927" width="9.140625" style="478"/>
    <col min="6928" max="6928" width="8.140625" style="478" customWidth="1"/>
    <col min="6929" max="6938" width="0" style="478" hidden="1" customWidth="1"/>
    <col min="6939" max="7165" width="9.140625" style="478"/>
    <col min="7166" max="7166" width="8.5703125" style="478" customWidth="1"/>
    <col min="7167" max="7167" width="13.140625" style="478" customWidth="1"/>
    <col min="7168" max="7168" width="10.42578125" style="478" customWidth="1"/>
    <col min="7169" max="7169" width="14.85546875" style="478" customWidth="1"/>
    <col min="7170" max="7171" width="16.42578125" style="478" customWidth="1"/>
    <col min="7172" max="7172" width="19.5703125" style="478" customWidth="1"/>
    <col min="7173" max="7173" width="15.42578125" style="478" customWidth="1"/>
    <col min="7174" max="7174" width="18.42578125" style="478" customWidth="1"/>
    <col min="7175" max="7175" width="14.5703125" style="478" customWidth="1"/>
    <col min="7176" max="7183" width="9.140625" style="478"/>
    <col min="7184" max="7184" width="8.140625" style="478" customWidth="1"/>
    <col min="7185" max="7194" width="0" style="478" hidden="1" customWidth="1"/>
    <col min="7195" max="7421" width="9.140625" style="478"/>
    <col min="7422" max="7422" width="8.5703125" style="478" customWidth="1"/>
    <col min="7423" max="7423" width="13.140625" style="478" customWidth="1"/>
    <col min="7424" max="7424" width="10.42578125" style="478" customWidth="1"/>
    <col min="7425" max="7425" width="14.85546875" style="478" customWidth="1"/>
    <col min="7426" max="7427" width="16.42578125" style="478" customWidth="1"/>
    <col min="7428" max="7428" width="19.5703125" style="478" customWidth="1"/>
    <col min="7429" max="7429" width="15.42578125" style="478" customWidth="1"/>
    <col min="7430" max="7430" width="18.42578125" style="478" customWidth="1"/>
    <col min="7431" max="7431" width="14.5703125" style="478" customWidth="1"/>
    <col min="7432" max="7439" width="9.140625" style="478"/>
    <col min="7440" max="7440" width="8.140625" style="478" customWidth="1"/>
    <col min="7441" max="7450" width="0" style="478" hidden="1" customWidth="1"/>
    <col min="7451" max="7677" width="9.140625" style="478"/>
    <col min="7678" max="7678" width="8.5703125" style="478" customWidth="1"/>
    <col min="7679" max="7679" width="13.140625" style="478" customWidth="1"/>
    <col min="7680" max="7680" width="10.42578125" style="478" customWidth="1"/>
    <col min="7681" max="7681" width="14.85546875" style="478" customWidth="1"/>
    <col min="7682" max="7683" width="16.42578125" style="478" customWidth="1"/>
    <col min="7684" max="7684" width="19.5703125" style="478" customWidth="1"/>
    <col min="7685" max="7685" width="15.42578125" style="478" customWidth="1"/>
    <col min="7686" max="7686" width="18.42578125" style="478" customWidth="1"/>
    <col min="7687" max="7687" width="14.5703125" style="478" customWidth="1"/>
    <col min="7688" max="7695" width="9.140625" style="478"/>
    <col min="7696" max="7696" width="8.140625" style="478" customWidth="1"/>
    <col min="7697" max="7706" width="0" style="478" hidden="1" customWidth="1"/>
    <col min="7707" max="7933" width="9.140625" style="478"/>
    <col min="7934" max="7934" width="8.5703125" style="478" customWidth="1"/>
    <col min="7935" max="7935" width="13.140625" style="478" customWidth="1"/>
    <col min="7936" max="7936" width="10.42578125" style="478" customWidth="1"/>
    <col min="7937" max="7937" width="14.85546875" style="478" customWidth="1"/>
    <col min="7938" max="7939" width="16.42578125" style="478" customWidth="1"/>
    <col min="7940" max="7940" width="19.5703125" style="478" customWidth="1"/>
    <col min="7941" max="7941" width="15.42578125" style="478" customWidth="1"/>
    <col min="7942" max="7942" width="18.42578125" style="478" customWidth="1"/>
    <col min="7943" max="7943" width="14.5703125" style="478" customWidth="1"/>
    <col min="7944" max="7951" width="9.140625" style="478"/>
    <col min="7952" max="7952" width="8.140625" style="478" customWidth="1"/>
    <col min="7953" max="7962" width="0" style="478" hidden="1" customWidth="1"/>
    <col min="7963" max="8189" width="9.140625" style="478"/>
    <col min="8190" max="8190" width="8.5703125" style="478" customWidth="1"/>
    <col min="8191" max="8191" width="13.140625" style="478" customWidth="1"/>
    <col min="8192" max="8192" width="10.42578125" style="478" customWidth="1"/>
    <col min="8193" max="8193" width="14.85546875" style="478" customWidth="1"/>
    <col min="8194" max="8195" width="16.42578125" style="478" customWidth="1"/>
    <col min="8196" max="8196" width="19.5703125" style="478" customWidth="1"/>
    <col min="8197" max="8197" width="15.42578125" style="478" customWidth="1"/>
    <col min="8198" max="8198" width="18.42578125" style="478" customWidth="1"/>
    <col min="8199" max="8199" width="14.5703125" style="478" customWidth="1"/>
    <col min="8200" max="8207" width="9.140625" style="478"/>
    <col min="8208" max="8208" width="8.140625" style="478" customWidth="1"/>
    <col min="8209" max="8218" width="0" style="478" hidden="1" customWidth="1"/>
    <col min="8219" max="8445" width="9.140625" style="478"/>
    <col min="8446" max="8446" width="8.5703125" style="478" customWidth="1"/>
    <col min="8447" max="8447" width="13.140625" style="478" customWidth="1"/>
    <col min="8448" max="8448" width="10.42578125" style="478" customWidth="1"/>
    <col min="8449" max="8449" width="14.85546875" style="478" customWidth="1"/>
    <col min="8450" max="8451" width="16.42578125" style="478" customWidth="1"/>
    <col min="8452" max="8452" width="19.5703125" style="478" customWidth="1"/>
    <col min="8453" max="8453" width="15.42578125" style="478" customWidth="1"/>
    <col min="8454" max="8454" width="18.42578125" style="478" customWidth="1"/>
    <col min="8455" max="8455" width="14.5703125" style="478" customWidth="1"/>
    <col min="8456" max="8463" width="9.140625" style="478"/>
    <col min="8464" max="8464" width="8.140625" style="478" customWidth="1"/>
    <col min="8465" max="8474" width="0" style="478" hidden="1" customWidth="1"/>
    <col min="8475" max="8701" width="9.140625" style="478"/>
    <col min="8702" max="8702" width="8.5703125" style="478" customWidth="1"/>
    <col min="8703" max="8703" width="13.140625" style="478" customWidth="1"/>
    <col min="8704" max="8704" width="10.42578125" style="478" customWidth="1"/>
    <col min="8705" max="8705" width="14.85546875" style="478" customWidth="1"/>
    <col min="8706" max="8707" width="16.42578125" style="478" customWidth="1"/>
    <col min="8708" max="8708" width="19.5703125" style="478" customWidth="1"/>
    <col min="8709" max="8709" width="15.42578125" style="478" customWidth="1"/>
    <col min="8710" max="8710" width="18.42578125" style="478" customWidth="1"/>
    <col min="8711" max="8711" width="14.5703125" style="478" customWidth="1"/>
    <col min="8712" max="8719" width="9.140625" style="478"/>
    <col min="8720" max="8720" width="8.140625" style="478" customWidth="1"/>
    <col min="8721" max="8730" width="0" style="478" hidden="1" customWidth="1"/>
    <col min="8731" max="8957" width="9.140625" style="478"/>
    <col min="8958" max="8958" width="8.5703125" style="478" customWidth="1"/>
    <col min="8959" max="8959" width="13.140625" style="478" customWidth="1"/>
    <col min="8960" max="8960" width="10.42578125" style="478" customWidth="1"/>
    <col min="8961" max="8961" width="14.85546875" style="478" customWidth="1"/>
    <col min="8962" max="8963" width="16.42578125" style="478" customWidth="1"/>
    <col min="8964" max="8964" width="19.5703125" style="478" customWidth="1"/>
    <col min="8965" max="8965" width="15.42578125" style="478" customWidth="1"/>
    <col min="8966" max="8966" width="18.42578125" style="478" customWidth="1"/>
    <col min="8967" max="8967" width="14.5703125" style="478" customWidth="1"/>
    <col min="8968" max="8975" width="9.140625" style="478"/>
    <col min="8976" max="8976" width="8.140625" style="478" customWidth="1"/>
    <col min="8977" max="8986" width="0" style="478" hidden="1" customWidth="1"/>
    <col min="8987" max="9213" width="9.140625" style="478"/>
    <col min="9214" max="9214" width="8.5703125" style="478" customWidth="1"/>
    <col min="9215" max="9215" width="13.140625" style="478" customWidth="1"/>
    <col min="9216" max="9216" width="10.42578125" style="478" customWidth="1"/>
    <col min="9217" max="9217" width="14.85546875" style="478" customWidth="1"/>
    <col min="9218" max="9219" width="16.42578125" style="478" customWidth="1"/>
    <col min="9220" max="9220" width="19.5703125" style="478" customWidth="1"/>
    <col min="9221" max="9221" width="15.42578125" style="478" customWidth="1"/>
    <col min="9222" max="9222" width="18.42578125" style="478" customWidth="1"/>
    <col min="9223" max="9223" width="14.5703125" style="478" customWidth="1"/>
    <col min="9224" max="9231" width="9.140625" style="478"/>
    <col min="9232" max="9232" width="8.140625" style="478" customWidth="1"/>
    <col min="9233" max="9242" width="0" style="478" hidden="1" customWidth="1"/>
    <col min="9243" max="9469" width="9.140625" style="478"/>
    <col min="9470" max="9470" width="8.5703125" style="478" customWidth="1"/>
    <col min="9471" max="9471" width="13.140625" style="478" customWidth="1"/>
    <col min="9472" max="9472" width="10.42578125" style="478" customWidth="1"/>
    <col min="9473" max="9473" width="14.85546875" style="478" customWidth="1"/>
    <col min="9474" max="9475" width="16.42578125" style="478" customWidth="1"/>
    <col min="9476" max="9476" width="19.5703125" style="478" customWidth="1"/>
    <col min="9477" max="9477" width="15.42578125" style="478" customWidth="1"/>
    <col min="9478" max="9478" width="18.42578125" style="478" customWidth="1"/>
    <col min="9479" max="9479" width="14.5703125" style="478" customWidth="1"/>
    <col min="9480" max="9487" width="9.140625" style="478"/>
    <col min="9488" max="9488" width="8.140625" style="478" customWidth="1"/>
    <col min="9489" max="9498" width="0" style="478" hidden="1" customWidth="1"/>
    <col min="9499" max="9725" width="9.140625" style="478"/>
    <col min="9726" max="9726" width="8.5703125" style="478" customWidth="1"/>
    <col min="9727" max="9727" width="13.140625" style="478" customWidth="1"/>
    <col min="9728" max="9728" width="10.42578125" style="478" customWidth="1"/>
    <col min="9729" max="9729" width="14.85546875" style="478" customWidth="1"/>
    <col min="9730" max="9731" width="16.42578125" style="478" customWidth="1"/>
    <col min="9732" max="9732" width="19.5703125" style="478" customWidth="1"/>
    <col min="9733" max="9733" width="15.42578125" style="478" customWidth="1"/>
    <col min="9734" max="9734" width="18.42578125" style="478" customWidth="1"/>
    <col min="9735" max="9735" width="14.5703125" style="478" customWidth="1"/>
    <col min="9736" max="9743" width="9.140625" style="478"/>
    <col min="9744" max="9744" width="8.140625" style="478" customWidth="1"/>
    <col min="9745" max="9754" width="0" style="478" hidden="1" customWidth="1"/>
    <col min="9755" max="9981" width="9.140625" style="478"/>
    <col min="9982" max="9982" width="8.5703125" style="478" customWidth="1"/>
    <col min="9983" max="9983" width="13.140625" style="478" customWidth="1"/>
    <col min="9984" max="9984" width="10.42578125" style="478" customWidth="1"/>
    <col min="9985" max="9985" width="14.85546875" style="478" customWidth="1"/>
    <col min="9986" max="9987" width="16.42578125" style="478" customWidth="1"/>
    <col min="9988" max="9988" width="19.5703125" style="478" customWidth="1"/>
    <col min="9989" max="9989" width="15.42578125" style="478" customWidth="1"/>
    <col min="9990" max="9990" width="18.42578125" style="478" customWidth="1"/>
    <col min="9991" max="9991" width="14.5703125" style="478" customWidth="1"/>
    <col min="9992" max="9999" width="9.140625" style="478"/>
    <col min="10000" max="10000" width="8.140625" style="478" customWidth="1"/>
    <col min="10001" max="10010" width="0" style="478" hidden="1" customWidth="1"/>
    <col min="10011" max="10237" width="9.140625" style="478"/>
    <col min="10238" max="10238" width="8.5703125" style="478" customWidth="1"/>
    <col min="10239" max="10239" width="13.140625" style="478" customWidth="1"/>
    <col min="10240" max="10240" width="10.42578125" style="478" customWidth="1"/>
    <col min="10241" max="10241" width="14.85546875" style="478" customWidth="1"/>
    <col min="10242" max="10243" width="16.42578125" style="478" customWidth="1"/>
    <col min="10244" max="10244" width="19.5703125" style="478" customWidth="1"/>
    <col min="10245" max="10245" width="15.42578125" style="478" customWidth="1"/>
    <col min="10246" max="10246" width="18.42578125" style="478" customWidth="1"/>
    <col min="10247" max="10247" width="14.5703125" style="478" customWidth="1"/>
    <col min="10248" max="10255" width="9.140625" style="478"/>
    <col min="10256" max="10256" width="8.140625" style="478" customWidth="1"/>
    <col min="10257" max="10266" width="0" style="478" hidden="1" customWidth="1"/>
    <col min="10267" max="10493" width="9.140625" style="478"/>
    <col min="10494" max="10494" width="8.5703125" style="478" customWidth="1"/>
    <col min="10495" max="10495" width="13.140625" style="478" customWidth="1"/>
    <col min="10496" max="10496" width="10.42578125" style="478" customWidth="1"/>
    <col min="10497" max="10497" width="14.85546875" style="478" customWidth="1"/>
    <col min="10498" max="10499" width="16.42578125" style="478" customWidth="1"/>
    <col min="10500" max="10500" width="19.5703125" style="478" customWidth="1"/>
    <col min="10501" max="10501" width="15.42578125" style="478" customWidth="1"/>
    <col min="10502" max="10502" width="18.42578125" style="478" customWidth="1"/>
    <col min="10503" max="10503" width="14.5703125" style="478" customWidth="1"/>
    <col min="10504" max="10511" width="9.140625" style="478"/>
    <col min="10512" max="10512" width="8.140625" style="478" customWidth="1"/>
    <col min="10513" max="10522" width="0" style="478" hidden="1" customWidth="1"/>
    <col min="10523" max="10749" width="9.140625" style="478"/>
    <col min="10750" max="10750" width="8.5703125" style="478" customWidth="1"/>
    <col min="10751" max="10751" width="13.140625" style="478" customWidth="1"/>
    <col min="10752" max="10752" width="10.42578125" style="478" customWidth="1"/>
    <col min="10753" max="10753" width="14.85546875" style="478" customWidth="1"/>
    <col min="10754" max="10755" width="16.42578125" style="478" customWidth="1"/>
    <col min="10756" max="10756" width="19.5703125" style="478" customWidth="1"/>
    <col min="10757" max="10757" width="15.42578125" style="478" customWidth="1"/>
    <col min="10758" max="10758" width="18.42578125" style="478" customWidth="1"/>
    <col min="10759" max="10759" width="14.5703125" style="478" customWidth="1"/>
    <col min="10760" max="10767" width="9.140625" style="478"/>
    <col min="10768" max="10768" width="8.140625" style="478" customWidth="1"/>
    <col min="10769" max="10778" width="0" style="478" hidden="1" customWidth="1"/>
    <col min="10779" max="11005" width="9.140625" style="478"/>
    <col min="11006" max="11006" width="8.5703125" style="478" customWidth="1"/>
    <col min="11007" max="11007" width="13.140625" style="478" customWidth="1"/>
    <col min="11008" max="11008" width="10.42578125" style="478" customWidth="1"/>
    <col min="11009" max="11009" width="14.85546875" style="478" customWidth="1"/>
    <col min="11010" max="11011" width="16.42578125" style="478" customWidth="1"/>
    <col min="11012" max="11012" width="19.5703125" style="478" customWidth="1"/>
    <col min="11013" max="11013" width="15.42578125" style="478" customWidth="1"/>
    <col min="11014" max="11014" width="18.42578125" style="478" customWidth="1"/>
    <col min="11015" max="11015" width="14.5703125" style="478" customWidth="1"/>
    <col min="11016" max="11023" width="9.140625" style="478"/>
    <col min="11024" max="11024" width="8.140625" style="478" customWidth="1"/>
    <col min="11025" max="11034" width="0" style="478" hidden="1" customWidth="1"/>
    <col min="11035" max="11261" width="9.140625" style="478"/>
    <col min="11262" max="11262" width="8.5703125" style="478" customWidth="1"/>
    <col min="11263" max="11263" width="13.140625" style="478" customWidth="1"/>
    <col min="11264" max="11264" width="10.42578125" style="478" customWidth="1"/>
    <col min="11265" max="11265" width="14.85546875" style="478" customWidth="1"/>
    <col min="11266" max="11267" width="16.42578125" style="478" customWidth="1"/>
    <col min="11268" max="11268" width="19.5703125" style="478" customWidth="1"/>
    <col min="11269" max="11269" width="15.42578125" style="478" customWidth="1"/>
    <col min="11270" max="11270" width="18.42578125" style="478" customWidth="1"/>
    <col min="11271" max="11271" width="14.5703125" style="478" customWidth="1"/>
    <col min="11272" max="11279" width="9.140625" style="478"/>
    <col min="11280" max="11280" width="8.140625" style="478" customWidth="1"/>
    <col min="11281" max="11290" width="0" style="478" hidden="1" customWidth="1"/>
    <col min="11291" max="11517" width="9.140625" style="478"/>
    <col min="11518" max="11518" width="8.5703125" style="478" customWidth="1"/>
    <col min="11519" max="11519" width="13.140625" style="478" customWidth="1"/>
    <col min="11520" max="11520" width="10.42578125" style="478" customWidth="1"/>
    <col min="11521" max="11521" width="14.85546875" style="478" customWidth="1"/>
    <col min="11522" max="11523" width="16.42578125" style="478" customWidth="1"/>
    <col min="11524" max="11524" width="19.5703125" style="478" customWidth="1"/>
    <col min="11525" max="11525" width="15.42578125" style="478" customWidth="1"/>
    <col min="11526" max="11526" width="18.42578125" style="478" customWidth="1"/>
    <col min="11527" max="11527" width="14.5703125" style="478" customWidth="1"/>
    <col min="11528" max="11535" width="9.140625" style="478"/>
    <col min="11536" max="11536" width="8.140625" style="478" customWidth="1"/>
    <col min="11537" max="11546" width="0" style="478" hidden="1" customWidth="1"/>
    <col min="11547" max="11773" width="9.140625" style="478"/>
    <col min="11774" max="11774" width="8.5703125" style="478" customWidth="1"/>
    <col min="11775" max="11775" width="13.140625" style="478" customWidth="1"/>
    <col min="11776" max="11776" width="10.42578125" style="478" customWidth="1"/>
    <col min="11777" max="11777" width="14.85546875" style="478" customWidth="1"/>
    <col min="11778" max="11779" width="16.42578125" style="478" customWidth="1"/>
    <col min="11780" max="11780" width="19.5703125" style="478" customWidth="1"/>
    <col min="11781" max="11781" width="15.42578125" style="478" customWidth="1"/>
    <col min="11782" max="11782" width="18.42578125" style="478" customWidth="1"/>
    <col min="11783" max="11783" width="14.5703125" style="478" customWidth="1"/>
    <col min="11784" max="11791" width="9.140625" style="478"/>
    <col min="11792" max="11792" width="8.140625" style="478" customWidth="1"/>
    <col min="11793" max="11802" width="0" style="478" hidden="1" customWidth="1"/>
    <col min="11803" max="12029" width="9.140625" style="478"/>
    <col min="12030" max="12030" width="8.5703125" style="478" customWidth="1"/>
    <col min="12031" max="12031" width="13.140625" style="478" customWidth="1"/>
    <col min="12032" max="12032" width="10.42578125" style="478" customWidth="1"/>
    <col min="12033" max="12033" width="14.85546875" style="478" customWidth="1"/>
    <col min="12034" max="12035" width="16.42578125" style="478" customWidth="1"/>
    <col min="12036" max="12036" width="19.5703125" style="478" customWidth="1"/>
    <col min="12037" max="12037" width="15.42578125" style="478" customWidth="1"/>
    <col min="12038" max="12038" width="18.42578125" style="478" customWidth="1"/>
    <col min="12039" max="12039" width="14.5703125" style="478" customWidth="1"/>
    <col min="12040" max="12047" width="9.140625" style="478"/>
    <col min="12048" max="12048" width="8.140625" style="478" customWidth="1"/>
    <col min="12049" max="12058" width="0" style="478" hidden="1" customWidth="1"/>
    <col min="12059" max="12285" width="9.140625" style="478"/>
    <col min="12286" max="12286" width="8.5703125" style="478" customWidth="1"/>
    <col min="12287" max="12287" width="13.140625" style="478" customWidth="1"/>
    <col min="12288" max="12288" width="10.42578125" style="478" customWidth="1"/>
    <col min="12289" max="12289" width="14.85546875" style="478" customWidth="1"/>
    <col min="12290" max="12291" width="16.42578125" style="478" customWidth="1"/>
    <col min="12292" max="12292" width="19.5703125" style="478" customWidth="1"/>
    <col min="12293" max="12293" width="15.42578125" style="478" customWidth="1"/>
    <col min="12294" max="12294" width="18.42578125" style="478" customWidth="1"/>
    <col min="12295" max="12295" width="14.5703125" style="478" customWidth="1"/>
    <col min="12296" max="12303" width="9.140625" style="478"/>
    <col min="12304" max="12304" width="8.140625" style="478" customWidth="1"/>
    <col min="12305" max="12314" width="0" style="478" hidden="1" customWidth="1"/>
    <col min="12315" max="12541" width="9.140625" style="478"/>
    <col min="12542" max="12542" width="8.5703125" style="478" customWidth="1"/>
    <col min="12543" max="12543" width="13.140625" style="478" customWidth="1"/>
    <col min="12544" max="12544" width="10.42578125" style="478" customWidth="1"/>
    <col min="12545" max="12545" width="14.85546875" style="478" customWidth="1"/>
    <col min="12546" max="12547" width="16.42578125" style="478" customWidth="1"/>
    <col min="12548" max="12548" width="19.5703125" style="478" customWidth="1"/>
    <col min="12549" max="12549" width="15.42578125" style="478" customWidth="1"/>
    <col min="12550" max="12550" width="18.42578125" style="478" customWidth="1"/>
    <col min="12551" max="12551" width="14.5703125" style="478" customWidth="1"/>
    <col min="12552" max="12559" width="9.140625" style="478"/>
    <col min="12560" max="12560" width="8.140625" style="478" customWidth="1"/>
    <col min="12561" max="12570" width="0" style="478" hidden="1" customWidth="1"/>
    <col min="12571" max="12797" width="9.140625" style="478"/>
    <col min="12798" max="12798" width="8.5703125" style="478" customWidth="1"/>
    <col min="12799" max="12799" width="13.140625" style="478" customWidth="1"/>
    <col min="12800" max="12800" width="10.42578125" style="478" customWidth="1"/>
    <col min="12801" max="12801" width="14.85546875" style="478" customWidth="1"/>
    <col min="12802" max="12803" width="16.42578125" style="478" customWidth="1"/>
    <col min="12804" max="12804" width="19.5703125" style="478" customWidth="1"/>
    <col min="12805" max="12805" width="15.42578125" style="478" customWidth="1"/>
    <col min="12806" max="12806" width="18.42578125" style="478" customWidth="1"/>
    <col min="12807" max="12807" width="14.5703125" style="478" customWidth="1"/>
    <col min="12808" max="12815" width="9.140625" style="478"/>
    <col min="12816" max="12816" width="8.140625" style="478" customWidth="1"/>
    <col min="12817" max="12826" width="0" style="478" hidden="1" customWidth="1"/>
    <col min="12827" max="13053" width="9.140625" style="478"/>
    <col min="13054" max="13054" width="8.5703125" style="478" customWidth="1"/>
    <col min="13055" max="13055" width="13.140625" style="478" customWidth="1"/>
    <col min="13056" max="13056" width="10.42578125" style="478" customWidth="1"/>
    <col min="13057" max="13057" width="14.85546875" style="478" customWidth="1"/>
    <col min="13058" max="13059" width="16.42578125" style="478" customWidth="1"/>
    <col min="13060" max="13060" width="19.5703125" style="478" customWidth="1"/>
    <col min="13061" max="13061" width="15.42578125" style="478" customWidth="1"/>
    <col min="13062" max="13062" width="18.42578125" style="478" customWidth="1"/>
    <col min="13063" max="13063" width="14.5703125" style="478" customWidth="1"/>
    <col min="13064" max="13071" width="9.140625" style="478"/>
    <col min="13072" max="13072" width="8.140625" style="478" customWidth="1"/>
    <col min="13073" max="13082" width="0" style="478" hidden="1" customWidth="1"/>
    <col min="13083" max="13309" width="9.140625" style="478"/>
    <col min="13310" max="13310" width="8.5703125" style="478" customWidth="1"/>
    <col min="13311" max="13311" width="13.140625" style="478" customWidth="1"/>
    <col min="13312" max="13312" width="10.42578125" style="478" customWidth="1"/>
    <col min="13313" max="13313" width="14.85546875" style="478" customWidth="1"/>
    <col min="13314" max="13315" width="16.42578125" style="478" customWidth="1"/>
    <col min="13316" max="13316" width="19.5703125" style="478" customWidth="1"/>
    <col min="13317" max="13317" width="15.42578125" style="478" customWidth="1"/>
    <col min="13318" max="13318" width="18.42578125" style="478" customWidth="1"/>
    <col min="13319" max="13319" width="14.5703125" style="478" customWidth="1"/>
    <col min="13320" max="13327" width="9.140625" style="478"/>
    <col min="13328" max="13328" width="8.140625" style="478" customWidth="1"/>
    <col min="13329" max="13338" width="0" style="478" hidden="1" customWidth="1"/>
    <col min="13339" max="13565" width="9.140625" style="478"/>
    <col min="13566" max="13566" width="8.5703125" style="478" customWidth="1"/>
    <col min="13567" max="13567" width="13.140625" style="478" customWidth="1"/>
    <col min="13568" max="13568" width="10.42578125" style="478" customWidth="1"/>
    <col min="13569" max="13569" width="14.85546875" style="478" customWidth="1"/>
    <col min="13570" max="13571" width="16.42578125" style="478" customWidth="1"/>
    <col min="13572" max="13572" width="19.5703125" style="478" customWidth="1"/>
    <col min="13573" max="13573" width="15.42578125" style="478" customWidth="1"/>
    <col min="13574" max="13574" width="18.42578125" style="478" customWidth="1"/>
    <col min="13575" max="13575" width="14.5703125" style="478" customWidth="1"/>
    <col min="13576" max="13583" width="9.140625" style="478"/>
    <col min="13584" max="13584" width="8.140625" style="478" customWidth="1"/>
    <col min="13585" max="13594" width="0" style="478" hidden="1" customWidth="1"/>
    <col min="13595" max="13821" width="9.140625" style="478"/>
    <col min="13822" max="13822" width="8.5703125" style="478" customWidth="1"/>
    <col min="13823" max="13823" width="13.140625" style="478" customWidth="1"/>
    <col min="13824" max="13824" width="10.42578125" style="478" customWidth="1"/>
    <col min="13825" max="13825" width="14.85546875" style="478" customWidth="1"/>
    <col min="13826" max="13827" width="16.42578125" style="478" customWidth="1"/>
    <col min="13828" max="13828" width="19.5703125" style="478" customWidth="1"/>
    <col min="13829" max="13829" width="15.42578125" style="478" customWidth="1"/>
    <col min="13830" max="13830" width="18.42578125" style="478" customWidth="1"/>
    <col min="13831" max="13831" width="14.5703125" style="478" customWidth="1"/>
    <col min="13832" max="13839" width="9.140625" style="478"/>
    <col min="13840" max="13840" width="8.140625" style="478" customWidth="1"/>
    <col min="13841" max="13850" width="0" style="478" hidden="1" customWidth="1"/>
    <col min="13851" max="14077" width="9.140625" style="478"/>
    <col min="14078" max="14078" width="8.5703125" style="478" customWidth="1"/>
    <col min="14079" max="14079" width="13.140625" style="478" customWidth="1"/>
    <col min="14080" max="14080" width="10.42578125" style="478" customWidth="1"/>
    <col min="14081" max="14081" width="14.85546875" style="478" customWidth="1"/>
    <col min="14082" max="14083" width="16.42578125" style="478" customWidth="1"/>
    <col min="14084" max="14084" width="19.5703125" style="478" customWidth="1"/>
    <col min="14085" max="14085" width="15.42578125" style="478" customWidth="1"/>
    <col min="14086" max="14086" width="18.42578125" style="478" customWidth="1"/>
    <col min="14087" max="14087" width="14.5703125" style="478" customWidth="1"/>
    <col min="14088" max="14095" width="9.140625" style="478"/>
    <col min="14096" max="14096" width="8.140625" style="478" customWidth="1"/>
    <col min="14097" max="14106" width="0" style="478" hidden="1" customWidth="1"/>
    <col min="14107" max="14333" width="9.140625" style="478"/>
    <col min="14334" max="14334" width="8.5703125" style="478" customWidth="1"/>
    <col min="14335" max="14335" width="13.140625" style="478" customWidth="1"/>
    <col min="14336" max="14336" width="10.42578125" style="478" customWidth="1"/>
    <col min="14337" max="14337" width="14.85546875" style="478" customWidth="1"/>
    <col min="14338" max="14339" width="16.42578125" style="478" customWidth="1"/>
    <col min="14340" max="14340" width="19.5703125" style="478" customWidth="1"/>
    <col min="14341" max="14341" width="15.42578125" style="478" customWidth="1"/>
    <col min="14342" max="14342" width="18.42578125" style="478" customWidth="1"/>
    <col min="14343" max="14343" width="14.5703125" style="478" customWidth="1"/>
    <col min="14344" max="14351" width="9.140625" style="478"/>
    <col min="14352" max="14352" width="8.140625" style="478" customWidth="1"/>
    <col min="14353" max="14362" width="0" style="478" hidden="1" customWidth="1"/>
    <col min="14363" max="14589" width="9.140625" style="478"/>
    <col min="14590" max="14590" width="8.5703125" style="478" customWidth="1"/>
    <col min="14591" max="14591" width="13.140625" style="478" customWidth="1"/>
    <col min="14592" max="14592" width="10.42578125" style="478" customWidth="1"/>
    <col min="14593" max="14593" width="14.85546875" style="478" customWidth="1"/>
    <col min="14594" max="14595" width="16.42578125" style="478" customWidth="1"/>
    <col min="14596" max="14596" width="19.5703125" style="478" customWidth="1"/>
    <col min="14597" max="14597" width="15.42578125" style="478" customWidth="1"/>
    <col min="14598" max="14598" width="18.42578125" style="478" customWidth="1"/>
    <col min="14599" max="14599" width="14.5703125" style="478" customWidth="1"/>
    <col min="14600" max="14607" width="9.140625" style="478"/>
    <col min="14608" max="14608" width="8.140625" style="478" customWidth="1"/>
    <col min="14609" max="14618" width="0" style="478" hidden="1" customWidth="1"/>
    <col min="14619" max="14845" width="9.140625" style="478"/>
    <col min="14846" max="14846" width="8.5703125" style="478" customWidth="1"/>
    <col min="14847" max="14847" width="13.140625" style="478" customWidth="1"/>
    <col min="14848" max="14848" width="10.42578125" style="478" customWidth="1"/>
    <col min="14849" max="14849" width="14.85546875" style="478" customWidth="1"/>
    <col min="14850" max="14851" width="16.42578125" style="478" customWidth="1"/>
    <col min="14852" max="14852" width="19.5703125" style="478" customWidth="1"/>
    <col min="14853" max="14853" width="15.42578125" style="478" customWidth="1"/>
    <col min="14854" max="14854" width="18.42578125" style="478" customWidth="1"/>
    <col min="14855" max="14855" width="14.5703125" style="478" customWidth="1"/>
    <col min="14856" max="14863" width="9.140625" style="478"/>
    <col min="14864" max="14864" width="8.140625" style="478" customWidth="1"/>
    <col min="14865" max="14874" width="0" style="478" hidden="1" customWidth="1"/>
    <col min="14875" max="15101" width="9.140625" style="478"/>
    <col min="15102" max="15102" width="8.5703125" style="478" customWidth="1"/>
    <col min="15103" max="15103" width="13.140625" style="478" customWidth="1"/>
    <col min="15104" max="15104" width="10.42578125" style="478" customWidth="1"/>
    <col min="15105" max="15105" width="14.85546875" style="478" customWidth="1"/>
    <col min="15106" max="15107" width="16.42578125" style="478" customWidth="1"/>
    <col min="15108" max="15108" width="19.5703125" style="478" customWidth="1"/>
    <col min="15109" max="15109" width="15.42578125" style="478" customWidth="1"/>
    <col min="15110" max="15110" width="18.42578125" style="478" customWidth="1"/>
    <col min="15111" max="15111" width="14.5703125" style="478" customWidth="1"/>
    <col min="15112" max="15119" width="9.140625" style="478"/>
    <col min="15120" max="15120" width="8.140625" style="478" customWidth="1"/>
    <col min="15121" max="15130" width="0" style="478" hidden="1" customWidth="1"/>
    <col min="15131" max="15357" width="9.140625" style="478"/>
    <col min="15358" max="15358" width="8.5703125" style="478" customWidth="1"/>
    <col min="15359" max="15359" width="13.140625" style="478" customWidth="1"/>
    <col min="15360" max="15360" width="10.42578125" style="478" customWidth="1"/>
    <col min="15361" max="15361" width="14.85546875" style="478" customWidth="1"/>
    <col min="15362" max="15363" width="16.42578125" style="478" customWidth="1"/>
    <col min="15364" max="15364" width="19.5703125" style="478" customWidth="1"/>
    <col min="15365" max="15365" width="15.42578125" style="478" customWidth="1"/>
    <col min="15366" max="15366" width="18.42578125" style="478" customWidth="1"/>
    <col min="15367" max="15367" width="14.5703125" style="478" customWidth="1"/>
    <col min="15368" max="15375" width="9.140625" style="478"/>
    <col min="15376" max="15376" width="8.140625" style="478" customWidth="1"/>
    <col min="15377" max="15386" width="0" style="478" hidden="1" customWidth="1"/>
    <col min="15387" max="15613" width="9.140625" style="478"/>
    <col min="15614" max="15614" width="8.5703125" style="478" customWidth="1"/>
    <col min="15615" max="15615" width="13.140625" style="478" customWidth="1"/>
    <col min="15616" max="15616" width="10.42578125" style="478" customWidth="1"/>
    <col min="15617" max="15617" width="14.85546875" style="478" customWidth="1"/>
    <col min="15618" max="15619" width="16.42578125" style="478" customWidth="1"/>
    <col min="15620" max="15620" width="19.5703125" style="478" customWidth="1"/>
    <col min="15621" max="15621" width="15.42578125" style="478" customWidth="1"/>
    <col min="15622" max="15622" width="18.42578125" style="478" customWidth="1"/>
    <col min="15623" max="15623" width="14.5703125" style="478" customWidth="1"/>
    <col min="15624" max="15631" width="9.140625" style="478"/>
    <col min="15632" max="15632" width="8.140625" style="478" customWidth="1"/>
    <col min="15633" max="15642" width="0" style="478" hidden="1" customWidth="1"/>
    <col min="15643" max="15869" width="9.140625" style="478"/>
    <col min="15870" max="15870" width="8.5703125" style="478" customWidth="1"/>
    <col min="15871" max="15871" width="13.140625" style="478" customWidth="1"/>
    <col min="15872" max="15872" width="10.42578125" style="478" customWidth="1"/>
    <col min="15873" max="15873" width="14.85546875" style="478" customWidth="1"/>
    <col min="15874" max="15875" width="16.42578125" style="478" customWidth="1"/>
    <col min="15876" max="15876" width="19.5703125" style="478" customWidth="1"/>
    <col min="15877" max="15877" width="15.42578125" style="478" customWidth="1"/>
    <col min="15878" max="15878" width="18.42578125" style="478" customWidth="1"/>
    <col min="15879" max="15879" width="14.5703125" style="478" customWidth="1"/>
    <col min="15880" max="15887" width="9.140625" style="478"/>
    <col min="15888" max="15888" width="8.140625" style="478" customWidth="1"/>
    <col min="15889" max="15898" width="0" style="478" hidden="1" customWidth="1"/>
    <col min="15899" max="16125" width="9.140625" style="478"/>
    <col min="16126" max="16126" width="8.5703125" style="478" customWidth="1"/>
    <col min="16127" max="16127" width="13.140625" style="478" customWidth="1"/>
    <col min="16128" max="16128" width="10.42578125" style="478" customWidth="1"/>
    <col min="16129" max="16129" width="14.85546875" style="478" customWidth="1"/>
    <col min="16130" max="16131" width="16.42578125" style="478" customWidth="1"/>
    <col min="16132" max="16132" width="19.5703125" style="478" customWidth="1"/>
    <col min="16133" max="16133" width="15.42578125" style="478" customWidth="1"/>
    <col min="16134" max="16134" width="18.42578125" style="478" customWidth="1"/>
    <col min="16135" max="16135" width="14.5703125" style="478" customWidth="1"/>
    <col min="16136" max="16143" width="9.140625" style="478"/>
    <col min="16144" max="16144" width="8.140625" style="478" customWidth="1"/>
    <col min="16145" max="16154" width="0" style="478" hidden="1" customWidth="1"/>
    <col min="16155" max="16384" width="9.140625" style="478"/>
  </cols>
  <sheetData>
    <row r="1" spans="1:21" s="479" customFormat="1" x14ac:dyDescent="0.25">
      <c r="A1" s="16" t="s">
        <v>2825</v>
      </c>
      <c r="B1" s="17"/>
      <c r="C1" s="17"/>
      <c r="D1" s="17"/>
      <c r="E1" s="17"/>
      <c r="F1" s="17"/>
      <c r="G1" s="17"/>
      <c r="H1" s="484" t="s">
        <v>68</v>
      </c>
      <c r="I1" s="512" t="s">
        <v>67</v>
      </c>
      <c r="J1" s="512"/>
      <c r="K1" s="512"/>
    </row>
    <row r="2" spans="1:21" s="479" customFormat="1" x14ac:dyDescent="0.25">
      <c r="A2" s="489" t="s">
        <v>2735</v>
      </c>
      <c r="B2" s="17"/>
      <c r="C2" s="17"/>
      <c r="D2" s="17"/>
      <c r="E2" s="17"/>
      <c r="F2" s="17"/>
      <c r="I2" s="486" t="s">
        <v>481</v>
      </c>
      <c r="J2" s="485"/>
      <c r="K2" s="485"/>
    </row>
    <row r="3" spans="1:21" s="479" customFormat="1" x14ac:dyDescent="0.25">
      <c r="A3" s="128"/>
      <c r="B3" s="17"/>
      <c r="C3" s="17"/>
      <c r="D3" s="17"/>
      <c r="E3" s="17"/>
      <c r="F3" s="17"/>
      <c r="I3" s="486" t="s">
        <v>333</v>
      </c>
      <c r="J3" s="485"/>
      <c r="K3" s="485"/>
    </row>
    <row r="4" spans="1:21" s="479" customFormat="1" ht="38.25" x14ac:dyDescent="0.25">
      <c r="A4" s="502" t="s">
        <v>69</v>
      </c>
      <c r="B4" s="503" t="s">
        <v>2821</v>
      </c>
      <c r="C4" s="503" t="s">
        <v>590</v>
      </c>
      <c r="D4" s="503" t="s">
        <v>2822</v>
      </c>
      <c r="E4" s="503" t="s">
        <v>2823</v>
      </c>
      <c r="F4" s="503" t="s">
        <v>2824</v>
      </c>
      <c r="I4" s="486"/>
      <c r="J4" s="485"/>
      <c r="K4" s="485"/>
    </row>
    <row r="5" spans="1:21" s="482" customFormat="1" ht="14.45" customHeight="1" x14ac:dyDescent="0.2">
      <c r="A5" s="31" t="s">
        <v>30</v>
      </c>
      <c r="B5" s="26">
        <f>VLOOKUP($I$1,'Table D4 Data'!$A$6:$F$43,Q$5,0)</f>
        <v>2507656</v>
      </c>
      <c r="C5" s="26">
        <f>VLOOKUP($I$1,'Table D4 Data'!$A$6:$F$43,R$5,0)</f>
        <v>1982568</v>
      </c>
      <c r="D5" s="26">
        <f>VLOOKUP($I$1,'Table D4 Data'!$A$6:$F$43,S$5,0)</f>
        <v>103352</v>
      </c>
      <c r="E5" s="26">
        <f>VLOOKUP($I$1,'Table D4 Data'!$A$6:$F$43,T$5,0)</f>
        <v>262220</v>
      </c>
      <c r="F5" s="26">
        <f>VLOOKUP($I$1,'Table D4 Data'!$A$6:$F$43,U$5,0)</f>
        <v>159516</v>
      </c>
      <c r="Q5" s="482">
        <v>2</v>
      </c>
      <c r="R5" s="482">
        <v>3</v>
      </c>
      <c r="S5" s="482">
        <v>4</v>
      </c>
      <c r="T5" s="482">
        <v>5</v>
      </c>
      <c r="U5" s="482">
        <v>6</v>
      </c>
    </row>
    <row r="6" spans="1:21" s="482" customFormat="1" ht="12.75" x14ac:dyDescent="0.2">
      <c r="A6" s="500" t="s">
        <v>4</v>
      </c>
      <c r="B6" s="501">
        <f>VLOOKUP($I$1,'Table D4 Data'!$G$6:$L$43,Q$5,0)</f>
        <v>2763166</v>
      </c>
      <c r="C6" s="501">
        <f>VLOOKUP($I$1,'Table D4 Data'!$G$6:$L$43,R$5,0)</f>
        <v>2075391</v>
      </c>
      <c r="D6" s="501">
        <f>VLOOKUP($I$1,'Table D4 Data'!$G$6:$L$43,S$5,0)</f>
        <v>116384</v>
      </c>
      <c r="E6" s="501">
        <f>VLOOKUP($I$1,'Table D4 Data'!$G$6:$L$43,T$5,0)</f>
        <v>350038</v>
      </c>
      <c r="F6" s="501">
        <f>VLOOKUP($I$1,'Table D4 Data'!$G$6:$L$43,U$5,0)</f>
        <v>221353</v>
      </c>
    </row>
    <row r="7" spans="1:21" s="482" customFormat="1" ht="12.75" x14ac:dyDescent="0.2">
      <c r="B7" s="483"/>
      <c r="C7" s="483"/>
      <c r="D7" s="483"/>
      <c r="E7" s="483"/>
      <c r="F7" s="483"/>
    </row>
    <row r="8" spans="1:21" s="482" customFormat="1" ht="12.75" x14ac:dyDescent="0.2"/>
    <row r="9" spans="1:21" s="479" customFormat="1" ht="38.25" x14ac:dyDescent="0.25">
      <c r="A9" s="502" t="s">
        <v>130</v>
      </c>
      <c r="B9" s="504" t="s">
        <v>2821</v>
      </c>
      <c r="C9" s="504" t="s">
        <v>590</v>
      </c>
      <c r="D9" s="504" t="s">
        <v>2822</v>
      </c>
      <c r="E9" s="504" t="s">
        <v>2823</v>
      </c>
      <c r="F9" s="504" t="s">
        <v>2824</v>
      </c>
      <c r="I9" s="486"/>
      <c r="J9" s="485"/>
      <c r="K9" s="485"/>
    </row>
    <row r="10" spans="1:21" s="482" customFormat="1" ht="12.75" x14ac:dyDescent="0.2">
      <c r="A10" s="31" t="s">
        <v>30</v>
      </c>
      <c r="B10" s="480">
        <v>1</v>
      </c>
      <c r="C10" s="480">
        <f t="shared" ref="C10:F11" si="0">C5/$B5</f>
        <v>0.79060604803848689</v>
      </c>
      <c r="D10" s="480">
        <f t="shared" si="0"/>
        <v>4.1214584456560233E-2</v>
      </c>
      <c r="E10" s="480">
        <f t="shared" si="0"/>
        <v>0.10456777165608042</v>
      </c>
      <c r="F10" s="480">
        <f t="shared" si="0"/>
        <v>6.361159584887241E-2</v>
      </c>
    </row>
    <row r="11" spans="1:21" s="482" customFormat="1" ht="12.75" x14ac:dyDescent="0.2">
      <c r="A11" s="500" t="s">
        <v>4</v>
      </c>
      <c r="B11" s="501">
        <v>1</v>
      </c>
      <c r="C11" s="501">
        <f t="shared" si="0"/>
        <v>0.75109168251201697</v>
      </c>
      <c r="D11" s="501">
        <f t="shared" si="0"/>
        <v>4.211980025810972E-2</v>
      </c>
      <c r="E11" s="501">
        <f t="shared" si="0"/>
        <v>0.12668004745281319</v>
      </c>
      <c r="F11" s="501">
        <f t="shared" si="0"/>
        <v>8.0108469777060085E-2</v>
      </c>
    </row>
    <row r="12" spans="1:21" ht="14.45" customHeight="1" x14ac:dyDescent="0.25"/>
    <row r="13" spans="1:21" x14ac:dyDescent="0.25">
      <c r="A13" s="488" t="s">
        <v>653</v>
      </c>
    </row>
    <row r="14" spans="1:21" x14ac:dyDescent="0.25">
      <c r="A14" s="482" t="s">
        <v>2826</v>
      </c>
    </row>
    <row r="15" spans="1:21" x14ac:dyDescent="0.25">
      <c r="A15" s="482"/>
    </row>
    <row r="16" spans="1:21" x14ac:dyDescent="0.25">
      <c r="A16" s="488"/>
    </row>
    <row r="17" spans="1:1" x14ac:dyDescent="0.25">
      <c r="A17" s="482"/>
    </row>
    <row r="18" spans="1:1" x14ac:dyDescent="0.25">
      <c r="A18" s="482"/>
    </row>
    <row r="19" spans="1:1" x14ac:dyDescent="0.25">
      <c r="A19" s="473"/>
    </row>
    <row r="53" spans="1:1" hidden="1" x14ac:dyDescent="0.25">
      <c r="A53" s="478" t="s">
        <v>31</v>
      </c>
    </row>
    <row r="54" spans="1:1" hidden="1" x14ac:dyDescent="0.25">
      <c r="A54" s="478" t="s">
        <v>32</v>
      </c>
    </row>
    <row r="55" spans="1:1" hidden="1" x14ac:dyDescent="0.25">
      <c r="A55" s="478" t="s">
        <v>33</v>
      </c>
    </row>
    <row r="56" spans="1:1" hidden="1" x14ac:dyDescent="0.25">
      <c r="A56" s="478" t="s">
        <v>34</v>
      </c>
    </row>
    <row r="57" spans="1:1" hidden="1" x14ac:dyDescent="0.25">
      <c r="A57" s="478" t="s">
        <v>35</v>
      </c>
    </row>
    <row r="58" spans="1:1" hidden="1" x14ac:dyDescent="0.25">
      <c r="A58" s="478" t="s">
        <v>36</v>
      </c>
    </row>
    <row r="59" spans="1:1" hidden="1" x14ac:dyDescent="0.25">
      <c r="A59" s="478" t="s">
        <v>37</v>
      </c>
    </row>
    <row r="60" spans="1:1" hidden="1" x14ac:dyDescent="0.25">
      <c r="A60" s="478" t="s">
        <v>38</v>
      </c>
    </row>
    <row r="61" spans="1:1" hidden="1" x14ac:dyDescent="0.25">
      <c r="A61" s="478" t="s">
        <v>39</v>
      </c>
    </row>
    <row r="62" spans="1:1" hidden="1" x14ac:dyDescent="0.25">
      <c r="A62" s="478" t="s">
        <v>40</v>
      </c>
    </row>
    <row r="63" spans="1:1" hidden="1" x14ac:dyDescent="0.25">
      <c r="A63" s="478" t="s">
        <v>41</v>
      </c>
    </row>
    <row r="64" spans="1:1" hidden="1" x14ac:dyDescent="0.25">
      <c r="A64" s="478" t="s">
        <v>42</v>
      </c>
    </row>
    <row r="65" spans="1:1" hidden="1" x14ac:dyDescent="0.25">
      <c r="A65" s="478" t="s">
        <v>43</v>
      </c>
    </row>
    <row r="66" spans="1:1" hidden="1" x14ac:dyDescent="0.25">
      <c r="A66" s="478" t="s">
        <v>44</v>
      </c>
    </row>
    <row r="67" spans="1:1" hidden="1" x14ac:dyDescent="0.25">
      <c r="A67" s="478" t="s">
        <v>45</v>
      </c>
    </row>
    <row r="68" spans="1:1" hidden="1" x14ac:dyDescent="0.25">
      <c r="A68" s="478" t="s">
        <v>46</v>
      </c>
    </row>
    <row r="69" spans="1:1" hidden="1" x14ac:dyDescent="0.25">
      <c r="A69" s="478" t="s">
        <v>47</v>
      </c>
    </row>
    <row r="70" spans="1:1" hidden="1" x14ac:dyDescent="0.25">
      <c r="A70" s="478" t="s">
        <v>48</v>
      </c>
    </row>
    <row r="71" spans="1:1" hidden="1" x14ac:dyDescent="0.25">
      <c r="A71" s="478" t="s">
        <v>49</v>
      </c>
    </row>
    <row r="72" spans="1:1" hidden="1" x14ac:dyDescent="0.25">
      <c r="A72" s="478" t="s">
        <v>50</v>
      </c>
    </row>
    <row r="73" spans="1:1" hidden="1" x14ac:dyDescent="0.25">
      <c r="A73" s="478" t="s">
        <v>51</v>
      </c>
    </row>
    <row r="74" spans="1:1" hidden="1" x14ac:dyDescent="0.25">
      <c r="A74" s="478" t="s">
        <v>52</v>
      </c>
    </row>
    <row r="75" spans="1:1" hidden="1" x14ac:dyDescent="0.25">
      <c r="A75" s="478" t="s">
        <v>53</v>
      </c>
    </row>
    <row r="76" spans="1:1" hidden="1" x14ac:dyDescent="0.25">
      <c r="A76" s="478" t="s">
        <v>54</v>
      </c>
    </row>
    <row r="77" spans="1:1" hidden="1" x14ac:dyDescent="0.25">
      <c r="A77" s="478" t="s">
        <v>55</v>
      </c>
    </row>
    <row r="78" spans="1:1" hidden="1" x14ac:dyDescent="0.25">
      <c r="A78" s="478" t="s">
        <v>56</v>
      </c>
    </row>
    <row r="79" spans="1:1" hidden="1" x14ac:dyDescent="0.25">
      <c r="A79" s="478" t="s">
        <v>57</v>
      </c>
    </row>
    <row r="80" spans="1:1" hidden="1" x14ac:dyDescent="0.25">
      <c r="A80" s="478" t="s">
        <v>58</v>
      </c>
    </row>
    <row r="81" spans="1:1" hidden="1" x14ac:dyDescent="0.25">
      <c r="A81" s="478" t="s">
        <v>59</v>
      </c>
    </row>
    <row r="82" spans="1:1" hidden="1" x14ac:dyDescent="0.25">
      <c r="A82" s="478" t="s">
        <v>60</v>
      </c>
    </row>
    <row r="83" spans="1:1" hidden="1" x14ac:dyDescent="0.25">
      <c r="A83" s="478" t="s">
        <v>61</v>
      </c>
    </row>
    <row r="84" spans="1:1" hidden="1" x14ac:dyDescent="0.25">
      <c r="A84" s="478" t="s">
        <v>62</v>
      </c>
    </row>
    <row r="85" spans="1:1" hidden="1" x14ac:dyDescent="0.25">
      <c r="A85" s="478" t="s">
        <v>63</v>
      </c>
    </row>
    <row r="86" spans="1:1" hidden="1" x14ac:dyDescent="0.25">
      <c r="A86" s="478" t="s">
        <v>64</v>
      </c>
    </row>
    <row r="87" spans="1:1" hidden="1" x14ac:dyDescent="0.25">
      <c r="A87" s="478" t="s">
        <v>65</v>
      </c>
    </row>
    <row r="88" spans="1:1" hidden="1" x14ac:dyDescent="0.25">
      <c r="A88" s="478" t="s">
        <v>66</v>
      </c>
    </row>
    <row r="89" spans="1:1" hidden="1" x14ac:dyDescent="0.25">
      <c r="A89" s="478" t="s">
        <v>67</v>
      </c>
    </row>
    <row r="90" spans="1:1" hidden="1" x14ac:dyDescent="0.25"/>
    <row r="91" spans="1:1" hidden="1" x14ac:dyDescent="0.25"/>
    <row r="92" spans="1:1" hidden="1" x14ac:dyDescent="0.25"/>
  </sheetData>
  <mergeCells count="1">
    <mergeCell ref="I1:K1"/>
  </mergeCells>
  <dataValidations disablePrompts="1" count="1">
    <dataValidation type="list" allowBlank="1" showInputMessage="1" showErrorMessage="1" sqref="I65509:I65520 JE65509:JE65520 TA65509:TA65520 ACW65509:ACW65520 AMS65509:AMS65520 AWO65509:AWO65520 BGK65509:BGK65520 BQG65509:BQG65520 CAC65509:CAC65520 CJY65509:CJY65520 CTU65509:CTU65520 DDQ65509:DDQ65520 DNM65509:DNM65520 DXI65509:DXI65520 EHE65509:EHE65520 ERA65509:ERA65520 FAW65509:FAW65520 FKS65509:FKS65520 FUO65509:FUO65520 GEK65509:GEK65520 GOG65509:GOG65520 GYC65509:GYC65520 HHY65509:HHY65520 HRU65509:HRU65520 IBQ65509:IBQ65520 ILM65509:ILM65520 IVI65509:IVI65520 JFE65509:JFE65520 JPA65509:JPA65520 JYW65509:JYW65520 KIS65509:KIS65520 KSO65509:KSO65520 LCK65509:LCK65520 LMG65509:LMG65520 LWC65509:LWC65520 MFY65509:MFY65520 MPU65509:MPU65520 MZQ65509:MZQ65520 NJM65509:NJM65520 NTI65509:NTI65520 ODE65509:ODE65520 ONA65509:ONA65520 OWW65509:OWW65520 PGS65509:PGS65520 PQO65509:PQO65520 QAK65509:QAK65520 QKG65509:QKG65520 QUC65509:QUC65520 RDY65509:RDY65520 RNU65509:RNU65520 RXQ65509:RXQ65520 SHM65509:SHM65520 SRI65509:SRI65520 TBE65509:TBE65520 TLA65509:TLA65520 TUW65509:TUW65520 UES65509:UES65520 UOO65509:UOO65520 UYK65509:UYK65520 VIG65509:VIG65520 VSC65509:VSC65520 WBY65509:WBY65520 WLU65509:WLU65520 WVQ65509:WVQ65520 I131045:I131056 JE131045:JE131056 TA131045:TA131056 ACW131045:ACW131056 AMS131045:AMS131056 AWO131045:AWO131056 BGK131045:BGK131056 BQG131045:BQG131056 CAC131045:CAC131056 CJY131045:CJY131056 CTU131045:CTU131056 DDQ131045:DDQ131056 DNM131045:DNM131056 DXI131045:DXI131056 EHE131045:EHE131056 ERA131045:ERA131056 FAW131045:FAW131056 FKS131045:FKS131056 FUO131045:FUO131056 GEK131045:GEK131056 GOG131045:GOG131056 GYC131045:GYC131056 HHY131045:HHY131056 HRU131045:HRU131056 IBQ131045:IBQ131056 ILM131045:ILM131056 IVI131045:IVI131056 JFE131045:JFE131056 JPA131045:JPA131056 JYW131045:JYW131056 KIS131045:KIS131056 KSO131045:KSO131056 LCK131045:LCK131056 LMG131045:LMG131056 LWC131045:LWC131056 MFY131045:MFY131056 MPU131045:MPU131056 MZQ131045:MZQ131056 NJM131045:NJM131056 NTI131045:NTI131056 ODE131045:ODE131056 ONA131045:ONA131056 OWW131045:OWW131056 PGS131045:PGS131056 PQO131045:PQO131056 QAK131045:QAK131056 QKG131045:QKG131056 QUC131045:QUC131056 RDY131045:RDY131056 RNU131045:RNU131056 RXQ131045:RXQ131056 SHM131045:SHM131056 SRI131045:SRI131056 TBE131045:TBE131056 TLA131045:TLA131056 TUW131045:TUW131056 UES131045:UES131056 UOO131045:UOO131056 UYK131045:UYK131056 VIG131045:VIG131056 VSC131045:VSC131056 WBY131045:WBY131056 WLU131045:WLU131056 WVQ131045:WVQ131056 I196581:I196592 JE196581:JE196592 TA196581:TA196592 ACW196581:ACW196592 AMS196581:AMS196592 AWO196581:AWO196592 BGK196581:BGK196592 BQG196581:BQG196592 CAC196581:CAC196592 CJY196581:CJY196592 CTU196581:CTU196592 DDQ196581:DDQ196592 DNM196581:DNM196592 DXI196581:DXI196592 EHE196581:EHE196592 ERA196581:ERA196592 FAW196581:FAW196592 FKS196581:FKS196592 FUO196581:FUO196592 GEK196581:GEK196592 GOG196581:GOG196592 GYC196581:GYC196592 HHY196581:HHY196592 HRU196581:HRU196592 IBQ196581:IBQ196592 ILM196581:ILM196592 IVI196581:IVI196592 JFE196581:JFE196592 JPA196581:JPA196592 JYW196581:JYW196592 KIS196581:KIS196592 KSO196581:KSO196592 LCK196581:LCK196592 LMG196581:LMG196592 LWC196581:LWC196592 MFY196581:MFY196592 MPU196581:MPU196592 MZQ196581:MZQ196592 NJM196581:NJM196592 NTI196581:NTI196592 ODE196581:ODE196592 ONA196581:ONA196592 OWW196581:OWW196592 PGS196581:PGS196592 PQO196581:PQO196592 QAK196581:QAK196592 QKG196581:QKG196592 QUC196581:QUC196592 RDY196581:RDY196592 RNU196581:RNU196592 RXQ196581:RXQ196592 SHM196581:SHM196592 SRI196581:SRI196592 TBE196581:TBE196592 TLA196581:TLA196592 TUW196581:TUW196592 UES196581:UES196592 UOO196581:UOO196592 UYK196581:UYK196592 VIG196581:VIG196592 VSC196581:VSC196592 WBY196581:WBY196592 WLU196581:WLU196592 WVQ196581:WVQ196592 I262117:I262128 JE262117:JE262128 TA262117:TA262128 ACW262117:ACW262128 AMS262117:AMS262128 AWO262117:AWO262128 BGK262117:BGK262128 BQG262117:BQG262128 CAC262117:CAC262128 CJY262117:CJY262128 CTU262117:CTU262128 DDQ262117:DDQ262128 DNM262117:DNM262128 DXI262117:DXI262128 EHE262117:EHE262128 ERA262117:ERA262128 FAW262117:FAW262128 FKS262117:FKS262128 FUO262117:FUO262128 GEK262117:GEK262128 GOG262117:GOG262128 GYC262117:GYC262128 HHY262117:HHY262128 HRU262117:HRU262128 IBQ262117:IBQ262128 ILM262117:ILM262128 IVI262117:IVI262128 JFE262117:JFE262128 JPA262117:JPA262128 JYW262117:JYW262128 KIS262117:KIS262128 KSO262117:KSO262128 LCK262117:LCK262128 LMG262117:LMG262128 LWC262117:LWC262128 MFY262117:MFY262128 MPU262117:MPU262128 MZQ262117:MZQ262128 NJM262117:NJM262128 NTI262117:NTI262128 ODE262117:ODE262128 ONA262117:ONA262128 OWW262117:OWW262128 PGS262117:PGS262128 PQO262117:PQO262128 QAK262117:QAK262128 QKG262117:QKG262128 QUC262117:QUC262128 RDY262117:RDY262128 RNU262117:RNU262128 RXQ262117:RXQ262128 SHM262117:SHM262128 SRI262117:SRI262128 TBE262117:TBE262128 TLA262117:TLA262128 TUW262117:TUW262128 UES262117:UES262128 UOO262117:UOO262128 UYK262117:UYK262128 VIG262117:VIG262128 VSC262117:VSC262128 WBY262117:WBY262128 WLU262117:WLU262128 WVQ262117:WVQ262128 I327653:I327664 JE327653:JE327664 TA327653:TA327664 ACW327653:ACW327664 AMS327653:AMS327664 AWO327653:AWO327664 BGK327653:BGK327664 BQG327653:BQG327664 CAC327653:CAC327664 CJY327653:CJY327664 CTU327653:CTU327664 DDQ327653:DDQ327664 DNM327653:DNM327664 DXI327653:DXI327664 EHE327653:EHE327664 ERA327653:ERA327664 FAW327653:FAW327664 FKS327653:FKS327664 FUO327653:FUO327664 GEK327653:GEK327664 GOG327653:GOG327664 GYC327653:GYC327664 HHY327653:HHY327664 HRU327653:HRU327664 IBQ327653:IBQ327664 ILM327653:ILM327664 IVI327653:IVI327664 JFE327653:JFE327664 JPA327653:JPA327664 JYW327653:JYW327664 KIS327653:KIS327664 KSO327653:KSO327664 LCK327653:LCK327664 LMG327653:LMG327664 LWC327653:LWC327664 MFY327653:MFY327664 MPU327653:MPU327664 MZQ327653:MZQ327664 NJM327653:NJM327664 NTI327653:NTI327664 ODE327653:ODE327664 ONA327653:ONA327664 OWW327653:OWW327664 PGS327653:PGS327664 PQO327653:PQO327664 QAK327653:QAK327664 QKG327653:QKG327664 QUC327653:QUC327664 RDY327653:RDY327664 RNU327653:RNU327664 RXQ327653:RXQ327664 SHM327653:SHM327664 SRI327653:SRI327664 TBE327653:TBE327664 TLA327653:TLA327664 TUW327653:TUW327664 UES327653:UES327664 UOO327653:UOO327664 UYK327653:UYK327664 VIG327653:VIG327664 VSC327653:VSC327664 WBY327653:WBY327664 WLU327653:WLU327664 WVQ327653:WVQ327664 I393189:I393200 JE393189:JE393200 TA393189:TA393200 ACW393189:ACW393200 AMS393189:AMS393200 AWO393189:AWO393200 BGK393189:BGK393200 BQG393189:BQG393200 CAC393189:CAC393200 CJY393189:CJY393200 CTU393189:CTU393200 DDQ393189:DDQ393200 DNM393189:DNM393200 DXI393189:DXI393200 EHE393189:EHE393200 ERA393189:ERA393200 FAW393189:FAW393200 FKS393189:FKS393200 FUO393189:FUO393200 GEK393189:GEK393200 GOG393189:GOG393200 GYC393189:GYC393200 HHY393189:HHY393200 HRU393189:HRU393200 IBQ393189:IBQ393200 ILM393189:ILM393200 IVI393189:IVI393200 JFE393189:JFE393200 JPA393189:JPA393200 JYW393189:JYW393200 KIS393189:KIS393200 KSO393189:KSO393200 LCK393189:LCK393200 LMG393189:LMG393200 LWC393189:LWC393200 MFY393189:MFY393200 MPU393189:MPU393200 MZQ393189:MZQ393200 NJM393189:NJM393200 NTI393189:NTI393200 ODE393189:ODE393200 ONA393189:ONA393200 OWW393189:OWW393200 PGS393189:PGS393200 PQO393189:PQO393200 QAK393189:QAK393200 QKG393189:QKG393200 QUC393189:QUC393200 RDY393189:RDY393200 RNU393189:RNU393200 RXQ393189:RXQ393200 SHM393189:SHM393200 SRI393189:SRI393200 TBE393189:TBE393200 TLA393189:TLA393200 TUW393189:TUW393200 UES393189:UES393200 UOO393189:UOO393200 UYK393189:UYK393200 VIG393189:VIG393200 VSC393189:VSC393200 WBY393189:WBY393200 WLU393189:WLU393200 WVQ393189:WVQ393200 I458725:I458736 JE458725:JE458736 TA458725:TA458736 ACW458725:ACW458736 AMS458725:AMS458736 AWO458725:AWO458736 BGK458725:BGK458736 BQG458725:BQG458736 CAC458725:CAC458736 CJY458725:CJY458736 CTU458725:CTU458736 DDQ458725:DDQ458736 DNM458725:DNM458736 DXI458725:DXI458736 EHE458725:EHE458736 ERA458725:ERA458736 FAW458725:FAW458736 FKS458725:FKS458736 FUO458725:FUO458736 GEK458725:GEK458736 GOG458725:GOG458736 GYC458725:GYC458736 HHY458725:HHY458736 HRU458725:HRU458736 IBQ458725:IBQ458736 ILM458725:ILM458736 IVI458725:IVI458736 JFE458725:JFE458736 JPA458725:JPA458736 JYW458725:JYW458736 KIS458725:KIS458736 KSO458725:KSO458736 LCK458725:LCK458736 LMG458725:LMG458736 LWC458725:LWC458736 MFY458725:MFY458736 MPU458725:MPU458736 MZQ458725:MZQ458736 NJM458725:NJM458736 NTI458725:NTI458736 ODE458725:ODE458736 ONA458725:ONA458736 OWW458725:OWW458736 PGS458725:PGS458736 PQO458725:PQO458736 QAK458725:QAK458736 QKG458725:QKG458736 QUC458725:QUC458736 RDY458725:RDY458736 RNU458725:RNU458736 RXQ458725:RXQ458736 SHM458725:SHM458736 SRI458725:SRI458736 TBE458725:TBE458736 TLA458725:TLA458736 TUW458725:TUW458736 UES458725:UES458736 UOO458725:UOO458736 UYK458725:UYK458736 VIG458725:VIG458736 VSC458725:VSC458736 WBY458725:WBY458736 WLU458725:WLU458736 WVQ458725:WVQ458736 I524261:I524272 JE524261:JE524272 TA524261:TA524272 ACW524261:ACW524272 AMS524261:AMS524272 AWO524261:AWO524272 BGK524261:BGK524272 BQG524261:BQG524272 CAC524261:CAC524272 CJY524261:CJY524272 CTU524261:CTU524272 DDQ524261:DDQ524272 DNM524261:DNM524272 DXI524261:DXI524272 EHE524261:EHE524272 ERA524261:ERA524272 FAW524261:FAW524272 FKS524261:FKS524272 FUO524261:FUO524272 GEK524261:GEK524272 GOG524261:GOG524272 GYC524261:GYC524272 HHY524261:HHY524272 HRU524261:HRU524272 IBQ524261:IBQ524272 ILM524261:ILM524272 IVI524261:IVI524272 JFE524261:JFE524272 JPA524261:JPA524272 JYW524261:JYW524272 KIS524261:KIS524272 KSO524261:KSO524272 LCK524261:LCK524272 LMG524261:LMG524272 LWC524261:LWC524272 MFY524261:MFY524272 MPU524261:MPU524272 MZQ524261:MZQ524272 NJM524261:NJM524272 NTI524261:NTI524272 ODE524261:ODE524272 ONA524261:ONA524272 OWW524261:OWW524272 PGS524261:PGS524272 PQO524261:PQO524272 QAK524261:QAK524272 QKG524261:QKG524272 QUC524261:QUC524272 RDY524261:RDY524272 RNU524261:RNU524272 RXQ524261:RXQ524272 SHM524261:SHM524272 SRI524261:SRI524272 TBE524261:TBE524272 TLA524261:TLA524272 TUW524261:TUW524272 UES524261:UES524272 UOO524261:UOO524272 UYK524261:UYK524272 VIG524261:VIG524272 VSC524261:VSC524272 WBY524261:WBY524272 WLU524261:WLU524272 WVQ524261:WVQ524272 I589797:I589808 JE589797:JE589808 TA589797:TA589808 ACW589797:ACW589808 AMS589797:AMS589808 AWO589797:AWO589808 BGK589797:BGK589808 BQG589797:BQG589808 CAC589797:CAC589808 CJY589797:CJY589808 CTU589797:CTU589808 DDQ589797:DDQ589808 DNM589797:DNM589808 DXI589797:DXI589808 EHE589797:EHE589808 ERA589797:ERA589808 FAW589797:FAW589808 FKS589797:FKS589808 FUO589797:FUO589808 GEK589797:GEK589808 GOG589797:GOG589808 GYC589797:GYC589808 HHY589797:HHY589808 HRU589797:HRU589808 IBQ589797:IBQ589808 ILM589797:ILM589808 IVI589797:IVI589808 JFE589797:JFE589808 JPA589797:JPA589808 JYW589797:JYW589808 KIS589797:KIS589808 KSO589797:KSO589808 LCK589797:LCK589808 LMG589797:LMG589808 LWC589797:LWC589808 MFY589797:MFY589808 MPU589797:MPU589808 MZQ589797:MZQ589808 NJM589797:NJM589808 NTI589797:NTI589808 ODE589797:ODE589808 ONA589797:ONA589808 OWW589797:OWW589808 PGS589797:PGS589808 PQO589797:PQO589808 QAK589797:QAK589808 QKG589797:QKG589808 QUC589797:QUC589808 RDY589797:RDY589808 RNU589797:RNU589808 RXQ589797:RXQ589808 SHM589797:SHM589808 SRI589797:SRI589808 TBE589797:TBE589808 TLA589797:TLA589808 TUW589797:TUW589808 UES589797:UES589808 UOO589797:UOO589808 UYK589797:UYK589808 VIG589797:VIG589808 VSC589797:VSC589808 WBY589797:WBY589808 WLU589797:WLU589808 WVQ589797:WVQ589808 I655333:I655344 JE655333:JE655344 TA655333:TA655344 ACW655333:ACW655344 AMS655333:AMS655344 AWO655333:AWO655344 BGK655333:BGK655344 BQG655333:BQG655344 CAC655333:CAC655344 CJY655333:CJY655344 CTU655333:CTU655344 DDQ655333:DDQ655344 DNM655333:DNM655344 DXI655333:DXI655344 EHE655333:EHE655344 ERA655333:ERA655344 FAW655333:FAW655344 FKS655333:FKS655344 FUO655333:FUO655344 GEK655333:GEK655344 GOG655333:GOG655344 GYC655333:GYC655344 HHY655333:HHY655344 HRU655333:HRU655344 IBQ655333:IBQ655344 ILM655333:ILM655344 IVI655333:IVI655344 JFE655333:JFE655344 JPA655333:JPA655344 JYW655333:JYW655344 KIS655333:KIS655344 KSO655333:KSO655344 LCK655333:LCK655344 LMG655333:LMG655344 LWC655333:LWC655344 MFY655333:MFY655344 MPU655333:MPU655344 MZQ655333:MZQ655344 NJM655333:NJM655344 NTI655333:NTI655344 ODE655333:ODE655344 ONA655333:ONA655344 OWW655333:OWW655344 PGS655333:PGS655344 PQO655333:PQO655344 QAK655333:QAK655344 QKG655333:QKG655344 QUC655333:QUC655344 RDY655333:RDY655344 RNU655333:RNU655344 RXQ655333:RXQ655344 SHM655333:SHM655344 SRI655333:SRI655344 TBE655333:TBE655344 TLA655333:TLA655344 TUW655333:TUW655344 UES655333:UES655344 UOO655333:UOO655344 UYK655333:UYK655344 VIG655333:VIG655344 VSC655333:VSC655344 WBY655333:WBY655344 WLU655333:WLU655344 WVQ655333:WVQ655344 I720869:I720880 JE720869:JE720880 TA720869:TA720880 ACW720869:ACW720880 AMS720869:AMS720880 AWO720869:AWO720880 BGK720869:BGK720880 BQG720869:BQG720880 CAC720869:CAC720880 CJY720869:CJY720880 CTU720869:CTU720880 DDQ720869:DDQ720880 DNM720869:DNM720880 DXI720869:DXI720880 EHE720869:EHE720880 ERA720869:ERA720880 FAW720869:FAW720880 FKS720869:FKS720880 FUO720869:FUO720880 GEK720869:GEK720880 GOG720869:GOG720880 GYC720869:GYC720880 HHY720869:HHY720880 HRU720869:HRU720880 IBQ720869:IBQ720880 ILM720869:ILM720880 IVI720869:IVI720880 JFE720869:JFE720880 JPA720869:JPA720880 JYW720869:JYW720880 KIS720869:KIS720880 KSO720869:KSO720880 LCK720869:LCK720880 LMG720869:LMG720880 LWC720869:LWC720880 MFY720869:MFY720880 MPU720869:MPU720880 MZQ720869:MZQ720880 NJM720869:NJM720880 NTI720869:NTI720880 ODE720869:ODE720880 ONA720869:ONA720880 OWW720869:OWW720880 PGS720869:PGS720880 PQO720869:PQO720880 QAK720869:QAK720880 QKG720869:QKG720880 QUC720869:QUC720880 RDY720869:RDY720880 RNU720869:RNU720880 RXQ720869:RXQ720880 SHM720869:SHM720880 SRI720869:SRI720880 TBE720869:TBE720880 TLA720869:TLA720880 TUW720869:TUW720880 UES720869:UES720880 UOO720869:UOO720880 UYK720869:UYK720880 VIG720869:VIG720880 VSC720869:VSC720880 WBY720869:WBY720880 WLU720869:WLU720880 WVQ720869:WVQ720880 I786405:I786416 JE786405:JE786416 TA786405:TA786416 ACW786405:ACW786416 AMS786405:AMS786416 AWO786405:AWO786416 BGK786405:BGK786416 BQG786405:BQG786416 CAC786405:CAC786416 CJY786405:CJY786416 CTU786405:CTU786416 DDQ786405:DDQ786416 DNM786405:DNM786416 DXI786405:DXI786416 EHE786405:EHE786416 ERA786405:ERA786416 FAW786405:FAW786416 FKS786405:FKS786416 FUO786405:FUO786416 GEK786405:GEK786416 GOG786405:GOG786416 GYC786405:GYC786416 HHY786405:HHY786416 HRU786405:HRU786416 IBQ786405:IBQ786416 ILM786405:ILM786416 IVI786405:IVI786416 JFE786405:JFE786416 JPA786405:JPA786416 JYW786405:JYW786416 KIS786405:KIS786416 KSO786405:KSO786416 LCK786405:LCK786416 LMG786405:LMG786416 LWC786405:LWC786416 MFY786405:MFY786416 MPU786405:MPU786416 MZQ786405:MZQ786416 NJM786405:NJM786416 NTI786405:NTI786416 ODE786405:ODE786416 ONA786405:ONA786416 OWW786405:OWW786416 PGS786405:PGS786416 PQO786405:PQO786416 QAK786405:QAK786416 QKG786405:QKG786416 QUC786405:QUC786416 RDY786405:RDY786416 RNU786405:RNU786416 RXQ786405:RXQ786416 SHM786405:SHM786416 SRI786405:SRI786416 TBE786405:TBE786416 TLA786405:TLA786416 TUW786405:TUW786416 UES786405:UES786416 UOO786405:UOO786416 UYK786405:UYK786416 VIG786405:VIG786416 VSC786405:VSC786416 WBY786405:WBY786416 WLU786405:WLU786416 WVQ786405:WVQ786416 I851941:I851952 JE851941:JE851952 TA851941:TA851952 ACW851941:ACW851952 AMS851941:AMS851952 AWO851941:AWO851952 BGK851941:BGK851952 BQG851941:BQG851952 CAC851941:CAC851952 CJY851941:CJY851952 CTU851941:CTU851952 DDQ851941:DDQ851952 DNM851941:DNM851952 DXI851941:DXI851952 EHE851941:EHE851952 ERA851941:ERA851952 FAW851941:FAW851952 FKS851941:FKS851952 FUO851941:FUO851952 GEK851941:GEK851952 GOG851941:GOG851952 GYC851941:GYC851952 HHY851941:HHY851952 HRU851941:HRU851952 IBQ851941:IBQ851952 ILM851941:ILM851952 IVI851941:IVI851952 JFE851941:JFE851952 JPA851941:JPA851952 JYW851941:JYW851952 KIS851941:KIS851952 KSO851941:KSO851952 LCK851941:LCK851952 LMG851941:LMG851952 LWC851941:LWC851952 MFY851941:MFY851952 MPU851941:MPU851952 MZQ851941:MZQ851952 NJM851941:NJM851952 NTI851941:NTI851952 ODE851941:ODE851952 ONA851941:ONA851952 OWW851941:OWW851952 PGS851941:PGS851952 PQO851941:PQO851952 QAK851941:QAK851952 QKG851941:QKG851952 QUC851941:QUC851952 RDY851941:RDY851952 RNU851941:RNU851952 RXQ851941:RXQ851952 SHM851941:SHM851952 SRI851941:SRI851952 TBE851941:TBE851952 TLA851941:TLA851952 TUW851941:TUW851952 UES851941:UES851952 UOO851941:UOO851952 UYK851941:UYK851952 VIG851941:VIG851952 VSC851941:VSC851952 WBY851941:WBY851952 WLU851941:WLU851952 WVQ851941:WVQ851952 I917477:I917488 JE917477:JE917488 TA917477:TA917488 ACW917477:ACW917488 AMS917477:AMS917488 AWO917477:AWO917488 BGK917477:BGK917488 BQG917477:BQG917488 CAC917477:CAC917488 CJY917477:CJY917488 CTU917477:CTU917488 DDQ917477:DDQ917488 DNM917477:DNM917488 DXI917477:DXI917488 EHE917477:EHE917488 ERA917477:ERA917488 FAW917477:FAW917488 FKS917477:FKS917488 FUO917477:FUO917488 GEK917477:GEK917488 GOG917477:GOG917488 GYC917477:GYC917488 HHY917477:HHY917488 HRU917477:HRU917488 IBQ917477:IBQ917488 ILM917477:ILM917488 IVI917477:IVI917488 JFE917477:JFE917488 JPA917477:JPA917488 JYW917477:JYW917488 KIS917477:KIS917488 KSO917477:KSO917488 LCK917477:LCK917488 LMG917477:LMG917488 LWC917477:LWC917488 MFY917477:MFY917488 MPU917477:MPU917488 MZQ917477:MZQ917488 NJM917477:NJM917488 NTI917477:NTI917488 ODE917477:ODE917488 ONA917477:ONA917488 OWW917477:OWW917488 PGS917477:PGS917488 PQO917477:PQO917488 QAK917477:QAK917488 QKG917477:QKG917488 QUC917477:QUC917488 RDY917477:RDY917488 RNU917477:RNU917488 RXQ917477:RXQ917488 SHM917477:SHM917488 SRI917477:SRI917488 TBE917477:TBE917488 TLA917477:TLA917488 TUW917477:TUW917488 UES917477:UES917488 UOO917477:UOO917488 UYK917477:UYK917488 VIG917477:VIG917488 VSC917477:VSC917488 WBY917477:WBY917488 WLU917477:WLU917488 WVQ917477:WVQ917488 I983013:I983024 JE983013:JE983024 TA983013:TA983024 ACW983013:ACW983024 AMS983013:AMS983024 AWO983013:AWO983024 BGK983013:BGK983024 BQG983013:BQG983024 CAC983013:CAC983024 CJY983013:CJY983024 CTU983013:CTU983024 DDQ983013:DDQ983024 DNM983013:DNM983024 DXI983013:DXI983024 EHE983013:EHE983024 ERA983013:ERA983024 FAW983013:FAW983024 FKS983013:FKS983024 FUO983013:FUO983024 GEK983013:GEK983024 GOG983013:GOG983024 GYC983013:GYC983024 HHY983013:HHY983024 HRU983013:HRU983024 IBQ983013:IBQ983024 ILM983013:ILM983024 IVI983013:IVI983024 JFE983013:JFE983024 JPA983013:JPA983024 JYW983013:JYW983024 KIS983013:KIS983024 KSO983013:KSO983024 LCK983013:LCK983024 LMG983013:LMG983024 LWC983013:LWC983024 MFY983013:MFY983024 MPU983013:MPU983024 MZQ983013:MZQ983024 NJM983013:NJM983024 NTI983013:NTI983024 ODE983013:ODE983024 ONA983013:ONA983024 OWW983013:OWW983024 PGS983013:PGS983024 PQO983013:PQO983024 QAK983013:QAK983024 QKG983013:QKG983024 QUC983013:QUC983024 RDY983013:RDY983024 RNU983013:RNU983024 RXQ983013:RXQ983024 SHM983013:SHM983024 SRI983013:SRI983024 TBE983013:TBE983024 TLA983013:TLA983024 TUW983013:TUW983024 UES983013:UES983024 UOO983013:UOO983024 UYK983013:UYK983024 VIG983013:VIG983024 VSC983013:VSC983024 WBY983013:WBY983024 WLU983013:WLU983024 WVQ983013:WVQ983024 I1048549:I1048576 JE1048549:JE1048576 TA1048549:TA1048576 ACW1048549:ACW1048576 AMS1048549:AMS1048576 AWO1048549:AWO1048576 BGK1048549:BGK1048576 BQG1048549:BQG1048576 CAC1048549:CAC1048576 CJY1048549:CJY1048576 CTU1048549:CTU1048576 DDQ1048549:DDQ1048576 DNM1048549:DNM1048576 DXI1048549:DXI1048576 EHE1048549:EHE1048576 ERA1048549:ERA1048576 FAW1048549:FAW1048576 FKS1048549:FKS1048576 FUO1048549:FUO1048576 GEK1048549:GEK1048576 GOG1048549:GOG1048576 GYC1048549:GYC1048576 HHY1048549:HHY1048576 HRU1048549:HRU1048576 IBQ1048549:IBQ1048576 ILM1048549:ILM1048576 IVI1048549:IVI1048576 JFE1048549:JFE1048576 JPA1048549:JPA1048576 JYW1048549:JYW1048576 KIS1048549:KIS1048576 KSO1048549:KSO1048576 LCK1048549:LCK1048576 LMG1048549:LMG1048576 LWC1048549:LWC1048576 MFY1048549:MFY1048576 MPU1048549:MPU1048576 MZQ1048549:MZQ1048576 NJM1048549:NJM1048576 NTI1048549:NTI1048576 ODE1048549:ODE1048576 ONA1048549:ONA1048576 OWW1048549:OWW1048576 PGS1048549:PGS1048576 PQO1048549:PQO1048576 QAK1048549:QAK1048576 QKG1048549:QKG1048576 QUC1048549:QUC1048576 RDY1048549:RDY1048576 RNU1048549:RNU1048576 RXQ1048549:RXQ1048576 SHM1048549:SHM1048576 SRI1048549:SRI1048576 TBE1048549:TBE1048576 TLA1048549:TLA1048576 TUW1048549:TUW1048576 UES1048549:UES1048576 UOO1048549:UOO1048576 UYK1048549:UYK1048576 VIG1048549:VIG1048576 VSC1048549:VSC1048576 WBY1048549:WBY1048576 WLU1048549:WLU1048576 WVQ1048549:WVQ1048576 I1 JA3:JA4 SW3:SW4 ACS3:ACS4 AMO3:AMO4 AWK3:AWK4 BGG3:BGG4 BQC3:BQC4 BZY3:BZY4 CJU3:CJU4 CTQ3:CTQ4 DDM3:DDM4 DNI3:DNI4 DXE3:DXE4 EHA3:EHA4 EQW3:EQW4 FAS3:FAS4 FKO3:FKO4 FUK3:FUK4 GEG3:GEG4 GOC3:GOC4 GXY3:GXY4 HHU3:HHU4 HRQ3:HRQ4 IBM3:IBM4 ILI3:ILI4 IVE3:IVE4 JFA3:JFA4 JOW3:JOW4 JYS3:JYS4 KIO3:KIO4 KSK3:KSK4 LCG3:LCG4 LMC3:LMC4 LVY3:LVY4 MFU3:MFU4 MPQ3:MPQ4 MZM3:MZM4 NJI3:NJI4 NTE3:NTE4 ODA3:ODA4 OMW3:OMW4 OWS3:OWS4 PGO3:PGO4 PQK3:PQK4 QAG3:QAG4 QKC3:QKC4 QTY3:QTY4 RDU3:RDU4 RNQ3:RNQ4 RXM3:RXM4 SHI3:SHI4 SRE3:SRE4 TBA3:TBA4 TKW3:TKW4 TUS3:TUS4 UEO3:UEO4 UOK3:UOK4 UYG3:UYG4 VIC3:VIC4 VRY3:VRY4 WBU3:WBU4 WLQ3:WLQ4 WVM3:WVM4 JA65523 SW65523 ACS65523 AMO65523 AWK65523 BGG65523 BQC65523 BZY65523 CJU65523 CTQ65523 DDM65523 DNI65523 DXE65523 EHA65523 EQW65523 FAS65523 FKO65523 FUK65523 GEG65523 GOC65523 GXY65523 HHU65523 HRQ65523 IBM65523 ILI65523 IVE65523 JFA65523 JOW65523 JYS65523 KIO65523 KSK65523 LCG65523 LMC65523 LVY65523 MFU65523 MPQ65523 MZM65523 NJI65523 NTE65523 ODA65523 OMW65523 OWS65523 PGO65523 PQK65523 QAG65523 QKC65523 QTY65523 RDU65523 RNQ65523 RXM65523 SHI65523 SRE65523 TBA65523 TKW65523 TUS65523 UEO65523 UOK65523 UYG65523 VIC65523 VRY65523 WBU65523 WLQ65523 WVM65523 JA131059 SW131059 ACS131059 AMO131059 AWK131059 BGG131059 BQC131059 BZY131059 CJU131059 CTQ131059 DDM131059 DNI131059 DXE131059 EHA131059 EQW131059 FAS131059 FKO131059 FUK131059 GEG131059 GOC131059 GXY131059 HHU131059 HRQ131059 IBM131059 ILI131059 IVE131059 JFA131059 JOW131059 JYS131059 KIO131059 KSK131059 LCG131059 LMC131059 LVY131059 MFU131059 MPQ131059 MZM131059 NJI131059 NTE131059 ODA131059 OMW131059 OWS131059 PGO131059 PQK131059 QAG131059 QKC131059 QTY131059 RDU131059 RNQ131059 RXM131059 SHI131059 SRE131059 TBA131059 TKW131059 TUS131059 UEO131059 UOK131059 UYG131059 VIC131059 VRY131059 WBU131059 WLQ131059 WVM131059 JA196595 SW196595 ACS196595 AMO196595 AWK196595 BGG196595 BQC196595 BZY196595 CJU196595 CTQ196595 DDM196595 DNI196595 DXE196595 EHA196595 EQW196595 FAS196595 FKO196595 FUK196595 GEG196595 GOC196595 GXY196595 HHU196595 HRQ196595 IBM196595 ILI196595 IVE196595 JFA196595 JOW196595 JYS196595 KIO196595 KSK196595 LCG196595 LMC196595 LVY196595 MFU196595 MPQ196595 MZM196595 NJI196595 NTE196595 ODA196595 OMW196595 OWS196595 PGO196595 PQK196595 QAG196595 QKC196595 QTY196595 RDU196595 RNQ196595 RXM196595 SHI196595 SRE196595 TBA196595 TKW196595 TUS196595 UEO196595 UOK196595 UYG196595 VIC196595 VRY196595 WBU196595 WLQ196595 WVM196595 JA262131 SW262131 ACS262131 AMO262131 AWK262131 BGG262131 BQC262131 BZY262131 CJU262131 CTQ262131 DDM262131 DNI262131 DXE262131 EHA262131 EQW262131 FAS262131 FKO262131 FUK262131 GEG262131 GOC262131 GXY262131 HHU262131 HRQ262131 IBM262131 ILI262131 IVE262131 JFA262131 JOW262131 JYS262131 KIO262131 KSK262131 LCG262131 LMC262131 LVY262131 MFU262131 MPQ262131 MZM262131 NJI262131 NTE262131 ODA262131 OMW262131 OWS262131 PGO262131 PQK262131 QAG262131 QKC262131 QTY262131 RDU262131 RNQ262131 RXM262131 SHI262131 SRE262131 TBA262131 TKW262131 TUS262131 UEO262131 UOK262131 UYG262131 VIC262131 VRY262131 WBU262131 WLQ262131 WVM262131 JA327667 SW327667 ACS327667 AMO327667 AWK327667 BGG327667 BQC327667 BZY327667 CJU327667 CTQ327667 DDM327667 DNI327667 DXE327667 EHA327667 EQW327667 FAS327667 FKO327667 FUK327667 GEG327667 GOC327667 GXY327667 HHU327667 HRQ327667 IBM327667 ILI327667 IVE327667 JFA327667 JOW327667 JYS327667 KIO327667 KSK327667 LCG327667 LMC327667 LVY327667 MFU327667 MPQ327667 MZM327667 NJI327667 NTE327667 ODA327667 OMW327667 OWS327667 PGO327667 PQK327667 QAG327667 QKC327667 QTY327667 RDU327667 RNQ327667 RXM327667 SHI327667 SRE327667 TBA327667 TKW327667 TUS327667 UEO327667 UOK327667 UYG327667 VIC327667 VRY327667 WBU327667 WLQ327667 WVM327667 JA393203 SW393203 ACS393203 AMO393203 AWK393203 BGG393203 BQC393203 BZY393203 CJU393203 CTQ393203 DDM393203 DNI393203 DXE393203 EHA393203 EQW393203 FAS393203 FKO393203 FUK393203 GEG393203 GOC393203 GXY393203 HHU393203 HRQ393203 IBM393203 ILI393203 IVE393203 JFA393203 JOW393203 JYS393203 KIO393203 KSK393203 LCG393203 LMC393203 LVY393203 MFU393203 MPQ393203 MZM393203 NJI393203 NTE393203 ODA393203 OMW393203 OWS393203 PGO393203 PQK393203 QAG393203 QKC393203 QTY393203 RDU393203 RNQ393203 RXM393203 SHI393203 SRE393203 TBA393203 TKW393203 TUS393203 UEO393203 UOK393203 UYG393203 VIC393203 VRY393203 WBU393203 WLQ393203 WVM393203 JA458739 SW458739 ACS458739 AMO458739 AWK458739 BGG458739 BQC458739 BZY458739 CJU458739 CTQ458739 DDM458739 DNI458739 DXE458739 EHA458739 EQW458739 FAS458739 FKO458739 FUK458739 GEG458739 GOC458739 GXY458739 HHU458739 HRQ458739 IBM458739 ILI458739 IVE458739 JFA458739 JOW458739 JYS458739 KIO458739 KSK458739 LCG458739 LMC458739 LVY458739 MFU458739 MPQ458739 MZM458739 NJI458739 NTE458739 ODA458739 OMW458739 OWS458739 PGO458739 PQK458739 QAG458739 QKC458739 QTY458739 RDU458739 RNQ458739 RXM458739 SHI458739 SRE458739 TBA458739 TKW458739 TUS458739 UEO458739 UOK458739 UYG458739 VIC458739 VRY458739 WBU458739 WLQ458739 WVM458739 JA524275 SW524275 ACS524275 AMO524275 AWK524275 BGG524275 BQC524275 BZY524275 CJU524275 CTQ524275 DDM524275 DNI524275 DXE524275 EHA524275 EQW524275 FAS524275 FKO524275 FUK524275 GEG524275 GOC524275 GXY524275 HHU524275 HRQ524275 IBM524275 ILI524275 IVE524275 JFA524275 JOW524275 JYS524275 KIO524275 KSK524275 LCG524275 LMC524275 LVY524275 MFU524275 MPQ524275 MZM524275 NJI524275 NTE524275 ODA524275 OMW524275 OWS524275 PGO524275 PQK524275 QAG524275 QKC524275 QTY524275 RDU524275 RNQ524275 RXM524275 SHI524275 SRE524275 TBA524275 TKW524275 TUS524275 UEO524275 UOK524275 UYG524275 VIC524275 VRY524275 WBU524275 WLQ524275 WVM524275 JA589811 SW589811 ACS589811 AMO589811 AWK589811 BGG589811 BQC589811 BZY589811 CJU589811 CTQ589811 DDM589811 DNI589811 DXE589811 EHA589811 EQW589811 FAS589811 FKO589811 FUK589811 GEG589811 GOC589811 GXY589811 HHU589811 HRQ589811 IBM589811 ILI589811 IVE589811 JFA589811 JOW589811 JYS589811 KIO589811 KSK589811 LCG589811 LMC589811 LVY589811 MFU589811 MPQ589811 MZM589811 NJI589811 NTE589811 ODA589811 OMW589811 OWS589811 PGO589811 PQK589811 QAG589811 QKC589811 QTY589811 RDU589811 RNQ589811 RXM589811 SHI589811 SRE589811 TBA589811 TKW589811 TUS589811 UEO589811 UOK589811 UYG589811 VIC589811 VRY589811 WBU589811 WLQ589811 WVM589811 JA655347 SW655347 ACS655347 AMO655347 AWK655347 BGG655347 BQC655347 BZY655347 CJU655347 CTQ655347 DDM655347 DNI655347 DXE655347 EHA655347 EQW655347 FAS655347 FKO655347 FUK655347 GEG655347 GOC655347 GXY655347 HHU655347 HRQ655347 IBM655347 ILI655347 IVE655347 JFA655347 JOW655347 JYS655347 KIO655347 KSK655347 LCG655347 LMC655347 LVY655347 MFU655347 MPQ655347 MZM655347 NJI655347 NTE655347 ODA655347 OMW655347 OWS655347 PGO655347 PQK655347 QAG655347 QKC655347 QTY655347 RDU655347 RNQ655347 RXM655347 SHI655347 SRE655347 TBA655347 TKW655347 TUS655347 UEO655347 UOK655347 UYG655347 VIC655347 VRY655347 WBU655347 WLQ655347 WVM655347 JA720883 SW720883 ACS720883 AMO720883 AWK720883 BGG720883 BQC720883 BZY720883 CJU720883 CTQ720883 DDM720883 DNI720883 DXE720883 EHA720883 EQW720883 FAS720883 FKO720883 FUK720883 GEG720883 GOC720883 GXY720883 HHU720883 HRQ720883 IBM720883 ILI720883 IVE720883 JFA720883 JOW720883 JYS720883 KIO720883 KSK720883 LCG720883 LMC720883 LVY720883 MFU720883 MPQ720883 MZM720883 NJI720883 NTE720883 ODA720883 OMW720883 OWS720883 PGO720883 PQK720883 QAG720883 QKC720883 QTY720883 RDU720883 RNQ720883 RXM720883 SHI720883 SRE720883 TBA720883 TKW720883 TUS720883 UEO720883 UOK720883 UYG720883 VIC720883 VRY720883 WBU720883 WLQ720883 WVM720883 JA786419 SW786419 ACS786419 AMO786419 AWK786419 BGG786419 BQC786419 BZY786419 CJU786419 CTQ786419 DDM786419 DNI786419 DXE786419 EHA786419 EQW786419 FAS786419 FKO786419 FUK786419 GEG786419 GOC786419 GXY786419 HHU786419 HRQ786419 IBM786419 ILI786419 IVE786419 JFA786419 JOW786419 JYS786419 KIO786419 KSK786419 LCG786419 LMC786419 LVY786419 MFU786419 MPQ786419 MZM786419 NJI786419 NTE786419 ODA786419 OMW786419 OWS786419 PGO786419 PQK786419 QAG786419 QKC786419 QTY786419 RDU786419 RNQ786419 RXM786419 SHI786419 SRE786419 TBA786419 TKW786419 TUS786419 UEO786419 UOK786419 UYG786419 VIC786419 VRY786419 WBU786419 WLQ786419 WVM786419 JA851955 SW851955 ACS851955 AMO851955 AWK851955 BGG851955 BQC851955 BZY851955 CJU851955 CTQ851955 DDM851955 DNI851955 DXE851955 EHA851955 EQW851955 FAS851955 FKO851955 FUK851955 GEG851955 GOC851955 GXY851955 HHU851955 HRQ851955 IBM851955 ILI851955 IVE851955 JFA851955 JOW851955 JYS851955 KIO851955 KSK851955 LCG851955 LMC851955 LVY851955 MFU851955 MPQ851955 MZM851955 NJI851955 NTE851955 ODA851955 OMW851955 OWS851955 PGO851955 PQK851955 QAG851955 QKC851955 QTY851955 RDU851955 RNQ851955 RXM851955 SHI851955 SRE851955 TBA851955 TKW851955 TUS851955 UEO851955 UOK851955 UYG851955 VIC851955 VRY851955 WBU851955 WLQ851955 WVM851955 JA917491 SW917491 ACS917491 AMO917491 AWK917491 BGG917491 BQC917491 BZY917491 CJU917491 CTQ917491 DDM917491 DNI917491 DXE917491 EHA917491 EQW917491 FAS917491 FKO917491 FUK917491 GEG917491 GOC917491 GXY917491 HHU917491 HRQ917491 IBM917491 ILI917491 IVE917491 JFA917491 JOW917491 JYS917491 KIO917491 KSK917491 LCG917491 LMC917491 LVY917491 MFU917491 MPQ917491 MZM917491 NJI917491 NTE917491 ODA917491 OMW917491 OWS917491 PGO917491 PQK917491 QAG917491 QKC917491 QTY917491 RDU917491 RNQ917491 RXM917491 SHI917491 SRE917491 TBA917491 TKW917491 TUS917491 UEO917491 UOK917491 UYG917491 VIC917491 VRY917491 WBU917491 WLQ917491 WVM917491 JA983027 SW983027 ACS983027 AMO983027 AWK983027 BGG983027 BQC983027 BZY983027 CJU983027 CTQ983027 DDM983027 DNI983027 DXE983027 EHA983027 EQW983027 FAS983027 FKO983027 FUK983027 GEG983027 GOC983027 GXY983027 HHU983027 HRQ983027 IBM983027 ILI983027 IVE983027 JFA983027 JOW983027 JYS983027 KIO983027 KSK983027 LCG983027 LMC983027 LVY983027 MFU983027 MPQ983027 MZM983027 NJI983027 NTE983027 ODA983027 OMW983027 OWS983027 PGO983027 PQK983027 QAG983027 QKC983027 QTY983027 RDU983027 RNQ983027 RXM983027 SHI983027 SRE983027 TBA983027 TKW983027 TUS983027 UEO983027 UOK983027 UYG983027 VIC983027 VRY983027 WBU983027 WLQ983027 WVM983027 JA9 SW9 ACS9 AMO9 AWK9 BGG9 BQC9 BZY9 CJU9 CTQ9 DDM9 DNI9 DXE9 EHA9 EQW9 FAS9 FKO9 FUK9 GEG9 GOC9 GXY9 HHU9 HRQ9 IBM9 ILI9 IVE9 JFA9 JOW9 JYS9 KIO9 KSK9 LCG9 LMC9 LVY9 MFU9 MPQ9 MZM9 NJI9 NTE9 ODA9 OMW9 OWS9 PGO9 PQK9 QAG9 QKC9 QTY9 RDU9 RNQ9 RXM9 SHI9 SRE9 TBA9 TKW9 TUS9 UEO9 UOK9 UYG9 VIC9 VRY9 WBU9 WLQ9 WVM9">
      <formula1>$A$53:$A$89</formula1>
    </dataValidation>
  </dataValidations>
  <hyperlinks>
    <hyperlink ref="I3" location="Contents!A1" display="Back"/>
    <hyperlink ref="I2" location="'Table D4 Data'!A1" display="Go to Data"/>
  </hyperlinks>
  <pageMargins left="0.7" right="0.7" top="0.75" bottom="0.75" header="0.3" footer="0.3"/>
  <pageSetup paperSize="9"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theme="7" tint="0.39997558519241921"/>
    <pageSetUpPr autoPageBreaks="0"/>
  </sheetPr>
  <dimension ref="A1:X816"/>
  <sheetViews>
    <sheetView topLeftCell="B1" zoomScale="85" zoomScaleNormal="85" workbookViewId="0"/>
  </sheetViews>
  <sheetFormatPr defaultRowHeight="12.75" x14ac:dyDescent="0.2"/>
  <cols>
    <col min="1" max="1" width="35.140625" style="322" hidden="1" customWidth="1"/>
    <col min="2" max="2" width="22.7109375" style="322" bestFit="1" customWidth="1"/>
    <col min="3" max="3" width="15.28515625" style="322" customWidth="1"/>
    <col min="4" max="18" width="9.28515625" style="322" bestFit="1" customWidth="1"/>
    <col min="19" max="21" width="10.85546875" style="322" bestFit="1" customWidth="1"/>
    <col min="22" max="256" width="8.85546875" style="322"/>
    <col min="257" max="257" width="0" style="322" hidden="1" customWidth="1"/>
    <col min="258" max="258" width="22.7109375" style="322" bestFit="1" customWidth="1"/>
    <col min="259" max="259" width="15.28515625" style="322" customWidth="1"/>
    <col min="260" max="274" width="9.28515625" style="322" bestFit="1" customWidth="1"/>
    <col min="275" max="277" width="10.85546875" style="322" bestFit="1" customWidth="1"/>
    <col min="278" max="512" width="8.85546875" style="322"/>
    <col min="513" max="513" width="0" style="322" hidden="1" customWidth="1"/>
    <col min="514" max="514" width="22.7109375" style="322" bestFit="1" customWidth="1"/>
    <col min="515" max="515" width="15.28515625" style="322" customWidth="1"/>
    <col min="516" max="530" width="9.28515625" style="322" bestFit="1" customWidth="1"/>
    <col min="531" max="533" width="10.85546875" style="322" bestFit="1" customWidth="1"/>
    <col min="534" max="768" width="8.85546875" style="322"/>
    <col min="769" max="769" width="0" style="322" hidden="1" customWidth="1"/>
    <col min="770" max="770" width="22.7109375" style="322" bestFit="1" customWidth="1"/>
    <col min="771" max="771" width="15.28515625" style="322" customWidth="1"/>
    <col min="772" max="786" width="9.28515625" style="322" bestFit="1" customWidth="1"/>
    <col min="787" max="789" width="10.85546875" style="322" bestFit="1" customWidth="1"/>
    <col min="790" max="1024" width="8.85546875" style="322"/>
    <col min="1025" max="1025" width="0" style="322" hidden="1" customWidth="1"/>
    <col min="1026" max="1026" width="22.7109375" style="322" bestFit="1" customWidth="1"/>
    <col min="1027" max="1027" width="15.28515625" style="322" customWidth="1"/>
    <col min="1028" max="1042" width="9.28515625" style="322" bestFit="1" customWidth="1"/>
    <col min="1043" max="1045" width="10.85546875" style="322" bestFit="1" customWidth="1"/>
    <col min="1046" max="1280" width="8.85546875" style="322"/>
    <col min="1281" max="1281" width="0" style="322" hidden="1" customWidth="1"/>
    <col min="1282" max="1282" width="22.7109375" style="322" bestFit="1" customWidth="1"/>
    <col min="1283" max="1283" width="15.28515625" style="322" customWidth="1"/>
    <col min="1284" max="1298" width="9.28515625" style="322" bestFit="1" customWidth="1"/>
    <col min="1299" max="1301" width="10.85546875" style="322" bestFit="1" customWidth="1"/>
    <col min="1302" max="1536" width="8.85546875" style="322"/>
    <col min="1537" max="1537" width="0" style="322" hidden="1" customWidth="1"/>
    <col min="1538" max="1538" width="22.7109375" style="322" bestFit="1" customWidth="1"/>
    <col min="1539" max="1539" width="15.28515625" style="322" customWidth="1"/>
    <col min="1540" max="1554" width="9.28515625" style="322" bestFit="1" customWidth="1"/>
    <col min="1555" max="1557" width="10.85546875" style="322" bestFit="1" customWidth="1"/>
    <col min="1558" max="1792" width="8.85546875" style="322"/>
    <col min="1793" max="1793" width="0" style="322" hidden="1" customWidth="1"/>
    <col min="1794" max="1794" width="22.7109375" style="322" bestFit="1" customWidth="1"/>
    <col min="1795" max="1795" width="15.28515625" style="322" customWidth="1"/>
    <col min="1796" max="1810" width="9.28515625" style="322" bestFit="1" customWidth="1"/>
    <col min="1811" max="1813" width="10.85546875" style="322" bestFit="1" customWidth="1"/>
    <col min="1814" max="2048" width="8.85546875" style="322"/>
    <col min="2049" max="2049" width="0" style="322" hidden="1" customWidth="1"/>
    <col min="2050" max="2050" width="22.7109375" style="322" bestFit="1" customWidth="1"/>
    <col min="2051" max="2051" width="15.28515625" style="322" customWidth="1"/>
    <col min="2052" max="2066" width="9.28515625" style="322" bestFit="1" customWidth="1"/>
    <col min="2067" max="2069" width="10.85546875" style="322" bestFit="1" customWidth="1"/>
    <col min="2070" max="2304" width="8.85546875" style="322"/>
    <col min="2305" max="2305" width="0" style="322" hidden="1" customWidth="1"/>
    <col min="2306" max="2306" width="22.7109375" style="322" bestFit="1" customWidth="1"/>
    <col min="2307" max="2307" width="15.28515625" style="322" customWidth="1"/>
    <col min="2308" max="2322" width="9.28515625" style="322" bestFit="1" customWidth="1"/>
    <col min="2323" max="2325" width="10.85546875" style="322" bestFit="1" customWidth="1"/>
    <col min="2326" max="2560" width="8.85546875" style="322"/>
    <col min="2561" max="2561" width="0" style="322" hidden="1" customWidth="1"/>
    <col min="2562" max="2562" width="22.7109375" style="322" bestFit="1" customWidth="1"/>
    <col min="2563" max="2563" width="15.28515625" style="322" customWidth="1"/>
    <col min="2564" max="2578" width="9.28515625" style="322" bestFit="1" customWidth="1"/>
    <col min="2579" max="2581" width="10.85546875" style="322" bestFit="1" customWidth="1"/>
    <col min="2582" max="2816" width="8.85546875" style="322"/>
    <col min="2817" max="2817" width="0" style="322" hidden="1" customWidth="1"/>
    <col min="2818" max="2818" width="22.7109375" style="322" bestFit="1" customWidth="1"/>
    <col min="2819" max="2819" width="15.28515625" style="322" customWidth="1"/>
    <col min="2820" max="2834" width="9.28515625" style="322" bestFit="1" customWidth="1"/>
    <col min="2835" max="2837" width="10.85546875" style="322" bestFit="1" customWidth="1"/>
    <col min="2838" max="3072" width="8.85546875" style="322"/>
    <col min="3073" max="3073" width="0" style="322" hidden="1" customWidth="1"/>
    <col min="3074" max="3074" width="22.7109375" style="322" bestFit="1" customWidth="1"/>
    <col min="3075" max="3075" width="15.28515625" style="322" customWidth="1"/>
    <col min="3076" max="3090" width="9.28515625" style="322" bestFit="1" customWidth="1"/>
    <col min="3091" max="3093" width="10.85546875" style="322" bestFit="1" customWidth="1"/>
    <col min="3094" max="3328" width="8.85546875" style="322"/>
    <col min="3329" max="3329" width="0" style="322" hidden="1" customWidth="1"/>
    <col min="3330" max="3330" width="22.7109375" style="322" bestFit="1" customWidth="1"/>
    <col min="3331" max="3331" width="15.28515625" style="322" customWidth="1"/>
    <col min="3332" max="3346" width="9.28515625" style="322" bestFit="1" customWidth="1"/>
    <col min="3347" max="3349" width="10.85546875" style="322" bestFit="1" customWidth="1"/>
    <col min="3350" max="3584" width="8.85546875" style="322"/>
    <col min="3585" max="3585" width="0" style="322" hidden="1" customWidth="1"/>
    <col min="3586" max="3586" width="22.7109375" style="322" bestFit="1" customWidth="1"/>
    <col min="3587" max="3587" width="15.28515625" style="322" customWidth="1"/>
    <col min="3588" max="3602" width="9.28515625" style="322" bestFit="1" customWidth="1"/>
    <col min="3603" max="3605" width="10.85546875" style="322" bestFit="1" customWidth="1"/>
    <col min="3606" max="3840" width="8.85546875" style="322"/>
    <col min="3841" max="3841" width="0" style="322" hidden="1" customWidth="1"/>
    <col min="3842" max="3842" width="22.7109375" style="322" bestFit="1" customWidth="1"/>
    <col min="3843" max="3843" width="15.28515625" style="322" customWidth="1"/>
    <col min="3844" max="3858" width="9.28515625" style="322" bestFit="1" customWidth="1"/>
    <col min="3859" max="3861" width="10.85546875" style="322" bestFit="1" customWidth="1"/>
    <col min="3862" max="4096" width="8.85546875" style="322"/>
    <col min="4097" max="4097" width="0" style="322" hidden="1" customWidth="1"/>
    <col min="4098" max="4098" width="22.7109375" style="322" bestFit="1" customWidth="1"/>
    <col min="4099" max="4099" width="15.28515625" style="322" customWidth="1"/>
    <col min="4100" max="4114" width="9.28515625" style="322" bestFit="1" customWidth="1"/>
    <col min="4115" max="4117" width="10.85546875" style="322" bestFit="1" customWidth="1"/>
    <col min="4118" max="4352" width="8.85546875" style="322"/>
    <col min="4353" max="4353" width="0" style="322" hidden="1" customWidth="1"/>
    <col min="4354" max="4354" width="22.7109375" style="322" bestFit="1" customWidth="1"/>
    <col min="4355" max="4355" width="15.28515625" style="322" customWidth="1"/>
    <col min="4356" max="4370" width="9.28515625" style="322" bestFit="1" customWidth="1"/>
    <col min="4371" max="4373" width="10.85546875" style="322" bestFit="1" customWidth="1"/>
    <col min="4374" max="4608" width="8.85546875" style="322"/>
    <col min="4609" max="4609" width="0" style="322" hidden="1" customWidth="1"/>
    <col min="4610" max="4610" width="22.7109375" style="322" bestFit="1" customWidth="1"/>
    <col min="4611" max="4611" width="15.28515625" style="322" customWidth="1"/>
    <col min="4612" max="4626" width="9.28515625" style="322" bestFit="1" customWidth="1"/>
    <col min="4627" max="4629" width="10.85546875" style="322" bestFit="1" customWidth="1"/>
    <col min="4630" max="4864" width="8.85546875" style="322"/>
    <col min="4865" max="4865" width="0" style="322" hidden="1" customWidth="1"/>
    <col min="4866" max="4866" width="22.7109375" style="322" bestFit="1" customWidth="1"/>
    <col min="4867" max="4867" width="15.28515625" style="322" customWidth="1"/>
    <col min="4868" max="4882" width="9.28515625" style="322" bestFit="1" customWidth="1"/>
    <col min="4883" max="4885" width="10.85546875" style="322" bestFit="1" customWidth="1"/>
    <col min="4886" max="5120" width="8.85546875" style="322"/>
    <col min="5121" max="5121" width="0" style="322" hidden="1" customWidth="1"/>
    <col min="5122" max="5122" width="22.7109375" style="322" bestFit="1" customWidth="1"/>
    <col min="5123" max="5123" width="15.28515625" style="322" customWidth="1"/>
    <col min="5124" max="5138" width="9.28515625" style="322" bestFit="1" customWidth="1"/>
    <col min="5139" max="5141" width="10.85546875" style="322" bestFit="1" customWidth="1"/>
    <col min="5142" max="5376" width="8.85546875" style="322"/>
    <col min="5377" max="5377" width="0" style="322" hidden="1" customWidth="1"/>
    <col min="5378" max="5378" width="22.7109375" style="322" bestFit="1" customWidth="1"/>
    <col min="5379" max="5379" width="15.28515625" style="322" customWidth="1"/>
    <col min="5380" max="5394" width="9.28515625" style="322" bestFit="1" customWidth="1"/>
    <col min="5395" max="5397" width="10.85546875" style="322" bestFit="1" customWidth="1"/>
    <col min="5398" max="5632" width="8.85546875" style="322"/>
    <col min="5633" max="5633" width="0" style="322" hidden="1" customWidth="1"/>
    <col min="5634" max="5634" width="22.7109375" style="322" bestFit="1" customWidth="1"/>
    <col min="5635" max="5635" width="15.28515625" style="322" customWidth="1"/>
    <col min="5636" max="5650" width="9.28515625" style="322" bestFit="1" customWidth="1"/>
    <col min="5651" max="5653" width="10.85546875" style="322" bestFit="1" customWidth="1"/>
    <col min="5654" max="5888" width="8.85546875" style="322"/>
    <col min="5889" max="5889" width="0" style="322" hidden="1" customWidth="1"/>
    <col min="5890" max="5890" width="22.7109375" style="322" bestFit="1" customWidth="1"/>
    <col min="5891" max="5891" width="15.28515625" style="322" customWidth="1"/>
    <col min="5892" max="5906" width="9.28515625" style="322" bestFit="1" customWidth="1"/>
    <col min="5907" max="5909" width="10.85546875" style="322" bestFit="1" customWidth="1"/>
    <col min="5910" max="6144" width="8.85546875" style="322"/>
    <col min="6145" max="6145" width="0" style="322" hidden="1" customWidth="1"/>
    <col min="6146" max="6146" width="22.7109375" style="322" bestFit="1" customWidth="1"/>
    <col min="6147" max="6147" width="15.28515625" style="322" customWidth="1"/>
    <col min="6148" max="6162" width="9.28515625" style="322" bestFit="1" customWidth="1"/>
    <col min="6163" max="6165" width="10.85546875" style="322" bestFit="1" customWidth="1"/>
    <col min="6166" max="6400" width="8.85546875" style="322"/>
    <col min="6401" max="6401" width="0" style="322" hidden="1" customWidth="1"/>
    <col min="6402" max="6402" width="22.7109375" style="322" bestFit="1" customWidth="1"/>
    <col min="6403" max="6403" width="15.28515625" style="322" customWidth="1"/>
    <col min="6404" max="6418" width="9.28515625" style="322" bestFit="1" customWidth="1"/>
    <col min="6419" max="6421" width="10.85546875" style="322" bestFit="1" customWidth="1"/>
    <col min="6422" max="6656" width="8.85546875" style="322"/>
    <col min="6657" max="6657" width="0" style="322" hidden="1" customWidth="1"/>
    <col min="6658" max="6658" width="22.7109375" style="322" bestFit="1" customWidth="1"/>
    <col min="6659" max="6659" width="15.28515625" style="322" customWidth="1"/>
    <col min="6660" max="6674" width="9.28515625" style="322" bestFit="1" customWidth="1"/>
    <col min="6675" max="6677" width="10.85546875" style="322" bestFit="1" customWidth="1"/>
    <col min="6678" max="6912" width="8.85546875" style="322"/>
    <col min="6913" max="6913" width="0" style="322" hidden="1" customWidth="1"/>
    <col min="6914" max="6914" width="22.7109375" style="322" bestFit="1" customWidth="1"/>
    <col min="6915" max="6915" width="15.28515625" style="322" customWidth="1"/>
    <col min="6916" max="6930" width="9.28515625" style="322" bestFit="1" customWidth="1"/>
    <col min="6931" max="6933" width="10.85546875" style="322" bestFit="1" customWidth="1"/>
    <col min="6934" max="7168" width="8.85546875" style="322"/>
    <col min="7169" max="7169" width="0" style="322" hidden="1" customWidth="1"/>
    <col min="7170" max="7170" width="22.7109375" style="322" bestFit="1" customWidth="1"/>
    <col min="7171" max="7171" width="15.28515625" style="322" customWidth="1"/>
    <col min="7172" max="7186" width="9.28515625" style="322" bestFit="1" customWidth="1"/>
    <col min="7187" max="7189" width="10.85546875" style="322" bestFit="1" customWidth="1"/>
    <col min="7190" max="7424" width="8.85546875" style="322"/>
    <col min="7425" max="7425" width="0" style="322" hidden="1" customWidth="1"/>
    <col min="7426" max="7426" width="22.7109375" style="322" bestFit="1" customWidth="1"/>
    <col min="7427" max="7427" width="15.28515625" style="322" customWidth="1"/>
    <col min="7428" max="7442" width="9.28515625" style="322" bestFit="1" customWidth="1"/>
    <col min="7443" max="7445" width="10.85546875" style="322" bestFit="1" customWidth="1"/>
    <col min="7446" max="7680" width="8.85546875" style="322"/>
    <col min="7681" max="7681" width="0" style="322" hidden="1" customWidth="1"/>
    <col min="7682" max="7682" width="22.7109375" style="322" bestFit="1" customWidth="1"/>
    <col min="7683" max="7683" width="15.28515625" style="322" customWidth="1"/>
    <col min="7684" max="7698" width="9.28515625" style="322" bestFit="1" customWidth="1"/>
    <col min="7699" max="7701" width="10.85546875" style="322" bestFit="1" customWidth="1"/>
    <col min="7702" max="7936" width="8.85546875" style="322"/>
    <col min="7937" max="7937" width="0" style="322" hidden="1" customWidth="1"/>
    <col min="7938" max="7938" width="22.7109375" style="322" bestFit="1" customWidth="1"/>
    <col min="7939" max="7939" width="15.28515625" style="322" customWidth="1"/>
    <col min="7940" max="7954" width="9.28515625" style="322" bestFit="1" customWidth="1"/>
    <col min="7955" max="7957" width="10.85546875" style="322" bestFit="1" customWidth="1"/>
    <col min="7958" max="8192" width="8.85546875" style="322"/>
    <col min="8193" max="8193" width="0" style="322" hidden="1" customWidth="1"/>
    <col min="8194" max="8194" width="22.7109375" style="322" bestFit="1" customWidth="1"/>
    <col min="8195" max="8195" width="15.28515625" style="322" customWidth="1"/>
    <col min="8196" max="8210" width="9.28515625" style="322" bestFit="1" customWidth="1"/>
    <col min="8211" max="8213" width="10.85546875" style="322" bestFit="1" customWidth="1"/>
    <col min="8214" max="8448" width="8.85546875" style="322"/>
    <col min="8449" max="8449" width="0" style="322" hidden="1" customWidth="1"/>
    <col min="8450" max="8450" width="22.7109375" style="322" bestFit="1" customWidth="1"/>
    <col min="8451" max="8451" width="15.28515625" style="322" customWidth="1"/>
    <col min="8452" max="8466" width="9.28515625" style="322" bestFit="1" customWidth="1"/>
    <col min="8467" max="8469" width="10.85546875" style="322" bestFit="1" customWidth="1"/>
    <col min="8470" max="8704" width="8.85546875" style="322"/>
    <col min="8705" max="8705" width="0" style="322" hidden="1" customWidth="1"/>
    <col min="8706" max="8706" width="22.7109375" style="322" bestFit="1" customWidth="1"/>
    <col min="8707" max="8707" width="15.28515625" style="322" customWidth="1"/>
    <col min="8708" max="8722" width="9.28515625" style="322" bestFit="1" customWidth="1"/>
    <col min="8723" max="8725" width="10.85546875" style="322" bestFit="1" customWidth="1"/>
    <col min="8726" max="8960" width="8.85546875" style="322"/>
    <col min="8961" max="8961" width="0" style="322" hidden="1" customWidth="1"/>
    <col min="8962" max="8962" width="22.7109375" style="322" bestFit="1" customWidth="1"/>
    <col min="8963" max="8963" width="15.28515625" style="322" customWidth="1"/>
    <col min="8964" max="8978" width="9.28515625" style="322" bestFit="1" customWidth="1"/>
    <col min="8979" max="8981" width="10.85546875" style="322" bestFit="1" customWidth="1"/>
    <col min="8982" max="9216" width="8.85546875" style="322"/>
    <col min="9217" max="9217" width="0" style="322" hidden="1" customWidth="1"/>
    <col min="9218" max="9218" width="22.7109375" style="322" bestFit="1" customWidth="1"/>
    <col min="9219" max="9219" width="15.28515625" style="322" customWidth="1"/>
    <col min="9220" max="9234" width="9.28515625" style="322" bestFit="1" customWidth="1"/>
    <col min="9235" max="9237" width="10.85546875" style="322" bestFit="1" customWidth="1"/>
    <col min="9238" max="9472" width="8.85546875" style="322"/>
    <col min="9473" max="9473" width="0" style="322" hidden="1" customWidth="1"/>
    <col min="9474" max="9474" width="22.7109375" style="322" bestFit="1" customWidth="1"/>
    <col min="9475" max="9475" width="15.28515625" style="322" customWidth="1"/>
    <col min="9476" max="9490" width="9.28515625" style="322" bestFit="1" customWidth="1"/>
    <col min="9491" max="9493" width="10.85546875" style="322" bestFit="1" customWidth="1"/>
    <col min="9494" max="9728" width="8.85546875" style="322"/>
    <col min="9729" max="9729" width="0" style="322" hidden="1" customWidth="1"/>
    <col min="9730" max="9730" width="22.7109375" style="322" bestFit="1" customWidth="1"/>
    <col min="9731" max="9731" width="15.28515625" style="322" customWidth="1"/>
    <col min="9732" max="9746" width="9.28515625" style="322" bestFit="1" customWidth="1"/>
    <col min="9747" max="9749" width="10.85546875" style="322" bestFit="1" customWidth="1"/>
    <col min="9750" max="9984" width="8.85546875" style="322"/>
    <col min="9985" max="9985" width="0" style="322" hidden="1" customWidth="1"/>
    <col min="9986" max="9986" width="22.7109375" style="322" bestFit="1" customWidth="1"/>
    <col min="9987" max="9987" width="15.28515625" style="322" customWidth="1"/>
    <col min="9988" max="10002" width="9.28515625" style="322" bestFit="1" customWidth="1"/>
    <col min="10003" max="10005" width="10.85546875" style="322" bestFit="1" customWidth="1"/>
    <col min="10006" max="10240" width="8.85546875" style="322"/>
    <col min="10241" max="10241" width="0" style="322" hidden="1" customWidth="1"/>
    <col min="10242" max="10242" width="22.7109375" style="322" bestFit="1" customWidth="1"/>
    <col min="10243" max="10243" width="15.28515625" style="322" customWidth="1"/>
    <col min="10244" max="10258" width="9.28515625" style="322" bestFit="1" customWidth="1"/>
    <col min="10259" max="10261" width="10.85546875" style="322" bestFit="1" customWidth="1"/>
    <col min="10262" max="10496" width="8.85546875" style="322"/>
    <col min="10497" max="10497" width="0" style="322" hidden="1" customWidth="1"/>
    <col min="10498" max="10498" width="22.7109375" style="322" bestFit="1" customWidth="1"/>
    <col min="10499" max="10499" width="15.28515625" style="322" customWidth="1"/>
    <col min="10500" max="10514" width="9.28515625" style="322" bestFit="1" customWidth="1"/>
    <col min="10515" max="10517" width="10.85546875" style="322" bestFit="1" customWidth="1"/>
    <col min="10518" max="10752" width="8.85546875" style="322"/>
    <col min="10753" max="10753" width="0" style="322" hidden="1" customWidth="1"/>
    <col min="10754" max="10754" width="22.7109375" style="322" bestFit="1" customWidth="1"/>
    <col min="10755" max="10755" width="15.28515625" style="322" customWidth="1"/>
    <col min="10756" max="10770" width="9.28515625" style="322" bestFit="1" customWidth="1"/>
    <col min="10771" max="10773" width="10.85546875" style="322" bestFit="1" customWidth="1"/>
    <col min="10774" max="11008" width="8.85546875" style="322"/>
    <col min="11009" max="11009" width="0" style="322" hidden="1" customWidth="1"/>
    <col min="11010" max="11010" width="22.7109375" style="322" bestFit="1" customWidth="1"/>
    <col min="11011" max="11011" width="15.28515625" style="322" customWidth="1"/>
    <col min="11012" max="11026" width="9.28515625" style="322" bestFit="1" customWidth="1"/>
    <col min="11027" max="11029" width="10.85546875" style="322" bestFit="1" customWidth="1"/>
    <col min="11030" max="11264" width="8.85546875" style="322"/>
    <col min="11265" max="11265" width="0" style="322" hidden="1" customWidth="1"/>
    <col min="11266" max="11266" width="22.7109375" style="322" bestFit="1" customWidth="1"/>
    <col min="11267" max="11267" width="15.28515625" style="322" customWidth="1"/>
    <col min="11268" max="11282" width="9.28515625" style="322" bestFit="1" customWidth="1"/>
    <col min="11283" max="11285" width="10.85546875" style="322" bestFit="1" customWidth="1"/>
    <col min="11286" max="11520" width="8.85546875" style="322"/>
    <col min="11521" max="11521" width="0" style="322" hidden="1" customWidth="1"/>
    <col min="11522" max="11522" width="22.7109375" style="322" bestFit="1" customWidth="1"/>
    <col min="11523" max="11523" width="15.28515625" style="322" customWidth="1"/>
    <col min="11524" max="11538" width="9.28515625" style="322" bestFit="1" customWidth="1"/>
    <col min="11539" max="11541" width="10.85546875" style="322" bestFit="1" customWidth="1"/>
    <col min="11542" max="11776" width="8.85546875" style="322"/>
    <col min="11777" max="11777" width="0" style="322" hidden="1" customWidth="1"/>
    <col min="11778" max="11778" width="22.7109375" style="322" bestFit="1" customWidth="1"/>
    <col min="11779" max="11779" width="15.28515625" style="322" customWidth="1"/>
    <col min="11780" max="11794" width="9.28515625" style="322" bestFit="1" customWidth="1"/>
    <col min="11795" max="11797" width="10.85546875" style="322" bestFit="1" customWidth="1"/>
    <col min="11798" max="12032" width="8.85546875" style="322"/>
    <col min="12033" max="12033" width="0" style="322" hidden="1" customWidth="1"/>
    <col min="12034" max="12034" width="22.7109375" style="322" bestFit="1" customWidth="1"/>
    <col min="12035" max="12035" width="15.28515625" style="322" customWidth="1"/>
    <col min="12036" max="12050" width="9.28515625" style="322" bestFit="1" customWidth="1"/>
    <col min="12051" max="12053" width="10.85546875" style="322" bestFit="1" customWidth="1"/>
    <col min="12054" max="12288" width="8.85546875" style="322"/>
    <col min="12289" max="12289" width="0" style="322" hidden="1" customWidth="1"/>
    <col min="12290" max="12290" width="22.7109375" style="322" bestFit="1" customWidth="1"/>
    <col min="12291" max="12291" width="15.28515625" style="322" customWidth="1"/>
    <col min="12292" max="12306" width="9.28515625" style="322" bestFit="1" customWidth="1"/>
    <col min="12307" max="12309" width="10.85546875" style="322" bestFit="1" customWidth="1"/>
    <col min="12310" max="12544" width="8.85546875" style="322"/>
    <col min="12545" max="12545" width="0" style="322" hidden="1" customWidth="1"/>
    <col min="12546" max="12546" width="22.7109375" style="322" bestFit="1" customWidth="1"/>
    <col min="12547" max="12547" width="15.28515625" style="322" customWidth="1"/>
    <col min="12548" max="12562" width="9.28515625" style="322" bestFit="1" customWidth="1"/>
    <col min="12563" max="12565" width="10.85546875" style="322" bestFit="1" customWidth="1"/>
    <col min="12566" max="12800" width="8.85546875" style="322"/>
    <col min="12801" max="12801" width="0" style="322" hidden="1" customWidth="1"/>
    <col min="12802" max="12802" width="22.7109375" style="322" bestFit="1" customWidth="1"/>
    <col min="12803" max="12803" width="15.28515625" style="322" customWidth="1"/>
    <col min="12804" max="12818" width="9.28515625" style="322" bestFit="1" customWidth="1"/>
    <col min="12819" max="12821" width="10.85546875" style="322" bestFit="1" customWidth="1"/>
    <col min="12822" max="13056" width="8.85546875" style="322"/>
    <col min="13057" max="13057" width="0" style="322" hidden="1" customWidth="1"/>
    <col min="13058" max="13058" width="22.7109375" style="322" bestFit="1" customWidth="1"/>
    <col min="13059" max="13059" width="15.28515625" style="322" customWidth="1"/>
    <col min="13060" max="13074" width="9.28515625" style="322" bestFit="1" customWidth="1"/>
    <col min="13075" max="13077" width="10.85546875" style="322" bestFit="1" customWidth="1"/>
    <col min="13078" max="13312" width="8.85546875" style="322"/>
    <col min="13313" max="13313" width="0" style="322" hidden="1" customWidth="1"/>
    <col min="13314" max="13314" width="22.7109375" style="322" bestFit="1" customWidth="1"/>
    <col min="13315" max="13315" width="15.28515625" style="322" customWidth="1"/>
    <col min="13316" max="13330" width="9.28515625" style="322" bestFit="1" customWidth="1"/>
    <col min="13331" max="13333" width="10.85546875" style="322" bestFit="1" customWidth="1"/>
    <col min="13334" max="13568" width="8.85546875" style="322"/>
    <col min="13569" max="13569" width="0" style="322" hidden="1" customWidth="1"/>
    <col min="13570" max="13570" width="22.7109375" style="322" bestFit="1" customWidth="1"/>
    <col min="13571" max="13571" width="15.28515625" style="322" customWidth="1"/>
    <col min="13572" max="13586" width="9.28515625" style="322" bestFit="1" customWidth="1"/>
    <col min="13587" max="13589" width="10.85546875" style="322" bestFit="1" customWidth="1"/>
    <col min="13590" max="13824" width="8.85546875" style="322"/>
    <col min="13825" max="13825" width="0" style="322" hidden="1" customWidth="1"/>
    <col min="13826" max="13826" width="22.7109375" style="322" bestFit="1" customWidth="1"/>
    <col min="13827" max="13827" width="15.28515625" style="322" customWidth="1"/>
    <col min="13828" max="13842" width="9.28515625" style="322" bestFit="1" customWidth="1"/>
    <col min="13843" max="13845" width="10.85546875" style="322" bestFit="1" customWidth="1"/>
    <col min="13846" max="14080" width="8.85546875" style="322"/>
    <col min="14081" max="14081" width="0" style="322" hidden="1" customWidth="1"/>
    <col min="14082" max="14082" width="22.7109375" style="322" bestFit="1" customWidth="1"/>
    <col min="14083" max="14083" width="15.28515625" style="322" customWidth="1"/>
    <col min="14084" max="14098" width="9.28515625" style="322" bestFit="1" customWidth="1"/>
    <col min="14099" max="14101" width="10.85546875" style="322" bestFit="1" customWidth="1"/>
    <col min="14102" max="14336" width="8.85546875" style="322"/>
    <col min="14337" max="14337" width="0" style="322" hidden="1" customWidth="1"/>
    <col min="14338" max="14338" width="22.7109375" style="322" bestFit="1" customWidth="1"/>
    <col min="14339" max="14339" width="15.28515625" style="322" customWidth="1"/>
    <col min="14340" max="14354" width="9.28515625" style="322" bestFit="1" customWidth="1"/>
    <col min="14355" max="14357" width="10.85546875" style="322" bestFit="1" customWidth="1"/>
    <col min="14358" max="14592" width="8.85546875" style="322"/>
    <col min="14593" max="14593" width="0" style="322" hidden="1" customWidth="1"/>
    <col min="14594" max="14594" width="22.7109375" style="322" bestFit="1" customWidth="1"/>
    <col min="14595" max="14595" width="15.28515625" style="322" customWidth="1"/>
    <col min="14596" max="14610" width="9.28515625" style="322" bestFit="1" customWidth="1"/>
    <col min="14611" max="14613" width="10.85546875" style="322" bestFit="1" customWidth="1"/>
    <col min="14614" max="14848" width="8.85546875" style="322"/>
    <col min="14849" max="14849" width="0" style="322" hidden="1" customWidth="1"/>
    <col min="14850" max="14850" width="22.7109375" style="322" bestFit="1" customWidth="1"/>
    <col min="14851" max="14851" width="15.28515625" style="322" customWidth="1"/>
    <col min="14852" max="14866" width="9.28515625" style="322" bestFit="1" customWidth="1"/>
    <col min="14867" max="14869" width="10.85546875" style="322" bestFit="1" customWidth="1"/>
    <col min="14870" max="15104" width="8.85546875" style="322"/>
    <col min="15105" max="15105" width="0" style="322" hidden="1" customWidth="1"/>
    <col min="15106" max="15106" width="22.7109375" style="322" bestFit="1" customWidth="1"/>
    <col min="15107" max="15107" width="15.28515625" style="322" customWidth="1"/>
    <col min="15108" max="15122" width="9.28515625" style="322" bestFit="1" customWidth="1"/>
    <col min="15123" max="15125" width="10.85546875" style="322" bestFit="1" customWidth="1"/>
    <col min="15126" max="15360" width="8.85546875" style="322"/>
    <col min="15361" max="15361" width="0" style="322" hidden="1" customWidth="1"/>
    <col min="15362" max="15362" width="22.7109375" style="322" bestFit="1" customWidth="1"/>
    <col min="15363" max="15363" width="15.28515625" style="322" customWidth="1"/>
    <col min="15364" max="15378" width="9.28515625" style="322" bestFit="1" customWidth="1"/>
    <col min="15379" max="15381" width="10.85546875" style="322" bestFit="1" customWidth="1"/>
    <col min="15382" max="15616" width="8.85546875" style="322"/>
    <col min="15617" max="15617" width="0" style="322" hidden="1" customWidth="1"/>
    <col min="15618" max="15618" width="22.7109375" style="322" bestFit="1" customWidth="1"/>
    <col min="15619" max="15619" width="15.28515625" style="322" customWidth="1"/>
    <col min="15620" max="15634" width="9.28515625" style="322" bestFit="1" customWidth="1"/>
    <col min="15635" max="15637" width="10.85546875" style="322" bestFit="1" customWidth="1"/>
    <col min="15638" max="15872" width="8.85546875" style="322"/>
    <col min="15873" max="15873" width="0" style="322" hidden="1" customWidth="1"/>
    <col min="15874" max="15874" width="22.7109375" style="322" bestFit="1" customWidth="1"/>
    <col min="15875" max="15875" width="15.28515625" style="322" customWidth="1"/>
    <col min="15876" max="15890" width="9.28515625" style="322" bestFit="1" customWidth="1"/>
    <col min="15891" max="15893" width="10.85546875" style="322" bestFit="1" customWidth="1"/>
    <col min="15894" max="16128" width="8.85546875" style="322"/>
    <col min="16129" max="16129" width="0" style="322" hidden="1" customWidth="1"/>
    <col min="16130" max="16130" width="22.7109375" style="322" bestFit="1" customWidth="1"/>
    <col min="16131" max="16131" width="15.28515625" style="322" customWidth="1"/>
    <col min="16132" max="16146" width="9.28515625" style="322" bestFit="1" customWidth="1"/>
    <col min="16147" max="16149" width="10.85546875" style="322" bestFit="1" customWidth="1"/>
    <col min="16150" max="16384" width="8.85546875" style="322"/>
  </cols>
  <sheetData>
    <row r="1" spans="1:24" ht="13.9" x14ac:dyDescent="0.3">
      <c r="A1" s="315"/>
      <c r="B1" s="316" t="s">
        <v>333</v>
      </c>
      <c r="C1" s="317" t="s">
        <v>506</v>
      </c>
      <c r="D1" s="318" t="s">
        <v>28</v>
      </c>
      <c r="E1" s="319"/>
      <c r="F1" s="319"/>
      <c r="G1" s="320" t="s">
        <v>29</v>
      </c>
      <c r="H1" s="321"/>
      <c r="I1" s="321"/>
      <c r="J1" s="320" t="s">
        <v>30</v>
      </c>
      <c r="K1" s="321"/>
      <c r="L1" s="321"/>
      <c r="M1" s="320" t="s">
        <v>4</v>
      </c>
      <c r="N1" s="321"/>
      <c r="O1" s="321"/>
      <c r="P1" s="320" t="s">
        <v>3</v>
      </c>
      <c r="Q1" s="321"/>
      <c r="R1" s="321"/>
      <c r="S1" s="320">
        <v>2011</v>
      </c>
      <c r="T1" s="321"/>
      <c r="U1" s="321"/>
      <c r="X1" s="323"/>
    </row>
    <row r="2" spans="1:24" ht="13.9" x14ac:dyDescent="0.3">
      <c r="A2" s="315"/>
      <c r="B2" s="315"/>
      <c r="C2" s="324"/>
      <c r="D2" s="319" t="s">
        <v>70</v>
      </c>
      <c r="E2" s="319" t="s">
        <v>71</v>
      </c>
      <c r="F2" s="319" t="s">
        <v>72</v>
      </c>
      <c r="G2" s="321" t="s">
        <v>70</v>
      </c>
      <c r="H2" s="321" t="s">
        <v>71</v>
      </c>
      <c r="I2" s="321" t="s">
        <v>72</v>
      </c>
      <c r="J2" s="321" t="s">
        <v>70</v>
      </c>
      <c r="K2" s="321" t="s">
        <v>71</v>
      </c>
      <c r="L2" s="321" t="s">
        <v>72</v>
      </c>
      <c r="M2" s="321" t="s">
        <v>70</v>
      </c>
      <c r="N2" s="321" t="s">
        <v>71</v>
      </c>
      <c r="O2" s="321" t="s">
        <v>72</v>
      </c>
      <c r="P2" s="321" t="s">
        <v>70</v>
      </c>
      <c r="Q2" s="321" t="s">
        <v>71</v>
      </c>
      <c r="R2" s="321" t="s">
        <v>72</v>
      </c>
      <c r="S2" s="321" t="s">
        <v>70</v>
      </c>
      <c r="T2" s="321" t="s">
        <v>71</v>
      </c>
      <c r="U2" s="321" t="s">
        <v>72</v>
      </c>
      <c r="X2" s="323"/>
    </row>
    <row r="3" spans="1:24" ht="13.9" x14ac:dyDescent="0.3">
      <c r="A3" s="319" t="s">
        <v>930</v>
      </c>
      <c r="B3" s="325" t="s">
        <v>31</v>
      </c>
      <c r="C3" s="319" t="s">
        <v>73</v>
      </c>
      <c r="D3" s="319">
        <v>4767</v>
      </c>
      <c r="E3" s="319">
        <v>2386</v>
      </c>
      <c r="F3" s="319">
        <v>2381</v>
      </c>
      <c r="G3" s="321">
        <v>4245</v>
      </c>
      <c r="H3" s="321">
        <v>2190</v>
      </c>
      <c r="I3" s="321">
        <v>2055</v>
      </c>
      <c r="J3" s="321">
        <v>4701</v>
      </c>
      <c r="K3" s="321">
        <v>2418</v>
      </c>
      <c r="L3" s="321">
        <v>2283</v>
      </c>
      <c r="M3" s="321">
        <v>4142</v>
      </c>
      <c r="N3" s="321">
        <v>2152</v>
      </c>
      <c r="O3" s="321">
        <v>1990</v>
      </c>
      <c r="P3" s="326">
        <v>7181</v>
      </c>
      <c r="Q3" s="326">
        <v>3826</v>
      </c>
      <c r="R3" s="326">
        <v>3355</v>
      </c>
      <c r="S3" s="312">
        <v>7375</v>
      </c>
      <c r="T3" s="312">
        <v>4091</v>
      </c>
      <c r="U3" s="312">
        <v>3284</v>
      </c>
      <c r="X3" s="323"/>
    </row>
    <row r="4" spans="1:24" ht="13.9" x14ac:dyDescent="0.3">
      <c r="A4" s="319" t="s">
        <v>931</v>
      </c>
      <c r="B4" s="325" t="s">
        <v>31</v>
      </c>
      <c r="C4" s="319" t="s">
        <v>74</v>
      </c>
      <c r="D4" s="319">
        <v>151</v>
      </c>
      <c r="E4" s="319">
        <v>74</v>
      </c>
      <c r="F4" s="319">
        <v>77</v>
      </c>
      <c r="G4" s="321">
        <v>110</v>
      </c>
      <c r="H4" s="321">
        <v>50</v>
      </c>
      <c r="I4" s="321">
        <v>60</v>
      </c>
      <c r="J4" s="321">
        <v>111</v>
      </c>
      <c r="K4" s="321">
        <v>47</v>
      </c>
      <c r="L4" s="321">
        <v>64</v>
      </c>
      <c r="M4" s="321">
        <v>100</v>
      </c>
      <c r="N4" s="321">
        <v>57</v>
      </c>
      <c r="O4" s="321">
        <v>43</v>
      </c>
      <c r="P4" s="326">
        <v>252</v>
      </c>
      <c r="Q4" s="326">
        <v>121</v>
      </c>
      <c r="R4" s="326">
        <v>131</v>
      </c>
      <c r="S4" s="312">
        <v>236</v>
      </c>
      <c r="T4" s="312">
        <v>92</v>
      </c>
      <c r="U4" s="312">
        <v>144</v>
      </c>
      <c r="X4" s="323"/>
    </row>
    <row r="5" spans="1:24" ht="13.9" x14ac:dyDescent="0.3">
      <c r="A5" s="319" t="s">
        <v>932</v>
      </c>
      <c r="B5" s="325" t="s">
        <v>31</v>
      </c>
      <c r="C5" s="318" t="s">
        <v>75</v>
      </c>
      <c r="D5" s="319">
        <v>109</v>
      </c>
      <c r="E5" s="319">
        <v>62</v>
      </c>
      <c r="F5" s="319">
        <v>47</v>
      </c>
      <c r="G5" s="321">
        <v>90</v>
      </c>
      <c r="H5" s="321">
        <v>45</v>
      </c>
      <c r="I5" s="321">
        <v>45</v>
      </c>
      <c r="J5" s="321">
        <v>101</v>
      </c>
      <c r="K5" s="321">
        <v>47</v>
      </c>
      <c r="L5" s="321">
        <v>54</v>
      </c>
      <c r="M5" s="321">
        <v>72</v>
      </c>
      <c r="N5" s="321">
        <v>31</v>
      </c>
      <c r="O5" s="321">
        <v>41</v>
      </c>
      <c r="P5" s="326">
        <v>207</v>
      </c>
      <c r="Q5" s="326">
        <v>113</v>
      </c>
      <c r="R5" s="326">
        <v>94</v>
      </c>
      <c r="S5" s="312">
        <v>182</v>
      </c>
      <c r="T5" s="312">
        <v>97</v>
      </c>
      <c r="U5" s="312">
        <v>85</v>
      </c>
      <c r="X5" s="323"/>
    </row>
    <row r="6" spans="1:24" ht="13.9" x14ac:dyDescent="0.3">
      <c r="A6" s="319" t="s">
        <v>933</v>
      </c>
      <c r="B6" s="325" t="s">
        <v>31</v>
      </c>
      <c r="C6" s="318" t="s">
        <v>76</v>
      </c>
      <c r="D6" s="319">
        <v>157</v>
      </c>
      <c r="E6" s="319">
        <v>72</v>
      </c>
      <c r="F6" s="319">
        <v>85</v>
      </c>
      <c r="G6" s="321">
        <v>95</v>
      </c>
      <c r="H6" s="321">
        <v>45</v>
      </c>
      <c r="I6" s="321">
        <v>50</v>
      </c>
      <c r="J6" s="321">
        <v>97</v>
      </c>
      <c r="K6" s="321">
        <v>49</v>
      </c>
      <c r="L6" s="321">
        <v>48</v>
      </c>
      <c r="M6" s="321">
        <v>69</v>
      </c>
      <c r="N6" s="321">
        <v>27</v>
      </c>
      <c r="O6" s="321">
        <v>42</v>
      </c>
      <c r="P6" s="326">
        <v>187</v>
      </c>
      <c r="Q6" s="326">
        <v>100</v>
      </c>
      <c r="R6" s="326">
        <v>87</v>
      </c>
      <c r="S6" s="312">
        <v>169</v>
      </c>
      <c r="T6" s="312">
        <v>95</v>
      </c>
      <c r="U6" s="312">
        <v>74</v>
      </c>
      <c r="X6" s="323"/>
    </row>
    <row r="7" spans="1:24" ht="13.9" x14ac:dyDescent="0.3">
      <c r="A7" s="319" t="s">
        <v>934</v>
      </c>
      <c r="B7" s="325" t="s">
        <v>31</v>
      </c>
      <c r="C7" s="319" t="s">
        <v>77</v>
      </c>
      <c r="D7" s="319">
        <v>306</v>
      </c>
      <c r="E7" s="319">
        <v>106</v>
      </c>
      <c r="F7" s="319">
        <v>200</v>
      </c>
      <c r="G7" s="321">
        <v>405</v>
      </c>
      <c r="H7" s="321">
        <v>130</v>
      </c>
      <c r="I7" s="321">
        <v>275</v>
      </c>
      <c r="J7" s="321">
        <v>330</v>
      </c>
      <c r="K7" s="321">
        <v>118</v>
      </c>
      <c r="L7" s="321">
        <v>212</v>
      </c>
      <c r="M7" s="321">
        <v>130</v>
      </c>
      <c r="N7" s="321">
        <v>55</v>
      </c>
      <c r="O7" s="321">
        <v>75</v>
      </c>
      <c r="P7" s="326">
        <v>206</v>
      </c>
      <c r="Q7" s="326">
        <v>79</v>
      </c>
      <c r="R7" s="326">
        <v>127</v>
      </c>
      <c r="S7" s="312">
        <v>197</v>
      </c>
      <c r="T7" s="312">
        <v>100</v>
      </c>
      <c r="U7" s="312">
        <v>97</v>
      </c>
      <c r="X7" s="323"/>
    </row>
    <row r="8" spans="1:24" ht="13.9" x14ac:dyDescent="0.3">
      <c r="A8" s="319" t="s">
        <v>935</v>
      </c>
      <c r="B8" s="325" t="s">
        <v>31</v>
      </c>
      <c r="C8" s="319" t="s">
        <v>78</v>
      </c>
      <c r="D8" s="319">
        <v>458</v>
      </c>
      <c r="E8" s="319">
        <v>178</v>
      </c>
      <c r="F8" s="319">
        <v>280</v>
      </c>
      <c r="G8" s="321">
        <v>560</v>
      </c>
      <c r="H8" s="321">
        <v>240</v>
      </c>
      <c r="I8" s="321">
        <v>320</v>
      </c>
      <c r="J8" s="321">
        <v>624</v>
      </c>
      <c r="K8" s="321">
        <v>264</v>
      </c>
      <c r="L8" s="321">
        <v>360</v>
      </c>
      <c r="M8" s="321">
        <v>537</v>
      </c>
      <c r="N8" s="321">
        <v>187</v>
      </c>
      <c r="O8" s="321">
        <v>350</v>
      </c>
      <c r="P8" s="326">
        <v>527</v>
      </c>
      <c r="Q8" s="326">
        <v>264</v>
      </c>
      <c r="R8" s="326">
        <v>263</v>
      </c>
      <c r="S8" s="312">
        <v>545</v>
      </c>
      <c r="T8" s="312">
        <v>288</v>
      </c>
      <c r="U8" s="312">
        <v>257</v>
      </c>
      <c r="X8" s="323"/>
    </row>
    <row r="9" spans="1:24" ht="13.9" x14ac:dyDescent="0.3">
      <c r="A9" s="319" t="s">
        <v>936</v>
      </c>
      <c r="B9" s="325" t="s">
        <v>31</v>
      </c>
      <c r="C9" s="319" t="s">
        <v>79</v>
      </c>
      <c r="D9" s="319">
        <v>297</v>
      </c>
      <c r="E9" s="319">
        <v>147</v>
      </c>
      <c r="F9" s="319">
        <v>150</v>
      </c>
      <c r="G9" s="321">
        <v>315</v>
      </c>
      <c r="H9" s="321">
        <v>180</v>
      </c>
      <c r="I9" s="321">
        <v>135</v>
      </c>
      <c r="J9" s="321">
        <v>413</v>
      </c>
      <c r="K9" s="321">
        <v>215</v>
      </c>
      <c r="L9" s="321">
        <v>198</v>
      </c>
      <c r="M9" s="321">
        <v>379</v>
      </c>
      <c r="N9" s="321">
        <v>197</v>
      </c>
      <c r="O9" s="321">
        <v>182</v>
      </c>
      <c r="P9" s="326">
        <v>940</v>
      </c>
      <c r="Q9" s="326">
        <v>490</v>
      </c>
      <c r="R9" s="326">
        <v>450</v>
      </c>
      <c r="S9" s="312">
        <v>956</v>
      </c>
      <c r="T9" s="312">
        <v>536</v>
      </c>
      <c r="U9" s="312">
        <v>420</v>
      </c>
      <c r="X9" s="323"/>
    </row>
    <row r="10" spans="1:24" ht="13.9" x14ac:dyDescent="0.3">
      <c r="A10" s="321" t="s">
        <v>937</v>
      </c>
      <c r="B10" s="327" t="s">
        <v>31</v>
      </c>
      <c r="C10" s="321" t="s">
        <v>80</v>
      </c>
      <c r="D10" s="321">
        <v>227</v>
      </c>
      <c r="E10" s="321">
        <v>116</v>
      </c>
      <c r="F10" s="321">
        <v>111</v>
      </c>
      <c r="G10" s="321">
        <v>165</v>
      </c>
      <c r="H10" s="321">
        <v>105</v>
      </c>
      <c r="I10" s="321">
        <v>65</v>
      </c>
      <c r="J10" s="321">
        <v>447</v>
      </c>
      <c r="K10" s="321">
        <v>239</v>
      </c>
      <c r="L10" s="321">
        <v>208</v>
      </c>
      <c r="M10" s="321">
        <v>285</v>
      </c>
      <c r="N10" s="321">
        <v>162</v>
      </c>
      <c r="O10" s="321">
        <v>123</v>
      </c>
      <c r="P10" s="326">
        <v>838</v>
      </c>
      <c r="Q10" s="326">
        <v>447</v>
      </c>
      <c r="R10" s="326">
        <v>391</v>
      </c>
      <c r="S10" s="312">
        <v>820</v>
      </c>
      <c r="T10" s="312">
        <v>471</v>
      </c>
      <c r="U10" s="312">
        <v>349</v>
      </c>
      <c r="X10" s="323"/>
    </row>
    <row r="11" spans="1:24" ht="13.9" x14ac:dyDescent="0.3">
      <c r="A11" s="321" t="s">
        <v>938</v>
      </c>
      <c r="B11" s="327" t="s">
        <v>31</v>
      </c>
      <c r="C11" s="321" t="s">
        <v>81</v>
      </c>
      <c r="D11" s="321">
        <v>280</v>
      </c>
      <c r="E11" s="321">
        <v>152</v>
      </c>
      <c r="F11" s="321">
        <v>128</v>
      </c>
      <c r="G11" s="321">
        <v>200</v>
      </c>
      <c r="H11" s="321">
        <v>115</v>
      </c>
      <c r="I11" s="321">
        <v>85</v>
      </c>
      <c r="J11" s="321">
        <v>328</v>
      </c>
      <c r="K11" s="321">
        <v>181</v>
      </c>
      <c r="L11" s="321">
        <v>147</v>
      </c>
      <c r="M11" s="321">
        <v>254</v>
      </c>
      <c r="N11" s="321">
        <v>130</v>
      </c>
      <c r="O11" s="321">
        <v>124</v>
      </c>
      <c r="P11" s="326">
        <v>632</v>
      </c>
      <c r="Q11" s="326">
        <v>361</v>
      </c>
      <c r="R11" s="326">
        <v>271</v>
      </c>
      <c r="S11" s="312">
        <v>598</v>
      </c>
      <c r="T11" s="312">
        <v>353</v>
      </c>
      <c r="U11" s="312">
        <v>245</v>
      </c>
      <c r="X11" s="323"/>
    </row>
    <row r="12" spans="1:24" ht="13.9" x14ac:dyDescent="0.3">
      <c r="A12" s="321" t="s">
        <v>939</v>
      </c>
      <c r="B12" s="327" t="s">
        <v>31</v>
      </c>
      <c r="C12" s="321" t="s">
        <v>82</v>
      </c>
      <c r="D12" s="321">
        <v>319</v>
      </c>
      <c r="E12" s="321">
        <v>156</v>
      </c>
      <c r="F12" s="321">
        <v>163</v>
      </c>
      <c r="G12" s="321">
        <v>220</v>
      </c>
      <c r="H12" s="321">
        <v>125</v>
      </c>
      <c r="I12" s="321">
        <v>95</v>
      </c>
      <c r="J12" s="321">
        <v>273</v>
      </c>
      <c r="K12" s="321">
        <v>153</v>
      </c>
      <c r="L12" s="321">
        <v>120</v>
      </c>
      <c r="M12" s="321">
        <v>386</v>
      </c>
      <c r="N12" s="321">
        <v>215</v>
      </c>
      <c r="O12" s="321">
        <v>171</v>
      </c>
      <c r="P12" s="326">
        <v>508</v>
      </c>
      <c r="Q12" s="326">
        <v>307</v>
      </c>
      <c r="R12" s="326">
        <v>201</v>
      </c>
      <c r="S12" s="312">
        <v>627</v>
      </c>
      <c r="T12" s="312">
        <v>378</v>
      </c>
      <c r="U12" s="312">
        <v>249</v>
      </c>
      <c r="X12" s="323"/>
    </row>
    <row r="13" spans="1:24" ht="13.9" x14ac:dyDescent="0.3">
      <c r="A13" s="321" t="s">
        <v>940</v>
      </c>
      <c r="B13" s="327" t="s">
        <v>31</v>
      </c>
      <c r="C13" s="321" t="s">
        <v>83</v>
      </c>
      <c r="D13" s="321">
        <v>411</v>
      </c>
      <c r="E13" s="321">
        <v>210</v>
      </c>
      <c r="F13" s="321">
        <v>201</v>
      </c>
      <c r="G13" s="321">
        <v>345</v>
      </c>
      <c r="H13" s="321">
        <v>190</v>
      </c>
      <c r="I13" s="321">
        <v>160</v>
      </c>
      <c r="J13" s="321">
        <v>323</v>
      </c>
      <c r="K13" s="321">
        <v>162</v>
      </c>
      <c r="L13" s="321">
        <v>161</v>
      </c>
      <c r="M13" s="321">
        <v>379</v>
      </c>
      <c r="N13" s="321">
        <v>226</v>
      </c>
      <c r="O13" s="321">
        <v>153</v>
      </c>
      <c r="P13" s="326">
        <v>476</v>
      </c>
      <c r="Q13" s="326">
        <v>252</v>
      </c>
      <c r="R13" s="326">
        <v>224</v>
      </c>
      <c r="S13" s="312">
        <v>600</v>
      </c>
      <c r="T13" s="312">
        <v>354</v>
      </c>
      <c r="U13" s="312">
        <v>246</v>
      </c>
      <c r="X13" s="323"/>
    </row>
    <row r="14" spans="1:24" ht="13.9" x14ac:dyDescent="0.3">
      <c r="A14" s="321" t="s">
        <v>941</v>
      </c>
      <c r="B14" s="327" t="s">
        <v>31</v>
      </c>
      <c r="C14" s="321" t="s">
        <v>84</v>
      </c>
      <c r="D14" s="321">
        <v>556</v>
      </c>
      <c r="E14" s="321">
        <v>331</v>
      </c>
      <c r="F14" s="321">
        <v>225</v>
      </c>
      <c r="G14" s="321">
        <v>380</v>
      </c>
      <c r="H14" s="321">
        <v>215</v>
      </c>
      <c r="I14" s="321">
        <v>165</v>
      </c>
      <c r="J14" s="321">
        <v>421</v>
      </c>
      <c r="K14" s="321">
        <v>258</v>
      </c>
      <c r="L14" s="321">
        <v>163</v>
      </c>
      <c r="M14" s="321">
        <v>276</v>
      </c>
      <c r="N14" s="321">
        <v>155</v>
      </c>
      <c r="O14" s="321">
        <v>121</v>
      </c>
      <c r="P14" s="326">
        <v>667</v>
      </c>
      <c r="Q14" s="326">
        <v>400</v>
      </c>
      <c r="R14" s="326">
        <v>267</v>
      </c>
      <c r="S14" s="312">
        <v>471</v>
      </c>
      <c r="T14" s="312">
        <v>303</v>
      </c>
      <c r="U14" s="312">
        <v>168</v>
      </c>
      <c r="X14" s="323"/>
    </row>
    <row r="15" spans="1:24" ht="13.9" x14ac:dyDescent="0.3">
      <c r="A15" s="321" t="s">
        <v>942</v>
      </c>
      <c r="B15" s="327" t="s">
        <v>31</v>
      </c>
      <c r="C15" s="321" t="s">
        <v>85</v>
      </c>
      <c r="D15" s="321">
        <v>512</v>
      </c>
      <c r="E15" s="321">
        <v>288</v>
      </c>
      <c r="F15" s="321">
        <v>224</v>
      </c>
      <c r="G15" s="321">
        <v>445</v>
      </c>
      <c r="H15" s="321">
        <v>250</v>
      </c>
      <c r="I15" s="321">
        <v>195</v>
      </c>
      <c r="J15" s="321">
        <v>446</v>
      </c>
      <c r="K15" s="321">
        <v>260</v>
      </c>
      <c r="L15" s="321">
        <v>186</v>
      </c>
      <c r="M15" s="321">
        <v>325</v>
      </c>
      <c r="N15" s="321">
        <v>189</v>
      </c>
      <c r="O15" s="321">
        <v>136</v>
      </c>
      <c r="P15" s="326">
        <v>472</v>
      </c>
      <c r="Q15" s="326">
        <v>284</v>
      </c>
      <c r="R15" s="326">
        <v>188</v>
      </c>
      <c r="S15" s="312">
        <v>476</v>
      </c>
      <c r="T15" s="312">
        <v>259</v>
      </c>
      <c r="U15" s="312">
        <v>217</v>
      </c>
      <c r="X15" s="323"/>
    </row>
    <row r="16" spans="1:24" ht="13.9" x14ac:dyDescent="0.3">
      <c r="A16" s="321" t="s">
        <v>943</v>
      </c>
      <c r="B16" s="327" t="s">
        <v>31</v>
      </c>
      <c r="C16" s="321" t="s">
        <v>86</v>
      </c>
      <c r="D16" s="321">
        <v>395</v>
      </c>
      <c r="E16" s="321">
        <v>228</v>
      </c>
      <c r="F16" s="321">
        <v>167</v>
      </c>
      <c r="G16" s="321">
        <v>390</v>
      </c>
      <c r="H16" s="321">
        <v>245</v>
      </c>
      <c r="I16" s="321">
        <v>145</v>
      </c>
      <c r="J16" s="321">
        <v>316</v>
      </c>
      <c r="K16" s="321">
        <v>201</v>
      </c>
      <c r="L16" s="321">
        <v>115</v>
      </c>
      <c r="M16" s="321">
        <v>308</v>
      </c>
      <c r="N16" s="321">
        <v>204</v>
      </c>
      <c r="O16" s="321">
        <v>104</v>
      </c>
      <c r="P16" s="326">
        <v>304</v>
      </c>
      <c r="Q16" s="326">
        <v>166</v>
      </c>
      <c r="R16" s="326">
        <v>138</v>
      </c>
      <c r="S16" s="312">
        <v>463</v>
      </c>
      <c r="T16" s="312">
        <v>239</v>
      </c>
      <c r="U16" s="312">
        <v>224</v>
      </c>
      <c r="X16" s="323"/>
    </row>
    <row r="17" spans="1:24" ht="13.9" x14ac:dyDescent="0.3">
      <c r="A17" s="321" t="s">
        <v>944</v>
      </c>
      <c r="B17" s="327" t="s">
        <v>31</v>
      </c>
      <c r="C17" s="321" t="s">
        <v>87</v>
      </c>
      <c r="D17" s="321">
        <v>252</v>
      </c>
      <c r="E17" s="321">
        <v>112</v>
      </c>
      <c r="F17" s="321">
        <v>140</v>
      </c>
      <c r="G17" s="321">
        <v>235</v>
      </c>
      <c r="H17" s="321">
        <v>145</v>
      </c>
      <c r="I17" s="321">
        <v>90</v>
      </c>
      <c r="J17" s="321">
        <v>179</v>
      </c>
      <c r="K17" s="321">
        <v>90</v>
      </c>
      <c r="L17" s="321">
        <v>89</v>
      </c>
      <c r="M17" s="321">
        <v>220</v>
      </c>
      <c r="N17" s="321">
        <v>123</v>
      </c>
      <c r="O17" s="321">
        <v>97</v>
      </c>
      <c r="P17" s="326">
        <v>278</v>
      </c>
      <c r="Q17" s="326">
        <v>131</v>
      </c>
      <c r="R17" s="326">
        <v>147</v>
      </c>
      <c r="S17" s="312">
        <v>329</v>
      </c>
      <c r="T17" s="312">
        <v>189</v>
      </c>
      <c r="U17" s="312">
        <v>140</v>
      </c>
      <c r="X17" s="323"/>
    </row>
    <row r="18" spans="1:24" ht="13.9" x14ac:dyDescent="0.3">
      <c r="A18" s="321" t="s">
        <v>945</v>
      </c>
      <c r="B18" s="327" t="s">
        <v>31</v>
      </c>
      <c r="C18" s="321" t="s">
        <v>88</v>
      </c>
      <c r="D18" s="321">
        <v>161</v>
      </c>
      <c r="E18" s="321">
        <v>80</v>
      </c>
      <c r="F18" s="321">
        <v>81</v>
      </c>
      <c r="G18" s="321">
        <v>130</v>
      </c>
      <c r="H18" s="321">
        <v>65</v>
      </c>
      <c r="I18" s="321">
        <v>65</v>
      </c>
      <c r="J18" s="321">
        <v>139</v>
      </c>
      <c r="K18" s="321">
        <v>77</v>
      </c>
      <c r="L18" s="321">
        <v>62</v>
      </c>
      <c r="M18" s="321">
        <v>170</v>
      </c>
      <c r="N18" s="321">
        <v>92</v>
      </c>
      <c r="O18" s="321">
        <v>78</v>
      </c>
      <c r="P18" s="326">
        <v>239</v>
      </c>
      <c r="Q18" s="326">
        <v>122</v>
      </c>
      <c r="R18" s="326">
        <v>117</v>
      </c>
      <c r="S18" s="312">
        <v>258</v>
      </c>
      <c r="T18" s="312">
        <v>144</v>
      </c>
      <c r="U18" s="312">
        <v>114</v>
      </c>
      <c r="X18" s="323"/>
    </row>
    <row r="19" spans="1:24" ht="13.9" x14ac:dyDescent="0.3">
      <c r="A19" s="321" t="s">
        <v>946</v>
      </c>
      <c r="B19" s="327" t="s">
        <v>31</v>
      </c>
      <c r="C19" s="321" t="s">
        <v>89</v>
      </c>
      <c r="D19" s="321">
        <v>106</v>
      </c>
      <c r="E19" s="321">
        <v>49</v>
      </c>
      <c r="F19" s="321">
        <v>57</v>
      </c>
      <c r="G19" s="321">
        <v>75</v>
      </c>
      <c r="H19" s="321">
        <v>30</v>
      </c>
      <c r="I19" s="321">
        <v>50</v>
      </c>
      <c r="J19" s="321">
        <v>86</v>
      </c>
      <c r="K19" s="321">
        <v>41</v>
      </c>
      <c r="L19" s="321">
        <v>45</v>
      </c>
      <c r="M19" s="321">
        <v>107</v>
      </c>
      <c r="N19" s="321">
        <v>42</v>
      </c>
      <c r="O19" s="321">
        <v>65</v>
      </c>
      <c r="P19" s="326">
        <v>184</v>
      </c>
      <c r="Q19" s="326">
        <v>91</v>
      </c>
      <c r="R19" s="326">
        <v>93</v>
      </c>
      <c r="S19" s="312">
        <v>185</v>
      </c>
      <c r="T19" s="312">
        <v>78</v>
      </c>
      <c r="U19" s="312">
        <v>107</v>
      </c>
      <c r="X19" s="323"/>
    </row>
    <row r="20" spans="1:24" ht="13.9" x14ac:dyDescent="0.3">
      <c r="A20" s="321" t="s">
        <v>947</v>
      </c>
      <c r="B20" s="327" t="s">
        <v>31</v>
      </c>
      <c r="C20" s="321" t="s">
        <v>90</v>
      </c>
      <c r="D20" s="321">
        <v>53</v>
      </c>
      <c r="E20" s="321">
        <v>20</v>
      </c>
      <c r="F20" s="321">
        <v>33</v>
      </c>
      <c r="G20" s="321">
        <v>45</v>
      </c>
      <c r="H20" s="321">
        <v>15</v>
      </c>
      <c r="I20" s="321">
        <v>30</v>
      </c>
      <c r="J20" s="321">
        <v>46</v>
      </c>
      <c r="K20" s="321">
        <v>13</v>
      </c>
      <c r="L20" s="321">
        <v>33</v>
      </c>
      <c r="M20" s="321">
        <v>87</v>
      </c>
      <c r="N20" s="321">
        <v>36</v>
      </c>
      <c r="O20" s="321">
        <v>51</v>
      </c>
      <c r="P20" s="326">
        <v>137</v>
      </c>
      <c r="Q20" s="326">
        <v>60</v>
      </c>
      <c r="R20" s="326">
        <v>77</v>
      </c>
      <c r="S20" s="312">
        <v>146</v>
      </c>
      <c r="T20" s="312">
        <v>70</v>
      </c>
      <c r="U20" s="312">
        <v>76</v>
      </c>
      <c r="X20" s="323"/>
    </row>
    <row r="21" spans="1:24" ht="13.9" x14ac:dyDescent="0.3">
      <c r="A21" s="321" t="s">
        <v>948</v>
      </c>
      <c r="B21" s="327" t="s">
        <v>31</v>
      </c>
      <c r="C21" s="321" t="s">
        <v>91</v>
      </c>
      <c r="D21" s="321">
        <v>17</v>
      </c>
      <c r="E21" s="321">
        <v>5</v>
      </c>
      <c r="F21" s="321">
        <v>12</v>
      </c>
      <c r="G21" s="321">
        <v>25</v>
      </c>
      <c r="H21" s="321">
        <v>10</v>
      </c>
      <c r="I21" s="321">
        <v>15</v>
      </c>
      <c r="J21" s="321">
        <v>21</v>
      </c>
      <c r="K21" s="321">
        <v>3</v>
      </c>
      <c r="L21" s="321">
        <v>18</v>
      </c>
      <c r="M21" s="321">
        <v>58</v>
      </c>
      <c r="N21" s="321">
        <v>24</v>
      </c>
      <c r="O21" s="321">
        <v>34</v>
      </c>
      <c r="P21" s="326">
        <v>127</v>
      </c>
      <c r="Q21" s="326">
        <v>38</v>
      </c>
      <c r="R21" s="326">
        <v>89</v>
      </c>
      <c r="S21" s="312">
        <v>117</v>
      </c>
      <c r="T21" s="322">
        <v>45</v>
      </c>
      <c r="U21" s="322">
        <v>72</v>
      </c>
      <c r="X21" s="323"/>
    </row>
    <row r="22" spans="1:24" ht="13.9" x14ac:dyDescent="0.3">
      <c r="A22" s="321" t="s">
        <v>949</v>
      </c>
      <c r="B22" s="327" t="s">
        <v>31</v>
      </c>
      <c r="C22" s="321" t="s">
        <v>92</v>
      </c>
      <c r="D22" s="321">
        <v>2526</v>
      </c>
      <c r="E22" s="321">
        <v>1205</v>
      </c>
      <c r="F22" s="321">
        <v>1321</v>
      </c>
      <c r="G22" s="321">
        <v>2250</v>
      </c>
      <c r="H22" s="321">
        <v>1125</v>
      </c>
      <c r="I22" s="321">
        <v>1125</v>
      </c>
      <c r="J22" s="321">
        <v>2725</v>
      </c>
      <c r="K22" s="321">
        <v>1374</v>
      </c>
      <c r="L22" s="321">
        <v>1351</v>
      </c>
      <c r="M22" s="321">
        <v>2473</v>
      </c>
      <c r="N22" s="321">
        <v>1234</v>
      </c>
      <c r="O22" s="321">
        <v>1239</v>
      </c>
      <c r="P22" s="326">
        <v>4958</v>
      </c>
      <c r="Q22" s="326">
        <v>2615</v>
      </c>
      <c r="R22" s="326">
        <v>2343</v>
      </c>
      <c r="S22" s="312" t="s">
        <v>639</v>
      </c>
      <c r="T22" s="312" t="s">
        <v>639</v>
      </c>
      <c r="U22" s="312" t="s">
        <v>639</v>
      </c>
      <c r="X22" s="323"/>
    </row>
    <row r="23" spans="1:24" ht="13.9" x14ac:dyDescent="0.3">
      <c r="A23" s="321" t="s">
        <v>950</v>
      </c>
      <c r="B23" s="327" t="s">
        <v>31</v>
      </c>
      <c r="C23" s="326" t="s">
        <v>93</v>
      </c>
      <c r="D23" s="326">
        <v>2078</v>
      </c>
      <c r="E23" s="326">
        <v>985</v>
      </c>
      <c r="F23" s="326">
        <v>1093</v>
      </c>
      <c r="G23" s="326">
        <v>1915</v>
      </c>
      <c r="H23" s="326">
        <v>970</v>
      </c>
      <c r="I23" s="326">
        <v>945</v>
      </c>
      <c r="J23" s="326">
        <v>2393</v>
      </c>
      <c r="K23" s="326">
        <v>1221</v>
      </c>
      <c r="L23" s="326">
        <v>1172</v>
      </c>
      <c r="M23" s="326">
        <v>2222</v>
      </c>
      <c r="N23" s="326">
        <v>1116</v>
      </c>
      <c r="O23" s="326">
        <v>1106</v>
      </c>
      <c r="P23" s="326">
        <v>4288</v>
      </c>
      <c r="Q23" s="326">
        <v>2270</v>
      </c>
      <c r="R23" s="326">
        <v>2018</v>
      </c>
      <c r="S23" s="312">
        <v>4229</v>
      </c>
      <c r="T23" s="312">
        <v>2358</v>
      </c>
      <c r="U23" s="312">
        <v>1871</v>
      </c>
      <c r="X23" s="323"/>
    </row>
    <row r="24" spans="1:24" ht="13.9" x14ac:dyDescent="0.3">
      <c r="A24" s="321" t="s">
        <v>951</v>
      </c>
      <c r="B24" s="327" t="s">
        <v>31</v>
      </c>
      <c r="C24" s="328" t="s">
        <v>94</v>
      </c>
      <c r="D24" s="321">
        <v>2241</v>
      </c>
      <c r="E24" s="321">
        <v>1181</v>
      </c>
      <c r="F24" s="321">
        <v>1060</v>
      </c>
      <c r="G24" s="321">
        <v>1995</v>
      </c>
      <c r="H24" s="321">
        <v>1065</v>
      </c>
      <c r="I24" s="321">
        <v>930</v>
      </c>
      <c r="J24" s="321">
        <v>1976</v>
      </c>
      <c r="K24" s="321">
        <v>1044</v>
      </c>
      <c r="L24" s="321">
        <v>932</v>
      </c>
      <c r="M24" s="321">
        <v>1669</v>
      </c>
      <c r="N24" s="321">
        <v>918</v>
      </c>
      <c r="O24" s="321">
        <v>751</v>
      </c>
      <c r="P24" s="326">
        <v>2223</v>
      </c>
      <c r="Q24" s="326">
        <v>1215</v>
      </c>
      <c r="R24" s="326">
        <v>1008</v>
      </c>
      <c r="S24" s="312">
        <v>2526</v>
      </c>
      <c r="T24" s="312">
        <v>1431</v>
      </c>
      <c r="U24" s="312">
        <v>1095</v>
      </c>
      <c r="X24" s="323"/>
    </row>
    <row r="25" spans="1:24" ht="13.9" x14ac:dyDescent="0.3">
      <c r="A25" s="319" t="s">
        <v>952</v>
      </c>
      <c r="B25" s="325" t="s">
        <v>32</v>
      </c>
      <c r="C25" s="329" t="s">
        <v>73</v>
      </c>
      <c r="D25" s="329">
        <v>177092</v>
      </c>
      <c r="E25" s="329">
        <v>87571</v>
      </c>
      <c r="F25" s="329">
        <v>89521</v>
      </c>
      <c r="G25" s="329">
        <v>160800</v>
      </c>
      <c r="H25" s="329">
        <v>78495</v>
      </c>
      <c r="I25" s="329">
        <v>82305</v>
      </c>
      <c r="J25" s="329">
        <v>148979</v>
      </c>
      <c r="K25" s="329">
        <v>71797</v>
      </c>
      <c r="L25" s="329">
        <v>77182</v>
      </c>
      <c r="M25" s="329">
        <v>143681</v>
      </c>
      <c r="N25" s="329">
        <v>68926</v>
      </c>
      <c r="O25" s="329">
        <v>74755</v>
      </c>
      <c r="P25" s="322">
        <v>163944</v>
      </c>
      <c r="Q25" s="322">
        <v>78063</v>
      </c>
      <c r="R25" s="322">
        <v>85881</v>
      </c>
      <c r="S25" s="312">
        <v>185911</v>
      </c>
      <c r="T25" s="312">
        <v>90237</v>
      </c>
      <c r="U25" s="312">
        <v>95674</v>
      </c>
      <c r="X25" s="323"/>
    </row>
    <row r="26" spans="1:24" ht="13.9" x14ac:dyDescent="0.3">
      <c r="A26" s="319" t="s">
        <v>953</v>
      </c>
      <c r="B26" s="325" t="s">
        <v>32</v>
      </c>
      <c r="C26" s="329" t="s">
        <v>74</v>
      </c>
      <c r="D26" s="329">
        <v>11942</v>
      </c>
      <c r="E26" s="329">
        <v>6176</v>
      </c>
      <c r="F26" s="329">
        <v>5766</v>
      </c>
      <c r="G26" s="329">
        <v>11235</v>
      </c>
      <c r="H26" s="329">
        <v>5830</v>
      </c>
      <c r="I26" s="329">
        <v>5405</v>
      </c>
      <c r="J26" s="329">
        <v>9003</v>
      </c>
      <c r="K26" s="329">
        <v>4589</v>
      </c>
      <c r="L26" s="329">
        <v>4414</v>
      </c>
      <c r="M26" s="329">
        <v>10935</v>
      </c>
      <c r="N26" s="329">
        <v>5595</v>
      </c>
      <c r="O26" s="329">
        <v>5340</v>
      </c>
      <c r="P26" s="322">
        <v>12542</v>
      </c>
      <c r="Q26" s="322">
        <v>6262</v>
      </c>
      <c r="R26" s="322">
        <v>6280</v>
      </c>
      <c r="S26" s="312">
        <v>18676</v>
      </c>
      <c r="T26" s="312">
        <v>9577</v>
      </c>
      <c r="U26" s="312">
        <v>9099</v>
      </c>
      <c r="X26" s="323"/>
    </row>
    <row r="27" spans="1:24" ht="13.9" x14ac:dyDescent="0.3">
      <c r="A27" s="319" t="s">
        <v>954</v>
      </c>
      <c r="B27" s="325" t="s">
        <v>32</v>
      </c>
      <c r="C27" s="330" t="s">
        <v>75</v>
      </c>
      <c r="D27" s="329">
        <v>12353</v>
      </c>
      <c r="E27" s="329">
        <v>6258</v>
      </c>
      <c r="F27" s="329">
        <v>6095</v>
      </c>
      <c r="G27" s="329">
        <v>12100</v>
      </c>
      <c r="H27" s="329">
        <v>6075</v>
      </c>
      <c r="I27" s="329">
        <v>6025</v>
      </c>
      <c r="J27" s="329">
        <v>9347</v>
      </c>
      <c r="K27" s="329">
        <v>4687</v>
      </c>
      <c r="L27" s="329">
        <v>4660</v>
      </c>
      <c r="M27" s="329">
        <v>9433</v>
      </c>
      <c r="N27" s="329">
        <v>4929</v>
      </c>
      <c r="O27" s="329">
        <v>4504</v>
      </c>
      <c r="P27" s="322">
        <v>12459</v>
      </c>
      <c r="Q27" s="322">
        <v>6283</v>
      </c>
      <c r="R27" s="322">
        <v>6176</v>
      </c>
      <c r="S27" s="312">
        <v>14331</v>
      </c>
      <c r="T27" s="312">
        <v>7413</v>
      </c>
      <c r="U27" s="312">
        <v>6918</v>
      </c>
      <c r="X27" s="323"/>
    </row>
    <row r="28" spans="1:24" ht="13.9" x14ac:dyDescent="0.3">
      <c r="A28" s="319" t="s">
        <v>955</v>
      </c>
      <c r="B28" s="325" t="s">
        <v>32</v>
      </c>
      <c r="C28" s="330" t="s">
        <v>76</v>
      </c>
      <c r="D28" s="329">
        <v>16671</v>
      </c>
      <c r="E28" s="329">
        <v>8513</v>
      </c>
      <c r="F28" s="329">
        <v>8158</v>
      </c>
      <c r="G28" s="329">
        <v>12175</v>
      </c>
      <c r="H28" s="329">
        <v>6240</v>
      </c>
      <c r="I28" s="329">
        <v>5935</v>
      </c>
      <c r="J28" s="329">
        <v>10739</v>
      </c>
      <c r="K28" s="329">
        <v>5505</v>
      </c>
      <c r="L28" s="329">
        <v>5234</v>
      </c>
      <c r="M28" s="329">
        <v>8303</v>
      </c>
      <c r="N28" s="329">
        <v>4283</v>
      </c>
      <c r="O28" s="329">
        <v>4020</v>
      </c>
      <c r="P28" s="322">
        <v>11107</v>
      </c>
      <c r="Q28" s="322">
        <v>5965</v>
      </c>
      <c r="R28" s="322">
        <v>5142</v>
      </c>
      <c r="S28" s="312">
        <v>12757</v>
      </c>
      <c r="T28" s="312">
        <v>6467</v>
      </c>
      <c r="U28" s="312">
        <v>6290</v>
      </c>
      <c r="X28" s="323"/>
    </row>
    <row r="29" spans="1:24" ht="13.9" x14ac:dyDescent="0.3">
      <c r="A29" s="319" t="s">
        <v>956</v>
      </c>
      <c r="B29" s="325" t="s">
        <v>32</v>
      </c>
      <c r="C29" s="329" t="s">
        <v>77</v>
      </c>
      <c r="D29" s="329">
        <v>14041</v>
      </c>
      <c r="E29" s="329">
        <v>7196</v>
      </c>
      <c r="F29" s="329">
        <v>6845</v>
      </c>
      <c r="G29" s="329">
        <v>11850</v>
      </c>
      <c r="H29" s="329">
        <v>6125</v>
      </c>
      <c r="I29" s="329">
        <v>5730</v>
      </c>
      <c r="J29" s="329">
        <v>11783</v>
      </c>
      <c r="K29" s="329">
        <v>5861</v>
      </c>
      <c r="L29" s="329">
        <v>5922</v>
      </c>
      <c r="M29" s="329">
        <v>8564</v>
      </c>
      <c r="N29" s="329">
        <v>4271</v>
      </c>
      <c r="O29" s="329">
        <v>4293</v>
      </c>
      <c r="P29" s="322">
        <v>10864</v>
      </c>
      <c r="Q29" s="322">
        <v>5359</v>
      </c>
      <c r="R29" s="322">
        <v>5505</v>
      </c>
      <c r="S29" s="312">
        <v>12585</v>
      </c>
      <c r="T29" s="312">
        <v>6442</v>
      </c>
      <c r="U29" s="312">
        <v>6143</v>
      </c>
      <c r="X29" s="323"/>
    </row>
    <row r="30" spans="1:24" ht="13.9" x14ac:dyDescent="0.3">
      <c r="A30" s="319" t="s">
        <v>957</v>
      </c>
      <c r="B30" s="325" t="s">
        <v>32</v>
      </c>
      <c r="C30" s="329" t="s">
        <v>78</v>
      </c>
      <c r="D30" s="329">
        <v>11171</v>
      </c>
      <c r="E30" s="329">
        <v>5825</v>
      </c>
      <c r="F30" s="329">
        <v>5346</v>
      </c>
      <c r="G30" s="329">
        <v>12235</v>
      </c>
      <c r="H30" s="329">
        <v>6450</v>
      </c>
      <c r="I30" s="329">
        <v>5790</v>
      </c>
      <c r="J30" s="329">
        <v>11688</v>
      </c>
      <c r="K30" s="329">
        <v>5941</v>
      </c>
      <c r="L30" s="329">
        <v>5747</v>
      </c>
      <c r="M30" s="329">
        <v>11190</v>
      </c>
      <c r="N30" s="329">
        <v>5419</v>
      </c>
      <c r="O30" s="329">
        <v>5771</v>
      </c>
      <c r="P30" s="322">
        <v>10573</v>
      </c>
      <c r="Q30" s="322">
        <v>4888</v>
      </c>
      <c r="R30" s="322">
        <v>5685</v>
      </c>
      <c r="S30" s="312">
        <v>13053</v>
      </c>
      <c r="T30" s="312">
        <v>6511</v>
      </c>
      <c r="U30" s="312">
        <v>6542</v>
      </c>
      <c r="X30" s="323"/>
    </row>
    <row r="31" spans="1:24" ht="13.9" x14ac:dyDescent="0.3">
      <c r="A31" s="319" t="s">
        <v>958</v>
      </c>
      <c r="B31" s="325" t="s">
        <v>32</v>
      </c>
      <c r="C31" s="329" t="s">
        <v>79</v>
      </c>
      <c r="D31" s="329">
        <v>9925</v>
      </c>
      <c r="E31" s="329">
        <v>5174</v>
      </c>
      <c r="F31" s="329">
        <v>4751</v>
      </c>
      <c r="G31" s="329">
        <v>8590</v>
      </c>
      <c r="H31" s="329">
        <v>4380</v>
      </c>
      <c r="I31" s="329">
        <v>4210</v>
      </c>
      <c r="J31" s="329">
        <v>10200</v>
      </c>
      <c r="K31" s="329">
        <v>5186</v>
      </c>
      <c r="L31" s="329">
        <v>5014</v>
      </c>
      <c r="M31" s="329">
        <v>12908</v>
      </c>
      <c r="N31" s="329">
        <v>6213</v>
      </c>
      <c r="O31" s="329">
        <v>6695</v>
      </c>
      <c r="P31" s="322">
        <v>11959</v>
      </c>
      <c r="Q31" s="322">
        <v>5405</v>
      </c>
      <c r="R31" s="322">
        <v>6554</v>
      </c>
      <c r="S31" s="312">
        <v>14971</v>
      </c>
      <c r="T31" s="312">
        <v>6978</v>
      </c>
      <c r="U31" s="312">
        <v>7993</v>
      </c>
      <c r="X31" s="323"/>
    </row>
    <row r="32" spans="1:24" x14ac:dyDescent="0.2">
      <c r="A32" s="319" t="s">
        <v>959</v>
      </c>
      <c r="B32" s="325" t="s">
        <v>32</v>
      </c>
      <c r="C32" s="329" t="s">
        <v>80</v>
      </c>
      <c r="D32" s="329">
        <v>10897</v>
      </c>
      <c r="E32" s="329">
        <v>5397</v>
      </c>
      <c r="F32" s="329">
        <v>5500</v>
      </c>
      <c r="G32" s="329">
        <v>7915</v>
      </c>
      <c r="H32" s="329">
        <v>3880</v>
      </c>
      <c r="I32" s="329">
        <v>4040</v>
      </c>
      <c r="J32" s="329">
        <v>10183</v>
      </c>
      <c r="K32" s="329">
        <v>5242</v>
      </c>
      <c r="L32" s="329">
        <v>4941</v>
      </c>
      <c r="M32" s="329">
        <v>10951</v>
      </c>
      <c r="N32" s="329">
        <v>5531</v>
      </c>
      <c r="O32" s="329">
        <v>5420</v>
      </c>
      <c r="P32" s="322">
        <v>14167</v>
      </c>
      <c r="Q32" s="322">
        <v>6669</v>
      </c>
      <c r="R32" s="322">
        <v>7498</v>
      </c>
      <c r="S32" s="312">
        <v>15241</v>
      </c>
      <c r="T32" s="312">
        <v>7018</v>
      </c>
      <c r="U32" s="312">
        <v>8223</v>
      </c>
      <c r="X32" s="331"/>
    </row>
    <row r="33" spans="1:24" x14ac:dyDescent="0.2">
      <c r="A33" s="319" t="s">
        <v>960</v>
      </c>
      <c r="B33" s="325" t="s">
        <v>32</v>
      </c>
      <c r="C33" s="329" t="s">
        <v>81</v>
      </c>
      <c r="D33" s="329">
        <v>13222</v>
      </c>
      <c r="E33" s="329">
        <v>6454</v>
      </c>
      <c r="F33" s="329">
        <v>6768</v>
      </c>
      <c r="G33" s="329">
        <v>8410</v>
      </c>
      <c r="H33" s="329">
        <v>4175</v>
      </c>
      <c r="I33" s="329">
        <v>4230</v>
      </c>
      <c r="J33" s="329">
        <v>7460</v>
      </c>
      <c r="K33" s="329">
        <v>3774</v>
      </c>
      <c r="L33" s="329">
        <v>3686</v>
      </c>
      <c r="M33" s="329">
        <v>8636</v>
      </c>
      <c r="N33" s="329">
        <v>4323</v>
      </c>
      <c r="O33" s="329">
        <v>4313</v>
      </c>
      <c r="P33" s="322">
        <v>13327</v>
      </c>
      <c r="Q33" s="322">
        <v>6356</v>
      </c>
      <c r="R33" s="322">
        <v>6971</v>
      </c>
      <c r="S33" s="312">
        <v>14506</v>
      </c>
      <c r="T33" s="312">
        <v>7064</v>
      </c>
      <c r="U33" s="312">
        <v>7442</v>
      </c>
      <c r="X33" s="331"/>
    </row>
    <row r="34" spans="1:24" x14ac:dyDescent="0.2">
      <c r="A34" s="319" t="s">
        <v>961</v>
      </c>
      <c r="B34" s="325" t="s">
        <v>32</v>
      </c>
      <c r="C34" s="329" t="s">
        <v>82</v>
      </c>
      <c r="D34" s="329">
        <v>11912</v>
      </c>
      <c r="E34" s="329">
        <v>5900</v>
      </c>
      <c r="F34" s="329">
        <v>6012</v>
      </c>
      <c r="G34" s="329">
        <v>9900</v>
      </c>
      <c r="H34" s="329">
        <v>4800</v>
      </c>
      <c r="I34" s="329">
        <v>5100</v>
      </c>
      <c r="J34" s="329">
        <v>7298</v>
      </c>
      <c r="K34" s="329">
        <v>3556</v>
      </c>
      <c r="L34" s="329">
        <v>3742</v>
      </c>
      <c r="M34" s="329">
        <v>8894</v>
      </c>
      <c r="N34" s="329">
        <v>4517</v>
      </c>
      <c r="O34" s="329">
        <v>4377</v>
      </c>
      <c r="P34" s="322">
        <v>11087</v>
      </c>
      <c r="Q34" s="322">
        <v>5640</v>
      </c>
      <c r="R34" s="322">
        <v>5447</v>
      </c>
      <c r="S34" s="312">
        <v>13716</v>
      </c>
      <c r="T34" s="312">
        <v>6688</v>
      </c>
      <c r="U34" s="312">
        <v>7028</v>
      </c>
      <c r="X34" s="331"/>
    </row>
    <row r="35" spans="1:24" x14ac:dyDescent="0.2">
      <c r="A35" s="319" t="s">
        <v>962</v>
      </c>
      <c r="B35" s="325" t="s">
        <v>32</v>
      </c>
      <c r="C35" s="329" t="s">
        <v>83</v>
      </c>
      <c r="D35" s="329">
        <v>12921</v>
      </c>
      <c r="E35" s="329">
        <v>6401</v>
      </c>
      <c r="F35" s="329">
        <v>6520</v>
      </c>
      <c r="G35" s="329">
        <v>12015</v>
      </c>
      <c r="H35" s="329">
        <v>5870</v>
      </c>
      <c r="I35" s="329">
        <v>6145</v>
      </c>
      <c r="J35" s="329">
        <v>7782</v>
      </c>
      <c r="K35" s="329">
        <v>3787</v>
      </c>
      <c r="L35" s="329">
        <v>3995</v>
      </c>
      <c r="M35" s="329">
        <v>6865</v>
      </c>
      <c r="N35" s="329">
        <v>3434</v>
      </c>
      <c r="O35" s="329">
        <v>3431</v>
      </c>
      <c r="P35" s="322">
        <v>9038</v>
      </c>
      <c r="Q35" s="322">
        <v>4426</v>
      </c>
      <c r="R35" s="322">
        <v>4612</v>
      </c>
      <c r="S35" s="312">
        <v>12216</v>
      </c>
      <c r="T35" s="312">
        <v>5884</v>
      </c>
      <c r="U35" s="312">
        <v>6332</v>
      </c>
      <c r="X35" s="331"/>
    </row>
    <row r="36" spans="1:24" x14ac:dyDescent="0.2">
      <c r="A36" s="319" t="s">
        <v>963</v>
      </c>
      <c r="B36" s="325" t="s">
        <v>32</v>
      </c>
      <c r="C36" s="329" t="s">
        <v>84</v>
      </c>
      <c r="D36" s="329">
        <v>12949</v>
      </c>
      <c r="E36" s="329">
        <v>6502</v>
      </c>
      <c r="F36" s="329">
        <v>6447</v>
      </c>
      <c r="G36" s="329">
        <v>10580</v>
      </c>
      <c r="H36" s="329">
        <v>5180</v>
      </c>
      <c r="I36" s="329">
        <v>5400</v>
      </c>
      <c r="J36" s="329">
        <v>9290</v>
      </c>
      <c r="K36" s="329">
        <v>4423</v>
      </c>
      <c r="L36" s="329">
        <v>4867</v>
      </c>
      <c r="M36" s="329">
        <v>6746</v>
      </c>
      <c r="N36" s="329">
        <v>3268</v>
      </c>
      <c r="O36" s="329">
        <v>3478</v>
      </c>
      <c r="P36" s="322">
        <v>9361</v>
      </c>
      <c r="Q36" s="322">
        <v>4763</v>
      </c>
      <c r="R36" s="322">
        <v>4598</v>
      </c>
      <c r="S36" s="312">
        <v>10012</v>
      </c>
      <c r="T36" s="312">
        <v>5068</v>
      </c>
      <c r="U36" s="312">
        <v>4944</v>
      </c>
    </row>
    <row r="37" spans="1:24" x14ac:dyDescent="0.2">
      <c r="A37" s="319" t="s">
        <v>964</v>
      </c>
      <c r="B37" s="325" t="s">
        <v>32</v>
      </c>
      <c r="C37" s="329" t="s">
        <v>85</v>
      </c>
      <c r="D37" s="329">
        <v>12299</v>
      </c>
      <c r="E37" s="329">
        <v>6141</v>
      </c>
      <c r="F37" s="329">
        <v>6158</v>
      </c>
      <c r="G37" s="329">
        <v>11125</v>
      </c>
      <c r="H37" s="329">
        <v>5440</v>
      </c>
      <c r="I37" s="329">
        <v>5690</v>
      </c>
      <c r="J37" s="329">
        <v>10811</v>
      </c>
      <c r="K37" s="329">
        <v>5182</v>
      </c>
      <c r="L37" s="329">
        <v>5629</v>
      </c>
      <c r="M37" s="329">
        <v>7076</v>
      </c>
      <c r="N37" s="329">
        <v>3394</v>
      </c>
      <c r="O37" s="329">
        <v>3682</v>
      </c>
      <c r="P37" s="322">
        <v>7184</v>
      </c>
      <c r="Q37" s="322">
        <v>3485</v>
      </c>
      <c r="R37" s="322">
        <v>3699</v>
      </c>
      <c r="S37" s="312">
        <v>7727</v>
      </c>
      <c r="T37" s="312">
        <v>3843</v>
      </c>
      <c r="U37" s="312">
        <v>3884</v>
      </c>
    </row>
    <row r="38" spans="1:24" x14ac:dyDescent="0.2">
      <c r="A38" s="319" t="s">
        <v>965</v>
      </c>
      <c r="B38" s="325" t="s">
        <v>32</v>
      </c>
      <c r="C38" s="329" t="s">
        <v>86</v>
      </c>
      <c r="D38" s="329">
        <v>10485</v>
      </c>
      <c r="E38" s="329">
        <v>4917</v>
      </c>
      <c r="F38" s="329">
        <v>5568</v>
      </c>
      <c r="G38" s="329">
        <v>10525</v>
      </c>
      <c r="H38" s="329">
        <v>5185</v>
      </c>
      <c r="I38" s="329">
        <v>5335</v>
      </c>
      <c r="J38" s="329">
        <v>8960</v>
      </c>
      <c r="K38" s="329">
        <v>4241</v>
      </c>
      <c r="L38" s="329">
        <v>4719</v>
      </c>
      <c r="M38" s="329">
        <v>7889</v>
      </c>
      <c r="N38" s="329">
        <v>3680</v>
      </c>
      <c r="O38" s="329">
        <v>4209</v>
      </c>
      <c r="P38" s="322">
        <v>6157</v>
      </c>
      <c r="Q38" s="322">
        <v>2961</v>
      </c>
      <c r="R38" s="322">
        <v>3196</v>
      </c>
      <c r="S38" s="312">
        <v>6799</v>
      </c>
      <c r="T38" s="312">
        <v>3323</v>
      </c>
      <c r="U38" s="312">
        <v>3476</v>
      </c>
    </row>
    <row r="39" spans="1:24" x14ac:dyDescent="0.2">
      <c r="A39" s="319" t="s">
        <v>966</v>
      </c>
      <c r="B39" s="325" t="s">
        <v>32</v>
      </c>
      <c r="C39" s="329" t="s">
        <v>87</v>
      </c>
      <c r="D39" s="329">
        <v>7470</v>
      </c>
      <c r="E39" s="329">
        <v>3283</v>
      </c>
      <c r="F39" s="329">
        <v>4187</v>
      </c>
      <c r="G39" s="329">
        <v>8695</v>
      </c>
      <c r="H39" s="329">
        <v>3975</v>
      </c>
      <c r="I39" s="329">
        <v>4720</v>
      </c>
      <c r="J39" s="329">
        <v>8425</v>
      </c>
      <c r="K39" s="329">
        <v>3872</v>
      </c>
      <c r="L39" s="329">
        <v>4553</v>
      </c>
      <c r="M39" s="329">
        <v>8477</v>
      </c>
      <c r="N39" s="329">
        <v>3786</v>
      </c>
      <c r="O39" s="329">
        <v>4691</v>
      </c>
      <c r="P39" s="322">
        <v>5905</v>
      </c>
      <c r="Q39" s="322">
        <v>2668</v>
      </c>
      <c r="R39" s="322">
        <v>3237</v>
      </c>
      <c r="S39" s="312">
        <v>4950</v>
      </c>
      <c r="T39" s="312">
        <v>2324</v>
      </c>
      <c r="U39" s="312">
        <v>2626</v>
      </c>
    </row>
    <row r="40" spans="1:24" x14ac:dyDescent="0.2">
      <c r="A40" s="319" t="s">
        <v>967</v>
      </c>
      <c r="B40" s="325" t="s">
        <v>32</v>
      </c>
      <c r="C40" s="329" t="s">
        <v>88</v>
      </c>
      <c r="D40" s="329">
        <v>4567</v>
      </c>
      <c r="E40" s="329">
        <v>1931</v>
      </c>
      <c r="F40" s="329">
        <v>2636</v>
      </c>
      <c r="G40" s="329">
        <v>6475</v>
      </c>
      <c r="H40" s="329">
        <v>2575</v>
      </c>
      <c r="I40" s="329">
        <v>3900</v>
      </c>
      <c r="J40" s="329">
        <v>6926</v>
      </c>
      <c r="K40" s="329">
        <v>3021</v>
      </c>
      <c r="L40" s="329">
        <v>3905</v>
      </c>
      <c r="M40" s="329">
        <v>6282</v>
      </c>
      <c r="N40" s="329">
        <v>2672</v>
      </c>
      <c r="O40" s="329">
        <v>3610</v>
      </c>
      <c r="P40" s="322">
        <v>6203</v>
      </c>
      <c r="Q40" s="322">
        <v>2594</v>
      </c>
      <c r="R40" s="322">
        <v>3609</v>
      </c>
      <c r="S40" s="312">
        <v>4326</v>
      </c>
      <c r="T40" s="312">
        <v>1925</v>
      </c>
      <c r="U40" s="312">
        <v>2401</v>
      </c>
    </row>
    <row r="41" spans="1:24" x14ac:dyDescent="0.2">
      <c r="A41" s="319" t="s">
        <v>968</v>
      </c>
      <c r="B41" s="325" t="s">
        <v>32</v>
      </c>
      <c r="C41" s="329" t="s">
        <v>89</v>
      </c>
      <c r="D41" s="329">
        <v>2470</v>
      </c>
      <c r="E41" s="329">
        <v>919</v>
      </c>
      <c r="F41" s="329">
        <v>1551</v>
      </c>
      <c r="G41" s="329">
        <v>4060</v>
      </c>
      <c r="H41" s="329">
        <v>1460</v>
      </c>
      <c r="I41" s="329">
        <v>2600</v>
      </c>
      <c r="J41" s="329">
        <v>4806</v>
      </c>
      <c r="K41" s="329">
        <v>1809</v>
      </c>
      <c r="L41" s="329">
        <v>2997</v>
      </c>
      <c r="M41" s="329">
        <v>5144</v>
      </c>
      <c r="N41" s="329">
        <v>2004</v>
      </c>
      <c r="O41" s="329">
        <v>3140</v>
      </c>
      <c r="P41" s="322">
        <v>5777</v>
      </c>
      <c r="Q41" s="322">
        <v>2260</v>
      </c>
      <c r="R41" s="322">
        <v>3517</v>
      </c>
      <c r="S41" s="312">
        <v>3779</v>
      </c>
      <c r="T41" s="312">
        <v>1601</v>
      </c>
      <c r="U41" s="312">
        <v>2178</v>
      </c>
    </row>
    <row r="42" spans="1:24" x14ac:dyDescent="0.2">
      <c r="A42" s="319" t="s">
        <v>969</v>
      </c>
      <c r="B42" s="325" t="s">
        <v>32</v>
      </c>
      <c r="C42" s="329" t="s">
        <v>90</v>
      </c>
      <c r="D42" s="329">
        <v>1204</v>
      </c>
      <c r="E42" s="329">
        <v>418</v>
      </c>
      <c r="F42" s="329">
        <v>786</v>
      </c>
      <c r="G42" s="329">
        <v>1990</v>
      </c>
      <c r="H42" s="329">
        <v>645</v>
      </c>
      <c r="I42" s="329">
        <v>1345</v>
      </c>
      <c r="J42" s="329">
        <v>2801</v>
      </c>
      <c r="K42" s="329">
        <v>802</v>
      </c>
      <c r="L42" s="329">
        <v>1999</v>
      </c>
      <c r="M42" s="329">
        <v>3263</v>
      </c>
      <c r="N42" s="329">
        <v>1133</v>
      </c>
      <c r="O42" s="329">
        <v>2130</v>
      </c>
      <c r="P42" s="322">
        <v>3378</v>
      </c>
      <c r="Q42" s="322">
        <v>1283</v>
      </c>
      <c r="R42" s="322">
        <v>2095</v>
      </c>
      <c r="S42" s="312">
        <v>3203</v>
      </c>
      <c r="T42" s="312">
        <v>1204</v>
      </c>
      <c r="U42" s="312">
        <v>1999</v>
      </c>
    </row>
    <row r="43" spans="1:24" x14ac:dyDescent="0.2">
      <c r="A43" s="319" t="s">
        <v>970</v>
      </c>
      <c r="B43" s="325" t="s">
        <v>32</v>
      </c>
      <c r="C43" s="329" t="s">
        <v>91</v>
      </c>
      <c r="D43" s="329">
        <v>593</v>
      </c>
      <c r="E43" s="329">
        <v>166</v>
      </c>
      <c r="F43" s="329">
        <v>427</v>
      </c>
      <c r="G43" s="329">
        <v>925</v>
      </c>
      <c r="H43" s="329">
        <v>215</v>
      </c>
      <c r="I43" s="329">
        <v>710</v>
      </c>
      <c r="J43" s="329">
        <v>1477</v>
      </c>
      <c r="K43" s="329">
        <v>319</v>
      </c>
      <c r="L43" s="329">
        <v>1158</v>
      </c>
      <c r="M43" s="329">
        <v>2125</v>
      </c>
      <c r="N43" s="329">
        <v>474</v>
      </c>
      <c r="O43" s="329">
        <v>1651</v>
      </c>
      <c r="P43" s="322">
        <v>2856</v>
      </c>
      <c r="Q43" s="322">
        <v>796</v>
      </c>
      <c r="R43" s="322">
        <v>2060</v>
      </c>
      <c r="S43" s="312">
        <v>3063</v>
      </c>
      <c r="T43" s="322">
        <v>907</v>
      </c>
      <c r="U43" s="322">
        <v>2156</v>
      </c>
    </row>
    <row r="44" spans="1:24" x14ac:dyDescent="0.2">
      <c r="A44" s="319" t="s">
        <v>971</v>
      </c>
      <c r="B44" s="325" t="s">
        <v>32</v>
      </c>
      <c r="C44" s="329" t="s">
        <v>92</v>
      </c>
      <c r="D44" s="329">
        <v>82712</v>
      </c>
      <c r="E44" s="329">
        <v>40586</v>
      </c>
      <c r="F44" s="329">
        <v>42126</v>
      </c>
      <c r="G44" s="329">
        <v>75925</v>
      </c>
      <c r="H44" s="329">
        <v>36235</v>
      </c>
      <c r="I44" s="329">
        <v>39690</v>
      </c>
      <c r="J44" s="329">
        <v>73785</v>
      </c>
      <c r="K44" s="329">
        <v>34389</v>
      </c>
      <c r="L44" s="329">
        <v>39396</v>
      </c>
      <c r="M44" s="329">
        <v>80160</v>
      </c>
      <c r="N44" s="329">
        <v>37444</v>
      </c>
      <c r="O44" s="329">
        <v>42716</v>
      </c>
      <c r="P44" s="322">
        <v>102836</v>
      </c>
      <c r="Q44" s="322">
        <v>47985</v>
      </c>
      <c r="R44" s="322">
        <v>54851</v>
      </c>
      <c r="S44" s="312" t="s">
        <v>639</v>
      </c>
      <c r="T44" s="312" t="s">
        <v>639</v>
      </c>
      <c r="U44" s="312" t="s">
        <v>639</v>
      </c>
    </row>
    <row r="45" spans="1:24" x14ac:dyDescent="0.2">
      <c r="A45" s="319" t="s">
        <v>972</v>
      </c>
      <c r="B45" s="325" t="s">
        <v>32</v>
      </c>
      <c r="C45" s="332" t="s">
        <v>93</v>
      </c>
      <c r="D45" s="332">
        <v>38787</v>
      </c>
      <c r="E45" s="332">
        <v>18129</v>
      </c>
      <c r="F45" s="332">
        <v>20658</v>
      </c>
      <c r="G45" s="332">
        <v>38070</v>
      </c>
      <c r="H45" s="332">
        <v>16855</v>
      </c>
      <c r="I45" s="332">
        <v>21225</v>
      </c>
      <c r="J45" s="332">
        <v>42414</v>
      </c>
      <c r="K45" s="332">
        <v>18450</v>
      </c>
      <c r="L45" s="332">
        <v>23964</v>
      </c>
      <c r="M45" s="332">
        <v>49928</v>
      </c>
      <c r="N45" s="332">
        <v>21823</v>
      </c>
      <c r="O45" s="332">
        <v>28105</v>
      </c>
      <c r="P45" s="322">
        <v>64484</v>
      </c>
      <c r="Q45" s="322">
        <v>28357</v>
      </c>
      <c r="R45" s="322">
        <v>36127</v>
      </c>
      <c r="S45" s="312">
        <v>74034</v>
      </c>
      <c r="T45" s="312">
        <v>34107</v>
      </c>
      <c r="U45" s="312">
        <v>39927</v>
      </c>
    </row>
    <row r="46" spans="1:24" x14ac:dyDescent="0.2">
      <c r="A46" s="319" t="s">
        <v>973</v>
      </c>
      <c r="B46" s="325" t="s">
        <v>32</v>
      </c>
      <c r="C46" s="179" t="s">
        <v>94</v>
      </c>
      <c r="D46" s="329">
        <v>94380</v>
      </c>
      <c r="E46" s="329">
        <v>46985</v>
      </c>
      <c r="F46" s="329">
        <v>47395</v>
      </c>
      <c r="G46" s="329">
        <v>84870</v>
      </c>
      <c r="H46" s="329">
        <v>42260</v>
      </c>
      <c r="I46" s="329">
        <v>42610</v>
      </c>
      <c r="J46" s="329">
        <v>75194</v>
      </c>
      <c r="K46" s="329">
        <v>37408</v>
      </c>
      <c r="L46" s="329">
        <v>37786</v>
      </c>
      <c r="M46" s="329">
        <v>63521</v>
      </c>
      <c r="N46" s="329">
        <v>31482</v>
      </c>
      <c r="O46" s="329">
        <v>32039</v>
      </c>
      <c r="P46" s="322">
        <v>61106</v>
      </c>
      <c r="Q46" s="322">
        <v>30081</v>
      </c>
      <c r="R46" s="322">
        <v>31025</v>
      </c>
      <c r="S46" s="312">
        <v>63579</v>
      </c>
      <c r="T46" s="312">
        <v>31354</v>
      </c>
      <c r="U46" s="312">
        <v>32225</v>
      </c>
    </row>
    <row r="47" spans="1:24" x14ac:dyDescent="0.2">
      <c r="A47" s="319" t="s">
        <v>974</v>
      </c>
      <c r="B47" s="325" t="s">
        <v>33</v>
      </c>
      <c r="C47" s="329" t="s">
        <v>73</v>
      </c>
      <c r="D47" s="329">
        <v>318513</v>
      </c>
      <c r="E47" s="329">
        <v>148277</v>
      </c>
      <c r="F47" s="329">
        <v>170236</v>
      </c>
      <c r="G47" s="329">
        <v>306560</v>
      </c>
      <c r="H47" s="329">
        <v>144800</v>
      </c>
      <c r="I47" s="329">
        <v>161760</v>
      </c>
      <c r="J47" s="329">
        <v>290197</v>
      </c>
      <c r="K47" s="329">
        <v>138042</v>
      </c>
      <c r="L47" s="329">
        <v>152155</v>
      </c>
      <c r="M47" s="329">
        <v>293564</v>
      </c>
      <c r="N47" s="329">
        <v>139526</v>
      </c>
      <c r="O47" s="329">
        <v>154038</v>
      </c>
      <c r="P47" s="322">
        <v>314565</v>
      </c>
      <c r="Q47" s="322">
        <v>149778</v>
      </c>
      <c r="R47" s="322">
        <v>164787</v>
      </c>
      <c r="S47" s="312">
        <v>356386</v>
      </c>
      <c r="T47" s="312">
        <v>172676</v>
      </c>
      <c r="U47" s="312">
        <v>183710</v>
      </c>
    </row>
    <row r="48" spans="1:24" x14ac:dyDescent="0.2">
      <c r="A48" s="319" t="s">
        <v>975</v>
      </c>
      <c r="B48" s="325" t="s">
        <v>33</v>
      </c>
      <c r="C48" s="329" t="s">
        <v>74</v>
      </c>
      <c r="D48" s="329">
        <v>19813</v>
      </c>
      <c r="E48" s="329">
        <v>10182</v>
      </c>
      <c r="F48" s="329">
        <v>9631</v>
      </c>
      <c r="G48" s="329">
        <v>19965</v>
      </c>
      <c r="H48" s="329">
        <v>10195</v>
      </c>
      <c r="I48" s="329">
        <v>9770</v>
      </c>
      <c r="J48" s="329">
        <v>16578</v>
      </c>
      <c r="K48" s="329">
        <v>8516</v>
      </c>
      <c r="L48" s="329">
        <v>8062</v>
      </c>
      <c r="M48" s="329">
        <v>19454</v>
      </c>
      <c r="N48" s="329">
        <v>9919</v>
      </c>
      <c r="O48" s="329">
        <v>9535</v>
      </c>
      <c r="P48" s="322">
        <v>20212</v>
      </c>
      <c r="Q48" s="322">
        <v>10249</v>
      </c>
      <c r="R48" s="322">
        <v>9963</v>
      </c>
      <c r="S48" s="312">
        <v>26239</v>
      </c>
      <c r="T48" s="312">
        <v>13430</v>
      </c>
      <c r="U48" s="312">
        <v>12809</v>
      </c>
    </row>
    <row r="49" spans="1:21" x14ac:dyDescent="0.2">
      <c r="A49" s="319" t="s">
        <v>976</v>
      </c>
      <c r="B49" s="325" t="s">
        <v>33</v>
      </c>
      <c r="C49" s="330" t="s">
        <v>75</v>
      </c>
      <c r="D49" s="329">
        <v>19398</v>
      </c>
      <c r="E49" s="329">
        <v>10003</v>
      </c>
      <c r="F49" s="329">
        <v>9395</v>
      </c>
      <c r="G49" s="329">
        <v>21025</v>
      </c>
      <c r="H49" s="329">
        <v>10755</v>
      </c>
      <c r="I49" s="329">
        <v>10270</v>
      </c>
      <c r="J49" s="329">
        <v>17003</v>
      </c>
      <c r="K49" s="329">
        <v>8659</v>
      </c>
      <c r="L49" s="329">
        <v>8344</v>
      </c>
      <c r="M49" s="329">
        <v>17757</v>
      </c>
      <c r="N49" s="329">
        <v>9033</v>
      </c>
      <c r="O49" s="329">
        <v>8724</v>
      </c>
      <c r="P49" s="322">
        <v>20543</v>
      </c>
      <c r="Q49" s="322">
        <v>10475</v>
      </c>
      <c r="R49" s="322">
        <v>10068</v>
      </c>
      <c r="S49" s="312">
        <v>22352</v>
      </c>
      <c r="T49" s="312">
        <v>11490</v>
      </c>
      <c r="U49" s="312">
        <v>10862</v>
      </c>
    </row>
    <row r="50" spans="1:21" x14ac:dyDescent="0.2">
      <c r="A50" s="319" t="s">
        <v>977</v>
      </c>
      <c r="B50" s="325" t="s">
        <v>33</v>
      </c>
      <c r="C50" s="330" t="s">
        <v>76</v>
      </c>
      <c r="D50" s="329">
        <v>23790</v>
      </c>
      <c r="E50" s="329">
        <v>12050</v>
      </c>
      <c r="F50" s="329">
        <v>11740</v>
      </c>
      <c r="G50" s="329">
        <v>19870</v>
      </c>
      <c r="H50" s="329">
        <v>10215</v>
      </c>
      <c r="I50" s="329">
        <v>9655</v>
      </c>
      <c r="J50" s="329">
        <v>19269</v>
      </c>
      <c r="K50" s="329">
        <v>9882</v>
      </c>
      <c r="L50" s="329">
        <v>9387</v>
      </c>
      <c r="M50" s="329">
        <v>16946</v>
      </c>
      <c r="N50" s="329">
        <v>8712</v>
      </c>
      <c r="O50" s="329">
        <v>8234</v>
      </c>
      <c r="P50" s="322">
        <v>19288</v>
      </c>
      <c r="Q50" s="322">
        <v>9862</v>
      </c>
      <c r="R50" s="322">
        <v>9426</v>
      </c>
      <c r="S50" s="312">
        <v>21293</v>
      </c>
      <c r="T50" s="312">
        <v>11056</v>
      </c>
      <c r="U50" s="312">
        <v>10237</v>
      </c>
    </row>
    <row r="51" spans="1:21" x14ac:dyDescent="0.2">
      <c r="A51" s="319" t="s">
        <v>978</v>
      </c>
      <c r="B51" s="325" t="s">
        <v>33</v>
      </c>
      <c r="C51" s="329" t="s">
        <v>77</v>
      </c>
      <c r="D51" s="329">
        <v>22859</v>
      </c>
      <c r="E51" s="329">
        <v>11046</v>
      </c>
      <c r="F51" s="329">
        <v>11813</v>
      </c>
      <c r="G51" s="329">
        <v>20610</v>
      </c>
      <c r="H51" s="329">
        <v>10155</v>
      </c>
      <c r="I51" s="329">
        <v>10460</v>
      </c>
      <c r="J51" s="329">
        <v>22360</v>
      </c>
      <c r="K51" s="329">
        <v>11136</v>
      </c>
      <c r="L51" s="329">
        <v>11224</v>
      </c>
      <c r="M51" s="329">
        <v>17761</v>
      </c>
      <c r="N51" s="329">
        <v>8904</v>
      </c>
      <c r="O51" s="329">
        <v>8857</v>
      </c>
      <c r="P51" s="322">
        <v>18088</v>
      </c>
      <c r="Q51" s="322">
        <v>9064</v>
      </c>
      <c r="R51" s="322">
        <v>9024</v>
      </c>
      <c r="S51" s="312">
        <v>20580</v>
      </c>
      <c r="T51" s="312">
        <v>10541</v>
      </c>
      <c r="U51" s="312">
        <v>10039</v>
      </c>
    </row>
    <row r="52" spans="1:21" x14ac:dyDescent="0.2">
      <c r="A52" s="319" t="s">
        <v>979</v>
      </c>
      <c r="B52" s="325" t="s">
        <v>33</v>
      </c>
      <c r="C52" s="329" t="s">
        <v>78</v>
      </c>
      <c r="D52" s="329">
        <v>20590</v>
      </c>
      <c r="E52" s="329">
        <v>9604</v>
      </c>
      <c r="F52" s="329">
        <v>10986</v>
      </c>
      <c r="G52" s="329">
        <v>26590</v>
      </c>
      <c r="H52" s="329">
        <v>12945</v>
      </c>
      <c r="I52" s="329">
        <v>13645</v>
      </c>
      <c r="J52" s="329">
        <v>23959</v>
      </c>
      <c r="K52" s="329">
        <v>11777</v>
      </c>
      <c r="L52" s="329">
        <v>12182</v>
      </c>
      <c r="M52" s="329">
        <v>24425</v>
      </c>
      <c r="N52" s="329">
        <v>11560</v>
      </c>
      <c r="O52" s="329">
        <v>12865</v>
      </c>
      <c r="P52" s="322">
        <v>21782</v>
      </c>
      <c r="Q52" s="322">
        <v>10338</v>
      </c>
      <c r="R52" s="322">
        <v>11444</v>
      </c>
      <c r="S52" s="312">
        <v>23913</v>
      </c>
      <c r="T52" s="312">
        <v>11684</v>
      </c>
      <c r="U52" s="312">
        <v>12229</v>
      </c>
    </row>
    <row r="53" spans="1:21" x14ac:dyDescent="0.2">
      <c r="A53" s="319" t="s">
        <v>980</v>
      </c>
      <c r="B53" s="325" t="s">
        <v>33</v>
      </c>
      <c r="C53" s="329" t="s">
        <v>79</v>
      </c>
      <c r="D53" s="329">
        <v>18193</v>
      </c>
      <c r="E53" s="329">
        <v>9113</v>
      </c>
      <c r="F53" s="329">
        <v>9080</v>
      </c>
      <c r="G53" s="329">
        <v>20805</v>
      </c>
      <c r="H53" s="329">
        <v>10475</v>
      </c>
      <c r="I53" s="329">
        <v>10330</v>
      </c>
      <c r="J53" s="329">
        <v>21254</v>
      </c>
      <c r="K53" s="329">
        <v>10633</v>
      </c>
      <c r="L53" s="329">
        <v>10621</v>
      </c>
      <c r="M53" s="329">
        <v>26361</v>
      </c>
      <c r="N53" s="329">
        <v>12724</v>
      </c>
      <c r="O53" s="329">
        <v>13637</v>
      </c>
      <c r="P53" s="322">
        <v>27177</v>
      </c>
      <c r="Q53" s="322">
        <v>12962</v>
      </c>
      <c r="R53" s="322">
        <v>14215</v>
      </c>
      <c r="S53" s="312">
        <v>31425</v>
      </c>
      <c r="T53" s="312">
        <v>14959</v>
      </c>
      <c r="U53" s="312">
        <v>16466</v>
      </c>
    </row>
    <row r="54" spans="1:21" x14ac:dyDescent="0.2">
      <c r="A54" s="319" t="s">
        <v>981</v>
      </c>
      <c r="B54" s="325" t="s">
        <v>33</v>
      </c>
      <c r="C54" s="329" t="s">
        <v>80</v>
      </c>
      <c r="D54" s="329">
        <v>18560</v>
      </c>
      <c r="E54" s="329">
        <v>8874</v>
      </c>
      <c r="F54" s="329">
        <v>9686</v>
      </c>
      <c r="G54" s="329">
        <v>17095</v>
      </c>
      <c r="H54" s="329">
        <v>8445</v>
      </c>
      <c r="I54" s="329">
        <v>8645</v>
      </c>
      <c r="J54" s="329">
        <v>22183</v>
      </c>
      <c r="K54" s="329">
        <v>10813</v>
      </c>
      <c r="L54" s="329">
        <v>11370</v>
      </c>
      <c r="M54" s="329">
        <v>22918</v>
      </c>
      <c r="N54" s="329">
        <v>11275</v>
      </c>
      <c r="O54" s="329">
        <v>11643</v>
      </c>
      <c r="P54" s="322">
        <v>26728</v>
      </c>
      <c r="Q54" s="322">
        <v>12899</v>
      </c>
      <c r="R54" s="322">
        <v>13829</v>
      </c>
      <c r="S54" s="312">
        <v>30171</v>
      </c>
      <c r="T54" s="312">
        <v>14876</v>
      </c>
      <c r="U54" s="312">
        <v>15295</v>
      </c>
    </row>
    <row r="55" spans="1:21" x14ac:dyDescent="0.2">
      <c r="A55" s="319" t="s">
        <v>982</v>
      </c>
      <c r="B55" s="325" t="s">
        <v>33</v>
      </c>
      <c r="C55" s="329" t="s">
        <v>81</v>
      </c>
      <c r="D55" s="329">
        <v>21368</v>
      </c>
      <c r="E55" s="329">
        <v>10079</v>
      </c>
      <c r="F55" s="329">
        <v>11289</v>
      </c>
      <c r="G55" s="329">
        <v>16635</v>
      </c>
      <c r="H55" s="329">
        <v>8215</v>
      </c>
      <c r="I55" s="329">
        <v>8415</v>
      </c>
      <c r="J55" s="329">
        <v>18182</v>
      </c>
      <c r="K55" s="329">
        <v>8863</v>
      </c>
      <c r="L55" s="329">
        <v>9319</v>
      </c>
      <c r="M55" s="329">
        <v>20256</v>
      </c>
      <c r="N55" s="329">
        <v>10139</v>
      </c>
      <c r="O55" s="329">
        <v>10117</v>
      </c>
      <c r="P55" s="322">
        <v>25956</v>
      </c>
      <c r="Q55" s="322">
        <v>12510</v>
      </c>
      <c r="R55" s="322">
        <v>13446</v>
      </c>
      <c r="S55" s="312">
        <v>27104</v>
      </c>
      <c r="T55" s="312">
        <v>13275</v>
      </c>
      <c r="U55" s="312">
        <v>13829</v>
      </c>
    </row>
    <row r="56" spans="1:21" x14ac:dyDescent="0.2">
      <c r="A56" s="319" t="s">
        <v>983</v>
      </c>
      <c r="B56" s="325" t="s">
        <v>33</v>
      </c>
      <c r="C56" s="329" t="s">
        <v>82</v>
      </c>
      <c r="D56" s="329">
        <v>20940</v>
      </c>
      <c r="E56" s="329">
        <v>9772</v>
      </c>
      <c r="F56" s="329">
        <v>11168</v>
      </c>
      <c r="G56" s="329">
        <v>17950</v>
      </c>
      <c r="H56" s="329">
        <v>8630</v>
      </c>
      <c r="I56" s="329">
        <v>9320</v>
      </c>
      <c r="J56" s="329">
        <v>15991</v>
      </c>
      <c r="K56" s="329">
        <v>7810</v>
      </c>
      <c r="L56" s="329">
        <v>8181</v>
      </c>
      <c r="M56" s="329">
        <v>20966</v>
      </c>
      <c r="N56" s="329">
        <v>10048</v>
      </c>
      <c r="O56" s="329">
        <v>10918</v>
      </c>
      <c r="P56" s="322">
        <v>22296</v>
      </c>
      <c r="Q56" s="322">
        <v>10710</v>
      </c>
      <c r="R56" s="322">
        <v>11586</v>
      </c>
      <c r="S56" s="312">
        <v>26589</v>
      </c>
      <c r="T56" s="312">
        <v>12902</v>
      </c>
      <c r="U56" s="312">
        <v>13687</v>
      </c>
    </row>
    <row r="57" spans="1:21" x14ac:dyDescent="0.2">
      <c r="A57" s="319" t="s">
        <v>984</v>
      </c>
      <c r="B57" s="325" t="s">
        <v>33</v>
      </c>
      <c r="C57" s="329" t="s">
        <v>83</v>
      </c>
      <c r="D57" s="329">
        <v>25440</v>
      </c>
      <c r="E57" s="329">
        <v>11984</v>
      </c>
      <c r="F57" s="329">
        <v>13456</v>
      </c>
      <c r="G57" s="329">
        <v>19970</v>
      </c>
      <c r="H57" s="329">
        <v>9440</v>
      </c>
      <c r="I57" s="329">
        <v>10525</v>
      </c>
      <c r="J57" s="329">
        <v>15815</v>
      </c>
      <c r="K57" s="329">
        <v>7714</v>
      </c>
      <c r="L57" s="329">
        <v>8101</v>
      </c>
      <c r="M57" s="329">
        <v>17247</v>
      </c>
      <c r="N57" s="329">
        <v>8366</v>
      </c>
      <c r="O57" s="329">
        <v>8881</v>
      </c>
      <c r="P57" s="322">
        <v>19255</v>
      </c>
      <c r="Q57" s="322">
        <v>9412</v>
      </c>
      <c r="R57" s="322">
        <v>9843</v>
      </c>
      <c r="S57" s="312">
        <v>23979</v>
      </c>
      <c r="T57" s="312">
        <v>11410</v>
      </c>
      <c r="U57" s="312">
        <v>12569</v>
      </c>
    </row>
    <row r="58" spans="1:21" x14ac:dyDescent="0.2">
      <c r="A58" s="319" t="s">
        <v>985</v>
      </c>
      <c r="B58" s="325" t="s">
        <v>33</v>
      </c>
      <c r="C58" s="329" t="s">
        <v>84</v>
      </c>
      <c r="D58" s="329">
        <v>26130</v>
      </c>
      <c r="E58" s="329">
        <v>12410</v>
      </c>
      <c r="F58" s="329">
        <v>13720</v>
      </c>
      <c r="G58" s="329">
        <v>19390</v>
      </c>
      <c r="H58" s="329">
        <v>9135</v>
      </c>
      <c r="I58" s="329">
        <v>10255</v>
      </c>
      <c r="J58" s="329">
        <v>16425</v>
      </c>
      <c r="K58" s="329">
        <v>7903</v>
      </c>
      <c r="L58" s="329">
        <v>8522</v>
      </c>
      <c r="M58" s="329">
        <v>14677</v>
      </c>
      <c r="N58" s="329">
        <v>7158</v>
      </c>
      <c r="O58" s="329">
        <v>7519</v>
      </c>
      <c r="P58" s="322">
        <v>19704</v>
      </c>
      <c r="Q58" s="322">
        <v>9273</v>
      </c>
      <c r="R58" s="322">
        <v>10431</v>
      </c>
      <c r="S58" s="312">
        <v>20848</v>
      </c>
      <c r="T58" s="312">
        <v>10124</v>
      </c>
      <c r="U58" s="312">
        <v>10724</v>
      </c>
    </row>
    <row r="59" spans="1:21" x14ac:dyDescent="0.2">
      <c r="A59" s="319" t="s">
        <v>986</v>
      </c>
      <c r="B59" s="325" t="s">
        <v>33</v>
      </c>
      <c r="C59" s="329" t="s">
        <v>85</v>
      </c>
      <c r="D59" s="329">
        <v>23020</v>
      </c>
      <c r="E59" s="329">
        <v>10783</v>
      </c>
      <c r="F59" s="329">
        <v>12237</v>
      </c>
      <c r="G59" s="329">
        <v>21940</v>
      </c>
      <c r="H59" s="329">
        <v>10390</v>
      </c>
      <c r="I59" s="329">
        <v>11550</v>
      </c>
      <c r="J59" s="329">
        <v>17363</v>
      </c>
      <c r="K59" s="329">
        <v>8258</v>
      </c>
      <c r="L59" s="329">
        <v>9105</v>
      </c>
      <c r="M59" s="329">
        <v>13943</v>
      </c>
      <c r="N59" s="329">
        <v>6826</v>
      </c>
      <c r="O59" s="329">
        <v>7117</v>
      </c>
      <c r="P59" s="322">
        <v>15272</v>
      </c>
      <c r="Q59" s="322">
        <v>7384</v>
      </c>
      <c r="R59" s="322">
        <v>7888</v>
      </c>
      <c r="S59" s="312">
        <v>17549</v>
      </c>
      <c r="T59" s="312">
        <v>8493</v>
      </c>
      <c r="U59" s="312">
        <v>9056</v>
      </c>
    </row>
    <row r="60" spans="1:21" x14ac:dyDescent="0.2">
      <c r="A60" s="319" t="s">
        <v>987</v>
      </c>
      <c r="B60" s="325" t="s">
        <v>33</v>
      </c>
      <c r="C60" s="329" t="s">
        <v>86</v>
      </c>
      <c r="D60" s="329">
        <v>18326</v>
      </c>
      <c r="E60" s="329">
        <v>8016</v>
      </c>
      <c r="F60" s="329">
        <v>10310</v>
      </c>
      <c r="G60" s="329">
        <v>20790</v>
      </c>
      <c r="H60" s="329">
        <v>9735</v>
      </c>
      <c r="I60" s="329">
        <v>11055</v>
      </c>
      <c r="J60" s="329">
        <v>15516</v>
      </c>
      <c r="K60" s="329">
        <v>7230</v>
      </c>
      <c r="L60" s="329">
        <v>8286</v>
      </c>
      <c r="M60" s="329">
        <v>13451</v>
      </c>
      <c r="N60" s="329">
        <v>6342</v>
      </c>
      <c r="O60" s="329">
        <v>7109</v>
      </c>
      <c r="P60" s="322">
        <v>12769</v>
      </c>
      <c r="Q60" s="322">
        <v>5951</v>
      </c>
      <c r="R60" s="322">
        <v>6818</v>
      </c>
      <c r="S60" s="312">
        <v>16912</v>
      </c>
      <c r="T60" s="312">
        <v>8077</v>
      </c>
      <c r="U60" s="312">
        <v>8835</v>
      </c>
    </row>
    <row r="61" spans="1:21" x14ac:dyDescent="0.2">
      <c r="A61" s="319" t="s">
        <v>988</v>
      </c>
      <c r="B61" s="325" t="s">
        <v>33</v>
      </c>
      <c r="C61" s="329" t="s">
        <v>87</v>
      </c>
      <c r="D61" s="329">
        <v>14076</v>
      </c>
      <c r="E61" s="329">
        <v>5685</v>
      </c>
      <c r="F61" s="329">
        <v>8391</v>
      </c>
      <c r="G61" s="329">
        <v>15930</v>
      </c>
      <c r="H61" s="329">
        <v>6910</v>
      </c>
      <c r="I61" s="329">
        <v>9020</v>
      </c>
      <c r="J61" s="329">
        <v>15907</v>
      </c>
      <c r="K61" s="329">
        <v>7198</v>
      </c>
      <c r="L61" s="329">
        <v>8709</v>
      </c>
      <c r="M61" s="329">
        <v>13016</v>
      </c>
      <c r="N61" s="329">
        <v>5812</v>
      </c>
      <c r="O61" s="329">
        <v>7204</v>
      </c>
      <c r="P61" s="322">
        <v>11732</v>
      </c>
      <c r="Q61" s="322">
        <v>5596</v>
      </c>
      <c r="R61" s="322">
        <v>6136</v>
      </c>
      <c r="S61" s="312">
        <v>13326</v>
      </c>
      <c r="T61" s="312">
        <v>6187</v>
      </c>
      <c r="U61" s="312">
        <v>7139</v>
      </c>
    </row>
    <row r="62" spans="1:21" x14ac:dyDescent="0.2">
      <c r="A62" s="319" t="s">
        <v>989</v>
      </c>
      <c r="B62" s="325" t="s">
        <v>33</v>
      </c>
      <c r="C62" s="329" t="s">
        <v>88</v>
      </c>
      <c r="D62" s="329">
        <v>11124</v>
      </c>
      <c r="E62" s="329">
        <v>4028</v>
      </c>
      <c r="F62" s="329">
        <v>7096</v>
      </c>
      <c r="G62" s="329">
        <v>11665</v>
      </c>
      <c r="H62" s="329">
        <v>4280</v>
      </c>
      <c r="I62" s="329">
        <v>7380</v>
      </c>
      <c r="J62" s="329">
        <v>13501</v>
      </c>
      <c r="K62" s="329">
        <v>5682</v>
      </c>
      <c r="L62" s="329">
        <v>7819</v>
      </c>
      <c r="M62" s="329">
        <v>11030</v>
      </c>
      <c r="N62" s="329">
        <v>4628</v>
      </c>
      <c r="O62" s="329">
        <v>6402</v>
      </c>
      <c r="P62" s="322">
        <v>11077</v>
      </c>
      <c r="Q62" s="322">
        <v>4971</v>
      </c>
      <c r="R62" s="322">
        <v>6106</v>
      </c>
      <c r="S62" s="312">
        <v>10397</v>
      </c>
      <c r="T62" s="312">
        <v>4714</v>
      </c>
      <c r="U62" s="312">
        <v>5683</v>
      </c>
    </row>
    <row r="63" spans="1:21" x14ac:dyDescent="0.2">
      <c r="A63" s="319" t="s">
        <v>990</v>
      </c>
      <c r="B63" s="325" t="s">
        <v>33</v>
      </c>
      <c r="C63" s="329" t="s">
        <v>89</v>
      </c>
      <c r="D63" s="329">
        <v>7813</v>
      </c>
      <c r="E63" s="329">
        <v>2644</v>
      </c>
      <c r="F63" s="329">
        <v>5169</v>
      </c>
      <c r="G63" s="329">
        <v>7845</v>
      </c>
      <c r="H63" s="329">
        <v>2630</v>
      </c>
      <c r="I63" s="329">
        <v>5215</v>
      </c>
      <c r="J63" s="329">
        <v>9541</v>
      </c>
      <c r="K63" s="329">
        <v>3444</v>
      </c>
      <c r="L63" s="329">
        <v>6097</v>
      </c>
      <c r="M63" s="329">
        <v>10546</v>
      </c>
      <c r="N63" s="329">
        <v>4211</v>
      </c>
      <c r="O63" s="329">
        <v>6335</v>
      </c>
      <c r="P63" s="322">
        <v>9188</v>
      </c>
      <c r="Q63" s="322">
        <v>3772</v>
      </c>
      <c r="R63" s="322">
        <v>5416</v>
      </c>
      <c r="S63" s="312">
        <v>9034</v>
      </c>
      <c r="T63" s="312">
        <v>4023</v>
      </c>
      <c r="U63" s="312">
        <v>5011</v>
      </c>
    </row>
    <row r="64" spans="1:21" x14ac:dyDescent="0.2">
      <c r="A64" s="319" t="s">
        <v>991</v>
      </c>
      <c r="B64" s="325" t="s">
        <v>33</v>
      </c>
      <c r="C64" s="329" t="s">
        <v>90</v>
      </c>
      <c r="D64" s="329">
        <v>4591</v>
      </c>
      <c r="E64" s="329">
        <v>1377</v>
      </c>
      <c r="F64" s="329">
        <v>3214</v>
      </c>
      <c r="G64" s="329">
        <v>5100</v>
      </c>
      <c r="H64" s="329">
        <v>1420</v>
      </c>
      <c r="I64" s="329">
        <v>3680</v>
      </c>
      <c r="J64" s="329">
        <v>5626</v>
      </c>
      <c r="K64" s="329">
        <v>1663</v>
      </c>
      <c r="L64" s="329">
        <v>3963</v>
      </c>
      <c r="M64" s="329">
        <v>7472</v>
      </c>
      <c r="N64" s="329">
        <v>2560</v>
      </c>
      <c r="O64" s="329">
        <v>4912</v>
      </c>
      <c r="P64" s="322">
        <v>6438</v>
      </c>
      <c r="Q64" s="322">
        <v>2351</v>
      </c>
      <c r="R64" s="322">
        <v>4087</v>
      </c>
      <c r="S64" s="312">
        <v>7000</v>
      </c>
      <c r="T64" s="312">
        <v>2912</v>
      </c>
      <c r="U64" s="312">
        <v>4088</v>
      </c>
    </row>
    <row r="65" spans="1:21" x14ac:dyDescent="0.2">
      <c r="A65" s="319" t="s">
        <v>992</v>
      </c>
      <c r="B65" s="325" t="s">
        <v>33</v>
      </c>
      <c r="C65" s="329" t="s">
        <v>91</v>
      </c>
      <c r="D65" s="329">
        <v>2482</v>
      </c>
      <c r="E65" s="329">
        <v>627</v>
      </c>
      <c r="F65" s="329">
        <v>1855</v>
      </c>
      <c r="G65" s="329">
        <v>3390</v>
      </c>
      <c r="H65" s="329">
        <v>820</v>
      </c>
      <c r="I65" s="329">
        <v>2565</v>
      </c>
      <c r="J65" s="329">
        <v>3724</v>
      </c>
      <c r="K65" s="329">
        <v>861</v>
      </c>
      <c r="L65" s="329">
        <v>2863</v>
      </c>
      <c r="M65" s="329">
        <v>5338</v>
      </c>
      <c r="N65" s="329">
        <v>1309</v>
      </c>
      <c r="O65" s="329">
        <v>4029</v>
      </c>
      <c r="P65" s="322">
        <v>7060</v>
      </c>
      <c r="Q65" s="322">
        <v>1999</v>
      </c>
      <c r="R65" s="322">
        <v>5061</v>
      </c>
      <c r="S65" s="312">
        <v>7675</v>
      </c>
      <c r="T65" s="322">
        <v>2523</v>
      </c>
      <c r="U65" s="322">
        <v>5152</v>
      </c>
    </row>
    <row r="66" spans="1:21" x14ac:dyDescent="0.2">
      <c r="A66" s="319" t="s">
        <v>993</v>
      </c>
      <c r="B66" s="325" t="s">
        <v>33</v>
      </c>
      <c r="C66" s="329" t="s">
        <v>92</v>
      </c>
      <c r="D66" s="329">
        <v>156982</v>
      </c>
      <c r="E66" s="329">
        <v>67950</v>
      </c>
      <c r="F66" s="329">
        <v>89032</v>
      </c>
      <c r="G66" s="329">
        <v>153540</v>
      </c>
      <c r="H66" s="329">
        <v>68720</v>
      </c>
      <c r="I66" s="329">
        <v>84820</v>
      </c>
      <c r="J66" s="329">
        <v>152768</v>
      </c>
      <c r="K66" s="329">
        <v>69639</v>
      </c>
      <c r="L66" s="329">
        <v>83129</v>
      </c>
      <c r="M66" s="329">
        <v>166239</v>
      </c>
      <c r="N66" s="329">
        <v>76441</v>
      </c>
      <c r="O66" s="329">
        <v>89798</v>
      </c>
      <c r="P66" s="322">
        <v>188612</v>
      </c>
      <c r="Q66" s="322">
        <v>87510</v>
      </c>
      <c r="R66" s="322">
        <v>101102</v>
      </c>
      <c r="S66" s="312" t="s">
        <v>639</v>
      </c>
      <c r="T66" s="312" t="s">
        <v>639</v>
      </c>
      <c r="U66" s="312" t="s">
        <v>639</v>
      </c>
    </row>
    <row r="67" spans="1:21" x14ac:dyDescent="0.2">
      <c r="A67" s="319" t="s">
        <v>994</v>
      </c>
      <c r="B67" s="325" t="s">
        <v>33</v>
      </c>
      <c r="C67" s="332" t="s">
        <v>93</v>
      </c>
      <c r="D67" s="332">
        <v>89632</v>
      </c>
      <c r="E67" s="332">
        <v>33480</v>
      </c>
      <c r="F67" s="332">
        <v>56152</v>
      </c>
      <c r="G67" s="332">
        <v>88865</v>
      </c>
      <c r="H67" s="332">
        <v>35590</v>
      </c>
      <c r="I67" s="332">
        <v>53260</v>
      </c>
      <c r="J67" s="332">
        <v>95750</v>
      </c>
      <c r="K67" s="332">
        <v>40413</v>
      </c>
      <c r="L67" s="332">
        <v>55337</v>
      </c>
      <c r="M67" s="332">
        <v>108884</v>
      </c>
      <c r="N67" s="332">
        <v>47156</v>
      </c>
      <c r="O67" s="332">
        <v>61728</v>
      </c>
      <c r="P67" s="322">
        <v>124860</v>
      </c>
      <c r="Q67" s="322">
        <v>55016</v>
      </c>
      <c r="R67" s="322">
        <v>69844</v>
      </c>
      <c r="S67" s="312">
        <v>141619</v>
      </c>
      <c r="T67" s="312">
        <v>64863</v>
      </c>
      <c r="U67" s="312">
        <v>76756</v>
      </c>
    </row>
    <row r="68" spans="1:21" x14ac:dyDescent="0.2">
      <c r="A68" s="319" t="s">
        <v>995</v>
      </c>
      <c r="B68" s="325" t="s">
        <v>33</v>
      </c>
      <c r="C68" s="179" t="s">
        <v>94</v>
      </c>
      <c r="D68" s="329">
        <v>161531</v>
      </c>
      <c r="E68" s="329">
        <v>80327</v>
      </c>
      <c r="F68" s="329">
        <v>81204</v>
      </c>
      <c r="G68" s="329">
        <v>153020</v>
      </c>
      <c r="H68" s="329">
        <v>76080</v>
      </c>
      <c r="I68" s="329">
        <v>76940</v>
      </c>
      <c r="J68" s="329">
        <v>137429</v>
      </c>
      <c r="K68" s="329">
        <v>68403</v>
      </c>
      <c r="L68" s="329">
        <v>69026</v>
      </c>
      <c r="M68" s="329">
        <v>127325</v>
      </c>
      <c r="N68" s="329">
        <v>63085</v>
      </c>
      <c r="O68" s="329">
        <v>64240</v>
      </c>
      <c r="P68" s="322">
        <v>125945</v>
      </c>
      <c r="Q68" s="322">
        <v>62270</v>
      </c>
      <c r="R68" s="322">
        <v>63675</v>
      </c>
      <c r="S68" s="312">
        <v>140533</v>
      </c>
      <c r="T68" s="312">
        <v>69577</v>
      </c>
      <c r="U68" s="312">
        <v>70956</v>
      </c>
    </row>
    <row r="69" spans="1:21" x14ac:dyDescent="0.2">
      <c r="A69" s="319" t="s">
        <v>996</v>
      </c>
      <c r="B69" s="325" t="s">
        <v>34</v>
      </c>
      <c r="C69" s="329" t="s">
        <v>73</v>
      </c>
      <c r="D69" s="329">
        <v>209893</v>
      </c>
      <c r="E69" s="329">
        <v>102039</v>
      </c>
      <c r="F69" s="329">
        <v>107854</v>
      </c>
      <c r="G69" s="329">
        <v>217075</v>
      </c>
      <c r="H69" s="329">
        <v>105845</v>
      </c>
      <c r="I69" s="329">
        <v>111230</v>
      </c>
      <c r="J69" s="329">
        <v>214355</v>
      </c>
      <c r="K69" s="329">
        <v>104608</v>
      </c>
      <c r="L69" s="329">
        <v>109747</v>
      </c>
      <c r="M69" s="329">
        <v>215615</v>
      </c>
      <c r="N69" s="329">
        <v>104401</v>
      </c>
      <c r="O69" s="329">
        <v>111214</v>
      </c>
      <c r="P69" s="322">
        <v>218301</v>
      </c>
      <c r="Q69" s="322">
        <v>105144</v>
      </c>
      <c r="R69" s="322">
        <v>113157</v>
      </c>
      <c r="S69" s="312">
        <v>231997</v>
      </c>
      <c r="T69" s="312">
        <v>111676</v>
      </c>
      <c r="U69" s="312">
        <v>120321</v>
      </c>
    </row>
    <row r="70" spans="1:21" x14ac:dyDescent="0.2">
      <c r="A70" s="319" t="s">
        <v>997</v>
      </c>
      <c r="B70" s="325" t="s">
        <v>34</v>
      </c>
      <c r="C70" s="329" t="s">
        <v>74</v>
      </c>
      <c r="D70" s="329">
        <v>15510</v>
      </c>
      <c r="E70" s="329">
        <v>7847</v>
      </c>
      <c r="F70" s="329">
        <v>7663</v>
      </c>
      <c r="G70" s="329">
        <v>17795</v>
      </c>
      <c r="H70" s="329">
        <v>9105</v>
      </c>
      <c r="I70" s="329">
        <v>8690</v>
      </c>
      <c r="J70" s="329">
        <v>12433</v>
      </c>
      <c r="K70" s="329">
        <v>6438</v>
      </c>
      <c r="L70" s="329">
        <v>5995</v>
      </c>
      <c r="M70" s="329">
        <v>14944</v>
      </c>
      <c r="N70" s="329">
        <v>7512</v>
      </c>
      <c r="O70" s="329">
        <v>7432</v>
      </c>
      <c r="P70" s="322">
        <v>13277</v>
      </c>
      <c r="Q70" s="322">
        <v>6704</v>
      </c>
      <c r="R70" s="322">
        <v>6573</v>
      </c>
      <c r="S70" s="312">
        <v>15182</v>
      </c>
      <c r="T70" s="312">
        <v>7759</v>
      </c>
      <c r="U70" s="312">
        <v>7423</v>
      </c>
    </row>
    <row r="71" spans="1:21" x14ac:dyDescent="0.2">
      <c r="A71" s="319" t="s">
        <v>998</v>
      </c>
      <c r="B71" s="325" t="s">
        <v>34</v>
      </c>
      <c r="C71" s="330" t="s">
        <v>75</v>
      </c>
      <c r="D71" s="329">
        <v>14115</v>
      </c>
      <c r="E71" s="329">
        <v>7150</v>
      </c>
      <c r="F71" s="329">
        <v>6965</v>
      </c>
      <c r="G71" s="329">
        <v>18130</v>
      </c>
      <c r="H71" s="329">
        <v>9345</v>
      </c>
      <c r="I71" s="329">
        <v>8790</v>
      </c>
      <c r="J71" s="329">
        <v>14001</v>
      </c>
      <c r="K71" s="329">
        <v>7225</v>
      </c>
      <c r="L71" s="329">
        <v>6776</v>
      </c>
      <c r="M71" s="329">
        <v>13279</v>
      </c>
      <c r="N71" s="329">
        <v>6709</v>
      </c>
      <c r="O71" s="329">
        <v>6570</v>
      </c>
      <c r="P71" s="322">
        <v>14658</v>
      </c>
      <c r="Q71" s="322">
        <v>7476</v>
      </c>
      <c r="R71" s="322">
        <v>7182</v>
      </c>
      <c r="S71" s="312">
        <v>14015</v>
      </c>
      <c r="T71" s="312">
        <v>7125</v>
      </c>
      <c r="U71" s="312">
        <v>6890</v>
      </c>
    </row>
    <row r="72" spans="1:21" x14ac:dyDescent="0.2">
      <c r="A72" s="319" t="s">
        <v>999</v>
      </c>
      <c r="B72" s="325" t="s">
        <v>34</v>
      </c>
      <c r="C72" s="330" t="s">
        <v>76</v>
      </c>
      <c r="D72" s="329">
        <v>16713</v>
      </c>
      <c r="E72" s="329">
        <v>8669</v>
      </c>
      <c r="F72" s="329">
        <v>8044</v>
      </c>
      <c r="G72" s="329">
        <v>15495</v>
      </c>
      <c r="H72" s="329">
        <v>7900</v>
      </c>
      <c r="I72" s="329">
        <v>7595</v>
      </c>
      <c r="J72" s="329">
        <v>17170</v>
      </c>
      <c r="K72" s="329">
        <v>8756</v>
      </c>
      <c r="L72" s="329">
        <v>8414</v>
      </c>
      <c r="M72" s="329">
        <v>12652</v>
      </c>
      <c r="N72" s="329">
        <v>6557</v>
      </c>
      <c r="O72" s="329">
        <v>6095</v>
      </c>
      <c r="P72" s="322">
        <v>15092</v>
      </c>
      <c r="Q72" s="322">
        <v>7629</v>
      </c>
      <c r="R72" s="322">
        <v>7463</v>
      </c>
      <c r="S72" s="312">
        <v>15018</v>
      </c>
      <c r="T72" s="312">
        <v>7642</v>
      </c>
      <c r="U72" s="312">
        <v>7376</v>
      </c>
    </row>
    <row r="73" spans="1:21" x14ac:dyDescent="0.2">
      <c r="A73" s="319" t="s">
        <v>1000</v>
      </c>
      <c r="B73" s="325" t="s">
        <v>34</v>
      </c>
      <c r="C73" s="329" t="s">
        <v>77</v>
      </c>
      <c r="D73" s="329">
        <v>14683</v>
      </c>
      <c r="E73" s="329">
        <v>7352</v>
      </c>
      <c r="F73" s="329">
        <v>7331</v>
      </c>
      <c r="G73" s="329">
        <v>13235</v>
      </c>
      <c r="H73" s="329">
        <v>6745</v>
      </c>
      <c r="I73" s="329">
        <v>6490</v>
      </c>
      <c r="J73" s="329">
        <v>17650</v>
      </c>
      <c r="K73" s="329">
        <v>9136</v>
      </c>
      <c r="L73" s="329">
        <v>8514</v>
      </c>
      <c r="M73" s="329">
        <v>13806</v>
      </c>
      <c r="N73" s="329">
        <v>7110</v>
      </c>
      <c r="O73" s="329">
        <v>6696</v>
      </c>
      <c r="P73" s="322">
        <v>13100</v>
      </c>
      <c r="Q73" s="322">
        <v>6651</v>
      </c>
      <c r="R73" s="322">
        <v>6449</v>
      </c>
      <c r="S73" s="312">
        <v>15828</v>
      </c>
      <c r="T73" s="312">
        <v>8028</v>
      </c>
      <c r="U73" s="312">
        <v>7800</v>
      </c>
    </row>
    <row r="74" spans="1:21" x14ac:dyDescent="0.2">
      <c r="A74" s="319" t="s">
        <v>1001</v>
      </c>
      <c r="B74" s="325" t="s">
        <v>34</v>
      </c>
      <c r="C74" s="329" t="s">
        <v>78</v>
      </c>
      <c r="D74" s="329">
        <v>11826</v>
      </c>
      <c r="E74" s="329">
        <v>5800</v>
      </c>
      <c r="F74" s="329">
        <v>6026</v>
      </c>
      <c r="G74" s="329">
        <v>15705</v>
      </c>
      <c r="H74" s="329">
        <v>7655</v>
      </c>
      <c r="I74" s="329">
        <v>8050</v>
      </c>
      <c r="J74" s="329">
        <v>14843</v>
      </c>
      <c r="K74" s="329">
        <v>7408</v>
      </c>
      <c r="L74" s="329">
        <v>7435</v>
      </c>
      <c r="M74" s="329">
        <v>15731</v>
      </c>
      <c r="N74" s="329">
        <v>7894</v>
      </c>
      <c r="O74" s="329">
        <v>7837</v>
      </c>
      <c r="P74" s="322">
        <v>11581</v>
      </c>
      <c r="Q74" s="322">
        <v>5784</v>
      </c>
      <c r="R74" s="322">
        <v>5797</v>
      </c>
      <c r="S74" s="312">
        <v>14832</v>
      </c>
      <c r="T74" s="312">
        <v>7273</v>
      </c>
      <c r="U74" s="312">
        <v>7559</v>
      </c>
    </row>
    <row r="75" spans="1:21" x14ac:dyDescent="0.2">
      <c r="A75" s="319" t="s">
        <v>1002</v>
      </c>
      <c r="B75" s="325" t="s">
        <v>34</v>
      </c>
      <c r="C75" s="329" t="s">
        <v>79</v>
      </c>
      <c r="D75" s="329">
        <v>12909</v>
      </c>
      <c r="E75" s="329">
        <v>6445</v>
      </c>
      <c r="F75" s="329">
        <v>6464</v>
      </c>
      <c r="G75" s="329">
        <v>15485</v>
      </c>
      <c r="H75" s="329">
        <v>7640</v>
      </c>
      <c r="I75" s="329">
        <v>7845</v>
      </c>
      <c r="J75" s="329">
        <v>14516</v>
      </c>
      <c r="K75" s="329">
        <v>7255</v>
      </c>
      <c r="L75" s="329">
        <v>7261</v>
      </c>
      <c r="M75" s="329">
        <v>18129</v>
      </c>
      <c r="N75" s="329">
        <v>8818</v>
      </c>
      <c r="O75" s="329">
        <v>9311</v>
      </c>
      <c r="P75" s="322">
        <v>13682</v>
      </c>
      <c r="Q75" s="322">
        <v>6545</v>
      </c>
      <c r="R75" s="322">
        <v>7137</v>
      </c>
      <c r="S75" s="312">
        <v>14041</v>
      </c>
      <c r="T75" s="312">
        <v>6782</v>
      </c>
      <c r="U75" s="312">
        <v>7259</v>
      </c>
    </row>
    <row r="76" spans="1:21" x14ac:dyDescent="0.2">
      <c r="A76" s="319" t="s">
        <v>1003</v>
      </c>
      <c r="B76" s="325" t="s">
        <v>34</v>
      </c>
      <c r="C76" s="329" t="s">
        <v>80</v>
      </c>
      <c r="D76" s="329">
        <v>14150</v>
      </c>
      <c r="E76" s="329">
        <v>6970</v>
      </c>
      <c r="F76" s="329">
        <v>7180</v>
      </c>
      <c r="G76" s="329">
        <v>13975</v>
      </c>
      <c r="H76" s="329">
        <v>6945</v>
      </c>
      <c r="I76" s="329">
        <v>7030</v>
      </c>
      <c r="J76" s="329">
        <v>17157</v>
      </c>
      <c r="K76" s="329">
        <v>8475</v>
      </c>
      <c r="L76" s="329">
        <v>8682</v>
      </c>
      <c r="M76" s="329">
        <v>16628</v>
      </c>
      <c r="N76" s="329">
        <v>8249</v>
      </c>
      <c r="O76" s="329">
        <v>8379</v>
      </c>
      <c r="P76" s="322">
        <v>16980</v>
      </c>
      <c r="Q76" s="322">
        <v>8420</v>
      </c>
      <c r="R76" s="322">
        <v>8560</v>
      </c>
      <c r="S76" s="312">
        <v>14473</v>
      </c>
      <c r="T76" s="312">
        <v>6902</v>
      </c>
      <c r="U76" s="312">
        <v>7571</v>
      </c>
    </row>
    <row r="77" spans="1:21" x14ac:dyDescent="0.2">
      <c r="A77" s="319" t="s">
        <v>1004</v>
      </c>
      <c r="B77" s="325" t="s">
        <v>34</v>
      </c>
      <c r="C77" s="329" t="s">
        <v>81</v>
      </c>
      <c r="D77" s="329">
        <v>15176</v>
      </c>
      <c r="E77" s="329">
        <v>7413</v>
      </c>
      <c r="F77" s="329">
        <v>7763</v>
      </c>
      <c r="G77" s="329">
        <v>13615</v>
      </c>
      <c r="H77" s="329">
        <v>6925</v>
      </c>
      <c r="I77" s="329">
        <v>6685</v>
      </c>
      <c r="J77" s="329">
        <v>14566</v>
      </c>
      <c r="K77" s="329">
        <v>7174</v>
      </c>
      <c r="L77" s="329">
        <v>7392</v>
      </c>
      <c r="M77" s="329">
        <v>14522</v>
      </c>
      <c r="N77" s="329">
        <v>7259</v>
      </c>
      <c r="O77" s="329">
        <v>7263</v>
      </c>
      <c r="P77" s="322">
        <v>18038</v>
      </c>
      <c r="Q77" s="322">
        <v>8706</v>
      </c>
      <c r="R77" s="322">
        <v>9332</v>
      </c>
      <c r="S77" s="312">
        <v>14992</v>
      </c>
      <c r="T77" s="312">
        <v>7186</v>
      </c>
      <c r="U77" s="312">
        <v>7806</v>
      </c>
    </row>
    <row r="78" spans="1:21" x14ac:dyDescent="0.2">
      <c r="A78" s="319" t="s">
        <v>1005</v>
      </c>
      <c r="B78" s="325" t="s">
        <v>34</v>
      </c>
      <c r="C78" s="329" t="s">
        <v>82</v>
      </c>
      <c r="D78" s="329">
        <v>14650</v>
      </c>
      <c r="E78" s="329">
        <v>7217</v>
      </c>
      <c r="F78" s="329">
        <v>7433</v>
      </c>
      <c r="G78" s="329">
        <v>13975</v>
      </c>
      <c r="H78" s="329">
        <v>6925</v>
      </c>
      <c r="I78" s="329">
        <v>7050</v>
      </c>
      <c r="J78" s="329">
        <v>13195</v>
      </c>
      <c r="K78" s="329">
        <v>6509</v>
      </c>
      <c r="L78" s="329">
        <v>6686</v>
      </c>
      <c r="M78" s="329">
        <v>16127</v>
      </c>
      <c r="N78" s="329">
        <v>7944</v>
      </c>
      <c r="O78" s="329">
        <v>8183</v>
      </c>
      <c r="P78" s="322">
        <v>16106</v>
      </c>
      <c r="Q78" s="322">
        <v>7985</v>
      </c>
      <c r="R78" s="322">
        <v>8121</v>
      </c>
      <c r="S78" s="312">
        <v>17681</v>
      </c>
      <c r="T78" s="312">
        <v>8299</v>
      </c>
      <c r="U78" s="312">
        <v>9382</v>
      </c>
    </row>
    <row r="79" spans="1:21" x14ac:dyDescent="0.2">
      <c r="A79" s="319" t="s">
        <v>1006</v>
      </c>
      <c r="B79" s="325" t="s">
        <v>34</v>
      </c>
      <c r="C79" s="329" t="s">
        <v>83</v>
      </c>
      <c r="D79" s="329">
        <v>15928</v>
      </c>
      <c r="E79" s="329">
        <v>7795</v>
      </c>
      <c r="F79" s="329">
        <v>8133</v>
      </c>
      <c r="G79" s="329">
        <v>14465</v>
      </c>
      <c r="H79" s="329">
        <v>7135</v>
      </c>
      <c r="I79" s="329">
        <v>7335</v>
      </c>
      <c r="J79" s="329">
        <v>12822</v>
      </c>
      <c r="K79" s="329">
        <v>6460</v>
      </c>
      <c r="L79" s="329">
        <v>6362</v>
      </c>
      <c r="M79" s="329">
        <v>13493</v>
      </c>
      <c r="N79" s="329">
        <v>6560</v>
      </c>
      <c r="O79" s="329">
        <v>6933</v>
      </c>
      <c r="P79" s="322">
        <v>13720</v>
      </c>
      <c r="Q79" s="322">
        <v>6668</v>
      </c>
      <c r="R79" s="322">
        <v>7052</v>
      </c>
      <c r="S79" s="312">
        <v>17994</v>
      </c>
      <c r="T79" s="312">
        <v>8725</v>
      </c>
      <c r="U79" s="312">
        <v>9269</v>
      </c>
    </row>
    <row r="80" spans="1:21" x14ac:dyDescent="0.2">
      <c r="A80" s="319" t="s">
        <v>1007</v>
      </c>
      <c r="B80" s="325" t="s">
        <v>34</v>
      </c>
      <c r="C80" s="329" t="s">
        <v>84</v>
      </c>
      <c r="D80" s="329">
        <v>16242</v>
      </c>
      <c r="E80" s="329">
        <v>7916</v>
      </c>
      <c r="F80" s="329">
        <v>8326</v>
      </c>
      <c r="G80" s="329">
        <v>13330</v>
      </c>
      <c r="H80" s="329">
        <v>6575</v>
      </c>
      <c r="I80" s="329">
        <v>6770</v>
      </c>
      <c r="J80" s="329">
        <v>12876</v>
      </c>
      <c r="K80" s="329">
        <v>6368</v>
      </c>
      <c r="L80" s="329">
        <v>6508</v>
      </c>
      <c r="M80" s="329">
        <v>12055</v>
      </c>
      <c r="N80" s="329">
        <v>5945</v>
      </c>
      <c r="O80" s="329">
        <v>6110</v>
      </c>
      <c r="P80" s="322">
        <v>14923</v>
      </c>
      <c r="Q80" s="322">
        <v>7278</v>
      </c>
      <c r="R80" s="322">
        <v>7645</v>
      </c>
      <c r="S80" s="312">
        <v>15495</v>
      </c>
      <c r="T80" s="312">
        <v>7717</v>
      </c>
      <c r="U80" s="312">
        <v>7778</v>
      </c>
    </row>
    <row r="81" spans="1:21" x14ac:dyDescent="0.2">
      <c r="A81" s="319" t="s">
        <v>1008</v>
      </c>
      <c r="B81" s="325" t="s">
        <v>34</v>
      </c>
      <c r="C81" s="329" t="s">
        <v>85</v>
      </c>
      <c r="D81" s="329">
        <v>14877</v>
      </c>
      <c r="E81" s="329">
        <v>7387</v>
      </c>
      <c r="F81" s="329">
        <v>7490</v>
      </c>
      <c r="G81" s="329">
        <v>13675</v>
      </c>
      <c r="H81" s="329">
        <v>6615</v>
      </c>
      <c r="I81" s="329">
        <v>7060</v>
      </c>
      <c r="J81" s="329">
        <v>12702</v>
      </c>
      <c r="K81" s="329">
        <v>6224</v>
      </c>
      <c r="L81" s="329">
        <v>6478</v>
      </c>
      <c r="M81" s="329">
        <v>11480</v>
      </c>
      <c r="N81" s="329">
        <v>5778</v>
      </c>
      <c r="O81" s="329">
        <v>5702</v>
      </c>
      <c r="P81" s="322">
        <v>12172</v>
      </c>
      <c r="Q81" s="322">
        <v>5831</v>
      </c>
      <c r="R81" s="322">
        <v>6341</v>
      </c>
      <c r="S81" s="312">
        <v>12439</v>
      </c>
      <c r="T81" s="312">
        <v>6143</v>
      </c>
      <c r="U81" s="312">
        <v>6296</v>
      </c>
    </row>
    <row r="82" spans="1:21" x14ac:dyDescent="0.2">
      <c r="A82" s="319" t="s">
        <v>1009</v>
      </c>
      <c r="B82" s="325" t="s">
        <v>34</v>
      </c>
      <c r="C82" s="329" t="s">
        <v>86</v>
      </c>
      <c r="D82" s="329">
        <v>11648</v>
      </c>
      <c r="E82" s="329">
        <v>5552</v>
      </c>
      <c r="F82" s="329">
        <v>6096</v>
      </c>
      <c r="G82" s="329">
        <v>12720</v>
      </c>
      <c r="H82" s="329">
        <v>6165</v>
      </c>
      <c r="I82" s="329">
        <v>6555</v>
      </c>
      <c r="J82" s="329">
        <v>11003</v>
      </c>
      <c r="K82" s="329">
        <v>5314</v>
      </c>
      <c r="L82" s="329">
        <v>5689</v>
      </c>
      <c r="M82" s="329">
        <v>10743</v>
      </c>
      <c r="N82" s="329">
        <v>5202</v>
      </c>
      <c r="O82" s="329">
        <v>5541</v>
      </c>
      <c r="P82" s="322">
        <v>10468</v>
      </c>
      <c r="Q82" s="322">
        <v>5017</v>
      </c>
      <c r="R82" s="322">
        <v>5451</v>
      </c>
      <c r="S82" s="312">
        <v>12795</v>
      </c>
      <c r="T82" s="312">
        <v>6197</v>
      </c>
      <c r="U82" s="312">
        <v>6598</v>
      </c>
    </row>
    <row r="83" spans="1:21" x14ac:dyDescent="0.2">
      <c r="A83" s="319" t="s">
        <v>1010</v>
      </c>
      <c r="B83" s="325" t="s">
        <v>34</v>
      </c>
      <c r="C83" s="329" t="s">
        <v>87</v>
      </c>
      <c r="D83" s="329">
        <v>8009</v>
      </c>
      <c r="E83" s="329">
        <v>3494</v>
      </c>
      <c r="F83" s="329">
        <v>4515</v>
      </c>
      <c r="G83" s="329">
        <v>9950</v>
      </c>
      <c r="H83" s="329">
        <v>4535</v>
      </c>
      <c r="I83" s="329">
        <v>5410</v>
      </c>
      <c r="J83" s="329">
        <v>10174</v>
      </c>
      <c r="K83" s="329">
        <v>4607</v>
      </c>
      <c r="L83" s="329">
        <v>5567</v>
      </c>
      <c r="M83" s="329">
        <v>9768</v>
      </c>
      <c r="N83" s="329">
        <v>4540</v>
      </c>
      <c r="O83" s="329">
        <v>5228</v>
      </c>
      <c r="P83" s="322">
        <v>9593</v>
      </c>
      <c r="Q83" s="322">
        <v>4539</v>
      </c>
      <c r="R83" s="322">
        <v>5054</v>
      </c>
      <c r="S83" s="312">
        <v>9916</v>
      </c>
      <c r="T83" s="312">
        <v>4671</v>
      </c>
      <c r="U83" s="312">
        <v>5245</v>
      </c>
    </row>
    <row r="84" spans="1:21" x14ac:dyDescent="0.2">
      <c r="A84" s="319" t="s">
        <v>1011</v>
      </c>
      <c r="B84" s="325" t="s">
        <v>34</v>
      </c>
      <c r="C84" s="329" t="s">
        <v>88</v>
      </c>
      <c r="D84" s="329">
        <v>5993</v>
      </c>
      <c r="E84" s="329">
        <v>2439</v>
      </c>
      <c r="F84" s="329">
        <v>3554</v>
      </c>
      <c r="G84" s="329">
        <v>6840</v>
      </c>
      <c r="H84" s="329">
        <v>2750</v>
      </c>
      <c r="I84" s="329">
        <v>4090</v>
      </c>
      <c r="J84" s="329">
        <v>8554</v>
      </c>
      <c r="K84" s="329">
        <v>3636</v>
      </c>
      <c r="L84" s="329">
        <v>4918</v>
      </c>
      <c r="M84" s="329">
        <v>8052</v>
      </c>
      <c r="N84" s="329">
        <v>3437</v>
      </c>
      <c r="O84" s="329">
        <v>4615</v>
      </c>
      <c r="P84" s="322">
        <v>8685</v>
      </c>
      <c r="Q84" s="322">
        <v>3918</v>
      </c>
      <c r="R84" s="322">
        <v>4767</v>
      </c>
      <c r="S84" s="312">
        <v>8779</v>
      </c>
      <c r="T84" s="312">
        <v>3942</v>
      </c>
      <c r="U84" s="312">
        <v>4837</v>
      </c>
    </row>
    <row r="85" spans="1:21" x14ac:dyDescent="0.2">
      <c r="A85" s="319" t="s">
        <v>1012</v>
      </c>
      <c r="B85" s="325" t="s">
        <v>34</v>
      </c>
      <c r="C85" s="329" t="s">
        <v>89</v>
      </c>
      <c r="D85" s="329">
        <v>4023</v>
      </c>
      <c r="E85" s="329">
        <v>1468</v>
      </c>
      <c r="F85" s="329">
        <v>2555</v>
      </c>
      <c r="G85" s="329">
        <v>4430</v>
      </c>
      <c r="H85" s="329">
        <v>1620</v>
      </c>
      <c r="I85" s="329">
        <v>2810</v>
      </c>
      <c r="J85" s="329">
        <v>5844</v>
      </c>
      <c r="K85" s="329">
        <v>2245</v>
      </c>
      <c r="L85" s="329">
        <v>3599</v>
      </c>
      <c r="M85" s="329">
        <v>6803</v>
      </c>
      <c r="N85" s="329">
        <v>2656</v>
      </c>
      <c r="O85" s="329">
        <v>4147</v>
      </c>
      <c r="P85" s="322">
        <v>7349</v>
      </c>
      <c r="Q85" s="322">
        <v>3052</v>
      </c>
      <c r="R85" s="322">
        <v>4297</v>
      </c>
      <c r="S85" s="312">
        <v>7481</v>
      </c>
      <c r="T85" s="312">
        <v>3253</v>
      </c>
      <c r="U85" s="312">
        <v>4228</v>
      </c>
    </row>
    <row r="86" spans="1:21" x14ac:dyDescent="0.2">
      <c r="A86" s="319" t="s">
        <v>1013</v>
      </c>
      <c r="B86" s="325" t="s">
        <v>34</v>
      </c>
      <c r="C86" s="329" t="s">
        <v>90</v>
      </c>
      <c r="D86" s="329">
        <v>2239</v>
      </c>
      <c r="E86" s="329">
        <v>762</v>
      </c>
      <c r="F86" s="329">
        <v>1477</v>
      </c>
      <c r="G86" s="329">
        <v>2640</v>
      </c>
      <c r="H86" s="329">
        <v>850</v>
      </c>
      <c r="I86" s="329">
        <v>1785</v>
      </c>
      <c r="J86" s="329">
        <v>3041</v>
      </c>
      <c r="K86" s="329">
        <v>934</v>
      </c>
      <c r="L86" s="329">
        <v>2107</v>
      </c>
      <c r="M86" s="329">
        <v>4527</v>
      </c>
      <c r="N86" s="329">
        <v>1496</v>
      </c>
      <c r="O86" s="329">
        <v>3031</v>
      </c>
      <c r="P86" s="322">
        <v>4817</v>
      </c>
      <c r="Q86" s="322">
        <v>1773</v>
      </c>
      <c r="R86" s="322">
        <v>3044</v>
      </c>
      <c r="S86" s="312">
        <v>5927</v>
      </c>
      <c r="T86" s="312">
        <v>2396</v>
      </c>
      <c r="U86" s="312">
        <v>3531</v>
      </c>
    </row>
    <row r="87" spans="1:21" x14ac:dyDescent="0.2">
      <c r="A87" s="319" t="s">
        <v>1014</v>
      </c>
      <c r="B87" s="325" t="s">
        <v>34</v>
      </c>
      <c r="C87" s="329" t="s">
        <v>91</v>
      </c>
      <c r="D87" s="329">
        <v>1202</v>
      </c>
      <c r="E87" s="329">
        <v>363</v>
      </c>
      <c r="F87" s="329">
        <v>839</v>
      </c>
      <c r="G87" s="329">
        <v>1600</v>
      </c>
      <c r="H87" s="329">
        <v>415</v>
      </c>
      <c r="I87" s="329">
        <v>1185</v>
      </c>
      <c r="J87" s="329">
        <v>1808</v>
      </c>
      <c r="K87" s="329">
        <v>444</v>
      </c>
      <c r="L87" s="329">
        <v>1364</v>
      </c>
      <c r="M87" s="329">
        <v>2876</v>
      </c>
      <c r="N87" s="329">
        <v>735</v>
      </c>
      <c r="O87" s="329">
        <v>2141</v>
      </c>
      <c r="P87" s="322">
        <v>4060</v>
      </c>
      <c r="Q87" s="322">
        <v>1168</v>
      </c>
      <c r="R87" s="322">
        <v>2892</v>
      </c>
      <c r="S87" s="312">
        <v>5109</v>
      </c>
      <c r="T87" s="322">
        <v>1636</v>
      </c>
      <c r="U87" s="322">
        <v>3473</v>
      </c>
    </row>
    <row r="88" spans="1:21" x14ac:dyDescent="0.2">
      <c r="A88" s="319" t="s">
        <v>1015</v>
      </c>
      <c r="B88" s="325" t="s">
        <v>34</v>
      </c>
      <c r="C88" s="329" t="s">
        <v>92</v>
      </c>
      <c r="D88" s="329">
        <v>93158</v>
      </c>
      <c r="E88" s="329">
        <v>43954</v>
      </c>
      <c r="F88" s="329">
        <v>49204</v>
      </c>
      <c r="G88" s="329">
        <v>97925</v>
      </c>
      <c r="H88" s="329">
        <v>46450</v>
      </c>
      <c r="I88" s="329">
        <v>51475</v>
      </c>
      <c r="J88" s="329">
        <v>102332</v>
      </c>
      <c r="K88" s="329">
        <v>48721</v>
      </c>
      <c r="L88" s="329">
        <v>53611</v>
      </c>
      <c r="M88" s="329">
        <v>111484</v>
      </c>
      <c r="N88" s="329">
        <v>52565</v>
      </c>
      <c r="O88" s="329">
        <v>58919</v>
      </c>
      <c r="P88" s="322">
        <v>122610</v>
      </c>
      <c r="Q88" s="322">
        <v>57677</v>
      </c>
      <c r="R88" s="322">
        <v>64933</v>
      </c>
      <c r="S88" s="312" t="s">
        <v>639</v>
      </c>
      <c r="T88" s="312" t="s">
        <v>639</v>
      </c>
      <c r="U88" s="312" t="s">
        <v>639</v>
      </c>
    </row>
    <row r="89" spans="1:21" x14ac:dyDescent="0.2">
      <c r="A89" s="319" t="s">
        <v>1016</v>
      </c>
      <c r="B89" s="325" t="s">
        <v>34</v>
      </c>
      <c r="C89" s="332" t="s">
        <v>93</v>
      </c>
      <c r="D89" s="332">
        <v>43663</v>
      </c>
      <c r="E89" s="332">
        <v>18652</v>
      </c>
      <c r="F89" s="332">
        <v>25011</v>
      </c>
      <c r="G89" s="332">
        <v>43690</v>
      </c>
      <c r="H89" s="332">
        <v>18640</v>
      </c>
      <c r="I89" s="332">
        <v>25060</v>
      </c>
      <c r="J89" s="332">
        <v>55033</v>
      </c>
      <c r="K89" s="332">
        <v>24417</v>
      </c>
      <c r="L89" s="332">
        <v>30616</v>
      </c>
      <c r="M89" s="332">
        <v>68092</v>
      </c>
      <c r="N89" s="332">
        <v>30484</v>
      </c>
      <c r="O89" s="332">
        <v>37608</v>
      </c>
      <c r="P89" s="322">
        <v>76708</v>
      </c>
      <c r="Q89" s="322">
        <v>34410</v>
      </c>
      <c r="R89" s="322">
        <v>42298</v>
      </c>
      <c r="S89" s="312">
        <v>90650</v>
      </c>
      <c r="T89" s="312">
        <v>41052</v>
      </c>
      <c r="U89" s="312">
        <v>49598</v>
      </c>
    </row>
    <row r="90" spans="1:21" x14ac:dyDescent="0.2">
      <c r="A90" s="319" t="s">
        <v>1017</v>
      </c>
      <c r="B90" s="325" t="s">
        <v>34</v>
      </c>
      <c r="C90" s="179" t="s">
        <v>94</v>
      </c>
      <c r="D90" s="329">
        <v>116735</v>
      </c>
      <c r="E90" s="329">
        <v>58085</v>
      </c>
      <c r="F90" s="329">
        <v>58650</v>
      </c>
      <c r="G90" s="329">
        <v>119155</v>
      </c>
      <c r="H90" s="329">
        <v>59395</v>
      </c>
      <c r="I90" s="329">
        <v>59760</v>
      </c>
      <c r="J90" s="329">
        <v>112023</v>
      </c>
      <c r="K90" s="329">
        <v>55887</v>
      </c>
      <c r="L90" s="329">
        <v>56136</v>
      </c>
      <c r="M90" s="329">
        <v>104131</v>
      </c>
      <c r="N90" s="329">
        <v>51836</v>
      </c>
      <c r="O90" s="329">
        <v>52295</v>
      </c>
      <c r="P90" s="322">
        <v>95698</v>
      </c>
      <c r="Q90" s="322">
        <v>47472</v>
      </c>
      <c r="R90" s="322">
        <v>48226</v>
      </c>
      <c r="S90" s="312">
        <v>93781</v>
      </c>
      <c r="T90" s="312">
        <v>46367</v>
      </c>
      <c r="U90" s="312">
        <v>47414</v>
      </c>
    </row>
    <row r="91" spans="1:21" x14ac:dyDescent="0.2">
      <c r="A91" s="319" t="s">
        <v>1018</v>
      </c>
      <c r="B91" s="325" t="s">
        <v>35</v>
      </c>
      <c r="C91" s="329" t="s">
        <v>73</v>
      </c>
      <c r="D91" s="329">
        <v>295893</v>
      </c>
      <c r="E91" s="329">
        <v>142648</v>
      </c>
      <c r="F91" s="329">
        <v>153245</v>
      </c>
      <c r="G91" s="329">
        <v>280655</v>
      </c>
      <c r="H91" s="329">
        <v>136490</v>
      </c>
      <c r="I91" s="329">
        <v>144165</v>
      </c>
      <c r="J91" s="329">
        <v>251238</v>
      </c>
      <c r="K91" s="329">
        <v>122846</v>
      </c>
      <c r="L91" s="329">
        <v>128392</v>
      </c>
      <c r="M91" s="329">
        <v>243025</v>
      </c>
      <c r="N91" s="329">
        <v>118189</v>
      </c>
      <c r="O91" s="329">
        <v>124836</v>
      </c>
      <c r="P91" s="322">
        <v>263466</v>
      </c>
      <c r="Q91" s="322">
        <v>127813</v>
      </c>
      <c r="R91" s="322">
        <v>135653</v>
      </c>
      <c r="S91" s="312">
        <v>311215</v>
      </c>
      <c r="T91" s="312">
        <v>156468</v>
      </c>
      <c r="U91" s="312">
        <v>154747</v>
      </c>
    </row>
    <row r="92" spans="1:21" x14ac:dyDescent="0.2">
      <c r="A92" s="319" t="s">
        <v>1019</v>
      </c>
      <c r="B92" s="325" t="s">
        <v>35</v>
      </c>
      <c r="C92" s="329" t="s">
        <v>74</v>
      </c>
      <c r="D92" s="329">
        <v>20139</v>
      </c>
      <c r="E92" s="329">
        <v>10314</v>
      </c>
      <c r="F92" s="329">
        <v>9825</v>
      </c>
      <c r="G92" s="329">
        <v>21615</v>
      </c>
      <c r="H92" s="329">
        <v>11150</v>
      </c>
      <c r="I92" s="329">
        <v>10470</v>
      </c>
      <c r="J92" s="329">
        <v>15446</v>
      </c>
      <c r="K92" s="329">
        <v>7976</v>
      </c>
      <c r="L92" s="329">
        <v>7470</v>
      </c>
      <c r="M92" s="329">
        <v>16509</v>
      </c>
      <c r="N92" s="329">
        <v>8568</v>
      </c>
      <c r="O92" s="329">
        <v>7941</v>
      </c>
      <c r="P92" s="322">
        <v>16310</v>
      </c>
      <c r="Q92" s="322">
        <v>8155</v>
      </c>
      <c r="R92" s="322">
        <v>8155</v>
      </c>
      <c r="S92" s="312">
        <v>22446</v>
      </c>
      <c r="T92" s="312">
        <v>11532</v>
      </c>
      <c r="U92" s="312">
        <v>10914</v>
      </c>
    </row>
    <row r="93" spans="1:21" x14ac:dyDescent="0.2">
      <c r="A93" s="319" t="s">
        <v>1020</v>
      </c>
      <c r="B93" s="325" t="s">
        <v>35</v>
      </c>
      <c r="C93" s="330" t="s">
        <v>75</v>
      </c>
      <c r="D93" s="329">
        <v>15599</v>
      </c>
      <c r="E93" s="329">
        <v>8052</v>
      </c>
      <c r="F93" s="329">
        <v>7547</v>
      </c>
      <c r="G93" s="329">
        <v>21625</v>
      </c>
      <c r="H93" s="329">
        <v>10990</v>
      </c>
      <c r="I93" s="329">
        <v>10635</v>
      </c>
      <c r="J93" s="329">
        <v>14059</v>
      </c>
      <c r="K93" s="329">
        <v>7139</v>
      </c>
      <c r="L93" s="329">
        <v>6920</v>
      </c>
      <c r="M93" s="329">
        <v>15785</v>
      </c>
      <c r="N93" s="329">
        <v>8012</v>
      </c>
      <c r="O93" s="329">
        <v>7773</v>
      </c>
      <c r="P93" s="322">
        <v>16060</v>
      </c>
      <c r="Q93" s="322">
        <v>8093</v>
      </c>
      <c r="R93" s="322">
        <v>7967</v>
      </c>
      <c r="S93" s="312">
        <v>18648</v>
      </c>
      <c r="T93" s="312">
        <v>9688</v>
      </c>
      <c r="U93" s="312">
        <v>8960</v>
      </c>
    </row>
    <row r="94" spans="1:21" x14ac:dyDescent="0.2">
      <c r="A94" s="319" t="s">
        <v>1021</v>
      </c>
      <c r="B94" s="325" t="s">
        <v>35</v>
      </c>
      <c r="C94" s="330" t="s">
        <v>76</v>
      </c>
      <c r="D94" s="329">
        <v>19274</v>
      </c>
      <c r="E94" s="329">
        <v>9725</v>
      </c>
      <c r="F94" s="329">
        <v>9549</v>
      </c>
      <c r="G94" s="329">
        <v>18690</v>
      </c>
      <c r="H94" s="329">
        <v>9445</v>
      </c>
      <c r="I94" s="329">
        <v>9245</v>
      </c>
      <c r="J94" s="329">
        <v>17886</v>
      </c>
      <c r="K94" s="329">
        <v>9131</v>
      </c>
      <c r="L94" s="329">
        <v>8755</v>
      </c>
      <c r="M94" s="329">
        <v>14614</v>
      </c>
      <c r="N94" s="329">
        <v>7453</v>
      </c>
      <c r="O94" s="329">
        <v>7161</v>
      </c>
      <c r="P94" s="322">
        <v>16499</v>
      </c>
      <c r="Q94" s="322">
        <v>8324</v>
      </c>
      <c r="R94" s="322">
        <v>8175</v>
      </c>
      <c r="S94" s="312">
        <v>17942</v>
      </c>
      <c r="T94" s="312">
        <v>9174</v>
      </c>
      <c r="U94" s="312">
        <v>8768</v>
      </c>
    </row>
    <row r="95" spans="1:21" x14ac:dyDescent="0.2">
      <c r="A95" s="319" t="s">
        <v>1022</v>
      </c>
      <c r="B95" s="325" t="s">
        <v>35</v>
      </c>
      <c r="C95" s="329" t="s">
        <v>77</v>
      </c>
      <c r="D95" s="329">
        <v>20252</v>
      </c>
      <c r="E95" s="329">
        <v>9853</v>
      </c>
      <c r="F95" s="329">
        <v>10399</v>
      </c>
      <c r="G95" s="329">
        <v>17610</v>
      </c>
      <c r="H95" s="329">
        <v>8785</v>
      </c>
      <c r="I95" s="329">
        <v>8825</v>
      </c>
      <c r="J95" s="329">
        <v>22067</v>
      </c>
      <c r="K95" s="329">
        <v>11047</v>
      </c>
      <c r="L95" s="329">
        <v>11020</v>
      </c>
      <c r="M95" s="329">
        <v>14560</v>
      </c>
      <c r="N95" s="329">
        <v>7385</v>
      </c>
      <c r="O95" s="329">
        <v>7175</v>
      </c>
      <c r="P95" s="322">
        <v>16667</v>
      </c>
      <c r="Q95" s="322">
        <v>8506</v>
      </c>
      <c r="R95" s="322">
        <v>8161</v>
      </c>
      <c r="S95" s="312">
        <v>18589</v>
      </c>
      <c r="T95" s="312">
        <v>9737</v>
      </c>
      <c r="U95" s="312">
        <v>8852</v>
      </c>
    </row>
    <row r="96" spans="1:21" x14ac:dyDescent="0.2">
      <c r="A96" s="319" t="s">
        <v>1023</v>
      </c>
      <c r="B96" s="325" t="s">
        <v>35</v>
      </c>
      <c r="C96" s="329" t="s">
        <v>78</v>
      </c>
      <c r="D96" s="329">
        <v>22761</v>
      </c>
      <c r="E96" s="329">
        <v>11255</v>
      </c>
      <c r="F96" s="329">
        <v>11506</v>
      </c>
      <c r="G96" s="329">
        <v>25155</v>
      </c>
      <c r="H96" s="329">
        <v>12365</v>
      </c>
      <c r="I96" s="329">
        <v>12790</v>
      </c>
      <c r="J96" s="329">
        <v>25159</v>
      </c>
      <c r="K96" s="329">
        <v>12378</v>
      </c>
      <c r="L96" s="329">
        <v>12781</v>
      </c>
      <c r="M96" s="329">
        <v>23641</v>
      </c>
      <c r="N96" s="329">
        <v>11345</v>
      </c>
      <c r="O96" s="329">
        <v>12296</v>
      </c>
      <c r="P96" s="322">
        <v>22219</v>
      </c>
      <c r="Q96" s="322">
        <v>11100</v>
      </c>
      <c r="R96" s="322">
        <v>11119</v>
      </c>
      <c r="S96" s="312">
        <v>24198</v>
      </c>
      <c r="T96" s="312">
        <v>12398</v>
      </c>
      <c r="U96" s="312">
        <v>11800</v>
      </c>
    </row>
    <row r="97" spans="1:21" x14ac:dyDescent="0.2">
      <c r="A97" s="319" t="s">
        <v>1024</v>
      </c>
      <c r="B97" s="325" t="s">
        <v>35</v>
      </c>
      <c r="C97" s="329" t="s">
        <v>79</v>
      </c>
      <c r="D97" s="329">
        <v>20849</v>
      </c>
      <c r="E97" s="329">
        <v>10884</v>
      </c>
      <c r="F97" s="329">
        <v>9965</v>
      </c>
      <c r="G97" s="329">
        <v>20710</v>
      </c>
      <c r="H97" s="329">
        <v>10380</v>
      </c>
      <c r="I97" s="329">
        <v>10330</v>
      </c>
      <c r="J97" s="329">
        <v>20602</v>
      </c>
      <c r="K97" s="329">
        <v>10539</v>
      </c>
      <c r="L97" s="329">
        <v>10063</v>
      </c>
      <c r="M97" s="329">
        <v>26510</v>
      </c>
      <c r="N97" s="329">
        <v>12859</v>
      </c>
      <c r="O97" s="329">
        <v>13651</v>
      </c>
      <c r="P97" s="322">
        <v>26633</v>
      </c>
      <c r="Q97" s="322">
        <v>12913</v>
      </c>
      <c r="R97" s="322">
        <v>13720</v>
      </c>
      <c r="S97" s="312">
        <v>34698</v>
      </c>
      <c r="T97" s="312">
        <v>17756</v>
      </c>
      <c r="U97" s="312">
        <v>16942</v>
      </c>
    </row>
    <row r="98" spans="1:21" x14ac:dyDescent="0.2">
      <c r="A98" s="319" t="s">
        <v>1025</v>
      </c>
      <c r="B98" s="325" t="s">
        <v>35</v>
      </c>
      <c r="C98" s="329" t="s">
        <v>80</v>
      </c>
      <c r="D98" s="329">
        <v>18944</v>
      </c>
      <c r="E98" s="329">
        <v>9773</v>
      </c>
      <c r="F98" s="329">
        <v>9171</v>
      </c>
      <c r="G98" s="329">
        <v>18635</v>
      </c>
      <c r="H98" s="329">
        <v>9775</v>
      </c>
      <c r="I98" s="329">
        <v>8860</v>
      </c>
      <c r="J98" s="329">
        <v>17800</v>
      </c>
      <c r="K98" s="329">
        <v>8891</v>
      </c>
      <c r="L98" s="329">
        <v>8909</v>
      </c>
      <c r="M98" s="329">
        <v>20720</v>
      </c>
      <c r="N98" s="329">
        <v>10080</v>
      </c>
      <c r="O98" s="329">
        <v>10640</v>
      </c>
      <c r="P98" s="322">
        <v>25281</v>
      </c>
      <c r="Q98" s="322">
        <v>11981</v>
      </c>
      <c r="R98" s="322">
        <v>13300</v>
      </c>
      <c r="S98" s="312">
        <v>30190</v>
      </c>
      <c r="T98" s="312">
        <v>15678</v>
      </c>
      <c r="U98" s="312">
        <v>14512</v>
      </c>
    </row>
    <row r="99" spans="1:21" x14ac:dyDescent="0.2">
      <c r="A99" s="319" t="s">
        <v>1026</v>
      </c>
      <c r="B99" s="325" t="s">
        <v>35</v>
      </c>
      <c r="C99" s="329" t="s">
        <v>81</v>
      </c>
      <c r="D99" s="329">
        <v>19664</v>
      </c>
      <c r="E99" s="329">
        <v>9666</v>
      </c>
      <c r="F99" s="329">
        <v>9998</v>
      </c>
      <c r="G99" s="329">
        <v>16770</v>
      </c>
      <c r="H99" s="329">
        <v>8700</v>
      </c>
      <c r="I99" s="329">
        <v>8070</v>
      </c>
      <c r="J99" s="329">
        <v>15124</v>
      </c>
      <c r="K99" s="329">
        <v>7396</v>
      </c>
      <c r="L99" s="329">
        <v>7728</v>
      </c>
      <c r="M99" s="329">
        <v>16678</v>
      </c>
      <c r="N99" s="329">
        <v>8248</v>
      </c>
      <c r="O99" s="329">
        <v>8430</v>
      </c>
      <c r="P99" s="322">
        <v>22458</v>
      </c>
      <c r="Q99" s="322">
        <v>11155</v>
      </c>
      <c r="R99" s="322">
        <v>11303</v>
      </c>
      <c r="S99" s="312">
        <v>24324</v>
      </c>
      <c r="T99" s="312">
        <v>12405</v>
      </c>
      <c r="U99" s="312">
        <v>11919</v>
      </c>
    </row>
    <row r="100" spans="1:21" x14ac:dyDescent="0.2">
      <c r="A100" s="319" t="s">
        <v>1027</v>
      </c>
      <c r="B100" s="325" t="s">
        <v>35</v>
      </c>
      <c r="C100" s="329" t="s">
        <v>82</v>
      </c>
      <c r="D100" s="329">
        <v>19911</v>
      </c>
      <c r="E100" s="329">
        <v>9529</v>
      </c>
      <c r="F100" s="329">
        <v>10382</v>
      </c>
      <c r="G100" s="329">
        <v>16450</v>
      </c>
      <c r="H100" s="329">
        <v>8300</v>
      </c>
      <c r="I100" s="329">
        <v>8150</v>
      </c>
      <c r="J100" s="329">
        <v>15200</v>
      </c>
      <c r="K100" s="329">
        <v>7660</v>
      </c>
      <c r="L100" s="329">
        <v>7540</v>
      </c>
      <c r="M100" s="329">
        <v>15231</v>
      </c>
      <c r="N100" s="329">
        <v>7437</v>
      </c>
      <c r="O100" s="329">
        <v>7794</v>
      </c>
      <c r="P100" s="322">
        <v>19228</v>
      </c>
      <c r="Q100" s="322">
        <v>9087</v>
      </c>
      <c r="R100" s="322">
        <v>10141</v>
      </c>
      <c r="S100" s="312">
        <v>21774</v>
      </c>
      <c r="T100" s="312">
        <v>10839</v>
      </c>
      <c r="U100" s="312">
        <v>10935</v>
      </c>
    </row>
    <row r="101" spans="1:21" x14ac:dyDescent="0.2">
      <c r="A101" s="319" t="s">
        <v>1028</v>
      </c>
      <c r="B101" s="325" t="s">
        <v>35</v>
      </c>
      <c r="C101" s="329" t="s">
        <v>83</v>
      </c>
      <c r="D101" s="329">
        <v>23991</v>
      </c>
      <c r="E101" s="329">
        <v>11643</v>
      </c>
      <c r="F101" s="329">
        <v>12348</v>
      </c>
      <c r="G101" s="329">
        <v>16920</v>
      </c>
      <c r="H101" s="329">
        <v>8295</v>
      </c>
      <c r="I101" s="329">
        <v>8625</v>
      </c>
      <c r="J101" s="329">
        <v>14644</v>
      </c>
      <c r="K101" s="329">
        <v>7486</v>
      </c>
      <c r="L101" s="329">
        <v>7158</v>
      </c>
      <c r="M101" s="329">
        <v>13349</v>
      </c>
      <c r="N101" s="329">
        <v>6460</v>
      </c>
      <c r="O101" s="329">
        <v>6889</v>
      </c>
      <c r="P101" s="322">
        <v>15298</v>
      </c>
      <c r="Q101" s="322">
        <v>7422</v>
      </c>
      <c r="R101" s="322">
        <v>7876</v>
      </c>
      <c r="S101" s="312">
        <v>20546</v>
      </c>
      <c r="T101" s="312">
        <v>10094</v>
      </c>
      <c r="U101" s="312">
        <v>10452</v>
      </c>
    </row>
    <row r="102" spans="1:21" x14ac:dyDescent="0.2">
      <c r="A102" s="319" t="s">
        <v>1029</v>
      </c>
      <c r="B102" s="325" t="s">
        <v>35</v>
      </c>
      <c r="C102" s="329" t="s">
        <v>84</v>
      </c>
      <c r="D102" s="329">
        <v>24303</v>
      </c>
      <c r="E102" s="329">
        <v>11819</v>
      </c>
      <c r="F102" s="329">
        <v>12484</v>
      </c>
      <c r="G102" s="329">
        <v>16615</v>
      </c>
      <c r="H102" s="329">
        <v>7925</v>
      </c>
      <c r="I102" s="329">
        <v>8685</v>
      </c>
      <c r="J102" s="329">
        <v>14055</v>
      </c>
      <c r="K102" s="329">
        <v>7029</v>
      </c>
      <c r="L102" s="329">
        <v>7026</v>
      </c>
      <c r="M102" s="329">
        <v>13150</v>
      </c>
      <c r="N102" s="329">
        <v>6583</v>
      </c>
      <c r="O102" s="329">
        <v>6567</v>
      </c>
      <c r="P102" s="322">
        <v>13683</v>
      </c>
      <c r="Q102" s="322">
        <v>6574</v>
      </c>
      <c r="R102" s="322">
        <v>7109</v>
      </c>
      <c r="S102" s="312">
        <v>18473</v>
      </c>
      <c r="T102" s="312">
        <v>9171</v>
      </c>
      <c r="U102" s="312">
        <v>9302</v>
      </c>
    </row>
    <row r="103" spans="1:21" x14ac:dyDescent="0.2">
      <c r="A103" s="319" t="s">
        <v>1030</v>
      </c>
      <c r="B103" s="325" t="s">
        <v>35</v>
      </c>
      <c r="C103" s="329" t="s">
        <v>85</v>
      </c>
      <c r="D103" s="329">
        <v>21439</v>
      </c>
      <c r="E103" s="329">
        <v>10483</v>
      </c>
      <c r="F103" s="329">
        <v>10956</v>
      </c>
      <c r="G103" s="329">
        <v>19005</v>
      </c>
      <c r="H103" s="329">
        <v>9185</v>
      </c>
      <c r="I103" s="329">
        <v>9815</v>
      </c>
      <c r="J103" s="329">
        <v>13562</v>
      </c>
      <c r="K103" s="329">
        <v>6714</v>
      </c>
      <c r="L103" s="329">
        <v>6848</v>
      </c>
      <c r="M103" s="329">
        <v>12205</v>
      </c>
      <c r="N103" s="329">
        <v>6216</v>
      </c>
      <c r="O103" s="329">
        <v>5989</v>
      </c>
      <c r="P103" s="322">
        <v>11703</v>
      </c>
      <c r="Q103" s="322">
        <v>5608</v>
      </c>
      <c r="R103" s="322">
        <v>6095</v>
      </c>
      <c r="S103" s="312">
        <v>14443</v>
      </c>
      <c r="T103" s="312">
        <v>7212</v>
      </c>
      <c r="U103" s="312">
        <v>7231</v>
      </c>
    </row>
    <row r="104" spans="1:21" x14ac:dyDescent="0.2">
      <c r="A104" s="319" t="s">
        <v>1031</v>
      </c>
      <c r="B104" s="325" t="s">
        <v>35</v>
      </c>
      <c r="C104" s="329" t="s">
        <v>86</v>
      </c>
      <c r="D104" s="329">
        <v>16385</v>
      </c>
      <c r="E104" s="329">
        <v>7517</v>
      </c>
      <c r="F104" s="329">
        <v>8868</v>
      </c>
      <c r="G104" s="329">
        <v>17520</v>
      </c>
      <c r="H104" s="329">
        <v>8390</v>
      </c>
      <c r="I104" s="329">
        <v>9130</v>
      </c>
      <c r="J104" s="329">
        <v>12014</v>
      </c>
      <c r="K104" s="329">
        <v>5765</v>
      </c>
      <c r="L104" s="329">
        <v>6249</v>
      </c>
      <c r="M104" s="329">
        <v>10626</v>
      </c>
      <c r="N104" s="329">
        <v>5337</v>
      </c>
      <c r="O104" s="329">
        <v>5289</v>
      </c>
      <c r="P104" s="322">
        <v>11191</v>
      </c>
      <c r="Q104" s="322">
        <v>5452</v>
      </c>
      <c r="R104" s="322">
        <v>5739</v>
      </c>
      <c r="S104" s="312">
        <v>12268</v>
      </c>
      <c r="T104" s="312">
        <v>6065</v>
      </c>
      <c r="U104" s="312">
        <v>6203</v>
      </c>
    </row>
    <row r="105" spans="1:21" x14ac:dyDescent="0.2">
      <c r="A105" s="319" t="s">
        <v>1032</v>
      </c>
      <c r="B105" s="325" t="s">
        <v>35</v>
      </c>
      <c r="C105" s="329" t="s">
        <v>87</v>
      </c>
      <c r="D105" s="329">
        <v>11807</v>
      </c>
      <c r="E105" s="329">
        <v>4852</v>
      </c>
      <c r="F105" s="329">
        <v>6955</v>
      </c>
      <c r="G105" s="329">
        <v>12950</v>
      </c>
      <c r="H105" s="329">
        <v>5820</v>
      </c>
      <c r="I105" s="329">
        <v>7135</v>
      </c>
      <c r="J105" s="329">
        <v>11850</v>
      </c>
      <c r="K105" s="329">
        <v>5512</v>
      </c>
      <c r="L105" s="329">
        <v>6338</v>
      </c>
      <c r="M105" s="329">
        <v>9023</v>
      </c>
      <c r="N105" s="329">
        <v>4310</v>
      </c>
      <c r="O105" s="329">
        <v>4713</v>
      </c>
      <c r="P105" s="322">
        <v>9988</v>
      </c>
      <c r="Q105" s="322">
        <v>5040</v>
      </c>
      <c r="R105" s="322">
        <v>4948</v>
      </c>
      <c r="S105" s="312">
        <v>9580</v>
      </c>
      <c r="T105" s="312">
        <v>4471</v>
      </c>
      <c r="U105" s="312">
        <v>5109</v>
      </c>
    </row>
    <row r="106" spans="1:21" x14ac:dyDescent="0.2">
      <c r="A106" s="319" t="s">
        <v>1033</v>
      </c>
      <c r="B106" s="325" t="s">
        <v>35</v>
      </c>
      <c r="C106" s="329" t="s">
        <v>88</v>
      </c>
      <c r="D106" s="329">
        <v>9272</v>
      </c>
      <c r="E106" s="329">
        <v>3534</v>
      </c>
      <c r="F106" s="329">
        <v>5738</v>
      </c>
      <c r="G106" s="329">
        <v>8825</v>
      </c>
      <c r="H106" s="329">
        <v>3390</v>
      </c>
      <c r="I106" s="329">
        <v>5435</v>
      </c>
      <c r="J106" s="329">
        <v>9584</v>
      </c>
      <c r="K106" s="329">
        <v>4095</v>
      </c>
      <c r="L106" s="329">
        <v>5489</v>
      </c>
      <c r="M106" s="329">
        <v>7148</v>
      </c>
      <c r="N106" s="329">
        <v>3091</v>
      </c>
      <c r="O106" s="329">
        <v>4057</v>
      </c>
      <c r="P106" s="322">
        <v>7664</v>
      </c>
      <c r="Q106" s="322">
        <v>3654</v>
      </c>
      <c r="R106" s="322">
        <v>4010</v>
      </c>
      <c r="S106" s="312">
        <v>8364</v>
      </c>
      <c r="T106" s="312">
        <v>3957</v>
      </c>
      <c r="U106" s="312">
        <v>4407</v>
      </c>
    </row>
    <row r="107" spans="1:21" x14ac:dyDescent="0.2">
      <c r="A107" s="319" t="s">
        <v>1034</v>
      </c>
      <c r="B107" s="325" t="s">
        <v>35</v>
      </c>
      <c r="C107" s="329" t="s">
        <v>89</v>
      </c>
      <c r="D107" s="329">
        <v>6194</v>
      </c>
      <c r="E107" s="329">
        <v>2204</v>
      </c>
      <c r="F107" s="329">
        <v>3990</v>
      </c>
      <c r="G107" s="329">
        <v>5755</v>
      </c>
      <c r="H107" s="329">
        <v>1960</v>
      </c>
      <c r="I107" s="329">
        <v>3795</v>
      </c>
      <c r="J107" s="329">
        <v>6505</v>
      </c>
      <c r="K107" s="329">
        <v>2466</v>
      </c>
      <c r="L107" s="329">
        <v>4039</v>
      </c>
      <c r="M107" s="329">
        <v>6374</v>
      </c>
      <c r="N107" s="329">
        <v>2536</v>
      </c>
      <c r="O107" s="329">
        <v>3838</v>
      </c>
      <c r="P107" s="322">
        <v>5478</v>
      </c>
      <c r="Q107" s="322">
        <v>2297</v>
      </c>
      <c r="R107" s="322">
        <v>3181</v>
      </c>
      <c r="S107" s="312">
        <v>6684</v>
      </c>
      <c r="T107" s="312">
        <v>3114</v>
      </c>
      <c r="U107" s="312">
        <v>3570</v>
      </c>
    </row>
    <row r="108" spans="1:21" x14ac:dyDescent="0.2">
      <c r="A108" s="319" t="s">
        <v>1035</v>
      </c>
      <c r="B108" s="325" t="s">
        <v>35</v>
      </c>
      <c r="C108" s="329" t="s">
        <v>90</v>
      </c>
      <c r="D108" s="329">
        <v>3459</v>
      </c>
      <c r="E108" s="329">
        <v>1091</v>
      </c>
      <c r="F108" s="329">
        <v>2368</v>
      </c>
      <c r="G108" s="329">
        <v>3660</v>
      </c>
      <c r="H108" s="329">
        <v>1105</v>
      </c>
      <c r="I108" s="329">
        <v>2555</v>
      </c>
      <c r="J108" s="329">
        <v>3549</v>
      </c>
      <c r="K108" s="329">
        <v>1106</v>
      </c>
      <c r="L108" s="329">
        <v>2443</v>
      </c>
      <c r="M108" s="329">
        <v>4215</v>
      </c>
      <c r="N108" s="329">
        <v>1515</v>
      </c>
      <c r="O108" s="329">
        <v>2700</v>
      </c>
      <c r="P108" s="322">
        <v>3696</v>
      </c>
      <c r="Q108" s="322">
        <v>1477</v>
      </c>
      <c r="R108" s="322">
        <v>2219</v>
      </c>
      <c r="S108" s="312">
        <v>4453</v>
      </c>
      <c r="T108" s="312">
        <v>1911</v>
      </c>
      <c r="U108" s="312">
        <v>2542</v>
      </c>
    </row>
    <row r="109" spans="1:21" x14ac:dyDescent="0.2">
      <c r="A109" s="319" t="s">
        <v>1036</v>
      </c>
      <c r="B109" s="325" t="s">
        <v>35</v>
      </c>
      <c r="C109" s="329" t="s">
        <v>91</v>
      </c>
      <c r="D109" s="329">
        <v>1650</v>
      </c>
      <c r="E109" s="329">
        <v>454</v>
      </c>
      <c r="F109" s="329">
        <v>1196</v>
      </c>
      <c r="G109" s="329">
        <v>2150</v>
      </c>
      <c r="H109" s="329">
        <v>520</v>
      </c>
      <c r="I109" s="329">
        <v>1620</v>
      </c>
      <c r="J109" s="329">
        <v>2132</v>
      </c>
      <c r="K109" s="329">
        <v>516</v>
      </c>
      <c r="L109" s="329">
        <v>1616</v>
      </c>
      <c r="M109" s="329">
        <v>2687</v>
      </c>
      <c r="N109" s="329">
        <v>754</v>
      </c>
      <c r="O109" s="329">
        <v>1933</v>
      </c>
      <c r="P109" s="322">
        <v>3410</v>
      </c>
      <c r="Q109" s="322">
        <v>975</v>
      </c>
      <c r="R109" s="322">
        <v>2435</v>
      </c>
      <c r="S109" s="312">
        <v>3595</v>
      </c>
      <c r="T109" s="322">
        <v>1266</v>
      </c>
      <c r="U109" s="322">
        <v>2329</v>
      </c>
    </row>
    <row r="110" spans="1:21" x14ac:dyDescent="0.2">
      <c r="A110" s="319" t="s">
        <v>1037</v>
      </c>
      <c r="B110" s="325" t="s">
        <v>35</v>
      </c>
      <c r="C110" s="329" t="s">
        <v>92</v>
      </c>
      <c r="D110" s="329">
        <v>140552</v>
      </c>
      <c r="E110" s="329">
        <v>65044</v>
      </c>
      <c r="F110" s="329">
        <v>75508</v>
      </c>
      <c r="G110" s="329">
        <v>143945</v>
      </c>
      <c r="H110" s="329">
        <v>68135</v>
      </c>
      <c r="I110" s="329">
        <v>75810</v>
      </c>
      <c r="J110" s="329">
        <v>141109</v>
      </c>
      <c r="K110" s="329">
        <v>67928</v>
      </c>
      <c r="L110" s="329">
        <v>73181</v>
      </c>
      <c r="M110" s="329">
        <v>149012</v>
      </c>
      <c r="N110" s="329">
        <v>71545</v>
      </c>
      <c r="O110" s="329">
        <v>77467</v>
      </c>
      <c r="P110" s="322">
        <v>167516</v>
      </c>
      <c r="Q110" s="322">
        <v>80302</v>
      </c>
      <c r="R110" s="322">
        <v>87214</v>
      </c>
      <c r="S110" s="312" t="s">
        <v>639</v>
      </c>
      <c r="T110" s="312" t="s">
        <v>639</v>
      </c>
      <c r="U110" s="312" t="s">
        <v>639</v>
      </c>
    </row>
    <row r="111" spans="1:21" x14ac:dyDescent="0.2">
      <c r="A111" s="319" t="s">
        <v>1038</v>
      </c>
      <c r="B111" s="325" t="s">
        <v>35</v>
      </c>
      <c r="C111" s="332" t="s">
        <v>93</v>
      </c>
      <c r="D111" s="332">
        <v>81787</v>
      </c>
      <c r="E111" s="332">
        <v>35091</v>
      </c>
      <c r="F111" s="332">
        <v>46696</v>
      </c>
      <c r="G111" s="332">
        <v>78685</v>
      </c>
      <c r="H111" s="332">
        <v>34855</v>
      </c>
      <c r="I111" s="332">
        <v>43840</v>
      </c>
      <c r="J111" s="332">
        <v>89605</v>
      </c>
      <c r="K111" s="332">
        <v>41601</v>
      </c>
      <c r="L111" s="332">
        <v>48004</v>
      </c>
      <c r="M111" s="332">
        <v>99401</v>
      </c>
      <c r="N111" s="332">
        <v>46125</v>
      </c>
      <c r="O111" s="332">
        <v>53276</v>
      </c>
      <c r="P111" s="322">
        <v>115348</v>
      </c>
      <c r="Q111" s="322">
        <v>54027</v>
      </c>
      <c r="R111" s="322">
        <v>61321</v>
      </c>
      <c r="S111" s="312">
        <v>131904</v>
      </c>
      <c r="T111" s="312">
        <v>65265</v>
      </c>
      <c r="U111" s="312">
        <v>66639</v>
      </c>
    </row>
    <row r="112" spans="1:21" x14ac:dyDescent="0.2">
      <c r="A112" s="319" t="s">
        <v>1039</v>
      </c>
      <c r="B112" s="325" t="s">
        <v>35</v>
      </c>
      <c r="C112" s="179" t="s">
        <v>94</v>
      </c>
      <c r="D112" s="329">
        <v>155341</v>
      </c>
      <c r="E112" s="329">
        <v>77604</v>
      </c>
      <c r="F112" s="329">
        <v>77737</v>
      </c>
      <c r="G112" s="329">
        <v>136715</v>
      </c>
      <c r="H112" s="329">
        <v>68355</v>
      </c>
      <c r="I112" s="329">
        <v>68360</v>
      </c>
      <c r="J112" s="329">
        <v>110129</v>
      </c>
      <c r="K112" s="329">
        <v>54918</v>
      </c>
      <c r="L112" s="329">
        <v>55211</v>
      </c>
      <c r="M112" s="329">
        <v>94013</v>
      </c>
      <c r="N112" s="329">
        <v>46644</v>
      </c>
      <c r="O112" s="329">
        <v>47369</v>
      </c>
      <c r="P112" s="322">
        <v>95945</v>
      </c>
      <c r="Q112" s="322">
        <v>47508</v>
      </c>
      <c r="R112" s="322">
        <v>48437</v>
      </c>
      <c r="S112" s="312">
        <v>116554</v>
      </c>
      <c r="T112" s="312">
        <v>58859</v>
      </c>
      <c r="U112" s="312">
        <v>57695</v>
      </c>
    </row>
    <row r="113" spans="1:21" x14ac:dyDescent="0.2">
      <c r="A113" s="319" t="s">
        <v>1040</v>
      </c>
      <c r="B113" s="325" t="s">
        <v>36</v>
      </c>
      <c r="C113" s="329" t="s">
        <v>73</v>
      </c>
      <c r="D113" s="329">
        <v>294440</v>
      </c>
      <c r="E113" s="329">
        <v>138617</v>
      </c>
      <c r="F113" s="329">
        <v>155823</v>
      </c>
      <c r="G113" s="329">
        <v>305375</v>
      </c>
      <c r="H113" s="329">
        <v>145620</v>
      </c>
      <c r="I113" s="329">
        <v>159755</v>
      </c>
      <c r="J113" s="329">
        <v>294526</v>
      </c>
      <c r="K113" s="329">
        <v>141685</v>
      </c>
      <c r="L113" s="329">
        <v>152841</v>
      </c>
      <c r="M113" s="329">
        <v>290609</v>
      </c>
      <c r="N113" s="329">
        <v>138839</v>
      </c>
      <c r="O113" s="329">
        <v>151770</v>
      </c>
      <c r="P113" s="322">
        <v>295535</v>
      </c>
      <c r="Q113" s="322">
        <v>141788</v>
      </c>
      <c r="R113" s="322">
        <v>153747</v>
      </c>
      <c r="S113" s="312">
        <v>309392</v>
      </c>
      <c r="T113" s="312">
        <v>148588</v>
      </c>
      <c r="U113" s="312">
        <v>160804</v>
      </c>
    </row>
    <row r="114" spans="1:21" x14ac:dyDescent="0.2">
      <c r="A114" s="319" t="s">
        <v>1041</v>
      </c>
      <c r="B114" s="325" t="s">
        <v>36</v>
      </c>
      <c r="C114" s="329" t="s">
        <v>74</v>
      </c>
      <c r="D114" s="329">
        <v>21871</v>
      </c>
      <c r="E114" s="329">
        <v>11310</v>
      </c>
      <c r="F114" s="329">
        <v>10561</v>
      </c>
      <c r="G114" s="329">
        <v>22365</v>
      </c>
      <c r="H114" s="329">
        <v>11510</v>
      </c>
      <c r="I114" s="329">
        <v>10855</v>
      </c>
      <c r="J114" s="329">
        <v>15656</v>
      </c>
      <c r="K114" s="329">
        <v>8073</v>
      </c>
      <c r="L114" s="329">
        <v>7583</v>
      </c>
      <c r="M114" s="329">
        <v>17529</v>
      </c>
      <c r="N114" s="329">
        <v>8912</v>
      </c>
      <c r="O114" s="329">
        <v>8617</v>
      </c>
      <c r="P114" s="322">
        <v>18681</v>
      </c>
      <c r="Q114" s="322">
        <v>9601</v>
      </c>
      <c r="R114" s="322">
        <v>9080</v>
      </c>
      <c r="S114" s="312">
        <v>20095</v>
      </c>
      <c r="T114" s="312">
        <v>10228</v>
      </c>
      <c r="U114" s="312">
        <v>9867</v>
      </c>
    </row>
    <row r="115" spans="1:21" x14ac:dyDescent="0.2">
      <c r="A115" s="319" t="s">
        <v>1042</v>
      </c>
      <c r="B115" s="325" t="s">
        <v>36</v>
      </c>
      <c r="C115" s="330" t="s">
        <v>75</v>
      </c>
      <c r="D115" s="329">
        <v>20451</v>
      </c>
      <c r="E115" s="329">
        <v>10404</v>
      </c>
      <c r="F115" s="329">
        <v>10047</v>
      </c>
      <c r="G115" s="329">
        <v>24420</v>
      </c>
      <c r="H115" s="329">
        <v>12650</v>
      </c>
      <c r="I115" s="329">
        <v>11770</v>
      </c>
      <c r="J115" s="329">
        <v>17521</v>
      </c>
      <c r="K115" s="329">
        <v>8918</v>
      </c>
      <c r="L115" s="329">
        <v>8603</v>
      </c>
      <c r="M115" s="329">
        <v>16035</v>
      </c>
      <c r="N115" s="329">
        <v>8235</v>
      </c>
      <c r="O115" s="329">
        <v>7800</v>
      </c>
      <c r="P115" s="322">
        <v>18310</v>
      </c>
      <c r="Q115" s="322">
        <v>9343</v>
      </c>
      <c r="R115" s="322">
        <v>8967</v>
      </c>
      <c r="S115" s="312">
        <v>18061</v>
      </c>
      <c r="T115" s="312">
        <v>9123</v>
      </c>
      <c r="U115" s="312">
        <v>8938</v>
      </c>
    </row>
    <row r="116" spans="1:21" x14ac:dyDescent="0.2">
      <c r="A116" s="319" t="s">
        <v>1043</v>
      </c>
      <c r="B116" s="325" t="s">
        <v>36</v>
      </c>
      <c r="C116" s="330" t="s">
        <v>76</v>
      </c>
      <c r="D116" s="329">
        <v>24815</v>
      </c>
      <c r="E116" s="329">
        <v>12677</v>
      </c>
      <c r="F116" s="329">
        <v>12138</v>
      </c>
      <c r="G116" s="329">
        <v>21845</v>
      </c>
      <c r="H116" s="329">
        <v>11150</v>
      </c>
      <c r="I116" s="329">
        <v>10695</v>
      </c>
      <c r="J116" s="329">
        <v>22235</v>
      </c>
      <c r="K116" s="329">
        <v>11303</v>
      </c>
      <c r="L116" s="329">
        <v>10932</v>
      </c>
      <c r="M116" s="329">
        <v>16031</v>
      </c>
      <c r="N116" s="329">
        <v>8232</v>
      </c>
      <c r="O116" s="329">
        <v>7799</v>
      </c>
      <c r="P116" s="322">
        <v>18453</v>
      </c>
      <c r="Q116" s="322">
        <v>9288</v>
      </c>
      <c r="R116" s="322">
        <v>9165</v>
      </c>
      <c r="S116" s="312">
        <v>18612</v>
      </c>
      <c r="T116" s="312">
        <v>9586</v>
      </c>
      <c r="U116" s="312">
        <v>9026</v>
      </c>
    </row>
    <row r="117" spans="1:21" x14ac:dyDescent="0.2">
      <c r="A117" s="319" t="s">
        <v>1044</v>
      </c>
      <c r="B117" s="325" t="s">
        <v>36</v>
      </c>
      <c r="C117" s="329" t="s">
        <v>77</v>
      </c>
      <c r="D117" s="329">
        <v>20375</v>
      </c>
      <c r="E117" s="329">
        <v>9930</v>
      </c>
      <c r="F117" s="329">
        <v>10445</v>
      </c>
      <c r="G117" s="329">
        <v>19965</v>
      </c>
      <c r="H117" s="329">
        <v>9820</v>
      </c>
      <c r="I117" s="329">
        <v>10145</v>
      </c>
      <c r="J117" s="329">
        <v>23999</v>
      </c>
      <c r="K117" s="329">
        <v>12371</v>
      </c>
      <c r="L117" s="329">
        <v>11628</v>
      </c>
      <c r="M117" s="329">
        <v>17570</v>
      </c>
      <c r="N117" s="329">
        <v>8944</v>
      </c>
      <c r="O117" s="329">
        <v>8626</v>
      </c>
      <c r="P117" s="322">
        <v>15691</v>
      </c>
      <c r="Q117" s="322">
        <v>8193</v>
      </c>
      <c r="R117" s="322">
        <v>7498</v>
      </c>
      <c r="S117" s="312">
        <v>17912</v>
      </c>
      <c r="T117" s="312">
        <v>9165</v>
      </c>
      <c r="U117" s="312">
        <v>8747</v>
      </c>
    </row>
    <row r="118" spans="1:21" x14ac:dyDescent="0.2">
      <c r="A118" s="319" t="s">
        <v>1045</v>
      </c>
      <c r="B118" s="325" t="s">
        <v>36</v>
      </c>
      <c r="C118" s="329" t="s">
        <v>78</v>
      </c>
      <c r="D118" s="329">
        <v>15764</v>
      </c>
      <c r="E118" s="329">
        <v>7365</v>
      </c>
      <c r="F118" s="329">
        <v>8399</v>
      </c>
      <c r="G118" s="329">
        <v>23000</v>
      </c>
      <c r="H118" s="329">
        <v>11290</v>
      </c>
      <c r="I118" s="329">
        <v>11705</v>
      </c>
      <c r="J118" s="329">
        <v>20397</v>
      </c>
      <c r="K118" s="329">
        <v>10531</v>
      </c>
      <c r="L118" s="329">
        <v>9866</v>
      </c>
      <c r="M118" s="329">
        <v>20920</v>
      </c>
      <c r="N118" s="329">
        <v>10279</v>
      </c>
      <c r="O118" s="329">
        <v>10641</v>
      </c>
      <c r="P118" s="322">
        <v>14654</v>
      </c>
      <c r="Q118" s="322">
        <v>7161</v>
      </c>
      <c r="R118" s="322">
        <v>7493</v>
      </c>
      <c r="S118" s="312">
        <v>16119</v>
      </c>
      <c r="T118" s="312">
        <v>7826</v>
      </c>
      <c r="U118" s="312">
        <v>8293</v>
      </c>
    </row>
    <row r="119" spans="1:21" x14ac:dyDescent="0.2">
      <c r="A119" s="319" t="s">
        <v>1046</v>
      </c>
      <c r="B119" s="325" t="s">
        <v>36</v>
      </c>
      <c r="C119" s="329" t="s">
        <v>79</v>
      </c>
      <c r="D119" s="329">
        <v>16376</v>
      </c>
      <c r="E119" s="329">
        <v>7792</v>
      </c>
      <c r="F119" s="329">
        <v>8584</v>
      </c>
      <c r="G119" s="329">
        <v>19155</v>
      </c>
      <c r="H119" s="329">
        <v>9540</v>
      </c>
      <c r="I119" s="329">
        <v>9610</v>
      </c>
      <c r="J119" s="329">
        <v>17987</v>
      </c>
      <c r="K119" s="329">
        <v>8906</v>
      </c>
      <c r="L119" s="329">
        <v>9081</v>
      </c>
      <c r="M119" s="329">
        <v>22786</v>
      </c>
      <c r="N119" s="329">
        <v>11175</v>
      </c>
      <c r="O119" s="329">
        <v>11611</v>
      </c>
      <c r="P119" s="322">
        <v>18938</v>
      </c>
      <c r="Q119" s="322">
        <v>9180</v>
      </c>
      <c r="R119" s="322">
        <v>9758</v>
      </c>
      <c r="S119" s="312">
        <v>17887</v>
      </c>
      <c r="T119" s="312">
        <v>8651</v>
      </c>
      <c r="U119" s="312">
        <v>9236</v>
      </c>
    </row>
    <row r="120" spans="1:21" x14ac:dyDescent="0.2">
      <c r="A120" s="319" t="s">
        <v>1047</v>
      </c>
      <c r="B120" s="325" t="s">
        <v>36</v>
      </c>
      <c r="C120" s="329" t="s">
        <v>80</v>
      </c>
      <c r="D120" s="329">
        <v>19288</v>
      </c>
      <c r="E120" s="329">
        <v>9117</v>
      </c>
      <c r="F120" s="329">
        <v>10171</v>
      </c>
      <c r="G120" s="329">
        <v>17190</v>
      </c>
      <c r="H120" s="329">
        <v>8370</v>
      </c>
      <c r="I120" s="329">
        <v>8820</v>
      </c>
      <c r="J120" s="329">
        <v>23133</v>
      </c>
      <c r="K120" s="329">
        <v>11328</v>
      </c>
      <c r="L120" s="329">
        <v>11805</v>
      </c>
      <c r="M120" s="329">
        <v>21466</v>
      </c>
      <c r="N120" s="329">
        <v>10701</v>
      </c>
      <c r="O120" s="329">
        <v>10765</v>
      </c>
      <c r="P120" s="322">
        <v>24086</v>
      </c>
      <c r="Q120" s="322">
        <v>11653</v>
      </c>
      <c r="R120" s="322">
        <v>12433</v>
      </c>
      <c r="S120" s="312">
        <v>21064</v>
      </c>
      <c r="T120" s="312">
        <v>10193</v>
      </c>
      <c r="U120" s="312">
        <v>10871</v>
      </c>
    </row>
    <row r="121" spans="1:21" x14ac:dyDescent="0.2">
      <c r="A121" s="319" t="s">
        <v>1048</v>
      </c>
      <c r="B121" s="325" t="s">
        <v>36</v>
      </c>
      <c r="C121" s="329" t="s">
        <v>81</v>
      </c>
      <c r="D121" s="329">
        <v>21419</v>
      </c>
      <c r="E121" s="329">
        <v>10215</v>
      </c>
      <c r="F121" s="329">
        <v>11204</v>
      </c>
      <c r="G121" s="329">
        <v>17895</v>
      </c>
      <c r="H121" s="329">
        <v>8725</v>
      </c>
      <c r="I121" s="329">
        <v>9175</v>
      </c>
      <c r="J121" s="329">
        <v>19510</v>
      </c>
      <c r="K121" s="329">
        <v>9628</v>
      </c>
      <c r="L121" s="329">
        <v>9882</v>
      </c>
      <c r="M121" s="329">
        <v>19155</v>
      </c>
      <c r="N121" s="329">
        <v>9339</v>
      </c>
      <c r="O121" s="329">
        <v>9816</v>
      </c>
      <c r="P121" s="322">
        <v>25259</v>
      </c>
      <c r="Q121" s="322">
        <v>12485</v>
      </c>
      <c r="R121" s="322">
        <v>12774</v>
      </c>
      <c r="S121" s="312">
        <v>22214</v>
      </c>
      <c r="T121" s="312">
        <v>10565</v>
      </c>
      <c r="U121" s="312">
        <v>11649</v>
      </c>
    </row>
    <row r="122" spans="1:21" x14ac:dyDescent="0.2">
      <c r="A122" s="319" t="s">
        <v>1049</v>
      </c>
      <c r="B122" s="325" t="s">
        <v>36</v>
      </c>
      <c r="C122" s="329" t="s">
        <v>82</v>
      </c>
      <c r="D122" s="329">
        <v>20854</v>
      </c>
      <c r="E122" s="329">
        <v>10089</v>
      </c>
      <c r="F122" s="329">
        <v>10765</v>
      </c>
      <c r="G122" s="329">
        <v>20160</v>
      </c>
      <c r="H122" s="329">
        <v>9620</v>
      </c>
      <c r="I122" s="329">
        <v>10540</v>
      </c>
      <c r="J122" s="329">
        <v>17303</v>
      </c>
      <c r="K122" s="329">
        <v>8360</v>
      </c>
      <c r="L122" s="329">
        <v>8943</v>
      </c>
      <c r="M122" s="329">
        <v>23083</v>
      </c>
      <c r="N122" s="329">
        <v>11298</v>
      </c>
      <c r="O122" s="329">
        <v>11785</v>
      </c>
      <c r="P122" s="322">
        <v>21242</v>
      </c>
      <c r="Q122" s="322">
        <v>10473</v>
      </c>
      <c r="R122" s="322">
        <v>10769</v>
      </c>
      <c r="S122" s="312">
        <v>24854</v>
      </c>
      <c r="T122" s="312">
        <v>12037</v>
      </c>
      <c r="U122" s="312">
        <v>12817</v>
      </c>
    </row>
    <row r="123" spans="1:21" x14ac:dyDescent="0.2">
      <c r="A123" s="319" t="s">
        <v>1050</v>
      </c>
      <c r="B123" s="325" t="s">
        <v>36</v>
      </c>
      <c r="C123" s="329" t="s">
        <v>83</v>
      </c>
      <c r="D123" s="329">
        <v>22067</v>
      </c>
      <c r="E123" s="329">
        <v>10568</v>
      </c>
      <c r="F123" s="329">
        <v>11499</v>
      </c>
      <c r="G123" s="329">
        <v>21565</v>
      </c>
      <c r="H123" s="329">
        <v>10345</v>
      </c>
      <c r="I123" s="329">
        <v>11220</v>
      </c>
      <c r="J123" s="329">
        <v>17505</v>
      </c>
      <c r="K123" s="329">
        <v>8566</v>
      </c>
      <c r="L123" s="329">
        <v>8939</v>
      </c>
      <c r="M123" s="329">
        <v>19105</v>
      </c>
      <c r="N123" s="329">
        <v>9375</v>
      </c>
      <c r="O123" s="329">
        <v>9730</v>
      </c>
      <c r="P123" s="322">
        <v>18579</v>
      </c>
      <c r="Q123" s="322">
        <v>9081</v>
      </c>
      <c r="R123" s="322">
        <v>9498</v>
      </c>
      <c r="S123" s="312">
        <v>24312</v>
      </c>
      <c r="T123" s="312">
        <v>11657</v>
      </c>
      <c r="U123" s="312">
        <v>12655</v>
      </c>
    </row>
    <row r="124" spans="1:21" x14ac:dyDescent="0.2">
      <c r="A124" s="319" t="s">
        <v>1051</v>
      </c>
      <c r="B124" s="325" t="s">
        <v>36</v>
      </c>
      <c r="C124" s="329" t="s">
        <v>84</v>
      </c>
      <c r="D124" s="329">
        <v>22479</v>
      </c>
      <c r="E124" s="329">
        <v>10744</v>
      </c>
      <c r="F124" s="329">
        <v>11735</v>
      </c>
      <c r="G124" s="329">
        <v>20555</v>
      </c>
      <c r="H124" s="329">
        <v>9990</v>
      </c>
      <c r="I124" s="329">
        <v>10565</v>
      </c>
      <c r="J124" s="329">
        <v>18971</v>
      </c>
      <c r="K124" s="329">
        <v>9077</v>
      </c>
      <c r="L124" s="329">
        <v>9894</v>
      </c>
      <c r="M124" s="329">
        <v>16405</v>
      </c>
      <c r="N124" s="329">
        <v>7996</v>
      </c>
      <c r="O124" s="329">
        <v>8409</v>
      </c>
      <c r="P124" s="322">
        <v>21154</v>
      </c>
      <c r="Q124" s="322">
        <v>10247</v>
      </c>
      <c r="R124" s="322">
        <v>10907</v>
      </c>
      <c r="S124" s="312">
        <v>20684</v>
      </c>
      <c r="T124" s="312">
        <v>10177</v>
      </c>
      <c r="U124" s="312">
        <v>10507</v>
      </c>
    </row>
    <row r="125" spans="1:21" x14ac:dyDescent="0.2">
      <c r="A125" s="319" t="s">
        <v>1052</v>
      </c>
      <c r="B125" s="325" t="s">
        <v>36</v>
      </c>
      <c r="C125" s="329" t="s">
        <v>85</v>
      </c>
      <c r="D125" s="329">
        <v>20024</v>
      </c>
      <c r="E125" s="329">
        <v>9481</v>
      </c>
      <c r="F125" s="329">
        <v>10543</v>
      </c>
      <c r="G125" s="329">
        <v>19900</v>
      </c>
      <c r="H125" s="329">
        <v>9600</v>
      </c>
      <c r="I125" s="329">
        <v>10300</v>
      </c>
      <c r="J125" s="329">
        <v>19233</v>
      </c>
      <c r="K125" s="329">
        <v>9287</v>
      </c>
      <c r="L125" s="329">
        <v>9946</v>
      </c>
      <c r="M125" s="329">
        <v>15988</v>
      </c>
      <c r="N125" s="329">
        <v>7825</v>
      </c>
      <c r="O125" s="329">
        <v>8163</v>
      </c>
      <c r="P125" s="322">
        <v>16775</v>
      </c>
      <c r="Q125" s="322">
        <v>8113</v>
      </c>
      <c r="R125" s="322">
        <v>8662</v>
      </c>
      <c r="S125" s="312">
        <v>17049</v>
      </c>
      <c r="T125" s="312">
        <v>8260</v>
      </c>
      <c r="U125" s="312">
        <v>8789</v>
      </c>
    </row>
    <row r="126" spans="1:21" x14ac:dyDescent="0.2">
      <c r="A126" s="319" t="s">
        <v>1053</v>
      </c>
      <c r="B126" s="325" t="s">
        <v>36</v>
      </c>
      <c r="C126" s="329" t="s">
        <v>86</v>
      </c>
      <c r="D126" s="329">
        <v>15087</v>
      </c>
      <c r="E126" s="329">
        <v>6742</v>
      </c>
      <c r="F126" s="329">
        <v>8345</v>
      </c>
      <c r="G126" s="329">
        <v>18545</v>
      </c>
      <c r="H126" s="329">
        <v>8760</v>
      </c>
      <c r="I126" s="329">
        <v>9780</v>
      </c>
      <c r="J126" s="329">
        <v>16853</v>
      </c>
      <c r="K126" s="329">
        <v>8082</v>
      </c>
      <c r="L126" s="329">
        <v>8771</v>
      </c>
      <c r="M126" s="329">
        <v>15841</v>
      </c>
      <c r="N126" s="329">
        <v>7466</v>
      </c>
      <c r="O126" s="329">
        <v>8375</v>
      </c>
      <c r="P126" s="322">
        <v>13899</v>
      </c>
      <c r="Q126" s="322">
        <v>6602</v>
      </c>
      <c r="R126" s="322">
        <v>7297</v>
      </c>
      <c r="S126" s="312">
        <v>18492</v>
      </c>
      <c r="T126" s="312">
        <v>8807</v>
      </c>
      <c r="U126" s="312">
        <v>9685</v>
      </c>
    </row>
    <row r="127" spans="1:21" x14ac:dyDescent="0.2">
      <c r="A127" s="319" t="s">
        <v>1054</v>
      </c>
      <c r="B127" s="325" t="s">
        <v>36</v>
      </c>
      <c r="C127" s="329" t="s">
        <v>87</v>
      </c>
      <c r="D127" s="329">
        <v>11377</v>
      </c>
      <c r="E127" s="329">
        <v>4666</v>
      </c>
      <c r="F127" s="329">
        <v>6711</v>
      </c>
      <c r="G127" s="329">
        <v>14165</v>
      </c>
      <c r="H127" s="329">
        <v>6150</v>
      </c>
      <c r="I127" s="329">
        <v>8015</v>
      </c>
      <c r="J127" s="329">
        <v>14646</v>
      </c>
      <c r="K127" s="329">
        <v>6588</v>
      </c>
      <c r="L127" s="329">
        <v>8058</v>
      </c>
      <c r="M127" s="329">
        <v>14650</v>
      </c>
      <c r="N127" s="329">
        <v>6643</v>
      </c>
      <c r="O127" s="329">
        <v>8007</v>
      </c>
      <c r="P127" s="322">
        <v>13104</v>
      </c>
      <c r="Q127" s="322">
        <v>6106</v>
      </c>
      <c r="R127" s="322">
        <v>6998</v>
      </c>
      <c r="S127" s="312">
        <v>14177</v>
      </c>
      <c r="T127" s="312">
        <v>6732</v>
      </c>
      <c r="U127" s="312">
        <v>7445</v>
      </c>
    </row>
    <row r="128" spans="1:21" x14ac:dyDescent="0.2">
      <c r="A128" s="319" t="s">
        <v>1055</v>
      </c>
      <c r="B128" s="325" t="s">
        <v>36</v>
      </c>
      <c r="C128" s="329" t="s">
        <v>88</v>
      </c>
      <c r="D128" s="329">
        <v>8929</v>
      </c>
      <c r="E128" s="329">
        <v>3376</v>
      </c>
      <c r="F128" s="329">
        <v>5553</v>
      </c>
      <c r="G128" s="329">
        <v>9985</v>
      </c>
      <c r="H128" s="329">
        <v>3730</v>
      </c>
      <c r="I128" s="329">
        <v>6255</v>
      </c>
      <c r="J128" s="329">
        <v>12382</v>
      </c>
      <c r="K128" s="329">
        <v>5186</v>
      </c>
      <c r="L128" s="329">
        <v>7196</v>
      </c>
      <c r="M128" s="329">
        <v>12190</v>
      </c>
      <c r="N128" s="329">
        <v>5238</v>
      </c>
      <c r="O128" s="329">
        <v>6952</v>
      </c>
      <c r="P128" s="322">
        <v>12414</v>
      </c>
      <c r="Q128" s="322">
        <v>5517</v>
      </c>
      <c r="R128" s="322">
        <v>6897</v>
      </c>
      <c r="S128" s="312">
        <v>11593</v>
      </c>
      <c r="T128" s="312">
        <v>5217</v>
      </c>
      <c r="U128" s="312">
        <v>6376</v>
      </c>
    </row>
    <row r="129" spans="1:21" x14ac:dyDescent="0.2">
      <c r="A129" s="319" t="s">
        <v>1056</v>
      </c>
      <c r="B129" s="325" t="s">
        <v>36</v>
      </c>
      <c r="C129" s="329" t="s">
        <v>89</v>
      </c>
      <c r="D129" s="329">
        <v>6600</v>
      </c>
      <c r="E129" s="329">
        <v>2245</v>
      </c>
      <c r="F129" s="329">
        <v>4355</v>
      </c>
      <c r="G129" s="329">
        <v>7055</v>
      </c>
      <c r="H129" s="329">
        <v>2335</v>
      </c>
      <c r="I129" s="329">
        <v>4720</v>
      </c>
      <c r="J129" s="329">
        <v>8773</v>
      </c>
      <c r="K129" s="329">
        <v>3226</v>
      </c>
      <c r="L129" s="329">
        <v>5547</v>
      </c>
      <c r="M129" s="329">
        <v>10034</v>
      </c>
      <c r="N129" s="329">
        <v>3792</v>
      </c>
      <c r="O129" s="329">
        <v>6242</v>
      </c>
      <c r="P129" s="322">
        <v>10394</v>
      </c>
      <c r="Q129" s="322">
        <v>4271</v>
      </c>
      <c r="R129" s="322">
        <v>6123</v>
      </c>
      <c r="S129" s="312">
        <v>10224</v>
      </c>
      <c r="T129" s="312">
        <v>4516</v>
      </c>
      <c r="U129" s="312">
        <v>5708</v>
      </c>
    </row>
    <row r="130" spans="1:21" x14ac:dyDescent="0.2">
      <c r="A130" s="319" t="s">
        <v>1057</v>
      </c>
      <c r="B130" s="325" t="s">
        <v>36</v>
      </c>
      <c r="C130" s="329" t="s">
        <v>90</v>
      </c>
      <c r="D130" s="329">
        <v>4201</v>
      </c>
      <c r="E130" s="329">
        <v>1276</v>
      </c>
      <c r="F130" s="329">
        <v>2925</v>
      </c>
      <c r="G130" s="329">
        <v>4500</v>
      </c>
      <c r="H130" s="329">
        <v>1335</v>
      </c>
      <c r="I130" s="329">
        <v>3160</v>
      </c>
      <c r="J130" s="329">
        <v>4958</v>
      </c>
      <c r="K130" s="329">
        <v>1475</v>
      </c>
      <c r="L130" s="329">
        <v>3483</v>
      </c>
      <c r="M130" s="329">
        <v>7047</v>
      </c>
      <c r="N130" s="329">
        <v>2280</v>
      </c>
      <c r="O130" s="329">
        <v>4767</v>
      </c>
      <c r="P130" s="322">
        <v>7448</v>
      </c>
      <c r="Q130" s="322">
        <v>2778</v>
      </c>
      <c r="R130" s="322">
        <v>4670</v>
      </c>
      <c r="S130" s="312">
        <v>8228</v>
      </c>
      <c r="T130" s="312">
        <v>3312</v>
      </c>
      <c r="U130" s="312">
        <v>4916</v>
      </c>
    </row>
    <row r="131" spans="1:21" x14ac:dyDescent="0.2">
      <c r="A131" s="319" t="s">
        <v>1058</v>
      </c>
      <c r="B131" s="325" t="s">
        <v>36</v>
      </c>
      <c r="C131" s="329" t="s">
        <v>91</v>
      </c>
      <c r="D131" s="329">
        <v>2463</v>
      </c>
      <c r="E131" s="329">
        <v>620</v>
      </c>
      <c r="F131" s="329">
        <v>1843</v>
      </c>
      <c r="G131" s="329">
        <v>3120</v>
      </c>
      <c r="H131" s="329">
        <v>695</v>
      </c>
      <c r="I131" s="329">
        <v>2425</v>
      </c>
      <c r="J131" s="329">
        <v>3464</v>
      </c>
      <c r="K131" s="329">
        <v>780</v>
      </c>
      <c r="L131" s="329">
        <v>2684</v>
      </c>
      <c r="M131" s="329">
        <v>4774</v>
      </c>
      <c r="N131" s="329">
        <v>1109</v>
      </c>
      <c r="O131" s="329">
        <v>3665</v>
      </c>
      <c r="P131" s="322">
        <v>6454</v>
      </c>
      <c r="Q131" s="322">
        <v>1696</v>
      </c>
      <c r="R131" s="322">
        <v>4758</v>
      </c>
      <c r="S131" s="312">
        <v>7815</v>
      </c>
      <c r="T131" s="322">
        <v>2536</v>
      </c>
      <c r="U131" s="322">
        <v>5279</v>
      </c>
    </row>
    <row r="132" spans="1:21" x14ac:dyDescent="0.2">
      <c r="A132" s="319" t="s">
        <v>1059</v>
      </c>
      <c r="B132" s="325" t="s">
        <v>36</v>
      </c>
      <c r="C132" s="329" t="s">
        <v>92</v>
      </c>
      <c r="D132" s="329">
        <v>139632</v>
      </c>
      <c r="E132" s="329">
        <v>61795</v>
      </c>
      <c r="F132" s="329">
        <v>77837</v>
      </c>
      <c r="G132" s="329">
        <v>144340</v>
      </c>
      <c r="H132" s="329">
        <v>65575</v>
      </c>
      <c r="I132" s="329">
        <v>78765</v>
      </c>
      <c r="J132" s="329">
        <v>145256</v>
      </c>
      <c r="K132" s="329">
        <v>67349</v>
      </c>
      <c r="L132" s="329">
        <v>77907</v>
      </c>
      <c r="M132" s="329">
        <v>152729</v>
      </c>
      <c r="N132" s="329">
        <v>70283</v>
      </c>
      <c r="O132" s="329">
        <v>82446</v>
      </c>
      <c r="P132" s="322">
        <v>167446</v>
      </c>
      <c r="Q132" s="322">
        <v>77991</v>
      </c>
      <c r="R132" s="322">
        <v>89455</v>
      </c>
      <c r="S132" s="312" t="s">
        <v>639</v>
      </c>
      <c r="T132" s="312" t="s">
        <v>639</v>
      </c>
      <c r="U132" s="312" t="s">
        <v>639</v>
      </c>
    </row>
    <row r="133" spans="1:21" x14ac:dyDescent="0.2">
      <c r="A133" s="319" t="s">
        <v>1060</v>
      </c>
      <c r="B133" s="325" t="s">
        <v>36</v>
      </c>
      <c r="C133" s="332" t="s">
        <v>93</v>
      </c>
      <c r="D133" s="332">
        <v>68108</v>
      </c>
      <c r="E133" s="332">
        <v>25142</v>
      </c>
      <c r="F133" s="332">
        <v>42966</v>
      </c>
      <c r="G133" s="332">
        <v>71695</v>
      </c>
      <c r="H133" s="332">
        <v>28265</v>
      </c>
      <c r="I133" s="332">
        <v>43405</v>
      </c>
      <c r="J133" s="332">
        <v>85008</v>
      </c>
      <c r="K133" s="332">
        <v>36562</v>
      </c>
      <c r="L133" s="332">
        <v>48446</v>
      </c>
      <c r="M133" s="332">
        <v>100086</v>
      </c>
      <c r="N133" s="332">
        <v>43389</v>
      </c>
      <c r="O133" s="332">
        <v>56697</v>
      </c>
      <c r="P133" s="322">
        <v>108575</v>
      </c>
      <c r="Q133" s="322">
        <v>48044</v>
      </c>
      <c r="R133" s="322">
        <v>60531</v>
      </c>
      <c r="S133" s="312">
        <v>121368</v>
      </c>
      <c r="T133" s="312">
        <v>54511</v>
      </c>
      <c r="U133" s="312">
        <v>66857</v>
      </c>
    </row>
    <row r="134" spans="1:21" x14ac:dyDescent="0.2">
      <c r="A134" s="319" t="s">
        <v>1061</v>
      </c>
      <c r="B134" s="325" t="s">
        <v>36</v>
      </c>
      <c r="C134" s="179" t="s">
        <v>94</v>
      </c>
      <c r="D134" s="329">
        <v>154808</v>
      </c>
      <c r="E134" s="329">
        <v>76822</v>
      </c>
      <c r="F134" s="329">
        <v>77986</v>
      </c>
      <c r="G134" s="329">
        <v>161040</v>
      </c>
      <c r="H134" s="329">
        <v>80050</v>
      </c>
      <c r="I134" s="329">
        <v>80990</v>
      </c>
      <c r="J134" s="329">
        <v>149270</v>
      </c>
      <c r="K134" s="329">
        <v>74336</v>
      </c>
      <c r="L134" s="329">
        <v>74934</v>
      </c>
      <c r="M134" s="329">
        <v>137880</v>
      </c>
      <c r="N134" s="329">
        <v>68556</v>
      </c>
      <c r="O134" s="329">
        <v>69324</v>
      </c>
      <c r="P134" s="322">
        <v>128078</v>
      </c>
      <c r="Q134" s="322">
        <v>63790</v>
      </c>
      <c r="R134" s="322">
        <v>64288</v>
      </c>
      <c r="S134" s="312">
        <v>127438</v>
      </c>
      <c r="T134" s="312">
        <v>63155</v>
      </c>
      <c r="U134" s="312">
        <v>64283</v>
      </c>
    </row>
    <row r="135" spans="1:21" x14ac:dyDescent="0.2">
      <c r="A135" s="319" t="s">
        <v>1062</v>
      </c>
      <c r="B135" s="325" t="s">
        <v>37</v>
      </c>
      <c r="C135" s="329" t="s">
        <v>73</v>
      </c>
      <c r="D135" s="329">
        <v>245707</v>
      </c>
      <c r="E135" s="329">
        <v>113693</v>
      </c>
      <c r="F135" s="329">
        <v>132014</v>
      </c>
      <c r="G135" s="329">
        <v>206735</v>
      </c>
      <c r="H135" s="329">
        <v>96540</v>
      </c>
      <c r="I135" s="329">
        <v>110195</v>
      </c>
      <c r="J135" s="329">
        <v>161098</v>
      </c>
      <c r="K135" s="329">
        <v>75310</v>
      </c>
      <c r="L135" s="329">
        <v>85788</v>
      </c>
      <c r="M135" s="329">
        <v>170444</v>
      </c>
      <c r="N135" s="329">
        <v>80190</v>
      </c>
      <c r="O135" s="329">
        <v>90254</v>
      </c>
      <c r="P135" s="322">
        <v>198022</v>
      </c>
      <c r="Q135" s="322">
        <v>95401</v>
      </c>
      <c r="R135" s="322">
        <v>102621</v>
      </c>
      <c r="S135" s="312">
        <v>220338</v>
      </c>
      <c r="T135" s="312">
        <v>107885</v>
      </c>
      <c r="U135" s="312">
        <v>112453</v>
      </c>
    </row>
    <row r="136" spans="1:21" x14ac:dyDescent="0.2">
      <c r="A136" s="319" t="s">
        <v>1063</v>
      </c>
      <c r="B136" s="325" t="s">
        <v>37</v>
      </c>
      <c r="C136" s="329" t="s">
        <v>74</v>
      </c>
      <c r="D136" s="329">
        <v>15176</v>
      </c>
      <c r="E136" s="329">
        <v>7771</v>
      </c>
      <c r="F136" s="329">
        <v>7405</v>
      </c>
      <c r="G136" s="329">
        <v>10360</v>
      </c>
      <c r="H136" s="329">
        <v>5390</v>
      </c>
      <c r="I136" s="329">
        <v>4970</v>
      </c>
      <c r="J136" s="329">
        <v>7488</v>
      </c>
      <c r="K136" s="329">
        <v>3792</v>
      </c>
      <c r="L136" s="329">
        <v>3696</v>
      </c>
      <c r="M136" s="329">
        <v>9779</v>
      </c>
      <c r="N136" s="329">
        <v>4960</v>
      </c>
      <c r="O136" s="329">
        <v>4819</v>
      </c>
      <c r="P136" s="322">
        <v>11820</v>
      </c>
      <c r="Q136" s="322">
        <v>6018</v>
      </c>
      <c r="R136" s="322">
        <v>5802</v>
      </c>
      <c r="S136" s="312">
        <v>13168</v>
      </c>
      <c r="T136" s="312">
        <v>6834</v>
      </c>
      <c r="U136" s="312">
        <v>6334</v>
      </c>
    </row>
    <row r="137" spans="1:21" x14ac:dyDescent="0.2">
      <c r="A137" s="319" t="s">
        <v>1064</v>
      </c>
      <c r="B137" s="325" t="s">
        <v>37</v>
      </c>
      <c r="C137" s="330" t="s">
        <v>75</v>
      </c>
      <c r="D137" s="329">
        <v>11578</v>
      </c>
      <c r="E137" s="329">
        <v>5805</v>
      </c>
      <c r="F137" s="329">
        <v>5773</v>
      </c>
      <c r="G137" s="329">
        <v>10565</v>
      </c>
      <c r="H137" s="329">
        <v>5385</v>
      </c>
      <c r="I137" s="329">
        <v>5180</v>
      </c>
      <c r="J137" s="329">
        <v>6373</v>
      </c>
      <c r="K137" s="329">
        <v>3318</v>
      </c>
      <c r="L137" s="329">
        <v>3055</v>
      </c>
      <c r="M137" s="329">
        <v>8627</v>
      </c>
      <c r="N137" s="329">
        <v>4414</v>
      </c>
      <c r="O137" s="329">
        <v>4213</v>
      </c>
      <c r="P137" s="322">
        <v>10232</v>
      </c>
      <c r="Q137" s="322">
        <v>5199</v>
      </c>
      <c r="R137" s="322">
        <v>5033</v>
      </c>
      <c r="S137" s="312">
        <v>10898</v>
      </c>
      <c r="T137" s="312">
        <v>5427</v>
      </c>
      <c r="U137" s="312">
        <v>5471</v>
      </c>
    </row>
    <row r="138" spans="1:21" x14ac:dyDescent="0.2">
      <c r="A138" s="319" t="s">
        <v>1065</v>
      </c>
      <c r="B138" s="325" t="s">
        <v>37</v>
      </c>
      <c r="C138" s="330" t="s">
        <v>76</v>
      </c>
      <c r="D138" s="329">
        <v>12515</v>
      </c>
      <c r="E138" s="329">
        <v>6264</v>
      </c>
      <c r="F138" s="329">
        <v>6251</v>
      </c>
      <c r="G138" s="329">
        <v>9760</v>
      </c>
      <c r="H138" s="329">
        <v>5000</v>
      </c>
      <c r="I138" s="329">
        <v>4760</v>
      </c>
      <c r="J138" s="329">
        <v>7557</v>
      </c>
      <c r="K138" s="329">
        <v>3905</v>
      </c>
      <c r="L138" s="329">
        <v>3652</v>
      </c>
      <c r="M138" s="329">
        <v>7714</v>
      </c>
      <c r="N138" s="329">
        <v>3879</v>
      </c>
      <c r="O138" s="329">
        <v>3835</v>
      </c>
      <c r="P138" s="322">
        <v>9211</v>
      </c>
      <c r="Q138" s="322">
        <v>4605</v>
      </c>
      <c r="R138" s="322">
        <v>4606</v>
      </c>
      <c r="S138" s="312">
        <v>9594</v>
      </c>
      <c r="T138" s="312">
        <v>4856</v>
      </c>
      <c r="U138" s="312">
        <v>4738</v>
      </c>
    </row>
    <row r="139" spans="1:21" x14ac:dyDescent="0.2">
      <c r="A139" s="319" t="s">
        <v>1066</v>
      </c>
      <c r="B139" s="325" t="s">
        <v>37</v>
      </c>
      <c r="C139" s="329" t="s">
        <v>77</v>
      </c>
      <c r="D139" s="329">
        <v>15507</v>
      </c>
      <c r="E139" s="329">
        <v>6760</v>
      </c>
      <c r="F139" s="329">
        <v>8747</v>
      </c>
      <c r="G139" s="329">
        <v>12420</v>
      </c>
      <c r="H139" s="329">
        <v>5520</v>
      </c>
      <c r="I139" s="329">
        <v>6900</v>
      </c>
      <c r="J139" s="329">
        <v>10819</v>
      </c>
      <c r="K139" s="329">
        <v>5088</v>
      </c>
      <c r="L139" s="329">
        <v>5731</v>
      </c>
      <c r="M139" s="329">
        <v>8032</v>
      </c>
      <c r="N139" s="329">
        <v>3935</v>
      </c>
      <c r="O139" s="329">
        <v>4097</v>
      </c>
      <c r="P139" s="322">
        <v>10992</v>
      </c>
      <c r="Q139" s="322">
        <v>5400</v>
      </c>
      <c r="R139" s="322">
        <v>5592</v>
      </c>
      <c r="S139" s="312">
        <v>12523</v>
      </c>
      <c r="T139" s="312">
        <v>6019</v>
      </c>
      <c r="U139" s="312">
        <v>6504</v>
      </c>
    </row>
    <row r="140" spans="1:21" x14ac:dyDescent="0.2">
      <c r="A140" s="319" t="s">
        <v>1067</v>
      </c>
      <c r="B140" s="325" t="s">
        <v>37</v>
      </c>
      <c r="C140" s="329" t="s">
        <v>78</v>
      </c>
      <c r="D140" s="329">
        <v>24229</v>
      </c>
      <c r="E140" s="329">
        <v>10558</v>
      </c>
      <c r="F140" s="329">
        <v>13671</v>
      </c>
      <c r="G140" s="329">
        <v>25895</v>
      </c>
      <c r="H140" s="329">
        <v>11445</v>
      </c>
      <c r="I140" s="329">
        <v>14450</v>
      </c>
      <c r="J140" s="329">
        <v>17221</v>
      </c>
      <c r="K140" s="329">
        <v>7733</v>
      </c>
      <c r="L140" s="329">
        <v>9488</v>
      </c>
      <c r="M140" s="329">
        <v>15766</v>
      </c>
      <c r="N140" s="329">
        <v>6934</v>
      </c>
      <c r="O140" s="329">
        <v>8832</v>
      </c>
      <c r="P140" s="322">
        <v>18822</v>
      </c>
      <c r="Q140" s="322">
        <v>8281</v>
      </c>
      <c r="R140" s="322">
        <v>10541</v>
      </c>
      <c r="S140" s="312">
        <v>21863</v>
      </c>
      <c r="T140" s="312">
        <v>10286</v>
      </c>
      <c r="U140" s="312">
        <v>11577</v>
      </c>
    </row>
    <row r="141" spans="1:21" x14ac:dyDescent="0.2">
      <c r="A141" s="319" t="s">
        <v>1068</v>
      </c>
      <c r="B141" s="325" t="s">
        <v>37</v>
      </c>
      <c r="C141" s="329" t="s">
        <v>79</v>
      </c>
      <c r="D141" s="329">
        <v>21804</v>
      </c>
      <c r="E141" s="329">
        <v>11117</v>
      </c>
      <c r="F141" s="329">
        <v>10687</v>
      </c>
      <c r="G141" s="329">
        <v>20140</v>
      </c>
      <c r="H141" s="329">
        <v>10000</v>
      </c>
      <c r="I141" s="329">
        <v>10140</v>
      </c>
      <c r="J141" s="329">
        <v>16138</v>
      </c>
      <c r="K141" s="329">
        <v>7828</v>
      </c>
      <c r="L141" s="329">
        <v>8310</v>
      </c>
      <c r="M141" s="329">
        <v>19937</v>
      </c>
      <c r="N141" s="329">
        <v>9296</v>
      </c>
      <c r="O141" s="329">
        <v>10641</v>
      </c>
      <c r="P141" s="322">
        <v>25998</v>
      </c>
      <c r="Q141" s="322">
        <v>12463</v>
      </c>
      <c r="R141" s="322">
        <v>13535</v>
      </c>
      <c r="S141" s="312">
        <v>25923</v>
      </c>
      <c r="T141" s="312">
        <v>12523</v>
      </c>
      <c r="U141" s="312">
        <v>13400</v>
      </c>
    </row>
    <row r="142" spans="1:21" x14ac:dyDescent="0.2">
      <c r="A142" s="319" t="s">
        <v>1069</v>
      </c>
      <c r="B142" s="325" t="s">
        <v>37</v>
      </c>
      <c r="C142" s="329" t="s">
        <v>80</v>
      </c>
      <c r="D142" s="329">
        <v>18212</v>
      </c>
      <c r="E142" s="329">
        <v>9578</v>
      </c>
      <c r="F142" s="329">
        <v>8634</v>
      </c>
      <c r="G142" s="329">
        <v>14240</v>
      </c>
      <c r="H142" s="329">
        <v>7445</v>
      </c>
      <c r="I142" s="329">
        <v>6795</v>
      </c>
      <c r="J142" s="329">
        <v>14184</v>
      </c>
      <c r="K142" s="329">
        <v>6957</v>
      </c>
      <c r="L142" s="329">
        <v>7227</v>
      </c>
      <c r="M142" s="329">
        <v>16045</v>
      </c>
      <c r="N142" s="329">
        <v>7744</v>
      </c>
      <c r="O142" s="329">
        <v>8301</v>
      </c>
      <c r="P142" s="322">
        <v>22341</v>
      </c>
      <c r="Q142" s="322">
        <v>11189</v>
      </c>
      <c r="R142" s="322">
        <v>11152</v>
      </c>
      <c r="S142" s="312">
        <v>24427</v>
      </c>
      <c r="T142" s="312">
        <v>12331</v>
      </c>
      <c r="U142" s="312">
        <v>12096</v>
      </c>
    </row>
    <row r="143" spans="1:21" x14ac:dyDescent="0.2">
      <c r="A143" s="319" t="s">
        <v>1070</v>
      </c>
      <c r="B143" s="325" t="s">
        <v>37</v>
      </c>
      <c r="C143" s="329" t="s">
        <v>81</v>
      </c>
      <c r="D143" s="329">
        <v>17539</v>
      </c>
      <c r="E143" s="329">
        <v>8866</v>
      </c>
      <c r="F143" s="329">
        <v>8673</v>
      </c>
      <c r="G143" s="329">
        <v>11965</v>
      </c>
      <c r="H143" s="329">
        <v>6195</v>
      </c>
      <c r="I143" s="329">
        <v>5770</v>
      </c>
      <c r="J143" s="329">
        <v>10229</v>
      </c>
      <c r="K143" s="329">
        <v>5031</v>
      </c>
      <c r="L143" s="329">
        <v>5198</v>
      </c>
      <c r="M143" s="329">
        <v>12377</v>
      </c>
      <c r="N143" s="329">
        <v>6009</v>
      </c>
      <c r="O143" s="329">
        <v>6368</v>
      </c>
      <c r="P143" s="322">
        <v>17368</v>
      </c>
      <c r="Q143" s="322">
        <v>8656</v>
      </c>
      <c r="R143" s="322">
        <v>8712</v>
      </c>
      <c r="S143" s="312">
        <v>19169</v>
      </c>
      <c r="T143" s="312">
        <v>9531</v>
      </c>
      <c r="U143" s="312">
        <v>9638</v>
      </c>
    </row>
    <row r="144" spans="1:21" x14ac:dyDescent="0.2">
      <c r="A144" s="319" t="s">
        <v>1071</v>
      </c>
      <c r="B144" s="325" t="s">
        <v>37</v>
      </c>
      <c r="C144" s="329" t="s">
        <v>82</v>
      </c>
      <c r="D144" s="329">
        <v>16072</v>
      </c>
      <c r="E144" s="329">
        <v>7726</v>
      </c>
      <c r="F144" s="329">
        <v>8346</v>
      </c>
      <c r="G144" s="329">
        <v>12320</v>
      </c>
      <c r="H144" s="329">
        <v>6310</v>
      </c>
      <c r="I144" s="329">
        <v>6010</v>
      </c>
      <c r="J144" s="329">
        <v>8826</v>
      </c>
      <c r="K144" s="329">
        <v>4379</v>
      </c>
      <c r="L144" s="329">
        <v>4447</v>
      </c>
      <c r="M144" s="329">
        <v>12110</v>
      </c>
      <c r="N144" s="329">
        <v>5886</v>
      </c>
      <c r="O144" s="329">
        <v>6224</v>
      </c>
      <c r="P144" s="322">
        <v>13438</v>
      </c>
      <c r="Q144" s="322">
        <v>6784</v>
      </c>
      <c r="R144" s="322">
        <v>6654</v>
      </c>
      <c r="S144" s="312">
        <v>15977</v>
      </c>
      <c r="T144" s="312">
        <v>8105</v>
      </c>
      <c r="U144" s="312">
        <v>7872</v>
      </c>
    </row>
    <row r="145" spans="1:21" x14ac:dyDescent="0.2">
      <c r="A145" s="319" t="s">
        <v>1072</v>
      </c>
      <c r="B145" s="325" t="s">
        <v>37</v>
      </c>
      <c r="C145" s="329" t="s">
        <v>83</v>
      </c>
      <c r="D145" s="329">
        <v>17521</v>
      </c>
      <c r="E145" s="329">
        <v>8298</v>
      </c>
      <c r="F145" s="329">
        <v>9223</v>
      </c>
      <c r="G145" s="329">
        <v>12435</v>
      </c>
      <c r="H145" s="329">
        <v>6115</v>
      </c>
      <c r="I145" s="329">
        <v>6320</v>
      </c>
      <c r="J145" s="329">
        <v>8459</v>
      </c>
      <c r="K145" s="329">
        <v>4185</v>
      </c>
      <c r="L145" s="329">
        <v>4274</v>
      </c>
      <c r="M145" s="329">
        <v>9935</v>
      </c>
      <c r="N145" s="329">
        <v>4908</v>
      </c>
      <c r="O145" s="329">
        <v>5027</v>
      </c>
      <c r="P145" s="322">
        <v>10410</v>
      </c>
      <c r="Q145" s="322">
        <v>5039</v>
      </c>
      <c r="R145" s="322">
        <v>5371</v>
      </c>
      <c r="S145" s="312">
        <v>13244</v>
      </c>
      <c r="T145" s="312">
        <v>6668</v>
      </c>
      <c r="U145" s="312">
        <v>6576</v>
      </c>
    </row>
    <row r="146" spans="1:21" x14ac:dyDescent="0.2">
      <c r="A146" s="319" t="s">
        <v>1073</v>
      </c>
      <c r="B146" s="325" t="s">
        <v>37</v>
      </c>
      <c r="C146" s="329" t="s">
        <v>84</v>
      </c>
      <c r="D146" s="329">
        <v>17595</v>
      </c>
      <c r="E146" s="329">
        <v>8170</v>
      </c>
      <c r="F146" s="329">
        <v>9425</v>
      </c>
      <c r="G146" s="329">
        <v>12235</v>
      </c>
      <c r="H146" s="329">
        <v>5755</v>
      </c>
      <c r="I146" s="329">
        <v>6475</v>
      </c>
      <c r="J146" s="329">
        <v>8998</v>
      </c>
      <c r="K146" s="329">
        <v>4515</v>
      </c>
      <c r="L146" s="329">
        <v>4483</v>
      </c>
      <c r="M146" s="329">
        <v>8746</v>
      </c>
      <c r="N146" s="329">
        <v>4339</v>
      </c>
      <c r="O146" s="329">
        <v>4407</v>
      </c>
      <c r="P146" s="322">
        <v>10798</v>
      </c>
      <c r="Q146" s="322">
        <v>5284</v>
      </c>
      <c r="R146" s="322">
        <v>5514</v>
      </c>
      <c r="S146" s="312">
        <v>10958</v>
      </c>
      <c r="T146" s="312">
        <v>5672</v>
      </c>
      <c r="U146" s="312">
        <v>5286</v>
      </c>
    </row>
    <row r="147" spans="1:21" x14ac:dyDescent="0.2">
      <c r="A147" s="319" t="s">
        <v>1074</v>
      </c>
      <c r="B147" s="325" t="s">
        <v>37</v>
      </c>
      <c r="C147" s="329" t="s">
        <v>85</v>
      </c>
      <c r="D147" s="329">
        <v>15751</v>
      </c>
      <c r="E147" s="329">
        <v>7252</v>
      </c>
      <c r="F147" s="329">
        <v>8499</v>
      </c>
      <c r="G147" s="329">
        <v>13375</v>
      </c>
      <c r="H147" s="329">
        <v>6180</v>
      </c>
      <c r="I147" s="329">
        <v>7190</v>
      </c>
      <c r="J147" s="329">
        <v>9376</v>
      </c>
      <c r="K147" s="329">
        <v>4574</v>
      </c>
      <c r="L147" s="329">
        <v>4802</v>
      </c>
      <c r="M147" s="329">
        <v>7896</v>
      </c>
      <c r="N147" s="329">
        <v>3969</v>
      </c>
      <c r="O147" s="329">
        <v>3927</v>
      </c>
      <c r="P147" s="322">
        <v>8515</v>
      </c>
      <c r="Q147" s="322">
        <v>4041</v>
      </c>
      <c r="R147" s="322">
        <v>4474</v>
      </c>
      <c r="S147" s="312">
        <v>9362</v>
      </c>
      <c r="T147" s="312">
        <v>4723</v>
      </c>
      <c r="U147" s="312">
        <v>4639</v>
      </c>
    </row>
    <row r="148" spans="1:21" x14ac:dyDescent="0.2">
      <c r="A148" s="319" t="s">
        <v>1075</v>
      </c>
      <c r="B148" s="325" t="s">
        <v>37</v>
      </c>
      <c r="C148" s="329" t="s">
        <v>86</v>
      </c>
      <c r="D148" s="329">
        <v>13249</v>
      </c>
      <c r="E148" s="329">
        <v>5609</v>
      </c>
      <c r="F148" s="329">
        <v>7640</v>
      </c>
      <c r="G148" s="329">
        <v>12905</v>
      </c>
      <c r="H148" s="329">
        <v>5970</v>
      </c>
      <c r="I148" s="329">
        <v>6930</v>
      </c>
      <c r="J148" s="329">
        <v>8657</v>
      </c>
      <c r="K148" s="329">
        <v>3974</v>
      </c>
      <c r="L148" s="329">
        <v>4683</v>
      </c>
      <c r="M148" s="329">
        <v>7796</v>
      </c>
      <c r="N148" s="329">
        <v>3929</v>
      </c>
      <c r="O148" s="329">
        <v>3867</v>
      </c>
      <c r="P148" s="322">
        <v>6860</v>
      </c>
      <c r="Q148" s="322">
        <v>3325</v>
      </c>
      <c r="R148" s="322">
        <v>3535</v>
      </c>
      <c r="S148" s="312">
        <v>9255</v>
      </c>
      <c r="T148" s="312">
        <v>4407</v>
      </c>
      <c r="U148" s="312">
        <v>4848</v>
      </c>
    </row>
    <row r="149" spans="1:21" x14ac:dyDescent="0.2">
      <c r="A149" s="319" t="s">
        <v>1076</v>
      </c>
      <c r="B149" s="325" t="s">
        <v>37</v>
      </c>
      <c r="C149" s="329" t="s">
        <v>87</v>
      </c>
      <c r="D149" s="329">
        <v>10317</v>
      </c>
      <c r="E149" s="329">
        <v>3891</v>
      </c>
      <c r="F149" s="329">
        <v>6426</v>
      </c>
      <c r="G149" s="329">
        <v>10220</v>
      </c>
      <c r="H149" s="329">
        <v>4315</v>
      </c>
      <c r="I149" s="329">
        <v>5910</v>
      </c>
      <c r="J149" s="329">
        <v>8581</v>
      </c>
      <c r="K149" s="329">
        <v>3837</v>
      </c>
      <c r="L149" s="329">
        <v>4744</v>
      </c>
      <c r="M149" s="329">
        <v>7351</v>
      </c>
      <c r="N149" s="329">
        <v>3436</v>
      </c>
      <c r="O149" s="329">
        <v>3915</v>
      </c>
      <c r="P149" s="322">
        <v>5811</v>
      </c>
      <c r="Q149" s="322">
        <v>2774</v>
      </c>
      <c r="R149" s="322">
        <v>3037</v>
      </c>
      <c r="S149" s="312">
        <v>7306</v>
      </c>
      <c r="T149" s="312">
        <v>3409</v>
      </c>
      <c r="U149" s="312">
        <v>3897</v>
      </c>
    </row>
    <row r="150" spans="1:21" x14ac:dyDescent="0.2">
      <c r="A150" s="319" t="s">
        <v>1077</v>
      </c>
      <c r="B150" s="325" t="s">
        <v>37</v>
      </c>
      <c r="C150" s="329" t="s">
        <v>88</v>
      </c>
      <c r="D150" s="329">
        <v>8198</v>
      </c>
      <c r="E150" s="329">
        <v>2874</v>
      </c>
      <c r="F150" s="329">
        <v>5324</v>
      </c>
      <c r="G150" s="329">
        <v>7555</v>
      </c>
      <c r="H150" s="329">
        <v>2635</v>
      </c>
      <c r="I150" s="329">
        <v>4920</v>
      </c>
      <c r="J150" s="329">
        <v>7511</v>
      </c>
      <c r="K150" s="329">
        <v>3055</v>
      </c>
      <c r="L150" s="329">
        <v>4456</v>
      </c>
      <c r="M150" s="329">
        <v>6189</v>
      </c>
      <c r="N150" s="329">
        <v>2570</v>
      </c>
      <c r="O150" s="329">
        <v>3619</v>
      </c>
      <c r="P150" s="322">
        <v>5417</v>
      </c>
      <c r="Q150" s="322">
        <v>2508</v>
      </c>
      <c r="R150" s="322">
        <v>2909</v>
      </c>
      <c r="S150" s="312">
        <v>5631</v>
      </c>
      <c r="T150" s="312">
        <v>2615</v>
      </c>
      <c r="U150" s="312">
        <v>3016</v>
      </c>
    </row>
    <row r="151" spans="1:21" x14ac:dyDescent="0.2">
      <c r="A151" s="319" t="s">
        <v>1078</v>
      </c>
      <c r="B151" s="325" t="s">
        <v>37</v>
      </c>
      <c r="C151" s="329" t="s">
        <v>89</v>
      </c>
      <c r="D151" s="329">
        <v>5627</v>
      </c>
      <c r="E151" s="329">
        <v>1775</v>
      </c>
      <c r="F151" s="329">
        <v>3852</v>
      </c>
      <c r="G151" s="329">
        <v>5050</v>
      </c>
      <c r="H151" s="329">
        <v>1550</v>
      </c>
      <c r="I151" s="329">
        <v>3500</v>
      </c>
      <c r="J151" s="329">
        <v>5284</v>
      </c>
      <c r="K151" s="329">
        <v>1871</v>
      </c>
      <c r="L151" s="329">
        <v>3413</v>
      </c>
      <c r="M151" s="329">
        <v>5445</v>
      </c>
      <c r="N151" s="329">
        <v>2057</v>
      </c>
      <c r="O151" s="329">
        <v>3388</v>
      </c>
      <c r="P151" s="322">
        <v>4461</v>
      </c>
      <c r="Q151" s="322">
        <v>1903</v>
      </c>
      <c r="R151" s="322">
        <v>2558</v>
      </c>
      <c r="S151" s="312">
        <v>4442</v>
      </c>
      <c r="T151" s="312">
        <v>1982</v>
      </c>
      <c r="U151" s="312">
        <v>2460</v>
      </c>
    </row>
    <row r="152" spans="1:21" x14ac:dyDescent="0.2">
      <c r="A152" s="319" t="s">
        <v>1079</v>
      </c>
      <c r="B152" s="325" t="s">
        <v>37</v>
      </c>
      <c r="C152" s="329" t="s">
        <v>90</v>
      </c>
      <c r="D152" s="329">
        <v>3212</v>
      </c>
      <c r="E152" s="329">
        <v>962</v>
      </c>
      <c r="F152" s="329">
        <v>2250</v>
      </c>
      <c r="G152" s="329">
        <v>3190</v>
      </c>
      <c r="H152" s="329">
        <v>860</v>
      </c>
      <c r="I152" s="329">
        <v>2330</v>
      </c>
      <c r="J152" s="329">
        <v>3250</v>
      </c>
      <c r="K152" s="329">
        <v>824</v>
      </c>
      <c r="L152" s="329">
        <v>2426</v>
      </c>
      <c r="M152" s="329">
        <v>3961</v>
      </c>
      <c r="N152" s="329">
        <v>1293</v>
      </c>
      <c r="O152" s="329">
        <v>2668</v>
      </c>
      <c r="P152" s="322">
        <v>2843</v>
      </c>
      <c r="Q152" s="322">
        <v>1109</v>
      </c>
      <c r="R152" s="322">
        <v>1734</v>
      </c>
      <c r="S152" s="312">
        <v>3455</v>
      </c>
      <c r="T152" s="312">
        <v>1454</v>
      </c>
      <c r="U152" s="312">
        <v>2001</v>
      </c>
    </row>
    <row r="153" spans="1:21" x14ac:dyDescent="0.2">
      <c r="A153" s="319" t="s">
        <v>1080</v>
      </c>
      <c r="B153" s="325" t="s">
        <v>37</v>
      </c>
      <c r="C153" s="329" t="s">
        <v>91</v>
      </c>
      <c r="D153" s="329">
        <v>1605</v>
      </c>
      <c r="E153" s="329">
        <v>417</v>
      </c>
      <c r="F153" s="329">
        <v>1188</v>
      </c>
      <c r="G153" s="329">
        <v>2105</v>
      </c>
      <c r="H153" s="329">
        <v>470</v>
      </c>
      <c r="I153" s="329">
        <v>1635</v>
      </c>
      <c r="J153" s="329">
        <v>2147</v>
      </c>
      <c r="K153" s="329">
        <v>444</v>
      </c>
      <c r="L153" s="329">
        <v>1703</v>
      </c>
      <c r="M153" s="329">
        <v>2738</v>
      </c>
      <c r="N153" s="329">
        <v>632</v>
      </c>
      <c r="O153" s="329">
        <v>2106</v>
      </c>
      <c r="P153" s="322">
        <v>2685</v>
      </c>
      <c r="Q153" s="322">
        <v>823</v>
      </c>
      <c r="R153" s="322">
        <v>1862</v>
      </c>
      <c r="S153" s="312">
        <v>3143</v>
      </c>
      <c r="T153" s="322">
        <v>1043</v>
      </c>
      <c r="U153" s="322">
        <v>2100</v>
      </c>
    </row>
    <row r="154" spans="1:21" x14ac:dyDescent="0.2">
      <c r="A154" s="319" t="s">
        <v>1081</v>
      </c>
      <c r="B154" s="325" t="s">
        <v>37</v>
      </c>
      <c r="C154" s="329" t="s">
        <v>92</v>
      </c>
      <c r="D154" s="329">
        <v>138254</v>
      </c>
      <c r="E154" s="329">
        <v>59346</v>
      </c>
      <c r="F154" s="329">
        <v>78908</v>
      </c>
      <c r="G154" s="329">
        <v>121600</v>
      </c>
      <c r="H154" s="329">
        <v>53495</v>
      </c>
      <c r="I154" s="329">
        <v>68105</v>
      </c>
      <c r="J154" s="329">
        <v>101142</v>
      </c>
      <c r="K154" s="329">
        <v>45369</v>
      </c>
      <c r="L154" s="329">
        <v>55773</v>
      </c>
      <c r="M154" s="329">
        <v>114563</v>
      </c>
      <c r="N154" s="329">
        <v>52579</v>
      </c>
      <c r="O154" s="329">
        <v>61984</v>
      </c>
      <c r="P154" s="322">
        <v>144866</v>
      </c>
      <c r="Q154" s="322">
        <v>69494</v>
      </c>
      <c r="R154" s="322">
        <v>75372</v>
      </c>
      <c r="S154" s="312" t="s">
        <v>639</v>
      </c>
      <c r="T154" s="312" t="s">
        <v>639</v>
      </c>
      <c r="U154" s="312" t="s">
        <v>639</v>
      </c>
    </row>
    <row r="155" spans="1:21" x14ac:dyDescent="0.2">
      <c r="A155" s="319" t="s">
        <v>1082</v>
      </c>
      <c r="B155" s="325" t="s">
        <v>37</v>
      </c>
      <c r="C155" s="332" t="s">
        <v>93</v>
      </c>
      <c r="D155" s="332">
        <v>96594</v>
      </c>
      <c r="E155" s="332">
        <v>38315</v>
      </c>
      <c r="F155" s="332">
        <v>58279</v>
      </c>
      <c r="G155" s="332">
        <v>89050</v>
      </c>
      <c r="H155" s="332">
        <v>36780</v>
      </c>
      <c r="I155" s="332">
        <v>52285</v>
      </c>
      <c r="J155" s="332">
        <v>77942</v>
      </c>
      <c r="K155" s="332">
        <v>33432</v>
      </c>
      <c r="L155" s="332">
        <v>44510</v>
      </c>
      <c r="M155" s="332">
        <v>87024</v>
      </c>
      <c r="N155" s="332">
        <v>38586</v>
      </c>
      <c r="O155" s="332">
        <v>48438</v>
      </c>
      <c r="P155" s="322">
        <v>112000</v>
      </c>
      <c r="Q155" s="322">
        <v>52833</v>
      </c>
      <c r="R155" s="322">
        <v>59167</v>
      </c>
      <c r="S155" s="312">
        <v>123352</v>
      </c>
      <c r="T155" s="312">
        <v>58918</v>
      </c>
      <c r="U155" s="312">
        <v>64434</v>
      </c>
    </row>
    <row r="156" spans="1:21" x14ac:dyDescent="0.2">
      <c r="A156" s="319" t="s">
        <v>1083</v>
      </c>
      <c r="B156" s="325" t="s">
        <v>37</v>
      </c>
      <c r="C156" s="179" t="s">
        <v>94</v>
      </c>
      <c r="D156" s="329">
        <v>107453</v>
      </c>
      <c r="E156" s="329">
        <v>54347</v>
      </c>
      <c r="F156" s="329">
        <v>53106</v>
      </c>
      <c r="G156" s="329">
        <v>85135</v>
      </c>
      <c r="H156" s="329">
        <v>43050</v>
      </c>
      <c r="I156" s="329">
        <v>42085</v>
      </c>
      <c r="J156" s="329">
        <v>59956</v>
      </c>
      <c r="K156" s="329">
        <v>29941</v>
      </c>
      <c r="L156" s="329">
        <v>30015</v>
      </c>
      <c r="M156" s="329">
        <v>55881</v>
      </c>
      <c r="N156" s="329">
        <v>27611</v>
      </c>
      <c r="O156" s="329">
        <v>28270</v>
      </c>
      <c r="P156" s="322">
        <v>53152</v>
      </c>
      <c r="Q156" s="322">
        <v>25902</v>
      </c>
      <c r="R156" s="322">
        <v>27250</v>
      </c>
      <c r="S156" s="312">
        <v>61521</v>
      </c>
      <c r="T156" s="312">
        <v>30917</v>
      </c>
      <c r="U156" s="312">
        <v>30604</v>
      </c>
    </row>
    <row r="157" spans="1:21" x14ac:dyDescent="0.2">
      <c r="A157" s="319" t="s">
        <v>1084</v>
      </c>
      <c r="B157" s="325" t="s">
        <v>38</v>
      </c>
      <c r="C157" s="329" t="s">
        <v>73</v>
      </c>
      <c r="D157" s="329">
        <v>327427</v>
      </c>
      <c r="E157" s="329">
        <v>153435</v>
      </c>
      <c r="F157" s="329">
        <v>173992</v>
      </c>
      <c r="G157" s="329">
        <v>333870</v>
      </c>
      <c r="H157" s="329">
        <v>159150</v>
      </c>
      <c r="I157" s="329">
        <v>174720</v>
      </c>
      <c r="J157" s="329">
        <v>316306</v>
      </c>
      <c r="K157" s="329">
        <v>152756</v>
      </c>
      <c r="L157" s="329">
        <v>163550</v>
      </c>
      <c r="M157" s="329">
        <v>313510</v>
      </c>
      <c r="N157" s="329">
        <v>150953</v>
      </c>
      <c r="O157" s="329">
        <v>162557</v>
      </c>
      <c r="P157" s="322">
        <v>330584</v>
      </c>
      <c r="Q157" s="322">
        <v>159109</v>
      </c>
      <c r="R157" s="322">
        <v>171475</v>
      </c>
      <c r="S157" s="312">
        <v>363378</v>
      </c>
      <c r="T157" s="312">
        <v>176224</v>
      </c>
      <c r="U157" s="312">
        <v>187154</v>
      </c>
    </row>
    <row r="158" spans="1:21" x14ac:dyDescent="0.2">
      <c r="A158" s="319" t="s">
        <v>1085</v>
      </c>
      <c r="B158" s="325" t="s">
        <v>38</v>
      </c>
      <c r="C158" s="329" t="s">
        <v>74</v>
      </c>
      <c r="D158" s="329">
        <v>23666</v>
      </c>
      <c r="E158" s="329">
        <v>12093</v>
      </c>
      <c r="F158" s="329">
        <v>11573</v>
      </c>
      <c r="G158" s="329">
        <v>26500</v>
      </c>
      <c r="H158" s="329">
        <v>13475</v>
      </c>
      <c r="I158" s="329">
        <v>13025</v>
      </c>
      <c r="J158" s="329">
        <v>18855</v>
      </c>
      <c r="K158" s="329">
        <v>9680</v>
      </c>
      <c r="L158" s="329">
        <v>9175</v>
      </c>
      <c r="M158" s="329">
        <v>22124</v>
      </c>
      <c r="N158" s="329">
        <v>11326</v>
      </c>
      <c r="O158" s="329">
        <v>10798</v>
      </c>
      <c r="P158" s="322">
        <v>22587</v>
      </c>
      <c r="Q158" s="322">
        <v>11490</v>
      </c>
      <c r="R158" s="322">
        <v>11097</v>
      </c>
      <c r="S158" s="312">
        <v>27972</v>
      </c>
      <c r="T158" s="312">
        <v>14182</v>
      </c>
      <c r="U158" s="312">
        <v>13790</v>
      </c>
    </row>
    <row r="159" spans="1:21" x14ac:dyDescent="0.2">
      <c r="A159" s="319" t="s">
        <v>1086</v>
      </c>
      <c r="B159" s="325" t="s">
        <v>38</v>
      </c>
      <c r="C159" s="330" t="s">
        <v>75</v>
      </c>
      <c r="D159" s="329">
        <v>21648</v>
      </c>
      <c r="E159" s="329">
        <v>10979</v>
      </c>
      <c r="F159" s="329">
        <v>10669</v>
      </c>
      <c r="G159" s="329">
        <v>28145</v>
      </c>
      <c r="H159" s="329">
        <v>14375</v>
      </c>
      <c r="I159" s="329">
        <v>13770</v>
      </c>
      <c r="J159" s="329">
        <v>19167</v>
      </c>
      <c r="K159" s="329">
        <v>9804</v>
      </c>
      <c r="L159" s="329">
        <v>9363</v>
      </c>
      <c r="M159" s="329">
        <v>19248</v>
      </c>
      <c r="N159" s="329">
        <v>9869</v>
      </c>
      <c r="O159" s="329">
        <v>9379</v>
      </c>
      <c r="P159" s="322">
        <v>23030</v>
      </c>
      <c r="Q159" s="322">
        <v>11906</v>
      </c>
      <c r="R159" s="322">
        <v>11124</v>
      </c>
      <c r="S159" s="312">
        <v>23096</v>
      </c>
      <c r="T159" s="312">
        <v>11637</v>
      </c>
      <c r="U159" s="312">
        <v>11459</v>
      </c>
    </row>
    <row r="160" spans="1:21" x14ac:dyDescent="0.2">
      <c r="A160" s="319" t="s">
        <v>1087</v>
      </c>
      <c r="B160" s="325" t="s">
        <v>38</v>
      </c>
      <c r="C160" s="330" t="s">
        <v>76</v>
      </c>
      <c r="D160" s="329">
        <v>26355</v>
      </c>
      <c r="E160" s="329">
        <v>13449</v>
      </c>
      <c r="F160" s="329">
        <v>12906</v>
      </c>
      <c r="G160" s="329">
        <v>24430</v>
      </c>
      <c r="H160" s="329">
        <v>12385</v>
      </c>
      <c r="I160" s="329">
        <v>12050</v>
      </c>
      <c r="J160" s="329">
        <v>24200</v>
      </c>
      <c r="K160" s="329">
        <v>12285</v>
      </c>
      <c r="L160" s="329">
        <v>11915</v>
      </c>
      <c r="M160" s="329">
        <v>18005</v>
      </c>
      <c r="N160" s="329">
        <v>9214</v>
      </c>
      <c r="O160" s="329">
        <v>8791</v>
      </c>
      <c r="P160" s="322">
        <v>22624</v>
      </c>
      <c r="Q160" s="322">
        <v>11721</v>
      </c>
      <c r="R160" s="322">
        <v>10903</v>
      </c>
      <c r="S160" s="312">
        <v>23130</v>
      </c>
      <c r="T160" s="312">
        <v>11778</v>
      </c>
      <c r="U160" s="312">
        <v>11352</v>
      </c>
    </row>
    <row r="161" spans="1:21" x14ac:dyDescent="0.2">
      <c r="A161" s="319" t="s">
        <v>1088</v>
      </c>
      <c r="B161" s="325" t="s">
        <v>38</v>
      </c>
      <c r="C161" s="329" t="s">
        <v>77</v>
      </c>
      <c r="D161" s="329">
        <v>22257</v>
      </c>
      <c r="E161" s="329">
        <v>11086</v>
      </c>
      <c r="F161" s="329">
        <v>11171</v>
      </c>
      <c r="G161" s="329">
        <v>21605</v>
      </c>
      <c r="H161" s="329">
        <v>10820</v>
      </c>
      <c r="I161" s="329">
        <v>10785</v>
      </c>
      <c r="J161" s="329">
        <v>27052</v>
      </c>
      <c r="K161" s="329">
        <v>13770</v>
      </c>
      <c r="L161" s="329">
        <v>13282</v>
      </c>
      <c r="M161" s="329">
        <v>18830</v>
      </c>
      <c r="N161" s="329">
        <v>9494</v>
      </c>
      <c r="O161" s="329">
        <v>9336</v>
      </c>
      <c r="P161" s="322">
        <v>20490</v>
      </c>
      <c r="Q161" s="322">
        <v>10436</v>
      </c>
      <c r="R161" s="322">
        <v>10054</v>
      </c>
      <c r="S161" s="312">
        <v>23566</v>
      </c>
      <c r="T161" s="312">
        <v>12044</v>
      </c>
      <c r="U161" s="312">
        <v>11522</v>
      </c>
    </row>
    <row r="162" spans="1:21" x14ac:dyDescent="0.2">
      <c r="A162" s="319" t="s">
        <v>1089</v>
      </c>
      <c r="B162" s="325" t="s">
        <v>38</v>
      </c>
      <c r="C162" s="329" t="s">
        <v>78</v>
      </c>
      <c r="D162" s="329">
        <v>18778</v>
      </c>
      <c r="E162" s="329">
        <v>8904</v>
      </c>
      <c r="F162" s="329">
        <v>9874</v>
      </c>
      <c r="G162" s="329">
        <v>26205</v>
      </c>
      <c r="H162" s="329">
        <v>12740</v>
      </c>
      <c r="I162" s="329">
        <v>13470</v>
      </c>
      <c r="J162" s="329">
        <v>25047</v>
      </c>
      <c r="K162" s="329">
        <v>12413</v>
      </c>
      <c r="L162" s="329">
        <v>12634</v>
      </c>
      <c r="M162" s="329">
        <v>25633</v>
      </c>
      <c r="N162" s="329">
        <v>12236</v>
      </c>
      <c r="O162" s="329">
        <v>13397</v>
      </c>
      <c r="P162" s="322">
        <v>19413</v>
      </c>
      <c r="Q162" s="322">
        <v>9437</v>
      </c>
      <c r="R162" s="322">
        <v>9976</v>
      </c>
      <c r="S162" s="312">
        <v>23591</v>
      </c>
      <c r="T162" s="312">
        <v>11522</v>
      </c>
      <c r="U162" s="312">
        <v>12069</v>
      </c>
    </row>
    <row r="163" spans="1:21" x14ac:dyDescent="0.2">
      <c r="A163" s="319" t="s">
        <v>1090</v>
      </c>
      <c r="B163" s="325" t="s">
        <v>38</v>
      </c>
      <c r="C163" s="329" t="s">
        <v>79</v>
      </c>
      <c r="D163" s="329">
        <v>18775</v>
      </c>
      <c r="E163" s="329">
        <v>9292</v>
      </c>
      <c r="F163" s="329">
        <v>9483</v>
      </c>
      <c r="G163" s="329">
        <v>22880</v>
      </c>
      <c r="H163" s="329">
        <v>11490</v>
      </c>
      <c r="I163" s="329">
        <v>11390</v>
      </c>
      <c r="J163" s="329">
        <v>23723</v>
      </c>
      <c r="K163" s="329">
        <v>11924</v>
      </c>
      <c r="L163" s="329">
        <v>11799</v>
      </c>
      <c r="M163" s="329">
        <v>30971</v>
      </c>
      <c r="N163" s="329">
        <v>15212</v>
      </c>
      <c r="O163" s="329">
        <v>15759</v>
      </c>
      <c r="P163" s="322">
        <v>24410</v>
      </c>
      <c r="Q163" s="322">
        <v>11426</v>
      </c>
      <c r="R163" s="322">
        <v>12984</v>
      </c>
      <c r="S163" s="312">
        <v>27692</v>
      </c>
      <c r="T163" s="312">
        <v>13306</v>
      </c>
      <c r="U163" s="312">
        <v>14386</v>
      </c>
    </row>
    <row r="164" spans="1:21" x14ac:dyDescent="0.2">
      <c r="A164" s="319" t="s">
        <v>1091</v>
      </c>
      <c r="B164" s="325" t="s">
        <v>38</v>
      </c>
      <c r="C164" s="329" t="s">
        <v>80</v>
      </c>
      <c r="D164" s="329">
        <v>20488</v>
      </c>
      <c r="E164" s="329">
        <v>9946</v>
      </c>
      <c r="F164" s="329">
        <v>10542</v>
      </c>
      <c r="G164" s="329">
        <v>19905</v>
      </c>
      <c r="H164" s="329">
        <v>9900</v>
      </c>
      <c r="I164" s="329">
        <v>10005</v>
      </c>
      <c r="J164" s="329">
        <v>25426</v>
      </c>
      <c r="K164" s="329">
        <v>12723</v>
      </c>
      <c r="L164" s="329">
        <v>12703</v>
      </c>
      <c r="M164" s="329">
        <v>25520</v>
      </c>
      <c r="N164" s="329">
        <v>12645</v>
      </c>
      <c r="O164" s="329">
        <v>12875</v>
      </c>
      <c r="P164" s="322">
        <v>28193</v>
      </c>
      <c r="Q164" s="322">
        <v>13060</v>
      </c>
      <c r="R164" s="322">
        <v>15133</v>
      </c>
      <c r="S164" s="312">
        <v>28642</v>
      </c>
      <c r="T164" s="312">
        <v>13929</v>
      </c>
      <c r="U164" s="312">
        <v>14713</v>
      </c>
    </row>
    <row r="165" spans="1:21" x14ac:dyDescent="0.2">
      <c r="A165" s="319" t="s">
        <v>1092</v>
      </c>
      <c r="B165" s="325" t="s">
        <v>38</v>
      </c>
      <c r="C165" s="329" t="s">
        <v>81</v>
      </c>
      <c r="D165" s="329">
        <v>22908</v>
      </c>
      <c r="E165" s="329">
        <v>10924</v>
      </c>
      <c r="F165" s="329">
        <v>11984</v>
      </c>
      <c r="G165" s="329">
        <v>19370</v>
      </c>
      <c r="H165" s="329">
        <v>9680</v>
      </c>
      <c r="I165" s="329">
        <v>9695</v>
      </c>
      <c r="J165" s="329">
        <v>20266</v>
      </c>
      <c r="K165" s="329">
        <v>10091</v>
      </c>
      <c r="L165" s="329">
        <v>10175</v>
      </c>
      <c r="M165" s="329">
        <v>21831</v>
      </c>
      <c r="N165" s="329">
        <v>10841</v>
      </c>
      <c r="O165" s="329">
        <v>10990</v>
      </c>
      <c r="P165" s="322">
        <v>29732</v>
      </c>
      <c r="Q165" s="322">
        <v>13867</v>
      </c>
      <c r="R165" s="322">
        <v>15865</v>
      </c>
      <c r="S165" s="312">
        <v>26693</v>
      </c>
      <c r="T165" s="312">
        <v>13124</v>
      </c>
      <c r="U165" s="312">
        <v>13569</v>
      </c>
    </row>
    <row r="166" spans="1:21" x14ac:dyDescent="0.2">
      <c r="A166" s="319" t="s">
        <v>1093</v>
      </c>
      <c r="B166" s="325" t="s">
        <v>38</v>
      </c>
      <c r="C166" s="329" t="s">
        <v>82</v>
      </c>
      <c r="D166" s="329">
        <v>22373</v>
      </c>
      <c r="E166" s="329">
        <v>10620</v>
      </c>
      <c r="F166" s="329">
        <v>11753</v>
      </c>
      <c r="G166" s="329">
        <v>20580</v>
      </c>
      <c r="H166" s="329">
        <v>10040</v>
      </c>
      <c r="I166" s="329">
        <v>10540</v>
      </c>
      <c r="J166" s="329">
        <v>18414</v>
      </c>
      <c r="K166" s="329">
        <v>9024</v>
      </c>
      <c r="L166" s="329">
        <v>9390</v>
      </c>
      <c r="M166" s="329">
        <v>22979</v>
      </c>
      <c r="N166" s="329">
        <v>11304</v>
      </c>
      <c r="O166" s="329">
        <v>11675</v>
      </c>
      <c r="P166" s="322">
        <v>25165</v>
      </c>
      <c r="Q166" s="322">
        <v>12466</v>
      </c>
      <c r="R166" s="322">
        <v>12699</v>
      </c>
      <c r="S166" s="312">
        <v>27104</v>
      </c>
      <c r="T166" s="312">
        <v>12978</v>
      </c>
      <c r="U166" s="312">
        <v>14126</v>
      </c>
    </row>
    <row r="167" spans="1:21" x14ac:dyDescent="0.2">
      <c r="A167" s="319" t="s">
        <v>1094</v>
      </c>
      <c r="B167" s="325" t="s">
        <v>38</v>
      </c>
      <c r="C167" s="329" t="s">
        <v>83</v>
      </c>
      <c r="D167" s="329">
        <v>24672</v>
      </c>
      <c r="E167" s="329">
        <v>11700</v>
      </c>
      <c r="F167" s="329">
        <v>12972</v>
      </c>
      <c r="G167" s="329">
        <v>21945</v>
      </c>
      <c r="H167" s="329">
        <v>10490</v>
      </c>
      <c r="I167" s="329">
        <v>11455</v>
      </c>
      <c r="J167" s="329">
        <v>18050</v>
      </c>
      <c r="K167" s="329">
        <v>8985</v>
      </c>
      <c r="L167" s="329">
        <v>9065</v>
      </c>
      <c r="M167" s="329">
        <v>18708</v>
      </c>
      <c r="N167" s="329">
        <v>9168</v>
      </c>
      <c r="O167" s="329">
        <v>9540</v>
      </c>
      <c r="P167" s="322">
        <v>20941</v>
      </c>
      <c r="Q167" s="322">
        <v>10261</v>
      </c>
      <c r="R167" s="322">
        <v>10680</v>
      </c>
      <c r="S167" s="312">
        <v>28528</v>
      </c>
      <c r="T167" s="312">
        <v>13889</v>
      </c>
      <c r="U167" s="312">
        <v>14639</v>
      </c>
    </row>
    <row r="168" spans="1:21" x14ac:dyDescent="0.2">
      <c r="A168" s="319" t="s">
        <v>1095</v>
      </c>
      <c r="B168" s="325" t="s">
        <v>38</v>
      </c>
      <c r="C168" s="329" t="s">
        <v>84</v>
      </c>
      <c r="D168" s="329">
        <v>24888</v>
      </c>
      <c r="E168" s="329">
        <v>11990</v>
      </c>
      <c r="F168" s="329">
        <v>12898</v>
      </c>
      <c r="G168" s="329">
        <v>20525</v>
      </c>
      <c r="H168" s="329">
        <v>9910</v>
      </c>
      <c r="I168" s="329">
        <v>10615</v>
      </c>
      <c r="J168" s="329">
        <v>18472</v>
      </c>
      <c r="K168" s="329">
        <v>9075</v>
      </c>
      <c r="L168" s="329">
        <v>9397</v>
      </c>
      <c r="M168" s="329">
        <v>16650</v>
      </c>
      <c r="N168" s="329">
        <v>8043</v>
      </c>
      <c r="O168" s="329">
        <v>8607</v>
      </c>
      <c r="P168" s="322">
        <v>20678</v>
      </c>
      <c r="Q168" s="322">
        <v>9935</v>
      </c>
      <c r="R168" s="322">
        <v>10743</v>
      </c>
      <c r="S168" s="312">
        <v>23071</v>
      </c>
      <c r="T168" s="312">
        <v>11268</v>
      </c>
      <c r="U168" s="312">
        <v>11803</v>
      </c>
    </row>
    <row r="169" spans="1:21" x14ac:dyDescent="0.2">
      <c r="A169" s="319" t="s">
        <v>1096</v>
      </c>
      <c r="B169" s="325" t="s">
        <v>38</v>
      </c>
      <c r="C169" s="329" t="s">
        <v>85</v>
      </c>
      <c r="D169" s="329">
        <v>21945</v>
      </c>
      <c r="E169" s="329">
        <v>10241</v>
      </c>
      <c r="F169" s="329">
        <v>11704</v>
      </c>
      <c r="G169" s="329">
        <v>20935</v>
      </c>
      <c r="H169" s="329">
        <v>9920</v>
      </c>
      <c r="I169" s="329">
        <v>11015</v>
      </c>
      <c r="J169" s="329">
        <v>18455</v>
      </c>
      <c r="K169" s="329">
        <v>8918</v>
      </c>
      <c r="L169" s="329">
        <v>9537</v>
      </c>
      <c r="M169" s="329">
        <v>15597</v>
      </c>
      <c r="N169" s="329">
        <v>7743</v>
      </c>
      <c r="O169" s="329">
        <v>7854</v>
      </c>
      <c r="P169" s="322">
        <v>16980</v>
      </c>
      <c r="Q169" s="322">
        <v>8412</v>
      </c>
      <c r="R169" s="322">
        <v>8568</v>
      </c>
      <c r="S169" s="312">
        <v>18889</v>
      </c>
      <c r="T169" s="312">
        <v>9002</v>
      </c>
      <c r="U169" s="312">
        <v>9887</v>
      </c>
    </row>
    <row r="170" spans="1:21" x14ac:dyDescent="0.2">
      <c r="A170" s="319" t="s">
        <v>1097</v>
      </c>
      <c r="B170" s="325" t="s">
        <v>38</v>
      </c>
      <c r="C170" s="329" t="s">
        <v>86</v>
      </c>
      <c r="D170" s="329">
        <v>17540</v>
      </c>
      <c r="E170" s="329">
        <v>7589</v>
      </c>
      <c r="F170" s="329">
        <v>9951</v>
      </c>
      <c r="G170" s="329">
        <v>19200</v>
      </c>
      <c r="H170" s="329">
        <v>9020</v>
      </c>
      <c r="I170" s="329">
        <v>10180</v>
      </c>
      <c r="J170" s="329">
        <v>15715</v>
      </c>
      <c r="K170" s="329">
        <v>7501</v>
      </c>
      <c r="L170" s="329">
        <v>8214</v>
      </c>
      <c r="M170" s="329">
        <v>14539</v>
      </c>
      <c r="N170" s="329">
        <v>7089</v>
      </c>
      <c r="O170" s="329">
        <v>7450</v>
      </c>
      <c r="P170" s="322">
        <v>13742</v>
      </c>
      <c r="Q170" s="322">
        <v>6559</v>
      </c>
      <c r="R170" s="322">
        <v>7183</v>
      </c>
      <c r="S170" s="312">
        <v>17029</v>
      </c>
      <c r="T170" s="312">
        <v>8194</v>
      </c>
      <c r="U170" s="312">
        <v>8835</v>
      </c>
    </row>
    <row r="171" spans="1:21" x14ac:dyDescent="0.2">
      <c r="A171" s="319" t="s">
        <v>1098</v>
      </c>
      <c r="B171" s="325" t="s">
        <v>38</v>
      </c>
      <c r="C171" s="329" t="s">
        <v>87</v>
      </c>
      <c r="D171" s="329">
        <v>13675</v>
      </c>
      <c r="E171" s="329">
        <v>5464</v>
      </c>
      <c r="F171" s="329">
        <v>8211</v>
      </c>
      <c r="G171" s="329">
        <v>14890</v>
      </c>
      <c r="H171" s="329">
        <v>6380</v>
      </c>
      <c r="I171" s="329">
        <v>8515</v>
      </c>
      <c r="J171" s="329">
        <v>14158</v>
      </c>
      <c r="K171" s="329">
        <v>6343</v>
      </c>
      <c r="L171" s="329">
        <v>7815</v>
      </c>
      <c r="M171" s="329">
        <v>12960</v>
      </c>
      <c r="N171" s="329">
        <v>5893</v>
      </c>
      <c r="O171" s="329">
        <v>7067</v>
      </c>
      <c r="P171" s="322">
        <v>12219</v>
      </c>
      <c r="Q171" s="322">
        <v>5831</v>
      </c>
      <c r="R171" s="322">
        <v>6388</v>
      </c>
      <c r="S171" s="312">
        <v>12587</v>
      </c>
      <c r="T171" s="312">
        <v>5879</v>
      </c>
      <c r="U171" s="312">
        <v>6708</v>
      </c>
    </row>
    <row r="172" spans="1:21" x14ac:dyDescent="0.2">
      <c r="A172" s="319" t="s">
        <v>1099</v>
      </c>
      <c r="B172" s="325" t="s">
        <v>38</v>
      </c>
      <c r="C172" s="329" t="s">
        <v>88</v>
      </c>
      <c r="D172" s="329">
        <v>10944</v>
      </c>
      <c r="E172" s="329">
        <v>4026</v>
      </c>
      <c r="F172" s="329">
        <v>6918</v>
      </c>
      <c r="G172" s="329">
        <v>10675</v>
      </c>
      <c r="H172" s="329">
        <v>3805</v>
      </c>
      <c r="I172" s="329">
        <v>6870</v>
      </c>
      <c r="J172" s="329">
        <v>12222</v>
      </c>
      <c r="K172" s="329">
        <v>5077</v>
      </c>
      <c r="L172" s="329">
        <v>7145</v>
      </c>
      <c r="M172" s="329">
        <v>10359</v>
      </c>
      <c r="N172" s="329">
        <v>4383</v>
      </c>
      <c r="O172" s="329">
        <v>5976</v>
      </c>
      <c r="P172" s="322">
        <v>10320</v>
      </c>
      <c r="Q172" s="322">
        <v>4675</v>
      </c>
      <c r="R172" s="322">
        <v>5645</v>
      </c>
      <c r="S172" s="312">
        <v>10568</v>
      </c>
      <c r="T172" s="312">
        <v>4818</v>
      </c>
      <c r="U172" s="312">
        <v>5750</v>
      </c>
    </row>
    <row r="173" spans="1:21" x14ac:dyDescent="0.2">
      <c r="A173" s="319" t="s">
        <v>1100</v>
      </c>
      <c r="B173" s="325" t="s">
        <v>38</v>
      </c>
      <c r="C173" s="329" t="s">
        <v>89</v>
      </c>
      <c r="D173" s="329">
        <v>8434</v>
      </c>
      <c r="E173" s="329">
        <v>2795</v>
      </c>
      <c r="F173" s="329">
        <v>5639</v>
      </c>
      <c r="G173" s="329">
        <v>7595</v>
      </c>
      <c r="H173" s="329">
        <v>2520</v>
      </c>
      <c r="I173" s="329">
        <v>5075</v>
      </c>
      <c r="J173" s="329">
        <v>8464</v>
      </c>
      <c r="K173" s="329">
        <v>3011</v>
      </c>
      <c r="L173" s="329">
        <v>5453</v>
      </c>
      <c r="M173" s="329">
        <v>8845</v>
      </c>
      <c r="N173" s="329">
        <v>3353</v>
      </c>
      <c r="O173" s="329">
        <v>5492</v>
      </c>
      <c r="P173" s="322">
        <v>8771</v>
      </c>
      <c r="Q173" s="322">
        <v>3677</v>
      </c>
      <c r="R173" s="322">
        <v>5094</v>
      </c>
      <c r="S173" s="312">
        <v>8920</v>
      </c>
      <c r="T173" s="312">
        <v>4068</v>
      </c>
      <c r="U173" s="312">
        <v>4852</v>
      </c>
    </row>
    <row r="174" spans="1:21" x14ac:dyDescent="0.2">
      <c r="A174" s="319" t="s">
        <v>1101</v>
      </c>
      <c r="B174" s="325" t="s">
        <v>38</v>
      </c>
      <c r="C174" s="329" t="s">
        <v>90</v>
      </c>
      <c r="D174" s="329">
        <v>5089</v>
      </c>
      <c r="E174" s="329">
        <v>1563</v>
      </c>
      <c r="F174" s="329">
        <v>3526</v>
      </c>
      <c r="G174" s="329">
        <v>5015</v>
      </c>
      <c r="H174" s="329">
        <v>1410</v>
      </c>
      <c r="I174" s="329">
        <v>3605</v>
      </c>
      <c r="J174" s="329">
        <v>5066</v>
      </c>
      <c r="K174" s="329">
        <v>1375</v>
      </c>
      <c r="L174" s="329">
        <v>3691</v>
      </c>
      <c r="M174" s="329">
        <v>6251</v>
      </c>
      <c r="N174" s="329">
        <v>2094</v>
      </c>
      <c r="O174" s="329">
        <v>4157</v>
      </c>
      <c r="P174" s="322">
        <v>5893</v>
      </c>
      <c r="Q174" s="322">
        <v>2332</v>
      </c>
      <c r="R174" s="322">
        <v>3561</v>
      </c>
      <c r="S174" s="312">
        <v>6398</v>
      </c>
      <c r="T174" s="312">
        <v>2625</v>
      </c>
      <c r="U174" s="312">
        <v>3773</v>
      </c>
    </row>
    <row r="175" spans="1:21" x14ac:dyDescent="0.2">
      <c r="A175" s="319" t="s">
        <v>1102</v>
      </c>
      <c r="B175" s="325" t="s">
        <v>38</v>
      </c>
      <c r="C175" s="329" t="s">
        <v>91</v>
      </c>
      <c r="D175" s="329">
        <v>2992</v>
      </c>
      <c r="E175" s="329">
        <v>774</v>
      </c>
      <c r="F175" s="329">
        <v>2218</v>
      </c>
      <c r="G175" s="329">
        <v>3470</v>
      </c>
      <c r="H175" s="329">
        <v>800</v>
      </c>
      <c r="I175" s="329">
        <v>2670</v>
      </c>
      <c r="J175" s="329">
        <v>3554</v>
      </c>
      <c r="K175" s="329">
        <v>757</v>
      </c>
      <c r="L175" s="329">
        <v>2797</v>
      </c>
      <c r="M175" s="329">
        <v>4460</v>
      </c>
      <c r="N175" s="329">
        <v>1046</v>
      </c>
      <c r="O175" s="329">
        <v>3414</v>
      </c>
      <c r="P175" s="322">
        <v>5396</v>
      </c>
      <c r="Q175" s="322">
        <v>1618</v>
      </c>
      <c r="R175" s="322">
        <v>3778</v>
      </c>
      <c r="S175" s="312">
        <v>5902</v>
      </c>
      <c r="T175" s="322">
        <v>1981</v>
      </c>
      <c r="U175" s="322">
        <v>3921</v>
      </c>
    </row>
    <row r="176" spans="1:21" x14ac:dyDescent="0.2">
      <c r="A176" s="319" t="s">
        <v>1103</v>
      </c>
      <c r="B176" s="325" t="s">
        <v>38</v>
      </c>
      <c r="C176" s="329" t="s">
        <v>92</v>
      </c>
      <c r="D176" s="329">
        <v>159311</v>
      </c>
      <c r="E176" s="329">
        <v>70130</v>
      </c>
      <c r="F176" s="329">
        <v>89181</v>
      </c>
      <c r="G176" s="329">
        <v>164170</v>
      </c>
      <c r="H176" s="329">
        <v>74840</v>
      </c>
      <c r="I176" s="329">
        <v>89330</v>
      </c>
      <c r="J176" s="329">
        <v>163845</v>
      </c>
      <c r="K176" s="329">
        <v>76805</v>
      </c>
      <c r="L176" s="329">
        <v>87040</v>
      </c>
      <c r="M176" s="329">
        <v>177141</v>
      </c>
      <c r="N176" s="329">
        <v>83241</v>
      </c>
      <c r="O176" s="329">
        <v>93900</v>
      </c>
      <c r="P176" s="322">
        <v>202953</v>
      </c>
      <c r="Q176" s="322">
        <v>96099</v>
      </c>
      <c r="R176" s="322">
        <v>106854</v>
      </c>
      <c r="S176" s="312" t="s">
        <v>639</v>
      </c>
      <c r="T176" s="312" t="s">
        <v>639</v>
      </c>
      <c r="U176" s="312" t="s">
        <v>639</v>
      </c>
    </row>
    <row r="177" spans="1:21" x14ac:dyDescent="0.2">
      <c r="A177" s="319" t="s">
        <v>1104</v>
      </c>
      <c r="B177" s="325" t="s">
        <v>38</v>
      </c>
      <c r="C177" s="332" t="s">
        <v>93</v>
      </c>
      <c r="D177" s="332">
        <v>82977</v>
      </c>
      <c r="E177" s="332">
        <v>31250</v>
      </c>
      <c r="F177" s="332">
        <v>51727</v>
      </c>
      <c r="G177" s="332">
        <v>80685</v>
      </c>
      <c r="H177" s="332">
        <v>32425</v>
      </c>
      <c r="I177" s="332">
        <v>48265</v>
      </c>
      <c r="J177" s="332">
        <v>96173</v>
      </c>
      <c r="K177" s="332">
        <v>42198</v>
      </c>
      <c r="L177" s="332">
        <v>53975</v>
      </c>
      <c r="M177" s="332">
        <v>114297</v>
      </c>
      <c r="N177" s="332">
        <v>51072</v>
      </c>
      <c r="O177" s="332">
        <v>63225</v>
      </c>
      <c r="P177" s="322">
        <v>130507</v>
      </c>
      <c r="Q177" s="322">
        <v>58789</v>
      </c>
      <c r="R177" s="322">
        <v>71718</v>
      </c>
      <c r="S177" s="312">
        <v>151637</v>
      </c>
      <c r="T177" s="312">
        <v>70173</v>
      </c>
      <c r="U177" s="312">
        <v>81464</v>
      </c>
    </row>
    <row r="178" spans="1:21" x14ac:dyDescent="0.2">
      <c r="A178" s="319" t="s">
        <v>1105</v>
      </c>
      <c r="B178" s="325" t="s">
        <v>38</v>
      </c>
      <c r="C178" s="179" t="s">
        <v>94</v>
      </c>
      <c r="D178" s="329">
        <v>168116</v>
      </c>
      <c r="E178" s="329">
        <v>83305</v>
      </c>
      <c r="F178" s="329">
        <v>84811</v>
      </c>
      <c r="G178" s="329">
        <v>169695</v>
      </c>
      <c r="H178" s="329">
        <v>84310</v>
      </c>
      <c r="I178" s="329">
        <v>85385</v>
      </c>
      <c r="J178" s="329">
        <v>152461</v>
      </c>
      <c r="K178" s="329">
        <v>75951</v>
      </c>
      <c r="L178" s="329">
        <v>76510</v>
      </c>
      <c r="M178" s="329">
        <v>136369</v>
      </c>
      <c r="N178" s="329">
        <v>67712</v>
      </c>
      <c r="O178" s="329">
        <v>68657</v>
      </c>
      <c r="P178" s="322">
        <v>127640</v>
      </c>
      <c r="Q178" s="322">
        <v>63018</v>
      </c>
      <c r="R178" s="322">
        <v>64622</v>
      </c>
      <c r="S178" s="312">
        <v>132631</v>
      </c>
      <c r="T178" s="312">
        <v>65931</v>
      </c>
      <c r="U178" s="312">
        <v>66700</v>
      </c>
    </row>
    <row r="179" spans="1:21" x14ac:dyDescent="0.2">
      <c r="A179" s="319" t="s">
        <v>1106</v>
      </c>
      <c r="B179" s="325" t="s">
        <v>39</v>
      </c>
      <c r="C179" s="329" t="s">
        <v>73</v>
      </c>
      <c r="D179" s="329">
        <v>301646</v>
      </c>
      <c r="E179" s="329">
        <v>145265</v>
      </c>
      <c r="F179" s="329">
        <v>156381</v>
      </c>
      <c r="G179" s="329">
        <v>301110</v>
      </c>
      <c r="H179" s="329">
        <v>147055</v>
      </c>
      <c r="I179" s="329">
        <v>154050</v>
      </c>
      <c r="J179" s="329">
        <v>278677</v>
      </c>
      <c r="K179" s="329">
        <v>136304</v>
      </c>
      <c r="L179" s="329">
        <v>142373</v>
      </c>
      <c r="M179" s="329">
        <v>275257</v>
      </c>
      <c r="N179" s="329">
        <v>133467</v>
      </c>
      <c r="O179" s="329">
        <v>141790</v>
      </c>
      <c r="P179" s="322">
        <v>300943</v>
      </c>
      <c r="Q179" s="322">
        <v>147559</v>
      </c>
      <c r="R179" s="322">
        <v>153384</v>
      </c>
      <c r="S179" s="312">
        <v>338449</v>
      </c>
      <c r="T179" s="312">
        <v>169175</v>
      </c>
      <c r="U179" s="312">
        <v>169274</v>
      </c>
    </row>
    <row r="180" spans="1:21" x14ac:dyDescent="0.2">
      <c r="A180" s="319" t="s">
        <v>1107</v>
      </c>
      <c r="B180" s="325" t="s">
        <v>39</v>
      </c>
      <c r="C180" s="329" t="s">
        <v>74</v>
      </c>
      <c r="D180" s="329">
        <v>19398</v>
      </c>
      <c r="E180" s="329">
        <v>9932</v>
      </c>
      <c r="F180" s="329">
        <v>9466</v>
      </c>
      <c r="G180" s="329">
        <v>23115</v>
      </c>
      <c r="H180" s="329">
        <v>11710</v>
      </c>
      <c r="I180" s="329">
        <v>11405</v>
      </c>
      <c r="J180" s="329">
        <v>17772</v>
      </c>
      <c r="K180" s="329">
        <v>9209</v>
      </c>
      <c r="L180" s="329">
        <v>8563</v>
      </c>
      <c r="M180" s="329">
        <v>18857</v>
      </c>
      <c r="N180" s="329">
        <v>9575</v>
      </c>
      <c r="O180" s="329">
        <v>9282</v>
      </c>
      <c r="P180" s="322">
        <v>19232</v>
      </c>
      <c r="Q180" s="322">
        <v>9724</v>
      </c>
      <c r="R180" s="322">
        <v>9508</v>
      </c>
      <c r="S180" s="312">
        <v>25426</v>
      </c>
      <c r="T180" s="312">
        <v>12992</v>
      </c>
      <c r="U180" s="312">
        <v>12434</v>
      </c>
    </row>
    <row r="181" spans="1:21" x14ac:dyDescent="0.2">
      <c r="A181" s="319" t="s">
        <v>1108</v>
      </c>
      <c r="B181" s="325" t="s">
        <v>39</v>
      </c>
      <c r="C181" s="330" t="s">
        <v>75</v>
      </c>
      <c r="D181" s="329">
        <v>16673</v>
      </c>
      <c r="E181" s="329">
        <v>8527</v>
      </c>
      <c r="F181" s="329">
        <v>8146</v>
      </c>
      <c r="G181" s="329">
        <v>22205</v>
      </c>
      <c r="H181" s="329">
        <v>11325</v>
      </c>
      <c r="I181" s="329">
        <v>10880</v>
      </c>
      <c r="J181" s="329">
        <v>16192</v>
      </c>
      <c r="K181" s="329">
        <v>8327</v>
      </c>
      <c r="L181" s="329">
        <v>7865</v>
      </c>
      <c r="M181" s="329">
        <v>17248</v>
      </c>
      <c r="N181" s="329">
        <v>8950</v>
      </c>
      <c r="O181" s="329">
        <v>8298</v>
      </c>
      <c r="P181" s="322">
        <v>18700</v>
      </c>
      <c r="Q181" s="322">
        <v>9492</v>
      </c>
      <c r="R181" s="322">
        <v>9208</v>
      </c>
      <c r="S181" s="312">
        <v>20385</v>
      </c>
      <c r="T181" s="312">
        <v>10362</v>
      </c>
      <c r="U181" s="312">
        <v>10023</v>
      </c>
    </row>
    <row r="182" spans="1:21" x14ac:dyDescent="0.2">
      <c r="A182" s="319" t="s">
        <v>1109</v>
      </c>
      <c r="B182" s="325" t="s">
        <v>39</v>
      </c>
      <c r="C182" s="330" t="s">
        <v>76</v>
      </c>
      <c r="D182" s="329">
        <v>20924</v>
      </c>
      <c r="E182" s="329">
        <v>10708</v>
      </c>
      <c r="F182" s="329">
        <v>10216</v>
      </c>
      <c r="G182" s="329">
        <v>19170</v>
      </c>
      <c r="H182" s="329">
        <v>9925</v>
      </c>
      <c r="I182" s="329">
        <v>9240</v>
      </c>
      <c r="J182" s="329">
        <v>19582</v>
      </c>
      <c r="K182" s="329">
        <v>10076</v>
      </c>
      <c r="L182" s="329">
        <v>9506</v>
      </c>
      <c r="M182" s="329">
        <v>16024</v>
      </c>
      <c r="N182" s="329">
        <v>8299</v>
      </c>
      <c r="O182" s="329">
        <v>7725</v>
      </c>
      <c r="P182" s="322">
        <v>18074</v>
      </c>
      <c r="Q182" s="322">
        <v>9384</v>
      </c>
      <c r="R182" s="322">
        <v>8690</v>
      </c>
      <c r="S182" s="312">
        <v>19043</v>
      </c>
      <c r="T182" s="312">
        <v>9780</v>
      </c>
      <c r="U182" s="312">
        <v>9263</v>
      </c>
    </row>
    <row r="183" spans="1:21" x14ac:dyDescent="0.2">
      <c r="A183" s="319" t="s">
        <v>1110</v>
      </c>
      <c r="B183" s="325" t="s">
        <v>39</v>
      </c>
      <c r="C183" s="329" t="s">
        <v>77</v>
      </c>
      <c r="D183" s="329">
        <v>20173</v>
      </c>
      <c r="E183" s="329">
        <v>10081</v>
      </c>
      <c r="F183" s="329">
        <v>10092</v>
      </c>
      <c r="G183" s="329">
        <v>19055</v>
      </c>
      <c r="H183" s="329">
        <v>9655</v>
      </c>
      <c r="I183" s="329">
        <v>9400</v>
      </c>
      <c r="J183" s="329">
        <v>22060</v>
      </c>
      <c r="K183" s="329">
        <v>11055</v>
      </c>
      <c r="L183" s="329">
        <v>11005</v>
      </c>
      <c r="M183" s="329">
        <v>15681</v>
      </c>
      <c r="N183" s="329">
        <v>7990</v>
      </c>
      <c r="O183" s="329">
        <v>7691</v>
      </c>
      <c r="P183" s="322">
        <v>17867</v>
      </c>
      <c r="Q183" s="322">
        <v>9455</v>
      </c>
      <c r="R183" s="322">
        <v>8412</v>
      </c>
      <c r="S183" s="312">
        <v>18673</v>
      </c>
      <c r="T183" s="312">
        <v>9745</v>
      </c>
      <c r="U183" s="312">
        <v>8928</v>
      </c>
    </row>
    <row r="184" spans="1:21" x14ac:dyDescent="0.2">
      <c r="A184" s="319" t="s">
        <v>1111</v>
      </c>
      <c r="B184" s="325" t="s">
        <v>39</v>
      </c>
      <c r="C184" s="329" t="s">
        <v>78</v>
      </c>
      <c r="D184" s="329">
        <v>20743</v>
      </c>
      <c r="E184" s="329">
        <v>10369</v>
      </c>
      <c r="F184" s="329">
        <v>10374</v>
      </c>
      <c r="G184" s="329">
        <v>26715</v>
      </c>
      <c r="H184" s="329">
        <v>13640</v>
      </c>
      <c r="I184" s="329">
        <v>13075</v>
      </c>
      <c r="J184" s="329">
        <v>24873</v>
      </c>
      <c r="K184" s="329">
        <v>12347</v>
      </c>
      <c r="L184" s="329">
        <v>12526</v>
      </c>
      <c r="M184" s="329">
        <v>24558</v>
      </c>
      <c r="N184" s="329">
        <v>11594</v>
      </c>
      <c r="O184" s="329">
        <v>12964</v>
      </c>
      <c r="P184" s="322">
        <v>22768</v>
      </c>
      <c r="Q184" s="322">
        <v>11390</v>
      </c>
      <c r="R184" s="322">
        <v>11378</v>
      </c>
      <c r="S184" s="312">
        <v>24552</v>
      </c>
      <c r="T184" s="312">
        <v>12454</v>
      </c>
      <c r="U184" s="312">
        <v>12098</v>
      </c>
    </row>
    <row r="185" spans="1:21" x14ac:dyDescent="0.2">
      <c r="A185" s="319" t="s">
        <v>1112</v>
      </c>
      <c r="B185" s="325" t="s">
        <v>39</v>
      </c>
      <c r="C185" s="329" t="s">
        <v>79</v>
      </c>
      <c r="D185" s="329">
        <v>20009</v>
      </c>
      <c r="E185" s="329">
        <v>10506</v>
      </c>
      <c r="F185" s="329">
        <v>9503</v>
      </c>
      <c r="G185" s="329">
        <v>22525</v>
      </c>
      <c r="H185" s="329">
        <v>11495</v>
      </c>
      <c r="I185" s="329">
        <v>11035</v>
      </c>
      <c r="J185" s="329">
        <v>23600</v>
      </c>
      <c r="K185" s="329">
        <v>11975</v>
      </c>
      <c r="L185" s="329">
        <v>11625</v>
      </c>
      <c r="M185" s="329">
        <v>29451</v>
      </c>
      <c r="N185" s="329">
        <v>14218</v>
      </c>
      <c r="O185" s="329">
        <v>15233</v>
      </c>
      <c r="P185" s="322">
        <v>30686</v>
      </c>
      <c r="Q185" s="322">
        <v>14687</v>
      </c>
      <c r="R185" s="322">
        <v>15999</v>
      </c>
      <c r="S185" s="312">
        <v>33998</v>
      </c>
      <c r="T185" s="312">
        <v>16924</v>
      </c>
      <c r="U185" s="312">
        <v>17074</v>
      </c>
    </row>
    <row r="186" spans="1:21" x14ac:dyDescent="0.2">
      <c r="A186" s="319" t="s">
        <v>1113</v>
      </c>
      <c r="B186" s="325" t="s">
        <v>39</v>
      </c>
      <c r="C186" s="329" t="s">
        <v>80</v>
      </c>
      <c r="D186" s="329">
        <v>18986</v>
      </c>
      <c r="E186" s="329">
        <v>9773</v>
      </c>
      <c r="F186" s="329">
        <v>9213</v>
      </c>
      <c r="G186" s="329">
        <v>19215</v>
      </c>
      <c r="H186" s="329">
        <v>10170</v>
      </c>
      <c r="I186" s="329">
        <v>9045</v>
      </c>
      <c r="J186" s="329">
        <v>21961</v>
      </c>
      <c r="K186" s="329">
        <v>11172</v>
      </c>
      <c r="L186" s="329">
        <v>10789</v>
      </c>
      <c r="M186" s="329">
        <v>23991</v>
      </c>
      <c r="N186" s="329">
        <v>11927</v>
      </c>
      <c r="O186" s="329">
        <v>12064</v>
      </c>
      <c r="P186" s="322">
        <v>29685</v>
      </c>
      <c r="Q186" s="322">
        <v>14914</v>
      </c>
      <c r="R186" s="322">
        <v>14771</v>
      </c>
      <c r="S186" s="312">
        <v>33577</v>
      </c>
      <c r="T186" s="312">
        <v>17445</v>
      </c>
      <c r="U186" s="312">
        <v>16132</v>
      </c>
    </row>
    <row r="187" spans="1:21" x14ac:dyDescent="0.2">
      <c r="A187" s="319" t="s">
        <v>1114</v>
      </c>
      <c r="B187" s="325" t="s">
        <v>39</v>
      </c>
      <c r="C187" s="329" t="s">
        <v>81</v>
      </c>
      <c r="D187" s="329">
        <v>21161</v>
      </c>
      <c r="E187" s="329">
        <v>10570</v>
      </c>
      <c r="F187" s="329">
        <v>10591</v>
      </c>
      <c r="G187" s="329">
        <v>17280</v>
      </c>
      <c r="H187" s="329">
        <v>8905</v>
      </c>
      <c r="I187" s="329">
        <v>8375</v>
      </c>
      <c r="J187" s="329">
        <v>17033</v>
      </c>
      <c r="K187" s="329">
        <v>8435</v>
      </c>
      <c r="L187" s="329">
        <v>8598</v>
      </c>
      <c r="M187" s="329">
        <v>20122</v>
      </c>
      <c r="N187" s="329">
        <v>9969</v>
      </c>
      <c r="O187" s="329">
        <v>10153</v>
      </c>
      <c r="P187" s="322">
        <v>26682</v>
      </c>
      <c r="Q187" s="322">
        <v>13236</v>
      </c>
      <c r="R187" s="322">
        <v>13446</v>
      </c>
      <c r="S187" s="312">
        <v>28371</v>
      </c>
      <c r="T187" s="312">
        <v>14343</v>
      </c>
      <c r="U187" s="312">
        <v>14028</v>
      </c>
    </row>
    <row r="188" spans="1:21" x14ac:dyDescent="0.2">
      <c r="A188" s="319" t="s">
        <v>1115</v>
      </c>
      <c r="B188" s="325" t="s">
        <v>39</v>
      </c>
      <c r="C188" s="329" t="s">
        <v>82</v>
      </c>
      <c r="D188" s="329">
        <v>20302</v>
      </c>
      <c r="E188" s="329">
        <v>9639</v>
      </c>
      <c r="F188" s="329">
        <v>10663</v>
      </c>
      <c r="G188" s="329">
        <v>17370</v>
      </c>
      <c r="H188" s="329">
        <v>8670</v>
      </c>
      <c r="I188" s="329">
        <v>8700</v>
      </c>
      <c r="J188" s="329">
        <v>16176</v>
      </c>
      <c r="K188" s="329">
        <v>8232</v>
      </c>
      <c r="L188" s="329">
        <v>7944</v>
      </c>
      <c r="M188" s="329">
        <v>18920</v>
      </c>
      <c r="N188" s="329">
        <v>9451</v>
      </c>
      <c r="O188" s="329">
        <v>9469</v>
      </c>
      <c r="P188" s="322">
        <v>21530</v>
      </c>
      <c r="Q188" s="322">
        <v>10440</v>
      </c>
      <c r="R188" s="322">
        <v>11090</v>
      </c>
      <c r="S188" s="312">
        <v>25498</v>
      </c>
      <c r="T188" s="312">
        <v>13122</v>
      </c>
      <c r="U188" s="312">
        <v>12376</v>
      </c>
    </row>
    <row r="189" spans="1:21" x14ac:dyDescent="0.2">
      <c r="A189" s="319" t="s">
        <v>1116</v>
      </c>
      <c r="B189" s="325" t="s">
        <v>39</v>
      </c>
      <c r="C189" s="329" t="s">
        <v>83</v>
      </c>
      <c r="D189" s="329">
        <v>23751</v>
      </c>
      <c r="E189" s="329">
        <v>11539</v>
      </c>
      <c r="F189" s="329">
        <v>12212</v>
      </c>
      <c r="G189" s="329">
        <v>19200</v>
      </c>
      <c r="H189" s="329">
        <v>9500</v>
      </c>
      <c r="I189" s="329">
        <v>9700</v>
      </c>
      <c r="J189" s="329">
        <v>15525</v>
      </c>
      <c r="K189" s="329">
        <v>7820</v>
      </c>
      <c r="L189" s="329">
        <v>7705</v>
      </c>
      <c r="M189" s="329">
        <v>15122</v>
      </c>
      <c r="N189" s="329">
        <v>7339</v>
      </c>
      <c r="O189" s="329">
        <v>7783</v>
      </c>
      <c r="P189" s="322">
        <v>18753</v>
      </c>
      <c r="Q189" s="322">
        <v>9118</v>
      </c>
      <c r="R189" s="322">
        <v>9635</v>
      </c>
      <c r="S189" s="312">
        <v>22877</v>
      </c>
      <c r="T189" s="312">
        <v>11327</v>
      </c>
      <c r="U189" s="312">
        <v>11550</v>
      </c>
    </row>
    <row r="190" spans="1:21" x14ac:dyDescent="0.2">
      <c r="A190" s="319" t="s">
        <v>1117</v>
      </c>
      <c r="B190" s="325" t="s">
        <v>39</v>
      </c>
      <c r="C190" s="329" t="s">
        <v>84</v>
      </c>
      <c r="D190" s="329">
        <v>24715</v>
      </c>
      <c r="E190" s="329">
        <v>12061</v>
      </c>
      <c r="F190" s="329">
        <v>12654</v>
      </c>
      <c r="G190" s="329">
        <v>18150</v>
      </c>
      <c r="H190" s="329">
        <v>8690</v>
      </c>
      <c r="I190" s="329">
        <v>9460</v>
      </c>
      <c r="J190" s="329">
        <v>15223</v>
      </c>
      <c r="K190" s="329">
        <v>7502</v>
      </c>
      <c r="L190" s="329">
        <v>7721</v>
      </c>
      <c r="M190" s="329">
        <v>14246</v>
      </c>
      <c r="N190" s="329">
        <v>7192</v>
      </c>
      <c r="O190" s="329">
        <v>7054</v>
      </c>
      <c r="P190" s="322">
        <v>17056</v>
      </c>
      <c r="Q190" s="322">
        <v>8404</v>
      </c>
      <c r="R190" s="322">
        <v>8652</v>
      </c>
      <c r="S190" s="312">
        <v>19007</v>
      </c>
      <c r="T190" s="312">
        <v>9360</v>
      </c>
      <c r="U190" s="312">
        <v>9647</v>
      </c>
    </row>
    <row r="191" spans="1:21" x14ac:dyDescent="0.2">
      <c r="A191" s="319" t="s">
        <v>1118</v>
      </c>
      <c r="B191" s="325" t="s">
        <v>39</v>
      </c>
      <c r="C191" s="329" t="s">
        <v>85</v>
      </c>
      <c r="D191" s="329">
        <v>22359</v>
      </c>
      <c r="E191" s="329">
        <v>10823</v>
      </c>
      <c r="F191" s="329">
        <v>11536</v>
      </c>
      <c r="G191" s="329">
        <v>20150</v>
      </c>
      <c r="H191" s="329">
        <v>9870</v>
      </c>
      <c r="I191" s="329">
        <v>10280</v>
      </c>
      <c r="J191" s="329">
        <v>15947</v>
      </c>
      <c r="K191" s="329">
        <v>7931</v>
      </c>
      <c r="L191" s="329">
        <v>8016</v>
      </c>
      <c r="M191" s="329">
        <v>13113</v>
      </c>
      <c r="N191" s="329">
        <v>6597</v>
      </c>
      <c r="O191" s="329">
        <v>6516</v>
      </c>
      <c r="P191" s="322">
        <v>13051</v>
      </c>
      <c r="Q191" s="322">
        <v>6277</v>
      </c>
      <c r="R191" s="322">
        <v>6774</v>
      </c>
      <c r="S191" s="312">
        <v>16619</v>
      </c>
      <c r="T191" s="312">
        <v>8102</v>
      </c>
      <c r="U191" s="312">
        <v>8517</v>
      </c>
    </row>
    <row r="192" spans="1:21" x14ac:dyDescent="0.2">
      <c r="A192" s="319" t="s">
        <v>1119</v>
      </c>
      <c r="B192" s="325" t="s">
        <v>39</v>
      </c>
      <c r="C192" s="329" t="s">
        <v>86</v>
      </c>
      <c r="D192" s="329">
        <v>17308</v>
      </c>
      <c r="E192" s="329">
        <v>7947</v>
      </c>
      <c r="F192" s="329">
        <v>9361</v>
      </c>
      <c r="G192" s="329">
        <v>19045</v>
      </c>
      <c r="H192" s="329">
        <v>9185</v>
      </c>
      <c r="I192" s="329">
        <v>9860</v>
      </c>
      <c r="J192" s="329">
        <v>13724</v>
      </c>
      <c r="K192" s="329">
        <v>6610</v>
      </c>
      <c r="L192" s="329">
        <v>7114</v>
      </c>
      <c r="M192" s="329">
        <v>11717</v>
      </c>
      <c r="N192" s="329">
        <v>5713</v>
      </c>
      <c r="O192" s="329">
        <v>6004</v>
      </c>
      <c r="P192" s="322">
        <v>12186</v>
      </c>
      <c r="Q192" s="322">
        <v>6161</v>
      </c>
      <c r="R192" s="322">
        <v>6025</v>
      </c>
      <c r="S192" s="312">
        <v>14196</v>
      </c>
      <c r="T192" s="312">
        <v>7037</v>
      </c>
      <c r="U192" s="312">
        <v>7159</v>
      </c>
    </row>
    <row r="193" spans="1:21" x14ac:dyDescent="0.2">
      <c r="A193" s="319" t="s">
        <v>1120</v>
      </c>
      <c r="B193" s="325" t="s">
        <v>39</v>
      </c>
      <c r="C193" s="329" t="s">
        <v>87</v>
      </c>
      <c r="D193" s="329">
        <v>12565</v>
      </c>
      <c r="E193" s="329">
        <v>5193</v>
      </c>
      <c r="F193" s="329">
        <v>7372</v>
      </c>
      <c r="G193" s="329">
        <v>14475</v>
      </c>
      <c r="H193" s="329">
        <v>6550</v>
      </c>
      <c r="I193" s="329">
        <v>7925</v>
      </c>
      <c r="J193" s="329">
        <v>13093</v>
      </c>
      <c r="K193" s="329">
        <v>6039</v>
      </c>
      <c r="L193" s="329">
        <v>7054</v>
      </c>
      <c r="M193" s="329">
        <v>10917</v>
      </c>
      <c r="N193" s="329">
        <v>5151</v>
      </c>
      <c r="O193" s="329">
        <v>5766</v>
      </c>
      <c r="P193" s="322">
        <v>10089</v>
      </c>
      <c r="Q193" s="322">
        <v>4934</v>
      </c>
      <c r="R193" s="322">
        <v>5155</v>
      </c>
      <c r="S193" s="312">
        <v>10387</v>
      </c>
      <c r="T193" s="312">
        <v>4882</v>
      </c>
      <c r="U193" s="312">
        <v>5505</v>
      </c>
    </row>
    <row r="194" spans="1:21" x14ac:dyDescent="0.2">
      <c r="A194" s="319" t="s">
        <v>1121</v>
      </c>
      <c r="B194" s="325" t="s">
        <v>39</v>
      </c>
      <c r="C194" s="329" t="s">
        <v>88</v>
      </c>
      <c r="D194" s="329">
        <v>9514</v>
      </c>
      <c r="E194" s="329">
        <v>3532</v>
      </c>
      <c r="F194" s="329">
        <v>5982</v>
      </c>
      <c r="G194" s="329">
        <v>9805</v>
      </c>
      <c r="H194" s="329">
        <v>3770</v>
      </c>
      <c r="I194" s="329">
        <v>6035</v>
      </c>
      <c r="J194" s="329">
        <v>11040</v>
      </c>
      <c r="K194" s="329">
        <v>4737</v>
      </c>
      <c r="L194" s="329">
        <v>6303</v>
      </c>
      <c r="M194" s="329">
        <v>8677</v>
      </c>
      <c r="N194" s="329">
        <v>3697</v>
      </c>
      <c r="O194" s="329">
        <v>4980</v>
      </c>
      <c r="P194" s="322">
        <v>8165</v>
      </c>
      <c r="Q194" s="322">
        <v>3698</v>
      </c>
      <c r="R194" s="322">
        <v>4467</v>
      </c>
      <c r="S194" s="312">
        <v>9032</v>
      </c>
      <c r="T194" s="312">
        <v>4370</v>
      </c>
      <c r="U194" s="312">
        <v>4662</v>
      </c>
    </row>
    <row r="195" spans="1:21" x14ac:dyDescent="0.2">
      <c r="A195" s="319" t="s">
        <v>1122</v>
      </c>
      <c r="B195" s="325" t="s">
        <v>39</v>
      </c>
      <c r="C195" s="329" t="s">
        <v>89</v>
      </c>
      <c r="D195" s="329">
        <v>6853</v>
      </c>
      <c r="E195" s="329">
        <v>2253</v>
      </c>
      <c r="F195" s="329">
        <v>4600</v>
      </c>
      <c r="G195" s="329">
        <v>6715</v>
      </c>
      <c r="H195" s="329">
        <v>2205</v>
      </c>
      <c r="I195" s="329">
        <v>4510</v>
      </c>
      <c r="J195" s="329">
        <v>7753</v>
      </c>
      <c r="K195" s="329">
        <v>2918</v>
      </c>
      <c r="L195" s="329">
        <v>4835</v>
      </c>
      <c r="M195" s="329">
        <v>7743</v>
      </c>
      <c r="N195" s="329">
        <v>3069</v>
      </c>
      <c r="O195" s="329">
        <v>4674</v>
      </c>
      <c r="P195" s="322">
        <v>7530</v>
      </c>
      <c r="Q195" s="322">
        <v>3087</v>
      </c>
      <c r="R195" s="322">
        <v>4443</v>
      </c>
      <c r="S195" s="312">
        <v>7268</v>
      </c>
      <c r="T195" s="312">
        <v>3254</v>
      </c>
      <c r="U195" s="312">
        <v>4014</v>
      </c>
    </row>
    <row r="196" spans="1:21" x14ac:dyDescent="0.2">
      <c r="A196" s="319" t="s">
        <v>1123</v>
      </c>
      <c r="B196" s="325" t="s">
        <v>39</v>
      </c>
      <c r="C196" s="329" t="s">
        <v>90</v>
      </c>
      <c r="D196" s="329">
        <v>3997</v>
      </c>
      <c r="E196" s="329">
        <v>1264</v>
      </c>
      <c r="F196" s="329">
        <v>2733</v>
      </c>
      <c r="G196" s="329">
        <v>4160</v>
      </c>
      <c r="H196" s="329">
        <v>1180</v>
      </c>
      <c r="I196" s="329">
        <v>2985</v>
      </c>
      <c r="J196" s="329">
        <v>4181</v>
      </c>
      <c r="K196" s="329">
        <v>1260</v>
      </c>
      <c r="L196" s="329">
        <v>2921</v>
      </c>
      <c r="M196" s="329">
        <v>5250</v>
      </c>
      <c r="N196" s="329">
        <v>1807</v>
      </c>
      <c r="O196" s="329">
        <v>3443</v>
      </c>
      <c r="P196" s="322">
        <v>4667</v>
      </c>
      <c r="Q196" s="322">
        <v>1854</v>
      </c>
      <c r="R196" s="322">
        <v>2813</v>
      </c>
      <c r="S196" s="312">
        <v>4884</v>
      </c>
      <c r="T196" s="312">
        <v>2073</v>
      </c>
      <c r="U196" s="312">
        <v>2811</v>
      </c>
    </row>
    <row r="197" spans="1:21" x14ac:dyDescent="0.2">
      <c r="A197" s="319" t="s">
        <v>1124</v>
      </c>
      <c r="B197" s="325" t="s">
        <v>39</v>
      </c>
      <c r="C197" s="329" t="s">
        <v>91</v>
      </c>
      <c r="D197" s="329">
        <v>2215</v>
      </c>
      <c r="E197" s="329">
        <v>548</v>
      </c>
      <c r="F197" s="329">
        <v>1667</v>
      </c>
      <c r="G197" s="329">
        <v>2755</v>
      </c>
      <c r="H197" s="329">
        <v>615</v>
      </c>
      <c r="I197" s="329">
        <v>2150</v>
      </c>
      <c r="J197" s="329">
        <v>2942</v>
      </c>
      <c r="K197" s="329">
        <v>659</v>
      </c>
      <c r="L197" s="329">
        <v>2283</v>
      </c>
      <c r="M197" s="329">
        <v>3620</v>
      </c>
      <c r="N197" s="329">
        <v>929</v>
      </c>
      <c r="O197" s="329">
        <v>2691</v>
      </c>
      <c r="P197" s="322">
        <v>4222</v>
      </c>
      <c r="Q197" s="322">
        <v>1304</v>
      </c>
      <c r="R197" s="322">
        <v>2918</v>
      </c>
      <c r="S197" s="312">
        <v>4656</v>
      </c>
      <c r="T197" s="322">
        <v>1603</v>
      </c>
      <c r="U197" s="322">
        <v>3053</v>
      </c>
    </row>
    <row r="198" spans="1:21" x14ac:dyDescent="0.2">
      <c r="A198" s="319" t="s">
        <v>1125</v>
      </c>
      <c r="B198" s="325" t="s">
        <v>39</v>
      </c>
      <c r="C198" s="329" t="s">
        <v>92</v>
      </c>
      <c r="D198" s="329">
        <v>141111</v>
      </c>
      <c r="E198" s="329">
        <v>64772</v>
      </c>
      <c r="F198" s="329">
        <v>76339</v>
      </c>
      <c r="G198" s="329">
        <v>149305</v>
      </c>
      <c r="H198" s="329">
        <v>70955</v>
      </c>
      <c r="I198" s="329">
        <v>78350</v>
      </c>
      <c r="J198" s="329">
        <v>150758</v>
      </c>
      <c r="K198" s="329">
        <v>72452</v>
      </c>
      <c r="L198" s="329">
        <v>78306</v>
      </c>
      <c r="M198" s="329">
        <v>164594</v>
      </c>
      <c r="N198" s="329">
        <v>78445</v>
      </c>
      <c r="O198" s="329">
        <v>86149</v>
      </c>
      <c r="P198" s="322">
        <v>189269</v>
      </c>
      <c r="Q198" s="322">
        <v>91973</v>
      </c>
      <c r="R198" s="322">
        <v>97296</v>
      </c>
      <c r="S198" s="312" t="s">
        <v>639</v>
      </c>
      <c r="T198" s="312" t="s">
        <v>639</v>
      </c>
      <c r="U198" s="312" t="s">
        <v>639</v>
      </c>
    </row>
    <row r="199" spans="1:21" x14ac:dyDescent="0.2">
      <c r="A199" s="319" t="s">
        <v>1126</v>
      </c>
      <c r="B199" s="325" t="s">
        <v>39</v>
      </c>
      <c r="C199" s="332" t="s">
        <v>93</v>
      </c>
      <c r="D199" s="332">
        <v>80170</v>
      </c>
      <c r="E199" s="332">
        <v>33615</v>
      </c>
      <c r="F199" s="332">
        <v>46555</v>
      </c>
      <c r="G199" s="332">
        <v>81240</v>
      </c>
      <c r="H199" s="332">
        <v>36155</v>
      </c>
      <c r="I199" s="332">
        <v>45070</v>
      </c>
      <c r="J199" s="332">
        <v>93015</v>
      </c>
      <c r="K199" s="332">
        <v>42751</v>
      </c>
      <c r="L199" s="332">
        <v>50264</v>
      </c>
      <c r="M199" s="332">
        <v>109598</v>
      </c>
      <c r="N199" s="332">
        <v>50105</v>
      </c>
      <c r="O199" s="332">
        <v>59493</v>
      </c>
      <c r="P199" s="322">
        <v>129529</v>
      </c>
      <c r="Q199" s="322">
        <v>61426</v>
      </c>
      <c r="R199" s="322">
        <v>68103</v>
      </c>
      <c r="S199" s="312">
        <v>141635</v>
      </c>
      <c r="T199" s="312">
        <v>69306</v>
      </c>
      <c r="U199" s="312">
        <v>72329</v>
      </c>
    </row>
    <row r="200" spans="1:21" x14ac:dyDescent="0.2">
      <c r="A200" s="319" t="s">
        <v>1127</v>
      </c>
      <c r="B200" s="325" t="s">
        <v>39</v>
      </c>
      <c r="C200" s="179" t="s">
        <v>94</v>
      </c>
      <c r="D200" s="329">
        <v>160535</v>
      </c>
      <c r="E200" s="329">
        <v>80493</v>
      </c>
      <c r="F200" s="329">
        <v>80042</v>
      </c>
      <c r="G200" s="329">
        <v>151805</v>
      </c>
      <c r="H200" s="329">
        <v>76100</v>
      </c>
      <c r="I200" s="329">
        <v>75705</v>
      </c>
      <c r="J200" s="329">
        <v>127919</v>
      </c>
      <c r="K200" s="329">
        <v>63852</v>
      </c>
      <c r="L200" s="329">
        <v>64067</v>
      </c>
      <c r="M200" s="329">
        <v>110663</v>
      </c>
      <c r="N200" s="329">
        <v>55022</v>
      </c>
      <c r="O200" s="329">
        <v>55641</v>
      </c>
      <c r="P200" s="322">
        <v>111684</v>
      </c>
      <c r="Q200" s="322">
        <v>55590</v>
      </c>
      <c r="R200" s="322">
        <v>56094</v>
      </c>
      <c r="S200" s="312">
        <v>127937</v>
      </c>
      <c r="T200" s="312">
        <v>64596</v>
      </c>
      <c r="U200" s="312">
        <v>63341</v>
      </c>
    </row>
    <row r="201" spans="1:21" x14ac:dyDescent="0.2">
      <c r="A201" s="319" t="s">
        <v>1128</v>
      </c>
      <c r="B201" s="325" t="s">
        <v>40</v>
      </c>
      <c r="C201" s="329" t="s">
        <v>73</v>
      </c>
      <c r="D201" s="329">
        <v>273857</v>
      </c>
      <c r="E201" s="329">
        <v>130235</v>
      </c>
      <c r="F201" s="329">
        <v>143622</v>
      </c>
      <c r="G201" s="329">
        <v>268005</v>
      </c>
      <c r="H201" s="329">
        <v>128245</v>
      </c>
      <c r="I201" s="329">
        <v>139760</v>
      </c>
      <c r="J201" s="329">
        <v>257154</v>
      </c>
      <c r="K201" s="329">
        <v>124164</v>
      </c>
      <c r="L201" s="329">
        <v>132990</v>
      </c>
      <c r="M201" s="329">
        <v>257417</v>
      </c>
      <c r="N201" s="329">
        <v>123976</v>
      </c>
      <c r="O201" s="329">
        <v>133441</v>
      </c>
      <c r="P201" s="322">
        <v>273565</v>
      </c>
      <c r="Q201" s="322">
        <v>130709</v>
      </c>
      <c r="R201" s="322">
        <v>142856</v>
      </c>
      <c r="S201" s="312">
        <v>312466</v>
      </c>
      <c r="T201" s="312">
        <v>150654</v>
      </c>
      <c r="U201" s="312">
        <v>161812</v>
      </c>
    </row>
    <row r="202" spans="1:21" x14ac:dyDescent="0.2">
      <c r="A202" s="319" t="s">
        <v>1129</v>
      </c>
      <c r="B202" s="325" t="s">
        <v>40</v>
      </c>
      <c r="C202" s="329" t="s">
        <v>74</v>
      </c>
      <c r="D202" s="329">
        <v>17343</v>
      </c>
      <c r="E202" s="329">
        <v>8936</v>
      </c>
      <c r="F202" s="329">
        <v>8407</v>
      </c>
      <c r="G202" s="329">
        <v>19670</v>
      </c>
      <c r="H202" s="329">
        <v>10100</v>
      </c>
      <c r="I202" s="329">
        <v>9570</v>
      </c>
      <c r="J202" s="329">
        <v>14855</v>
      </c>
      <c r="K202" s="329">
        <v>7645</v>
      </c>
      <c r="L202" s="329">
        <v>7210</v>
      </c>
      <c r="M202" s="329">
        <v>17735</v>
      </c>
      <c r="N202" s="329">
        <v>9023</v>
      </c>
      <c r="O202" s="329">
        <v>8712</v>
      </c>
      <c r="P202" s="322">
        <v>18118</v>
      </c>
      <c r="Q202" s="322">
        <v>9110</v>
      </c>
      <c r="R202" s="322">
        <v>9008</v>
      </c>
      <c r="S202" s="312">
        <v>24513</v>
      </c>
      <c r="T202" s="312">
        <v>12513</v>
      </c>
      <c r="U202" s="312">
        <v>12000</v>
      </c>
    </row>
    <row r="203" spans="1:21" x14ac:dyDescent="0.2">
      <c r="A203" s="319" t="s">
        <v>1130</v>
      </c>
      <c r="B203" s="325" t="s">
        <v>40</v>
      </c>
      <c r="C203" s="330" t="s">
        <v>75</v>
      </c>
      <c r="D203" s="329">
        <v>15676</v>
      </c>
      <c r="E203" s="329">
        <v>7919</v>
      </c>
      <c r="F203" s="329">
        <v>7757</v>
      </c>
      <c r="G203" s="329">
        <v>19865</v>
      </c>
      <c r="H203" s="329">
        <v>10160</v>
      </c>
      <c r="I203" s="329">
        <v>9705</v>
      </c>
      <c r="J203" s="329">
        <v>15537</v>
      </c>
      <c r="K203" s="329">
        <v>8057</v>
      </c>
      <c r="L203" s="329">
        <v>7480</v>
      </c>
      <c r="M203" s="329">
        <v>15795</v>
      </c>
      <c r="N203" s="329">
        <v>8035</v>
      </c>
      <c r="O203" s="329">
        <v>7760</v>
      </c>
      <c r="P203" s="322">
        <v>18618</v>
      </c>
      <c r="Q203" s="322">
        <v>9463</v>
      </c>
      <c r="R203" s="322">
        <v>9155</v>
      </c>
      <c r="S203" s="312">
        <v>20930</v>
      </c>
      <c r="T203" s="312">
        <v>10808</v>
      </c>
      <c r="U203" s="312">
        <v>10122</v>
      </c>
    </row>
    <row r="204" spans="1:21" x14ac:dyDescent="0.2">
      <c r="A204" s="319" t="s">
        <v>1131</v>
      </c>
      <c r="B204" s="325" t="s">
        <v>40</v>
      </c>
      <c r="C204" s="330" t="s">
        <v>76</v>
      </c>
      <c r="D204" s="329">
        <v>20680</v>
      </c>
      <c r="E204" s="329">
        <v>10602</v>
      </c>
      <c r="F204" s="329">
        <v>10078</v>
      </c>
      <c r="G204" s="329">
        <v>17480</v>
      </c>
      <c r="H204" s="329">
        <v>8950</v>
      </c>
      <c r="I204" s="329">
        <v>8530</v>
      </c>
      <c r="J204" s="329">
        <v>19052</v>
      </c>
      <c r="K204" s="329">
        <v>9793</v>
      </c>
      <c r="L204" s="329">
        <v>9259</v>
      </c>
      <c r="M204" s="329">
        <v>15051</v>
      </c>
      <c r="N204" s="329">
        <v>7728</v>
      </c>
      <c r="O204" s="329">
        <v>7323</v>
      </c>
      <c r="P204" s="322">
        <v>17664</v>
      </c>
      <c r="Q204" s="322">
        <v>8995</v>
      </c>
      <c r="R204" s="322">
        <v>8669</v>
      </c>
      <c r="S204" s="312">
        <v>20305</v>
      </c>
      <c r="T204" s="312">
        <v>10438</v>
      </c>
      <c r="U204" s="312">
        <v>9867</v>
      </c>
    </row>
    <row r="205" spans="1:21" x14ac:dyDescent="0.2">
      <c r="A205" s="319" t="s">
        <v>1132</v>
      </c>
      <c r="B205" s="325" t="s">
        <v>40</v>
      </c>
      <c r="C205" s="329" t="s">
        <v>77</v>
      </c>
      <c r="D205" s="329">
        <v>19159</v>
      </c>
      <c r="E205" s="329">
        <v>9557</v>
      </c>
      <c r="F205" s="329">
        <v>9602</v>
      </c>
      <c r="G205" s="329">
        <v>16265</v>
      </c>
      <c r="H205" s="329">
        <v>8085</v>
      </c>
      <c r="I205" s="329">
        <v>8185</v>
      </c>
      <c r="J205" s="329">
        <v>20270</v>
      </c>
      <c r="K205" s="329">
        <v>10300</v>
      </c>
      <c r="L205" s="329">
        <v>9970</v>
      </c>
      <c r="M205" s="329">
        <v>15787</v>
      </c>
      <c r="N205" s="329">
        <v>8169</v>
      </c>
      <c r="O205" s="329">
        <v>7618</v>
      </c>
      <c r="P205" s="322">
        <v>16908</v>
      </c>
      <c r="Q205" s="322">
        <v>8503</v>
      </c>
      <c r="R205" s="322">
        <v>8405</v>
      </c>
      <c r="S205" s="312">
        <v>20511</v>
      </c>
      <c r="T205" s="312">
        <v>10591</v>
      </c>
      <c r="U205" s="312">
        <v>9920</v>
      </c>
    </row>
    <row r="206" spans="1:21" x14ac:dyDescent="0.2">
      <c r="A206" s="319" t="s">
        <v>1133</v>
      </c>
      <c r="B206" s="325" t="s">
        <v>40</v>
      </c>
      <c r="C206" s="329" t="s">
        <v>78</v>
      </c>
      <c r="D206" s="329">
        <v>16200</v>
      </c>
      <c r="E206" s="329">
        <v>7911</v>
      </c>
      <c r="F206" s="329">
        <v>8289</v>
      </c>
      <c r="G206" s="329">
        <v>20305</v>
      </c>
      <c r="H206" s="329">
        <v>10120</v>
      </c>
      <c r="I206" s="329">
        <v>10180</v>
      </c>
      <c r="J206" s="329">
        <v>19019</v>
      </c>
      <c r="K206" s="329">
        <v>9571</v>
      </c>
      <c r="L206" s="329">
        <v>9448</v>
      </c>
      <c r="M206" s="329">
        <v>21019</v>
      </c>
      <c r="N206" s="329">
        <v>10186</v>
      </c>
      <c r="O206" s="329">
        <v>10833</v>
      </c>
      <c r="P206" s="322">
        <v>17976</v>
      </c>
      <c r="Q206" s="322">
        <v>8452</v>
      </c>
      <c r="R206" s="322">
        <v>9524</v>
      </c>
      <c r="S206" s="312">
        <v>21726</v>
      </c>
      <c r="T206" s="312">
        <v>10315</v>
      </c>
      <c r="U206" s="312">
        <v>11411</v>
      </c>
    </row>
    <row r="207" spans="1:21" x14ac:dyDescent="0.2">
      <c r="A207" s="319" t="s">
        <v>1134</v>
      </c>
      <c r="B207" s="325" t="s">
        <v>40</v>
      </c>
      <c r="C207" s="329" t="s">
        <v>79</v>
      </c>
      <c r="D207" s="329">
        <v>15685</v>
      </c>
      <c r="E207" s="329">
        <v>7902</v>
      </c>
      <c r="F207" s="329">
        <v>7783</v>
      </c>
      <c r="G207" s="329">
        <v>17360</v>
      </c>
      <c r="H207" s="329">
        <v>8705</v>
      </c>
      <c r="I207" s="329">
        <v>8655</v>
      </c>
      <c r="J207" s="329">
        <v>18016</v>
      </c>
      <c r="K207" s="329">
        <v>8962</v>
      </c>
      <c r="L207" s="329">
        <v>9054</v>
      </c>
      <c r="M207" s="329">
        <v>23204</v>
      </c>
      <c r="N207" s="329">
        <v>11452</v>
      </c>
      <c r="O207" s="329">
        <v>11752</v>
      </c>
      <c r="P207" s="322">
        <v>20467</v>
      </c>
      <c r="Q207" s="322">
        <v>9721</v>
      </c>
      <c r="R207" s="322">
        <v>10746</v>
      </c>
      <c r="S207" s="312">
        <v>24957</v>
      </c>
      <c r="T207" s="312">
        <v>11545</v>
      </c>
      <c r="U207" s="312">
        <v>13412</v>
      </c>
    </row>
    <row r="208" spans="1:21" x14ac:dyDescent="0.2">
      <c r="A208" s="319" t="s">
        <v>1135</v>
      </c>
      <c r="B208" s="325" t="s">
        <v>40</v>
      </c>
      <c r="C208" s="329" t="s">
        <v>80</v>
      </c>
      <c r="D208" s="329">
        <v>16412</v>
      </c>
      <c r="E208" s="329">
        <v>8108</v>
      </c>
      <c r="F208" s="329">
        <v>8304</v>
      </c>
      <c r="G208" s="329">
        <v>15520</v>
      </c>
      <c r="H208" s="329">
        <v>7865</v>
      </c>
      <c r="I208" s="329">
        <v>7655</v>
      </c>
      <c r="J208" s="329">
        <v>19380</v>
      </c>
      <c r="K208" s="329">
        <v>9682</v>
      </c>
      <c r="L208" s="329">
        <v>9698</v>
      </c>
      <c r="M208" s="329">
        <v>20084</v>
      </c>
      <c r="N208" s="329">
        <v>9966</v>
      </c>
      <c r="O208" s="329">
        <v>10118</v>
      </c>
      <c r="P208" s="322">
        <v>23327</v>
      </c>
      <c r="Q208" s="322">
        <v>11096</v>
      </c>
      <c r="R208" s="322">
        <v>12231</v>
      </c>
      <c r="S208" s="312">
        <v>24129</v>
      </c>
      <c r="T208" s="312">
        <v>11640</v>
      </c>
      <c r="U208" s="312">
        <v>12489</v>
      </c>
    </row>
    <row r="209" spans="1:21" x14ac:dyDescent="0.2">
      <c r="A209" s="319" t="s">
        <v>1136</v>
      </c>
      <c r="B209" s="325" t="s">
        <v>40</v>
      </c>
      <c r="C209" s="329" t="s">
        <v>81</v>
      </c>
      <c r="D209" s="329">
        <v>18162</v>
      </c>
      <c r="E209" s="329">
        <v>8837</v>
      </c>
      <c r="F209" s="329">
        <v>9325</v>
      </c>
      <c r="G209" s="329">
        <v>15195</v>
      </c>
      <c r="H209" s="329">
        <v>7625</v>
      </c>
      <c r="I209" s="329">
        <v>7570</v>
      </c>
      <c r="J209" s="329">
        <v>16147</v>
      </c>
      <c r="K209" s="329">
        <v>8023</v>
      </c>
      <c r="L209" s="329">
        <v>8124</v>
      </c>
      <c r="M209" s="329">
        <v>17362</v>
      </c>
      <c r="N209" s="329">
        <v>8488</v>
      </c>
      <c r="O209" s="329">
        <v>8874</v>
      </c>
      <c r="P209" s="322">
        <v>23869</v>
      </c>
      <c r="Q209" s="322">
        <v>11594</v>
      </c>
      <c r="R209" s="322">
        <v>12275</v>
      </c>
      <c r="S209" s="312">
        <v>22210</v>
      </c>
      <c r="T209" s="312">
        <v>10692</v>
      </c>
      <c r="U209" s="312">
        <v>11518</v>
      </c>
    </row>
    <row r="210" spans="1:21" x14ac:dyDescent="0.2">
      <c r="A210" s="319" t="s">
        <v>1137</v>
      </c>
      <c r="B210" s="325" t="s">
        <v>40</v>
      </c>
      <c r="C210" s="329" t="s">
        <v>82</v>
      </c>
      <c r="D210" s="329">
        <v>18521</v>
      </c>
      <c r="E210" s="329">
        <v>8705</v>
      </c>
      <c r="F210" s="329">
        <v>9816</v>
      </c>
      <c r="G210" s="329">
        <v>16095</v>
      </c>
      <c r="H210" s="329">
        <v>7910</v>
      </c>
      <c r="I210" s="329">
        <v>8180</v>
      </c>
      <c r="J210" s="329">
        <v>15208</v>
      </c>
      <c r="K210" s="329">
        <v>7648</v>
      </c>
      <c r="L210" s="329">
        <v>7560</v>
      </c>
      <c r="M210" s="329">
        <v>18252</v>
      </c>
      <c r="N210" s="329">
        <v>9029</v>
      </c>
      <c r="O210" s="329">
        <v>9223</v>
      </c>
      <c r="P210" s="322">
        <v>20106</v>
      </c>
      <c r="Q210" s="322">
        <v>9840</v>
      </c>
      <c r="R210" s="322">
        <v>10266</v>
      </c>
      <c r="S210" s="312">
        <v>23846</v>
      </c>
      <c r="T210" s="312">
        <v>11354</v>
      </c>
      <c r="U210" s="312">
        <v>12492</v>
      </c>
    </row>
    <row r="211" spans="1:21" x14ac:dyDescent="0.2">
      <c r="A211" s="319" t="s">
        <v>1138</v>
      </c>
      <c r="B211" s="325" t="s">
        <v>40</v>
      </c>
      <c r="C211" s="329" t="s">
        <v>83</v>
      </c>
      <c r="D211" s="329">
        <v>22196</v>
      </c>
      <c r="E211" s="329">
        <v>10564</v>
      </c>
      <c r="F211" s="329">
        <v>11632</v>
      </c>
      <c r="G211" s="329">
        <v>17430</v>
      </c>
      <c r="H211" s="329">
        <v>8500</v>
      </c>
      <c r="I211" s="329">
        <v>8930</v>
      </c>
      <c r="J211" s="329">
        <v>14687</v>
      </c>
      <c r="K211" s="329">
        <v>7343</v>
      </c>
      <c r="L211" s="329">
        <v>7344</v>
      </c>
      <c r="M211" s="329">
        <v>15246</v>
      </c>
      <c r="N211" s="329">
        <v>7468</v>
      </c>
      <c r="O211" s="329">
        <v>7778</v>
      </c>
      <c r="P211" s="322">
        <v>16523</v>
      </c>
      <c r="Q211" s="322">
        <v>7898</v>
      </c>
      <c r="R211" s="322">
        <v>8625</v>
      </c>
      <c r="S211" s="312">
        <v>22897</v>
      </c>
      <c r="T211" s="312">
        <v>10893</v>
      </c>
      <c r="U211" s="312">
        <v>12004</v>
      </c>
    </row>
    <row r="212" spans="1:21" x14ac:dyDescent="0.2">
      <c r="A212" s="319" t="s">
        <v>1139</v>
      </c>
      <c r="B212" s="325" t="s">
        <v>40</v>
      </c>
      <c r="C212" s="329" t="s">
        <v>84</v>
      </c>
      <c r="D212" s="329">
        <v>23700</v>
      </c>
      <c r="E212" s="329">
        <v>11552</v>
      </c>
      <c r="F212" s="329">
        <v>12148</v>
      </c>
      <c r="G212" s="329">
        <v>17090</v>
      </c>
      <c r="H212" s="329">
        <v>8070</v>
      </c>
      <c r="I212" s="329">
        <v>9020</v>
      </c>
      <c r="J212" s="329">
        <v>14993</v>
      </c>
      <c r="K212" s="329">
        <v>7360</v>
      </c>
      <c r="L212" s="329">
        <v>7633</v>
      </c>
      <c r="M212" s="329">
        <v>13974</v>
      </c>
      <c r="N212" s="329">
        <v>7007</v>
      </c>
      <c r="O212" s="329">
        <v>6967</v>
      </c>
      <c r="P212" s="322">
        <v>16659</v>
      </c>
      <c r="Q212" s="322">
        <v>7983</v>
      </c>
      <c r="R212" s="322">
        <v>8676</v>
      </c>
      <c r="S212" s="312">
        <v>18969</v>
      </c>
      <c r="T212" s="312">
        <v>9260</v>
      </c>
      <c r="U212" s="312">
        <v>9709</v>
      </c>
    </row>
    <row r="213" spans="1:21" x14ac:dyDescent="0.2">
      <c r="A213" s="319" t="s">
        <v>1140</v>
      </c>
      <c r="B213" s="325" t="s">
        <v>40</v>
      </c>
      <c r="C213" s="329" t="s">
        <v>85</v>
      </c>
      <c r="D213" s="329">
        <v>20957</v>
      </c>
      <c r="E213" s="329">
        <v>10182</v>
      </c>
      <c r="F213" s="329">
        <v>10775</v>
      </c>
      <c r="G213" s="329">
        <v>19310</v>
      </c>
      <c r="H213" s="329">
        <v>9140</v>
      </c>
      <c r="I213" s="329">
        <v>10170</v>
      </c>
      <c r="J213" s="329">
        <v>15193</v>
      </c>
      <c r="K213" s="329">
        <v>7373</v>
      </c>
      <c r="L213" s="329">
        <v>7820</v>
      </c>
      <c r="M213" s="329">
        <v>12912</v>
      </c>
      <c r="N213" s="329">
        <v>6459</v>
      </c>
      <c r="O213" s="329">
        <v>6453</v>
      </c>
      <c r="P213" s="322">
        <v>13532</v>
      </c>
      <c r="Q213" s="322">
        <v>6534</v>
      </c>
      <c r="R213" s="322">
        <v>6998</v>
      </c>
      <c r="S213" s="312">
        <v>14988</v>
      </c>
      <c r="T213" s="312">
        <v>7184</v>
      </c>
      <c r="U213" s="312">
        <v>7804</v>
      </c>
    </row>
    <row r="214" spans="1:21" x14ac:dyDescent="0.2">
      <c r="A214" s="319" t="s">
        <v>1141</v>
      </c>
      <c r="B214" s="325" t="s">
        <v>40</v>
      </c>
      <c r="C214" s="329" t="s">
        <v>86</v>
      </c>
      <c r="D214" s="329">
        <v>15717</v>
      </c>
      <c r="E214" s="329">
        <v>7124</v>
      </c>
      <c r="F214" s="329">
        <v>8593</v>
      </c>
      <c r="G214" s="329">
        <v>18755</v>
      </c>
      <c r="H214" s="329">
        <v>8955</v>
      </c>
      <c r="I214" s="329">
        <v>9805</v>
      </c>
      <c r="J214" s="329">
        <v>13658</v>
      </c>
      <c r="K214" s="329">
        <v>6462</v>
      </c>
      <c r="L214" s="329">
        <v>7196</v>
      </c>
      <c r="M214" s="329">
        <v>12018</v>
      </c>
      <c r="N214" s="329">
        <v>5860</v>
      </c>
      <c r="O214" s="329">
        <v>6158</v>
      </c>
      <c r="P214" s="322">
        <v>12088</v>
      </c>
      <c r="Q214" s="322">
        <v>5862</v>
      </c>
      <c r="R214" s="322">
        <v>6226</v>
      </c>
      <c r="S214" s="312">
        <v>13652</v>
      </c>
      <c r="T214" s="312">
        <v>6638</v>
      </c>
      <c r="U214" s="312">
        <v>7014</v>
      </c>
    </row>
    <row r="215" spans="1:21" x14ac:dyDescent="0.2">
      <c r="A215" s="319" t="s">
        <v>1142</v>
      </c>
      <c r="B215" s="325" t="s">
        <v>40</v>
      </c>
      <c r="C215" s="329" t="s">
        <v>87</v>
      </c>
      <c r="D215" s="329">
        <v>11735</v>
      </c>
      <c r="E215" s="329">
        <v>4788</v>
      </c>
      <c r="F215" s="329">
        <v>6947</v>
      </c>
      <c r="G215" s="329">
        <v>14315</v>
      </c>
      <c r="H215" s="329">
        <v>6390</v>
      </c>
      <c r="I215" s="329">
        <v>7925</v>
      </c>
      <c r="J215" s="329">
        <v>13549</v>
      </c>
      <c r="K215" s="329">
        <v>6010</v>
      </c>
      <c r="L215" s="329">
        <v>7539</v>
      </c>
      <c r="M215" s="329">
        <v>11022</v>
      </c>
      <c r="N215" s="329">
        <v>5071</v>
      </c>
      <c r="O215" s="329">
        <v>5951</v>
      </c>
      <c r="P215" s="322">
        <v>10367</v>
      </c>
      <c r="Q215" s="322">
        <v>5049</v>
      </c>
      <c r="R215" s="322">
        <v>5318</v>
      </c>
      <c r="S215" s="312">
        <v>11164</v>
      </c>
      <c r="T215" s="312">
        <v>5209</v>
      </c>
      <c r="U215" s="312">
        <v>5955</v>
      </c>
    </row>
    <row r="216" spans="1:21" x14ac:dyDescent="0.2">
      <c r="A216" s="319" t="s">
        <v>1143</v>
      </c>
      <c r="B216" s="325" t="s">
        <v>40</v>
      </c>
      <c r="C216" s="329" t="s">
        <v>88</v>
      </c>
      <c r="D216" s="329">
        <v>8976</v>
      </c>
      <c r="E216" s="329">
        <v>3333</v>
      </c>
      <c r="F216" s="329">
        <v>5643</v>
      </c>
      <c r="G216" s="329">
        <v>9715</v>
      </c>
      <c r="H216" s="329">
        <v>3750</v>
      </c>
      <c r="I216" s="329">
        <v>5965</v>
      </c>
      <c r="J216" s="329">
        <v>11846</v>
      </c>
      <c r="K216" s="329">
        <v>4944</v>
      </c>
      <c r="L216" s="329">
        <v>6902</v>
      </c>
      <c r="M216" s="329">
        <v>9253</v>
      </c>
      <c r="N216" s="329">
        <v>3921</v>
      </c>
      <c r="O216" s="329">
        <v>5332</v>
      </c>
      <c r="P216" s="322">
        <v>9276</v>
      </c>
      <c r="Q216" s="322">
        <v>4221</v>
      </c>
      <c r="R216" s="322">
        <v>5055</v>
      </c>
      <c r="S216" s="312">
        <v>9228</v>
      </c>
      <c r="T216" s="312">
        <v>4249</v>
      </c>
      <c r="U216" s="312">
        <v>4979</v>
      </c>
    </row>
    <row r="217" spans="1:21" x14ac:dyDescent="0.2">
      <c r="A217" s="319" t="s">
        <v>1144</v>
      </c>
      <c r="B217" s="325" t="s">
        <v>40</v>
      </c>
      <c r="C217" s="329" t="s">
        <v>89</v>
      </c>
      <c r="D217" s="329">
        <v>6542</v>
      </c>
      <c r="E217" s="329">
        <v>2295</v>
      </c>
      <c r="F217" s="329">
        <v>4247</v>
      </c>
      <c r="G217" s="329">
        <v>6680</v>
      </c>
      <c r="H217" s="329">
        <v>2105</v>
      </c>
      <c r="I217" s="329">
        <v>4575</v>
      </c>
      <c r="J217" s="329">
        <v>8159</v>
      </c>
      <c r="K217" s="329">
        <v>3034</v>
      </c>
      <c r="L217" s="329">
        <v>5125</v>
      </c>
      <c r="M217" s="329">
        <v>8508</v>
      </c>
      <c r="N217" s="329">
        <v>3154</v>
      </c>
      <c r="O217" s="329">
        <v>5354</v>
      </c>
      <c r="P217" s="322">
        <v>7458</v>
      </c>
      <c r="Q217" s="322">
        <v>3074</v>
      </c>
      <c r="R217" s="322">
        <v>4384</v>
      </c>
      <c r="S217" s="312">
        <v>7620</v>
      </c>
      <c r="T217" s="312">
        <v>3358</v>
      </c>
      <c r="U217" s="312">
        <v>4262</v>
      </c>
    </row>
    <row r="218" spans="1:21" x14ac:dyDescent="0.2">
      <c r="A218" s="319" t="s">
        <v>1145</v>
      </c>
      <c r="B218" s="325" t="s">
        <v>40</v>
      </c>
      <c r="C218" s="329" t="s">
        <v>90</v>
      </c>
      <c r="D218" s="329">
        <v>3985</v>
      </c>
      <c r="E218" s="329">
        <v>1300</v>
      </c>
      <c r="F218" s="329">
        <v>2685</v>
      </c>
      <c r="G218" s="329">
        <v>4180</v>
      </c>
      <c r="H218" s="329">
        <v>1185</v>
      </c>
      <c r="I218" s="329">
        <v>2995</v>
      </c>
      <c r="J218" s="329">
        <v>4584</v>
      </c>
      <c r="K218" s="329">
        <v>1332</v>
      </c>
      <c r="L218" s="329">
        <v>3252</v>
      </c>
      <c r="M218" s="329">
        <v>6094</v>
      </c>
      <c r="N218" s="329">
        <v>2027</v>
      </c>
      <c r="O218" s="329">
        <v>4067</v>
      </c>
      <c r="P218" s="322">
        <v>5281</v>
      </c>
      <c r="Q218" s="322">
        <v>1926</v>
      </c>
      <c r="R218" s="322">
        <v>3355</v>
      </c>
      <c r="S218" s="312">
        <v>5539</v>
      </c>
      <c r="T218" s="312">
        <v>2318</v>
      </c>
      <c r="U218" s="312">
        <v>3221</v>
      </c>
    </row>
    <row r="219" spans="1:21" x14ac:dyDescent="0.2">
      <c r="A219" s="319" t="s">
        <v>1146</v>
      </c>
      <c r="B219" s="325" t="s">
        <v>40</v>
      </c>
      <c r="C219" s="329" t="s">
        <v>91</v>
      </c>
      <c r="D219" s="329">
        <v>2211</v>
      </c>
      <c r="E219" s="329">
        <v>620</v>
      </c>
      <c r="F219" s="329">
        <v>1591</v>
      </c>
      <c r="G219" s="329">
        <v>2770</v>
      </c>
      <c r="H219" s="329">
        <v>630</v>
      </c>
      <c r="I219" s="329">
        <v>2145</v>
      </c>
      <c r="J219" s="329">
        <v>3001</v>
      </c>
      <c r="K219" s="329">
        <v>625</v>
      </c>
      <c r="L219" s="329">
        <v>2376</v>
      </c>
      <c r="M219" s="329">
        <v>4101</v>
      </c>
      <c r="N219" s="329">
        <v>933</v>
      </c>
      <c r="O219" s="329">
        <v>3168</v>
      </c>
      <c r="P219" s="322">
        <v>5328</v>
      </c>
      <c r="Q219" s="322">
        <v>1388</v>
      </c>
      <c r="R219" s="322">
        <v>3940</v>
      </c>
      <c r="S219" s="312">
        <v>5282</v>
      </c>
      <c r="T219" s="322">
        <v>1649</v>
      </c>
      <c r="U219" s="322">
        <v>3633</v>
      </c>
    </row>
    <row r="220" spans="1:21" x14ac:dyDescent="0.2">
      <c r="A220" s="319" t="s">
        <v>1147</v>
      </c>
      <c r="B220" s="325" t="s">
        <v>40</v>
      </c>
      <c r="C220" s="329" t="s">
        <v>92</v>
      </c>
      <c r="D220" s="329">
        <v>125001</v>
      </c>
      <c r="E220" s="329">
        <v>56223</v>
      </c>
      <c r="F220" s="329">
        <v>68778</v>
      </c>
      <c r="G220" s="329">
        <v>124915</v>
      </c>
      <c r="H220" s="329">
        <v>57030</v>
      </c>
      <c r="I220" s="329">
        <v>67885</v>
      </c>
      <c r="J220" s="329">
        <v>128444</v>
      </c>
      <c r="K220" s="329">
        <v>60040</v>
      </c>
      <c r="L220" s="329">
        <v>68404</v>
      </c>
      <c r="M220" s="329">
        <v>141886</v>
      </c>
      <c r="N220" s="329">
        <v>66573</v>
      </c>
      <c r="O220" s="329">
        <v>75313</v>
      </c>
      <c r="P220" s="322">
        <v>164298</v>
      </c>
      <c r="Q220" s="322">
        <v>76902</v>
      </c>
      <c r="R220" s="322">
        <v>87396</v>
      </c>
      <c r="S220" s="312" t="s">
        <v>639</v>
      </c>
      <c r="T220" s="312" t="s">
        <v>639</v>
      </c>
      <c r="U220" s="312" t="s">
        <v>639</v>
      </c>
    </row>
    <row r="221" spans="1:21" x14ac:dyDescent="0.2">
      <c r="A221" s="319" t="s">
        <v>1148</v>
      </c>
      <c r="B221" s="325" t="s">
        <v>40</v>
      </c>
      <c r="C221" s="332" t="s">
        <v>93</v>
      </c>
      <c r="D221" s="332">
        <v>67434</v>
      </c>
      <c r="E221" s="332">
        <v>26798</v>
      </c>
      <c r="F221" s="332">
        <v>40636</v>
      </c>
      <c r="G221" s="332">
        <v>64615</v>
      </c>
      <c r="H221" s="332">
        <v>26145</v>
      </c>
      <c r="I221" s="332">
        <v>38480</v>
      </c>
      <c r="J221" s="332">
        <v>74878</v>
      </c>
      <c r="K221" s="332">
        <v>32408</v>
      </c>
      <c r="L221" s="332">
        <v>42470</v>
      </c>
      <c r="M221" s="332">
        <v>90384</v>
      </c>
      <c r="N221" s="332">
        <v>40299</v>
      </c>
      <c r="O221" s="332">
        <v>50085</v>
      </c>
      <c r="P221" s="322">
        <v>106505</v>
      </c>
      <c r="Q221" s="322">
        <v>47615</v>
      </c>
      <c r="R221" s="322">
        <v>58890</v>
      </c>
      <c r="S221" s="312">
        <v>125966</v>
      </c>
      <c r="T221" s="312">
        <v>57594</v>
      </c>
      <c r="U221" s="312">
        <v>68372</v>
      </c>
    </row>
    <row r="222" spans="1:21" x14ac:dyDescent="0.2">
      <c r="A222" s="319" t="s">
        <v>1149</v>
      </c>
      <c r="B222" s="325" t="s">
        <v>40</v>
      </c>
      <c r="C222" s="179" t="s">
        <v>94</v>
      </c>
      <c r="D222" s="329">
        <v>148856</v>
      </c>
      <c r="E222" s="329">
        <v>74012</v>
      </c>
      <c r="F222" s="329">
        <v>74844</v>
      </c>
      <c r="G222" s="329">
        <v>143095</v>
      </c>
      <c r="H222" s="329">
        <v>71215</v>
      </c>
      <c r="I222" s="329">
        <v>71880</v>
      </c>
      <c r="J222" s="329">
        <v>128710</v>
      </c>
      <c r="K222" s="329">
        <v>64124</v>
      </c>
      <c r="L222" s="329">
        <v>64586</v>
      </c>
      <c r="M222" s="329">
        <v>115531</v>
      </c>
      <c r="N222" s="329">
        <v>57403</v>
      </c>
      <c r="O222" s="329">
        <v>58128</v>
      </c>
      <c r="P222" s="322">
        <v>109257</v>
      </c>
      <c r="Q222" s="322">
        <v>53802</v>
      </c>
      <c r="R222" s="322">
        <v>55455</v>
      </c>
      <c r="S222" s="312">
        <v>116499</v>
      </c>
      <c r="T222" s="312">
        <v>56990</v>
      </c>
      <c r="U222" s="312">
        <v>59509</v>
      </c>
    </row>
    <row r="223" spans="1:21" x14ac:dyDescent="0.2">
      <c r="A223" s="319" t="s">
        <v>1150</v>
      </c>
      <c r="B223" s="325" t="s">
        <v>41</v>
      </c>
      <c r="C223" s="329" t="s">
        <v>73</v>
      </c>
      <c r="D223" s="329">
        <v>229810</v>
      </c>
      <c r="E223" s="329">
        <v>111236</v>
      </c>
      <c r="F223" s="329">
        <v>118574</v>
      </c>
      <c r="G223" s="329">
        <v>217665</v>
      </c>
      <c r="H223" s="329">
        <v>105310</v>
      </c>
      <c r="I223" s="329">
        <v>112355</v>
      </c>
      <c r="J223" s="329">
        <v>209873</v>
      </c>
      <c r="K223" s="329">
        <v>101031</v>
      </c>
      <c r="L223" s="329">
        <v>108842</v>
      </c>
      <c r="M223" s="329">
        <v>207650</v>
      </c>
      <c r="N223" s="329">
        <v>99017</v>
      </c>
      <c r="O223" s="329">
        <v>108633</v>
      </c>
      <c r="P223" s="322">
        <v>214402</v>
      </c>
      <c r="Q223" s="322">
        <v>102784</v>
      </c>
      <c r="R223" s="322">
        <v>111618</v>
      </c>
      <c r="S223" s="312">
        <v>254557</v>
      </c>
      <c r="T223" s="312">
        <v>126224</v>
      </c>
      <c r="U223" s="312">
        <v>128333</v>
      </c>
    </row>
    <row r="224" spans="1:21" x14ac:dyDescent="0.2">
      <c r="A224" s="319" t="s">
        <v>1151</v>
      </c>
      <c r="B224" s="325" t="s">
        <v>41</v>
      </c>
      <c r="C224" s="329" t="s">
        <v>74</v>
      </c>
      <c r="D224" s="329">
        <v>15668</v>
      </c>
      <c r="E224" s="329">
        <v>8059</v>
      </c>
      <c r="F224" s="329">
        <v>7609</v>
      </c>
      <c r="G224" s="329">
        <v>16090</v>
      </c>
      <c r="H224" s="329">
        <v>8190</v>
      </c>
      <c r="I224" s="329">
        <v>7900</v>
      </c>
      <c r="J224" s="329">
        <v>13488</v>
      </c>
      <c r="K224" s="329">
        <v>6890</v>
      </c>
      <c r="L224" s="329">
        <v>6598</v>
      </c>
      <c r="M224" s="329">
        <v>16326</v>
      </c>
      <c r="N224" s="329">
        <v>8420</v>
      </c>
      <c r="O224" s="329">
        <v>7906</v>
      </c>
      <c r="P224" s="322">
        <v>15536</v>
      </c>
      <c r="Q224" s="322">
        <v>7953</v>
      </c>
      <c r="R224" s="322">
        <v>7583</v>
      </c>
      <c r="S224" s="312">
        <v>20945</v>
      </c>
      <c r="T224" s="312">
        <v>10714</v>
      </c>
      <c r="U224" s="312">
        <v>10231</v>
      </c>
    </row>
    <row r="225" spans="1:21" x14ac:dyDescent="0.2">
      <c r="A225" s="319" t="s">
        <v>1152</v>
      </c>
      <c r="B225" s="325" t="s">
        <v>41</v>
      </c>
      <c r="C225" s="330" t="s">
        <v>75</v>
      </c>
      <c r="D225" s="329">
        <v>15528</v>
      </c>
      <c r="E225" s="329">
        <v>7977</v>
      </c>
      <c r="F225" s="329">
        <v>7551</v>
      </c>
      <c r="G225" s="329">
        <v>17330</v>
      </c>
      <c r="H225" s="329">
        <v>8900</v>
      </c>
      <c r="I225" s="329">
        <v>8430</v>
      </c>
      <c r="J225" s="329">
        <v>13386</v>
      </c>
      <c r="K225" s="329">
        <v>6779</v>
      </c>
      <c r="L225" s="329">
        <v>6607</v>
      </c>
      <c r="M225" s="329">
        <v>14215</v>
      </c>
      <c r="N225" s="329">
        <v>7188</v>
      </c>
      <c r="O225" s="329">
        <v>7027</v>
      </c>
      <c r="P225" s="322">
        <v>14286</v>
      </c>
      <c r="Q225" s="322">
        <v>7544</v>
      </c>
      <c r="R225" s="322">
        <v>6742</v>
      </c>
      <c r="S225" s="312">
        <v>16325</v>
      </c>
      <c r="T225" s="312">
        <v>8361</v>
      </c>
      <c r="U225" s="312">
        <v>7964</v>
      </c>
    </row>
    <row r="226" spans="1:21" x14ac:dyDescent="0.2">
      <c r="A226" s="319" t="s">
        <v>1153</v>
      </c>
      <c r="B226" s="325" t="s">
        <v>41</v>
      </c>
      <c r="C226" s="330" t="s">
        <v>76</v>
      </c>
      <c r="D226" s="329">
        <v>19725</v>
      </c>
      <c r="E226" s="329">
        <v>10233</v>
      </c>
      <c r="F226" s="329">
        <v>9492</v>
      </c>
      <c r="G226" s="329">
        <v>15775</v>
      </c>
      <c r="H226" s="329">
        <v>8020</v>
      </c>
      <c r="I226" s="329">
        <v>7755</v>
      </c>
      <c r="J226" s="329">
        <v>15926</v>
      </c>
      <c r="K226" s="329">
        <v>8134</v>
      </c>
      <c r="L226" s="329">
        <v>7792</v>
      </c>
      <c r="M226" s="329">
        <v>12961</v>
      </c>
      <c r="N226" s="329">
        <v>6608</v>
      </c>
      <c r="O226" s="329">
        <v>6353</v>
      </c>
      <c r="P226" s="322">
        <v>14079</v>
      </c>
      <c r="Q226" s="322">
        <v>7291</v>
      </c>
      <c r="R226" s="322">
        <v>6788</v>
      </c>
      <c r="S226" s="312">
        <v>14984</v>
      </c>
      <c r="T226" s="312">
        <v>7616</v>
      </c>
      <c r="U226" s="312">
        <v>7368</v>
      </c>
    </row>
    <row r="227" spans="1:21" x14ac:dyDescent="0.2">
      <c r="A227" s="319" t="s">
        <v>1154</v>
      </c>
      <c r="B227" s="325" t="s">
        <v>41</v>
      </c>
      <c r="C227" s="329" t="s">
        <v>77</v>
      </c>
      <c r="D227" s="329">
        <v>17389</v>
      </c>
      <c r="E227" s="329">
        <v>8870</v>
      </c>
      <c r="F227" s="329">
        <v>8519</v>
      </c>
      <c r="G227" s="329">
        <v>15845</v>
      </c>
      <c r="H227" s="329">
        <v>8215</v>
      </c>
      <c r="I227" s="329">
        <v>7630</v>
      </c>
      <c r="J227" s="329">
        <v>17496</v>
      </c>
      <c r="K227" s="329">
        <v>8805</v>
      </c>
      <c r="L227" s="329">
        <v>8691</v>
      </c>
      <c r="M227" s="329">
        <v>12859</v>
      </c>
      <c r="N227" s="329">
        <v>6467</v>
      </c>
      <c r="O227" s="329">
        <v>6392</v>
      </c>
      <c r="P227" s="322">
        <v>13531</v>
      </c>
      <c r="Q227" s="322">
        <v>6793</v>
      </c>
      <c r="R227" s="322">
        <v>6738</v>
      </c>
      <c r="S227" s="312">
        <v>16061</v>
      </c>
      <c r="T227" s="312">
        <v>8180</v>
      </c>
      <c r="U227" s="312">
        <v>7881</v>
      </c>
    </row>
    <row r="228" spans="1:21" x14ac:dyDescent="0.2">
      <c r="A228" s="319" t="s">
        <v>1155</v>
      </c>
      <c r="B228" s="325" t="s">
        <v>41</v>
      </c>
      <c r="C228" s="329" t="s">
        <v>78</v>
      </c>
      <c r="D228" s="329">
        <v>14407</v>
      </c>
      <c r="E228" s="329">
        <v>7235</v>
      </c>
      <c r="F228" s="329">
        <v>7172</v>
      </c>
      <c r="G228" s="329">
        <v>18035</v>
      </c>
      <c r="H228" s="329">
        <v>9220</v>
      </c>
      <c r="I228" s="329">
        <v>8815</v>
      </c>
      <c r="J228" s="329">
        <v>17724</v>
      </c>
      <c r="K228" s="329">
        <v>8753</v>
      </c>
      <c r="L228" s="329">
        <v>8971</v>
      </c>
      <c r="M228" s="329">
        <v>16507</v>
      </c>
      <c r="N228" s="329">
        <v>7813</v>
      </c>
      <c r="O228" s="329">
        <v>8694</v>
      </c>
      <c r="P228" s="322">
        <v>15390</v>
      </c>
      <c r="Q228" s="322">
        <v>7238</v>
      </c>
      <c r="R228" s="322">
        <v>8152</v>
      </c>
      <c r="S228" s="312">
        <v>19987</v>
      </c>
      <c r="T228" s="312">
        <v>10139</v>
      </c>
      <c r="U228" s="312">
        <v>9848</v>
      </c>
    </row>
    <row r="229" spans="1:21" x14ac:dyDescent="0.2">
      <c r="A229" s="319" t="s">
        <v>1156</v>
      </c>
      <c r="B229" s="325" t="s">
        <v>41</v>
      </c>
      <c r="C229" s="329" t="s">
        <v>79</v>
      </c>
      <c r="D229" s="329">
        <v>12435</v>
      </c>
      <c r="E229" s="329">
        <v>6312</v>
      </c>
      <c r="F229" s="329">
        <v>6123</v>
      </c>
      <c r="G229" s="329">
        <v>13555</v>
      </c>
      <c r="H229" s="329">
        <v>6790</v>
      </c>
      <c r="I229" s="329">
        <v>6765</v>
      </c>
      <c r="J229" s="329">
        <v>15704</v>
      </c>
      <c r="K229" s="329">
        <v>7898</v>
      </c>
      <c r="L229" s="329">
        <v>7806</v>
      </c>
      <c r="M229" s="329">
        <v>18862</v>
      </c>
      <c r="N229" s="329">
        <v>8972</v>
      </c>
      <c r="O229" s="329">
        <v>9890</v>
      </c>
      <c r="P229" s="322">
        <v>18422</v>
      </c>
      <c r="Q229" s="322">
        <v>8673</v>
      </c>
      <c r="R229" s="322">
        <v>9749</v>
      </c>
      <c r="S229" s="312">
        <v>22113</v>
      </c>
      <c r="T229" s="312">
        <v>10696</v>
      </c>
      <c r="U229" s="312">
        <v>11417</v>
      </c>
    </row>
    <row r="230" spans="1:21" x14ac:dyDescent="0.2">
      <c r="A230" s="319" t="s">
        <v>1157</v>
      </c>
      <c r="B230" s="325" t="s">
        <v>41</v>
      </c>
      <c r="C230" s="329" t="s">
        <v>80</v>
      </c>
      <c r="D230" s="329">
        <v>13647</v>
      </c>
      <c r="E230" s="329">
        <v>6636</v>
      </c>
      <c r="F230" s="329">
        <v>7011</v>
      </c>
      <c r="G230" s="329">
        <v>11540</v>
      </c>
      <c r="H230" s="329">
        <v>5785</v>
      </c>
      <c r="I230" s="329">
        <v>5755</v>
      </c>
      <c r="J230" s="329">
        <v>15786</v>
      </c>
      <c r="K230" s="329">
        <v>7945</v>
      </c>
      <c r="L230" s="329">
        <v>7841</v>
      </c>
      <c r="M230" s="329">
        <v>17005</v>
      </c>
      <c r="N230" s="329">
        <v>8171</v>
      </c>
      <c r="O230" s="329">
        <v>8834</v>
      </c>
      <c r="P230" s="322">
        <v>19864</v>
      </c>
      <c r="Q230" s="322">
        <v>9549</v>
      </c>
      <c r="R230" s="322">
        <v>10315</v>
      </c>
      <c r="S230" s="312">
        <v>25213</v>
      </c>
      <c r="T230" s="312">
        <v>12892</v>
      </c>
      <c r="U230" s="312">
        <v>12321</v>
      </c>
    </row>
    <row r="231" spans="1:21" x14ac:dyDescent="0.2">
      <c r="A231" s="319" t="s">
        <v>1158</v>
      </c>
      <c r="B231" s="325" t="s">
        <v>41</v>
      </c>
      <c r="C231" s="329" t="s">
        <v>81</v>
      </c>
      <c r="D231" s="329">
        <v>16551</v>
      </c>
      <c r="E231" s="329">
        <v>7925</v>
      </c>
      <c r="F231" s="329">
        <v>8626</v>
      </c>
      <c r="G231" s="329">
        <v>11205</v>
      </c>
      <c r="H231" s="329">
        <v>5575</v>
      </c>
      <c r="I231" s="329">
        <v>5630</v>
      </c>
      <c r="J231" s="329">
        <v>12160</v>
      </c>
      <c r="K231" s="329">
        <v>5981</v>
      </c>
      <c r="L231" s="329">
        <v>6179</v>
      </c>
      <c r="M231" s="329">
        <v>14024</v>
      </c>
      <c r="N231" s="329">
        <v>6833</v>
      </c>
      <c r="O231" s="329">
        <v>7191</v>
      </c>
      <c r="P231" s="322">
        <v>17905</v>
      </c>
      <c r="Q231" s="322">
        <v>8835</v>
      </c>
      <c r="R231" s="322">
        <v>9070</v>
      </c>
      <c r="S231" s="312">
        <v>21254</v>
      </c>
      <c r="T231" s="312">
        <v>10941</v>
      </c>
      <c r="U231" s="312">
        <v>10313</v>
      </c>
    </row>
    <row r="232" spans="1:21" x14ac:dyDescent="0.2">
      <c r="A232" s="319" t="s">
        <v>1159</v>
      </c>
      <c r="B232" s="325" t="s">
        <v>41</v>
      </c>
      <c r="C232" s="329" t="s">
        <v>82</v>
      </c>
      <c r="D232" s="329">
        <v>16924</v>
      </c>
      <c r="E232" s="329">
        <v>8242</v>
      </c>
      <c r="F232" s="329">
        <v>8682</v>
      </c>
      <c r="G232" s="329">
        <v>12670</v>
      </c>
      <c r="H232" s="329">
        <v>6100</v>
      </c>
      <c r="I232" s="329">
        <v>6570</v>
      </c>
      <c r="J232" s="329">
        <v>10777</v>
      </c>
      <c r="K232" s="329">
        <v>5291</v>
      </c>
      <c r="L232" s="329">
        <v>5486</v>
      </c>
      <c r="M232" s="329">
        <v>13835</v>
      </c>
      <c r="N232" s="329">
        <v>6846</v>
      </c>
      <c r="O232" s="329">
        <v>6989</v>
      </c>
      <c r="P232" s="322">
        <v>15387</v>
      </c>
      <c r="Q232" s="322">
        <v>7234</v>
      </c>
      <c r="R232" s="322">
        <v>8153</v>
      </c>
      <c r="S232" s="312">
        <v>19118</v>
      </c>
      <c r="T232" s="312">
        <v>9432</v>
      </c>
      <c r="U232" s="312">
        <v>9686</v>
      </c>
    </row>
    <row r="233" spans="1:21" x14ac:dyDescent="0.2">
      <c r="A233" s="319" t="s">
        <v>1160</v>
      </c>
      <c r="B233" s="325" t="s">
        <v>41</v>
      </c>
      <c r="C233" s="329" t="s">
        <v>83</v>
      </c>
      <c r="D233" s="329">
        <v>17144</v>
      </c>
      <c r="E233" s="329">
        <v>8508</v>
      </c>
      <c r="F233" s="329">
        <v>8636</v>
      </c>
      <c r="G233" s="329">
        <v>14870</v>
      </c>
      <c r="H233" s="329">
        <v>7135</v>
      </c>
      <c r="I233" s="329">
        <v>7740</v>
      </c>
      <c r="J233" s="329">
        <v>10499</v>
      </c>
      <c r="K233" s="329">
        <v>5163</v>
      </c>
      <c r="L233" s="329">
        <v>5336</v>
      </c>
      <c r="M233" s="329">
        <v>11169</v>
      </c>
      <c r="N233" s="329">
        <v>5504</v>
      </c>
      <c r="O233" s="329">
        <v>5665</v>
      </c>
      <c r="P233" s="322">
        <v>12363</v>
      </c>
      <c r="Q233" s="322">
        <v>5958</v>
      </c>
      <c r="R233" s="322">
        <v>6405</v>
      </c>
      <c r="S233" s="312">
        <v>17134</v>
      </c>
      <c r="T233" s="312">
        <v>8390</v>
      </c>
      <c r="U233" s="312">
        <v>8744</v>
      </c>
    </row>
    <row r="234" spans="1:21" x14ac:dyDescent="0.2">
      <c r="A234" s="319" t="s">
        <v>1161</v>
      </c>
      <c r="B234" s="325" t="s">
        <v>41</v>
      </c>
      <c r="C234" s="329" t="s">
        <v>84</v>
      </c>
      <c r="D234" s="329">
        <v>16377</v>
      </c>
      <c r="E234" s="329">
        <v>8186</v>
      </c>
      <c r="F234" s="329">
        <v>8191</v>
      </c>
      <c r="G234" s="329">
        <v>14840</v>
      </c>
      <c r="H234" s="329">
        <v>7140</v>
      </c>
      <c r="I234" s="329">
        <v>7700</v>
      </c>
      <c r="J234" s="329">
        <v>11613</v>
      </c>
      <c r="K234" s="329">
        <v>5587</v>
      </c>
      <c r="L234" s="329">
        <v>6026</v>
      </c>
      <c r="M234" s="329">
        <v>9734</v>
      </c>
      <c r="N234" s="329">
        <v>4739</v>
      </c>
      <c r="O234" s="329">
        <v>4995</v>
      </c>
      <c r="P234" s="322">
        <v>12049</v>
      </c>
      <c r="Q234" s="322">
        <v>6024</v>
      </c>
      <c r="R234" s="322">
        <v>6025</v>
      </c>
      <c r="S234" s="312">
        <v>14052</v>
      </c>
      <c r="T234" s="312">
        <v>7059</v>
      </c>
      <c r="U234" s="312">
        <v>6993</v>
      </c>
    </row>
    <row r="235" spans="1:21" x14ac:dyDescent="0.2">
      <c r="A235" s="319" t="s">
        <v>1162</v>
      </c>
      <c r="B235" s="325" t="s">
        <v>41</v>
      </c>
      <c r="C235" s="329" t="s">
        <v>85</v>
      </c>
      <c r="D235" s="329">
        <v>14513</v>
      </c>
      <c r="E235" s="329">
        <v>7075</v>
      </c>
      <c r="F235" s="329">
        <v>7438</v>
      </c>
      <c r="G235" s="329">
        <v>14470</v>
      </c>
      <c r="H235" s="329">
        <v>7150</v>
      </c>
      <c r="I235" s="329">
        <v>7320</v>
      </c>
      <c r="J235" s="329">
        <v>12800</v>
      </c>
      <c r="K235" s="329">
        <v>6092</v>
      </c>
      <c r="L235" s="329">
        <v>6708</v>
      </c>
      <c r="M235" s="329">
        <v>9234</v>
      </c>
      <c r="N235" s="329">
        <v>4604</v>
      </c>
      <c r="O235" s="329">
        <v>4630</v>
      </c>
      <c r="P235" s="322">
        <v>9408</v>
      </c>
      <c r="Q235" s="322">
        <v>4697</v>
      </c>
      <c r="R235" s="322">
        <v>4711</v>
      </c>
      <c r="S235" s="312">
        <v>11083</v>
      </c>
      <c r="T235" s="312">
        <v>5435</v>
      </c>
      <c r="U235" s="312">
        <v>5648</v>
      </c>
    </row>
    <row r="236" spans="1:21" x14ac:dyDescent="0.2">
      <c r="A236" s="319" t="s">
        <v>1163</v>
      </c>
      <c r="B236" s="325" t="s">
        <v>41</v>
      </c>
      <c r="C236" s="329" t="s">
        <v>86</v>
      </c>
      <c r="D236" s="329">
        <v>12180</v>
      </c>
      <c r="E236" s="329">
        <v>5574</v>
      </c>
      <c r="F236" s="329">
        <v>6606</v>
      </c>
      <c r="G236" s="329">
        <v>12775</v>
      </c>
      <c r="H236" s="329">
        <v>6245</v>
      </c>
      <c r="I236" s="329">
        <v>6530</v>
      </c>
      <c r="J236" s="329">
        <v>11799</v>
      </c>
      <c r="K236" s="329">
        <v>5499</v>
      </c>
      <c r="L236" s="329">
        <v>6300</v>
      </c>
      <c r="M236" s="329">
        <v>9288</v>
      </c>
      <c r="N236" s="329">
        <v>4421</v>
      </c>
      <c r="O236" s="329">
        <v>4867</v>
      </c>
      <c r="P236" s="322">
        <v>8407</v>
      </c>
      <c r="Q236" s="322">
        <v>4035</v>
      </c>
      <c r="R236" s="322">
        <v>4372</v>
      </c>
      <c r="S236" s="312">
        <v>10172</v>
      </c>
      <c r="T236" s="312">
        <v>5079</v>
      </c>
      <c r="U236" s="312">
        <v>5093</v>
      </c>
    </row>
    <row r="237" spans="1:21" x14ac:dyDescent="0.2">
      <c r="A237" s="319" t="s">
        <v>1164</v>
      </c>
      <c r="B237" s="325" t="s">
        <v>41</v>
      </c>
      <c r="C237" s="329" t="s">
        <v>87</v>
      </c>
      <c r="D237" s="329">
        <v>9818</v>
      </c>
      <c r="E237" s="329">
        <v>4023</v>
      </c>
      <c r="F237" s="329">
        <v>5795</v>
      </c>
      <c r="G237" s="329">
        <v>10215</v>
      </c>
      <c r="H237" s="329">
        <v>4535</v>
      </c>
      <c r="I237" s="329">
        <v>5675</v>
      </c>
      <c r="J237" s="329">
        <v>10575</v>
      </c>
      <c r="K237" s="329">
        <v>4866</v>
      </c>
      <c r="L237" s="329">
        <v>5709</v>
      </c>
      <c r="M237" s="329">
        <v>9583</v>
      </c>
      <c r="N237" s="329">
        <v>4271</v>
      </c>
      <c r="O237" s="329">
        <v>5312</v>
      </c>
      <c r="P237" s="322">
        <v>7079</v>
      </c>
      <c r="Q237" s="322">
        <v>3277</v>
      </c>
      <c r="R237" s="322">
        <v>3802</v>
      </c>
      <c r="S237" s="312">
        <v>7495</v>
      </c>
      <c r="T237" s="312">
        <v>3585</v>
      </c>
      <c r="U237" s="312">
        <v>3910</v>
      </c>
    </row>
    <row r="238" spans="1:21" x14ac:dyDescent="0.2">
      <c r="A238" s="319" t="s">
        <v>1165</v>
      </c>
      <c r="B238" s="325" t="s">
        <v>41</v>
      </c>
      <c r="C238" s="329" t="s">
        <v>88</v>
      </c>
      <c r="D238" s="329">
        <v>7584</v>
      </c>
      <c r="E238" s="329">
        <v>2927</v>
      </c>
      <c r="F238" s="329">
        <v>4657</v>
      </c>
      <c r="G238" s="329">
        <v>7620</v>
      </c>
      <c r="H238" s="329">
        <v>2970</v>
      </c>
      <c r="I238" s="329">
        <v>4650</v>
      </c>
      <c r="J238" s="329">
        <v>8484</v>
      </c>
      <c r="K238" s="329">
        <v>3700</v>
      </c>
      <c r="L238" s="329">
        <v>4784</v>
      </c>
      <c r="M238" s="329">
        <v>8164</v>
      </c>
      <c r="N238" s="329">
        <v>3387</v>
      </c>
      <c r="O238" s="329">
        <v>4777</v>
      </c>
      <c r="P238" s="322">
        <v>6726</v>
      </c>
      <c r="Q238" s="322">
        <v>2849</v>
      </c>
      <c r="R238" s="322">
        <v>3877</v>
      </c>
      <c r="S238" s="312">
        <v>6180</v>
      </c>
      <c r="T238" s="312">
        <v>2837</v>
      </c>
      <c r="U238" s="312">
        <v>3343</v>
      </c>
    </row>
    <row r="239" spans="1:21" x14ac:dyDescent="0.2">
      <c r="A239" s="319" t="s">
        <v>1166</v>
      </c>
      <c r="B239" s="325" t="s">
        <v>41</v>
      </c>
      <c r="C239" s="329" t="s">
        <v>89</v>
      </c>
      <c r="D239" s="329">
        <v>5336</v>
      </c>
      <c r="E239" s="329">
        <v>1961</v>
      </c>
      <c r="F239" s="329">
        <v>3375</v>
      </c>
      <c r="G239" s="329">
        <v>5480</v>
      </c>
      <c r="H239" s="329">
        <v>1820</v>
      </c>
      <c r="I239" s="329">
        <v>3660</v>
      </c>
      <c r="J239" s="329">
        <v>5951</v>
      </c>
      <c r="K239" s="329">
        <v>2173</v>
      </c>
      <c r="L239" s="329">
        <v>3778</v>
      </c>
      <c r="M239" s="329">
        <v>6756</v>
      </c>
      <c r="N239" s="329">
        <v>2630</v>
      </c>
      <c r="O239" s="329">
        <v>4126</v>
      </c>
      <c r="P239" s="322">
        <v>6045</v>
      </c>
      <c r="Q239" s="322">
        <v>2381</v>
      </c>
      <c r="R239" s="322">
        <v>3664</v>
      </c>
      <c r="S239" s="312">
        <v>4939</v>
      </c>
      <c r="T239" s="312">
        <v>2176</v>
      </c>
      <c r="U239" s="312">
        <v>2763</v>
      </c>
    </row>
    <row r="240" spans="1:21" x14ac:dyDescent="0.2">
      <c r="A240" s="319" t="s">
        <v>1167</v>
      </c>
      <c r="B240" s="325" t="s">
        <v>41</v>
      </c>
      <c r="C240" s="329" t="s">
        <v>90</v>
      </c>
      <c r="D240" s="329">
        <v>3003</v>
      </c>
      <c r="E240" s="329">
        <v>1008</v>
      </c>
      <c r="F240" s="329">
        <v>1995</v>
      </c>
      <c r="G240" s="329">
        <v>3315</v>
      </c>
      <c r="H240" s="329">
        <v>1005</v>
      </c>
      <c r="I240" s="329">
        <v>2315</v>
      </c>
      <c r="J240" s="329">
        <v>3396</v>
      </c>
      <c r="K240" s="329">
        <v>973</v>
      </c>
      <c r="L240" s="329">
        <v>2423</v>
      </c>
      <c r="M240" s="329">
        <v>4345</v>
      </c>
      <c r="N240" s="329">
        <v>1503</v>
      </c>
      <c r="O240" s="329">
        <v>2842</v>
      </c>
      <c r="P240" s="322">
        <v>4384</v>
      </c>
      <c r="Q240" s="322">
        <v>1503</v>
      </c>
      <c r="R240" s="322">
        <v>2881</v>
      </c>
      <c r="S240" s="312">
        <v>3753</v>
      </c>
      <c r="T240" s="312">
        <v>1515</v>
      </c>
      <c r="U240" s="312">
        <v>2238</v>
      </c>
    </row>
    <row r="241" spans="1:21" x14ac:dyDescent="0.2">
      <c r="A241" s="319" t="s">
        <v>1168</v>
      </c>
      <c r="B241" s="325" t="s">
        <v>41</v>
      </c>
      <c r="C241" s="329" t="s">
        <v>91</v>
      </c>
      <c r="D241" s="329">
        <v>1581</v>
      </c>
      <c r="E241" s="329">
        <v>485</v>
      </c>
      <c r="F241" s="329">
        <v>1096</v>
      </c>
      <c r="G241" s="329">
        <v>2030</v>
      </c>
      <c r="H241" s="329">
        <v>520</v>
      </c>
      <c r="I241" s="329">
        <v>1515</v>
      </c>
      <c r="J241" s="329">
        <v>2309</v>
      </c>
      <c r="K241" s="329">
        <v>502</v>
      </c>
      <c r="L241" s="329">
        <v>1807</v>
      </c>
      <c r="M241" s="329">
        <v>2783</v>
      </c>
      <c r="N241" s="329">
        <v>640</v>
      </c>
      <c r="O241" s="329">
        <v>2143</v>
      </c>
      <c r="P241" s="322">
        <v>3541</v>
      </c>
      <c r="Q241" s="322">
        <v>950</v>
      </c>
      <c r="R241" s="322">
        <v>2591</v>
      </c>
      <c r="S241" s="312">
        <v>3749</v>
      </c>
      <c r="T241" s="322">
        <v>1177</v>
      </c>
      <c r="U241" s="322">
        <v>2572</v>
      </c>
    </row>
    <row r="242" spans="1:21" x14ac:dyDescent="0.2">
      <c r="A242" s="319" t="s">
        <v>1169</v>
      </c>
      <c r="B242" s="325" t="s">
        <v>41</v>
      </c>
      <c r="C242" s="329" t="s">
        <v>92</v>
      </c>
      <c r="D242" s="329">
        <v>110779</v>
      </c>
      <c r="E242" s="329">
        <v>51873</v>
      </c>
      <c r="F242" s="329">
        <v>58906</v>
      </c>
      <c r="G242" s="329">
        <v>108050</v>
      </c>
      <c r="H242" s="329">
        <v>50645</v>
      </c>
      <c r="I242" s="329">
        <v>57405</v>
      </c>
      <c r="J242" s="329">
        <v>110391</v>
      </c>
      <c r="K242" s="329">
        <v>51524</v>
      </c>
      <c r="L242" s="329">
        <v>58867</v>
      </c>
      <c r="M242" s="329">
        <v>122824</v>
      </c>
      <c r="N242" s="329">
        <v>57170</v>
      </c>
      <c r="O242" s="329">
        <v>65654</v>
      </c>
      <c r="P242" s="322">
        <v>141103</v>
      </c>
      <c r="Q242" s="322">
        <v>66746</v>
      </c>
      <c r="R242" s="322">
        <v>74357</v>
      </c>
      <c r="S242" s="312" t="s">
        <v>639</v>
      </c>
      <c r="T242" s="312" t="s">
        <v>639</v>
      </c>
      <c r="U242" s="312" t="s">
        <v>639</v>
      </c>
    </row>
    <row r="243" spans="1:21" x14ac:dyDescent="0.2">
      <c r="A243" s="319" t="s">
        <v>1170</v>
      </c>
      <c r="B243" s="325" t="s">
        <v>41</v>
      </c>
      <c r="C243" s="332" t="s">
        <v>93</v>
      </c>
      <c r="D243" s="332">
        <v>56129</v>
      </c>
      <c r="E243" s="332">
        <v>23746</v>
      </c>
      <c r="F243" s="332">
        <v>32383</v>
      </c>
      <c r="G243" s="332">
        <v>55795</v>
      </c>
      <c r="H243" s="332">
        <v>23950</v>
      </c>
      <c r="I243" s="332">
        <v>31850</v>
      </c>
      <c r="J243" s="332">
        <v>64183</v>
      </c>
      <c r="K243" s="332">
        <v>28015</v>
      </c>
      <c r="L243" s="332">
        <v>36168</v>
      </c>
      <c r="M243" s="332">
        <v>76834</v>
      </c>
      <c r="N243" s="332">
        <v>33687</v>
      </c>
      <c r="O243" s="332">
        <v>43147</v>
      </c>
      <c r="P243" s="322">
        <v>94467</v>
      </c>
      <c r="Q243" s="322">
        <v>42541</v>
      </c>
      <c r="R243" s="322">
        <v>51926</v>
      </c>
      <c r="S243" s="312">
        <v>113327</v>
      </c>
      <c r="T243" s="312">
        <v>54690</v>
      </c>
      <c r="U243" s="312">
        <v>58637</v>
      </c>
    </row>
    <row r="244" spans="1:21" x14ac:dyDescent="0.2">
      <c r="A244" s="319" t="s">
        <v>1171</v>
      </c>
      <c r="B244" s="325" t="s">
        <v>41</v>
      </c>
      <c r="C244" s="179" t="s">
        <v>94</v>
      </c>
      <c r="D244" s="329">
        <v>119031</v>
      </c>
      <c r="E244" s="329">
        <v>59363</v>
      </c>
      <c r="F244" s="329">
        <v>59668</v>
      </c>
      <c r="G244" s="329">
        <v>109610</v>
      </c>
      <c r="H244" s="329">
        <v>54660</v>
      </c>
      <c r="I244" s="329">
        <v>54950</v>
      </c>
      <c r="J244" s="329">
        <v>99482</v>
      </c>
      <c r="K244" s="329">
        <v>49507</v>
      </c>
      <c r="L244" s="329">
        <v>49975</v>
      </c>
      <c r="M244" s="329">
        <v>84826</v>
      </c>
      <c r="N244" s="329">
        <v>41847</v>
      </c>
      <c r="O244" s="329">
        <v>42979</v>
      </c>
      <c r="P244" s="322">
        <v>73305</v>
      </c>
      <c r="Q244" s="322">
        <v>36039</v>
      </c>
      <c r="R244" s="322">
        <v>37266</v>
      </c>
      <c r="S244" s="312">
        <v>85836</v>
      </c>
      <c r="T244" s="312">
        <v>43135</v>
      </c>
      <c r="U244" s="312">
        <v>42701</v>
      </c>
    </row>
    <row r="245" spans="1:21" x14ac:dyDescent="0.2">
      <c r="A245" s="319" t="s">
        <v>1172</v>
      </c>
      <c r="B245" s="325" t="s">
        <v>42</v>
      </c>
      <c r="C245" s="329" t="s">
        <v>73</v>
      </c>
      <c r="D245" s="329">
        <v>257522</v>
      </c>
      <c r="E245" s="329">
        <v>124120</v>
      </c>
      <c r="F245" s="329">
        <v>133402</v>
      </c>
      <c r="G245" s="329">
        <v>220280</v>
      </c>
      <c r="H245" s="329">
        <v>105765</v>
      </c>
      <c r="I245" s="329">
        <v>114515</v>
      </c>
      <c r="J245" s="329">
        <v>179529</v>
      </c>
      <c r="K245" s="329">
        <v>86627</v>
      </c>
      <c r="L245" s="329">
        <v>92902</v>
      </c>
      <c r="M245" s="329">
        <v>181248</v>
      </c>
      <c r="N245" s="329">
        <v>86950</v>
      </c>
      <c r="O245" s="329">
        <v>94298</v>
      </c>
      <c r="P245" s="322">
        <v>202825</v>
      </c>
      <c r="Q245" s="322">
        <v>97003</v>
      </c>
      <c r="R245" s="322">
        <v>105822</v>
      </c>
      <c r="S245" s="312">
        <v>246270</v>
      </c>
      <c r="T245" s="312">
        <v>122029</v>
      </c>
      <c r="U245" s="312">
        <v>124241</v>
      </c>
    </row>
    <row r="246" spans="1:21" x14ac:dyDescent="0.2">
      <c r="A246" s="319" t="s">
        <v>1173</v>
      </c>
      <c r="B246" s="325" t="s">
        <v>42</v>
      </c>
      <c r="C246" s="329" t="s">
        <v>74</v>
      </c>
      <c r="D246" s="329">
        <v>19778</v>
      </c>
      <c r="E246" s="329">
        <v>10178</v>
      </c>
      <c r="F246" s="329">
        <v>9600</v>
      </c>
      <c r="G246" s="329">
        <v>18025</v>
      </c>
      <c r="H246" s="329">
        <v>9120</v>
      </c>
      <c r="I246" s="329">
        <v>8905</v>
      </c>
      <c r="J246" s="329">
        <v>12347</v>
      </c>
      <c r="K246" s="329">
        <v>6369</v>
      </c>
      <c r="L246" s="329">
        <v>5978</v>
      </c>
      <c r="M246" s="329">
        <v>15256</v>
      </c>
      <c r="N246" s="329">
        <v>7790</v>
      </c>
      <c r="O246" s="329">
        <v>7466</v>
      </c>
      <c r="P246" s="322">
        <v>16751</v>
      </c>
      <c r="Q246" s="322">
        <v>8586</v>
      </c>
      <c r="R246" s="322">
        <v>8165</v>
      </c>
      <c r="S246" s="312">
        <v>19149</v>
      </c>
      <c r="T246" s="312">
        <v>9618</v>
      </c>
      <c r="U246" s="312">
        <v>9531</v>
      </c>
    </row>
    <row r="247" spans="1:21" x14ac:dyDescent="0.2">
      <c r="A247" s="319" t="s">
        <v>1174</v>
      </c>
      <c r="B247" s="325" t="s">
        <v>42</v>
      </c>
      <c r="C247" s="330" t="s">
        <v>75</v>
      </c>
      <c r="D247" s="329">
        <v>15830</v>
      </c>
      <c r="E247" s="329">
        <v>7995</v>
      </c>
      <c r="F247" s="329">
        <v>7835</v>
      </c>
      <c r="G247" s="329">
        <v>17960</v>
      </c>
      <c r="H247" s="329">
        <v>9180</v>
      </c>
      <c r="I247" s="329">
        <v>8780</v>
      </c>
      <c r="J247" s="329">
        <v>11252</v>
      </c>
      <c r="K247" s="329">
        <v>5795</v>
      </c>
      <c r="L247" s="329">
        <v>5457</v>
      </c>
      <c r="M247" s="329">
        <v>13084</v>
      </c>
      <c r="N247" s="329">
        <v>6679</v>
      </c>
      <c r="O247" s="329">
        <v>6405</v>
      </c>
      <c r="P247" s="322">
        <v>14166</v>
      </c>
      <c r="Q247" s="322">
        <v>7032</v>
      </c>
      <c r="R247" s="322">
        <v>7134</v>
      </c>
      <c r="S247" s="312">
        <v>15360</v>
      </c>
      <c r="T247" s="312">
        <v>7811</v>
      </c>
      <c r="U247" s="312">
        <v>7549</v>
      </c>
    </row>
    <row r="248" spans="1:21" x14ac:dyDescent="0.2">
      <c r="A248" s="319" t="s">
        <v>1175</v>
      </c>
      <c r="B248" s="325" t="s">
        <v>42</v>
      </c>
      <c r="C248" s="330" t="s">
        <v>76</v>
      </c>
      <c r="D248" s="329">
        <v>18768</v>
      </c>
      <c r="E248" s="329">
        <v>9677</v>
      </c>
      <c r="F248" s="329">
        <v>9091</v>
      </c>
      <c r="G248" s="329">
        <v>15610</v>
      </c>
      <c r="H248" s="329">
        <v>7955</v>
      </c>
      <c r="I248" s="329">
        <v>7655</v>
      </c>
      <c r="J248" s="329">
        <v>13463</v>
      </c>
      <c r="K248" s="329">
        <v>6844</v>
      </c>
      <c r="L248" s="329">
        <v>6619</v>
      </c>
      <c r="M248" s="329">
        <v>11404</v>
      </c>
      <c r="N248" s="329">
        <v>5877</v>
      </c>
      <c r="O248" s="329">
        <v>5527</v>
      </c>
      <c r="P248" s="322">
        <v>14083</v>
      </c>
      <c r="Q248" s="322">
        <v>7127</v>
      </c>
      <c r="R248" s="322">
        <v>6956</v>
      </c>
      <c r="S248" s="312">
        <v>13878</v>
      </c>
      <c r="T248" s="312">
        <v>7046</v>
      </c>
      <c r="U248" s="312">
        <v>6832</v>
      </c>
    </row>
    <row r="249" spans="1:21" x14ac:dyDescent="0.2">
      <c r="A249" s="319" t="s">
        <v>1176</v>
      </c>
      <c r="B249" s="325" t="s">
        <v>42</v>
      </c>
      <c r="C249" s="329" t="s">
        <v>77</v>
      </c>
      <c r="D249" s="329">
        <v>17730</v>
      </c>
      <c r="E249" s="329">
        <v>8851</v>
      </c>
      <c r="F249" s="329">
        <v>8879</v>
      </c>
      <c r="G249" s="329">
        <v>14875</v>
      </c>
      <c r="H249" s="329">
        <v>7325</v>
      </c>
      <c r="I249" s="329">
        <v>7550</v>
      </c>
      <c r="J249" s="329">
        <v>15606</v>
      </c>
      <c r="K249" s="329">
        <v>7815</v>
      </c>
      <c r="L249" s="329">
        <v>7791</v>
      </c>
      <c r="M249" s="329">
        <v>10690</v>
      </c>
      <c r="N249" s="329">
        <v>5430</v>
      </c>
      <c r="O249" s="329">
        <v>5260</v>
      </c>
      <c r="P249" s="322">
        <v>12603</v>
      </c>
      <c r="Q249" s="322">
        <v>6173</v>
      </c>
      <c r="R249" s="322">
        <v>6430</v>
      </c>
      <c r="S249" s="312">
        <v>13410</v>
      </c>
      <c r="T249" s="312">
        <v>6472</v>
      </c>
      <c r="U249" s="312">
        <v>6938</v>
      </c>
    </row>
    <row r="250" spans="1:21" x14ac:dyDescent="0.2">
      <c r="A250" s="319" t="s">
        <v>1177</v>
      </c>
      <c r="B250" s="325" t="s">
        <v>42</v>
      </c>
      <c r="C250" s="329" t="s">
        <v>78</v>
      </c>
      <c r="D250" s="329">
        <v>18832</v>
      </c>
      <c r="E250" s="329">
        <v>9217</v>
      </c>
      <c r="F250" s="329">
        <v>9615</v>
      </c>
      <c r="G250" s="329">
        <v>18540</v>
      </c>
      <c r="H250" s="329">
        <v>9255</v>
      </c>
      <c r="I250" s="329">
        <v>9290</v>
      </c>
      <c r="J250" s="329">
        <v>17600</v>
      </c>
      <c r="K250" s="329">
        <v>8495</v>
      </c>
      <c r="L250" s="329">
        <v>9105</v>
      </c>
      <c r="M250" s="329">
        <v>15994</v>
      </c>
      <c r="N250" s="329">
        <v>7403</v>
      </c>
      <c r="O250" s="329">
        <v>8591</v>
      </c>
      <c r="P250" s="322">
        <v>15790</v>
      </c>
      <c r="Q250" s="322">
        <v>6874</v>
      </c>
      <c r="R250" s="322">
        <v>8916</v>
      </c>
      <c r="S250" s="312">
        <v>21685</v>
      </c>
      <c r="T250" s="312">
        <v>10240</v>
      </c>
      <c r="U250" s="312">
        <v>11445</v>
      </c>
    </row>
    <row r="251" spans="1:21" x14ac:dyDescent="0.2">
      <c r="A251" s="319" t="s">
        <v>1178</v>
      </c>
      <c r="B251" s="325" t="s">
        <v>42</v>
      </c>
      <c r="C251" s="329" t="s">
        <v>79</v>
      </c>
      <c r="D251" s="329">
        <v>18405</v>
      </c>
      <c r="E251" s="329">
        <v>9579</v>
      </c>
      <c r="F251" s="329">
        <v>8826</v>
      </c>
      <c r="G251" s="329">
        <v>13865</v>
      </c>
      <c r="H251" s="329">
        <v>6865</v>
      </c>
      <c r="I251" s="329">
        <v>7000</v>
      </c>
      <c r="J251" s="329">
        <v>14945</v>
      </c>
      <c r="K251" s="329">
        <v>7484</v>
      </c>
      <c r="L251" s="329">
        <v>7461</v>
      </c>
      <c r="M251" s="329">
        <v>21047</v>
      </c>
      <c r="N251" s="329">
        <v>9863</v>
      </c>
      <c r="O251" s="329">
        <v>11184</v>
      </c>
      <c r="P251" s="322">
        <v>20781</v>
      </c>
      <c r="Q251" s="322">
        <v>9426</v>
      </c>
      <c r="R251" s="322">
        <v>11355</v>
      </c>
      <c r="S251" s="312">
        <v>33838</v>
      </c>
      <c r="T251" s="312">
        <v>16910</v>
      </c>
      <c r="U251" s="312">
        <v>16928</v>
      </c>
    </row>
    <row r="252" spans="1:21" x14ac:dyDescent="0.2">
      <c r="A252" s="319" t="s">
        <v>1179</v>
      </c>
      <c r="B252" s="325" t="s">
        <v>42</v>
      </c>
      <c r="C252" s="329" t="s">
        <v>80</v>
      </c>
      <c r="D252" s="329">
        <v>17581</v>
      </c>
      <c r="E252" s="329">
        <v>9066</v>
      </c>
      <c r="F252" s="329">
        <v>8515</v>
      </c>
      <c r="G252" s="329">
        <v>12595</v>
      </c>
      <c r="H252" s="329">
        <v>6460</v>
      </c>
      <c r="I252" s="329">
        <v>6135</v>
      </c>
      <c r="J252" s="329">
        <v>12530</v>
      </c>
      <c r="K252" s="329">
        <v>6247</v>
      </c>
      <c r="L252" s="329">
        <v>6283</v>
      </c>
      <c r="M252" s="329">
        <v>17072</v>
      </c>
      <c r="N252" s="329">
        <v>8211</v>
      </c>
      <c r="O252" s="329">
        <v>8861</v>
      </c>
      <c r="P252" s="322">
        <v>21487</v>
      </c>
      <c r="Q252" s="322">
        <v>10128</v>
      </c>
      <c r="R252" s="322">
        <v>11359</v>
      </c>
      <c r="S252" s="312">
        <v>30077</v>
      </c>
      <c r="T252" s="312">
        <v>15580</v>
      </c>
      <c r="U252" s="312">
        <v>14497</v>
      </c>
    </row>
    <row r="253" spans="1:21" x14ac:dyDescent="0.2">
      <c r="A253" s="319" t="s">
        <v>1180</v>
      </c>
      <c r="B253" s="325" t="s">
        <v>42</v>
      </c>
      <c r="C253" s="329" t="s">
        <v>81</v>
      </c>
      <c r="D253" s="329">
        <v>18386</v>
      </c>
      <c r="E253" s="329">
        <v>9190</v>
      </c>
      <c r="F253" s="329">
        <v>9196</v>
      </c>
      <c r="G253" s="329">
        <v>11945</v>
      </c>
      <c r="H253" s="329">
        <v>5960</v>
      </c>
      <c r="I253" s="329">
        <v>5990</v>
      </c>
      <c r="J253" s="329">
        <v>9242</v>
      </c>
      <c r="K253" s="329">
        <v>4517</v>
      </c>
      <c r="L253" s="329">
        <v>4725</v>
      </c>
      <c r="M253" s="329">
        <v>12540</v>
      </c>
      <c r="N253" s="329">
        <v>6048</v>
      </c>
      <c r="O253" s="329">
        <v>6492</v>
      </c>
      <c r="P253" s="322">
        <v>19693</v>
      </c>
      <c r="Q253" s="322">
        <v>9510</v>
      </c>
      <c r="R253" s="322">
        <v>10183</v>
      </c>
      <c r="S253" s="312">
        <v>21335</v>
      </c>
      <c r="T253" s="312">
        <v>10728</v>
      </c>
      <c r="U253" s="312">
        <v>10607</v>
      </c>
    </row>
    <row r="254" spans="1:21" x14ac:dyDescent="0.2">
      <c r="A254" s="319" t="s">
        <v>1181</v>
      </c>
      <c r="B254" s="325" t="s">
        <v>42</v>
      </c>
      <c r="C254" s="329" t="s">
        <v>82</v>
      </c>
      <c r="D254" s="329">
        <v>16780</v>
      </c>
      <c r="E254" s="329">
        <v>8261</v>
      </c>
      <c r="F254" s="329">
        <v>8519</v>
      </c>
      <c r="G254" s="329">
        <v>12765</v>
      </c>
      <c r="H254" s="329">
        <v>6330</v>
      </c>
      <c r="I254" s="329">
        <v>6435</v>
      </c>
      <c r="J254" s="329">
        <v>9140</v>
      </c>
      <c r="K254" s="329">
        <v>4568</v>
      </c>
      <c r="L254" s="329">
        <v>4572</v>
      </c>
      <c r="M254" s="329">
        <v>10614</v>
      </c>
      <c r="N254" s="329">
        <v>5086</v>
      </c>
      <c r="O254" s="329">
        <v>5528</v>
      </c>
      <c r="P254" s="322">
        <v>14523</v>
      </c>
      <c r="Q254" s="322">
        <v>7105</v>
      </c>
      <c r="R254" s="322">
        <v>7418</v>
      </c>
      <c r="S254" s="312">
        <v>17393</v>
      </c>
      <c r="T254" s="312">
        <v>8654</v>
      </c>
      <c r="U254" s="312">
        <v>8739</v>
      </c>
    </row>
    <row r="255" spans="1:21" x14ac:dyDescent="0.2">
      <c r="A255" s="319" t="s">
        <v>1182</v>
      </c>
      <c r="B255" s="325" t="s">
        <v>42</v>
      </c>
      <c r="C255" s="329" t="s">
        <v>83</v>
      </c>
      <c r="D255" s="329">
        <v>18621</v>
      </c>
      <c r="E255" s="329">
        <v>9226</v>
      </c>
      <c r="F255" s="329">
        <v>9395</v>
      </c>
      <c r="G255" s="329">
        <v>13780</v>
      </c>
      <c r="H255" s="329">
        <v>6785</v>
      </c>
      <c r="I255" s="329">
        <v>6995</v>
      </c>
      <c r="J255" s="329">
        <v>9152</v>
      </c>
      <c r="K255" s="329">
        <v>4537</v>
      </c>
      <c r="L255" s="329">
        <v>4615</v>
      </c>
      <c r="M255" s="329">
        <v>8139</v>
      </c>
      <c r="N255" s="329">
        <v>3933</v>
      </c>
      <c r="O255" s="329">
        <v>4206</v>
      </c>
      <c r="P255" s="322">
        <v>10958</v>
      </c>
      <c r="Q255" s="322">
        <v>5525</v>
      </c>
      <c r="R255" s="322">
        <v>5433</v>
      </c>
      <c r="S255" s="312">
        <v>15098</v>
      </c>
      <c r="T255" s="312">
        <v>7356</v>
      </c>
      <c r="U255" s="312">
        <v>7742</v>
      </c>
    </row>
    <row r="256" spans="1:21" x14ac:dyDescent="0.2">
      <c r="A256" s="319" t="s">
        <v>1183</v>
      </c>
      <c r="B256" s="325" t="s">
        <v>42</v>
      </c>
      <c r="C256" s="329" t="s">
        <v>84</v>
      </c>
      <c r="D256" s="329">
        <v>18763</v>
      </c>
      <c r="E256" s="329">
        <v>9107</v>
      </c>
      <c r="F256" s="329">
        <v>9656</v>
      </c>
      <c r="G256" s="329">
        <v>13100</v>
      </c>
      <c r="H256" s="329">
        <v>6340</v>
      </c>
      <c r="I256" s="329">
        <v>6760</v>
      </c>
      <c r="J256" s="329">
        <v>9818</v>
      </c>
      <c r="K256" s="329">
        <v>4885</v>
      </c>
      <c r="L256" s="329">
        <v>4933</v>
      </c>
      <c r="M256" s="329">
        <v>7937</v>
      </c>
      <c r="N256" s="329">
        <v>3946</v>
      </c>
      <c r="O256" s="329">
        <v>3991</v>
      </c>
      <c r="P256" s="322">
        <v>9365</v>
      </c>
      <c r="Q256" s="322">
        <v>4589</v>
      </c>
      <c r="R256" s="322">
        <v>4776</v>
      </c>
      <c r="S256" s="312">
        <v>11525</v>
      </c>
      <c r="T256" s="312">
        <v>5732</v>
      </c>
      <c r="U256" s="312">
        <v>5793</v>
      </c>
    </row>
    <row r="257" spans="1:21" x14ac:dyDescent="0.2">
      <c r="A257" s="319" t="s">
        <v>1184</v>
      </c>
      <c r="B257" s="325" t="s">
        <v>42</v>
      </c>
      <c r="C257" s="329" t="s">
        <v>85</v>
      </c>
      <c r="D257" s="329">
        <v>16340</v>
      </c>
      <c r="E257" s="329">
        <v>7842</v>
      </c>
      <c r="F257" s="329">
        <v>8498</v>
      </c>
      <c r="G257" s="329">
        <v>14325</v>
      </c>
      <c r="H257" s="329">
        <v>6960</v>
      </c>
      <c r="I257" s="329">
        <v>7365</v>
      </c>
      <c r="J257" s="329">
        <v>9937</v>
      </c>
      <c r="K257" s="329">
        <v>4886</v>
      </c>
      <c r="L257" s="329">
        <v>5051</v>
      </c>
      <c r="M257" s="329">
        <v>7834</v>
      </c>
      <c r="N257" s="329">
        <v>3854</v>
      </c>
      <c r="O257" s="329">
        <v>3980</v>
      </c>
      <c r="P257" s="322">
        <v>7058</v>
      </c>
      <c r="Q257" s="322">
        <v>3283</v>
      </c>
      <c r="R257" s="322">
        <v>3775</v>
      </c>
      <c r="S257" s="312">
        <v>8856</v>
      </c>
      <c r="T257" s="312">
        <v>4412</v>
      </c>
      <c r="U257" s="312">
        <v>4444</v>
      </c>
    </row>
    <row r="258" spans="1:21" x14ac:dyDescent="0.2">
      <c r="A258" s="319" t="s">
        <v>1185</v>
      </c>
      <c r="B258" s="325" t="s">
        <v>42</v>
      </c>
      <c r="C258" s="329" t="s">
        <v>86</v>
      </c>
      <c r="D258" s="329">
        <v>13214</v>
      </c>
      <c r="E258" s="329">
        <v>5774</v>
      </c>
      <c r="F258" s="329">
        <v>7440</v>
      </c>
      <c r="G258" s="329">
        <v>13930</v>
      </c>
      <c r="H258" s="329">
        <v>6520</v>
      </c>
      <c r="I258" s="329">
        <v>7410</v>
      </c>
      <c r="J258" s="329">
        <v>8757</v>
      </c>
      <c r="K258" s="329">
        <v>4229</v>
      </c>
      <c r="L258" s="329">
        <v>4528</v>
      </c>
      <c r="M258" s="329">
        <v>7651</v>
      </c>
      <c r="N258" s="329">
        <v>3792</v>
      </c>
      <c r="O258" s="329">
        <v>3859</v>
      </c>
      <c r="P258" s="322">
        <v>6640</v>
      </c>
      <c r="Q258" s="322">
        <v>3354</v>
      </c>
      <c r="R258" s="322">
        <v>3286</v>
      </c>
      <c r="S258" s="312">
        <v>7271</v>
      </c>
      <c r="T258" s="312">
        <v>3422</v>
      </c>
      <c r="U258" s="312">
        <v>3849</v>
      </c>
    </row>
    <row r="259" spans="1:21" x14ac:dyDescent="0.2">
      <c r="A259" s="319" t="s">
        <v>1186</v>
      </c>
      <c r="B259" s="325" t="s">
        <v>42</v>
      </c>
      <c r="C259" s="329" t="s">
        <v>87</v>
      </c>
      <c r="D259" s="329">
        <v>10217</v>
      </c>
      <c r="E259" s="329">
        <v>3998</v>
      </c>
      <c r="F259" s="329">
        <v>6219</v>
      </c>
      <c r="G259" s="329">
        <v>10890</v>
      </c>
      <c r="H259" s="329">
        <v>4880</v>
      </c>
      <c r="I259" s="329">
        <v>6010</v>
      </c>
      <c r="J259" s="329">
        <v>8446</v>
      </c>
      <c r="K259" s="329">
        <v>3879</v>
      </c>
      <c r="L259" s="329">
        <v>4567</v>
      </c>
      <c r="M259" s="329">
        <v>6836</v>
      </c>
      <c r="N259" s="329">
        <v>3321</v>
      </c>
      <c r="O259" s="329">
        <v>3515</v>
      </c>
      <c r="P259" s="322">
        <v>5493</v>
      </c>
      <c r="Q259" s="322">
        <v>2806</v>
      </c>
      <c r="R259" s="322">
        <v>2687</v>
      </c>
      <c r="S259" s="312">
        <v>5303</v>
      </c>
      <c r="T259" s="312">
        <v>2546</v>
      </c>
      <c r="U259" s="312">
        <v>2757</v>
      </c>
    </row>
    <row r="260" spans="1:21" x14ac:dyDescent="0.2">
      <c r="A260" s="319" t="s">
        <v>1187</v>
      </c>
      <c r="B260" s="325" t="s">
        <v>42</v>
      </c>
      <c r="C260" s="329" t="s">
        <v>88</v>
      </c>
      <c r="D260" s="329">
        <v>8058</v>
      </c>
      <c r="E260" s="329">
        <v>2924</v>
      </c>
      <c r="F260" s="329">
        <v>5134</v>
      </c>
      <c r="G260" s="329">
        <v>7905</v>
      </c>
      <c r="H260" s="329">
        <v>2945</v>
      </c>
      <c r="I260" s="329">
        <v>4960</v>
      </c>
      <c r="J260" s="329">
        <v>7471</v>
      </c>
      <c r="K260" s="329">
        <v>3071</v>
      </c>
      <c r="L260" s="329">
        <v>4400</v>
      </c>
      <c r="M260" s="329">
        <v>5321</v>
      </c>
      <c r="N260" s="329">
        <v>2379</v>
      </c>
      <c r="O260" s="329">
        <v>2942</v>
      </c>
      <c r="P260" s="322">
        <v>4908</v>
      </c>
      <c r="Q260" s="322">
        <v>2440</v>
      </c>
      <c r="R260" s="322">
        <v>2468</v>
      </c>
      <c r="S260" s="312">
        <v>4370</v>
      </c>
      <c r="T260" s="312">
        <v>2138</v>
      </c>
      <c r="U260" s="312">
        <v>2232</v>
      </c>
    </row>
    <row r="261" spans="1:21" x14ac:dyDescent="0.2">
      <c r="A261" s="319" t="s">
        <v>1188</v>
      </c>
      <c r="B261" s="325" t="s">
        <v>42</v>
      </c>
      <c r="C261" s="329" t="s">
        <v>89</v>
      </c>
      <c r="D261" s="329">
        <v>5635</v>
      </c>
      <c r="E261" s="329">
        <v>1908</v>
      </c>
      <c r="F261" s="329">
        <v>3727</v>
      </c>
      <c r="G261" s="329">
        <v>5070</v>
      </c>
      <c r="H261" s="329">
        <v>1605</v>
      </c>
      <c r="I261" s="329">
        <v>3465</v>
      </c>
      <c r="J261" s="329">
        <v>5174</v>
      </c>
      <c r="K261" s="329">
        <v>1874</v>
      </c>
      <c r="L261" s="329">
        <v>3300</v>
      </c>
      <c r="M261" s="329">
        <v>4570</v>
      </c>
      <c r="N261" s="329">
        <v>1830</v>
      </c>
      <c r="O261" s="329">
        <v>2740</v>
      </c>
      <c r="P261" s="322">
        <v>3854</v>
      </c>
      <c r="Q261" s="322">
        <v>1556</v>
      </c>
      <c r="R261" s="322">
        <v>2298</v>
      </c>
      <c r="S261" s="312">
        <v>3430</v>
      </c>
      <c r="T261" s="312">
        <v>1671</v>
      </c>
      <c r="U261" s="312">
        <v>1759</v>
      </c>
    </row>
    <row r="262" spans="1:21" x14ac:dyDescent="0.2">
      <c r="A262" s="319" t="s">
        <v>1189</v>
      </c>
      <c r="B262" s="325" t="s">
        <v>42</v>
      </c>
      <c r="C262" s="329" t="s">
        <v>90</v>
      </c>
      <c r="D262" s="329">
        <v>3121</v>
      </c>
      <c r="E262" s="329">
        <v>917</v>
      </c>
      <c r="F262" s="329">
        <v>2204</v>
      </c>
      <c r="G262" s="329">
        <v>3120</v>
      </c>
      <c r="H262" s="329">
        <v>850</v>
      </c>
      <c r="I262" s="329">
        <v>2270</v>
      </c>
      <c r="J262" s="329">
        <v>2923</v>
      </c>
      <c r="K262" s="329">
        <v>811</v>
      </c>
      <c r="L262" s="329">
        <v>2112</v>
      </c>
      <c r="M262" s="329">
        <v>3188</v>
      </c>
      <c r="N262" s="329">
        <v>1028</v>
      </c>
      <c r="O262" s="329">
        <v>2160</v>
      </c>
      <c r="P262" s="322">
        <v>2459</v>
      </c>
      <c r="Q262" s="322">
        <v>892</v>
      </c>
      <c r="R262" s="322">
        <v>1567</v>
      </c>
      <c r="S262" s="312">
        <v>2345</v>
      </c>
      <c r="T262" s="312">
        <v>1008</v>
      </c>
      <c r="U262" s="312">
        <v>1337</v>
      </c>
    </row>
    <row r="263" spans="1:21" x14ac:dyDescent="0.2">
      <c r="A263" s="319" t="s">
        <v>1190</v>
      </c>
      <c r="B263" s="325" t="s">
        <v>42</v>
      </c>
      <c r="C263" s="329" t="s">
        <v>91</v>
      </c>
      <c r="D263" s="329">
        <v>1463</v>
      </c>
      <c r="E263" s="329">
        <v>410</v>
      </c>
      <c r="F263" s="329">
        <v>1053</v>
      </c>
      <c r="G263" s="329">
        <v>1975</v>
      </c>
      <c r="H263" s="329">
        <v>420</v>
      </c>
      <c r="I263" s="329">
        <v>1545</v>
      </c>
      <c r="J263" s="329">
        <v>1726</v>
      </c>
      <c r="K263" s="329">
        <v>321</v>
      </c>
      <c r="L263" s="329">
        <v>1405</v>
      </c>
      <c r="M263" s="329">
        <v>2071</v>
      </c>
      <c r="N263" s="329">
        <v>480</v>
      </c>
      <c r="O263" s="329">
        <v>1591</v>
      </c>
      <c r="P263" s="322">
        <v>2213</v>
      </c>
      <c r="Q263" s="322">
        <v>597</v>
      </c>
      <c r="R263" s="322">
        <v>1616</v>
      </c>
      <c r="S263" s="312">
        <v>1947</v>
      </c>
      <c r="T263" s="322">
        <v>685</v>
      </c>
      <c r="U263" s="322">
        <v>1262</v>
      </c>
    </row>
    <row r="264" spans="1:21" x14ac:dyDescent="0.2">
      <c r="A264" s="319" t="s">
        <v>1191</v>
      </c>
      <c r="B264" s="325" t="s">
        <v>42</v>
      </c>
      <c r="C264" s="329" t="s">
        <v>92</v>
      </c>
      <c r="D264" s="329">
        <v>127103</v>
      </c>
      <c r="E264" s="329">
        <v>59217</v>
      </c>
      <c r="F264" s="329">
        <v>67886</v>
      </c>
      <c r="G264" s="329">
        <v>116120</v>
      </c>
      <c r="H264" s="329">
        <v>54110</v>
      </c>
      <c r="I264" s="329">
        <v>62010</v>
      </c>
      <c r="J264" s="329">
        <v>108769</v>
      </c>
      <c r="K264" s="329">
        <v>51545</v>
      </c>
      <c r="L264" s="329">
        <v>57224</v>
      </c>
      <c r="M264" s="329">
        <v>123973</v>
      </c>
      <c r="N264" s="329">
        <v>58791</v>
      </c>
      <c r="O264" s="329">
        <v>65182</v>
      </c>
      <c r="P264" s="322">
        <v>147824</v>
      </c>
      <c r="Q264" s="322">
        <v>70355</v>
      </c>
      <c r="R264" s="322">
        <v>77469</v>
      </c>
      <c r="S264" s="312" t="s">
        <v>639</v>
      </c>
      <c r="T264" s="312" t="s">
        <v>639</v>
      </c>
      <c r="U264" s="312" t="s">
        <v>639</v>
      </c>
    </row>
    <row r="265" spans="1:21" x14ac:dyDescent="0.2">
      <c r="A265" s="319" t="s">
        <v>1192</v>
      </c>
      <c r="B265" s="325" t="s">
        <v>42</v>
      </c>
      <c r="C265" s="332" t="s">
        <v>93</v>
      </c>
      <c r="D265" s="332">
        <v>69278</v>
      </c>
      <c r="E265" s="332">
        <v>29627</v>
      </c>
      <c r="F265" s="332">
        <v>39651</v>
      </c>
      <c r="G265" s="332">
        <v>61650</v>
      </c>
      <c r="H265" s="332">
        <v>26415</v>
      </c>
      <c r="I265" s="332">
        <v>35250</v>
      </c>
      <c r="J265" s="332">
        <v>68852</v>
      </c>
      <c r="K265" s="332">
        <v>31091</v>
      </c>
      <c r="L265" s="332">
        <v>37761</v>
      </c>
      <c r="M265" s="332">
        <v>82163</v>
      </c>
      <c r="N265" s="332">
        <v>37404</v>
      </c>
      <c r="O265" s="332">
        <v>44759</v>
      </c>
      <c r="P265" s="322">
        <v>100393</v>
      </c>
      <c r="Q265" s="322">
        <v>46444</v>
      </c>
      <c r="R265" s="322">
        <v>53949</v>
      </c>
      <c r="S265" s="312">
        <v>133381</v>
      </c>
      <c r="T265" s="312">
        <v>65623</v>
      </c>
      <c r="U265" s="312">
        <v>67758</v>
      </c>
    </row>
    <row r="266" spans="1:21" x14ac:dyDescent="0.2">
      <c r="A266" s="319" t="s">
        <v>1193</v>
      </c>
      <c r="B266" s="325" t="s">
        <v>42</v>
      </c>
      <c r="C266" s="179" t="s">
        <v>94</v>
      </c>
      <c r="D266" s="329">
        <v>130419</v>
      </c>
      <c r="E266" s="329">
        <v>64903</v>
      </c>
      <c r="F266" s="329">
        <v>65516</v>
      </c>
      <c r="G266" s="329">
        <v>104160</v>
      </c>
      <c r="H266" s="329">
        <v>51655</v>
      </c>
      <c r="I266" s="329">
        <v>52505</v>
      </c>
      <c r="J266" s="329">
        <v>70760</v>
      </c>
      <c r="K266" s="329">
        <v>35082</v>
      </c>
      <c r="L266" s="329">
        <v>35678</v>
      </c>
      <c r="M266" s="329">
        <v>57275</v>
      </c>
      <c r="N266" s="329">
        <v>28159</v>
      </c>
      <c r="O266" s="329">
        <v>29116</v>
      </c>
      <c r="P266" s="322">
        <v>55005</v>
      </c>
      <c r="Q266" s="322">
        <v>26649</v>
      </c>
      <c r="R266" s="322">
        <v>28356</v>
      </c>
      <c r="S266" s="312">
        <v>61764</v>
      </c>
      <c r="T266" s="312">
        <v>30554</v>
      </c>
      <c r="U266" s="312">
        <v>31210</v>
      </c>
    </row>
    <row r="267" spans="1:21" x14ac:dyDescent="0.2">
      <c r="A267" s="319" t="s">
        <v>1194</v>
      </c>
      <c r="B267" s="325" t="s">
        <v>43</v>
      </c>
      <c r="C267" s="329" t="s">
        <v>73</v>
      </c>
      <c r="D267" s="329">
        <v>222124</v>
      </c>
      <c r="E267" s="329">
        <v>107140</v>
      </c>
      <c r="F267" s="329">
        <v>114984</v>
      </c>
      <c r="G267" s="329">
        <v>187195</v>
      </c>
      <c r="H267" s="329">
        <v>89820</v>
      </c>
      <c r="I267" s="329">
        <v>97375</v>
      </c>
      <c r="J267" s="329">
        <v>144616</v>
      </c>
      <c r="K267" s="329">
        <v>68782</v>
      </c>
      <c r="L267" s="329">
        <v>75834</v>
      </c>
      <c r="M267" s="329">
        <v>148502</v>
      </c>
      <c r="N267" s="329">
        <v>69611</v>
      </c>
      <c r="O267" s="329">
        <v>78891</v>
      </c>
      <c r="P267" s="322">
        <v>165238</v>
      </c>
      <c r="Q267" s="322">
        <v>78993</v>
      </c>
      <c r="R267" s="322">
        <v>86245</v>
      </c>
      <c r="S267" s="312">
        <v>182493</v>
      </c>
      <c r="T267" s="312">
        <v>88914</v>
      </c>
      <c r="U267" s="312">
        <v>93579</v>
      </c>
    </row>
    <row r="268" spans="1:21" x14ac:dyDescent="0.2">
      <c r="A268" s="319" t="s">
        <v>1195</v>
      </c>
      <c r="B268" s="325" t="s">
        <v>43</v>
      </c>
      <c r="C268" s="329" t="s">
        <v>74</v>
      </c>
      <c r="D268" s="329">
        <v>14784</v>
      </c>
      <c r="E268" s="329">
        <v>7580</v>
      </c>
      <c r="F268" s="329">
        <v>7204</v>
      </c>
      <c r="G268" s="329">
        <v>12380</v>
      </c>
      <c r="H268" s="329">
        <v>6260</v>
      </c>
      <c r="I268" s="329">
        <v>6120</v>
      </c>
      <c r="J268" s="329">
        <v>7274</v>
      </c>
      <c r="K268" s="329">
        <v>3681</v>
      </c>
      <c r="L268" s="329">
        <v>3593</v>
      </c>
      <c r="M268" s="329">
        <v>9047</v>
      </c>
      <c r="N268" s="329">
        <v>4602</v>
      </c>
      <c r="O268" s="329">
        <v>4445</v>
      </c>
      <c r="P268" s="322">
        <v>10196</v>
      </c>
      <c r="Q268" s="322">
        <v>5282</v>
      </c>
      <c r="R268" s="322">
        <v>4914</v>
      </c>
      <c r="S268" s="312">
        <v>11900</v>
      </c>
      <c r="T268" s="312">
        <v>6060</v>
      </c>
      <c r="U268" s="312">
        <v>5840</v>
      </c>
    </row>
    <row r="269" spans="1:21" x14ac:dyDescent="0.2">
      <c r="A269" s="319" t="s">
        <v>1196</v>
      </c>
      <c r="B269" s="325" t="s">
        <v>43</v>
      </c>
      <c r="C269" s="330" t="s">
        <v>75</v>
      </c>
      <c r="D269" s="329">
        <v>11348</v>
      </c>
      <c r="E269" s="329">
        <v>5818</v>
      </c>
      <c r="F269" s="329">
        <v>5530</v>
      </c>
      <c r="G269" s="329">
        <v>11780</v>
      </c>
      <c r="H269" s="329">
        <v>5980</v>
      </c>
      <c r="I269" s="329">
        <v>5800</v>
      </c>
      <c r="J269" s="329">
        <v>6561</v>
      </c>
      <c r="K269" s="329">
        <v>3266</v>
      </c>
      <c r="L269" s="329">
        <v>3295</v>
      </c>
      <c r="M269" s="329">
        <v>7232</v>
      </c>
      <c r="N269" s="329">
        <v>3631</v>
      </c>
      <c r="O269" s="329">
        <v>3601</v>
      </c>
      <c r="P269" s="322">
        <v>8293</v>
      </c>
      <c r="Q269" s="322">
        <v>4059</v>
      </c>
      <c r="R269" s="322">
        <v>4234</v>
      </c>
      <c r="S269" s="312">
        <v>8559</v>
      </c>
      <c r="T269" s="312">
        <v>4292</v>
      </c>
      <c r="U269" s="312">
        <v>4267</v>
      </c>
    </row>
    <row r="270" spans="1:21" x14ac:dyDescent="0.2">
      <c r="A270" s="319" t="s">
        <v>1197</v>
      </c>
      <c r="B270" s="325" t="s">
        <v>43</v>
      </c>
      <c r="C270" s="330" t="s">
        <v>76</v>
      </c>
      <c r="D270" s="329">
        <v>13594</v>
      </c>
      <c r="E270" s="329">
        <v>6918</v>
      </c>
      <c r="F270" s="329">
        <v>6676</v>
      </c>
      <c r="G270" s="329">
        <v>10255</v>
      </c>
      <c r="H270" s="329">
        <v>5240</v>
      </c>
      <c r="I270" s="329">
        <v>5015</v>
      </c>
      <c r="J270" s="329">
        <v>8001</v>
      </c>
      <c r="K270" s="329">
        <v>3996</v>
      </c>
      <c r="L270" s="329">
        <v>4005</v>
      </c>
      <c r="M270" s="329">
        <v>6262</v>
      </c>
      <c r="N270" s="329">
        <v>3081</v>
      </c>
      <c r="O270" s="329">
        <v>3181</v>
      </c>
      <c r="P270" s="322">
        <v>7378</v>
      </c>
      <c r="Q270" s="322">
        <v>3611</v>
      </c>
      <c r="R270" s="322">
        <v>3767</v>
      </c>
      <c r="S270" s="312">
        <v>7621</v>
      </c>
      <c r="T270" s="312">
        <v>3814</v>
      </c>
      <c r="U270" s="312">
        <v>3807</v>
      </c>
    </row>
    <row r="271" spans="1:21" x14ac:dyDescent="0.2">
      <c r="A271" s="319" t="s">
        <v>1198</v>
      </c>
      <c r="B271" s="325" t="s">
        <v>43</v>
      </c>
      <c r="C271" s="329" t="s">
        <v>77</v>
      </c>
      <c r="D271" s="329">
        <v>15000</v>
      </c>
      <c r="E271" s="329">
        <v>7516</v>
      </c>
      <c r="F271" s="329">
        <v>7484</v>
      </c>
      <c r="G271" s="329">
        <v>11650</v>
      </c>
      <c r="H271" s="329">
        <v>5740</v>
      </c>
      <c r="I271" s="329">
        <v>5910</v>
      </c>
      <c r="J271" s="329">
        <v>10436</v>
      </c>
      <c r="K271" s="329">
        <v>5053</v>
      </c>
      <c r="L271" s="329">
        <v>5383</v>
      </c>
      <c r="M271" s="329">
        <v>6799</v>
      </c>
      <c r="N271" s="329">
        <v>3249</v>
      </c>
      <c r="O271" s="329">
        <v>3550</v>
      </c>
      <c r="P271" s="322">
        <v>7189</v>
      </c>
      <c r="Q271" s="322">
        <v>3579</v>
      </c>
      <c r="R271" s="322">
        <v>3610</v>
      </c>
      <c r="S271" s="312">
        <v>7916</v>
      </c>
      <c r="T271" s="312">
        <v>4009</v>
      </c>
      <c r="U271" s="312">
        <v>3907</v>
      </c>
    </row>
    <row r="272" spans="1:21" x14ac:dyDescent="0.2">
      <c r="A272" s="319" t="s">
        <v>1199</v>
      </c>
      <c r="B272" s="325" t="s">
        <v>43</v>
      </c>
      <c r="C272" s="329" t="s">
        <v>78</v>
      </c>
      <c r="D272" s="329">
        <v>18712</v>
      </c>
      <c r="E272" s="329">
        <v>9343</v>
      </c>
      <c r="F272" s="329">
        <v>9369</v>
      </c>
      <c r="G272" s="329">
        <v>21055</v>
      </c>
      <c r="H272" s="329">
        <v>10185</v>
      </c>
      <c r="I272" s="329">
        <v>10870</v>
      </c>
      <c r="J272" s="329">
        <v>15547</v>
      </c>
      <c r="K272" s="329">
        <v>7256</v>
      </c>
      <c r="L272" s="329">
        <v>8291</v>
      </c>
      <c r="M272" s="329">
        <v>16718</v>
      </c>
      <c r="N272" s="329">
        <v>7174</v>
      </c>
      <c r="O272" s="329">
        <v>9544</v>
      </c>
      <c r="P272" s="322">
        <v>14938</v>
      </c>
      <c r="Q272" s="322">
        <v>6827</v>
      </c>
      <c r="R272" s="322">
        <v>8111</v>
      </c>
      <c r="S272" s="312">
        <v>17279</v>
      </c>
      <c r="T272" s="312">
        <v>8613</v>
      </c>
      <c r="U272" s="312">
        <v>8666</v>
      </c>
    </row>
    <row r="273" spans="1:21" x14ac:dyDescent="0.2">
      <c r="A273" s="319" t="s">
        <v>1200</v>
      </c>
      <c r="B273" s="325" t="s">
        <v>43</v>
      </c>
      <c r="C273" s="329" t="s">
        <v>79</v>
      </c>
      <c r="D273" s="329">
        <v>16772</v>
      </c>
      <c r="E273" s="329">
        <v>9013</v>
      </c>
      <c r="F273" s="329">
        <v>7759</v>
      </c>
      <c r="G273" s="329">
        <v>15560</v>
      </c>
      <c r="H273" s="329">
        <v>8025</v>
      </c>
      <c r="I273" s="329">
        <v>7540</v>
      </c>
      <c r="J273" s="329">
        <v>14393</v>
      </c>
      <c r="K273" s="329">
        <v>7218</v>
      </c>
      <c r="L273" s="329">
        <v>7175</v>
      </c>
      <c r="M273" s="329">
        <v>21130</v>
      </c>
      <c r="N273" s="329">
        <v>9913</v>
      </c>
      <c r="O273" s="329">
        <v>11217</v>
      </c>
      <c r="P273" s="322">
        <v>24453</v>
      </c>
      <c r="Q273" s="322">
        <v>11427</v>
      </c>
      <c r="R273" s="322">
        <v>13026</v>
      </c>
      <c r="S273" s="312">
        <v>26021</v>
      </c>
      <c r="T273" s="312">
        <v>12467</v>
      </c>
      <c r="U273" s="312">
        <v>13554</v>
      </c>
    </row>
    <row r="274" spans="1:21" x14ac:dyDescent="0.2">
      <c r="A274" s="319" t="s">
        <v>1201</v>
      </c>
      <c r="B274" s="325" t="s">
        <v>43</v>
      </c>
      <c r="C274" s="329" t="s">
        <v>80</v>
      </c>
      <c r="D274" s="329">
        <v>14480</v>
      </c>
      <c r="E274" s="329">
        <v>7585</v>
      </c>
      <c r="F274" s="329">
        <v>6895</v>
      </c>
      <c r="G274" s="329">
        <v>11850</v>
      </c>
      <c r="H274" s="329">
        <v>6270</v>
      </c>
      <c r="I274" s="329">
        <v>5580</v>
      </c>
      <c r="J274" s="329">
        <v>12271</v>
      </c>
      <c r="K274" s="329">
        <v>6324</v>
      </c>
      <c r="L274" s="329">
        <v>5947</v>
      </c>
      <c r="M274" s="329">
        <v>14156</v>
      </c>
      <c r="N274" s="329">
        <v>6855</v>
      </c>
      <c r="O274" s="329">
        <v>7301</v>
      </c>
      <c r="P274" s="322">
        <v>20347</v>
      </c>
      <c r="Q274" s="322">
        <v>10193</v>
      </c>
      <c r="R274" s="322">
        <v>10154</v>
      </c>
      <c r="S274" s="312">
        <v>22008</v>
      </c>
      <c r="T274" s="312">
        <v>10830</v>
      </c>
      <c r="U274" s="312">
        <v>11178</v>
      </c>
    </row>
    <row r="275" spans="1:21" x14ac:dyDescent="0.2">
      <c r="A275" s="319" t="s">
        <v>1202</v>
      </c>
      <c r="B275" s="325" t="s">
        <v>43</v>
      </c>
      <c r="C275" s="329" t="s">
        <v>81</v>
      </c>
      <c r="D275" s="329">
        <v>14827</v>
      </c>
      <c r="E275" s="329">
        <v>7573</v>
      </c>
      <c r="F275" s="329">
        <v>7254</v>
      </c>
      <c r="G275" s="329">
        <v>10015</v>
      </c>
      <c r="H275" s="329">
        <v>5300</v>
      </c>
      <c r="I275" s="329">
        <v>4715</v>
      </c>
      <c r="J275" s="329">
        <v>8858</v>
      </c>
      <c r="K275" s="329">
        <v>4446</v>
      </c>
      <c r="L275" s="329">
        <v>4412</v>
      </c>
      <c r="M275" s="329">
        <v>10388</v>
      </c>
      <c r="N275" s="329">
        <v>5117</v>
      </c>
      <c r="O275" s="329">
        <v>5271</v>
      </c>
      <c r="P275" s="322">
        <v>14609</v>
      </c>
      <c r="Q275" s="322">
        <v>7090</v>
      </c>
      <c r="R275" s="322">
        <v>7519</v>
      </c>
      <c r="S275" s="312">
        <v>17182</v>
      </c>
      <c r="T275" s="312">
        <v>8731</v>
      </c>
      <c r="U275" s="312">
        <v>8451</v>
      </c>
    </row>
    <row r="276" spans="1:21" x14ac:dyDescent="0.2">
      <c r="A276" s="319" t="s">
        <v>1203</v>
      </c>
      <c r="B276" s="325" t="s">
        <v>43</v>
      </c>
      <c r="C276" s="329" t="s">
        <v>82</v>
      </c>
      <c r="D276" s="329">
        <v>14509</v>
      </c>
      <c r="E276" s="329">
        <v>7039</v>
      </c>
      <c r="F276" s="329">
        <v>7470</v>
      </c>
      <c r="G276" s="329">
        <v>9865</v>
      </c>
      <c r="H276" s="329">
        <v>5035</v>
      </c>
      <c r="I276" s="329">
        <v>4830</v>
      </c>
      <c r="J276" s="329">
        <v>7774</v>
      </c>
      <c r="K276" s="329">
        <v>3886</v>
      </c>
      <c r="L276" s="329">
        <v>3888</v>
      </c>
      <c r="M276" s="329">
        <v>9753</v>
      </c>
      <c r="N276" s="329">
        <v>4852</v>
      </c>
      <c r="O276" s="329">
        <v>4901</v>
      </c>
      <c r="P276" s="322">
        <v>11022</v>
      </c>
      <c r="Q276" s="322">
        <v>5283</v>
      </c>
      <c r="R276" s="322">
        <v>5739</v>
      </c>
      <c r="S276" s="312">
        <v>13669</v>
      </c>
      <c r="T276" s="312">
        <v>6733</v>
      </c>
      <c r="U276" s="312">
        <v>6936</v>
      </c>
    </row>
    <row r="277" spans="1:21" x14ac:dyDescent="0.2">
      <c r="A277" s="319" t="s">
        <v>1204</v>
      </c>
      <c r="B277" s="325" t="s">
        <v>43</v>
      </c>
      <c r="C277" s="329" t="s">
        <v>83</v>
      </c>
      <c r="D277" s="329">
        <v>17018</v>
      </c>
      <c r="E277" s="329">
        <v>8165</v>
      </c>
      <c r="F277" s="329">
        <v>8853</v>
      </c>
      <c r="G277" s="329">
        <v>10625</v>
      </c>
      <c r="H277" s="329">
        <v>5245</v>
      </c>
      <c r="I277" s="329">
        <v>5380</v>
      </c>
      <c r="J277" s="329">
        <v>7356</v>
      </c>
      <c r="K277" s="329">
        <v>3768</v>
      </c>
      <c r="L277" s="329">
        <v>3588</v>
      </c>
      <c r="M277" s="329">
        <v>7876</v>
      </c>
      <c r="N277" s="329">
        <v>3818</v>
      </c>
      <c r="O277" s="329">
        <v>4058</v>
      </c>
      <c r="P277" s="322">
        <v>8656</v>
      </c>
      <c r="Q277" s="322">
        <v>4221</v>
      </c>
      <c r="R277" s="322">
        <v>4435</v>
      </c>
      <c r="S277" s="312">
        <v>11414</v>
      </c>
      <c r="T277" s="312">
        <v>5585</v>
      </c>
      <c r="U277" s="312">
        <v>5829</v>
      </c>
    </row>
    <row r="278" spans="1:21" x14ac:dyDescent="0.2">
      <c r="A278" s="319" t="s">
        <v>1205</v>
      </c>
      <c r="B278" s="325" t="s">
        <v>43</v>
      </c>
      <c r="C278" s="329" t="s">
        <v>84</v>
      </c>
      <c r="D278" s="329">
        <v>17040</v>
      </c>
      <c r="E278" s="329">
        <v>8398</v>
      </c>
      <c r="F278" s="329">
        <v>8642</v>
      </c>
      <c r="G278" s="329">
        <v>11065</v>
      </c>
      <c r="H278" s="329">
        <v>5260</v>
      </c>
      <c r="I278" s="329">
        <v>5810</v>
      </c>
      <c r="J278" s="329">
        <v>7527</v>
      </c>
      <c r="K278" s="329">
        <v>3690</v>
      </c>
      <c r="L278" s="329">
        <v>3837</v>
      </c>
      <c r="M278" s="329">
        <v>7076</v>
      </c>
      <c r="N278" s="329">
        <v>3549</v>
      </c>
      <c r="O278" s="329">
        <v>3527</v>
      </c>
      <c r="P278" s="322">
        <v>8378</v>
      </c>
      <c r="Q278" s="322">
        <v>4238</v>
      </c>
      <c r="R278" s="322">
        <v>4140</v>
      </c>
      <c r="S278" s="312">
        <v>8703</v>
      </c>
      <c r="T278" s="312">
        <v>4240</v>
      </c>
      <c r="U278" s="312">
        <v>4463</v>
      </c>
    </row>
    <row r="279" spans="1:21" x14ac:dyDescent="0.2">
      <c r="A279" s="319" t="s">
        <v>1206</v>
      </c>
      <c r="B279" s="325" t="s">
        <v>43</v>
      </c>
      <c r="C279" s="329" t="s">
        <v>85</v>
      </c>
      <c r="D279" s="329">
        <v>14778</v>
      </c>
      <c r="E279" s="329">
        <v>7156</v>
      </c>
      <c r="F279" s="329">
        <v>7622</v>
      </c>
      <c r="G279" s="329">
        <v>12785</v>
      </c>
      <c r="H279" s="329">
        <v>5980</v>
      </c>
      <c r="I279" s="329">
        <v>6805</v>
      </c>
      <c r="J279" s="329">
        <v>8003</v>
      </c>
      <c r="K279" s="329">
        <v>3908</v>
      </c>
      <c r="L279" s="329">
        <v>4095</v>
      </c>
      <c r="M279" s="329">
        <v>6453</v>
      </c>
      <c r="N279" s="329">
        <v>3272</v>
      </c>
      <c r="O279" s="329">
        <v>3181</v>
      </c>
      <c r="P279" s="322">
        <v>6321</v>
      </c>
      <c r="Q279" s="322">
        <v>2976</v>
      </c>
      <c r="R279" s="322">
        <v>3345</v>
      </c>
      <c r="S279" s="312">
        <v>7131</v>
      </c>
      <c r="T279" s="312">
        <v>3301</v>
      </c>
      <c r="U279" s="312">
        <v>3830</v>
      </c>
    </row>
    <row r="280" spans="1:21" x14ac:dyDescent="0.2">
      <c r="A280" s="319" t="s">
        <v>1207</v>
      </c>
      <c r="B280" s="325" t="s">
        <v>43</v>
      </c>
      <c r="C280" s="329" t="s">
        <v>86</v>
      </c>
      <c r="D280" s="329">
        <v>12144</v>
      </c>
      <c r="E280" s="329">
        <v>5372</v>
      </c>
      <c r="F280" s="329">
        <v>6772</v>
      </c>
      <c r="G280" s="329">
        <v>12285</v>
      </c>
      <c r="H280" s="329">
        <v>5835</v>
      </c>
      <c r="I280" s="329">
        <v>6450</v>
      </c>
      <c r="J280" s="329">
        <v>7497</v>
      </c>
      <c r="K280" s="329">
        <v>3450</v>
      </c>
      <c r="L280" s="329">
        <v>4047</v>
      </c>
      <c r="M280" s="329">
        <v>5944</v>
      </c>
      <c r="N280" s="329">
        <v>2895</v>
      </c>
      <c r="O280" s="329">
        <v>3049</v>
      </c>
      <c r="P280" s="322">
        <v>6123</v>
      </c>
      <c r="Q280" s="322">
        <v>2903</v>
      </c>
      <c r="R280" s="322">
        <v>3220</v>
      </c>
      <c r="S280" s="312">
        <v>6677</v>
      </c>
      <c r="T280" s="312">
        <v>3075</v>
      </c>
      <c r="U280" s="312">
        <v>3602</v>
      </c>
    </row>
    <row r="281" spans="1:21" x14ac:dyDescent="0.2">
      <c r="A281" s="319" t="s">
        <v>1208</v>
      </c>
      <c r="B281" s="325" t="s">
        <v>43</v>
      </c>
      <c r="C281" s="329" t="s">
        <v>87</v>
      </c>
      <c r="D281" s="329">
        <v>9603</v>
      </c>
      <c r="E281" s="329">
        <v>3847</v>
      </c>
      <c r="F281" s="329">
        <v>5756</v>
      </c>
      <c r="G281" s="329">
        <v>9420</v>
      </c>
      <c r="H281" s="329">
        <v>4240</v>
      </c>
      <c r="I281" s="329">
        <v>5175</v>
      </c>
      <c r="J281" s="329">
        <v>7728</v>
      </c>
      <c r="K281" s="329">
        <v>3348</v>
      </c>
      <c r="L281" s="329">
        <v>4380</v>
      </c>
      <c r="M281" s="329">
        <v>5644</v>
      </c>
      <c r="N281" s="329">
        <v>2697</v>
      </c>
      <c r="O281" s="329">
        <v>2947</v>
      </c>
      <c r="P281" s="322">
        <v>4850</v>
      </c>
      <c r="Q281" s="322">
        <v>2392</v>
      </c>
      <c r="R281" s="322">
        <v>2458</v>
      </c>
      <c r="S281" s="312">
        <v>5011</v>
      </c>
      <c r="T281" s="312">
        <v>2325</v>
      </c>
      <c r="U281" s="312">
        <v>2686</v>
      </c>
    </row>
    <row r="282" spans="1:21" x14ac:dyDescent="0.2">
      <c r="A282" s="319" t="s">
        <v>1209</v>
      </c>
      <c r="B282" s="325" t="s">
        <v>43</v>
      </c>
      <c r="C282" s="329" t="s">
        <v>88</v>
      </c>
      <c r="D282" s="329">
        <v>7739</v>
      </c>
      <c r="E282" s="329">
        <v>2778</v>
      </c>
      <c r="F282" s="329">
        <v>4961</v>
      </c>
      <c r="G282" s="329">
        <v>6880</v>
      </c>
      <c r="H282" s="329">
        <v>2510</v>
      </c>
      <c r="I282" s="329">
        <v>4375</v>
      </c>
      <c r="J282" s="329">
        <v>6550</v>
      </c>
      <c r="K282" s="329">
        <v>2714</v>
      </c>
      <c r="L282" s="329">
        <v>3836</v>
      </c>
      <c r="M282" s="329">
        <v>4873</v>
      </c>
      <c r="N282" s="329">
        <v>1935</v>
      </c>
      <c r="O282" s="329">
        <v>2938</v>
      </c>
      <c r="P282" s="322">
        <v>4266</v>
      </c>
      <c r="Q282" s="322">
        <v>1953</v>
      </c>
      <c r="R282" s="322">
        <v>2313</v>
      </c>
      <c r="S282" s="312">
        <v>4091</v>
      </c>
      <c r="T282" s="312">
        <v>1897</v>
      </c>
      <c r="U282" s="312">
        <v>2194</v>
      </c>
    </row>
    <row r="283" spans="1:21" x14ac:dyDescent="0.2">
      <c r="A283" s="319" t="s">
        <v>1210</v>
      </c>
      <c r="B283" s="325" t="s">
        <v>43</v>
      </c>
      <c r="C283" s="329" t="s">
        <v>89</v>
      </c>
      <c r="D283" s="329">
        <v>5477</v>
      </c>
      <c r="E283" s="329">
        <v>1789</v>
      </c>
      <c r="F283" s="329">
        <v>3688</v>
      </c>
      <c r="G283" s="329">
        <v>4780</v>
      </c>
      <c r="H283" s="329">
        <v>1500</v>
      </c>
      <c r="I283" s="329">
        <v>3275</v>
      </c>
      <c r="J283" s="329">
        <v>4577</v>
      </c>
      <c r="K283" s="329">
        <v>1707</v>
      </c>
      <c r="L283" s="329">
        <v>2870</v>
      </c>
      <c r="M283" s="329">
        <v>4415</v>
      </c>
      <c r="N283" s="329">
        <v>1600</v>
      </c>
      <c r="O283" s="329">
        <v>2815</v>
      </c>
      <c r="P283" s="322">
        <v>3680</v>
      </c>
      <c r="Q283" s="322">
        <v>1538</v>
      </c>
      <c r="R283" s="322">
        <v>2142</v>
      </c>
      <c r="S283" s="312">
        <v>3035</v>
      </c>
      <c r="T283" s="312">
        <v>1396</v>
      </c>
      <c r="U283" s="312">
        <v>1639</v>
      </c>
    </row>
    <row r="284" spans="1:21" x14ac:dyDescent="0.2">
      <c r="A284" s="319" t="s">
        <v>1211</v>
      </c>
      <c r="B284" s="325" t="s">
        <v>43</v>
      </c>
      <c r="C284" s="329" t="s">
        <v>90</v>
      </c>
      <c r="D284" s="329">
        <v>2933</v>
      </c>
      <c r="E284" s="329">
        <v>883</v>
      </c>
      <c r="F284" s="329">
        <v>2050</v>
      </c>
      <c r="G284" s="329">
        <v>3080</v>
      </c>
      <c r="H284" s="329">
        <v>845</v>
      </c>
      <c r="I284" s="329">
        <v>2235</v>
      </c>
      <c r="J284" s="329">
        <v>2577</v>
      </c>
      <c r="K284" s="329">
        <v>716</v>
      </c>
      <c r="L284" s="329">
        <v>1861</v>
      </c>
      <c r="M284" s="329">
        <v>2794</v>
      </c>
      <c r="N284" s="329">
        <v>889</v>
      </c>
      <c r="O284" s="329">
        <v>1905</v>
      </c>
      <c r="P284" s="322">
        <v>2440</v>
      </c>
      <c r="Q284" s="322">
        <v>861</v>
      </c>
      <c r="R284" s="322">
        <v>1579</v>
      </c>
      <c r="S284" s="312">
        <v>2265</v>
      </c>
      <c r="T284" s="312">
        <v>903</v>
      </c>
      <c r="U284" s="312">
        <v>1362</v>
      </c>
    </row>
    <row r="285" spans="1:21" x14ac:dyDescent="0.2">
      <c r="A285" s="319" t="s">
        <v>1212</v>
      </c>
      <c r="B285" s="325" t="s">
        <v>43</v>
      </c>
      <c r="C285" s="329" t="s">
        <v>91</v>
      </c>
      <c r="D285" s="329">
        <v>1366</v>
      </c>
      <c r="E285" s="329">
        <v>367</v>
      </c>
      <c r="F285" s="329">
        <v>999</v>
      </c>
      <c r="G285" s="329">
        <v>1870</v>
      </c>
      <c r="H285" s="329">
        <v>375</v>
      </c>
      <c r="I285" s="329">
        <v>1490</v>
      </c>
      <c r="J285" s="329">
        <v>1686</v>
      </c>
      <c r="K285" s="329">
        <v>355</v>
      </c>
      <c r="L285" s="329">
        <v>1331</v>
      </c>
      <c r="M285" s="329">
        <v>1942</v>
      </c>
      <c r="N285" s="329">
        <v>482</v>
      </c>
      <c r="O285" s="329">
        <v>1460</v>
      </c>
      <c r="P285" s="322">
        <v>2099</v>
      </c>
      <c r="Q285" s="322">
        <v>560</v>
      </c>
      <c r="R285" s="322">
        <v>1539</v>
      </c>
      <c r="S285" s="312">
        <v>2011</v>
      </c>
      <c r="T285" s="322">
        <v>643</v>
      </c>
      <c r="U285" s="322">
        <v>1368</v>
      </c>
    </row>
    <row r="286" spans="1:21" x14ac:dyDescent="0.2">
      <c r="A286" s="319" t="s">
        <v>1213</v>
      </c>
      <c r="B286" s="325" t="s">
        <v>43</v>
      </c>
      <c r="C286" s="329" t="s">
        <v>92</v>
      </c>
      <c r="D286" s="329">
        <v>113672</v>
      </c>
      <c r="E286" s="329">
        <v>52689</v>
      </c>
      <c r="F286" s="329">
        <v>60983</v>
      </c>
      <c r="G286" s="329">
        <v>104265</v>
      </c>
      <c r="H286" s="329">
        <v>48240</v>
      </c>
      <c r="I286" s="329">
        <v>56025</v>
      </c>
      <c r="J286" s="329">
        <v>89459</v>
      </c>
      <c r="K286" s="329">
        <v>41363</v>
      </c>
      <c r="L286" s="329">
        <v>48096</v>
      </c>
      <c r="M286" s="329">
        <v>102679</v>
      </c>
      <c r="N286" s="329">
        <v>47005</v>
      </c>
      <c r="O286" s="329">
        <v>55674</v>
      </c>
      <c r="P286" s="322">
        <v>121296</v>
      </c>
      <c r="Q286" s="322">
        <v>57407</v>
      </c>
      <c r="R286" s="322">
        <v>63889</v>
      </c>
      <c r="S286" s="312" t="s">
        <v>639</v>
      </c>
      <c r="T286" s="312" t="s">
        <v>639</v>
      </c>
      <c r="U286" s="312" t="s">
        <v>639</v>
      </c>
    </row>
    <row r="287" spans="1:21" x14ac:dyDescent="0.2">
      <c r="A287" s="319" t="s">
        <v>1214</v>
      </c>
      <c r="B287" s="325" t="s">
        <v>43</v>
      </c>
      <c r="C287" s="332" t="s">
        <v>93</v>
      </c>
      <c r="D287" s="332">
        <v>71290</v>
      </c>
      <c r="E287" s="332">
        <v>31024</v>
      </c>
      <c r="F287" s="332">
        <v>40266</v>
      </c>
      <c r="G287" s="332">
        <v>67885</v>
      </c>
      <c r="H287" s="332">
        <v>29790</v>
      </c>
      <c r="I287" s="332">
        <v>38100</v>
      </c>
      <c r="J287" s="332">
        <v>65808</v>
      </c>
      <c r="K287" s="332">
        <v>29539</v>
      </c>
      <c r="L287" s="332">
        <v>36269</v>
      </c>
      <c r="M287" s="332">
        <v>78958</v>
      </c>
      <c r="N287" s="332">
        <v>35093</v>
      </c>
      <c r="O287" s="332">
        <v>43865</v>
      </c>
      <c r="P287" s="322">
        <v>94076</v>
      </c>
      <c r="Q287" s="322">
        <v>43755</v>
      </c>
      <c r="R287" s="322">
        <v>50321</v>
      </c>
      <c r="S287" s="312">
        <v>102447</v>
      </c>
      <c r="T287" s="312">
        <v>48909</v>
      </c>
      <c r="U287" s="312">
        <v>53538</v>
      </c>
    </row>
    <row r="288" spans="1:21" x14ac:dyDescent="0.2">
      <c r="A288" s="319" t="s">
        <v>1215</v>
      </c>
      <c r="B288" s="325" t="s">
        <v>43</v>
      </c>
      <c r="C288" s="179" t="s">
        <v>94</v>
      </c>
      <c r="D288" s="329">
        <v>108452</v>
      </c>
      <c r="E288" s="329">
        <v>54451</v>
      </c>
      <c r="F288" s="329">
        <v>54001</v>
      </c>
      <c r="G288" s="329">
        <v>82930</v>
      </c>
      <c r="H288" s="329">
        <v>41585</v>
      </c>
      <c r="I288" s="329">
        <v>41345</v>
      </c>
      <c r="J288" s="329">
        <v>55157</v>
      </c>
      <c r="K288" s="329">
        <v>27419</v>
      </c>
      <c r="L288" s="329">
        <v>27738</v>
      </c>
      <c r="M288" s="329">
        <v>45823</v>
      </c>
      <c r="N288" s="329">
        <v>22606</v>
      </c>
      <c r="O288" s="329">
        <v>23217</v>
      </c>
      <c r="P288" s="322">
        <v>43943</v>
      </c>
      <c r="Q288" s="322">
        <v>21582</v>
      </c>
      <c r="R288" s="322">
        <v>22361</v>
      </c>
      <c r="S288" s="312">
        <v>50416</v>
      </c>
      <c r="T288" s="312">
        <v>25080</v>
      </c>
      <c r="U288" s="312">
        <v>25336</v>
      </c>
    </row>
    <row r="289" spans="1:21" x14ac:dyDescent="0.2">
      <c r="A289" s="319" t="s">
        <v>1216</v>
      </c>
      <c r="B289" s="325" t="s">
        <v>44</v>
      </c>
      <c r="C289" s="329" t="s">
        <v>73</v>
      </c>
      <c r="D289" s="329">
        <v>259156</v>
      </c>
      <c r="E289" s="329">
        <v>122569</v>
      </c>
      <c r="F289" s="329">
        <v>136587</v>
      </c>
      <c r="G289" s="329">
        <v>240080</v>
      </c>
      <c r="H289" s="329">
        <v>115060</v>
      </c>
      <c r="I289" s="329">
        <v>125020</v>
      </c>
      <c r="J289" s="329">
        <v>202650</v>
      </c>
      <c r="K289" s="329">
        <v>97987</v>
      </c>
      <c r="L289" s="329">
        <v>104663</v>
      </c>
      <c r="M289" s="329">
        <v>202204</v>
      </c>
      <c r="N289" s="329">
        <v>97494</v>
      </c>
      <c r="O289" s="329">
        <v>104710</v>
      </c>
      <c r="P289" s="322">
        <v>216505</v>
      </c>
      <c r="Q289" s="322">
        <v>103668</v>
      </c>
      <c r="R289" s="322">
        <v>112837</v>
      </c>
      <c r="S289" s="312">
        <v>254926</v>
      </c>
      <c r="T289" s="312">
        <v>126224</v>
      </c>
      <c r="U289" s="312">
        <v>128702</v>
      </c>
    </row>
    <row r="290" spans="1:21" x14ac:dyDescent="0.2">
      <c r="A290" s="319" t="s">
        <v>1217</v>
      </c>
      <c r="B290" s="325" t="s">
        <v>44</v>
      </c>
      <c r="C290" s="329" t="s">
        <v>74</v>
      </c>
      <c r="D290" s="329">
        <v>17529</v>
      </c>
      <c r="E290" s="329">
        <v>8966</v>
      </c>
      <c r="F290" s="329">
        <v>8563</v>
      </c>
      <c r="G290" s="329">
        <v>18840</v>
      </c>
      <c r="H290" s="329">
        <v>9580</v>
      </c>
      <c r="I290" s="329">
        <v>9260</v>
      </c>
      <c r="J290" s="329">
        <v>11733</v>
      </c>
      <c r="K290" s="329">
        <v>6028</v>
      </c>
      <c r="L290" s="329">
        <v>5705</v>
      </c>
      <c r="M290" s="329">
        <v>14545</v>
      </c>
      <c r="N290" s="329">
        <v>7357</v>
      </c>
      <c r="O290" s="329">
        <v>7188</v>
      </c>
      <c r="P290" s="322">
        <v>14734</v>
      </c>
      <c r="Q290" s="322">
        <v>7445</v>
      </c>
      <c r="R290" s="322">
        <v>7289</v>
      </c>
      <c r="S290" s="312">
        <v>18112</v>
      </c>
      <c r="T290" s="312">
        <v>9206</v>
      </c>
      <c r="U290" s="312">
        <v>8906</v>
      </c>
    </row>
    <row r="291" spans="1:21" x14ac:dyDescent="0.2">
      <c r="A291" s="319" t="s">
        <v>1218</v>
      </c>
      <c r="B291" s="325" t="s">
        <v>44</v>
      </c>
      <c r="C291" s="330" t="s">
        <v>75</v>
      </c>
      <c r="D291" s="329">
        <v>13873</v>
      </c>
      <c r="E291" s="329">
        <v>7150</v>
      </c>
      <c r="F291" s="329">
        <v>6723</v>
      </c>
      <c r="G291" s="329">
        <v>18655</v>
      </c>
      <c r="H291" s="329">
        <v>9560</v>
      </c>
      <c r="I291" s="329">
        <v>9095</v>
      </c>
      <c r="J291" s="329">
        <v>11082</v>
      </c>
      <c r="K291" s="329">
        <v>5777</v>
      </c>
      <c r="L291" s="329">
        <v>5305</v>
      </c>
      <c r="M291" s="329">
        <v>12189</v>
      </c>
      <c r="N291" s="329">
        <v>6244</v>
      </c>
      <c r="O291" s="329">
        <v>5945</v>
      </c>
      <c r="P291" s="322">
        <v>13677</v>
      </c>
      <c r="Q291" s="322">
        <v>6884</v>
      </c>
      <c r="R291" s="322">
        <v>6793</v>
      </c>
      <c r="S291" s="312">
        <v>15775</v>
      </c>
      <c r="T291" s="312">
        <v>8020</v>
      </c>
      <c r="U291" s="312">
        <v>7755</v>
      </c>
    </row>
    <row r="292" spans="1:21" x14ac:dyDescent="0.2">
      <c r="A292" s="319" t="s">
        <v>1219</v>
      </c>
      <c r="B292" s="325" t="s">
        <v>44</v>
      </c>
      <c r="C292" s="330" t="s">
        <v>76</v>
      </c>
      <c r="D292" s="329">
        <v>17404</v>
      </c>
      <c r="E292" s="329">
        <v>8777</v>
      </c>
      <c r="F292" s="329">
        <v>8627</v>
      </c>
      <c r="G292" s="329">
        <v>15585</v>
      </c>
      <c r="H292" s="329">
        <v>7970</v>
      </c>
      <c r="I292" s="329">
        <v>7615</v>
      </c>
      <c r="J292" s="329">
        <v>14256</v>
      </c>
      <c r="K292" s="329">
        <v>7173</v>
      </c>
      <c r="L292" s="329">
        <v>7083</v>
      </c>
      <c r="M292" s="329">
        <v>10720</v>
      </c>
      <c r="N292" s="329">
        <v>5443</v>
      </c>
      <c r="O292" s="329">
        <v>5277</v>
      </c>
      <c r="P292" s="322">
        <v>13637</v>
      </c>
      <c r="Q292" s="322">
        <v>6873</v>
      </c>
      <c r="R292" s="322">
        <v>6764</v>
      </c>
      <c r="S292" s="312">
        <v>15234</v>
      </c>
      <c r="T292" s="312">
        <v>7796</v>
      </c>
      <c r="U292" s="312">
        <v>7438</v>
      </c>
    </row>
    <row r="293" spans="1:21" x14ac:dyDescent="0.2">
      <c r="A293" s="319" t="s">
        <v>1220</v>
      </c>
      <c r="B293" s="325" t="s">
        <v>44</v>
      </c>
      <c r="C293" s="329" t="s">
        <v>77</v>
      </c>
      <c r="D293" s="329">
        <v>17372</v>
      </c>
      <c r="E293" s="329">
        <v>8578</v>
      </c>
      <c r="F293" s="329">
        <v>8794</v>
      </c>
      <c r="G293" s="329">
        <v>15010</v>
      </c>
      <c r="H293" s="329">
        <v>7400</v>
      </c>
      <c r="I293" s="329">
        <v>7610</v>
      </c>
      <c r="J293" s="329">
        <v>17044</v>
      </c>
      <c r="K293" s="329">
        <v>8593</v>
      </c>
      <c r="L293" s="329">
        <v>8451</v>
      </c>
      <c r="M293" s="329">
        <v>11222</v>
      </c>
      <c r="N293" s="329">
        <v>5733</v>
      </c>
      <c r="O293" s="329">
        <v>5489</v>
      </c>
      <c r="P293" s="322">
        <v>12974</v>
      </c>
      <c r="Q293" s="322">
        <v>6559</v>
      </c>
      <c r="R293" s="322">
        <v>6415</v>
      </c>
      <c r="S293" s="312">
        <v>14253</v>
      </c>
      <c r="T293" s="312">
        <v>7229</v>
      </c>
      <c r="U293" s="312">
        <v>7024</v>
      </c>
    </row>
    <row r="294" spans="1:21" x14ac:dyDescent="0.2">
      <c r="A294" s="319" t="s">
        <v>1221</v>
      </c>
      <c r="B294" s="325" t="s">
        <v>44</v>
      </c>
      <c r="C294" s="329" t="s">
        <v>78</v>
      </c>
      <c r="D294" s="329">
        <v>19059</v>
      </c>
      <c r="E294" s="329">
        <v>9168</v>
      </c>
      <c r="F294" s="329">
        <v>9891</v>
      </c>
      <c r="G294" s="329">
        <v>23130</v>
      </c>
      <c r="H294" s="329">
        <v>11350</v>
      </c>
      <c r="I294" s="329">
        <v>11775</v>
      </c>
      <c r="J294" s="329">
        <v>20563</v>
      </c>
      <c r="K294" s="329">
        <v>10103</v>
      </c>
      <c r="L294" s="329">
        <v>10460</v>
      </c>
      <c r="M294" s="329">
        <v>19854</v>
      </c>
      <c r="N294" s="329">
        <v>9408</v>
      </c>
      <c r="O294" s="329">
        <v>10446</v>
      </c>
      <c r="P294" s="322">
        <v>18313</v>
      </c>
      <c r="Q294" s="322">
        <v>8840</v>
      </c>
      <c r="R294" s="322">
        <v>9473</v>
      </c>
      <c r="S294" s="312">
        <v>18835</v>
      </c>
      <c r="T294" s="312">
        <v>9328</v>
      </c>
      <c r="U294" s="312">
        <v>9507</v>
      </c>
    </row>
    <row r="295" spans="1:21" x14ac:dyDescent="0.2">
      <c r="A295" s="319" t="s">
        <v>1222</v>
      </c>
      <c r="B295" s="325" t="s">
        <v>44</v>
      </c>
      <c r="C295" s="329" t="s">
        <v>79</v>
      </c>
      <c r="D295" s="329">
        <v>17965</v>
      </c>
      <c r="E295" s="329">
        <v>9382</v>
      </c>
      <c r="F295" s="329">
        <v>8583</v>
      </c>
      <c r="G295" s="329">
        <v>18360</v>
      </c>
      <c r="H295" s="329">
        <v>9170</v>
      </c>
      <c r="I295" s="329">
        <v>9190</v>
      </c>
      <c r="J295" s="329">
        <v>17858</v>
      </c>
      <c r="K295" s="329">
        <v>9088</v>
      </c>
      <c r="L295" s="329">
        <v>8770</v>
      </c>
      <c r="M295" s="329">
        <v>25179</v>
      </c>
      <c r="N295" s="329">
        <v>12482</v>
      </c>
      <c r="O295" s="329">
        <v>12697</v>
      </c>
      <c r="P295" s="322">
        <v>23263</v>
      </c>
      <c r="Q295" s="322">
        <v>11080</v>
      </c>
      <c r="R295" s="322">
        <v>12183</v>
      </c>
      <c r="S295" s="312">
        <v>28062</v>
      </c>
      <c r="T295" s="312">
        <v>13971</v>
      </c>
      <c r="U295" s="312">
        <v>14091</v>
      </c>
    </row>
    <row r="296" spans="1:21" x14ac:dyDescent="0.2">
      <c r="A296" s="319" t="s">
        <v>1223</v>
      </c>
      <c r="B296" s="325" t="s">
        <v>44</v>
      </c>
      <c r="C296" s="329" t="s">
        <v>80</v>
      </c>
      <c r="D296" s="329">
        <v>16513</v>
      </c>
      <c r="E296" s="329">
        <v>8533</v>
      </c>
      <c r="F296" s="329">
        <v>7980</v>
      </c>
      <c r="G296" s="329">
        <v>15655</v>
      </c>
      <c r="H296" s="329">
        <v>8075</v>
      </c>
      <c r="I296" s="329">
        <v>7580</v>
      </c>
      <c r="J296" s="329">
        <v>15922</v>
      </c>
      <c r="K296" s="329">
        <v>7954</v>
      </c>
      <c r="L296" s="329">
        <v>7968</v>
      </c>
      <c r="M296" s="329">
        <v>19024</v>
      </c>
      <c r="N296" s="329">
        <v>9448</v>
      </c>
      <c r="O296" s="329">
        <v>9576</v>
      </c>
      <c r="P296" s="322">
        <v>23066</v>
      </c>
      <c r="Q296" s="322">
        <v>10821</v>
      </c>
      <c r="R296" s="322">
        <v>12245</v>
      </c>
      <c r="S296" s="312">
        <v>28539</v>
      </c>
      <c r="T296" s="312">
        <v>14862</v>
      </c>
      <c r="U296" s="312">
        <v>13677</v>
      </c>
    </row>
    <row r="297" spans="1:21" x14ac:dyDescent="0.2">
      <c r="A297" s="319" t="s">
        <v>1224</v>
      </c>
      <c r="B297" s="325" t="s">
        <v>44</v>
      </c>
      <c r="C297" s="329" t="s">
        <v>81</v>
      </c>
      <c r="D297" s="329">
        <v>17082</v>
      </c>
      <c r="E297" s="329">
        <v>8448</v>
      </c>
      <c r="F297" s="329">
        <v>8634</v>
      </c>
      <c r="G297" s="329">
        <v>13675</v>
      </c>
      <c r="H297" s="329">
        <v>7055</v>
      </c>
      <c r="I297" s="329">
        <v>6620</v>
      </c>
      <c r="J297" s="329">
        <v>12376</v>
      </c>
      <c r="K297" s="329">
        <v>6001</v>
      </c>
      <c r="L297" s="329">
        <v>6375</v>
      </c>
      <c r="M297" s="329">
        <v>14290</v>
      </c>
      <c r="N297" s="329">
        <v>6939</v>
      </c>
      <c r="O297" s="329">
        <v>7351</v>
      </c>
      <c r="P297" s="322">
        <v>21121</v>
      </c>
      <c r="Q297" s="322">
        <v>10376</v>
      </c>
      <c r="R297" s="322">
        <v>10745</v>
      </c>
      <c r="S297" s="312">
        <v>22684</v>
      </c>
      <c r="T297" s="312">
        <v>11685</v>
      </c>
      <c r="U297" s="312">
        <v>10999</v>
      </c>
    </row>
    <row r="298" spans="1:21" x14ac:dyDescent="0.2">
      <c r="A298" s="319" t="s">
        <v>1225</v>
      </c>
      <c r="B298" s="325" t="s">
        <v>44</v>
      </c>
      <c r="C298" s="329" t="s">
        <v>82</v>
      </c>
      <c r="D298" s="329">
        <v>16623</v>
      </c>
      <c r="E298" s="329">
        <v>8030</v>
      </c>
      <c r="F298" s="329">
        <v>8593</v>
      </c>
      <c r="G298" s="329">
        <v>13365</v>
      </c>
      <c r="H298" s="329">
        <v>6755</v>
      </c>
      <c r="I298" s="329">
        <v>6610</v>
      </c>
      <c r="J298" s="329">
        <v>11897</v>
      </c>
      <c r="K298" s="329">
        <v>5897</v>
      </c>
      <c r="L298" s="329">
        <v>6000</v>
      </c>
      <c r="M298" s="329">
        <v>13396</v>
      </c>
      <c r="N298" s="329">
        <v>6366</v>
      </c>
      <c r="O298" s="329">
        <v>7030</v>
      </c>
      <c r="P298" s="322">
        <v>15575</v>
      </c>
      <c r="Q298" s="322">
        <v>7357</v>
      </c>
      <c r="R298" s="322">
        <v>8218</v>
      </c>
      <c r="S298" s="312">
        <v>20135</v>
      </c>
      <c r="T298" s="312">
        <v>10037</v>
      </c>
      <c r="U298" s="312">
        <v>10098</v>
      </c>
    </row>
    <row r="299" spans="1:21" x14ac:dyDescent="0.2">
      <c r="A299" s="319" t="s">
        <v>1226</v>
      </c>
      <c r="B299" s="325" t="s">
        <v>44</v>
      </c>
      <c r="C299" s="329" t="s">
        <v>83</v>
      </c>
      <c r="D299" s="329">
        <v>19572</v>
      </c>
      <c r="E299" s="329">
        <v>9226</v>
      </c>
      <c r="F299" s="329">
        <v>10346</v>
      </c>
      <c r="G299" s="329">
        <v>13820</v>
      </c>
      <c r="H299" s="329">
        <v>6715</v>
      </c>
      <c r="I299" s="329">
        <v>7105</v>
      </c>
      <c r="J299" s="329">
        <v>11151</v>
      </c>
      <c r="K299" s="329">
        <v>5657</v>
      </c>
      <c r="L299" s="329">
        <v>5494</v>
      </c>
      <c r="M299" s="329">
        <v>10532</v>
      </c>
      <c r="N299" s="329">
        <v>5004</v>
      </c>
      <c r="O299" s="329">
        <v>5528</v>
      </c>
      <c r="P299" s="322">
        <v>11856</v>
      </c>
      <c r="Q299" s="322">
        <v>5589</v>
      </c>
      <c r="R299" s="322">
        <v>6267</v>
      </c>
      <c r="S299" s="312">
        <v>17656</v>
      </c>
      <c r="T299" s="312">
        <v>8674</v>
      </c>
      <c r="U299" s="312">
        <v>8982</v>
      </c>
    </row>
    <row r="300" spans="1:21" x14ac:dyDescent="0.2">
      <c r="A300" s="319" t="s">
        <v>1227</v>
      </c>
      <c r="B300" s="325" t="s">
        <v>44</v>
      </c>
      <c r="C300" s="329" t="s">
        <v>84</v>
      </c>
      <c r="D300" s="329">
        <v>20082</v>
      </c>
      <c r="E300" s="329">
        <v>9724</v>
      </c>
      <c r="F300" s="329">
        <v>10358</v>
      </c>
      <c r="G300" s="329">
        <v>13245</v>
      </c>
      <c r="H300" s="329">
        <v>6305</v>
      </c>
      <c r="I300" s="329">
        <v>6940</v>
      </c>
      <c r="J300" s="329">
        <v>10782</v>
      </c>
      <c r="K300" s="329">
        <v>5408</v>
      </c>
      <c r="L300" s="329">
        <v>5374</v>
      </c>
      <c r="M300" s="329">
        <v>10061</v>
      </c>
      <c r="N300" s="329">
        <v>4903</v>
      </c>
      <c r="O300" s="329">
        <v>5158</v>
      </c>
      <c r="P300" s="322">
        <v>10846</v>
      </c>
      <c r="Q300" s="322">
        <v>5109</v>
      </c>
      <c r="R300" s="322">
        <v>5737</v>
      </c>
      <c r="S300" s="312">
        <v>13416</v>
      </c>
      <c r="T300" s="312">
        <v>6204</v>
      </c>
      <c r="U300" s="312">
        <v>7212</v>
      </c>
    </row>
    <row r="301" spans="1:21" x14ac:dyDescent="0.2">
      <c r="A301" s="319" t="s">
        <v>1228</v>
      </c>
      <c r="B301" s="325" t="s">
        <v>44</v>
      </c>
      <c r="C301" s="329" t="s">
        <v>85</v>
      </c>
      <c r="D301" s="329">
        <v>17811</v>
      </c>
      <c r="E301" s="329">
        <v>8369</v>
      </c>
      <c r="F301" s="329">
        <v>9442</v>
      </c>
      <c r="G301" s="329">
        <v>14960</v>
      </c>
      <c r="H301" s="329">
        <v>7040</v>
      </c>
      <c r="I301" s="329">
        <v>7915</v>
      </c>
      <c r="J301" s="329">
        <v>10620</v>
      </c>
      <c r="K301" s="329">
        <v>5235</v>
      </c>
      <c r="L301" s="329">
        <v>5385</v>
      </c>
      <c r="M301" s="329">
        <v>9136</v>
      </c>
      <c r="N301" s="329">
        <v>4661</v>
      </c>
      <c r="O301" s="329">
        <v>4475</v>
      </c>
      <c r="P301" s="322">
        <v>8453</v>
      </c>
      <c r="Q301" s="322">
        <v>3990</v>
      </c>
      <c r="R301" s="322">
        <v>4463</v>
      </c>
      <c r="S301" s="312">
        <v>10613</v>
      </c>
      <c r="T301" s="312">
        <v>4956</v>
      </c>
      <c r="U301" s="312">
        <v>5657</v>
      </c>
    </row>
    <row r="302" spans="1:21" x14ac:dyDescent="0.2">
      <c r="A302" s="319" t="s">
        <v>1229</v>
      </c>
      <c r="B302" s="325" t="s">
        <v>44</v>
      </c>
      <c r="C302" s="329" t="s">
        <v>86</v>
      </c>
      <c r="D302" s="329">
        <v>14370</v>
      </c>
      <c r="E302" s="329">
        <v>6252</v>
      </c>
      <c r="F302" s="329">
        <v>8118</v>
      </c>
      <c r="G302" s="329">
        <v>14360</v>
      </c>
      <c r="H302" s="329">
        <v>6760</v>
      </c>
      <c r="I302" s="329">
        <v>7600</v>
      </c>
      <c r="J302" s="329">
        <v>9221</v>
      </c>
      <c r="K302" s="329">
        <v>4439</v>
      </c>
      <c r="L302" s="329">
        <v>4782</v>
      </c>
      <c r="M302" s="329">
        <v>8129</v>
      </c>
      <c r="N302" s="329">
        <v>4092</v>
      </c>
      <c r="O302" s="329">
        <v>4037</v>
      </c>
      <c r="P302" s="322">
        <v>7817</v>
      </c>
      <c r="Q302" s="322">
        <v>3727</v>
      </c>
      <c r="R302" s="322">
        <v>4090</v>
      </c>
      <c r="S302" s="312">
        <v>9243</v>
      </c>
      <c r="T302" s="312">
        <v>4263</v>
      </c>
      <c r="U302" s="312">
        <v>4980</v>
      </c>
    </row>
    <row r="303" spans="1:21" x14ac:dyDescent="0.2">
      <c r="A303" s="319" t="s">
        <v>1230</v>
      </c>
      <c r="B303" s="325" t="s">
        <v>44</v>
      </c>
      <c r="C303" s="329" t="s">
        <v>87</v>
      </c>
      <c r="D303" s="329">
        <v>11671</v>
      </c>
      <c r="E303" s="329">
        <v>4614</v>
      </c>
      <c r="F303" s="329">
        <v>7057</v>
      </c>
      <c r="G303" s="329">
        <v>11220</v>
      </c>
      <c r="H303" s="329">
        <v>4815</v>
      </c>
      <c r="I303" s="329">
        <v>6405</v>
      </c>
      <c r="J303" s="329">
        <v>9082</v>
      </c>
      <c r="K303" s="329">
        <v>4035</v>
      </c>
      <c r="L303" s="329">
        <v>5047</v>
      </c>
      <c r="M303" s="329">
        <v>7139</v>
      </c>
      <c r="N303" s="329">
        <v>3413</v>
      </c>
      <c r="O303" s="329">
        <v>3726</v>
      </c>
      <c r="P303" s="322">
        <v>6799</v>
      </c>
      <c r="Q303" s="322">
        <v>3387</v>
      </c>
      <c r="R303" s="322">
        <v>3412</v>
      </c>
      <c r="S303" s="312">
        <v>6680</v>
      </c>
      <c r="T303" s="312">
        <v>3121</v>
      </c>
      <c r="U303" s="312">
        <v>3559</v>
      </c>
    </row>
    <row r="304" spans="1:21" x14ac:dyDescent="0.2">
      <c r="A304" s="319" t="s">
        <v>1231</v>
      </c>
      <c r="B304" s="325" t="s">
        <v>44</v>
      </c>
      <c r="C304" s="329" t="s">
        <v>88</v>
      </c>
      <c r="D304" s="329">
        <v>9506</v>
      </c>
      <c r="E304" s="329">
        <v>3407</v>
      </c>
      <c r="F304" s="329">
        <v>6099</v>
      </c>
      <c r="G304" s="329">
        <v>8290</v>
      </c>
      <c r="H304" s="329">
        <v>3120</v>
      </c>
      <c r="I304" s="329">
        <v>5170</v>
      </c>
      <c r="J304" s="329">
        <v>7804</v>
      </c>
      <c r="K304" s="329">
        <v>3209</v>
      </c>
      <c r="L304" s="329">
        <v>4595</v>
      </c>
      <c r="M304" s="329">
        <v>5604</v>
      </c>
      <c r="N304" s="329">
        <v>2375</v>
      </c>
      <c r="O304" s="329">
        <v>3229</v>
      </c>
      <c r="P304" s="322">
        <v>5171</v>
      </c>
      <c r="Q304" s="322">
        <v>2364</v>
      </c>
      <c r="R304" s="322">
        <v>2807</v>
      </c>
      <c r="S304" s="312">
        <v>5895</v>
      </c>
      <c r="T304" s="312">
        <v>2787</v>
      </c>
      <c r="U304" s="312">
        <v>3108</v>
      </c>
    </row>
    <row r="305" spans="1:21" x14ac:dyDescent="0.2">
      <c r="A305" s="319" t="s">
        <v>1232</v>
      </c>
      <c r="B305" s="325" t="s">
        <v>44</v>
      </c>
      <c r="C305" s="329" t="s">
        <v>89</v>
      </c>
      <c r="D305" s="329">
        <v>6865</v>
      </c>
      <c r="E305" s="329">
        <v>2273</v>
      </c>
      <c r="F305" s="329">
        <v>4592</v>
      </c>
      <c r="G305" s="329">
        <v>5810</v>
      </c>
      <c r="H305" s="329">
        <v>1845</v>
      </c>
      <c r="I305" s="329">
        <v>3965</v>
      </c>
      <c r="J305" s="329">
        <v>5688</v>
      </c>
      <c r="K305" s="329">
        <v>1971</v>
      </c>
      <c r="L305" s="329">
        <v>3717</v>
      </c>
      <c r="M305" s="329">
        <v>5068</v>
      </c>
      <c r="N305" s="329">
        <v>1909</v>
      </c>
      <c r="O305" s="329">
        <v>3159</v>
      </c>
      <c r="P305" s="322">
        <v>4041</v>
      </c>
      <c r="Q305" s="322">
        <v>1670</v>
      </c>
      <c r="R305" s="322">
        <v>2371</v>
      </c>
      <c r="S305" s="312">
        <v>4506</v>
      </c>
      <c r="T305" s="312">
        <v>2083</v>
      </c>
      <c r="U305" s="312">
        <v>2423</v>
      </c>
    </row>
    <row r="306" spans="1:21" x14ac:dyDescent="0.2">
      <c r="A306" s="319" t="s">
        <v>1233</v>
      </c>
      <c r="B306" s="325" t="s">
        <v>44</v>
      </c>
      <c r="C306" s="329" t="s">
        <v>90</v>
      </c>
      <c r="D306" s="329">
        <v>3911</v>
      </c>
      <c r="E306" s="329">
        <v>1216</v>
      </c>
      <c r="F306" s="329">
        <v>2695</v>
      </c>
      <c r="G306" s="329">
        <v>3780</v>
      </c>
      <c r="H306" s="329">
        <v>1040</v>
      </c>
      <c r="I306" s="329">
        <v>2745</v>
      </c>
      <c r="J306" s="329">
        <v>3349</v>
      </c>
      <c r="K306" s="329">
        <v>970</v>
      </c>
      <c r="L306" s="329">
        <v>2379</v>
      </c>
      <c r="M306" s="329">
        <v>3504</v>
      </c>
      <c r="N306" s="329">
        <v>1128</v>
      </c>
      <c r="O306" s="329">
        <v>2376</v>
      </c>
      <c r="P306" s="322">
        <v>2656</v>
      </c>
      <c r="Q306" s="322">
        <v>976</v>
      </c>
      <c r="R306" s="322">
        <v>1680</v>
      </c>
      <c r="S306" s="312">
        <v>2867</v>
      </c>
      <c r="T306" s="312">
        <v>1178</v>
      </c>
      <c r="U306" s="312">
        <v>1689</v>
      </c>
    </row>
    <row r="307" spans="1:21" x14ac:dyDescent="0.2">
      <c r="A307" s="319" t="s">
        <v>1234</v>
      </c>
      <c r="B307" s="325" t="s">
        <v>44</v>
      </c>
      <c r="C307" s="329" t="s">
        <v>91</v>
      </c>
      <c r="D307" s="329">
        <v>1948</v>
      </c>
      <c r="E307" s="329">
        <v>456</v>
      </c>
      <c r="F307" s="329">
        <v>1492</v>
      </c>
      <c r="G307" s="329">
        <v>2310</v>
      </c>
      <c r="H307" s="329">
        <v>495</v>
      </c>
      <c r="I307" s="329">
        <v>1815</v>
      </c>
      <c r="J307" s="329">
        <v>2222</v>
      </c>
      <c r="K307" s="329">
        <v>449</v>
      </c>
      <c r="L307" s="329">
        <v>1773</v>
      </c>
      <c r="M307" s="329">
        <v>2612</v>
      </c>
      <c r="N307" s="329">
        <v>589</v>
      </c>
      <c r="O307" s="329">
        <v>2023</v>
      </c>
      <c r="P307" s="322">
        <v>2506</v>
      </c>
      <c r="Q307" s="322">
        <v>621</v>
      </c>
      <c r="R307" s="322">
        <v>1885</v>
      </c>
      <c r="S307" s="312">
        <v>2421</v>
      </c>
      <c r="T307" s="322">
        <v>824</v>
      </c>
      <c r="U307" s="322">
        <v>1597</v>
      </c>
    </row>
    <row r="308" spans="1:21" x14ac:dyDescent="0.2">
      <c r="A308" s="319" t="s">
        <v>1235</v>
      </c>
      <c r="B308" s="325" t="s">
        <v>44</v>
      </c>
      <c r="C308" s="329" t="s">
        <v>92</v>
      </c>
      <c r="D308" s="329">
        <v>125507</v>
      </c>
      <c r="E308" s="329">
        <v>55968</v>
      </c>
      <c r="F308" s="329">
        <v>69539</v>
      </c>
      <c r="G308" s="329">
        <v>125950</v>
      </c>
      <c r="H308" s="329">
        <v>58330</v>
      </c>
      <c r="I308" s="329">
        <v>67620</v>
      </c>
      <c r="J308" s="329">
        <v>117466</v>
      </c>
      <c r="K308" s="329">
        <v>55641</v>
      </c>
      <c r="L308" s="329">
        <v>61825</v>
      </c>
      <c r="M308" s="329">
        <v>131899</v>
      </c>
      <c r="N308" s="329">
        <v>62801</v>
      </c>
      <c r="O308" s="329">
        <v>69098</v>
      </c>
      <c r="P308" s="322">
        <v>150946</v>
      </c>
      <c r="Q308" s="322">
        <v>71762</v>
      </c>
      <c r="R308" s="322">
        <v>79184</v>
      </c>
      <c r="S308" s="312" t="s">
        <v>639</v>
      </c>
      <c r="T308" s="312" t="s">
        <v>639</v>
      </c>
      <c r="U308" s="312" t="s">
        <v>639</v>
      </c>
    </row>
    <row r="309" spans="1:21" x14ac:dyDescent="0.2">
      <c r="A309" s="319" t="s">
        <v>1236</v>
      </c>
      <c r="B309" s="325" t="s">
        <v>44</v>
      </c>
      <c r="C309" s="332" t="s">
        <v>93</v>
      </c>
      <c r="D309" s="332">
        <v>73420</v>
      </c>
      <c r="E309" s="332">
        <v>29381</v>
      </c>
      <c r="F309" s="332">
        <v>44039</v>
      </c>
      <c r="G309" s="332">
        <v>70075</v>
      </c>
      <c r="H309" s="332">
        <v>29775</v>
      </c>
      <c r="I309" s="332">
        <v>40290</v>
      </c>
      <c r="J309" s="332">
        <v>77189</v>
      </c>
      <c r="K309" s="332">
        <v>35033</v>
      </c>
      <c r="L309" s="332">
        <v>42156</v>
      </c>
      <c r="M309" s="332">
        <v>92300</v>
      </c>
      <c r="N309" s="332">
        <v>42630</v>
      </c>
      <c r="O309" s="332">
        <v>49670</v>
      </c>
      <c r="P309" s="322">
        <v>106343</v>
      </c>
      <c r="Q309" s="322">
        <v>49282</v>
      </c>
      <c r="R309" s="322">
        <v>57061</v>
      </c>
      <c r="S309" s="312">
        <v>126040</v>
      </c>
      <c r="T309" s="312">
        <v>61440</v>
      </c>
      <c r="U309" s="312">
        <v>64600</v>
      </c>
    </row>
    <row r="310" spans="1:21" x14ac:dyDescent="0.2">
      <c r="A310" s="319" t="s">
        <v>1237</v>
      </c>
      <c r="B310" s="325" t="s">
        <v>44</v>
      </c>
      <c r="C310" s="179" t="s">
        <v>94</v>
      </c>
      <c r="D310" s="329">
        <v>133649</v>
      </c>
      <c r="E310" s="329">
        <v>66601</v>
      </c>
      <c r="F310" s="329">
        <v>67048</v>
      </c>
      <c r="G310" s="329">
        <v>114120</v>
      </c>
      <c r="H310" s="329">
        <v>56725</v>
      </c>
      <c r="I310" s="329">
        <v>57395</v>
      </c>
      <c r="J310" s="329">
        <v>85184</v>
      </c>
      <c r="K310" s="329">
        <v>42346</v>
      </c>
      <c r="L310" s="329">
        <v>42838</v>
      </c>
      <c r="M310" s="329">
        <v>70305</v>
      </c>
      <c r="N310" s="329">
        <v>34693</v>
      </c>
      <c r="O310" s="329">
        <v>35612</v>
      </c>
      <c r="P310" s="322">
        <v>65565</v>
      </c>
      <c r="Q310" s="322">
        <v>31900</v>
      </c>
      <c r="R310" s="322">
        <v>33665</v>
      </c>
      <c r="S310" s="312">
        <v>76816</v>
      </c>
      <c r="T310" s="312">
        <v>38204</v>
      </c>
      <c r="U310" s="312">
        <v>38612</v>
      </c>
    </row>
    <row r="311" spans="1:21" x14ac:dyDescent="0.2">
      <c r="A311" s="319" t="s">
        <v>1238</v>
      </c>
      <c r="B311" s="325" t="s">
        <v>45</v>
      </c>
      <c r="C311" s="329" t="s">
        <v>73</v>
      </c>
      <c r="D311" s="329">
        <v>209080</v>
      </c>
      <c r="E311" s="329">
        <v>99208</v>
      </c>
      <c r="F311" s="329">
        <v>109872</v>
      </c>
      <c r="G311" s="329">
        <v>203215</v>
      </c>
      <c r="H311" s="329">
        <v>97710</v>
      </c>
      <c r="I311" s="329">
        <v>105505</v>
      </c>
      <c r="J311" s="329">
        <v>196159</v>
      </c>
      <c r="K311" s="329">
        <v>94437</v>
      </c>
      <c r="L311" s="329">
        <v>101722</v>
      </c>
      <c r="M311" s="329">
        <v>200100</v>
      </c>
      <c r="N311" s="329">
        <v>96266</v>
      </c>
      <c r="O311" s="329">
        <v>103834</v>
      </c>
      <c r="P311" s="322">
        <v>206822</v>
      </c>
      <c r="Q311" s="322">
        <v>99964</v>
      </c>
      <c r="R311" s="322">
        <v>106858</v>
      </c>
      <c r="S311" s="312">
        <v>239056</v>
      </c>
      <c r="T311" s="312">
        <v>118023</v>
      </c>
      <c r="U311" s="312">
        <v>121033</v>
      </c>
    </row>
    <row r="312" spans="1:21" x14ac:dyDescent="0.2">
      <c r="A312" s="319" t="s">
        <v>1239</v>
      </c>
      <c r="B312" s="325" t="s">
        <v>45</v>
      </c>
      <c r="C312" s="329" t="s">
        <v>74</v>
      </c>
      <c r="D312" s="329">
        <v>13742</v>
      </c>
      <c r="E312" s="329">
        <v>6953</v>
      </c>
      <c r="F312" s="329">
        <v>6789</v>
      </c>
      <c r="G312" s="329">
        <v>14765</v>
      </c>
      <c r="H312" s="329">
        <v>7630</v>
      </c>
      <c r="I312" s="329">
        <v>7135</v>
      </c>
      <c r="J312" s="329">
        <v>11545</v>
      </c>
      <c r="K312" s="329">
        <v>5841</v>
      </c>
      <c r="L312" s="329">
        <v>5704</v>
      </c>
      <c r="M312" s="329">
        <v>13075</v>
      </c>
      <c r="N312" s="329">
        <v>6695</v>
      </c>
      <c r="O312" s="329">
        <v>6380</v>
      </c>
      <c r="P312" s="322">
        <v>12015</v>
      </c>
      <c r="Q312" s="322">
        <v>6210</v>
      </c>
      <c r="R312" s="322">
        <v>5805</v>
      </c>
      <c r="S312" s="312">
        <v>15916</v>
      </c>
      <c r="T312" s="312">
        <v>8064</v>
      </c>
      <c r="U312" s="312">
        <v>7852</v>
      </c>
    </row>
    <row r="313" spans="1:21" x14ac:dyDescent="0.2">
      <c r="A313" s="319" t="s">
        <v>1240</v>
      </c>
      <c r="B313" s="325" t="s">
        <v>45</v>
      </c>
      <c r="C313" s="330" t="s">
        <v>75</v>
      </c>
      <c r="D313" s="329">
        <v>12354</v>
      </c>
      <c r="E313" s="329">
        <v>6238</v>
      </c>
      <c r="F313" s="329">
        <v>6116</v>
      </c>
      <c r="G313" s="329">
        <v>15235</v>
      </c>
      <c r="H313" s="329">
        <v>7770</v>
      </c>
      <c r="I313" s="329">
        <v>7465</v>
      </c>
      <c r="J313" s="329">
        <v>12243</v>
      </c>
      <c r="K313" s="329">
        <v>6281</v>
      </c>
      <c r="L313" s="329">
        <v>5962</v>
      </c>
      <c r="M313" s="329">
        <v>12544</v>
      </c>
      <c r="N313" s="329">
        <v>6383</v>
      </c>
      <c r="O313" s="329">
        <v>6161</v>
      </c>
      <c r="P313" s="322">
        <v>12898</v>
      </c>
      <c r="Q313" s="322">
        <v>6670</v>
      </c>
      <c r="R313" s="322">
        <v>6228</v>
      </c>
      <c r="S313" s="312">
        <v>14421</v>
      </c>
      <c r="T313" s="312">
        <v>7357</v>
      </c>
      <c r="U313" s="312">
        <v>7064</v>
      </c>
    </row>
    <row r="314" spans="1:21" x14ac:dyDescent="0.2">
      <c r="A314" s="319" t="s">
        <v>1241</v>
      </c>
      <c r="B314" s="325" t="s">
        <v>45</v>
      </c>
      <c r="C314" s="330" t="s">
        <v>76</v>
      </c>
      <c r="D314" s="329">
        <v>15503</v>
      </c>
      <c r="E314" s="329">
        <v>7861</v>
      </c>
      <c r="F314" s="329">
        <v>7642</v>
      </c>
      <c r="G314" s="329">
        <v>13630</v>
      </c>
      <c r="H314" s="329">
        <v>7120</v>
      </c>
      <c r="I314" s="329">
        <v>6510</v>
      </c>
      <c r="J314" s="329">
        <v>14031</v>
      </c>
      <c r="K314" s="329">
        <v>7263</v>
      </c>
      <c r="L314" s="329">
        <v>6768</v>
      </c>
      <c r="M314" s="329">
        <v>12064</v>
      </c>
      <c r="N314" s="329">
        <v>6217</v>
      </c>
      <c r="O314" s="329">
        <v>5847</v>
      </c>
      <c r="P314" s="322">
        <v>13890</v>
      </c>
      <c r="Q314" s="322">
        <v>7237</v>
      </c>
      <c r="R314" s="322">
        <v>6653</v>
      </c>
      <c r="S314" s="312">
        <v>14590</v>
      </c>
      <c r="T314" s="312">
        <v>7670</v>
      </c>
      <c r="U314" s="312">
        <v>6920</v>
      </c>
    </row>
    <row r="315" spans="1:21" x14ac:dyDescent="0.2">
      <c r="A315" s="319" t="s">
        <v>1242</v>
      </c>
      <c r="B315" s="325" t="s">
        <v>45</v>
      </c>
      <c r="C315" s="329" t="s">
        <v>77</v>
      </c>
      <c r="D315" s="329">
        <v>14872</v>
      </c>
      <c r="E315" s="329">
        <v>7311</v>
      </c>
      <c r="F315" s="329">
        <v>7561</v>
      </c>
      <c r="G315" s="329">
        <v>12605</v>
      </c>
      <c r="H315" s="329">
        <v>6480</v>
      </c>
      <c r="I315" s="329">
        <v>6120</v>
      </c>
      <c r="J315" s="329">
        <v>15381</v>
      </c>
      <c r="K315" s="329">
        <v>7757</v>
      </c>
      <c r="L315" s="329">
        <v>7624</v>
      </c>
      <c r="M315" s="329">
        <v>12646</v>
      </c>
      <c r="N315" s="329">
        <v>6456</v>
      </c>
      <c r="O315" s="329">
        <v>6190</v>
      </c>
      <c r="P315" s="322">
        <v>13494</v>
      </c>
      <c r="Q315" s="322">
        <v>7191</v>
      </c>
      <c r="R315" s="322">
        <v>6303</v>
      </c>
      <c r="S315" s="312">
        <v>15104</v>
      </c>
      <c r="T315" s="312">
        <v>8066</v>
      </c>
      <c r="U315" s="312">
        <v>7038</v>
      </c>
    </row>
    <row r="316" spans="1:21" x14ac:dyDescent="0.2">
      <c r="A316" s="319" t="s">
        <v>1243</v>
      </c>
      <c r="B316" s="325" t="s">
        <v>45</v>
      </c>
      <c r="C316" s="329" t="s">
        <v>78</v>
      </c>
      <c r="D316" s="329">
        <v>12987</v>
      </c>
      <c r="E316" s="329">
        <v>6395</v>
      </c>
      <c r="F316" s="329">
        <v>6592</v>
      </c>
      <c r="G316" s="329">
        <v>14530</v>
      </c>
      <c r="H316" s="329">
        <v>7225</v>
      </c>
      <c r="I316" s="329">
        <v>7305</v>
      </c>
      <c r="J316" s="329">
        <v>14305</v>
      </c>
      <c r="K316" s="329">
        <v>7183</v>
      </c>
      <c r="L316" s="329">
        <v>7122</v>
      </c>
      <c r="M316" s="329">
        <v>16063</v>
      </c>
      <c r="N316" s="329">
        <v>7853</v>
      </c>
      <c r="O316" s="329">
        <v>8210</v>
      </c>
      <c r="P316" s="322">
        <v>13010</v>
      </c>
      <c r="Q316" s="322">
        <v>6536</v>
      </c>
      <c r="R316" s="322">
        <v>6474</v>
      </c>
      <c r="S316" s="312">
        <v>16066</v>
      </c>
      <c r="T316" s="312">
        <v>8185</v>
      </c>
      <c r="U316" s="312">
        <v>7881</v>
      </c>
    </row>
    <row r="317" spans="1:21" x14ac:dyDescent="0.2">
      <c r="A317" s="319" t="s">
        <v>1244</v>
      </c>
      <c r="B317" s="325" t="s">
        <v>45</v>
      </c>
      <c r="C317" s="329" t="s">
        <v>79</v>
      </c>
      <c r="D317" s="329">
        <v>12203</v>
      </c>
      <c r="E317" s="329">
        <v>6059</v>
      </c>
      <c r="F317" s="329">
        <v>6144</v>
      </c>
      <c r="G317" s="329">
        <v>13985</v>
      </c>
      <c r="H317" s="329">
        <v>6915</v>
      </c>
      <c r="I317" s="329">
        <v>7075</v>
      </c>
      <c r="J317" s="329">
        <v>13748</v>
      </c>
      <c r="K317" s="329">
        <v>6800</v>
      </c>
      <c r="L317" s="329">
        <v>6948</v>
      </c>
      <c r="M317" s="329">
        <v>16700</v>
      </c>
      <c r="N317" s="329">
        <v>8231</v>
      </c>
      <c r="O317" s="329">
        <v>8469</v>
      </c>
      <c r="P317" s="322">
        <v>15727</v>
      </c>
      <c r="Q317" s="322">
        <v>7568</v>
      </c>
      <c r="R317" s="322">
        <v>8159</v>
      </c>
      <c r="S317" s="312">
        <v>19345</v>
      </c>
      <c r="T317" s="312">
        <v>9551</v>
      </c>
      <c r="U317" s="312">
        <v>9794</v>
      </c>
    </row>
    <row r="318" spans="1:21" x14ac:dyDescent="0.2">
      <c r="A318" s="319" t="s">
        <v>1245</v>
      </c>
      <c r="B318" s="325" t="s">
        <v>45</v>
      </c>
      <c r="C318" s="329" t="s">
        <v>80</v>
      </c>
      <c r="D318" s="329">
        <v>12284</v>
      </c>
      <c r="E318" s="329">
        <v>6025</v>
      </c>
      <c r="F318" s="329">
        <v>6259</v>
      </c>
      <c r="G318" s="329">
        <v>12630</v>
      </c>
      <c r="H318" s="329">
        <v>6400</v>
      </c>
      <c r="I318" s="329">
        <v>6230</v>
      </c>
      <c r="J318" s="329">
        <v>15320</v>
      </c>
      <c r="K318" s="329">
        <v>7558</v>
      </c>
      <c r="L318" s="329">
        <v>7762</v>
      </c>
      <c r="M318" s="329">
        <v>15698</v>
      </c>
      <c r="N318" s="329">
        <v>7722</v>
      </c>
      <c r="O318" s="329">
        <v>7976</v>
      </c>
      <c r="P318" s="322">
        <v>16366</v>
      </c>
      <c r="Q318" s="322">
        <v>7823</v>
      </c>
      <c r="R318" s="322">
        <v>8543</v>
      </c>
      <c r="S318" s="312">
        <v>19608</v>
      </c>
      <c r="T318" s="312">
        <v>10051</v>
      </c>
      <c r="U318" s="312">
        <v>9557</v>
      </c>
    </row>
    <row r="319" spans="1:21" x14ac:dyDescent="0.2">
      <c r="A319" s="319" t="s">
        <v>1246</v>
      </c>
      <c r="B319" s="325" t="s">
        <v>45</v>
      </c>
      <c r="C319" s="329" t="s">
        <v>81</v>
      </c>
      <c r="D319" s="329">
        <v>13646</v>
      </c>
      <c r="E319" s="329">
        <v>6423</v>
      </c>
      <c r="F319" s="329">
        <v>7223</v>
      </c>
      <c r="G319" s="329">
        <v>12000</v>
      </c>
      <c r="H319" s="329">
        <v>6105</v>
      </c>
      <c r="I319" s="329">
        <v>5895</v>
      </c>
      <c r="J319" s="329">
        <v>13198</v>
      </c>
      <c r="K319" s="329">
        <v>6490</v>
      </c>
      <c r="L319" s="329">
        <v>6708</v>
      </c>
      <c r="M319" s="329">
        <v>14028</v>
      </c>
      <c r="N319" s="329">
        <v>6942</v>
      </c>
      <c r="O319" s="329">
        <v>7086</v>
      </c>
      <c r="P319" s="322">
        <v>16986</v>
      </c>
      <c r="Q319" s="322">
        <v>8080</v>
      </c>
      <c r="R319" s="322">
        <v>8906</v>
      </c>
      <c r="S319" s="312">
        <v>17112</v>
      </c>
      <c r="T319" s="312">
        <v>8544</v>
      </c>
      <c r="U319" s="312">
        <v>8568</v>
      </c>
    </row>
    <row r="320" spans="1:21" x14ac:dyDescent="0.2">
      <c r="A320" s="319" t="s">
        <v>1247</v>
      </c>
      <c r="B320" s="325" t="s">
        <v>45</v>
      </c>
      <c r="C320" s="329" t="s">
        <v>82</v>
      </c>
      <c r="D320" s="329">
        <v>13760</v>
      </c>
      <c r="E320" s="329">
        <v>6457</v>
      </c>
      <c r="F320" s="329">
        <v>7303</v>
      </c>
      <c r="G320" s="329">
        <v>12175</v>
      </c>
      <c r="H320" s="329">
        <v>5975</v>
      </c>
      <c r="I320" s="329">
        <v>6200</v>
      </c>
      <c r="J320" s="329">
        <v>12060</v>
      </c>
      <c r="K320" s="329">
        <v>6049</v>
      </c>
      <c r="L320" s="329">
        <v>6011</v>
      </c>
      <c r="M320" s="329">
        <v>14546</v>
      </c>
      <c r="N320" s="329">
        <v>7065</v>
      </c>
      <c r="O320" s="329">
        <v>7481</v>
      </c>
      <c r="P320" s="322">
        <v>15029</v>
      </c>
      <c r="Q320" s="322">
        <v>7341</v>
      </c>
      <c r="R320" s="322">
        <v>7688</v>
      </c>
      <c r="S320" s="312">
        <v>16638</v>
      </c>
      <c r="T320" s="312">
        <v>8047</v>
      </c>
      <c r="U320" s="312">
        <v>8591</v>
      </c>
    </row>
    <row r="321" spans="1:21" x14ac:dyDescent="0.2">
      <c r="A321" s="319" t="s">
        <v>1248</v>
      </c>
      <c r="B321" s="325" t="s">
        <v>45</v>
      </c>
      <c r="C321" s="329" t="s">
        <v>83</v>
      </c>
      <c r="D321" s="329">
        <v>16669</v>
      </c>
      <c r="E321" s="329">
        <v>7821</v>
      </c>
      <c r="F321" s="329">
        <v>8848</v>
      </c>
      <c r="G321" s="329">
        <v>12830</v>
      </c>
      <c r="H321" s="329">
        <v>6060</v>
      </c>
      <c r="I321" s="329">
        <v>6770</v>
      </c>
      <c r="J321" s="329">
        <v>11423</v>
      </c>
      <c r="K321" s="329">
        <v>5747</v>
      </c>
      <c r="L321" s="329">
        <v>5676</v>
      </c>
      <c r="M321" s="329">
        <v>12561</v>
      </c>
      <c r="N321" s="329">
        <v>6101</v>
      </c>
      <c r="O321" s="329">
        <v>6460</v>
      </c>
      <c r="P321" s="322">
        <v>13650</v>
      </c>
      <c r="Q321" s="322">
        <v>6736</v>
      </c>
      <c r="R321" s="322">
        <v>6914</v>
      </c>
      <c r="S321" s="312">
        <v>16338</v>
      </c>
      <c r="T321" s="312">
        <v>7857</v>
      </c>
      <c r="U321" s="312">
        <v>8481</v>
      </c>
    </row>
    <row r="322" spans="1:21" x14ac:dyDescent="0.2">
      <c r="A322" s="319" t="s">
        <v>1249</v>
      </c>
      <c r="B322" s="325" t="s">
        <v>45</v>
      </c>
      <c r="C322" s="329" t="s">
        <v>84</v>
      </c>
      <c r="D322" s="329">
        <v>18870</v>
      </c>
      <c r="E322" s="329">
        <v>9074</v>
      </c>
      <c r="F322" s="329">
        <v>9796</v>
      </c>
      <c r="G322" s="329">
        <v>12660</v>
      </c>
      <c r="H322" s="329">
        <v>5930</v>
      </c>
      <c r="I322" s="329">
        <v>6725</v>
      </c>
      <c r="J322" s="329">
        <v>11073</v>
      </c>
      <c r="K322" s="329">
        <v>5380</v>
      </c>
      <c r="L322" s="329">
        <v>5693</v>
      </c>
      <c r="M322" s="329">
        <v>11161</v>
      </c>
      <c r="N322" s="329">
        <v>5574</v>
      </c>
      <c r="O322" s="329">
        <v>5587</v>
      </c>
      <c r="P322" s="322">
        <v>13457</v>
      </c>
      <c r="Q322" s="322">
        <v>6445</v>
      </c>
      <c r="R322" s="322">
        <v>7012</v>
      </c>
      <c r="S322" s="312">
        <v>15157</v>
      </c>
      <c r="T322" s="312">
        <v>7355</v>
      </c>
      <c r="U322" s="312">
        <v>7802</v>
      </c>
    </row>
    <row r="323" spans="1:21" x14ac:dyDescent="0.2">
      <c r="A323" s="319" t="s">
        <v>1250</v>
      </c>
      <c r="B323" s="325" t="s">
        <v>45</v>
      </c>
      <c r="C323" s="329" t="s">
        <v>85</v>
      </c>
      <c r="D323" s="329">
        <v>16810</v>
      </c>
      <c r="E323" s="329">
        <v>8187</v>
      </c>
      <c r="F323" s="329">
        <v>8623</v>
      </c>
      <c r="G323" s="329">
        <v>14430</v>
      </c>
      <c r="H323" s="329">
        <v>6840</v>
      </c>
      <c r="I323" s="329">
        <v>7590</v>
      </c>
      <c r="J323" s="329">
        <v>10920</v>
      </c>
      <c r="K323" s="329">
        <v>5272</v>
      </c>
      <c r="L323" s="329">
        <v>5648</v>
      </c>
      <c r="M323" s="329">
        <v>10116</v>
      </c>
      <c r="N323" s="329">
        <v>5055</v>
      </c>
      <c r="O323" s="329">
        <v>5061</v>
      </c>
      <c r="P323" s="322">
        <v>10932</v>
      </c>
      <c r="Q323" s="322">
        <v>5166</v>
      </c>
      <c r="R323" s="322">
        <v>5766</v>
      </c>
      <c r="S323" s="312">
        <v>13084</v>
      </c>
      <c r="T323" s="312">
        <v>6483</v>
      </c>
      <c r="U323" s="312">
        <v>6601</v>
      </c>
    </row>
    <row r="324" spans="1:21" x14ac:dyDescent="0.2">
      <c r="A324" s="319" t="s">
        <v>1251</v>
      </c>
      <c r="B324" s="325" t="s">
        <v>45</v>
      </c>
      <c r="C324" s="329" t="s">
        <v>86</v>
      </c>
      <c r="D324" s="329">
        <v>12677</v>
      </c>
      <c r="E324" s="329">
        <v>5834</v>
      </c>
      <c r="F324" s="329">
        <v>6843</v>
      </c>
      <c r="G324" s="329">
        <v>14285</v>
      </c>
      <c r="H324" s="329">
        <v>6770</v>
      </c>
      <c r="I324" s="329">
        <v>7515</v>
      </c>
      <c r="J324" s="329">
        <v>9774</v>
      </c>
      <c r="K324" s="329">
        <v>4600</v>
      </c>
      <c r="L324" s="329">
        <v>5174</v>
      </c>
      <c r="M324" s="329">
        <v>8808</v>
      </c>
      <c r="N324" s="329">
        <v>4235</v>
      </c>
      <c r="O324" s="329">
        <v>4573</v>
      </c>
      <c r="P324" s="322">
        <v>9435</v>
      </c>
      <c r="Q324" s="322">
        <v>4513</v>
      </c>
      <c r="R324" s="322">
        <v>4922</v>
      </c>
      <c r="S324" s="312">
        <v>12010</v>
      </c>
      <c r="T324" s="312">
        <v>5791</v>
      </c>
      <c r="U324" s="312">
        <v>6219</v>
      </c>
    </row>
    <row r="325" spans="1:21" x14ac:dyDescent="0.2">
      <c r="A325" s="319" t="s">
        <v>1252</v>
      </c>
      <c r="B325" s="325" t="s">
        <v>45</v>
      </c>
      <c r="C325" s="329" t="s">
        <v>87</v>
      </c>
      <c r="D325" s="329">
        <v>8479</v>
      </c>
      <c r="E325" s="329">
        <v>3679</v>
      </c>
      <c r="F325" s="329">
        <v>4800</v>
      </c>
      <c r="G325" s="329">
        <v>10710</v>
      </c>
      <c r="H325" s="329">
        <v>4775</v>
      </c>
      <c r="I325" s="329">
        <v>5930</v>
      </c>
      <c r="J325" s="329">
        <v>10089</v>
      </c>
      <c r="K325" s="329">
        <v>4445</v>
      </c>
      <c r="L325" s="329">
        <v>5644</v>
      </c>
      <c r="M325" s="329">
        <v>8035</v>
      </c>
      <c r="N325" s="329">
        <v>3677</v>
      </c>
      <c r="O325" s="329">
        <v>4358</v>
      </c>
      <c r="P325" s="322">
        <v>8273</v>
      </c>
      <c r="Q325" s="322">
        <v>3963</v>
      </c>
      <c r="R325" s="322">
        <v>4310</v>
      </c>
      <c r="S325" s="312">
        <v>9372</v>
      </c>
      <c r="T325" s="312">
        <v>4395</v>
      </c>
      <c r="U325" s="312">
        <v>4977</v>
      </c>
    </row>
    <row r="326" spans="1:21" x14ac:dyDescent="0.2">
      <c r="A326" s="319" t="s">
        <v>1253</v>
      </c>
      <c r="B326" s="325" t="s">
        <v>45</v>
      </c>
      <c r="C326" s="329" t="s">
        <v>88</v>
      </c>
      <c r="D326" s="329">
        <v>6081</v>
      </c>
      <c r="E326" s="329">
        <v>2309</v>
      </c>
      <c r="F326" s="329">
        <v>3772</v>
      </c>
      <c r="G326" s="329">
        <v>7390</v>
      </c>
      <c r="H326" s="329">
        <v>2835</v>
      </c>
      <c r="I326" s="329">
        <v>4555</v>
      </c>
      <c r="J326" s="329">
        <v>9085</v>
      </c>
      <c r="K326" s="329">
        <v>3819</v>
      </c>
      <c r="L326" s="329">
        <v>5266</v>
      </c>
      <c r="M326" s="329">
        <v>6883</v>
      </c>
      <c r="N326" s="329">
        <v>2906</v>
      </c>
      <c r="O326" s="329">
        <v>3977</v>
      </c>
      <c r="P326" s="322">
        <v>7047</v>
      </c>
      <c r="Q326" s="322">
        <v>3148</v>
      </c>
      <c r="R326" s="322">
        <v>3899</v>
      </c>
      <c r="S326" s="312">
        <v>8048</v>
      </c>
      <c r="T326" s="312">
        <v>3846</v>
      </c>
      <c r="U326" s="312">
        <v>4202</v>
      </c>
    </row>
    <row r="327" spans="1:21" x14ac:dyDescent="0.2">
      <c r="A327" s="319" t="s">
        <v>1254</v>
      </c>
      <c r="B327" s="325" t="s">
        <v>45</v>
      </c>
      <c r="C327" s="329" t="s">
        <v>89</v>
      </c>
      <c r="D327" s="329">
        <v>4271</v>
      </c>
      <c r="E327" s="329">
        <v>1458</v>
      </c>
      <c r="F327" s="329">
        <v>2813</v>
      </c>
      <c r="G327" s="329">
        <v>4705</v>
      </c>
      <c r="H327" s="329">
        <v>1655</v>
      </c>
      <c r="I327" s="329">
        <v>3050</v>
      </c>
      <c r="J327" s="329">
        <v>6250</v>
      </c>
      <c r="K327" s="329">
        <v>2375</v>
      </c>
      <c r="L327" s="329">
        <v>3875</v>
      </c>
      <c r="M327" s="329">
        <v>6805</v>
      </c>
      <c r="N327" s="329">
        <v>2588</v>
      </c>
      <c r="O327" s="329">
        <v>4217</v>
      </c>
      <c r="P327" s="322">
        <v>6069</v>
      </c>
      <c r="Q327" s="322">
        <v>2461</v>
      </c>
      <c r="R327" s="322">
        <v>3608</v>
      </c>
      <c r="S327" s="312">
        <v>6726</v>
      </c>
      <c r="T327" s="312">
        <v>3089</v>
      </c>
      <c r="U327" s="312">
        <v>3637</v>
      </c>
    </row>
    <row r="328" spans="1:21" x14ac:dyDescent="0.2">
      <c r="A328" s="319" t="s">
        <v>1255</v>
      </c>
      <c r="B328" s="325" t="s">
        <v>45</v>
      </c>
      <c r="C328" s="329" t="s">
        <v>90</v>
      </c>
      <c r="D328" s="329">
        <v>2478</v>
      </c>
      <c r="E328" s="329">
        <v>742</v>
      </c>
      <c r="F328" s="329">
        <v>1736</v>
      </c>
      <c r="G328" s="329">
        <v>2785</v>
      </c>
      <c r="H328" s="329">
        <v>780</v>
      </c>
      <c r="I328" s="329">
        <v>2010</v>
      </c>
      <c r="J328" s="329">
        <v>3550</v>
      </c>
      <c r="K328" s="329">
        <v>1086</v>
      </c>
      <c r="L328" s="329">
        <v>2464</v>
      </c>
      <c r="M328" s="329">
        <v>5000</v>
      </c>
      <c r="N328" s="329">
        <v>1695</v>
      </c>
      <c r="O328" s="329">
        <v>3305</v>
      </c>
      <c r="P328" s="322">
        <v>4109</v>
      </c>
      <c r="Q328" s="322">
        <v>1533</v>
      </c>
      <c r="R328" s="322">
        <v>2576</v>
      </c>
      <c r="S328" s="312">
        <v>4933</v>
      </c>
      <c r="T328" s="312">
        <v>2048</v>
      </c>
      <c r="U328" s="312">
        <v>2885</v>
      </c>
    </row>
    <row r="329" spans="1:21" x14ac:dyDescent="0.2">
      <c r="A329" s="319" t="s">
        <v>1256</v>
      </c>
      <c r="B329" s="325" t="s">
        <v>45</v>
      </c>
      <c r="C329" s="329" t="s">
        <v>91</v>
      </c>
      <c r="D329" s="329">
        <v>1394</v>
      </c>
      <c r="E329" s="329">
        <v>382</v>
      </c>
      <c r="F329" s="329">
        <v>1012</v>
      </c>
      <c r="G329" s="329">
        <v>1865</v>
      </c>
      <c r="H329" s="329">
        <v>440</v>
      </c>
      <c r="I329" s="329">
        <v>1420</v>
      </c>
      <c r="J329" s="329">
        <v>2164</v>
      </c>
      <c r="K329" s="329">
        <v>491</v>
      </c>
      <c r="L329" s="329">
        <v>1673</v>
      </c>
      <c r="M329" s="329">
        <v>3367</v>
      </c>
      <c r="N329" s="329">
        <v>871</v>
      </c>
      <c r="O329" s="329">
        <v>2496</v>
      </c>
      <c r="P329" s="322">
        <v>4435</v>
      </c>
      <c r="Q329" s="322">
        <v>1343</v>
      </c>
      <c r="R329" s="322">
        <v>3092</v>
      </c>
      <c r="S329" s="312">
        <v>4588</v>
      </c>
      <c r="T329" s="322">
        <v>1624</v>
      </c>
      <c r="U329" s="322">
        <v>2964</v>
      </c>
    </row>
    <row r="330" spans="1:21" x14ac:dyDescent="0.2">
      <c r="A330" s="319" t="s">
        <v>1257</v>
      </c>
      <c r="B330" s="325" t="s">
        <v>45</v>
      </c>
      <c r="C330" s="329" t="s">
        <v>92</v>
      </c>
      <c r="D330" s="329">
        <v>94951</v>
      </c>
      <c r="E330" s="329">
        <v>42477</v>
      </c>
      <c r="F330" s="329">
        <v>52474</v>
      </c>
      <c r="G330" s="329">
        <v>94565</v>
      </c>
      <c r="H330" s="329">
        <v>43670</v>
      </c>
      <c r="I330" s="329">
        <v>50895</v>
      </c>
      <c r="J330" s="329">
        <v>98220</v>
      </c>
      <c r="K330" s="329">
        <v>45628</v>
      </c>
      <c r="L330" s="329">
        <v>52592</v>
      </c>
      <c r="M330" s="329">
        <v>107804</v>
      </c>
      <c r="N330" s="329">
        <v>50423</v>
      </c>
      <c r="O330" s="329">
        <v>57381</v>
      </c>
      <c r="P330" s="322">
        <v>114762</v>
      </c>
      <c r="Q330" s="322">
        <v>54491</v>
      </c>
      <c r="R330" s="322">
        <v>60271</v>
      </c>
      <c r="S330" s="312" t="s">
        <v>639</v>
      </c>
      <c r="T330" s="312" t="s">
        <v>639</v>
      </c>
      <c r="U330" s="312" t="s">
        <v>639</v>
      </c>
    </row>
    <row r="331" spans="1:21" x14ac:dyDescent="0.2">
      <c r="A331" s="319" t="s">
        <v>1258</v>
      </c>
      <c r="B331" s="325" t="s">
        <v>45</v>
      </c>
      <c r="C331" s="332" t="s">
        <v>93</v>
      </c>
      <c r="D331" s="332">
        <v>50374</v>
      </c>
      <c r="E331" s="332">
        <v>19911</v>
      </c>
      <c r="F331" s="332">
        <v>30463</v>
      </c>
      <c r="G331" s="332">
        <v>48365</v>
      </c>
      <c r="H331" s="332">
        <v>19755</v>
      </c>
      <c r="I331" s="332">
        <v>28600</v>
      </c>
      <c r="J331" s="332">
        <v>57358</v>
      </c>
      <c r="K331" s="332">
        <v>24719</v>
      </c>
      <c r="L331" s="332">
        <v>32639</v>
      </c>
      <c r="M331" s="332">
        <v>67787</v>
      </c>
      <c r="N331" s="332">
        <v>29913</v>
      </c>
      <c r="O331" s="332">
        <v>37874</v>
      </c>
      <c r="P331" s="322">
        <v>73078</v>
      </c>
      <c r="Q331" s="322">
        <v>32830</v>
      </c>
      <c r="R331" s="322">
        <v>40248</v>
      </c>
      <c r="S331" s="312">
        <v>83750</v>
      </c>
      <c r="T331" s="312">
        <v>39632</v>
      </c>
      <c r="U331" s="312">
        <v>44118</v>
      </c>
    </row>
    <row r="332" spans="1:21" x14ac:dyDescent="0.2">
      <c r="A332" s="319" t="s">
        <v>1259</v>
      </c>
      <c r="B332" s="325" t="s">
        <v>45</v>
      </c>
      <c r="C332" s="179" t="s">
        <v>94</v>
      </c>
      <c r="D332" s="329">
        <v>114129</v>
      </c>
      <c r="E332" s="329">
        <v>56731</v>
      </c>
      <c r="F332" s="329">
        <v>57398</v>
      </c>
      <c r="G332" s="329">
        <v>108655</v>
      </c>
      <c r="H332" s="329">
        <v>54040</v>
      </c>
      <c r="I332" s="329">
        <v>54615</v>
      </c>
      <c r="J332" s="329">
        <v>97939</v>
      </c>
      <c r="K332" s="329">
        <v>48809</v>
      </c>
      <c r="L332" s="329">
        <v>49130</v>
      </c>
      <c r="M332" s="329">
        <v>92296</v>
      </c>
      <c r="N332" s="329">
        <v>45843</v>
      </c>
      <c r="O332" s="329">
        <v>46453</v>
      </c>
      <c r="P332" s="322">
        <v>92037</v>
      </c>
      <c r="Q332" s="322">
        <v>45453</v>
      </c>
      <c r="R332" s="322">
        <v>46584</v>
      </c>
      <c r="S332" s="312">
        <v>107248</v>
      </c>
      <c r="T332" s="312">
        <v>53583</v>
      </c>
      <c r="U332" s="312">
        <v>53665</v>
      </c>
    </row>
    <row r="333" spans="1:21" x14ac:dyDescent="0.2">
      <c r="A333" s="319" t="s">
        <v>1260</v>
      </c>
      <c r="B333" s="325" t="s">
        <v>46</v>
      </c>
      <c r="C333" s="329" t="s">
        <v>73</v>
      </c>
      <c r="D333" s="329">
        <v>245598</v>
      </c>
      <c r="E333" s="329">
        <v>120023</v>
      </c>
      <c r="F333" s="329">
        <v>125575</v>
      </c>
      <c r="G333" s="329">
        <v>247695</v>
      </c>
      <c r="H333" s="329">
        <v>121630</v>
      </c>
      <c r="I333" s="329">
        <v>126065</v>
      </c>
      <c r="J333" s="329">
        <v>239788</v>
      </c>
      <c r="K333" s="329">
        <v>117553</v>
      </c>
      <c r="L333" s="329">
        <v>122235</v>
      </c>
      <c r="M333" s="329">
        <v>229492</v>
      </c>
      <c r="N333" s="329">
        <v>111164</v>
      </c>
      <c r="O333" s="329">
        <v>118328</v>
      </c>
      <c r="P333" s="322">
        <v>224262</v>
      </c>
      <c r="Q333" s="322">
        <v>107972</v>
      </c>
      <c r="R333" s="322">
        <v>116290</v>
      </c>
      <c r="S333" s="312">
        <v>237232</v>
      </c>
      <c r="T333" s="312">
        <v>114209</v>
      </c>
      <c r="U333" s="312">
        <v>123023</v>
      </c>
    </row>
    <row r="334" spans="1:21" x14ac:dyDescent="0.2">
      <c r="A334" s="319" t="s">
        <v>1261</v>
      </c>
      <c r="B334" s="325" t="s">
        <v>46</v>
      </c>
      <c r="C334" s="329" t="s">
        <v>74</v>
      </c>
      <c r="D334" s="329">
        <v>21620</v>
      </c>
      <c r="E334" s="329">
        <v>11120</v>
      </c>
      <c r="F334" s="329">
        <v>10500</v>
      </c>
      <c r="G334" s="329">
        <v>19610</v>
      </c>
      <c r="H334" s="329">
        <v>10225</v>
      </c>
      <c r="I334" s="329">
        <v>9385</v>
      </c>
      <c r="J334" s="329">
        <v>13672</v>
      </c>
      <c r="K334" s="329">
        <v>6996</v>
      </c>
      <c r="L334" s="329">
        <v>6676</v>
      </c>
      <c r="M334" s="329">
        <v>14314</v>
      </c>
      <c r="N334" s="329">
        <v>7399</v>
      </c>
      <c r="O334" s="329">
        <v>6915</v>
      </c>
      <c r="P334" s="322">
        <v>12429</v>
      </c>
      <c r="Q334" s="322">
        <v>6381</v>
      </c>
      <c r="R334" s="322">
        <v>6048</v>
      </c>
      <c r="S334" s="312">
        <v>13661</v>
      </c>
      <c r="T334" s="312">
        <v>6986</v>
      </c>
      <c r="U334" s="312">
        <v>6675</v>
      </c>
    </row>
    <row r="335" spans="1:21" x14ac:dyDescent="0.2">
      <c r="A335" s="319" t="s">
        <v>1262</v>
      </c>
      <c r="B335" s="325" t="s">
        <v>46</v>
      </c>
      <c r="C335" s="330" t="s">
        <v>75</v>
      </c>
      <c r="D335" s="329">
        <v>19950</v>
      </c>
      <c r="E335" s="329">
        <v>10195</v>
      </c>
      <c r="F335" s="329">
        <v>9755</v>
      </c>
      <c r="G335" s="329">
        <v>21240</v>
      </c>
      <c r="H335" s="329">
        <v>10915</v>
      </c>
      <c r="I335" s="329">
        <v>10325</v>
      </c>
      <c r="J335" s="329">
        <v>15778</v>
      </c>
      <c r="K335" s="329">
        <v>8161</v>
      </c>
      <c r="L335" s="329">
        <v>7617</v>
      </c>
      <c r="M335" s="329">
        <v>13890</v>
      </c>
      <c r="N335" s="329">
        <v>7140</v>
      </c>
      <c r="O335" s="329">
        <v>6750</v>
      </c>
      <c r="P335" s="322">
        <v>14553</v>
      </c>
      <c r="Q335" s="322">
        <v>7413</v>
      </c>
      <c r="R335" s="322">
        <v>7140</v>
      </c>
      <c r="S335" s="312">
        <v>13230</v>
      </c>
      <c r="T335" s="312">
        <v>6721</v>
      </c>
      <c r="U335" s="312">
        <v>6509</v>
      </c>
    </row>
    <row r="336" spans="1:21" x14ac:dyDescent="0.2">
      <c r="A336" s="319" t="s">
        <v>1263</v>
      </c>
      <c r="B336" s="325" t="s">
        <v>46</v>
      </c>
      <c r="C336" s="330" t="s">
        <v>76</v>
      </c>
      <c r="D336" s="329">
        <v>23024</v>
      </c>
      <c r="E336" s="329">
        <v>11762</v>
      </c>
      <c r="F336" s="329">
        <v>11262</v>
      </c>
      <c r="G336" s="329">
        <v>19915</v>
      </c>
      <c r="H336" s="329">
        <v>10260</v>
      </c>
      <c r="I336" s="329">
        <v>9655</v>
      </c>
      <c r="J336" s="329">
        <v>19122</v>
      </c>
      <c r="K336" s="329">
        <v>9918</v>
      </c>
      <c r="L336" s="329">
        <v>9204</v>
      </c>
      <c r="M336" s="329">
        <v>13931</v>
      </c>
      <c r="N336" s="329">
        <v>7100</v>
      </c>
      <c r="O336" s="329">
        <v>6831</v>
      </c>
      <c r="P336" s="322">
        <v>14655</v>
      </c>
      <c r="Q336" s="322">
        <v>7529</v>
      </c>
      <c r="R336" s="322">
        <v>7126</v>
      </c>
      <c r="S336" s="312">
        <v>14365</v>
      </c>
      <c r="T336" s="312">
        <v>7317</v>
      </c>
      <c r="U336" s="312">
        <v>7048</v>
      </c>
    </row>
    <row r="337" spans="1:21" x14ac:dyDescent="0.2">
      <c r="A337" s="319" t="s">
        <v>1264</v>
      </c>
      <c r="B337" s="325" t="s">
        <v>46</v>
      </c>
      <c r="C337" s="329" t="s">
        <v>77</v>
      </c>
      <c r="D337" s="329">
        <v>16759</v>
      </c>
      <c r="E337" s="329">
        <v>8413</v>
      </c>
      <c r="F337" s="329">
        <v>8346</v>
      </c>
      <c r="G337" s="329">
        <v>17600</v>
      </c>
      <c r="H337" s="329">
        <v>8980</v>
      </c>
      <c r="I337" s="329">
        <v>8620</v>
      </c>
      <c r="J337" s="329">
        <v>20412</v>
      </c>
      <c r="K337" s="329">
        <v>10439</v>
      </c>
      <c r="L337" s="329">
        <v>9973</v>
      </c>
      <c r="M337" s="329">
        <v>15355</v>
      </c>
      <c r="N337" s="329">
        <v>7818</v>
      </c>
      <c r="O337" s="329">
        <v>7537</v>
      </c>
      <c r="P337" s="322">
        <v>13478</v>
      </c>
      <c r="Q337" s="322">
        <v>6859</v>
      </c>
      <c r="R337" s="322">
        <v>6619</v>
      </c>
      <c r="S337" s="312">
        <v>15358</v>
      </c>
      <c r="T337" s="312">
        <v>7839</v>
      </c>
      <c r="U337" s="312">
        <v>7519</v>
      </c>
    </row>
    <row r="338" spans="1:21" x14ac:dyDescent="0.2">
      <c r="A338" s="319" t="s">
        <v>1265</v>
      </c>
      <c r="B338" s="325" t="s">
        <v>46</v>
      </c>
      <c r="C338" s="329" t="s">
        <v>78</v>
      </c>
      <c r="D338" s="329">
        <v>13084</v>
      </c>
      <c r="E338" s="329">
        <v>6039</v>
      </c>
      <c r="F338" s="329">
        <v>7045</v>
      </c>
      <c r="G338" s="329">
        <v>18795</v>
      </c>
      <c r="H338" s="329">
        <v>9370</v>
      </c>
      <c r="I338" s="329">
        <v>9425</v>
      </c>
      <c r="J338" s="329">
        <v>17009</v>
      </c>
      <c r="K338" s="329">
        <v>8765</v>
      </c>
      <c r="L338" s="329">
        <v>8244</v>
      </c>
      <c r="M338" s="329">
        <v>16198</v>
      </c>
      <c r="N338" s="329">
        <v>8251</v>
      </c>
      <c r="O338" s="329">
        <v>7947</v>
      </c>
      <c r="P338" s="322">
        <v>11736</v>
      </c>
      <c r="Q338" s="322">
        <v>6088</v>
      </c>
      <c r="R338" s="322">
        <v>5648</v>
      </c>
      <c r="S338" s="312">
        <v>14976</v>
      </c>
      <c r="T338" s="312">
        <v>7541</v>
      </c>
      <c r="U338" s="312">
        <v>7435</v>
      </c>
    </row>
    <row r="339" spans="1:21" x14ac:dyDescent="0.2">
      <c r="A339" s="319" t="s">
        <v>1266</v>
      </c>
      <c r="B339" s="325" t="s">
        <v>46</v>
      </c>
      <c r="C339" s="329" t="s">
        <v>79</v>
      </c>
      <c r="D339" s="329">
        <v>15889</v>
      </c>
      <c r="E339" s="329">
        <v>7427</v>
      </c>
      <c r="F339" s="329">
        <v>8462</v>
      </c>
      <c r="G339" s="329">
        <v>16175</v>
      </c>
      <c r="H339" s="329">
        <v>7990</v>
      </c>
      <c r="I339" s="329">
        <v>8185</v>
      </c>
      <c r="J339" s="329">
        <v>15500</v>
      </c>
      <c r="K339" s="329">
        <v>7831</v>
      </c>
      <c r="L339" s="329">
        <v>7669</v>
      </c>
      <c r="M339" s="329">
        <v>16416</v>
      </c>
      <c r="N339" s="329">
        <v>8008</v>
      </c>
      <c r="O339" s="329">
        <v>8408</v>
      </c>
      <c r="P339" s="322">
        <v>13173</v>
      </c>
      <c r="Q339" s="322">
        <v>6451</v>
      </c>
      <c r="R339" s="322">
        <v>6722</v>
      </c>
      <c r="S339" s="312">
        <v>14662</v>
      </c>
      <c r="T339" s="312">
        <v>7169</v>
      </c>
      <c r="U339" s="312">
        <v>7493</v>
      </c>
    </row>
    <row r="340" spans="1:21" x14ac:dyDescent="0.2">
      <c r="A340" s="319" t="s">
        <v>1267</v>
      </c>
      <c r="B340" s="325" t="s">
        <v>46</v>
      </c>
      <c r="C340" s="329" t="s">
        <v>80</v>
      </c>
      <c r="D340" s="329">
        <v>19373</v>
      </c>
      <c r="E340" s="329">
        <v>9506</v>
      </c>
      <c r="F340" s="329">
        <v>9867</v>
      </c>
      <c r="G340" s="329">
        <v>14635</v>
      </c>
      <c r="H340" s="329">
        <v>7205</v>
      </c>
      <c r="I340" s="329">
        <v>7430</v>
      </c>
      <c r="J340" s="329">
        <v>18573</v>
      </c>
      <c r="K340" s="329">
        <v>9202</v>
      </c>
      <c r="L340" s="329">
        <v>9371</v>
      </c>
      <c r="M340" s="329">
        <v>16406</v>
      </c>
      <c r="N340" s="329">
        <v>8140</v>
      </c>
      <c r="O340" s="329">
        <v>8266</v>
      </c>
      <c r="P340" s="322">
        <v>15796</v>
      </c>
      <c r="Q340" s="322">
        <v>7748</v>
      </c>
      <c r="R340" s="322">
        <v>8048</v>
      </c>
      <c r="S340" s="312">
        <v>14484</v>
      </c>
      <c r="T340" s="312">
        <v>6983</v>
      </c>
      <c r="U340" s="312">
        <v>7501</v>
      </c>
    </row>
    <row r="341" spans="1:21" x14ac:dyDescent="0.2">
      <c r="A341" s="319" t="s">
        <v>1268</v>
      </c>
      <c r="B341" s="325" t="s">
        <v>46</v>
      </c>
      <c r="C341" s="329" t="s">
        <v>81</v>
      </c>
      <c r="D341" s="329">
        <v>21553</v>
      </c>
      <c r="E341" s="329">
        <v>10689</v>
      </c>
      <c r="F341" s="329">
        <v>10864</v>
      </c>
      <c r="G341" s="329">
        <v>15595</v>
      </c>
      <c r="H341" s="329">
        <v>7560</v>
      </c>
      <c r="I341" s="329">
        <v>8035</v>
      </c>
      <c r="J341" s="329">
        <v>15440</v>
      </c>
      <c r="K341" s="329">
        <v>7545</v>
      </c>
      <c r="L341" s="329">
        <v>7895</v>
      </c>
      <c r="M341" s="329">
        <v>15197</v>
      </c>
      <c r="N341" s="329">
        <v>7537</v>
      </c>
      <c r="O341" s="329">
        <v>7660</v>
      </c>
      <c r="P341" s="322">
        <v>17160</v>
      </c>
      <c r="Q341" s="322">
        <v>8274</v>
      </c>
      <c r="R341" s="322">
        <v>8886</v>
      </c>
      <c r="S341" s="312">
        <v>14734</v>
      </c>
      <c r="T341" s="312">
        <v>7205</v>
      </c>
      <c r="U341" s="312">
        <v>7529</v>
      </c>
    </row>
    <row r="342" spans="1:21" x14ac:dyDescent="0.2">
      <c r="A342" s="319" t="s">
        <v>1269</v>
      </c>
      <c r="B342" s="325" t="s">
        <v>46</v>
      </c>
      <c r="C342" s="329" t="s">
        <v>82</v>
      </c>
      <c r="D342" s="329">
        <v>18302</v>
      </c>
      <c r="E342" s="329">
        <v>9298</v>
      </c>
      <c r="F342" s="329">
        <v>9004</v>
      </c>
      <c r="G342" s="329">
        <v>17640</v>
      </c>
      <c r="H342" s="329">
        <v>8690</v>
      </c>
      <c r="I342" s="329">
        <v>8950</v>
      </c>
      <c r="J342" s="329">
        <v>14015</v>
      </c>
      <c r="K342" s="329">
        <v>6850</v>
      </c>
      <c r="L342" s="329">
        <v>7165</v>
      </c>
      <c r="M342" s="329">
        <v>17877</v>
      </c>
      <c r="N342" s="329">
        <v>8760</v>
      </c>
      <c r="O342" s="329">
        <v>9117</v>
      </c>
      <c r="P342" s="322">
        <v>16460</v>
      </c>
      <c r="Q342" s="322">
        <v>8181</v>
      </c>
      <c r="R342" s="322">
        <v>8279</v>
      </c>
      <c r="S342" s="312">
        <v>17071</v>
      </c>
      <c r="T342" s="312">
        <v>8102</v>
      </c>
      <c r="U342" s="312">
        <v>8969</v>
      </c>
    </row>
    <row r="343" spans="1:21" x14ac:dyDescent="0.2">
      <c r="A343" s="319" t="s">
        <v>1270</v>
      </c>
      <c r="B343" s="325" t="s">
        <v>46</v>
      </c>
      <c r="C343" s="329" t="s">
        <v>83</v>
      </c>
      <c r="D343" s="329">
        <v>17249</v>
      </c>
      <c r="E343" s="329">
        <v>8710</v>
      </c>
      <c r="F343" s="329">
        <v>8539</v>
      </c>
      <c r="G343" s="329">
        <v>19390</v>
      </c>
      <c r="H343" s="329">
        <v>9630</v>
      </c>
      <c r="I343" s="329">
        <v>9760</v>
      </c>
      <c r="J343" s="329">
        <v>14623</v>
      </c>
      <c r="K343" s="329">
        <v>7088</v>
      </c>
      <c r="L343" s="329">
        <v>7535</v>
      </c>
      <c r="M343" s="329">
        <v>14730</v>
      </c>
      <c r="N343" s="329">
        <v>7231</v>
      </c>
      <c r="O343" s="329">
        <v>7499</v>
      </c>
      <c r="P343" s="322">
        <v>14589</v>
      </c>
      <c r="Q343" s="322">
        <v>7027</v>
      </c>
      <c r="R343" s="322">
        <v>7562</v>
      </c>
      <c r="S343" s="312">
        <v>17659</v>
      </c>
      <c r="T343" s="312">
        <v>8569</v>
      </c>
      <c r="U343" s="312">
        <v>9090</v>
      </c>
    </row>
    <row r="344" spans="1:21" x14ac:dyDescent="0.2">
      <c r="A344" s="319" t="s">
        <v>1271</v>
      </c>
      <c r="B344" s="325" t="s">
        <v>46</v>
      </c>
      <c r="C344" s="329" t="s">
        <v>84</v>
      </c>
      <c r="D344" s="329">
        <v>15621</v>
      </c>
      <c r="E344" s="329">
        <v>7827</v>
      </c>
      <c r="F344" s="329">
        <v>7794</v>
      </c>
      <c r="G344" s="329">
        <v>16170</v>
      </c>
      <c r="H344" s="329">
        <v>8185</v>
      </c>
      <c r="I344" s="329">
        <v>7985</v>
      </c>
      <c r="J344" s="329">
        <v>16139</v>
      </c>
      <c r="K344" s="329">
        <v>7888</v>
      </c>
      <c r="L344" s="329">
        <v>8251</v>
      </c>
      <c r="M344" s="329">
        <v>13050</v>
      </c>
      <c r="N344" s="329">
        <v>6337</v>
      </c>
      <c r="O344" s="329">
        <v>6713</v>
      </c>
      <c r="P344" s="322">
        <v>16399</v>
      </c>
      <c r="Q344" s="322">
        <v>8012</v>
      </c>
      <c r="R344" s="322">
        <v>8387</v>
      </c>
      <c r="S344" s="312">
        <v>16520</v>
      </c>
      <c r="T344" s="312">
        <v>8245</v>
      </c>
      <c r="U344" s="312">
        <v>8275</v>
      </c>
    </row>
    <row r="345" spans="1:21" x14ac:dyDescent="0.2">
      <c r="A345" s="319" t="s">
        <v>1272</v>
      </c>
      <c r="B345" s="325" t="s">
        <v>46</v>
      </c>
      <c r="C345" s="329" t="s">
        <v>85</v>
      </c>
      <c r="D345" s="329">
        <v>13076</v>
      </c>
      <c r="E345" s="329">
        <v>6460</v>
      </c>
      <c r="F345" s="329">
        <v>6616</v>
      </c>
      <c r="G345" s="329">
        <v>14600</v>
      </c>
      <c r="H345" s="329">
        <v>7335</v>
      </c>
      <c r="I345" s="329">
        <v>7265</v>
      </c>
      <c r="J345" s="329">
        <v>16879</v>
      </c>
      <c r="K345" s="329">
        <v>8385</v>
      </c>
      <c r="L345" s="329">
        <v>8494</v>
      </c>
      <c r="M345" s="329">
        <v>13003</v>
      </c>
      <c r="N345" s="329">
        <v>6262</v>
      </c>
      <c r="O345" s="329">
        <v>6741</v>
      </c>
      <c r="P345" s="322">
        <v>12988</v>
      </c>
      <c r="Q345" s="322">
        <v>6254</v>
      </c>
      <c r="R345" s="322">
        <v>6734</v>
      </c>
      <c r="S345" s="312">
        <v>13674</v>
      </c>
      <c r="T345" s="312">
        <v>6744</v>
      </c>
      <c r="U345" s="312">
        <v>6930</v>
      </c>
    </row>
    <row r="346" spans="1:21" x14ac:dyDescent="0.2">
      <c r="A346" s="319" t="s">
        <v>1273</v>
      </c>
      <c r="B346" s="325" t="s">
        <v>46</v>
      </c>
      <c r="C346" s="329" t="s">
        <v>86</v>
      </c>
      <c r="D346" s="329">
        <v>10427</v>
      </c>
      <c r="E346" s="329">
        <v>4866</v>
      </c>
      <c r="F346" s="329">
        <v>5561</v>
      </c>
      <c r="G346" s="329">
        <v>12265</v>
      </c>
      <c r="H346" s="329">
        <v>6020</v>
      </c>
      <c r="I346" s="329">
        <v>6245</v>
      </c>
      <c r="J346" s="329">
        <v>13161</v>
      </c>
      <c r="K346" s="329">
        <v>6527</v>
      </c>
      <c r="L346" s="329">
        <v>6634</v>
      </c>
      <c r="M346" s="329">
        <v>13194</v>
      </c>
      <c r="N346" s="329">
        <v>6401</v>
      </c>
      <c r="O346" s="329">
        <v>6793</v>
      </c>
      <c r="P346" s="322">
        <v>11167</v>
      </c>
      <c r="Q346" s="322">
        <v>5283</v>
      </c>
      <c r="R346" s="322">
        <v>5884</v>
      </c>
      <c r="S346" s="312">
        <v>14561</v>
      </c>
      <c r="T346" s="312">
        <v>7127</v>
      </c>
      <c r="U346" s="312">
        <v>7434</v>
      </c>
    </row>
    <row r="347" spans="1:21" x14ac:dyDescent="0.2">
      <c r="A347" s="319" t="s">
        <v>1274</v>
      </c>
      <c r="B347" s="325" t="s">
        <v>46</v>
      </c>
      <c r="C347" s="329" t="s">
        <v>87</v>
      </c>
      <c r="D347" s="329">
        <v>7563</v>
      </c>
      <c r="E347" s="329">
        <v>3197</v>
      </c>
      <c r="F347" s="329">
        <v>4366</v>
      </c>
      <c r="G347" s="329">
        <v>8910</v>
      </c>
      <c r="H347" s="329">
        <v>4000</v>
      </c>
      <c r="I347" s="329">
        <v>4910</v>
      </c>
      <c r="J347" s="329">
        <v>10726</v>
      </c>
      <c r="K347" s="329">
        <v>5019</v>
      </c>
      <c r="L347" s="329">
        <v>5707</v>
      </c>
      <c r="M347" s="329">
        <v>12432</v>
      </c>
      <c r="N347" s="329">
        <v>5805</v>
      </c>
      <c r="O347" s="329">
        <v>6627</v>
      </c>
      <c r="P347" s="322">
        <v>10759</v>
      </c>
      <c r="Q347" s="322">
        <v>4967</v>
      </c>
      <c r="R347" s="322">
        <v>5792</v>
      </c>
      <c r="S347" s="312">
        <v>11053</v>
      </c>
      <c r="T347" s="312">
        <v>5167</v>
      </c>
      <c r="U347" s="312">
        <v>5886</v>
      </c>
    </row>
    <row r="348" spans="1:21" x14ac:dyDescent="0.2">
      <c r="A348" s="319" t="s">
        <v>1275</v>
      </c>
      <c r="B348" s="325" t="s">
        <v>46</v>
      </c>
      <c r="C348" s="329" t="s">
        <v>88</v>
      </c>
      <c r="D348" s="329">
        <v>5503</v>
      </c>
      <c r="E348" s="329">
        <v>2209</v>
      </c>
      <c r="F348" s="329">
        <v>3294</v>
      </c>
      <c r="G348" s="329">
        <v>6540</v>
      </c>
      <c r="H348" s="329">
        <v>2540</v>
      </c>
      <c r="I348" s="329">
        <v>4000</v>
      </c>
      <c r="J348" s="329">
        <v>8283</v>
      </c>
      <c r="K348" s="329">
        <v>3596</v>
      </c>
      <c r="L348" s="329">
        <v>4687</v>
      </c>
      <c r="M348" s="329">
        <v>9292</v>
      </c>
      <c r="N348" s="329">
        <v>4144</v>
      </c>
      <c r="O348" s="329">
        <v>5148</v>
      </c>
      <c r="P348" s="322">
        <v>10440</v>
      </c>
      <c r="Q348" s="322">
        <v>4652</v>
      </c>
      <c r="R348" s="322">
        <v>5788</v>
      </c>
      <c r="S348" s="312">
        <v>9508</v>
      </c>
      <c r="T348" s="312">
        <v>4206</v>
      </c>
      <c r="U348" s="312">
        <v>5302</v>
      </c>
    </row>
    <row r="349" spans="1:21" x14ac:dyDescent="0.2">
      <c r="A349" s="319" t="s">
        <v>1276</v>
      </c>
      <c r="B349" s="325" t="s">
        <v>46</v>
      </c>
      <c r="C349" s="329" t="s">
        <v>89</v>
      </c>
      <c r="D349" s="329">
        <v>3632</v>
      </c>
      <c r="E349" s="329">
        <v>1345</v>
      </c>
      <c r="F349" s="329">
        <v>2287</v>
      </c>
      <c r="G349" s="329">
        <v>4415</v>
      </c>
      <c r="H349" s="329">
        <v>1505</v>
      </c>
      <c r="I349" s="329">
        <v>2915</v>
      </c>
      <c r="J349" s="329">
        <v>5450</v>
      </c>
      <c r="K349" s="329">
        <v>2028</v>
      </c>
      <c r="L349" s="329">
        <v>3422</v>
      </c>
      <c r="M349" s="329">
        <v>7035</v>
      </c>
      <c r="N349" s="329">
        <v>2728</v>
      </c>
      <c r="O349" s="329">
        <v>4307</v>
      </c>
      <c r="P349" s="322">
        <v>8915</v>
      </c>
      <c r="Q349" s="322">
        <v>3679</v>
      </c>
      <c r="R349" s="322">
        <v>5236</v>
      </c>
      <c r="S349" s="312">
        <v>8719</v>
      </c>
      <c r="T349" s="312">
        <v>3651</v>
      </c>
      <c r="U349" s="312">
        <v>5068</v>
      </c>
    </row>
    <row r="350" spans="1:21" x14ac:dyDescent="0.2">
      <c r="A350" s="319" t="s">
        <v>1277</v>
      </c>
      <c r="B350" s="325" t="s">
        <v>46</v>
      </c>
      <c r="C350" s="329" t="s">
        <v>90</v>
      </c>
      <c r="D350" s="329">
        <v>1927</v>
      </c>
      <c r="E350" s="329">
        <v>625</v>
      </c>
      <c r="F350" s="329">
        <v>1302</v>
      </c>
      <c r="G350" s="329">
        <v>2600</v>
      </c>
      <c r="H350" s="329">
        <v>775</v>
      </c>
      <c r="I350" s="329">
        <v>1820</v>
      </c>
      <c r="J350" s="329">
        <v>3115</v>
      </c>
      <c r="K350" s="329">
        <v>901</v>
      </c>
      <c r="L350" s="329">
        <v>2214</v>
      </c>
      <c r="M350" s="329">
        <v>4317</v>
      </c>
      <c r="N350" s="329">
        <v>1440</v>
      </c>
      <c r="O350" s="329">
        <v>2877</v>
      </c>
      <c r="P350" s="322">
        <v>5343</v>
      </c>
      <c r="Q350" s="322">
        <v>2047</v>
      </c>
      <c r="R350" s="322">
        <v>3296</v>
      </c>
      <c r="S350" s="312">
        <v>6941</v>
      </c>
      <c r="T350" s="312">
        <v>2726</v>
      </c>
      <c r="U350" s="312">
        <v>4215</v>
      </c>
    </row>
    <row r="351" spans="1:21" x14ac:dyDescent="0.2">
      <c r="A351" s="319" t="s">
        <v>1278</v>
      </c>
      <c r="B351" s="325" t="s">
        <v>46</v>
      </c>
      <c r="C351" s="329" t="s">
        <v>91</v>
      </c>
      <c r="D351" s="329">
        <v>1046</v>
      </c>
      <c r="E351" s="329">
        <v>335</v>
      </c>
      <c r="F351" s="329">
        <v>711</v>
      </c>
      <c r="G351" s="329">
        <v>1600</v>
      </c>
      <c r="H351" s="329">
        <v>455</v>
      </c>
      <c r="I351" s="329">
        <v>1150</v>
      </c>
      <c r="J351" s="329">
        <v>1891</v>
      </c>
      <c r="K351" s="329">
        <v>414</v>
      </c>
      <c r="L351" s="329">
        <v>1477</v>
      </c>
      <c r="M351" s="329">
        <v>2855</v>
      </c>
      <c r="N351" s="329">
        <v>663</v>
      </c>
      <c r="O351" s="329">
        <v>2192</v>
      </c>
      <c r="P351" s="322">
        <v>4222</v>
      </c>
      <c r="Q351" s="322">
        <v>1127</v>
      </c>
      <c r="R351" s="322">
        <v>3095</v>
      </c>
      <c r="S351" s="312">
        <v>6056</v>
      </c>
      <c r="T351" s="322">
        <v>1911</v>
      </c>
      <c r="U351" s="322">
        <v>4145</v>
      </c>
    </row>
    <row r="352" spans="1:21" x14ac:dyDescent="0.2">
      <c r="A352" s="319" t="s">
        <v>1279</v>
      </c>
      <c r="B352" s="325" t="s">
        <v>46</v>
      </c>
      <c r="C352" s="329" t="s">
        <v>92</v>
      </c>
      <c r="D352" s="329">
        <v>112685</v>
      </c>
      <c r="E352" s="329">
        <v>53898</v>
      </c>
      <c r="F352" s="329">
        <v>58787</v>
      </c>
      <c r="G352" s="329">
        <v>113350</v>
      </c>
      <c r="H352" s="329">
        <v>54685</v>
      </c>
      <c r="I352" s="329">
        <v>58665</v>
      </c>
      <c r="J352" s="329">
        <v>113321</v>
      </c>
      <c r="K352" s="329">
        <v>54520</v>
      </c>
      <c r="L352" s="329">
        <v>58801</v>
      </c>
      <c r="M352" s="329">
        <v>115592</v>
      </c>
      <c r="N352" s="329">
        <v>54431</v>
      </c>
      <c r="O352" s="329">
        <v>61161</v>
      </c>
      <c r="P352" s="322">
        <v>122152</v>
      </c>
      <c r="Q352" s="322">
        <v>57361</v>
      </c>
      <c r="R352" s="322">
        <v>64791</v>
      </c>
      <c r="S352" s="312" t="s">
        <v>639</v>
      </c>
      <c r="T352" s="312" t="s">
        <v>639</v>
      </c>
      <c r="U352" s="312" t="s">
        <v>639</v>
      </c>
    </row>
    <row r="353" spans="1:21" x14ac:dyDescent="0.2">
      <c r="A353" s="319" t="s">
        <v>1280</v>
      </c>
      <c r="B353" s="325" t="s">
        <v>46</v>
      </c>
      <c r="C353" s="332" t="s">
        <v>93</v>
      </c>
      <c r="D353" s="332">
        <v>44340</v>
      </c>
      <c r="E353" s="332">
        <v>18931</v>
      </c>
      <c r="F353" s="332">
        <v>25409</v>
      </c>
      <c r="G353" s="332">
        <v>48905</v>
      </c>
      <c r="H353" s="332">
        <v>21390</v>
      </c>
      <c r="I353" s="332">
        <v>27505</v>
      </c>
      <c r="J353" s="332">
        <v>60517</v>
      </c>
      <c r="K353" s="332">
        <v>27285</v>
      </c>
      <c r="L353" s="332">
        <v>33232</v>
      </c>
      <c r="M353" s="332">
        <v>70625</v>
      </c>
      <c r="N353" s="332">
        <v>31391</v>
      </c>
      <c r="O353" s="332">
        <v>39234</v>
      </c>
      <c r="P353" s="322">
        <v>77703</v>
      </c>
      <c r="Q353" s="322">
        <v>34542</v>
      </c>
      <c r="R353" s="322">
        <v>43161</v>
      </c>
      <c r="S353" s="312">
        <v>94362</v>
      </c>
      <c r="T353" s="312">
        <v>42857</v>
      </c>
      <c r="U353" s="312">
        <v>51505</v>
      </c>
    </row>
    <row r="354" spans="1:21" x14ac:dyDescent="0.2">
      <c r="A354" s="319" t="s">
        <v>1281</v>
      </c>
      <c r="B354" s="325" t="s">
        <v>46</v>
      </c>
      <c r="C354" s="179" t="s">
        <v>94</v>
      </c>
      <c r="D354" s="329">
        <v>132913</v>
      </c>
      <c r="E354" s="329">
        <v>66125</v>
      </c>
      <c r="F354" s="329">
        <v>66788</v>
      </c>
      <c r="G354" s="329">
        <v>134340</v>
      </c>
      <c r="H354" s="329">
        <v>66940</v>
      </c>
      <c r="I354" s="329">
        <v>67400</v>
      </c>
      <c r="J354" s="329">
        <v>126467</v>
      </c>
      <c r="K354" s="329">
        <v>63033</v>
      </c>
      <c r="L354" s="329">
        <v>63434</v>
      </c>
      <c r="M354" s="329">
        <v>113900</v>
      </c>
      <c r="N354" s="329">
        <v>56733</v>
      </c>
      <c r="O354" s="329">
        <v>57167</v>
      </c>
      <c r="P354" s="322">
        <v>102098</v>
      </c>
      <c r="Q354" s="322">
        <v>50596</v>
      </c>
      <c r="R354" s="322">
        <v>51502</v>
      </c>
      <c r="S354" s="312">
        <v>98482</v>
      </c>
      <c r="T354" s="312">
        <v>48724</v>
      </c>
      <c r="U354" s="312">
        <v>49758</v>
      </c>
    </row>
    <row r="355" spans="1:21" x14ac:dyDescent="0.2">
      <c r="A355" s="319" t="s">
        <v>1282</v>
      </c>
      <c r="B355" s="325" t="s">
        <v>47</v>
      </c>
      <c r="C355" s="329" t="s">
        <v>73</v>
      </c>
      <c r="D355" s="329">
        <v>228370</v>
      </c>
      <c r="E355" s="329">
        <v>112056</v>
      </c>
      <c r="F355" s="329">
        <v>116314</v>
      </c>
      <c r="G355" s="329">
        <v>234890</v>
      </c>
      <c r="H355" s="329">
        <v>115130</v>
      </c>
      <c r="I355" s="329">
        <v>119755</v>
      </c>
      <c r="J355" s="329">
        <v>226263</v>
      </c>
      <c r="K355" s="329">
        <v>110905</v>
      </c>
      <c r="L355" s="329">
        <v>115358</v>
      </c>
      <c r="M355" s="329">
        <v>231602</v>
      </c>
      <c r="N355" s="329">
        <v>113134</v>
      </c>
      <c r="O355" s="329">
        <v>118468</v>
      </c>
      <c r="P355" s="322">
        <v>243006</v>
      </c>
      <c r="Q355" s="322">
        <v>117459</v>
      </c>
      <c r="R355" s="322">
        <v>125547</v>
      </c>
      <c r="S355" s="312">
        <v>273936</v>
      </c>
      <c r="T355" s="312">
        <v>135811</v>
      </c>
      <c r="U355" s="312">
        <v>138125</v>
      </c>
    </row>
    <row r="356" spans="1:21" x14ac:dyDescent="0.2">
      <c r="A356" s="319" t="s">
        <v>1283</v>
      </c>
      <c r="B356" s="325" t="s">
        <v>47</v>
      </c>
      <c r="C356" s="329" t="s">
        <v>74</v>
      </c>
      <c r="D356" s="329">
        <v>17785</v>
      </c>
      <c r="E356" s="329">
        <v>9177</v>
      </c>
      <c r="F356" s="329">
        <v>8608</v>
      </c>
      <c r="G356" s="329">
        <v>17690</v>
      </c>
      <c r="H356" s="329">
        <v>9015</v>
      </c>
      <c r="I356" s="329">
        <v>8675</v>
      </c>
      <c r="J356" s="329">
        <v>13603</v>
      </c>
      <c r="K356" s="329">
        <v>7001</v>
      </c>
      <c r="L356" s="329">
        <v>6602</v>
      </c>
      <c r="M356" s="329">
        <v>16063</v>
      </c>
      <c r="N356" s="329">
        <v>8168</v>
      </c>
      <c r="O356" s="329">
        <v>7895</v>
      </c>
      <c r="P356" s="322">
        <v>16176</v>
      </c>
      <c r="Q356" s="322">
        <v>8383</v>
      </c>
      <c r="R356" s="322">
        <v>7793</v>
      </c>
      <c r="S356" s="312">
        <v>19704</v>
      </c>
      <c r="T356" s="312">
        <v>10095</v>
      </c>
      <c r="U356" s="312">
        <v>9609</v>
      </c>
    </row>
    <row r="357" spans="1:21" x14ac:dyDescent="0.2">
      <c r="A357" s="319" t="s">
        <v>1284</v>
      </c>
      <c r="B357" s="325" t="s">
        <v>47</v>
      </c>
      <c r="C357" s="330" t="s">
        <v>75</v>
      </c>
      <c r="D357" s="329">
        <v>16223</v>
      </c>
      <c r="E357" s="329">
        <v>8314</v>
      </c>
      <c r="F357" s="329">
        <v>7909</v>
      </c>
      <c r="G357" s="329">
        <v>19120</v>
      </c>
      <c r="H357" s="329">
        <v>9785</v>
      </c>
      <c r="I357" s="329">
        <v>9335</v>
      </c>
      <c r="J357" s="329">
        <v>13754</v>
      </c>
      <c r="K357" s="329">
        <v>7017</v>
      </c>
      <c r="L357" s="329">
        <v>6737</v>
      </c>
      <c r="M357" s="329">
        <v>14083</v>
      </c>
      <c r="N357" s="329">
        <v>7273</v>
      </c>
      <c r="O357" s="329">
        <v>6810</v>
      </c>
      <c r="P357" s="322">
        <v>16359</v>
      </c>
      <c r="Q357" s="322">
        <v>8473</v>
      </c>
      <c r="R357" s="322">
        <v>7886</v>
      </c>
      <c r="S357" s="312">
        <v>16915</v>
      </c>
      <c r="T357" s="312">
        <v>8740</v>
      </c>
      <c r="U357" s="312">
        <v>8175</v>
      </c>
    </row>
    <row r="358" spans="1:21" x14ac:dyDescent="0.2">
      <c r="A358" s="319" t="s">
        <v>1285</v>
      </c>
      <c r="B358" s="325" t="s">
        <v>47</v>
      </c>
      <c r="C358" s="330" t="s">
        <v>76</v>
      </c>
      <c r="D358" s="329">
        <v>18726</v>
      </c>
      <c r="E358" s="329">
        <v>9648</v>
      </c>
      <c r="F358" s="329">
        <v>9078</v>
      </c>
      <c r="G358" s="329">
        <v>17195</v>
      </c>
      <c r="H358" s="329">
        <v>8830</v>
      </c>
      <c r="I358" s="329">
        <v>8365</v>
      </c>
      <c r="J358" s="329">
        <v>16488</v>
      </c>
      <c r="K358" s="329">
        <v>8421</v>
      </c>
      <c r="L358" s="329">
        <v>8067</v>
      </c>
      <c r="M358" s="329">
        <v>13183</v>
      </c>
      <c r="N358" s="329">
        <v>6752</v>
      </c>
      <c r="O358" s="329">
        <v>6431</v>
      </c>
      <c r="P358" s="322">
        <v>15993</v>
      </c>
      <c r="Q358" s="322">
        <v>8045</v>
      </c>
      <c r="R358" s="322">
        <v>7948</v>
      </c>
      <c r="S358" s="312">
        <v>16877</v>
      </c>
      <c r="T358" s="312">
        <v>8609</v>
      </c>
      <c r="U358" s="312">
        <v>8268</v>
      </c>
    </row>
    <row r="359" spans="1:21" x14ac:dyDescent="0.2">
      <c r="A359" s="319" t="s">
        <v>1286</v>
      </c>
      <c r="B359" s="325" t="s">
        <v>47</v>
      </c>
      <c r="C359" s="329" t="s">
        <v>77</v>
      </c>
      <c r="D359" s="329">
        <v>16482</v>
      </c>
      <c r="E359" s="329">
        <v>8303</v>
      </c>
      <c r="F359" s="329">
        <v>8179</v>
      </c>
      <c r="G359" s="329">
        <v>15730</v>
      </c>
      <c r="H359" s="329">
        <v>8010</v>
      </c>
      <c r="I359" s="329">
        <v>7720</v>
      </c>
      <c r="J359" s="329">
        <v>18771</v>
      </c>
      <c r="K359" s="329">
        <v>9639</v>
      </c>
      <c r="L359" s="329">
        <v>9132</v>
      </c>
      <c r="M359" s="329">
        <v>13705</v>
      </c>
      <c r="N359" s="329">
        <v>6989</v>
      </c>
      <c r="O359" s="329">
        <v>6716</v>
      </c>
      <c r="P359" s="322">
        <v>15151</v>
      </c>
      <c r="Q359" s="322">
        <v>7713</v>
      </c>
      <c r="R359" s="322">
        <v>7438</v>
      </c>
      <c r="S359" s="312">
        <v>19033</v>
      </c>
      <c r="T359" s="312">
        <v>9943</v>
      </c>
      <c r="U359" s="312">
        <v>9090</v>
      </c>
    </row>
    <row r="360" spans="1:21" x14ac:dyDescent="0.2">
      <c r="A360" s="319" t="s">
        <v>1287</v>
      </c>
      <c r="B360" s="325" t="s">
        <v>47</v>
      </c>
      <c r="C360" s="329" t="s">
        <v>78</v>
      </c>
      <c r="D360" s="329">
        <v>14395</v>
      </c>
      <c r="E360" s="329">
        <v>7235</v>
      </c>
      <c r="F360" s="329">
        <v>7160</v>
      </c>
      <c r="G360" s="329">
        <v>18530</v>
      </c>
      <c r="H360" s="329">
        <v>9305</v>
      </c>
      <c r="I360" s="329">
        <v>9230</v>
      </c>
      <c r="J360" s="329">
        <v>17827</v>
      </c>
      <c r="K360" s="329">
        <v>9033</v>
      </c>
      <c r="L360" s="329">
        <v>8794</v>
      </c>
      <c r="M360" s="329">
        <v>18765</v>
      </c>
      <c r="N360" s="329">
        <v>9315</v>
      </c>
      <c r="O360" s="329">
        <v>9450</v>
      </c>
      <c r="P360" s="322">
        <v>16276</v>
      </c>
      <c r="Q360" s="322">
        <v>7843</v>
      </c>
      <c r="R360" s="322">
        <v>8433</v>
      </c>
      <c r="S360" s="312">
        <v>21934</v>
      </c>
      <c r="T360" s="312">
        <v>11051</v>
      </c>
      <c r="U360" s="312">
        <v>10883</v>
      </c>
    </row>
    <row r="361" spans="1:21" x14ac:dyDescent="0.2">
      <c r="A361" s="319" t="s">
        <v>1288</v>
      </c>
      <c r="B361" s="325" t="s">
        <v>47</v>
      </c>
      <c r="C361" s="329" t="s">
        <v>79</v>
      </c>
      <c r="D361" s="329">
        <v>14592</v>
      </c>
      <c r="E361" s="329">
        <v>7328</v>
      </c>
      <c r="F361" s="329">
        <v>7264</v>
      </c>
      <c r="G361" s="329">
        <v>15825</v>
      </c>
      <c r="H361" s="329">
        <v>7990</v>
      </c>
      <c r="I361" s="329">
        <v>7830</v>
      </c>
      <c r="J361" s="329">
        <v>16378</v>
      </c>
      <c r="K361" s="329">
        <v>8328</v>
      </c>
      <c r="L361" s="329">
        <v>8050</v>
      </c>
      <c r="M361" s="329">
        <v>21803</v>
      </c>
      <c r="N361" s="329">
        <v>10792</v>
      </c>
      <c r="O361" s="329">
        <v>11011</v>
      </c>
      <c r="P361" s="322">
        <v>17620</v>
      </c>
      <c r="Q361" s="322">
        <v>8161</v>
      </c>
      <c r="R361" s="322">
        <v>9459</v>
      </c>
      <c r="S361" s="312">
        <v>20878</v>
      </c>
      <c r="T361" s="312">
        <v>10293</v>
      </c>
      <c r="U361" s="312">
        <v>10585</v>
      </c>
    </row>
    <row r="362" spans="1:21" x14ac:dyDescent="0.2">
      <c r="A362" s="319" t="s">
        <v>1289</v>
      </c>
      <c r="B362" s="325" t="s">
        <v>47</v>
      </c>
      <c r="C362" s="329" t="s">
        <v>80</v>
      </c>
      <c r="D362" s="329">
        <v>15659</v>
      </c>
      <c r="E362" s="329">
        <v>7807</v>
      </c>
      <c r="F362" s="329">
        <v>7852</v>
      </c>
      <c r="G362" s="329">
        <v>14400</v>
      </c>
      <c r="H362" s="329">
        <v>7250</v>
      </c>
      <c r="I362" s="329">
        <v>7150</v>
      </c>
      <c r="J362" s="329">
        <v>17154</v>
      </c>
      <c r="K362" s="329">
        <v>8664</v>
      </c>
      <c r="L362" s="329">
        <v>8490</v>
      </c>
      <c r="M362" s="329">
        <v>18878</v>
      </c>
      <c r="N362" s="329">
        <v>9673</v>
      </c>
      <c r="O362" s="329">
        <v>9205</v>
      </c>
      <c r="P362" s="322">
        <v>20935</v>
      </c>
      <c r="Q362" s="322">
        <v>9934</v>
      </c>
      <c r="R362" s="322">
        <v>11001</v>
      </c>
      <c r="S362" s="312">
        <v>21507</v>
      </c>
      <c r="T362" s="312">
        <v>10743</v>
      </c>
      <c r="U362" s="312">
        <v>10764</v>
      </c>
    </row>
    <row r="363" spans="1:21" x14ac:dyDescent="0.2">
      <c r="A363" s="319" t="s">
        <v>1290</v>
      </c>
      <c r="B363" s="325" t="s">
        <v>47</v>
      </c>
      <c r="C363" s="329" t="s">
        <v>81</v>
      </c>
      <c r="D363" s="329">
        <v>16971</v>
      </c>
      <c r="E363" s="329">
        <v>8313</v>
      </c>
      <c r="F363" s="329">
        <v>8658</v>
      </c>
      <c r="G363" s="329">
        <v>14390</v>
      </c>
      <c r="H363" s="329">
        <v>7320</v>
      </c>
      <c r="I363" s="329">
        <v>7070</v>
      </c>
      <c r="J363" s="329">
        <v>14277</v>
      </c>
      <c r="K363" s="329">
        <v>7189</v>
      </c>
      <c r="L363" s="329">
        <v>7088</v>
      </c>
      <c r="M363" s="329">
        <v>15740</v>
      </c>
      <c r="N363" s="329">
        <v>8021</v>
      </c>
      <c r="O363" s="329">
        <v>7719</v>
      </c>
      <c r="P363" s="322">
        <v>20799</v>
      </c>
      <c r="Q363" s="322">
        <v>10185</v>
      </c>
      <c r="R363" s="322">
        <v>10614</v>
      </c>
      <c r="S363" s="312">
        <v>20012</v>
      </c>
      <c r="T363" s="312">
        <v>9989</v>
      </c>
      <c r="U363" s="312">
        <v>10023</v>
      </c>
    </row>
    <row r="364" spans="1:21" x14ac:dyDescent="0.2">
      <c r="A364" s="319" t="s">
        <v>1291</v>
      </c>
      <c r="B364" s="325" t="s">
        <v>47</v>
      </c>
      <c r="C364" s="329" t="s">
        <v>82</v>
      </c>
      <c r="D364" s="329">
        <v>15996</v>
      </c>
      <c r="E364" s="329">
        <v>7840</v>
      </c>
      <c r="F364" s="329">
        <v>8156</v>
      </c>
      <c r="G364" s="329">
        <v>15010</v>
      </c>
      <c r="H364" s="329">
        <v>7455</v>
      </c>
      <c r="I364" s="329">
        <v>7555</v>
      </c>
      <c r="J364" s="329">
        <v>13426</v>
      </c>
      <c r="K364" s="329">
        <v>6623</v>
      </c>
      <c r="L364" s="329">
        <v>6803</v>
      </c>
      <c r="M364" s="329">
        <v>16429</v>
      </c>
      <c r="N364" s="329">
        <v>8187</v>
      </c>
      <c r="O364" s="329">
        <v>8242</v>
      </c>
      <c r="P364" s="322">
        <v>17171</v>
      </c>
      <c r="Q364" s="322">
        <v>8701</v>
      </c>
      <c r="R364" s="322">
        <v>8470</v>
      </c>
      <c r="S364" s="312">
        <v>19679</v>
      </c>
      <c r="T364" s="312">
        <v>9771</v>
      </c>
      <c r="U364" s="312">
        <v>9908</v>
      </c>
    </row>
    <row r="365" spans="1:21" x14ac:dyDescent="0.2">
      <c r="A365" s="319" t="s">
        <v>1292</v>
      </c>
      <c r="B365" s="325" t="s">
        <v>47</v>
      </c>
      <c r="C365" s="329" t="s">
        <v>83</v>
      </c>
      <c r="D365" s="329">
        <v>17961</v>
      </c>
      <c r="E365" s="329">
        <v>8755</v>
      </c>
      <c r="F365" s="329">
        <v>9206</v>
      </c>
      <c r="G365" s="329">
        <v>16155</v>
      </c>
      <c r="H365" s="329">
        <v>7905</v>
      </c>
      <c r="I365" s="329">
        <v>8250</v>
      </c>
      <c r="J365" s="329">
        <v>13293</v>
      </c>
      <c r="K365" s="329">
        <v>6693</v>
      </c>
      <c r="L365" s="329">
        <v>6600</v>
      </c>
      <c r="M365" s="329">
        <v>13470</v>
      </c>
      <c r="N365" s="329">
        <v>6706</v>
      </c>
      <c r="O365" s="329">
        <v>6764</v>
      </c>
      <c r="P365" s="322">
        <v>15110</v>
      </c>
      <c r="Q365" s="322">
        <v>7584</v>
      </c>
      <c r="R365" s="322">
        <v>7526</v>
      </c>
      <c r="S365" s="312">
        <v>19341</v>
      </c>
      <c r="T365" s="312">
        <v>9474</v>
      </c>
      <c r="U365" s="312">
        <v>9867</v>
      </c>
    </row>
    <row r="366" spans="1:21" x14ac:dyDescent="0.2">
      <c r="A366" s="319" t="s">
        <v>1293</v>
      </c>
      <c r="B366" s="325" t="s">
        <v>47</v>
      </c>
      <c r="C366" s="329" t="s">
        <v>84</v>
      </c>
      <c r="D366" s="329">
        <v>17986</v>
      </c>
      <c r="E366" s="329">
        <v>8988</v>
      </c>
      <c r="F366" s="329">
        <v>8998</v>
      </c>
      <c r="G366" s="329">
        <v>14890</v>
      </c>
      <c r="H366" s="329">
        <v>7280</v>
      </c>
      <c r="I366" s="329">
        <v>7610</v>
      </c>
      <c r="J366" s="329">
        <v>13584</v>
      </c>
      <c r="K366" s="329">
        <v>6739</v>
      </c>
      <c r="L366" s="329">
        <v>6845</v>
      </c>
      <c r="M366" s="329">
        <v>12580</v>
      </c>
      <c r="N366" s="329">
        <v>6277</v>
      </c>
      <c r="O366" s="329">
        <v>6303</v>
      </c>
      <c r="P366" s="322">
        <v>15129</v>
      </c>
      <c r="Q366" s="322">
        <v>7412</v>
      </c>
      <c r="R366" s="322">
        <v>7717</v>
      </c>
      <c r="S366" s="312">
        <v>16567</v>
      </c>
      <c r="T366" s="312">
        <v>8263</v>
      </c>
      <c r="U366" s="312">
        <v>8304</v>
      </c>
    </row>
    <row r="367" spans="1:21" x14ac:dyDescent="0.2">
      <c r="A367" s="319" t="s">
        <v>1294</v>
      </c>
      <c r="B367" s="325" t="s">
        <v>47</v>
      </c>
      <c r="C367" s="329" t="s">
        <v>85</v>
      </c>
      <c r="D367" s="329">
        <v>15039</v>
      </c>
      <c r="E367" s="329">
        <v>7548</v>
      </c>
      <c r="F367" s="329">
        <v>7491</v>
      </c>
      <c r="G367" s="329">
        <v>15920</v>
      </c>
      <c r="H367" s="329">
        <v>7755</v>
      </c>
      <c r="I367" s="329">
        <v>8165</v>
      </c>
      <c r="J367" s="329">
        <v>13902</v>
      </c>
      <c r="K367" s="329">
        <v>6860</v>
      </c>
      <c r="L367" s="329">
        <v>7042</v>
      </c>
      <c r="M367" s="329">
        <v>11874</v>
      </c>
      <c r="N367" s="329">
        <v>5930</v>
      </c>
      <c r="O367" s="329">
        <v>5944</v>
      </c>
      <c r="P367" s="322">
        <v>11948</v>
      </c>
      <c r="Q367" s="322">
        <v>5891</v>
      </c>
      <c r="R367" s="322">
        <v>6057</v>
      </c>
      <c r="S367" s="312">
        <v>13525</v>
      </c>
      <c r="T367" s="312">
        <v>6847</v>
      </c>
      <c r="U367" s="312">
        <v>6678</v>
      </c>
    </row>
    <row r="368" spans="1:21" x14ac:dyDescent="0.2">
      <c r="A368" s="319" t="s">
        <v>1295</v>
      </c>
      <c r="B368" s="325" t="s">
        <v>47</v>
      </c>
      <c r="C368" s="329" t="s">
        <v>86</v>
      </c>
      <c r="D368" s="329">
        <v>10738</v>
      </c>
      <c r="E368" s="329">
        <v>5136</v>
      </c>
      <c r="F368" s="329">
        <v>5602</v>
      </c>
      <c r="G368" s="329">
        <v>14240</v>
      </c>
      <c r="H368" s="329">
        <v>7035</v>
      </c>
      <c r="I368" s="329">
        <v>7205</v>
      </c>
      <c r="J368" s="329">
        <v>11894</v>
      </c>
      <c r="K368" s="329">
        <v>5671</v>
      </c>
      <c r="L368" s="329">
        <v>6223</v>
      </c>
      <c r="M368" s="329">
        <v>11091</v>
      </c>
      <c r="N368" s="329">
        <v>5428</v>
      </c>
      <c r="O368" s="329">
        <v>5663</v>
      </c>
      <c r="P368" s="322">
        <v>10570</v>
      </c>
      <c r="Q368" s="322">
        <v>5024</v>
      </c>
      <c r="R368" s="322">
        <v>5546</v>
      </c>
      <c r="S368" s="312">
        <v>12786</v>
      </c>
      <c r="T368" s="312">
        <v>6247</v>
      </c>
      <c r="U368" s="312">
        <v>6539</v>
      </c>
    </row>
    <row r="369" spans="1:21" x14ac:dyDescent="0.2">
      <c r="A369" s="319" t="s">
        <v>1296</v>
      </c>
      <c r="B369" s="325" t="s">
        <v>47</v>
      </c>
      <c r="C369" s="329" t="s">
        <v>87</v>
      </c>
      <c r="D369" s="329">
        <v>7429</v>
      </c>
      <c r="E369" s="329">
        <v>3150</v>
      </c>
      <c r="F369" s="329">
        <v>4279</v>
      </c>
      <c r="G369" s="329">
        <v>10350</v>
      </c>
      <c r="H369" s="329">
        <v>4790</v>
      </c>
      <c r="I369" s="329">
        <v>5560</v>
      </c>
      <c r="J369" s="329">
        <v>11245</v>
      </c>
      <c r="K369" s="329">
        <v>5174</v>
      </c>
      <c r="L369" s="329">
        <v>6071</v>
      </c>
      <c r="M369" s="329">
        <v>10209</v>
      </c>
      <c r="N369" s="329">
        <v>4673</v>
      </c>
      <c r="O369" s="329">
        <v>5536</v>
      </c>
      <c r="P369" s="322">
        <v>9579</v>
      </c>
      <c r="Q369" s="322">
        <v>4615</v>
      </c>
      <c r="R369" s="322">
        <v>4964</v>
      </c>
      <c r="S369" s="312">
        <v>9635</v>
      </c>
      <c r="T369" s="312">
        <v>4658</v>
      </c>
      <c r="U369" s="312">
        <v>4977</v>
      </c>
    </row>
    <row r="370" spans="1:21" x14ac:dyDescent="0.2">
      <c r="A370" s="319" t="s">
        <v>1297</v>
      </c>
      <c r="B370" s="325" t="s">
        <v>47</v>
      </c>
      <c r="C370" s="329" t="s">
        <v>88</v>
      </c>
      <c r="D370" s="329">
        <v>5322</v>
      </c>
      <c r="E370" s="329">
        <v>2115</v>
      </c>
      <c r="F370" s="329">
        <v>3207</v>
      </c>
      <c r="G370" s="329">
        <v>6755</v>
      </c>
      <c r="H370" s="329">
        <v>2705</v>
      </c>
      <c r="I370" s="329">
        <v>4050</v>
      </c>
      <c r="J370" s="329">
        <v>9169</v>
      </c>
      <c r="K370" s="329">
        <v>3963</v>
      </c>
      <c r="L370" s="329">
        <v>5206</v>
      </c>
      <c r="M370" s="329">
        <v>8385</v>
      </c>
      <c r="N370" s="329">
        <v>3589</v>
      </c>
      <c r="O370" s="329">
        <v>4796</v>
      </c>
      <c r="P370" s="322">
        <v>8333</v>
      </c>
      <c r="Q370" s="322">
        <v>3745</v>
      </c>
      <c r="R370" s="322">
        <v>4588</v>
      </c>
      <c r="S370" s="312">
        <v>8426</v>
      </c>
      <c r="T370" s="312">
        <v>3994</v>
      </c>
      <c r="U370" s="312">
        <v>4432</v>
      </c>
    </row>
    <row r="371" spans="1:21" x14ac:dyDescent="0.2">
      <c r="A371" s="319" t="s">
        <v>1298</v>
      </c>
      <c r="B371" s="325" t="s">
        <v>47</v>
      </c>
      <c r="C371" s="329" t="s">
        <v>89</v>
      </c>
      <c r="D371" s="329">
        <v>3791</v>
      </c>
      <c r="E371" s="329">
        <v>1393</v>
      </c>
      <c r="F371" s="329">
        <v>2398</v>
      </c>
      <c r="G371" s="329">
        <v>4385</v>
      </c>
      <c r="H371" s="329">
        <v>1500</v>
      </c>
      <c r="I371" s="329">
        <v>2885</v>
      </c>
      <c r="J371" s="329">
        <v>6257</v>
      </c>
      <c r="K371" s="329">
        <v>2440</v>
      </c>
      <c r="L371" s="329">
        <v>3817</v>
      </c>
      <c r="M371" s="329">
        <v>7393</v>
      </c>
      <c r="N371" s="329">
        <v>2857</v>
      </c>
      <c r="O371" s="329">
        <v>4536</v>
      </c>
      <c r="P371" s="322">
        <v>6931</v>
      </c>
      <c r="Q371" s="322">
        <v>2834</v>
      </c>
      <c r="R371" s="322">
        <v>4097</v>
      </c>
      <c r="S371" s="312">
        <v>7246</v>
      </c>
      <c r="T371" s="312">
        <v>3291</v>
      </c>
      <c r="U371" s="312">
        <v>3955</v>
      </c>
    </row>
    <row r="372" spans="1:21" x14ac:dyDescent="0.2">
      <c r="A372" s="319" t="s">
        <v>1299</v>
      </c>
      <c r="B372" s="325" t="s">
        <v>47</v>
      </c>
      <c r="C372" s="329" t="s">
        <v>90</v>
      </c>
      <c r="D372" s="329">
        <v>2111</v>
      </c>
      <c r="E372" s="329">
        <v>707</v>
      </c>
      <c r="F372" s="329">
        <v>1404</v>
      </c>
      <c r="G372" s="329">
        <v>2600</v>
      </c>
      <c r="H372" s="329">
        <v>785</v>
      </c>
      <c r="I372" s="329">
        <v>1820</v>
      </c>
      <c r="J372" s="329">
        <v>3221</v>
      </c>
      <c r="K372" s="329">
        <v>984</v>
      </c>
      <c r="L372" s="329">
        <v>2237</v>
      </c>
      <c r="M372" s="329">
        <v>4800</v>
      </c>
      <c r="N372" s="329">
        <v>1670</v>
      </c>
      <c r="O372" s="329">
        <v>3130</v>
      </c>
      <c r="P372" s="322">
        <v>4709</v>
      </c>
      <c r="Q372" s="322">
        <v>1703</v>
      </c>
      <c r="R372" s="322">
        <v>3006</v>
      </c>
      <c r="S372" s="312">
        <v>5179</v>
      </c>
      <c r="T372" s="312">
        <v>2151</v>
      </c>
      <c r="U372" s="312">
        <v>3028</v>
      </c>
    </row>
    <row r="373" spans="1:21" x14ac:dyDescent="0.2">
      <c r="A373" s="319" t="s">
        <v>1300</v>
      </c>
      <c r="B373" s="325" t="s">
        <v>47</v>
      </c>
      <c r="C373" s="329" t="s">
        <v>91</v>
      </c>
      <c r="D373" s="329">
        <v>1164</v>
      </c>
      <c r="E373" s="329">
        <v>299</v>
      </c>
      <c r="F373" s="329">
        <v>865</v>
      </c>
      <c r="G373" s="329">
        <v>1695</v>
      </c>
      <c r="H373" s="329">
        <v>415</v>
      </c>
      <c r="I373" s="329">
        <v>1285</v>
      </c>
      <c r="J373" s="329">
        <v>2020</v>
      </c>
      <c r="K373" s="329">
        <v>466</v>
      </c>
      <c r="L373" s="329">
        <v>1554</v>
      </c>
      <c r="M373" s="329">
        <v>3151</v>
      </c>
      <c r="N373" s="329">
        <v>834</v>
      </c>
      <c r="O373" s="329">
        <v>2317</v>
      </c>
      <c r="P373" s="322">
        <v>4217</v>
      </c>
      <c r="Q373" s="322">
        <v>1213</v>
      </c>
      <c r="R373" s="322">
        <v>3004</v>
      </c>
      <c r="S373" s="312">
        <v>4692</v>
      </c>
      <c r="T373" s="322">
        <v>1652</v>
      </c>
      <c r="U373" s="322">
        <v>3040</v>
      </c>
    </row>
    <row r="374" spans="1:21" x14ac:dyDescent="0.2">
      <c r="A374" s="319" t="s">
        <v>1301</v>
      </c>
      <c r="B374" s="325" t="s">
        <v>47</v>
      </c>
      <c r="C374" s="329" t="s">
        <v>92</v>
      </c>
      <c r="D374" s="329">
        <v>103971</v>
      </c>
      <c r="E374" s="329">
        <v>49941</v>
      </c>
      <c r="F374" s="329">
        <v>54030</v>
      </c>
      <c r="G374" s="329">
        <v>108220</v>
      </c>
      <c r="H374" s="329">
        <v>51810</v>
      </c>
      <c r="I374" s="329">
        <v>56410</v>
      </c>
      <c r="J374" s="329">
        <v>110463</v>
      </c>
      <c r="K374" s="329">
        <v>53084</v>
      </c>
      <c r="L374" s="329">
        <v>57379</v>
      </c>
      <c r="M374" s="329">
        <v>123852</v>
      </c>
      <c r="N374" s="329">
        <v>59441</v>
      </c>
      <c r="O374" s="329">
        <v>64411</v>
      </c>
      <c r="P374" s="322">
        <v>141594</v>
      </c>
      <c r="Q374" s="322">
        <v>67434</v>
      </c>
      <c r="R374" s="322">
        <v>74160</v>
      </c>
      <c r="S374" s="312" t="s">
        <v>639</v>
      </c>
      <c r="T374" s="312" t="s">
        <v>639</v>
      </c>
      <c r="U374" s="312" t="s">
        <v>639</v>
      </c>
    </row>
    <row r="375" spans="1:21" x14ac:dyDescent="0.2">
      <c r="A375" s="319" t="s">
        <v>1302</v>
      </c>
      <c r="B375" s="325" t="s">
        <v>47</v>
      </c>
      <c r="C375" s="332" t="s">
        <v>93</v>
      </c>
      <c r="D375" s="332">
        <v>47921</v>
      </c>
      <c r="E375" s="332">
        <v>21101</v>
      </c>
      <c r="F375" s="332">
        <v>26820</v>
      </c>
      <c r="G375" s="332">
        <v>50980</v>
      </c>
      <c r="H375" s="332">
        <v>22520</v>
      </c>
      <c r="I375" s="332">
        <v>28460</v>
      </c>
      <c r="J375" s="332">
        <v>63066</v>
      </c>
      <c r="K375" s="332">
        <v>28865</v>
      </c>
      <c r="L375" s="332">
        <v>34201</v>
      </c>
      <c r="M375" s="332">
        <v>78088</v>
      </c>
      <c r="N375" s="332">
        <v>36027</v>
      </c>
      <c r="O375" s="332">
        <v>42061</v>
      </c>
      <c r="P375" s="322">
        <v>90096</v>
      </c>
      <c r="Q375" s="322">
        <v>41022</v>
      </c>
      <c r="R375" s="322">
        <v>49074</v>
      </c>
      <c r="S375" s="312">
        <v>108143</v>
      </c>
      <c r="T375" s="312">
        <v>51994</v>
      </c>
      <c r="U375" s="312">
        <v>56149</v>
      </c>
    </row>
    <row r="376" spans="1:21" x14ac:dyDescent="0.2">
      <c r="A376" s="319" t="s">
        <v>1303</v>
      </c>
      <c r="B376" s="325" t="s">
        <v>47</v>
      </c>
      <c r="C376" s="179" t="s">
        <v>94</v>
      </c>
      <c r="D376" s="329">
        <v>124399</v>
      </c>
      <c r="E376" s="329">
        <v>62115</v>
      </c>
      <c r="F376" s="329">
        <v>62284</v>
      </c>
      <c r="G376" s="329">
        <v>126665</v>
      </c>
      <c r="H376" s="329">
        <v>63320</v>
      </c>
      <c r="I376" s="329">
        <v>63345</v>
      </c>
      <c r="J376" s="329">
        <v>115800</v>
      </c>
      <c r="K376" s="329">
        <v>57821</v>
      </c>
      <c r="L376" s="329">
        <v>57979</v>
      </c>
      <c r="M376" s="329">
        <v>107750</v>
      </c>
      <c r="N376" s="329">
        <v>53693</v>
      </c>
      <c r="O376" s="329">
        <v>54057</v>
      </c>
      <c r="P376" s="322">
        <v>101412</v>
      </c>
      <c r="Q376" s="322">
        <v>50028</v>
      </c>
      <c r="R376" s="322">
        <v>51384</v>
      </c>
      <c r="S376" s="312">
        <v>108900</v>
      </c>
      <c r="T376" s="312">
        <v>54598</v>
      </c>
      <c r="U376" s="312">
        <v>54302</v>
      </c>
    </row>
    <row r="377" spans="1:21" x14ac:dyDescent="0.2">
      <c r="A377" s="319" t="s">
        <v>1304</v>
      </c>
      <c r="B377" s="325" t="s">
        <v>48</v>
      </c>
      <c r="C377" s="329" t="s">
        <v>73</v>
      </c>
      <c r="D377" s="329">
        <v>208893</v>
      </c>
      <c r="E377" s="329">
        <v>100875</v>
      </c>
      <c r="F377" s="329">
        <v>108018</v>
      </c>
      <c r="G377" s="329">
        <v>206955</v>
      </c>
      <c r="H377" s="329">
        <v>101100</v>
      </c>
      <c r="I377" s="329">
        <v>105855</v>
      </c>
      <c r="J377" s="329">
        <v>198938</v>
      </c>
      <c r="K377" s="329">
        <v>97162</v>
      </c>
      <c r="L377" s="329">
        <v>101776</v>
      </c>
      <c r="M377" s="329">
        <v>204397</v>
      </c>
      <c r="N377" s="329">
        <v>99914</v>
      </c>
      <c r="O377" s="329">
        <v>104483</v>
      </c>
      <c r="P377" s="322">
        <v>212352</v>
      </c>
      <c r="Q377" s="322">
        <v>104248</v>
      </c>
      <c r="R377" s="322">
        <v>108104</v>
      </c>
      <c r="S377" s="312">
        <v>253957</v>
      </c>
      <c r="T377" s="312">
        <v>127397</v>
      </c>
      <c r="U377" s="312">
        <v>126560</v>
      </c>
    </row>
    <row r="378" spans="1:21" x14ac:dyDescent="0.2">
      <c r="A378" s="319" t="s">
        <v>1305</v>
      </c>
      <c r="B378" s="325" t="s">
        <v>48</v>
      </c>
      <c r="C378" s="329" t="s">
        <v>74</v>
      </c>
      <c r="D378" s="329">
        <v>14047</v>
      </c>
      <c r="E378" s="329">
        <v>7163</v>
      </c>
      <c r="F378" s="329">
        <v>6884</v>
      </c>
      <c r="G378" s="329">
        <v>15440</v>
      </c>
      <c r="H378" s="329">
        <v>7955</v>
      </c>
      <c r="I378" s="329">
        <v>7485</v>
      </c>
      <c r="J378" s="329">
        <v>12519</v>
      </c>
      <c r="K378" s="329">
        <v>6358</v>
      </c>
      <c r="L378" s="329">
        <v>6161</v>
      </c>
      <c r="M378" s="329">
        <v>14405</v>
      </c>
      <c r="N378" s="329">
        <v>7463</v>
      </c>
      <c r="O378" s="329">
        <v>6942</v>
      </c>
      <c r="P378" s="322">
        <v>14247</v>
      </c>
      <c r="Q378" s="322">
        <v>7330</v>
      </c>
      <c r="R378" s="322">
        <v>6917</v>
      </c>
      <c r="S378" s="312">
        <v>19725</v>
      </c>
      <c r="T378" s="312">
        <v>10149</v>
      </c>
      <c r="U378" s="312">
        <v>9576</v>
      </c>
    </row>
    <row r="379" spans="1:21" x14ac:dyDescent="0.2">
      <c r="A379" s="319" t="s">
        <v>1306</v>
      </c>
      <c r="B379" s="325" t="s">
        <v>48</v>
      </c>
      <c r="C379" s="330" t="s">
        <v>75</v>
      </c>
      <c r="D379" s="329">
        <v>12696</v>
      </c>
      <c r="E379" s="329">
        <v>6432</v>
      </c>
      <c r="F379" s="329">
        <v>6264</v>
      </c>
      <c r="G379" s="329">
        <v>15515</v>
      </c>
      <c r="H379" s="329">
        <v>8030</v>
      </c>
      <c r="I379" s="329">
        <v>7480</v>
      </c>
      <c r="J379" s="329">
        <v>11784</v>
      </c>
      <c r="K379" s="329">
        <v>5952</v>
      </c>
      <c r="L379" s="329">
        <v>5832</v>
      </c>
      <c r="M379" s="329">
        <v>12919</v>
      </c>
      <c r="N379" s="329">
        <v>6673</v>
      </c>
      <c r="O379" s="329">
        <v>6246</v>
      </c>
      <c r="P379" s="322">
        <v>13473</v>
      </c>
      <c r="Q379" s="322">
        <v>6803</v>
      </c>
      <c r="R379" s="322">
        <v>6670</v>
      </c>
      <c r="S379" s="312">
        <v>14899</v>
      </c>
      <c r="T379" s="312">
        <v>7545</v>
      </c>
      <c r="U379" s="312">
        <v>7354</v>
      </c>
    </row>
    <row r="380" spans="1:21" x14ac:dyDescent="0.2">
      <c r="A380" s="319" t="s">
        <v>1307</v>
      </c>
      <c r="B380" s="325" t="s">
        <v>48</v>
      </c>
      <c r="C380" s="330" t="s">
        <v>76</v>
      </c>
      <c r="D380" s="329">
        <v>15553</v>
      </c>
      <c r="E380" s="329">
        <v>7922</v>
      </c>
      <c r="F380" s="329">
        <v>7631</v>
      </c>
      <c r="G380" s="329">
        <v>13290</v>
      </c>
      <c r="H380" s="329">
        <v>6755</v>
      </c>
      <c r="I380" s="329">
        <v>6535</v>
      </c>
      <c r="J380" s="329">
        <v>14037</v>
      </c>
      <c r="K380" s="329">
        <v>7230</v>
      </c>
      <c r="L380" s="329">
        <v>6807</v>
      </c>
      <c r="M380" s="329">
        <v>12028</v>
      </c>
      <c r="N380" s="329">
        <v>6174</v>
      </c>
      <c r="O380" s="329">
        <v>5854</v>
      </c>
      <c r="P380" s="322">
        <v>13348</v>
      </c>
      <c r="Q380" s="322">
        <v>6853</v>
      </c>
      <c r="R380" s="322">
        <v>6495</v>
      </c>
      <c r="S380" s="312">
        <v>13945</v>
      </c>
      <c r="T380" s="312">
        <v>7115</v>
      </c>
      <c r="U380" s="312">
        <v>6830</v>
      </c>
    </row>
    <row r="381" spans="1:21" x14ac:dyDescent="0.2">
      <c r="A381" s="319" t="s">
        <v>1308</v>
      </c>
      <c r="B381" s="325" t="s">
        <v>48</v>
      </c>
      <c r="C381" s="329" t="s">
        <v>77</v>
      </c>
      <c r="D381" s="329">
        <v>14337</v>
      </c>
      <c r="E381" s="329">
        <v>7277</v>
      </c>
      <c r="F381" s="329">
        <v>7060</v>
      </c>
      <c r="G381" s="329">
        <v>13485</v>
      </c>
      <c r="H381" s="329">
        <v>6945</v>
      </c>
      <c r="I381" s="329">
        <v>6540</v>
      </c>
      <c r="J381" s="329">
        <v>15895</v>
      </c>
      <c r="K381" s="329">
        <v>8255</v>
      </c>
      <c r="L381" s="329">
        <v>7640</v>
      </c>
      <c r="M381" s="329">
        <v>12306</v>
      </c>
      <c r="N381" s="329">
        <v>6289</v>
      </c>
      <c r="O381" s="329">
        <v>6017</v>
      </c>
      <c r="P381" s="322">
        <v>13410</v>
      </c>
      <c r="Q381" s="322">
        <v>7100</v>
      </c>
      <c r="R381" s="322">
        <v>6310</v>
      </c>
      <c r="S381" s="312">
        <v>14677</v>
      </c>
      <c r="T381" s="312">
        <v>7594</v>
      </c>
      <c r="U381" s="312">
        <v>7083</v>
      </c>
    </row>
    <row r="382" spans="1:21" x14ac:dyDescent="0.2">
      <c r="A382" s="319" t="s">
        <v>1309</v>
      </c>
      <c r="B382" s="325" t="s">
        <v>48</v>
      </c>
      <c r="C382" s="329" t="s">
        <v>78</v>
      </c>
      <c r="D382" s="329">
        <v>13855</v>
      </c>
      <c r="E382" s="329">
        <v>6873</v>
      </c>
      <c r="F382" s="329">
        <v>6982</v>
      </c>
      <c r="G382" s="329">
        <v>18040</v>
      </c>
      <c r="H382" s="329">
        <v>9070</v>
      </c>
      <c r="I382" s="329">
        <v>8975</v>
      </c>
      <c r="J382" s="329">
        <v>17143</v>
      </c>
      <c r="K382" s="329">
        <v>8514</v>
      </c>
      <c r="L382" s="329">
        <v>8629</v>
      </c>
      <c r="M382" s="329">
        <v>18231</v>
      </c>
      <c r="N382" s="329">
        <v>8891</v>
      </c>
      <c r="O382" s="329">
        <v>9340</v>
      </c>
      <c r="P382" s="322">
        <v>16037</v>
      </c>
      <c r="Q382" s="322">
        <v>7892</v>
      </c>
      <c r="R382" s="322">
        <v>8145</v>
      </c>
      <c r="S382" s="312">
        <v>18612</v>
      </c>
      <c r="T382" s="312">
        <v>9613</v>
      </c>
      <c r="U382" s="312">
        <v>8999</v>
      </c>
    </row>
    <row r="383" spans="1:21" x14ac:dyDescent="0.2">
      <c r="A383" s="319" t="s">
        <v>1310</v>
      </c>
      <c r="B383" s="325" t="s">
        <v>48</v>
      </c>
      <c r="C383" s="329" t="s">
        <v>79</v>
      </c>
      <c r="D383" s="329">
        <v>13585</v>
      </c>
      <c r="E383" s="329">
        <v>6984</v>
      </c>
      <c r="F383" s="329">
        <v>6601</v>
      </c>
      <c r="G383" s="329">
        <v>15155</v>
      </c>
      <c r="H383" s="329">
        <v>7695</v>
      </c>
      <c r="I383" s="329">
        <v>7465</v>
      </c>
      <c r="J383" s="329">
        <v>16417</v>
      </c>
      <c r="K383" s="329">
        <v>8229</v>
      </c>
      <c r="L383" s="329">
        <v>8188</v>
      </c>
      <c r="M383" s="329">
        <v>20739</v>
      </c>
      <c r="N383" s="329">
        <v>10260</v>
      </c>
      <c r="O383" s="329">
        <v>10479</v>
      </c>
      <c r="P383" s="322">
        <v>19965</v>
      </c>
      <c r="Q383" s="322">
        <v>9527</v>
      </c>
      <c r="R383" s="322">
        <v>10438</v>
      </c>
      <c r="S383" s="312">
        <v>26231</v>
      </c>
      <c r="T383" s="312">
        <v>13110</v>
      </c>
      <c r="U383" s="312">
        <v>13121</v>
      </c>
    </row>
    <row r="384" spans="1:21" x14ac:dyDescent="0.2">
      <c r="A384" s="319" t="s">
        <v>1311</v>
      </c>
      <c r="B384" s="325" t="s">
        <v>48</v>
      </c>
      <c r="C384" s="329" t="s">
        <v>80</v>
      </c>
      <c r="D384" s="329">
        <v>13492</v>
      </c>
      <c r="E384" s="329">
        <v>6729</v>
      </c>
      <c r="F384" s="329">
        <v>6763</v>
      </c>
      <c r="G384" s="329">
        <v>13055</v>
      </c>
      <c r="H384" s="329">
        <v>6775</v>
      </c>
      <c r="I384" s="329">
        <v>6280</v>
      </c>
      <c r="J384" s="329">
        <v>15933</v>
      </c>
      <c r="K384" s="329">
        <v>8086</v>
      </c>
      <c r="L384" s="329">
        <v>7847</v>
      </c>
      <c r="M384" s="329">
        <v>17392</v>
      </c>
      <c r="N384" s="329">
        <v>8610</v>
      </c>
      <c r="O384" s="329">
        <v>8782</v>
      </c>
      <c r="P384" s="322">
        <v>20587</v>
      </c>
      <c r="Q384" s="322">
        <v>10337</v>
      </c>
      <c r="R384" s="322">
        <v>10250</v>
      </c>
      <c r="S384" s="312">
        <v>25465</v>
      </c>
      <c r="T384" s="312">
        <v>13164</v>
      </c>
      <c r="U384" s="312">
        <v>12301</v>
      </c>
    </row>
    <row r="385" spans="1:21" x14ac:dyDescent="0.2">
      <c r="A385" s="319" t="s">
        <v>1312</v>
      </c>
      <c r="B385" s="325" t="s">
        <v>48</v>
      </c>
      <c r="C385" s="329" t="s">
        <v>81</v>
      </c>
      <c r="D385" s="329">
        <v>14719</v>
      </c>
      <c r="E385" s="329">
        <v>7259</v>
      </c>
      <c r="F385" s="329">
        <v>7460</v>
      </c>
      <c r="G385" s="329">
        <v>11970</v>
      </c>
      <c r="H385" s="329">
        <v>6230</v>
      </c>
      <c r="I385" s="329">
        <v>5740</v>
      </c>
      <c r="J385" s="329">
        <v>12157</v>
      </c>
      <c r="K385" s="329">
        <v>6065</v>
      </c>
      <c r="L385" s="329">
        <v>6092</v>
      </c>
      <c r="M385" s="329">
        <v>14618</v>
      </c>
      <c r="N385" s="329">
        <v>7326</v>
      </c>
      <c r="O385" s="329">
        <v>7292</v>
      </c>
      <c r="P385" s="322">
        <v>18623</v>
      </c>
      <c r="Q385" s="322">
        <v>9304</v>
      </c>
      <c r="R385" s="322">
        <v>9319</v>
      </c>
      <c r="S385" s="312">
        <v>21144</v>
      </c>
      <c r="T385" s="312">
        <v>11161</v>
      </c>
      <c r="U385" s="312">
        <v>9983</v>
      </c>
    </row>
    <row r="386" spans="1:21" x14ac:dyDescent="0.2">
      <c r="A386" s="319" t="s">
        <v>1313</v>
      </c>
      <c r="B386" s="325" t="s">
        <v>48</v>
      </c>
      <c r="C386" s="329" t="s">
        <v>82</v>
      </c>
      <c r="D386" s="329">
        <v>14127</v>
      </c>
      <c r="E386" s="329">
        <v>6857</v>
      </c>
      <c r="F386" s="329">
        <v>7270</v>
      </c>
      <c r="G386" s="329">
        <v>12400</v>
      </c>
      <c r="H386" s="329">
        <v>6135</v>
      </c>
      <c r="I386" s="329">
        <v>6270</v>
      </c>
      <c r="J386" s="329">
        <v>11706</v>
      </c>
      <c r="K386" s="329">
        <v>5885</v>
      </c>
      <c r="L386" s="329">
        <v>5821</v>
      </c>
      <c r="M386" s="329">
        <v>14235</v>
      </c>
      <c r="N386" s="329">
        <v>7063</v>
      </c>
      <c r="O386" s="329">
        <v>7172</v>
      </c>
      <c r="P386" s="322">
        <v>14884</v>
      </c>
      <c r="Q386" s="322">
        <v>7319</v>
      </c>
      <c r="R386" s="322">
        <v>7565</v>
      </c>
      <c r="S386" s="312">
        <v>18144</v>
      </c>
      <c r="T386" s="312">
        <v>9014</v>
      </c>
      <c r="U386" s="312">
        <v>9130</v>
      </c>
    </row>
    <row r="387" spans="1:21" x14ac:dyDescent="0.2">
      <c r="A387" s="319" t="s">
        <v>1314</v>
      </c>
      <c r="B387" s="325" t="s">
        <v>48</v>
      </c>
      <c r="C387" s="329" t="s">
        <v>83</v>
      </c>
      <c r="D387" s="329">
        <v>15990</v>
      </c>
      <c r="E387" s="329">
        <v>7685</v>
      </c>
      <c r="F387" s="329">
        <v>8305</v>
      </c>
      <c r="G387" s="329">
        <v>13245</v>
      </c>
      <c r="H387" s="329">
        <v>6565</v>
      </c>
      <c r="I387" s="329">
        <v>6680</v>
      </c>
      <c r="J387" s="329">
        <v>11008</v>
      </c>
      <c r="K387" s="329">
        <v>5682</v>
      </c>
      <c r="L387" s="329">
        <v>5326</v>
      </c>
      <c r="M387" s="329">
        <v>11224</v>
      </c>
      <c r="N387" s="329">
        <v>5440</v>
      </c>
      <c r="O387" s="329">
        <v>5784</v>
      </c>
      <c r="P387" s="322">
        <v>13130</v>
      </c>
      <c r="Q387" s="322">
        <v>6370</v>
      </c>
      <c r="R387" s="322">
        <v>6760</v>
      </c>
      <c r="S387" s="312">
        <v>16704</v>
      </c>
      <c r="T387" s="312">
        <v>8389</v>
      </c>
      <c r="U387" s="312">
        <v>8315</v>
      </c>
    </row>
    <row r="388" spans="1:21" x14ac:dyDescent="0.2">
      <c r="A388" s="319" t="s">
        <v>1315</v>
      </c>
      <c r="B388" s="325" t="s">
        <v>48</v>
      </c>
      <c r="C388" s="329" t="s">
        <v>84</v>
      </c>
      <c r="D388" s="329">
        <v>16490</v>
      </c>
      <c r="E388" s="329">
        <v>8128</v>
      </c>
      <c r="F388" s="329">
        <v>8362</v>
      </c>
      <c r="G388" s="329">
        <v>12445</v>
      </c>
      <c r="H388" s="329">
        <v>6010</v>
      </c>
      <c r="I388" s="329">
        <v>6435</v>
      </c>
      <c r="J388" s="329">
        <v>11194</v>
      </c>
      <c r="K388" s="329">
        <v>5550</v>
      </c>
      <c r="L388" s="329">
        <v>5644</v>
      </c>
      <c r="M388" s="329">
        <v>10695</v>
      </c>
      <c r="N388" s="329">
        <v>5443</v>
      </c>
      <c r="O388" s="329">
        <v>5252</v>
      </c>
      <c r="P388" s="322">
        <v>12409</v>
      </c>
      <c r="Q388" s="322">
        <v>6170</v>
      </c>
      <c r="R388" s="322">
        <v>6239</v>
      </c>
      <c r="S388" s="312">
        <v>14502</v>
      </c>
      <c r="T388" s="312">
        <v>7153</v>
      </c>
      <c r="U388" s="312">
        <v>7349</v>
      </c>
    </row>
    <row r="389" spans="1:21" x14ac:dyDescent="0.2">
      <c r="A389" s="319" t="s">
        <v>1316</v>
      </c>
      <c r="B389" s="325" t="s">
        <v>48</v>
      </c>
      <c r="C389" s="329" t="s">
        <v>85</v>
      </c>
      <c r="D389" s="329">
        <v>15286</v>
      </c>
      <c r="E389" s="329">
        <v>7567</v>
      </c>
      <c r="F389" s="329">
        <v>7719</v>
      </c>
      <c r="G389" s="329">
        <v>13445</v>
      </c>
      <c r="H389" s="329">
        <v>6460</v>
      </c>
      <c r="I389" s="329">
        <v>6990</v>
      </c>
      <c r="J389" s="329">
        <v>11220</v>
      </c>
      <c r="K389" s="329">
        <v>5511</v>
      </c>
      <c r="L389" s="329">
        <v>5709</v>
      </c>
      <c r="M389" s="329">
        <v>9688</v>
      </c>
      <c r="N389" s="329">
        <v>5035</v>
      </c>
      <c r="O389" s="329">
        <v>4653</v>
      </c>
      <c r="P389" s="322">
        <v>9425</v>
      </c>
      <c r="Q389" s="322">
        <v>4498</v>
      </c>
      <c r="R389" s="322">
        <v>4927</v>
      </c>
      <c r="S389" s="312">
        <v>12205</v>
      </c>
      <c r="T389" s="312">
        <v>6044</v>
      </c>
      <c r="U389" s="312">
        <v>6161</v>
      </c>
    </row>
    <row r="390" spans="1:21" x14ac:dyDescent="0.2">
      <c r="A390" s="319" t="s">
        <v>1317</v>
      </c>
      <c r="B390" s="325" t="s">
        <v>48</v>
      </c>
      <c r="C390" s="329" t="s">
        <v>86</v>
      </c>
      <c r="D390" s="329">
        <v>11676</v>
      </c>
      <c r="E390" s="329">
        <v>5415</v>
      </c>
      <c r="F390" s="329">
        <v>6261</v>
      </c>
      <c r="G390" s="329">
        <v>12845</v>
      </c>
      <c r="H390" s="329">
        <v>6250</v>
      </c>
      <c r="I390" s="329">
        <v>6595</v>
      </c>
      <c r="J390" s="329">
        <v>9715</v>
      </c>
      <c r="K390" s="329">
        <v>4656</v>
      </c>
      <c r="L390" s="329">
        <v>5059</v>
      </c>
      <c r="M390" s="329">
        <v>8895</v>
      </c>
      <c r="N390" s="329">
        <v>4400</v>
      </c>
      <c r="O390" s="329">
        <v>4495</v>
      </c>
      <c r="P390" s="322">
        <v>8446</v>
      </c>
      <c r="Q390" s="322">
        <v>4235</v>
      </c>
      <c r="R390" s="322">
        <v>4211</v>
      </c>
      <c r="S390" s="312">
        <v>10845</v>
      </c>
      <c r="T390" s="312">
        <v>5314</v>
      </c>
      <c r="U390" s="312">
        <v>5531</v>
      </c>
    </row>
    <row r="391" spans="1:21" x14ac:dyDescent="0.2">
      <c r="A391" s="319" t="s">
        <v>1318</v>
      </c>
      <c r="B391" s="325" t="s">
        <v>48</v>
      </c>
      <c r="C391" s="329" t="s">
        <v>87</v>
      </c>
      <c r="D391" s="329">
        <v>8535</v>
      </c>
      <c r="E391" s="329">
        <v>3536</v>
      </c>
      <c r="F391" s="329">
        <v>4999</v>
      </c>
      <c r="G391" s="329">
        <v>10320</v>
      </c>
      <c r="H391" s="329">
        <v>4695</v>
      </c>
      <c r="I391" s="329">
        <v>5630</v>
      </c>
      <c r="J391" s="329">
        <v>9357</v>
      </c>
      <c r="K391" s="329">
        <v>4173</v>
      </c>
      <c r="L391" s="329">
        <v>5184</v>
      </c>
      <c r="M391" s="329">
        <v>8095</v>
      </c>
      <c r="N391" s="329">
        <v>3799</v>
      </c>
      <c r="O391" s="329">
        <v>4296</v>
      </c>
      <c r="P391" s="322">
        <v>7209</v>
      </c>
      <c r="Q391" s="322">
        <v>3602</v>
      </c>
      <c r="R391" s="322">
        <v>3607</v>
      </c>
      <c r="S391" s="312">
        <v>7916</v>
      </c>
      <c r="T391" s="312">
        <v>3790</v>
      </c>
      <c r="U391" s="312">
        <v>4126</v>
      </c>
    </row>
    <row r="392" spans="1:21" x14ac:dyDescent="0.2">
      <c r="A392" s="319" t="s">
        <v>1319</v>
      </c>
      <c r="B392" s="325" t="s">
        <v>48</v>
      </c>
      <c r="C392" s="329" t="s">
        <v>88</v>
      </c>
      <c r="D392" s="329">
        <v>6413</v>
      </c>
      <c r="E392" s="329">
        <v>2452</v>
      </c>
      <c r="F392" s="329">
        <v>3961</v>
      </c>
      <c r="G392" s="329">
        <v>7070</v>
      </c>
      <c r="H392" s="329">
        <v>2725</v>
      </c>
      <c r="I392" s="329">
        <v>4345</v>
      </c>
      <c r="J392" s="329">
        <v>8048</v>
      </c>
      <c r="K392" s="329">
        <v>3427</v>
      </c>
      <c r="L392" s="329">
        <v>4621</v>
      </c>
      <c r="M392" s="329">
        <v>6526</v>
      </c>
      <c r="N392" s="329">
        <v>2798</v>
      </c>
      <c r="O392" s="329">
        <v>3728</v>
      </c>
      <c r="P392" s="322">
        <v>5960</v>
      </c>
      <c r="Q392" s="322">
        <v>2734</v>
      </c>
      <c r="R392" s="322">
        <v>3226</v>
      </c>
      <c r="S392" s="312">
        <v>6676</v>
      </c>
      <c r="T392" s="312">
        <v>3196</v>
      </c>
      <c r="U392" s="312">
        <v>3480</v>
      </c>
    </row>
    <row r="393" spans="1:21" x14ac:dyDescent="0.2">
      <c r="A393" s="319" t="s">
        <v>1320</v>
      </c>
      <c r="B393" s="325" t="s">
        <v>48</v>
      </c>
      <c r="C393" s="329" t="s">
        <v>89</v>
      </c>
      <c r="D393" s="329">
        <v>4301</v>
      </c>
      <c r="E393" s="329">
        <v>1467</v>
      </c>
      <c r="F393" s="329">
        <v>2834</v>
      </c>
      <c r="G393" s="329">
        <v>4690</v>
      </c>
      <c r="H393" s="329">
        <v>1610</v>
      </c>
      <c r="I393" s="329">
        <v>3085</v>
      </c>
      <c r="J393" s="329">
        <v>5754</v>
      </c>
      <c r="K393" s="329">
        <v>2218</v>
      </c>
      <c r="L393" s="329">
        <v>3536</v>
      </c>
      <c r="M393" s="329">
        <v>5757</v>
      </c>
      <c r="N393" s="329">
        <v>2199</v>
      </c>
      <c r="O393" s="329">
        <v>3558</v>
      </c>
      <c r="P393" s="322">
        <v>4981</v>
      </c>
      <c r="Q393" s="322">
        <v>2056</v>
      </c>
      <c r="R393" s="322">
        <v>2925</v>
      </c>
      <c r="S393" s="312">
        <v>5297</v>
      </c>
      <c r="T393" s="312">
        <v>2455</v>
      </c>
      <c r="U393" s="312">
        <v>2842</v>
      </c>
    </row>
    <row r="394" spans="1:21" x14ac:dyDescent="0.2">
      <c r="A394" s="319" t="s">
        <v>1321</v>
      </c>
      <c r="B394" s="325" t="s">
        <v>48</v>
      </c>
      <c r="C394" s="329" t="s">
        <v>90</v>
      </c>
      <c r="D394" s="329">
        <v>2469</v>
      </c>
      <c r="E394" s="329">
        <v>762</v>
      </c>
      <c r="F394" s="329">
        <v>1707</v>
      </c>
      <c r="G394" s="329">
        <v>2800</v>
      </c>
      <c r="H394" s="329">
        <v>775</v>
      </c>
      <c r="I394" s="329">
        <v>2025</v>
      </c>
      <c r="J394" s="329">
        <v>3139</v>
      </c>
      <c r="K394" s="329">
        <v>926</v>
      </c>
      <c r="L394" s="329">
        <v>2213</v>
      </c>
      <c r="M394" s="329">
        <v>3945</v>
      </c>
      <c r="N394" s="329">
        <v>1347</v>
      </c>
      <c r="O394" s="329">
        <v>2598</v>
      </c>
      <c r="P394" s="322">
        <v>3319</v>
      </c>
      <c r="Q394" s="322">
        <v>1278</v>
      </c>
      <c r="R394" s="322">
        <v>2041</v>
      </c>
      <c r="S394" s="312">
        <v>3685</v>
      </c>
      <c r="T394" s="312">
        <v>1526</v>
      </c>
      <c r="U394" s="312">
        <v>2159</v>
      </c>
    </row>
    <row r="395" spans="1:21" x14ac:dyDescent="0.2">
      <c r="A395" s="319" t="s">
        <v>1322</v>
      </c>
      <c r="B395" s="325" t="s">
        <v>48</v>
      </c>
      <c r="C395" s="329" t="s">
        <v>91</v>
      </c>
      <c r="D395" s="329">
        <v>1322</v>
      </c>
      <c r="E395" s="329">
        <v>367</v>
      </c>
      <c r="F395" s="329">
        <v>955</v>
      </c>
      <c r="G395" s="329">
        <v>1735</v>
      </c>
      <c r="H395" s="329">
        <v>430</v>
      </c>
      <c r="I395" s="329">
        <v>1305</v>
      </c>
      <c r="J395" s="329">
        <v>1912</v>
      </c>
      <c r="K395" s="329">
        <v>445</v>
      </c>
      <c r="L395" s="329">
        <v>1467</v>
      </c>
      <c r="M395" s="329">
        <v>2699</v>
      </c>
      <c r="N395" s="329">
        <v>704</v>
      </c>
      <c r="O395" s="329">
        <v>1995</v>
      </c>
      <c r="P395" s="322">
        <v>2899</v>
      </c>
      <c r="Q395" s="322">
        <v>840</v>
      </c>
      <c r="R395" s="322">
        <v>2059</v>
      </c>
      <c r="S395" s="312">
        <v>3285</v>
      </c>
      <c r="T395" s="322">
        <v>1065</v>
      </c>
      <c r="U395" s="322">
        <v>2220</v>
      </c>
    </row>
    <row r="396" spans="1:21" x14ac:dyDescent="0.2">
      <c r="A396" s="319" t="s">
        <v>1323</v>
      </c>
      <c r="B396" s="325" t="s">
        <v>48</v>
      </c>
      <c r="C396" s="329" t="s">
        <v>92</v>
      </c>
      <c r="D396" s="329">
        <v>97228</v>
      </c>
      <c r="E396" s="329">
        <v>45192</v>
      </c>
      <c r="F396" s="329">
        <v>52036</v>
      </c>
      <c r="G396" s="329">
        <v>101050</v>
      </c>
      <c r="H396" s="329">
        <v>48155</v>
      </c>
      <c r="I396" s="329">
        <v>52895</v>
      </c>
      <c r="J396" s="329">
        <v>104623</v>
      </c>
      <c r="K396" s="329">
        <v>50131</v>
      </c>
      <c r="L396" s="329">
        <v>54492</v>
      </c>
      <c r="M396" s="329">
        <v>119041</v>
      </c>
      <c r="N396" s="329">
        <v>57453</v>
      </c>
      <c r="O396" s="329">
        <v>61588</v>
      </c>
      <c r="P396" s="322">
        <v>130973</v>
      </c>
      <c r="Q396" s="322">
        <v>63826</v>
      </c>
      <c r="R396" s="322">
        <v>67147</v>
      </c>
      <c r="S396" s="312" t="s">
        <v>639</v>
      </c>
      <c r="T396" s="312" t="s">
        <v>639</v>
      </c>
      <c r="U396" s="312" t="s">
        <v>639</v>
      </c>
    </row>
    <row r="397" spans="1:21" x14ac:dyDescent="0.2">
      <c r="A397" s="319" t="s">
        <v>1324</v>
      </c>
      <c r="B397" s="325" t="s">
        <v>48</v>
      </c>
      <c r="C397" s="332" t="s">
        <v>93</v>
      </c>
      <c r="D397" s="332">
        <v>52192</v>
      </c>
      <c r="E397" s="332">
        <v>22278</v>
      </c>
      <c r="F397" s="332">
        <v>29914</v>
      </c>
      <c r="G397" s="332">
        <v>54320</v>
      </c>
      <c r="H397" s="332">
        <v>24145</v>
      </c>
      <c r="I397" s="332">
        <v>30170</v>
      </c>
      <c r="J397" s="332">
        <v>63275</v>
      </c>
      <c r="K397" s="332">
        <v>29010</v>
      </c>
      <c r="L397" s="332">
        <v>34265</v>
      </c>
      <c r="M397" s="332">
        <v>77467</v>
      </c>
      <c r="N397" s="332">
        <v>36034</v>
      </c>
      <c r="O397" s="332">
        <v>41433</v>
      </c>
      <c r="P397" s="322">
        <v>87244</v>
      </c>
      <c r="Q397" s="322">
        <v>41480</v>
      </c>
      <c r="R397" s="322">
        <v>45764</v>
      </c>
      <c r="S397" s="312">
        <v>103248</v>
      </c>
      <c r="T397" s="312">
        <v>51130</v>
      </c>
      <c r="U397" s="312">
        <v>52118</v>
      </c>
    </row>
    <row r="398" spans="1:21" x14ac:dyDescent="0.2">
      <c r="A398" s="319" t="s">
        <v>1325</v>
      </c>
      <c r="B398" s="325" t="s">
        <v>48</v>
      </c>
      <c r="C398" s="179" t="s">
        <v>94</v>
      </c>
      <c r="D398" s="329">
        <v>111665</v>
      </c>
      <c r="E398" s="329">
        <v>55683</v>
      </c>
      <c r="F398" s="329">
        <v>55982</v>
      </c>
      <c r="G398" s="329">
        <v>105910</v>
      </c>
      <c r="H398" s="329">
        <v>52945</v>
      </c>
      <c r="I398" s="329">
        <v>52965</v>
      </c>
      <c r="J398" s="329">
        <v>94315</v>
      </c>
      <c r="K398" s="329">
        <v>47031</v>
      </c>
      <c r="L398" s="329">
        <v>47284</v>
      </c>
      <c r="M398" s="329">
        <v>85356</v>
      </c>
      <c r="N398" s="329">
        <v>42461</v>
      </c>
      <c r="O398" s="329">
        <v>42895</v>
      </c>
      <c r="P398" s="322">
        <v>81374</v>
      </c>
      <c r="Q398" s="322">
        <v>40421</v>
      </c>
      <c r="R398" s="322">
        <v>40953</v>
      </c>
      <c r="S398" s="312">
        <v>99176</v>
      </c>
      <c r="T398" s="312">
        <v>49895</v>
      </c>
      <c r="U398" s="312">
        <v>49281</v>
      </c>
    </row>
    <row r="399" spans="1:21" x14ac:dyDescent="0.2">
      <c r="A399" s="319" t="s">
        <v>1326</v>
      </c>
      <c r="B399" s="325" t="s">
        <v>49</v>
      </c>
      <c r="C399" s="329" t="s">
        <v>73</v>
      </c>
      <c r="D399" s="329">
        <v>261232</v>
      </c>
      <c r="E399" s="329">
        <v>127271</v>
      </c>
      <c r="F399" s="329">
        <v>133961</v>
      </c>
      <c r="G399" s="329">
        <v>201875</v>
      </c>
      <c r="H399" s="329">
        <v>98245</v>
      </c>
      <c r="I399" s="329">
        <v>103630</v>
      </c>
      <c r="J399" s="329">
        <v>157522</v>
      </c>
      <c r="K399" s="329">
        <v>75893</v>
      </c>
      <c r="L399" s="329">
        <v>81629</v>
      </c>
      <c r="M399" s="329">
        <v>164686</v>
      </c>
      <c r="N399" s="329">
        <v>77994</v>
      </c>
      <c r="O399" s="329">
        <v>86692</v>
      </c>
      <c r="P399" s="322">
        <v>175789</v>
      </c>
      <c r="Q399" s="322">
        <v>84219</v>
      </c>
      <c r="R399" s="322">
        <v>91570</v>
      </c>
      <c r="S399" s="312">
        <v>206125</v>
      </c>
      <c r="T399" s="312">
        <v>101405</v>
      </c>
      <c r="U399" s="312">
        <v>104720</v>
      </c>
    </row>
    <row r="400" spans="1:21" x14ac:dyDescent="0.2">
      <c r="A400" s="319" t="s">
        <v>1327</v>
      </c>
      <c r="B400" s="325" t="s">
        <v>49</v>
      </c>
      <c r="C400" s="329" t="s">
        <v>74</v>
      </c>
      <c r="D400" s="329">
        <v>21586</v>
      </c>
      <c r="E400" s="329">
        <v>11043</v>
      </c>
      <c r="F400" s="329">
        <v>10543</v>
      </c>
      <c r="G400" s="329">
        <v>15285</v>
      </c>
      <c r="H400" s="329">
        <v>7865</v>
      </c>
      <c r="I400" s="329">
        <v>7420</v>
      </c>
      <c r="J400" s="329">
        <v>8958</v>
      </c>
      <c r="K400" s="329">
        <v>4542</v>
      </c>
      <c r="L400" s="329">
        <v>4416</v>
      </c>
      <c r="M400" s="329">
        <v>11737</v>
      </c>
      <c r="N400" s="329">
        <v>5976</v>
      </c>
      <c r="O400" s="329">
        <v>5761</v>
      </c>
      <c r="P400" s="322">
        <v>11121</v>
      </c>
      <c r="Q400" s="322">
        <v>5698</v>
      </c>
      <c r="R400" s="322">
        <v>5423</v>
      </c>
      <c r="S400" s="312">
        <v>12289</v>
      </c>
      <c r="T400" s="312">
        <v>6299</v>
      </c>
      <c r="U400" s="312">
        <v>5990</v>
      </c>
    </row>
    <row r="401" spans="1:21" x14ac:dyDescent="0.2">
      <c r="A401" s="319" t="s">
        <v>1328</v>
      </c>
      <c r="B401" s="325" t="s">
        <v>49</v>
      </c>
      <c r="C401" s="330" t="s">
        <v>75</v>
      </c>
      <c r="D401" s="329">
        <v>15910</v>
      </c>
      <c r="E401" s="329">
        <v>8086</v>
      </c>
      <c r="F401" s="329">
        <v>7824</v>
      </c>
      <c r="G401" s="329">
        <v>14370</v>
      </c>
      <c r="H401" s="329">
        <v>7370</v>
      </c>
      <c r="I401" s="329">
        <v>7000</v>
      </c>
      <c r="J401" s="329">
        <v>7995</v>
      </c>
      <c r="K401" s="329">
        <v>4040</v>
      </c>
      <c r="L401" s="329">
        <v>3955</v>
      </c>
      <c r="M401" s="329">
        <v>9749</v>
      </c>
      <c r="N401" s="329">
        <v>4914</v>
      </c>
      <c r="O401" s="329">
        <v>4835</v>
      </c>
      <c r="P401" s="322">
        <v>9819</v>
      </c>
      <c r="Q401" s="322">
        <v>4949</v>
      </c>
      <c r="R401" s="322">
        <v>4870</v>
      </c>
      <c r="S401" s="312">
        <v>9583</v>
      </c>
      <c r="T401" s="312">
        <v>4806</v>
      </c>
      <c r="U401" s="312">
        <v>4777</v>
      </c>
    </row>
    <row r="402" spans="1:21" x14ac:dyDescent="0.2">
      <c r="A402" s="319" t="s">
        <v>1329</v>
      </c>
      <c r="B402" s="325" t="s">
        <v>49</v>
      </c>
      <c r="C402" s="330" t="s">
        <v>76</v>
      </c>
      <c r="D402" s="329">
        <v>16958</v>
      </c>
      <c r="E402" s="329">
        <v>8758</v>
      </c>
      <c r="F402" s="329">
        <v>8200</v>
      </c>
      <c r="G402" s="329">
        <v>12465</v>
      </c>
      <c r="H402" s="329">
        <v>6290</v>
      </c>
      <c r="I402" s="329">
        <v>6180</v>
      </c>
      <c r="J402" s="329">
        <v>10113</v>
      </c>
      <c r="K402" s="329">
        <v>5229</v>
      </c>
      <c r="L402" s="329">
        <v>4884</v>
      </c>
      <c r="M402" s="329">
        <v>8342</v>
      </c>
      <c r="N402" s="329">
        <v>4184</v>
      </c>
      <c r="O402" s="329">
        <v>4158</v>
      </c>
      <c r="P402" s="322">
        <v>9626</v>
      </c>
      <c r="Q402" s="322">
        <v>4886</v>
      </c>
      <c r="R402" s="322">
        <v>4740</v>
      </c>
      <c r="S402" s="312">
        <v>9118</v>
      </c>
      <c r="T402" s="312">
        <v>4655</v>
      </c>
      <c r="U402" s="312">
        <v>4463</v>
      </c>
    </row>
    <row r="403" spans="1:21" x14ac:dyDescent="0.2">
      <c r="A403" s="319" t="s">
        <v>1330</v>
      </c>
      <c r="B403" s="325" t="s">
        <v>49</v>
      </c>
      <c r="C403" s="329" t="s">
        <v>77</v>
      </c>
      <c r="D403" s="329">
        <v>16600</v>
      </c>
      <c r="E403" s="329">
        <v>8000</v>
      </c>
      <c r="F403" s="329">
        <v>8600</v>
      </c>
      <c r="G403" s="329">
        <v>12870</v>
      </c>
      <c r="H403" s="329">
        <v>6405</v>
      </c>
      <c r="I403" s="329">
        <v>6465</v>
      </c>
      <c r="J403" s="329">
        <v>12076</v>
      </c>
      <c r="K403" s="329">
        <v>6114</v>
      </c>
      <c r="L403" s="329">
        <v>5962</v>
      </c>
      <c r="M403" s="329">
        <v>8306</v>
      </c>
      <c r="N403" s="329">
        <v>4098</v>
      </c>
      <c r="O403" s="329">
        <v>4208</v>
      </c>
      <c r="P403" s="322">
        <v>9217</v>
      </c>
      <c r="Q403" s="322">
        <v>4429</v>
      </c>
      <c r="R403" s="322">
        <v>4788</v>
      </c>
      <c r="S403" s="312">
        <v>10800</v>
      </c>
      <c r="T403" s="312">
        <v>5306</v>
      </c>
      <c r="U403" s="312">
        <v>5494</v>
      </c>
    </row>
    <row r="404" spans="1:21" x14ac:dyDescent="0.2">
      <c r="A404" s="319" t="s">
        <v>1331</v>
      </c>
      <c r="B404" s="325" t="s">
        <v>49</v>
      </c>
      <c r="C404" s="329" t="s">
        <v>78</v>
      </c>
      <c r="D404" s="329">
        <v>21928</v>
      </c>
      <c r="E404" s="329">
        <v>10710</v>
      </c>
      <c r="F404" s="329">
        <v>11218</v>
      </c>
      <c r="G404" s="329">
        <v>19335</v>
      </c>
      <c r="H404" s="329">
        <v>9590</v>
      </c>
      <c r="I404" s="329">
        <v>9745</v>
      </c>
      <c r="J404" s="329">
        <v>15793</v>
      </c>
      <c r="K404" s="329">
        <v>7665</v>
      </c>
      <c r="L404" s="329">
        <v>8128</v>
      </c>
      <c r="M404" s="329">
        <v>15152</v>
      </c>
      <c r="N404" s="329">
        <v>6842</v>
      </c>
      <c r="O404" s="329">
        <v>8310</v>
      </c>
      <c r="P404" s="322">
        <v>15150</v>
      </c>
      <c r="Q404" s="322">
        <v>6599</v>
      </c>
      <c r="R404" s="322">
        <v>8551</v>
      </c>
      <c r="S404" s="312">
        <v>20453</v>
      </c>
      <c r="T404" s="312">
        <v>9496</v>
      </c>
      <c r="U404" s="312">
        <v>10957</v>
      </c>
    </row>
    <row r="405" spans="1:21" x14ac:dyDescent="0.2">
      <c r="A405" s="319" t="s">
        <v>1332</v>
      </c>
      <c r="B405" s="325" t="s">
        <v>49</v>
      </c>
      <c r="C405" s="329" t="s">
        <v>79</v>
      </c>
      <c r="D405" s="329">
        <v>21728</v>
      </c>
      <c r="E405" s="329">
        <v>11641</v>
      </c>
      <c r="F405" s="329">
        <v>10087</v>
      </c>
      <c r="G405" s="329">
        <v>15885</v>
      </c>
      <c r="H405" s="329">
        <v>8015</v>
      </c>
      <c r="I405" s="329">
        <v>7870</v>
      </c>
      <c r="J405" s="329">
        <v>14307</v>
      </c>
      <c r="K405" s="329">
        <v>7154</v>
      </c>
      <c r="L405" s="329">
        <v>7153</v>
      </c>
      <c r="M405" s="329">
        <v>20008</v>
      </c>
      <c r="N405" s="329">
        <v>9202</v>
      </c>
      <c r="O405" s="329">
        <v>10806</v>
      </c>
      <c r="P405" s="322">
        <v>21410</v>
      </c>
      <c r="Q405" s="322">
        <v>9953</v>
      </c>
      <c r="R405" s="322">
        <v>11457</v>
      </c>
      <c r="S405" s="312">
        <v>29744</v>
      </c>
      <c r="T405" s="312">
        <v>14497</v>
      </c>
      <c r="U405" s="312">
        <v>15247</v>
      </c>
    </row>
    <row r="406" spans="1:21" x14ac:dyDescent="0.2">
      <c r="A406" s="319" t="s">
        <v>1333</v>
      </c>
      <c r="B406" s="325" t="s">
        <v>49</v>
      </c>
      <c r="C406" s="329" t="s">
        <v>80</v>
      </c>
      <c r="D406" s="329">
        <v>19551</v>
      </c>
      <c r="E406" s="329">
        <v>10296</v>
      </c>
      <c r="F406" s="329">
        <v>9255</v>
      </c>
      <c r="G406" s="329">
        <v>13400</v>
      </c>
      <c r="H406" s="329">
        <v>7165</v>
      </c>
      <c r="I406" s="329">
        <v>6235</v>
      </c>
      <c r="J406" s="329">
        <v>12401</v>
      </c>
      <c r="K406" s="329">
        <v>6228</v>
      </c>
      <c r="L406" s="329">
        <v>6173</v>
      </c>
      <c r="M406" s="329">
        <v>15658</v>
      </c>
      <c r="N406" s="329">
        <v>7583</v>
      </c>
      <c r="O406" s="329">
        <v>8075</v>
      </c>
      <c r="P406" s="322">
        <v>20509</v>
      </c>
      <c r="Q406" s="322">
        <v>10008</v>
      </c>
      <c r="R406" s="322">
        <v>10501</v>
      </c>
      <c r="S406" s="312">
        <v>24867</v>
      </c>
      <c r="T406" s="312">
        <v>12634</v>
      </c>
      <c r="U406" s="312">
        <v>12233</v>
      </c>
    </row>
    <row r="407" spans="1:21" x14ac:dyDescent="0.2">
      <c r="A407" s="319" t="s">
        <v>1334</v>
      </c>
      <c r="B407" s="325" t="s">
        <v>49</v>
      </c>
      <c r="C407" s="329" t="s">
        <v>81</v>
      </c>
      <c r="D407" s="329">
        <v>18909</v>
      </c>
      <c r="E407" s="329">
        <v>9761</v>
      </c>
      <c r="F407" s="329">
        <v>9148</v>
      </c>
      <c r="G407" s="329">
        <v>11710</v>
      </c>
      <c r="H407" s="329">
        <v>6155</v>
      </c>
      <c r="I407" s="329">
        <v>5555</v>
      </c>
      <c r="J407" s="329">
        <v>9384</v>
      </c>
      <c r="K407" s="329">
        <v>4623</v>
      </c>
      <c r="L407" s="329">
        <v>4761</v>
      </c>
      <c r="M407" s="329">
        <v>11609</v>
      </c>
      <c r="N407" s="329">
        <v>5708</v>
      </c>
      <c r="O407" s="329">
        <v>5901</v>
      </c>
      <c r="P407" s="322">
        <v>17401</v>
      </c>
      <c r="Q407" s="322">
        <v>8782</v>
      </c>
      <c r="R407" s="322">
        <v>8619</v>
      </c>
      <c r="S407" s="312">
        <v>17490</v>
      </c>
      <c r="T407" s="312">
        <v>8797</v>
      </c>
      <c r="U407" s="312">
        <v>8693</v>
      </c>
    </row>
    <row r="408" spans="1:21" x14ac:dyDescent="0.2">
      <c r="A408" s="319" t="s">
        <v>1335</v>
      </c>
      <c r="B408" s="325" t="s">
        <v>49</v>
      </c>
      <c r="C408" s="329" t="s">
        <v>82</v>
      </c>
      <c r="D408" s="329">
        <v>16438</v>
      </c>
      <c r="E408" s="329">
        <v>8376</v>
      </c>
      <c r="F408" s="329">
        <v>8062</v>
      </c>
      <c r="G408" s="329">
        <v>12210</v>
      </c>
      <c r="H408" s="329">
        <v>6140</v>
      </c>
      <c r="I408" s="329">
        <v>6065</v>
      </c>
      <c r="J408" s="329">
        <v>8524</v>
      </c>
      <c r="K408" s="329">
        <v>4256</v>
      </c>
      <c r="L408" s="329">
        <v>4268</v>
      </c>
      <c r="M408" s="329">
        <v>10650</v>
      </c>
      <c r="N408" s="329">
        <v>5166</v>
      </c>
      <c r="O408" s="329">
        <v>5484</v>
      </c>
      <c r="P408" s="322">
        <v>12212</v>
      </c>
      <c r="Q408" s="322">
        <v>5959</v>
      </c>
      <c r="R408" s="322">
        <v>6253</v>
      </c>
      <c r="S408" s="312">
        <v>15076</v>
      </c>
      <c r="T408" s="312">
        <v>7815</v>
      </c>
      <c r="U408" s="312">
        <v>7261</v>
      </c>
    </row>
    <row r="409" spans="1:21" x14ac:dyDescent="0.2">
      <c r="A409" s="319" t="s">
        <v>1336</v>
      </c>
      <c r="B409" s="325" t="s">
        <v>49</v>
      </c>
      <c r="C409" s="329" t="s">
        <v>83</v>
      </c>
      <c r="D409" s="329">
        <v>17661</v>
      </c>
      <c r="E409" s="329">
        <v>8770</v>
      </c>
      <c r="F409" s="329">
        <v>8891</v>
      </c>
      <c r="G409" s="329">
        <v>12675</v>
      </c>
      <c r="H409" s="329">
        <v>6365</v>
      </c>
      <c r="I409" s="329">
        <v>6310</v>
      </c>
      <c r="J409" s="329">
        <v>8328</v>
      </c>
      <c r="K409" s="329">
        <v>4155</v>
      </c>
      <c r="L409" s="329">
        <v>4173</v>
      </c>
      <c r="M409" s="329">
        <v>8542</v>
      </c>
      <c r="N409" s="329">
        <v>4143</v>
      </c>
      <c r="O409" s="329">
        <v>4399</v>
      </c>
      <c r="P409" s="322">
        <v>9298</v>
      </c>
      <c r="Q409" s="322">
        <v>4661</v>
      </c>
      <c r="R409" s="322">
        <v>4637</v>
      </c>
      <c r="S409" s="312">
        <v>13367</v>
      </c>
      <c r="T409" s="312">
        <v>6744</v>
      </c>
      <c r="U409" s="312">
        <v>6623</v>
      </c>
    </row>
    <row r="410" spans="1:21" x14ac:dyDescent="0.2">
      <c r="A410" s="319" t="s">
        <v>1337</v>
      </c>
      <c r="B410" s="325" t="s">
        <v>49</v>
      </c>
      <c r="C410" s="329" t="s">
        <v>84</v>
      </c>
      <c r="D410" s="329">
        <v>17480</v>
      </c>
      <c r="E410" s="329">
        <v>8574</v>
      </c>
      <c r="F410" s="329">
        <v>8906</v>
      </c>
      <c r="G410" s="329">
        <v>11710</v>
      </c>
      <c r="H410" s="329">
        <v>5795</v>
      </c>
      <c r="I410" s="329">
        <v>5915</v>
      </c>
      <c r="J410" s="329">
        <v>9113</v>
      </c>
      <c r="K410" s="329">
        <v>4472</v>
      </c>
      <c r="L410" s="329">
        <v>4641</v>
      </c>
      <c r="M410" s="329">
        <v>7889</v>
      </c>
      <c r="N410" s="329">
        <v>3940</v>
      </c>
      <c r="O410" s="329">
        <v>3949</v>
      </c>
      <c r="P410" s="322">
        <v>8781</v>
      </c>
      <c r="Q410" s="322">
        <v>4214</v>
      </c>
      <c r="R410" s="322">
        <v>4567</v>
      </c>
      <c r="S410" s="312">
        <v>10173</v>
      </c>
      <c r="T410" s="312">
        <v>4923</v>
      </c>
      <c r="U410" s="312">
        <v>5250</v>
      </c>
    </row>
    <row r="411" spans="1:21" x14ac:dyDescent="0.2">
      <c r="A411" s="319" t="s">
        <v>1338</v>
      </c>
      <c r="B411" s="325" t="s">
        <v>49</v>
      </c>
      <c r="C411" s="329" t="s">
        <v>85</v>
      </c>
      <c r="D411" s="329">
        <v>15521</v>
      </c>
      <c r="E411" s="329">
        <v>7564</v>
      </c>
      <c r="F411" s="329">
        <v>7957</v>
      </c>
      <c r="G411" s="329">
        <v>12695</v>
      </c>
      <c r="H411" s="329">
        <v>6130</v>
      </c>
      <c r="I411" s="329">
        <v>6565</v>
      </c>
      <c r="J411" s="329">
        <v>9450</v>
      </c>
      <c r="K411" s="329">
        <v>4686</v>
      </c>
      <c r="L411" s="329">
        <v>4764</v>
      </c>
      <c r="M411" s="329">
        <v>7500</v>
      </c>
      <c r="N411" s="329">
        <v>3742</v>
      </c>
      <c r="O411" s="329">
        <v>3758</v>
      </c>
      <c r="P411" s="322">
        <v>7114</v>
      </c>
      <c r="Q411" s="322">
        <v>3321</v>
      </c>
      <c r="R411" s="322">
        <v>3793</v>
      </c>
      <c r="S411" s="312">
        <v>7901</v>
      </c>
      <c r="T411" s="312">
        <v>3843</v>
      </c>
      <c r="U411" s="312">
        <v>4058</v>
      </c>
    </row>
    <row r="412" spans="1:21" x14ac:dyDescent="0.2">
      <c r="A412" s="319" t="s">
        <v>1339</v>
      </c>
      <c r="B412" s="325" t="s">
        <v>49</v>
      </c>
      <c r="C412" s="329" t="s">
        <v>86</v>
      </c>
      <c r="D412" s="329">
        <v>12793</v>
      </c>
      <c r="E412" s="329">
        <v>5624</v>
      </c>
      <c r="F412" s="329">
        <v>7169</v>
      </c>
      <c r="G412" s="329">
        <v>11965</v>
      </c>
      <c r="H412" s="329">
        <v>5725</v>
      </c>
      <c r="I412" s="329">
        <v>6240</v>
      </c>
      <c r="J412" s="329">
        <v>8083</v>
      </c>
      <c r="K412" s="329">
        <v>3911</v>
      </c>
      <c r="L412" s="329">
        <v>4172</v>
      </c>
      <c r="M412" s="329">
        <v>7652</v>
      </c>
      <c r="N412" s="329">
        <v>3688</v>
      </c>
      <c r="O412" s="329">
        <v>3964</v>
      </c>
      <c r="P412" s="322">
        <v>6144</v>
      </c>
      <c r="Q412" s="322">
        <v>3017</v>
      </c>
      <c r="R412" s="322">
        <v>3127</v>
      </c>
      <c r="S412" s="312">
        <v>7228</v>
      </c>
      <c r="T412" s="312">
        <v>3487</v>
      </c>
      <c r="U412" s="312">
        <v>3741</v>
      </c>
    </row>
    <row r="413" spans="1:21" x14ac:dyDescent="0.2">
      <c r="A413" s="319" t="s">
        <v>1340</v>
      </c>
      <c r="B413" s="325" t="s">
        <v>49</v>
      </c>
      <c r="C413" s="329" t="s">
        <v>87</v>
      </c>
      <c r="D413" s="329">
        <v>9841</v>
      </c>
      <c r="E413" s="329">
        <v>3953</v>
      </c>
      <c r="F413" s="329">
        <v>5888</v>
      </c>
      <c r="G413" s="329">
        <v>9325</v>
      </c>
      <c r="H413" s="329">
        <v>4155</v>
      </c>
      <c r="I413" s="329">
        <v>5170</v>
      </c>
      <c r="J413" s="329">
        <v>7828</v>
      </c>
      <c r="K413" s="329">
        <v>3566</v>
      </c>
      <c r="L413" s="329">
        <v>4262</v>
      </c>
      <c r="M413" s="329">
        <v>6978</v>
      </c>
      <c r="N413" s="329">
        <v>3254</v>
      </c>
      <c r="O413" s="329">
        <v>3724</v>
      </c>
      <c r="P413" s="322">
        <v>5327</v>
      </c>
      <c r="Q413" s="322">
        <v>2584</v>
      </c>
      <c r="R413" s="322">
        <v>2743</v>
      </c>
      <c r="S413" s="312">
        <v>5395</v>
      </c>
      <c r="T413" s="312">
        <v>2560</v>
      </c>
      <c r="U413" s="312">
        <v>2835</v>
      </c>
    </row>
    <row r="414" spans="1:21" x14ac:dyDescent="0.2">
      <c r="A414" s="319" t="s">
        <v>1341</v>
      </c>
      <c r="B414" s="325" t="s">
        <v>49</v>
      </c>
      <c r="C414" s="329" t="s">
        <v>88</v>
      </c>
      <c r="D414" s="329">
        <v>7927</v>
      </c>
      <c r="E414" s="329">
        <v>2896</v>
      </c>
      <c r="F414" s="329">
        <v>5031</v>
      </c>
      <c r="G414" s="329">
        <v>6790</v>
      </c>
      <c r="H414" s="329">
        <v>2500</v>
      </c>
      <c r="I414" s="329">
        <v>4290</v>
      </c>
      <c r="J414" s="329">
        <v>6463</v>
      </c>
      <c r="K414" s="329">
        <v>2692</v>
      </c>
      <c r="L414" s="329">
        <v>3771</v>
      </c>
      <c r="M414" s="329">
        <v>5281</v>
      </c>
      <c r="N414" s="329">
        <v>2318</v>
      </c>
      <c r="O414" s="329">
        <v>2963</v>
      </c>
      <c r="P414" s="322">
        <v>4764</v>
      </c>
      <c r="Q414" s="322">
        <v>2167</v>
      </c>
      <c r="R414" s="322">
        <v>2597</v>
      </c>
      <c r="S414" s="312">
        <v>4490</v>
      </c>
      <c r="T414" s="312">
        <v>2160</v>
      </c>
      <c r="U414" s="312">
        <v>2330</v>
      </c>
    </row>
    <row r="415" spans="1:21" x14ac:dyDescent="0.2">
      <c r="A415" s="319" t="s">
        <v>1342</v>
      </c>
      <c r="B415" s="325" t="s">
        <v>49</v>
      </c>
      <c r="C415" s="329" t="s">
        <v>89</v>
      </c>
      <c r="D415" s="329">
        <v>5649</v>
      </c>
      <c r="E415" s="329">
        <v>1861</v>
      </c>
      <c r="F415" s="329">
        <v>3788</v>
      </c>
      <c r="G415" s="329">
        <v>4505</v>
      </c>
      <c r="H415" s="329">
        <v>1435</v>
      </c>
      <c r="I415" s="329">
        <v>3070</v>
      </c>
      <c r="J415" s="329">
        <v>4541</v>
      </c>
      <c r="K415" s="329">
        <v>1578</v>
      </c>
      <c r="L415" s="329">
        <v>2963</v>
      </c>
      <c r="M415" s="329">
        <v>4617</v>
      </c>
      <c r="N415" s="329">
        <v>1760</v>
      </c>
      <c r="O415" s="329">
        <v>2857</v>
      </c>
      <c r="P415" s="322">
        <v>3786</v>
      </c>
      <c r="Q415" s="322">
        <v>1535</v>
      </c>
      <c r="R415" s="322">
        <v>2251</v>
      </c>
      <c r="S415" s="312">
        <v>3478</v>
      </c>
      <c r="T415" s="312">
        <v>1545</v>
      </c>
      <c r="U415" s="312">
        <v>1933</v>
      </c>
    </row>
    <row r="416" spans="1:21" x14ac:dyDescent="0.2">
      <c r="A416" s="319" t="s">
        <v>1343</v>
      </c>
      <c r="B416" s="325" t="s">
        <v>49</v>
      </c>
      <c r="C416" s="329" t="s">
        <v>90</v>
      </c>
      <c r="D416" s="329">
        <v>3160</v>
      </c>
      <c r="E416" s="329">
        <v>946</v>
      </c>
      <c r="F416" s="329">
        <v>2214</v>
      </c>
      <c r="G416" s="329">
        <v>2885</v>
      </c>
      <c r="H416" s="329">
        <v>765</v>
      </c>
      <c r="I416" s="329">
        <v>2120</v>
      </c>
      <c r="J416" s="329">
        <v>2614</v>
      </c>
      <c r="K416" s="329">
        <v>709</v>
      </c>
      <c r="L416" s="329">
        <v>1905</v>
      </c>
      <c r="M416" s="329">
        <v>2998</v>
      </c>
      <c r="N416" s="329">
        <v>960</v>
      </c>
      <c r="O416" s="329">
        <v>2038</v>
      </c>
      <c r="P416" s="322">
        <v>2278</v>
      </c>
      <c r="Q416" s="322">
        <v>956</v>
      </c>
      <c r="R416" s="322">
        <v>1322</v>
      </c>
      <c r="S416" s="312">
        <v>2542</v>
      </c>
      <c r="T416" s="312">
        <v>1079</v>
      </c>
      <c r="U416" s="312">
        <v>1463</v>
      </c>
    </row>
    <row r="417" spans="1:21" x14ac:dyDescent="0.2">
      <c r="A417" s="319" t="s">
        <v>1344</v>
      </c>
      <c r="B417" s="325" t="s">
        <v>49</v>
      </c>
      <c r="C417" s="329" t="s">
        <v>91</v>
      </c>
      <c r="D417" s="329">
        <v>1592</v>
      </c>
      <c r="E417" s="329">
        <v>412</v>
      </c>
      <c r="F417" s="329">
        <v>1180</v>
      </c>
      <c r="G417" s="329">
        <v>1800</v>
      </c>
      <c r="H417" s="329">
        <v>380</v>
      </c>
      <c r="I417" s="329">
        <v>1415</v>
      </c>
      <c r="J417" s="329">
        <v>1551</v>
      </c>
      <c r="K417" s="329">
        <v>273</v>
      </c>
      <c r="L417" s="329">
        <v>1278</v>
      </c>
      <c r="M417" s="329">
        <v>2018</v>
      </c>
      <c r="N417" s="329">
        <v>516</v>
      </c>
      <c r="O417" s="329">
        <v>1502</v>
      </c>
      <c r="P417" s="322">
        <v>1832</v>
      </c>
      <c r="Q417" s="322">
        <v>501</v>
      </c>
      <c r="R417" s="322">
        <v>1331</v>
      </c>
      <c r="S417" s="312">
        <v>2131</v>
      </c>
      <c r="T417" s="322">
        <v>759</v>
      </c>
      <c r="U417" s="322">
        <v>1372</v>
      </c>
    </row>
    <row r="418" spans="1:21" x14ac:dyDescent="0.2">
      <c r="A418" s="319" t="s">
        <v>1345</v>
      </c>
      <c r="B418" s="325" t="s">
        <v>49</v>
      </c>
      <c r="C418" s="329" t="s">
        <v>92</v>
      </c>
      <c r="D418" s="329">
        <v>133136</v>
      </c>
      <c r="E418" s="329">
        <v>63012</v>
      </c>
      <c r="F418" s="329">
        <v>70124</v>
      </c>
      <c r="G418" s="329">
        <v>108625</v>
      </c>
      <c r="H418" s="329">
        <v>51545</v>
      </c>
      <c r="I418" s="329">
        <v>57080</v>
      </c>
      <c r="J418" s="329">
        <v>94646</v>
      </c>
      <c r="K418" s="329">
        <v>44676</v>
      </c>
      <c r="L418" s="329">
        <v>49970</v>
      </c>
      <c r="M418" s="329">
        <v>111420</v>
      </c>
      <c r="N418" s="329">
        <v>51933</v>
      </c>
      <c r="O418" s="329">
        <v>59487</v>
      </c>
      <c r="P418" s="322">
        <v>130607</v>
      </c>
      <c r="Q418" s="322">
        <v>62397</v>
      </c>
      <c r="R418" s="322">
        <v>68210</v>
      </c>
      <c r="S418" s="312" t="s">
        <v>639</v>
      </c>
      <c r="T418" s="312" t="s">
        <v>639</v>
      </c>
      <c r="U418" s="312" t="s">
        <v>639</v>
      </c>
    </row>
    <row r="419" spans="1:21" x14ac:dyDescent="0.2">
      <c r="A419" s="319" t="s">
        <v>1346</v>
      </c>
      <c r="B419" s="325" t="s">
        <v>49</v>
      </c>
      <c r="C419" s="332" t="s">
        <v>93</v>
      </c>
      <c r="D419" s="332">
        <v>75648</v>
      </c>
      <c r="E419" s="332">
        <v>33616</v>
      </c>
      <c r="F419" s="332">
        <v>42032</v>
      </c>
      <c r="G419" s="332">
        <v>64125</v>
      </c>
      <c r="H419" s="332">
        <v>28795</v>
      </c>
      <c r="I419" s="332">
        <v>35345</v>
      </c>
      <c r="J419" s="332">
        <v>65368</v>
      </c>
      <c r="K419" s="332">
        <v>29745</v>
      </c>
      <c r="L419" s="332">
        <v>35623</v>
      </c>
      <c r="M419" s="332">
        <v>80011</v>
      </c>
      <c r="N419" s="332">
        <v>36089</v>
      </c>
      <c r="O419" s="332">
        <v>43922</v>
      </c>
      <c r="P419" s="322">
        <v>98369</v>
      </c>
      <c r="Q419" s="322">
        <v>46024</v>
      </c>
      <c r="R419" s="322">
        <v>52345</v>
      </c>
      <c r="S419" s="312">
        <v>123173</v>
      </c>
      <c r="T419" s="312">
        <v>59666</v>
      </c>
      <c r="U419" s="312">
        <v>63507</v>
      </c>
    </row>
    <row r="420" spans="1:21" x14ac:dyDescent="0.2">
      <c r="A420" s="319" t="s">
        <v>1347</v>
      </c>
      <c r="B420" s="325" t="s">
        <v>49</v>
      </c>
      <c r="C420" s="179" t="s">
        <v>94</v>
      </c>
      <c r="D420" s="329">
        <v>128096</v>
      </c>
      <c r="E420" s="329">
        <v>64259</v>
      </c>
      <c r="F420" s="329">
        <v>63837</v>
      </c>
      <c r="G420" s="329">
        <v>93250</v>
      </c>
      <c r="H420" s="329">
        <v>46700</v>
      </c>
      <c r="I420" s="329">
        <v>46550</v>
      </c>
      <c r="J420" s="329">
        <v>62876</v>
      </c>
      <c r="K420" s="329">
        <v>31217</v>
      </c>
      <c r="L420" s="329">
        <v>31659</v>
      </c>
      <c r="M420" s="329">
        <v>53266</v>
      </c>
      <c r="N420" s="329">
        <v>26061</v>
      </c>
      <c r="O420" s="329">
        <v>27205</v>
      </c>
      <c r="P420" s="322">
        <v>45191</v>
      </c>
      <c r="Q420" s="322">
        <v>21832</v>
      </c>
      <c r="R420" s="322">
        <v>23359</v>
      </c>
      <c r="S420" s="312">
        <v>50127</v>
      </c>
      <c r="T420" s="312">
        <v>25025</v>
      </c>
      <c r="U420" s="312">
        <v>25102</v>
      </c>
    </row>
    <row r="421" spans="1:21" x14ac:dyDescent="0.2">
      <c r="A421" s="319" t="s">
        <v>1348</v>
      </c>
      <c r="B421" s="325" t="s">
        <v>50</v>
      </c>
      <c r="C421" s="329" t="s">
        <v>73</v>
      </c>
      <c r="D421" s="329">
        <v>218528</v>
      </c>
      <c r="E421" s="329">
        <v>96490</v>
      </c>
      <c r="F421" s="329">
        <v>122038</v>
      </c>
      <c r="G421" s="329">
        <v>188225</v>
      </c>
      <c r="H421" s="329">
        <v>85490</v>
      </c>
      <c r="I421" s="329">
        <v>102740</v>
      </c>
      <c r="J421" s="329">
        <v>125892</v>
      </c>
      <c r="K421" s="329">
        <v>57677</v>
      </c>
      <c r="L421" s="329">
        <v>68215</v>
      </c>
      <c r="M421" s="329">
        <v>138394</v>
      </c>
      <c r="N421" s="329">
        <v>65014</v>
      </c>
      <c r="O421" s="329">
        <v>73380</v>
      </c>
      <c r="P421" s="322">
        <v>158921</v>
      </c>
      <c r="Q421" s="322">
        <v>75957</v>
      </c>
      <c r="R421" s="322">
        <v>82964</v>
      </c>
      <c r="S421" s="312">
        <v>158649</v>
      </c>
      <c r="T421" s="312">
        <v>78194</v>
      </c>
      <c r="U421" s="312">
        <v>80455</v>
      </c>
    </row>
    <row r="422" spans="1:21" x14ac:dyDescent="0.2">
      <c r="A422" s="319" t="s">
        <v>1349</v>
      </c>
      <c r="B422" s="325" t="s">
        <v>50</v>
      </c>
      <c r="C422" s="329" t="s">
        <v>74</v>
      </c>
      <c r="D422" s="329">
        <v>12780</v>
      </c>
      <c r="E422" s="329">
        <v>6473</v>
      </c>
      <c r="F422" s="329">
        <v>6307</v>
      </c>
      <c r="G422" s="329">
        <v>8410</v>
      </c>
      <c r="H422" s="329">
        <v>4310</v>
      </c>
      <c r="I422" s="329">
        <v>4100</v>
      </c>
      <c r="J422" s="329">
        <v>5410</v>
      </c>
      <c r="K422" s="329">
        <v>2692</v>
      </c>
      <c r="L422" s="329">
        <v>2718</v>
      </c>
      <c r="M422" s="329">
        <v>7230</v>
      </c>
      <c r="N422" s="329">
        <v>3687</v>
      </c>
      <c r="O422" s="329">
        <v>3543</v>
      </c>
      <c r="P422" s="322">
        <v>9954</v>
      </c>
      <c r="Q422" s="322">
        <v>5104</v>
      </c>
      <c r="R422" s="322">
        <v>4850</v>
      </c>
      <c r="S422" s="312">
        <v>9189</v>
      </c>
      <c r="T422" s="312">
        <v>4749</v>
      </c>
      <c r="U422" s="312">
        <v>4440</v>
      </c>
    </row>
    <row r="423" spans="1:21" x14ac:dyDescent="0.2">
      <c r="A423" s="319" t="s">
        <v>1350</v>
      </c>
      <c r="B423" s="325" t="s">
        <v>50</v>
      </c>
      <c r="C423" s="330" t="s">
        <v>75</v>
      </c>
      <c r="D423" s="329">
        <v>9281</v>
      </c>
      <c r="E423" s="329">
        <v>4634</v>
      </c>
      <c r="F423" s="329">
        <v>4647</v>
      </c>
      <c r="G423" s="329">
        <v>8030</v>
      </c>
      <c r="H423" s="329">
        <v>4100</v>
      </c>
      <c r="I423" s="329">
        <v>3930</v>
      </c>
      <c r="J423" s="329">
        <v>4875</v>
      </c>
      <c r="K423" s="329">
        <v>2405</v>
      </c>
      <c r="L423" s="329">
        <v>2470</v>
      </c>
      <c r="M423" s="329">
        <v>5960</v>
      </c>
      <c r="N423" s="329">
        <v>2980</v>
      </c>
      <c r="O423" s="329">
        <v>2980</v>
      </c>
      <c r="P423" s="322">
        <v>7644</v>
      </c>
      <c r="Q423" s="322">
        <v>4075</v>
      </c>
      <c r="R423" s="322">
        <v>3569</v>
      </c>
      <c r="S423" s="312">
        <v>7614</v>
      </c>
      <c r="T423" s="312">
        <v>3973</v>
      </c>
      <c r="U423" s="312">
        <v>3641</v>
      </c>
    </row>
    <row r="424" spans="1:21" x14ac:dyDescent="0.2">
      <c r="A424" s="319" t="s">
        <v>1351</v>
      </c>
      <c r="B424" s="325" t="s">
        <v>50</v>
      </c>
      <c r="C424" s="330" t="s">
        <v>76</v>
      </c>
      <c r="D424" s="329">
        <v>9468</v>
      </c>
      <c r="E424" s="329">
        <v>4819</v>
      </c>
      <c r="F424" s="329">
        <v>4649</v>
      </c>
      <c r="G424" s="329">
        <v>7110</v>
      </c>
      <c r="H424" s="329">
        <v>3580</v>
      </c>
      <c r="I424" s="329">
        <v>3530</v>
      </c>
      <c r="J424" s="329">
        <v>5287</v>
      </c>
      <c r="K424" s="329">
        <v>2628</v>
      </c>
      <c r="L424" s="329">
        <v>2659</v>
      </c>
      <c r="M424" s="329">
        <v>5542</v>
      </c>
      <c r="N424" s="329">
        <v>2762</v>
      </c>
      <c r="O424" s="329">
        <v>2780</v>
      </c>
      <c r="P424" s="322">
        <v>6092</v>
      </c>
      <c r="Q424" s="322">
        <v>3035</v>
      </c>
      <c r="R424" s="322">
        <v>3057</v>
      </c>
      <c r="S424" s="312">
        <v>6442</v>
      </c>
      <c r="T424" s="312">
        <v>3244</v>
      </c>
      <c r="U424" s="312">
        <v>3198</v>
      </c>
    </row>
    <row r="425" spans="1:21" x14ac:dyDescent="0.2">
      <c r="A425" s="319" t="s">
        <v>1352</v>
      </c>
      <c r="B425" s="325" t="s">
        <v>50</v>
      </c>
      <c r="C425" s="329" t="s">
        <v>77</v>
      </c>
      <c r="D425" s="329">
        <v>13982</v>
      </c>
      <c r="E425" s="329">
        <v>5870</v>
      </c>
      <c r="F425" s="329">
        <v>8112</v>
      </c>
      <c r="G425" s="329">
        <v>11840</v>
      </c>
      <c r="H425" s="329">
        <v>4975</v>
      </c>
      <c r="I425" s="329">
        <v>6865</v>
      </c>
      <c r="J425" s="329">
        <v>8318</v>
      </c>
      <c r="K425" s="329">
        <v>3872</v>
      </c>
      <c r="L425" s="329">
        <v>4446</v>
      </c>
      <c r="M425" s="329">
        <v>6438</v>
      </c>
      <c r="N425" s="329">
        <v>3081</v>
      </c>
      <c r="O425" s="329">
        <v>3357</v>
      </c>
      <c r="P425" s="322">
        <v>6398</v>
      </c>
      <c r="Q425" s="322">
        <v>3167</v>
      </c>
      <c r="R425" s="322">
        <v>3231</v>
      </c>
      <c r="S425" s="312">
        <v>6475</v>
      </c>
      <c r="T425" s="312">
        <v>3296</v>
      </c>
      <c r="U425" s="312">
        <v>3179</v>
      </c>
    </row>
    <row r="426" spans="1:21" x14ac:dyDescent="0.2">
      <c r="A426" s="319" t="s">
        <v>1353</v>
      </c>
      <c r="B426" s="325" t="s">
        <v>50</v>
      </c>
      <c r="C426" s="329" t="s">
        <v>78</v>
      </c>
      <c r="D426" s="329">
        <v>26647</v>
      </c>
      <c r="E426" s="329">
        <v>10870</v>
      </c>
      <c r="F426" s="329">
        <v>15777</v>
      </c>
      <c r="G426" s="329">
        <v>32530</v>
      </c>
      <c r="H426" s="329">
        <v>13785</v>
      </c>
      <c r="I426" s="329">
        <v>18745</v>
      </c>
      <c r="J426" s="329">
        <v>15949</v>
      </c>
      <c r="K426" s="329">
        <v>6731</v>
      </c>
      <c r="L426" s="329">
        <v>9218</v>
      </c>
      <c r="M426" s="329">
        <v>14122</v>
      </c>
      <c r="N426" s="329">
        <v>6125</v>
      </c>
      <c r="O426" s="329">
        <v>7997</v>
      </c>
      <c r="P426" s="322">
        <v>11662</v>
      </c>
      <c r="Q426" s="322">
        <v>5222</v>
      </c>
      <c r="R426" s="322">
        <v>6440</v>
      </c>
      <c r="S426" s="312">
        <v>11322</v>
      </c>
      <c r="T426" s="312">
        <v>5553</v>
      </c>
      <c r="U426" s="312">
        <v>5769</v>
      </c>
    </row>
    <row r="427" spans="1:21" x14ac:dyDescent="0.2">
      <c r="A427" s="319" t="s">
        <v>1354</v>
      </c>
      <c r="B427" s="325" t="s">
        <v>50</v>
      </c>
      <c r="C427" s="329" t="s">
        <v>79</v>
      </c>
      <c r="D427" s="329">
        <v>22240</v>
      </c>
      <c r="E427" s="329">
        <v>11141</v>
      </c>
      <c r="F427" s="329">
        <v>11099</v>
      </c>
      <c r="G427" s="329">
        <v>23240</v>
      </c>
      <c r="H427" s="329">
        <v>11330</v>
      </c>
      <c r="I427" s="329">
        <v>11905</v>
      </c>
      <c r="J427" s="329">
        <v>14051</v>
      </c>
      <c r="K427" s="329">
        <v>6631</v>
      </c>
      <c r="L427" s="329">
        <v>7420</v>
      </c>
      <c r="M427" s="329">
        <v>17109</v>
      </c>
      <c r="N427" s="329">
        <v>8054</v>
      </c>
      <c r="O427" s="329">
        <v>9055</v>
      </c>
      <c r="P427" s="322">
        <v>17388</v>
      </c>
      <c r="Q427" s="322">
        <v>7890</v>
      </c>
      <c r="R427" s="322">
        <v>9498</v>
      </c>
      <c r="S427" s="312">
        <v>16602</v>
      </c>
      <c r="T427" s="312">
        <v>8278</v>
      </c>
      <c r="U427" s="312">
        <v>8324</v>
      </c>
    </row>
    <row r="428" spans="1:21" x14ac:dyDescent="0.2">
      <c r="A428" s="319" t="s">
        <v>1355</v>
      </c>
      <c r="B428" s="325" t="s">
        <v>50</v>
      </c>
      <c r="C428" s="329" t="s">
        <v>80</v>
      </c>
      <c r="D428" s="329">
        <v>17106</v>
      </c>
      <c r="E428" s="329">
        <v>8701</v>
      </c>
      <c r="F428" s="329">
        <v>8405</v>
      </c>
      <c r="G428" s="329">
        <v>14260</v>
      </c>
      <c r="H428" s="329">
        <v>7485</v>
      </c>
      <c r="I428" s="329">
        <v>6775</v>
      </c>
      <c r="J428" s="329">
        <v>12285</v>
      </c>
      <c r="K428" s="329">
        <v>5988</v>
      </c>
      <c r="L428" s="329">
        <v>6297</v>
      </c>
      <c r="M428" s="329">
        <v>13240</v>
      </c>
      <c r="N428" s="329">
        <v>6507</v>
      </c>
      <c r="O428" s="329">
        <v>6733</v>
      </c>
      <c r="P428" s="322">
        <v>17817</v>
      </c>
      <c r="Q428" s="322">
        <v>8648</v>
      </c>
      <c r="R428" s="322">
        <v>9169</v>
      </c>
      <c r="S428" s="312">
        <v>18345</v>
      </c>
      <c r="T428" s="312">
        <v>9429</v>
      </c>
      <c r="U428" s="312">
        <v>8916</v>
      </c>
    </row>
    <row r="429" spans="1:21" x14ac:dyDescent="0.2">
      <c r="A429" s="319" t="s">
        <v>1356</v>
      </c>
      <c r="B429" s="325" t="s">
        <v>50</v>
      </c>
      <c r="C429" s="329" t="s">
        <v>81</v>
      </c>
      <c r="D429" s="329">
        <v>15215</v>
      </c>
      <c r="E429" s="329">
        <v>7291</v>
      </c>
      <c r="F429" s="329">
        <v>7924</v>
      </c>
      <c r="G429" s="329">
        <v>10745</v>
      </c>
      <c r="H429" s="329">
        <v>5605</v>
      </c>
      <c r="I429" s="329">
        <v>5140</v>
      </c>
      <c r="J429" s="329">
        <v>8933</v>
      </c>
      <c r="K429" s="329">
        <v>4508</v>
      </c>
      <c r="L429" s="329">
        <v>4425</v>
      </c>
      <c r="M429" s="329">
        <v>10309</v>
      </c>
      <c r="N429" s="329">
        <v>4956</v>
      </c>
      <c r="O429" s="329">
        <v>5353</v>
      </c>
      <c r="P429" s="322">
        <v>14952</v>
      </c>
      <c r="Q429" s="322">
        <v>7565</v>
      </c>
      <c r="R429" s="322">
        <v>7387</v>
      </c>
      <c r="S429" s="312">
        <v>14400</v>
      </c>
      <c r="T429" s="312">
        <v>7110</v>
      </c>
      <c r="U429" s="312">
        <v>7290</v>
      </c>
    </row>
    <row r="430" spans="1:21" x14ac:dyDescent="0.2">
      <c r="A430" s="319" t="s">
        <v>1357</v>
      </c>
      <c r="B430" s="325" t="s">
        <v>50</v>
      </c>
      <c r="C430" s="329" t="s">
        <v>82</v>
      </c>
      <c r="D430" s="329">
        <v>13575</v>
      </c>
      <c r="E430" s="329">
        <v>6299</v>
      </c>
      <c r="F430" s="329">
        <v>7276</v>
      </c>
      <c r="G430" s="329">
        <v>10180</v>
      </c>
      <c r="H430" s="329">
        <v>5130</v>
      </c>
      <c r="I430" s="329">
        <v>5055</v>
      </c>
      <c r="J430" s="329">
        <v>7439</v>
      </c>
      <c r="K430" s="329">
        <v>3722</v>
      </c>
      <c r="L430" s="329">
        <v>3717</v>
      </c>
      <c r="M430" s="329">
        <v>10579</v>
      </c>
      <c r="N430" s="329">
        <v>5153</v>
      </c>
      <c r="O430" s="329">
        <v>5426</v>
      </c>
      <c r="P430" s="322">
        <v>11737</v>
      </c>
      <c r="Q430" s="322">
        <v>5989</v>
      </c>
      <c r="R430" s="322">
        <v>5748</v>
      </c>
      <c r="S430" s="312">
        <v>12432</v>
      </c>
      <c r="T430" s="312">
        <v>6325</v>
      </c>
      <c r="U430" s="312">
        <v>6107</v>
      </c>
    </row>
    <row r="431" spans="1:21" x14ac:dyDescent="0.2">
      <c r="A431" s="319" t="s">
        <v>1358</v>
      </c>
      <c r="B431" s="325" t="s">
        <v>50</v>
      </c>
      <c r="C431" s="329" t="s">
        <v>83</v>
      </c>
      <c r="D431" s="329">
        <v>14564</v>
      </c>
      <c r="E431" s="329">
        <v>6512</v>
      </c>
      <c r="F431" s="329">
        <v>8052</v>
      </c>
      <c r="G431" s="329">
        <v>10060</v>
      </c>
      <c r="H431" s="329">
        <v>4730</v>
      </c>
      <c r="I431" s="329">
        <v>5330</v>
      </c>
      <c r="J431" s="329">
        <v>6606</v>
      </c>
      <c r="K431" s="329">
        <v>3333</v>
      </c>
      <c r="L431" s="329">
        <v>3273</v>
      </c>
      <c r="M431" s="329">
        <v>9212</v>
      </c>
      <c r="N431" s="329">
        <v>4522</v>
      </c>
      <c r="O431" s="329">
        <v>4690</v>
      </c>
      <c r="P431" s="322">
        <v>9378</v>
      </c>
      <c r="Q431" s="322">
        <v>4451</v>
      </c>
      <c r="R431" s="322">
        <v>4927</v>
      </c>
      <c r="S431" s="312">
        <v>11376</v>
      </c>
      <c r="T431" s="312">
        <v>5477</v>
      </c>
      <c r="U431" s="312">
        <v>5899</v>
      </c>
    </row>
    <row r="432" spans="1:21" x14ac:dyDescent="0.2">
      <c r="A432" s="319" t="s">
        <v>1359</v>
      </c>
      <c r="B432" s="325" t="s">
        <v>50</v>
      </c>
      <c r="C432" s="329" t="s">
        <v>84</v>
      </c>
      <c r="D432" s="329">
        <v>14551</v>
      </c>
      <c r="E432" s="329">
        <v>6380</v>
      </c>
      <c r="F432" s="329">
        <v>8171</v>
      </c>
      <c r="G432" s="329">
        <v>9885</v>
      </c>
      <c r="H432" s="329">
        <v>4520</v>
      </c>
      <c r="I432" s="329">
        <v>5365</v>
      </c>
      <c r="J432" s="329">
        <v>6559</v>
      </c>
      <c r="K432" s="329">
        <v>3154</v>
      </c>
      <c r="L432" s="329">
        <v>3405</v>
      </c>
      <c r="M432" s="329">
        <v>8012</v>
      </c>
      <c r="N432" s="329">
        <v>3955</v>
      </c>
      <c r="O432" s="329">
        <v>4057</v>
      </c>
      <c r="P432" s="322">
        <v>10798</v>
      </c>
      <c r="Q432" s="322">
        <v>5172</v>
      </c>
      <c r="R432" s="322">
        <v>5626</v>
      </c>
      <c r="S432" s="312">
        <v>9475</v>
      </c>
      <c r="T432" s="312">
        <v>4711</v>
      </c>
      <c r="U432" s="312">
        <v>4764</v>
      </c>
    </row>
    <row r="433" spans="1:21" x14ac:dyDescent="0.2">
      <c r="A433" s="319" t="s">
        <v>1360</v>
      </c>
      <c r="B433" s="325" t="s">
        <v>50</v>
      </c>
      <c r="C433" s="329" t="s">
        <v>85</v>
      </c>
      <c r="D433" s="329">
        <v>13096</v>
      </c>
      <c r="E433" s="329">
        <v>5470</v>
      </c>
      <c r="F433" s="329">
        <v>7626</v>
      </c>
      <c r="G433" s="329">
        <v>10275</v>
      </c>
      <c r="H433" s="329">
        <v>4645</v>
      </c>
      <c r="I433" s="329">
        <v>5630</v>
      </c>
      <c r="J433" s="329">
        <v>6408</v>
      </c>
      <c r="K433" s="329">
        <v>3032</v>
      </c>
      <c r="L433" s="329">
        <v>3376</v>
      </c>
      <c r="M433" s="329">
        <v>6457</v>
      </c>
      <c r="N433" s="329">
        <v>3319</v>
      </c>
      <c r="O433" s="329">
        <v>3138</v>
      </c>
      <c r="P433" s="322">
        <v>8660</v>
      </c>
      <c r="Q433" s="322">
        <v>3990</v>
      </c>
      <c r="R433" s="322">
        <v>4670</v>
      </c>
      <c r="S433" s="312">
        <v>7686</v>
      </c>
      <c r="T433" s="312">
        <v>3633</v>
      </c>
      <c r="U433" s="312">
        <v>4053</v>
      </c>
    </row>
    <row r="434" spans="1:21" x14ac:dyDescent="0.2">
      <c r="A434" s="319" t="s">
        <v>1361</v>
      </c>
      <c r="B434" s="325" t="s">
        <v>50</v>
      </c>
      <c r="C434" s="329" t="s">
        <v>86</v>
      </c>
      <c r="D434" s="329">
        <v>11038</v>
      </c>
      <c r="E434" s="329">
        <v>4361</v>
      </c>
      <c r="F434" s="329">
        <v>6677</v>
      </c>
      <c r="G434" s="329">
        <v>9675</v>
      </c>
      <c r="H434" s="329">
        <v>4235</v>
      </c>
      <c r="I434" s="329">
        <v>5440</v>
      </c>
      <c r="J434" s="329">
        <v>5894</v>
      </c>
      <c r="K434" s="329">
        <v>2580</v>
      </c>
      <c r="L434" s="329">
        <v>3314</v>
      </c>
      <c r="M434" s="329">
        <v>5959</v>
      </c>
      <c r="N434" s="329">
        <v>2844</v>
      </c>
      <c r="O434" s="329">
        <v>3115</v>
      </c>
      <c r="P434" s="322">
        <v>7025</v>
      </c>
      <c r="Q434" s="322">
        <v>3337</v>
      </c>
      <c r="R434" s="322">
        <v>3688</v>
      </c>
      <c r="S434" s="312">
        <v>8176</v>
      </c>
      <c r="T434" s="312">
        <v>3717</v>
      </c>
      <c r="U434" s="312">
        <v>4459</v>
      </c>
    </row>
    <row r="435" spans="1:21" x14ac:dyDescent="0.2">
      <c r="A435" s="319" t="s">
        <v>1362</v>
      </c>
      <c r="B435" s="325" t="s">
        <v>50</v>
      </c>
      <c r="C435" s="329" t="s">
        <v>87</v>
      </c>
      <c r="D435" s="329">
        <v>8462</v>
      </c>
      <c r="E435" s="329">
        <v>2899</v>
      </c>
      <c r="F435" s="329">
        <v>5563</v>
      </c>
      <c r="G435" s="329">
        <v>7735</v>
      </c>
      <c r="H435" s="329">
        <v>3040</v>
      </c>
      <c r="I435" s="329">
        <v>4700</v>
      </c>
      <c r="J435" s="329">
        <v>5599</v>
      </c>
      <c r="K435" s="329">
        <v>2445</v>
      </c>
      <c r="L435" s="329">
        <v>3154</v>
      </c>
      <c r="M435" s="329">
        <v>5247</v>
      </c>
      <c r="N435" s="329">
        <v>2416</v>
      </c>
      <c r="O435" s="329">
        <v>2831</v>
      </c>
      <c r="P435" s="322">
        <v>5235</v>
      </c>
      <c r="Q435" s="322">
        <v>2470</v>
      </c>
      <c r="R435" s="322">
        <v>2765</v>
      </c>
      <c r="S435" s="312">
        <v>6271</v>
      </c>
      <c r="T435" s="312">
        <v>2855</v>
      </c>
      <c r="U435" s="312">
        <v>3416</v>
      </c>
    </row>
    <row r="436" spans="1:21" x14ac:dyDescent="0.2">
      <c r="A436" s="319" t="s">
        <v>1363</v>
      </c>
      <c r="B436" s="325" t="s">
        <v>50</v>
      </c>
      <c r="C436" s="329" t="s">
        <v>88</v>
      </c>
      <c r="D436" s="329">
        <v>6727</v>
      </c>
      <c r="E436" s="329">
        <v>2199</v>
      </c>
      <c r="F436" s="329">
        <v>4528</v>
      </c>
      <c r="G436" s="329">
        <v>5720</v>
      </c>
      <c r="H436" s="329">
        <v>1895</v>
      </c>
      <c r="I436" s="329">
        <v>3825</v>
      </c>
      <c r="J436" s="329">
        <v>4830</v>
      </c>
      <c r="K436" s="329">
        <v>1885</v>
      </c>
      <c r="L436" s="329">
        <v>2945</v>
      </c>
      <c r="M436" s="329">
        <v>4426</v>
      </c>
      <c r="N436" s="329">
        <v>1808</v>
      </c>
      <c r="O436" s="329">
        <v>2618</v>
      </c>
      <c r="P436" s="322">
        <v>4924</v>
      </c>
      <c r="Q436" s="322">
        <v>2184</v>
      </c>
      <c r="R436" s="322">
        <v>2740</v>
      </c>
      <c r="S436" s="312">
        <v>4657</v>
      </c>
      <c r="T436" s="312">
        <v>2256</v>
      </c>
      <c r="U436" s="312">
        <v>2401</v>
      </c>
    </row>
    <row r="437" spans="1:21" x14ac:dyDescent="0.2">
      <c r="A437" s="319" t="s">
        <v>1364</v>
      </c>
      <c r="B437" s="325" t="s">
        <v>50</v>
      </c>
      <c r="C437" s="329" t="s">
        <v>89</v>
      </c>
      <c r="D437" s="329">
        <v>5030</v>
      </c>
      <c r="E437" s="329">
        <v>1395</v>
      </c>
      <c r="F437" s="329">
        <v>3635</v>
      </c>
      <c r="G437" s="329">
        <v>3905</v>
      </c>
      <c r="H437" s="329">
        <v>1075</v>
      </c>
      <c r="I437" s="329">
        <v>2830</v>
      </c>
      <c r="J437" s="329">
        <v>3719</v>
      </c>
      <c r="K437" s="329">
        <v>1203</v>
      </c>
      <c r="L437" s="329">
        <v>2516</v>
      </c>
      <c r="M437" s="329">
        <v>3798</v>
      </c>
      <c r="N437" s="329">
        <v>1447</v>
      </c>
      <c r="O437" s="329">
        <v>2351</v>
      </c>
      <c r="P437" s="322">
        <v>3857</v>
      </c>
      <c r="Q437" s="322">
        <v>1742</v>
      </c>
      <c r="R437" s="322">
        <v>2115</v>
      </c>
      <c r="S437" s="312">
        <v>3262</v>
      </c>
      <c r="T437" s="312">
        <v>1654</v>
      </c>
      <c r="U437" s="312">
        <v>1608</v>
      </c>
    </row>
    <row r="438" spans="1:21" x14ac:dyDescent="0.2">
      <c r="A438" s="319" t="s">
        <v>1365</v>
      </c>
      <c r="B438" s="325" t="s">
        <v>50</v>
      </c>
      <c r="C438" s="329" t="s">
        <v>90</v>
      </c>
      <c r="D438" s="329">
        <v>2964</v>
      </c>
      <c r="E438" s="329">
        <v>809</v>
      </c>
      <c r="F438" s="329">
        <v>2155</v>
      </c>
      <c r="G438" s="329">
        <v>2695</v>
      </c>
      <c r="H438" s="329">
        <v>655</v>
      </c>
      <c r="I438" s="329">
        <v>2040</v>
      </c>
      <c r="J438" s="329">
        <v>2235</v>
      </c>
      <c r="K438" s="329">
        <v>580</v>
      </c>
      <c r="L438" s="329">
        <v>1655</v>
      </c>
      <c r="M438" s="329">
        <v>2743</v>
      </c>
      <c r="N438" s="329">
        <v>890</v>
      </c>
      <c r="O438" s="329">
        <v>1853</v>
      </c>
      <c r="P438" s="322">
        <v>2893</v>
      </c>
      <c r="Q438" s="322">
        <v>1121</v>
      </c>
      <c r="R438" s="322">
        <v>1772</v>
      </c>
      <c r="S438" s="312">
        <v>2458</v>
      </c>
      <c r="T438" s="312">
        <v>1066</v>
      </c>
      <c r="U438" s="312">
        <v>1392</v>
      </c>
    </row>
    <row r="439" spans="1:21" x14ac:dyDescent="0.2">
      <c r="A439" s="319" t="s">
        <v>1366</v>
      </c>
      <c r="B439" s="325" t="s">
        <v>50</v>
      </c>
      <c r="C439" s="329" t="s">
        <v>91</v>
      </c>
      <c r="D439" s="329">
        <v>1802</v>
      </c>
      <c r="E439" s="329">
        <v>367</v>
      </c>
      <c r="F439" s="329">
        <v>1435</v>
      </c>
      <c r="G439" s="329">
        <v>1930</v>
      </c>
      <c r="H439" s="329">
        <v>390</v>
      </c>
      <c r="I439" s="329">
        <v>1540</v>
      </c>
      <c r="J439" s="329">
        <v>1495</v>
      </c>
      <c r="K439" s="329">
        <v>288</v>
      </c>
      <c r="L439" s="329">
        <v>1207</v>
      </c>
      <c r="M439" s="329">
        <v>2011</v>
      </c>
      <c r="N439" s="329">
        <v>508</v>
      </c>
      <c r="O439" s="329">
        <v>1503</v>
      </c>
      <c r="P439" s="322">
        <v>2507</v>
      </c>
      <c r="Q439" s="322">
        <v>795</v>
      </c>
      <c r="R439" s="322">
        <v>1712</v>
      </c>
      <c r="S439" s="312">
        <v>2467</v>
      </c>
      <c r="T439" s="322">
        <v>868</v>
      </c>
      <c r="U439" s="322">
        <v>1599</v>
      </c>
    </row>
    <row r="440" spans="1:21" x14ac:dyDescent="0.2">
      <c r="A440" s="319" t="s">
        <v>1367</v>
      </c>
      <c r="B440" s="325" t="s">
        <v>50</v>
      </c>
      <c r="C440" s="329" t="s">
        <v>92</v>
      </c>
      <c r="D440" s="329">
        <v>134566</v>
      </c>
      <c r="E440" s="329">
        <v>54385</v>
      </c>
      <c r="F440" s="329">
        <v>80181</v>
      </c>
      <c r="G440" s="329">
        <v>121510</v>
      </c>
      <c r="H440" s="329">
        <v>51585</v>
      </c>
      <c r="I440" s="329">
        <v>69925</v>
      </c>
      <c r="J440" s="329">
        <v>82763</v>
      </c>
      <c r="K440" s="329">
        <v>36178</v>
      </c>
      <c r="L440" s="329">
        <v>46585</v>
      </c>
      <c r="M440" s="329">
        <v>91989</v>
      </c>
      <c r="N440" s="329">
        <v>41866</v>
      </c>
      <c r="O440" s="329">
        <v>50123</v>
      </c>
      <c r="P440" s="322">
        <v>110817</v>
      </c>
      <c r="Q440" s="322">
        <v>52374</v>
      </c>
      <c r="R440" s="322">
        <v>58443</v>
      </c>
      <c r="S440" s="312" t="s">
        <v>639</v>
      </c>
      <c r="T440" s="312" t="s">
        <v>639</v>
      </c>
      <c r="U440" s="312" t="s">
        <v>639</v>
      </c>
    </row>
    <row r="441" spans="1:21" x14ac:dyDescent="0.2">
      <c r="A441" s="319" t="s">
        <v>1368</v>
      </c>
      <c r="B441" s="325" t="s">
        <v>50</v>
      </c>
      <c r="C441" s="332" t="s">
        <v>93</v>
      </c>
      <c r="D441" s="332">
        <v>101287</v>
      </c>
      <c r="E441" s="332">
        <v>37585</v>
      </c>
      <c r="F441" s="332">
        <v>63702</v>
      </c>
      <c r="G441" s="332">
        <v>96575</v>
      </c>
      <c r="H441" s="332">
        <v>38920</v>
      </c>
      <c r="I441" s="332">
        <v>57655</v>
      </c>
      <c r="J441" s="332">
        <v>65974</v>
      </c>
      <c r="K441" s="332">
        <v>27837</v>
      </c>
      <c r="L441" s="332">
        <v>38137</v>
      </c>
      <c r="M441" s="332">
        <v>72173</v>
      </c>
      <c r="N441" s="332">
        <v>31910</v>
      </c>
      <c r="O441" s="332">
        <v>40263</v>
      </c>
      <c r="P441" s="322">
        <v>86025</v>
      </c>
      <c r="Q441" s="322">
        <v>39594</v>
      </c>
      <c r="R441" s="322">
        <v>46431</v>
      </c>
      <c r="S441" s="312">
        <v>81697</v>
      </c>
      <c r="T441" s="312">
        <v>39294</v>
      </c>
      <c r="U441" s="312">
        <v>42403</v>
      </c>
    </row>
    <row r="442" spans="1:21" x14ac:dyDescent="0.2">
      <c r="A442" s="319" t="s">
        <v>1369</v>
      </c>
      <c r="B442" s="325" t="s">
        <v>50</v>
      </c>
      <c r="C442" s="179" t="s">
        <v>94</v>
      </c>
      <c r="D442" s="329">
        <v>83962</v>
      </c>
      <c r="E442" s="329">
        <v>42105</v>
      </c>
      <c r="F442" s="329">
        <v>41857</v>
      </c>
      <c r="G442" s="329">
        <v>66720</v>
      </c>
      <c r="H442" s="329">
        <v>33905</v>
      </c>
      <c r="I442" s="329">
        <v>32815</v>
      </c>
      <c r="J442" s="329">
        <v>43129</v>
      </c>
      <c r="K442" s="329">
        <v>21499</v>
      </c>
      <c r="L442" s="329">
        <v>21630</v>
      </c>
      <c r="M442" s="329">
        <v>46405</v>
      </c>
      <c r="N442" s="329">
        <v>23148</v>
      </c>
      <c r="O442" s="329">
        <v>23257</v>
      </c>
      <c r="P442" s="322">
        <v>48103</v>
      </c>
      <c r="Q442" s="322">
        <v>23586</v>
      </c>
      <c r="R442" s="322">
        <v>24517</v>
      </c>
      <c r="S442" s="312">
        <v>52570</v>
      </c>
      <c r="T442" s="312">
        <v>26350</v>
      </c>
      <c r="U442" s="312">
        <v>26220</v>
      </c>
    </row>
    <row r="443" spans="1:21" x14ac:dyDescent="0.2">
      <c r="A443" s="319" t="s">
        <v>1370</v>
      </c>
      <c r="B443" s="325" t="s">
        <v>51</v>
      </c>
      <c r="C443" s="329" t="s">
        <v>73</v>
      </c>
      <c r="D443" s="329">
        <v>146010</v>
      </c>
      <c r="E443" s="329">
        <v>67925</v>
      </c>
      <c r="F443" s="329">
        <v>78085</v>
      </c>
      <c r="G443" s="329">
        <v>140525</v>
      </c>
      <c r="H443" s="329">
        <v>66585</v>
      </c>
      <c r="I443" s="329">
        <v>73940</v>
      </c>
      <c r="J443" s="329">
        <v>131236</v>
      </c>
      <c r="K443" s="329">
        <v>62953</v>
      </c>
      <c r="L443" s="329">
        <v>68283</v>
      </c>
      <c r="M443" s="329">
        <v>132996</v>
      </c>
      <c r="N443" s="329">
        <v>64172</v>
      </c>
      <c r="O443" s="329">
        <v>68824</v>
      </c>
      <c r="P443" s="322">
        <v>147271</v>
      </c>
      <c r="Q443" s="322">
        <v>71984</v>
      </c>
      <c r="R443" s="322">
        <v>75287</v>
      </c>
      <c r="S443" s="312">
        <v>160060</v>
      </c>
      <c r="T443" s="312">
        <v>78103</v>
      </c>
      <c r="U443" s="312">
        <v>81957</v>
      </c>
    </row>
    <row r="444" spans="1:21" x14ac:dyDescent="0.2">
      <c r="A444" s="319" t="s">
        <v>1371</v>
      </c>
      <c r="B444" s="325" t="s">
        <v>51</v>
      </c>
      <c r="C444" s="329" t="s">
        <v>74</v>
      </c>
      <c r="D444" s="329">
        <v>9111</v>
      </c>
      <c r="E444" s="329">
        <v>4604</v>
      </c>
      <c r="F444" s="329">
        <v>4507</v>
      </c>
      <c r="G444" s="329">
        <v>9645</v>
      </c>
      <c r="H444" s="329">
        <v>4960</v>
      </c>
      <c r="I444" s="329">
        <v>4685</v>
      </c>
      <c r="J444" s="329">
        <v>7290</v>
      </c>
      <c r="K444" s="329">
        <v>3764</v>
      </c>
      <c r="L444" s="329">
        <v>3526</v>
      </c>
      <c r="M444" s="329">
        <v>8202</v>
      </c>
      <c r="N444" s="329">
        <v>4150</v>
      </c>
      <c r="O444" s="329">
        <v>4052</v>
      </c>
      <c r="P444" s="322">
        <v>9214</v>
      </c>
      <c r="Q444" s="322">
        <v>4701</v>
      </c>
      <c r="R444" s="322">
        <v>4513</v>
      </c>
      <c r="S444" s="312">
        <v>10964</v>
      </c>
      <c r="T444" s="312">
        <v>5616</v>
      </c>
      <c r="U444" s="312">
        <v>5348</v>
      </c>
    </row>
    <row r="445" spans="1:21" x14ac:dyDescent="0.2">
      <c r="A445" s="319" t="s">
        <v>1372</v>
      </c>
      <c r="B445" s="325" t="s">
        <v>51</v>
      </c>
      <c r="C445" s="330" t="s">
        <v>75</v>
      </c>
      <c r="D445" s="329">
        <v>8479</v>
      </c>
      <c r="E445" s="329">
        <v>4304</v>
      </c>
      <c r="F445" s="329">
        <v>4175</v>
      </c>
      <c r="G445" s="329">
        <v>9835</v>
      </c>
      <c r="H445" s="329">
        <v>4970</v>
      </c>
      <c r="I445" s="329">
        <v>4865</v>
      </c>
      <c r="J445" s="329">
        <v>7611</v>
      </c>
      <c r="K445" s="329">
        <v>3955</v>
      </c>
      <c r="L445" s="329">
        <v>3656</v>
      </c>
      <c r="M445" s="329">
        <v>7453</v>
      </c>
      <c r="N445" s="329">
        <v>3841</v>
      </c>
      <c r="O445" s="329">
        <v>3612</v>
      </c>
      <c r="P445" s="322">
        <v>8573</v>
      </c>
      <c r="Q445" s="322">
        <v>4364</v>
      </c>
      <c r="R445" s="322">
        <v>4209</v>
      </c>
      <c r="S445" s="312">
        <v>8966</v>
      </c>
      <c r="T445" s="312">
        <v>4546</v>
      </c>
      <c r="U445" s="312">
        <v>4420</v>
      </c>
    </row>
    <row r="446" spans="1:21" x14ac:dyDescent="0.2">
      <c r="A446" s="319" t="s">
        <v>1373</v>
      </c>
      <c r="B446" s="325" t="s">
        <v>51</v>
      </c>
      <c r="C446" s="330" t="s">
        <v>76</v>
      </c>
      <c r="D446" s="329">
        <v>10915</v>
      </c>
      <c r="E446" s="329">
        <v>5541</v>
      </c>
      <c r="F446" s="329">
        <v>5374</v>
      </c>
      <c r="G446" s="329">
        <v>8405</v>
      </c>
      <c r="H446" s="329">
        <v>4215</v>
      </c>
      <c r="I446" s="329">
        <v>4190</v>
      </c>
      <c r="J446" s="329">
        <v>8727</v>
      </c>
      <c r="K446" s="329">
        <v>4551</v>
      </c>
      <c r="L446" s="329">
        <v>4176</v>
      </c>
      <c r="M446" s="329">
        <v>7131</v>
      </c>
      <c r="N446" s="329">
        <v>3659</v>
      </c>
      <c r="O446" s="329">
        <v>3472</v>
      </c>
      <c r="P446" s="322">
        <v>8475</v>
      </c>
      <c r="Q446" s="322">
        <v>4274</v>
      </c>
      <c r="R446" s="322">
        <v>4201</v>
      </c>
      <c r="S446" s="312">
        <v>8541</v>
      </c>
      <c r="T446" s="312">
        <v>4186</v>
      </c>
      <c r="U446" s="312">
        <v>4355</v>
      </c>
    </row>
    <row r="447" spans="1:21" x14ac:dyDescent="0.2">
      <c r="A447" s="319" t="s">
        <v>1374</v>
      </c>
      <c r="B447" s="325" t="s">
        <v>51</v>
      </c>
      <c r="C447" s="329" t="s">
        <v>77</v>
      </c>
      <c r="D447" s="329">
        <v>10224</v>
      </c>
      <c r="E447" s="329">
        <v>4882</v>
      </c>
      <c r="F447" s="329">
        <v>5342</v>
      </c>
      <c r="G447" s="329">
        <v>8430</v>
      </c>
      <c r="H447" s="329">
        <v>4165</v>
      </c>
      <c r="I447" s="329">
        <v>4265</v>
      </c>
      <c r="J447" s="329">
        <v>9290</v>
      </c>
      <c r="K447" s="329">
        <v>4664</v>
      </c>
      <c r="L447" s="329">
        <v>4626</v>
      </c>
      <c r="M447" s="329">
        <v>7679</v>
      </c>
      <c r="N447" s="329">
        <v>3919</v>
      </c>
      <c r="O447" s="329">
        <v>3760</v>
      </c>
      <c r="P447" s="322">
        <v>8779</v>
      </c>
      <c r="Q447" s="322">
        <v>4560</v>
      </c>
      <c r="R447" s="322">
        <v>4219</v>
      </c>
      <c r="S447" s="312">
        <v>9864</v>
      </c>
      <c r="T447" s="312">
        <v>4858</v>
      </c>
      <c r="U447" s="312">
        <v>5006</v>
      </c>
    </row>
    <row r="448" spans="1:21" x14ac:dyDescent="0.2">
      <c r="A448" s="319" t="s">
        <v>1375</v>
      </c>
      <c r="B448" s="325" t="s">
        <v>51</v>
      </c>
      <c r="C448" s="329" t="s">
        <v>78</v>
      </c>
      <c r="D448" s="329">
        <v>9000</v>
      </c>
      <c r="E448" s="329">
        <v>4245</v>
      </c>
      <c r="F448" s="329">
        <v>4755</v>
      </c>
      <c r="G448" s="329">
        <v>11850</v>
      </c>
      <c r="H448" s="329">
        <v>5820</v>
      </c>
      <c r="I448" s="329">
        <v>6030</v>
      </c>
      <c r="J448" s="329">
        <v>9178</v>
      </c>
      <c r="K448" s="329">
        <v>4539</v>
      </c>
      <c r="L448" s="329">
        <v>4639</v>
      </c>
      <c r="M448" s="329">
        <v>10877</v>
      </c>
      <c r="N448" s="329">
        <v>5495</v>
      </c>
      <c r="O448" s="329">
        <v>5382</v>
      </c>
      <c r="P448" s="322">
        <v>11754</v>
      </c>
      <c r="Q448" s="322">
        <v>5879</v>
      </c>
      <c r="R448" s="322">
        <v>5875</v>
      </c>
      <c r="S448" s="312">
        <v>13505</v>
      </c>
      <c r="T448" s="312">
        <v>6386</v>
      </c>
      <c r="U448" s="312">
        <v>7119</v>
      </c>
    </row>
    <row r="449" spans="1:21" x14ac:dyDescent="0.2">
      <c r="A449" s="319" t="s">
        <v>1376</v>
      </c>
      <c r="B449" s="325" t="s">
        <v>51</v>
      </c>
      <c r="C449" s="329" t="s">
        <v>79</v>
      </c>
      <c r="D449" s="329">
        <v>8227</v>
      </c>
      <c r="E449" s="329">
        <v>4104</v>
      </c>
      <c r="F449" s="329">
        <v>4123</v>
      </c>
      <c r="G449" s="329">
        <v>9860</v>
      </c>
      <c r="H449" s="329">
        <v>5045</v>
      </c>
      <c r="I449" s="329">
        <v>4815</v>
      </c>
      <c r="J449" s="329">
        <v>9603</v>
      </c>
      <c r="K449" s="329">
        <v>4707</v>
      </c>
      <c r="L449" s="329">
        <v>4896</v>
      </c>
      <c r="M449" s="329">
        <v>11894</v>
      </c>
      <c r="N449" s="329">
        <v>5904</v>
      </c>
      <c r="O449" s="329">
        <v>5990</v>
      </c>
      <c r="P449" s="322">
        <v>12818</v>
      </c>
      <c r="Q449" s="322">
        <v>6625</v>
      </c>
      <c r="R449" s="322">
        <v>6193</v>
      </c>
      <c r="S449" s="312">
        <v>12358</v>
      </c>
      <c r="T449" s="312">
        <v>6159</v>
      </c>
      <c r="U449" s="312">
        <v>6199</v>
      </c>
    </row>
    <row r="450" spans="1:21" x14ac:dyDescent="0.2">
      <c r="A450" s="319" t="s">
        <v>1377</v>
      </c>
      <c r="B450" s="325" t="s">
        <v>51</v>
      </c>
      <c r="C450" s="329" t="s">
        <v>80</v>
      </c>
      <c r="D450" s="329">
        <v>8490</v>
      </c>
      <c r="E450" s="329">
        <v>4078</v>
      </c>
      <c r="F450" s="329">
        <v>4412</v>
      </c>
      <c r="G450" s="329">
        <v>8310</v>
      </c>
      <c r="H450" s="329">
        <v>4240</v>
      </c>
      <c r="I450" s="329">
        <v>4065</v>
      </c>
      <c r="J450" s="329">
        <v>11312</v>
      </c>
      <c r="K450" s="329">
        <v>5717</v>
      </c>
      <c r="L450" s="329">
        <v>5595</v>
      </c>
      <c r="M450" s="329">
        <v>10780</v>
      </c>
      <c r="N450" s="329">
        <v>5416</v>
      </c>
      <c r="O450" s="329">
        <v>5364</v>
      </c>
      <c r="P450" s="322">
        <v>12799</v>
      </c>
      <c r="Q450" s="322">
        <v>6492</v>
      </c>
      <c r="R450" s="322">
        <v>6307</v>
      </c>
      <c r="S450" s="312">
        <v>13356</v>
      </c>
      <c r="T450" s="312">
        <v>6580</v>
      </c>
      <c r="U450" s="312">
        <v>6776</v>
      </c>
    </row>
    <row r="451" spans="1:21" x14ac:dyDescent="0.2">
      <c r="A451" s="319" t="s">
        <v>1378</v>
      </c>
      <c r="B451" s="325" t="s">
        <v>51</v>
      </c>
      <c r="C451" s="329" t="s">
        <v>81</v>
      </c>
      <c r="D451" s="329">
        <v>9861</v>
      </c>
      <c r="E451" s="329">
        <v>4671</v>
      </c>
      <c r="F451" s="329">
        <v>5190</v>
      </c>
      <c r="G451" s="329">
        <v>7785</v>
      </c>
      <c r="H451" s="329">
        <v>3915</v>
      </c>
      <c r="I451" s="329">
        <v>3870</v>
      </c>
      <c r="J451" s="329">
        <v>8775</v>
      </c>
      <c r="K451" s="329">
        <v>4501</v>
      </c>
      <c r="L451" s="329">
        <v>4274</v>
      </c>
      <c r="M451" s="329">
        <v>9557</v>
      </c>
      <c r="N451" s="329">
        <v>4784</v>
      </c>
      <c r="O451" s="329">
        <v>4773</v>
      </c>
      <c r="P451" s="322">
        <v>12861</v>
      </c>
      <c r="Q451" s="322">
        <v>6276</v>
      </c>
      <c r="R451" s="322">
        <v>6585</v>
      </c>
      <c r="S451" s="312">
        <v>13407</v>
      </c>
      <c r="T451" s="312">
        <v>6742</v>
      </c>
      <c r="U451" s="312">
        <v>6665</v>
      </c>
    </row>
    <row r="452" spans="1:21" x14ac:dyDescent="0.2">
      <c r="A452" s="319" t="s">
        <v>1379</v>
      </c>
      <c r="B452" s="325" t="s">
        <v>51</v>
      </c>
      <c r="C452" s="329" t="s">
        <v>82</v>
      </c>
      <c r="D452" s="329">
        <v>10159</v>
      </c>
      <c r="E452" s="329">
        <v>4761</v>
      </c>
      <c r="F452" s="329">
        <v>5398</v>
      </c>
      <c r="G452" s="329">
        <v>8195</v>
      </c>
      <c r="H452" s="329">
        <v>3995</v>
      </c>
      <c r="I452" s="329">
        <v>4200</v>
      </c>
      <c r="J452" s="329">
        <v>7544</v>
      </c>
      <c r="K452" s="329">
        <v>3748</v>
      </c>
      <c r="L452" s="329">
        <v>3796</v>
      </c>
      <c r="M452" s="329">
        <v>10625</v>
      </c>
      <c r="N452" s="329">
        <v>5296</v>
      </c>
      <c r="O452" s="329">
        <v>5329</v>
      </c>
      <c r="P452" s="322">
        <v>10466</v>
      </c>
      <c r="Q452" s="322">
        <v>5247</v>
      </c>
      <c r="R452" s="322">
        <v>5219</v>
      </c>
      <c r="S452" s="312">
        <v>12157</v>
      </c>
      <c r="T452" s="312">
        <v>6074</v>
      </c>
      <c r="U452" s="312">
        <v>6083</v>
      </c>
    </row>
    <row r="453" spans="1:21" x14ac:dyDescent="0.2">
      <c r="A453" s="319" t="s">
        <v>1380</v>
      </c>
      <c r="B453" s="325" t="s">
        <v>51</v>
      </c>
      <c r="C453" s="329" t="s">
        <v>83</v>
      </c>
      <c r="D453" s="329">
        <v>11831</v>
      </c>
      <c r="E453" s="329">
        <v>5561</v>
      </c>
      <c r="F453" s="329">
        <v>6270</v>
      </c>
      <c r="G453" s="329">
        <v>9125</v>
      </c>
      <c r="H453" s="329">
        <v>4335</v>
      </c>
      <c r="I453" s="329">
        <v>4790</v>
      </c>
      <c r="J453" s="329">
        <v>7161</v>
      </c>
      <c r="K453" s="329">
        <v>3573</v>
      </c>
      <c r="L453" s="329">
        <v>3588</v>
      </c>
      <c r="M453" s="329">
        <v>8286</v>
      </c>
      <c r="N453" s="329">
        <v>4111</v>
      </c>
      <c r="O453" s="329">
        <v>4175</v>
      </c>
      <c r="P453" s="322">
        <v>9432</v>
      </c>
      <c r="Q453" s="322">
        <v>4555</v>
      </c>
      <c r="R453" s="322">
        <v>4877</v>
      </c>
      <c r="S453" s="312">
        <v>11126</v>
      </c>
      <c r="T453" s="312">
        <v>5466</v>
      </c>
      <c r="U453" s="312">
        <v>5660</v>
      </c>
    </row>
    <row r="454" spans="1:21" x14ac:dyDescent="0.2">
      <c r="A454" s="319" t="s">
        <v>1381</v>
      </c>
      <c r="B454" s="325" t="s">
        <v>51</v>
      </c>
      <c r="C454" s="329" t="s">
        <v>84</v>
      </c>
      <c r="D454" s="329">
        <v>12283</v>
      </c>
      <c r="E454" s="329">
        <v>5830</v>
      </c>
      <c r="F454" s="329">
        <v>6453</v>
      </c>
      <c r="G454" s="329">
        <v>9330</v>
      </c>
      <c r="H454" s="329">
        <v>4310</v>
      </c>
      <c r="I454" s="329">
        <v>5020</v>
      </c>
      <c r="J454" s="329">
        <v>7414</v>
      </c>
      <c r="K454" s="329">
        <v>3622</v>
      </c>
      <c r="L454" s="329">
        <v>3792</v>
      </c>
      <c r="M454" s="329">
        <v>6839</v>
      </c>
      <c r="N454" s="329">
        <v>3425</v>
      </c>
      <c r="O454" s="329">
        <v>3414</v>
      </c>
      <c r="P454" s="322">
        <v>9771</v>
      </c>
      <c r="Q454" s="322">
        <v>4742</v>
      </c>
      <c r="R454" s="322">
        <v>5029</v>
      </c>
      <c r="S454" s="312">
        <v>9504</v>
      </c>
      <c r="T454" s="312">
        <v>4784</v>
      </c>
      <c r="U454" s="312">
        <v>4720</v>
      </c>
    </row>
    <row r="455" spans="1:21" x14ac:dyDescent="0.2">
      <c r="A455" s="319" t="s">
        <v>1382</v>
      </c>
      <c r="B455" s="325" t="s">
        <v>51</v>
      </c>
      <c r="C455" s="329" t="s">
        <v>85</v>
      </c>
      <c r="D455" s="329">
        <v>10725</v>
      </c>
      <c r="E455" s="329">
        <v>5118</v>
      </c>
      <c r="F455" s="329">
        <v>5607</v>
      </c>
      <c r="G455" s="329">
        <v>10160</v>
      </c>
      <c r="H455" s="329">
        <v>4790</v>
      </c>
      <c r="I455" s="329">
        <v>5370</v>
      </c>
      <c r="J455" s="329">
        <v>7914</v>
      </c>
      <c r="K455" s="329">
        <v>3683</v>
      </c>
      <c r="L455" s="329">
        <v>4231</v>
      </c>
      <c r="M455" s="329">
        <v>6153</v>
      </c>
      <c r="N455" s="329">
        <v>3021</v>
      </c>
      <c r="O455" s="329">
        <v>3132</v>
      </c>
      <c r="P455" s="322">
        <v>7138</v>
      </c>
      <c r="Q455" s="322">
        <v>3607</v>
      </c>
      <c r="R455" s="322">
        <v>3531</v>
      </c>
      <c r="S455" s="312">
        <v>7972</v>
      </c>
      <c r="T455" s="312">
        <v>3955</v>
      </c>
      <c r="U455" s="312">
        <v>4017</v>
      </c>
    </row>
    <row r="456" spans="1:21" x14ac:dyDescent="0.2">
      <c r="A456" s="319" t="s">
        <v>1383</v>
      </c>
      <c r="B456" s="325" t="s">
        <v>51</v>
      </c>
      <c r="C456" s="329" t="s">
        <v>86</v>
      </c>
      <c r="D456" s="329">
        <v>8319</v>
      </c>
      <c r="E456" s="329">
        <v>3747</v>
      </c>
      <c r="F456" s="329">
        <v>4572</v>
      </c>
      <c r="G456" s="329">
        <v>9640</v>
      </c>
      <c r="H456" s="329">
        <v>4530</v>
      </c>
      <c r="I456" s="329">
        <v>5110</v>
      </c>
      <c r="J456" s="329">
        <v>7404</v>
      </c>
      <c r="K456" s="329">
        <v>3433</v>
      </c>
      <c r="L456" s="329">
        <v>3971</v>
      </c>
      <c r="M456" s="329">
        <v>5947</v>
      </c>
      <c r="N456" s="329">
        <v>2909</v>
      </c>
      <c r="O456" s="329">
        <v>3038</v>
      </c>
      <c r="P456" s="322">
        <v>5514</v>
      </c>
      <c r="Q456" s="322">
        <v>2708</v>
      </c>
      <c r="R456" s="322">
        <v>2806</v>
      </c>
      <c r="S456" s="312">
        <v>7982</v>
      </c>
      <c r="T456" s="312">
        <v>3878</v>
      </c>
      <c r="U456" s="312">
        <v>4104</v>
      </c>
    </row>
    <row r="457" spans="1:21" x14ac:dyDescent="0.2">
      <c r="A457" s="319" t="s">
        <v>1384</v>
      </c>
      <c r="B457" s="325" t="s">
        <v>51</v>
      </c>
      <c r="C457" s="329" t="s">
        <v>87</v>
      </c>
      <c r="D457" s="329">
        <v>6218</v>
      </c>
      <c r="E457" s="329">
        <v>2458</v>
      </c>
      <c r="F457" s="329">
        <v>3760</v>
      </c>
      <c r="G457" s="329">
        <v>7285</v>
      </c>
      <c r="H457" s="329">
        <v>3155</v>
      </c>
      <c r="I457" s="329">
        <v>4125</v>
      </c>
      <c r="J457" s="329">
        <v>7261</v>
      </c>
      <c r="K457" s="329">
        <v>3208</v>
      </c>
      <c r="L457" s="329">
        <v>4053</v>
      </c>
      <c r="M457" s="329">
        <v>5927</v>
      </c>
      <c r="N457" s="329">
        <v>2595</v>
      </c>
      <c r="O457" s="329">
        <v>3332</v>
      </c>
      <c r="P457" s="322">
        <v>4860</v>
      </c>
      <c r="Q457" s="322">
        <v>2278</v>
      </c>
      <c r="R457" s="322">
        <v>2582</v>
      </c>
      <c r="S457" s="312">
        <v>5694</v>
      </c>
      <c r="T457" s="312">
        <v>2818</v>
      </c>
      <c r="U457" s="312">
        <v>2876</v>
      </c>
    </row>
    <row r="458" spans="1:21" x14ac:dyDescent="0.2">
      <c r="A458" s="319" t="s">
        <v>1385</v>
      </c>
      <c r="B458" s="325" t="s">
        <v>51</v>
      </c>
      <c r="C458" s="329" t="s">
        <v>88</v>
      </c>
      <c r="D458" s="329">
        <v>5042</v>
      </c>
      <c r="E458" s="329">
        <v>1828</v>
      </c>
      <c r="F458" s="329">
        <v>3214</v>
      </c>
      <c r="G458" s="329">
        <v>5100</v>
      </c>
      <c r="H458" s="329">
        <v>1960</v>
      </c>
      <c r="I458" s="329">
        <v>3140</v>
      </c>
      <c r="J458" s="329">
        <v>6249</v>
      </c>
      <c r="K458" s="329">
        <v>2591</v>
      </c>
      <c r="L458" s="329">
        <v>3658</v>
      </c>
      <c r="M458" s="329">
        <v>5309</v>
      </c>
      <c r="N458" s="329">
        <v>2177</v>
      </c>
      <c r="O458" s="329">
        <v>3132</v>
      </c>
      <c r="P458" s="322">
        <v>4482</v>
      </c>
      <c r="Q458" s="322">
        <v>2025</v>
      </c>
      <c r="R458" s="322">
        <v>2457</v>
      </c>
      <c r="S458" s="312">
        <v>4547</v>
      </c>
      <c r="T458" s="312">
        <v>2145</v>
      </c>
      <c r="U458" s="312">
        <v>2402</v>
      </c>
    </row>
    <row r="459" spans="1:21" x14ac:dyDescent="0.2">
      <c r="A459" s="319" t="s">
        <v>1386</v>
      </c>
      <c r="B459" s="325" t="s">
        <v>51</v>
      </c>
      <c r="C459" s="329" t="s">
        <v>89</v>
      </c>
      <c r="D459" s="329">
        <v>3669</v>
      </c>
      <c r="E459" s="329">
        <v>1243</v>
      </c>
      <c r="F459" s="329">
        <v>2426</v>
      </c>
      <c r="G459" s="329">
        <v>3535</v>
      </c>
      <c r="H459" s="329">
        <v>1115</v>
      </c>
      <c r="I459" s="329">
        <v>2420</v>
      </c>
      <c r="J459" s="329">
        <v>4352</v>
      </c>
      <c r="K459" s="329">
        <v>1581</v>
      </c>
      <c r="L459" s="329">
        <v>2771</v>
      </c>
      <c r="M459" s="329">
        <v>4816</v>
      </c>
      <c r="N459" s="329">
        <v>1809</v>
      </c>
      <c r="O459" s="329">
        <v>3007</v>
      </c>
      <c r="P459" s="322">
        <v>4187</v>
      </c>
      <c r="Q459" s="322">
        <v>1626</v>
      </c>
      <c r="R459" s="322">
        <v>2561</v>
      </c>
      <c r="S459" s="312">
        <v>3753</v>
      </c>
      <c r="T459" s="312">
        <v>1664</v>
      </c>
      <c r="U459" s="312">
        <v>2089</v>
      </c>
    </row>
    <row r="460" spans="1:21" x14ac:dyDescent="0.2">
      <c r="A460" s="319" t="s">
        <v>1387</v>
      </c>
      <c r="B460" s="325" t="s">
        <v>51</v>
      </c>
      <c r="C460" s="329" t="s">
        <v>90</v>
      </c>
      <c r="D460" s="329">
        <v>2196</v>
      </c>
      <c r="E460" s="329">
        <v>633</v>
      </c>
      <c r="F460" s="329">
        <v>1563</v>
      </c>
      <c r="G460" s="329">
        <v>2410</v>
      </c>
      <c r="H460" s="329">
        <v>665</v>
      </c>
      <c r="I460" s="329">
        <v>1745</v>
      </c>
      <c r="J460" s="329">
        <v>2474</v>
      </c>
      <c r="K460" s="329">
        <v>746</v>
      </c>
      <c r="L460" s="329">
        <v>1728</v>
      </c>
      <c r="M460" s="329">
        <v>3276</v>
      </c>
      <c r="N460" s="329">
        <v>1129</v>
      </c>
      <c r="O460" s="329">
        <v>2147</v>
      </c>
      <c r="P460" s="322">
        <v>3172</v>
      </c>
      <c r="Q460" s="322">
        <v>1141</v>
      </c>
      <c r="R460" s="322">
        <v>2031</v>
      </c>
      <c r="S460" s="312">
        <v>3022</v>
      </c>
      <c r="T460" s="312">
        <v>1220</v>
      </c>
      <c r="U460" s="312">
        <v>1802</v>
      </c>
    </row>
    <row r="461" spans="1:21" x14ac:dyDescent="0.2">
      <c r="A461" s="319" t="s">
        <v>1388</v>
      </c>
      <c r="B461" s="325" t="s">
        <v>51</v>
      </c>
      <c r="C461" s="329" t="s">
        <v>91</v>
      </c>
      <c r="D461" s="329">
        <v>1261</v>
      </c>
      <c r="E461" s="329">
        <v>317</v>
      </c>
      <c r="F461" s="329">
        <v>944</v>
      </c>
      <c r="G461" s="329">
        <v>1620</v>
      </c>
      <c r="H461" s="329">
        <v>390</v>
      </c>
      <c r="I461" s="329">
        <v>1230</v>
      </c>
      <c r="J461" s="329">
        <v>1677</v>
      </c>
      <c r="K461" s="329">
        <v>370</v>
      </c>
      <c r="L461" s="329">
        <v>1307</v>
      </c>
      <c r="M461" s="329">
        <v>2245</v>
      </c>
      <c r="N461" s="329">
        <v>532</v>
      </c>
      <c r="O461" s="329">
        <v>1713</v>
      </c>
      <c r="P461" s="322">
        <v>2976</v>
      </c>
      <c r="Q461" s="322">
        <v>884</v>
      </c>
      <c r="R461" s="322">
        <v>2092</v>
      </c>
      <c r="S461" s="312">
        <v>3342</v>
      </c>
      <c r="T461" s="322">
        <v>1026</v>
      </c>
      <c r="U461" s="322">
        <v>2316</v>
      </c>
    </row>
    <row r="462" spans="1:21" x14ac:dyDescent="0.2">
      <c r="A462" s="319" t="s">
        <v>1389</v>
      </c>
      <c r="B462" s="325" t="s">
        <v>51</v>
      </c>
      <c r="C462" s="329" t="s">
        <v>92</v>
      </c>
      <c r="D462" s="329">
        <v>68681</v>
      </c>
      <c r="E462" s="329">
        <v>29519</v>
      </c>
      <c r="F462" s="329">
        <v>39162</v>
      </c>
      <c r="G462" s="329">
        <v>66840</v>
      </c>
      <c r="H462" s="329">
        <v>29945</v>
      </c>
      <c r="I462" s="329">
        <v>36895</v>
      </c>
      <c r="J462" s="329">
        <v>66279</v>
      </c>
      <c r="K462" s="329">
        <v>30600</v>
      </c>
      <c r="L462" s="329">
        <v>35679</v>
      </c>
      <c r="M462" s="329">
        <v>74217</v>
      </c>
      <c r="N462" s="329">
        <v>34944</v>
      </c>
      <c r="O462" s="329">
        <v>39273</v>
      </c>
      <c r="P462" s="322">
        <v>89286</v>
      </c>
      <c r="Q462" s="322">
        <v>43283</v>
      </c>
      <c r="R462" s="322">
        <v>46003</v>
      </c>
      <c r="S462" s="312" t="s">
        <v>639</v>
      </c>
      <c r="T462" s="312" t="s">
        <v>639</v>
      </c>
      <c r="U462" s="312" t="s">
        <v>639</v>
      </c>
    </row>
    <row r="463" spans="1:21" x14ac:dyDescent="0.2">
      <c r="A463" s="319" t="s">
        <v>1390</v>
      </c>
      <c r="B463" s="325" t="s">
        <v>51</v>
      </c>
      <c r="C463" s="332" t="s">
        <v>93</v>
      </c>
      <c r="D463" s="332">
        <v>38180</v>
      </c>
      <c r="E463" s="332">
        <v>14077</v>
      </c>
      <c r="F463" s="332">
        <v>24103</v>
      </c>
      <c r="G463" s="332">
        <v>37325</v>
      </c>
      <c r="H463" s="332">
        <v>14990</v>
      </c>
      <c r="I463" s="332">
        <v>22345</v>
      </c>
      <c r="J463" s="332">
        <v>40698</v>
      </c>
      <c r="K463" s="332">
        <v>17365</v>
      </c>
      <c r="L463" s="332">
        <v>23333</v>
      </c>
      <c r="M463" s="332">
        <v>50011</v>
      </c>
      <c r="N463" s="332">
        <v>22583</v>
      </c>
      <c r="O463" s="332">
        <v>27428</v>
      </c>
      <c r="P463" s="322">
        <v>61411</v>
      </c>
      <c r="Q463" s="322">
        <v>29127</v>
      </c>
      <c r="R463" s="322">
        <v>32284</v>
      </c>
      <c r="S463" s="312">
        <v>67003</v>
      </c>
      <c r="T463" s="312">
        <v>31439</v>
      </c>
      <c r="U463" s="312">
        <v>35564</v>
      </c>
    </row>
    <row r="464" spans="1:21" x14ac:dyDescent="0.2">
      <c r="A464" s="319" t="s">
        <v>1391</v>
      </c>
      <c r="B464" s="325" t="s">
        <v>51</v>
      </c>
      <c r="C464" s="179" t="s">
        <v>94</v>
      </c>
      <c r="D464" s="329">
        <v>77329</v>
      </c>
      <c r="E464" s="329">
        <v>38406</v>
      </c>
      <c r="F464" s="329">
        <v>38923</v>
      </c>
      <c r="G464" s="329">
        <v>73685</v>
      </c>
      <c r="H464" s="329">
        <v>36645</v>
      </c>
      <c r="I464" s="329">
        <v>37040</v>
      </c>
      <c r="J464" s="329">
        <v>64957</v>
      </c>
      <c r="K464" s="329">
        <v>32353</v>
      </c>
      <c r="L464" s="329">
        <v>32604</v>
      </c>
      <c r="M464" s="329">
        <v>58779</v>
      </c>
      <c r="N464" s="329">
        <v>29228</v>
      </c>
      <c r="O464" s="329">
        <v>29551</v>
      </c>
      <c r="P464" s="322">
        <v>57985</v>
      </c>
      <c r="Q464" s="322">
        <v>28701</v>
      </c>
      <c r="R464" s="322">
        <v>29284</v>
      </c>
      <c r="S464" s="312">
        <v>62787</v>
      </c>
      <c r="T464" s="312">
        <v>31362</v>
      </c>
      <c r="U464" s="312">
        <v>31425</v>
      </c>
    </row>
    <row r="465" spans="1:21" x14ac:dyDescent="0.2">
      <c r="A465" s="319" t="s">
        <v>1392</v>
      </c>
      <c r="B465" s="325" t="s">
        <v>52</v>
      </c>
      <c r="C465" s="329" t="s">
        <v>73</v>
      </c>
      <c r="D465" s="329">
        <v>341626</v>
      </c>
      <c r="E465" s="329">
        <v>163608</v>
      </c>
      <c r="F465" s="329">
        <v>178018</v>
      </c>
      <c r="G465" s="329">
        <v>307515</v>
      </c>
      <c r="H465" s="329">
        <v>147985</v>
      </c>
      <c r="I465" s="329">
        <v>159530</v>
      </c>
      <c r="J465" s="329">
        <v>244143</v>
      </c>
      <c r="K465" s="329">
        <v>117342</v>
      </c>
      <c r="L465" s="329">
        <v>126801</v>
      </c>
      <c r="M465" s="329">
        <v>244834</v>
      </c>
      <c r="N465" s="329">
        <v>116565</v>
      </c>
      <c r="O465" s="329">
        <v>128269</v>
      </c>
      <c r="P465" s="322">
        <v>266170</v>
      </c>
      <c r="Q465" s="322">
        <v>131153</v>
      </c>
      <c r="R465" s="322">
        <v>135017</v>
      </c>
      <c r="S465" s="312">
        <v>303086</v>
      </c>
      <c r="T465" s="312">
        <v>150921</v>
      </c>
      <c r="U465" s="312">
        <v>152165</v>
      </c>
    </row>
    <row r="466" spans="1:21" x14ac:dyDescent="0.2">
      <c r="A466" s="319" t="s">
        <v>1393</v>
      </c>
      <c r="B466" s="325" t="s">
        <v>52</v>
      </c>
      <c r="C466" s="329" t="s">
        <v>74</v>
      </c>
      <c r="D466" s="329">
        <v>25916</v>
      </c>
      <c r="E466" s="329">
        <v>13242</v>
      </c>
      <c r="F466" s="329">
        <v>12674</v>
      </c>
      <c r="G466" s="329">
        <v>24045</v>
      </c>
      <c r="H466" s="329">
        <v>12285</v>
      </c>
      <c r="I466" s="329">
        <v>11760</v>
      </c>
      <c r="J466" s="329">
        <v>13893</v>
      </c>
      <c r="K466" s="329">
        <v>7002</v>
      </c>
      <c r="L466" s="329">
        <v>6891</v>
      </c>
      <c r="M466" s="329">
        <v>18126</v>
      </c>
      <c r="N466" s="329">
        <v>9221</v>
      </c>
      <c r="O466" s="329">
        <v>8905</v>
      </c>
      <c r="P466" s="322">
        <v>18063</v>
      </c>
      <c r="Q466" s="322">
        <v>9260</v>
      </c>
      <c r="R466" s="322">
        <v>8803</v>
      </c>
      <c r="S466" s="312">
        <v>20701</v>
      </c>
      <c r="T466" s="312">
        <v>10590</v>
      </c>
      <c r="U466" s="312">
        <v>10111</v>
      </c>
    </row>
    <row r="467" spans="1:21" x14ac:dyDescent="0.2">
      <c r="A467" s="319" t="s">
        <v>1394</v>
      </c>
      <c r="B467" s="325" t="s">
        <v>52</v>
      </c>
      <c r="C467" s="330" t="s">
        <v>75</v>
      </c>
      <c r="D467" s="329">
        <v>20475</v>
      </c>
      <c r="E467" s="329">
        <v>10481</v>
      </c>
      <c r="F467" s="329">
        <v>9994</v>
      </c>
      <c r="G467" s="329">
        <v>24330</v>
      </c>
      <c r="H467" s="329">
        <v>12410</v>
      </c>
      <c r="I467" s="329">
        <v>11915</v>
      </c>
      <c r="J467" s="329">
        <v>12950</v>
      </c>
      <c r="K467" s="329">
        <v>6595</v>
      </c>
      <c r="L467" s="329">
        <v>6355</v>
      </c>
      <c r="M467" s="329">
        <v>14897</v>
      </c>
      <c r="N467" s="329">
        <v>7539</v>
      </c>
      <c r="O467" s="329">
        <v>7358</v>
      </c>
      <c r="P467" s="322">
        <v>15669</v>
      </c>
      <c r="Q467" s="322">
        <v>7962</v>
      </c>
      <c r="R467" s="322">
        <v>7707</v>
      </c>
      <c r="S467" s="312">
        <v>16376</v>
      </c>
      <c r="T467" s="312">
        <v>8153</v>
      </c>
      <c r="U467" s="312">
        <v>8223</v>
      </c>
    </row>
    <row r="468" spans="1:21" x14ac:dyDescent="0.2">
      <c r="A468" s="319" t="s">
        <v>1395</v>
      </c>
      <c r="B468" s="325" t="s">
        <v>52</v>
      </c>
      <c r="C468" s="330" t="s">
        <v>76</v>
      </c>
      <c r="D468" s="329">
        <v>23692</v>
      </c>
      <c r="E468" s="329">
        <v>12354</v>
      </c>
      <c r="F468" s="329">
        <v>11338</v>
      </c>
      <c r="G468" s="329">
        <v>21170</v>
      </c>
      <c r="H468" s="329">
        <v>10845</v>
      </c>
      <c r="I468" s="329">
        <v>10330</v>
      </c>
      <c r="J468" s="329">
        <v>16862</v>
      </c>
      <c r="K468" s="329">
        <v>8426</v>
      </c>
      <c r="L468" s="329">
        <v>8436</v>
      </c>
      <c r="M468" s="329">
        <v>12293</v>
      </c>
      <c r="N468" s="329">
        <v>6244</v>
      </c>
      <c r="O468" s="329">
        <v>6049</v>
      </c>
      <c r="P468" s="322">
        <v>14591</v>
      </c>
      <c r="Q468" s="322">
        <v>7392</v>
      </c>
      <c r="R468" s="322">
        <v>7199</v>
      </c>
      <c r="S468" s="312">
        <v>14754</v>
      </c>
      <c r="T468" s="312">
        <v>7519</v>
      </c>
      <c r="U468" s="312">
        <v>7235</v>
      </c>
    </row>
    <row r="469" spans="1:21" x14ac:dyDescent="0.2">
      <c r="A469" s="319" t="s">
        <v>1396</v>
      </c>
      <c r="B469" s="325" t="s">
        <v>52</v>
      </c>
      <c r="C469" s="329" t="s">
        <v>77</v>
      </c>
      <c r="D469" s="329">
        <v>22343</v>
      </c>
      <c r="E469" s="329">
        <v>11294</v>
      </c>
      <c r="F469" s="329">
        <v>11049</v>
      </c>
      <c r="G469" s="329">
        <v>20375</v>
      </c>
      <c r="H469" s="329">
        <v>10060</v>
      </c>
      <c r="I469" s="329">
        <v>10315</v>
      </c>
      <c r="J469" s="329">
        <v>20957</v>
      </c>
      <c r="K469" s="329">
        <v>10303</v>
      </c>
      <c r="L469" s="329">
        <v>10654</v>
      </c>
      <c r="M469" s="329">
        <v>12430</v>
      </c>
      <c r="N469" s="329">
        <v>6094</v>
      </c>
      <c r="O469" s="329">
        <v>6336</v>
      </c>
      <c r="P469" s="322">
        <v>13775</v>
      </c>
      <c r="Q469" s="322">
        <v>6888</v>
      </c>
      <c r="R469" s="322">
        <v>6887</v>
      </c>
      <c r="S469" s="312">
        <v>14058</v>
      </c>
      <c r="T469" s="312">
        <v>7045</v>
      </c>
      <c r="U469" s="312">
        <v>7013</v>
      </c>
    </row>
    <row r="470" spans="1:21" x14ac:dyDescent="0.2">
      <c r="A470" s="319" t="s">
        <v>1397</v>
      </c>
      <c r="B470" s="325" t="s">
        <v>52</v>
      </c>
      <c r="C470" s="329" t="s">
        <v>78</v>
      </c>
      <c r="D470" s="329">
        <v>25975</v>
      </c>
      <c r="E470" s="329">
        <v>12678</v>
      </c>
      <c r="F470" s="329">
        <v>13297</v>
      </c>
      <c r="G470" s="329">
        <v>28935</v>
      </c>
      <c r="H470" s="329">
        <v>14570</v>
      </c>
      <c r="I470" s="329">
        <v>14365</v>
      </c>
      <c r="J470" s="329">
        <v>26185</v>
      </c>
      <c r="K470" s="329">
        <v>12800</v>
      </c>
      <c r="L470" s="329">
        <v>13385</v>
      </c>
      <c r="M470" s="329">
        <v>23973</v>
      </c>
      <c r="N470" s="329">
        <v>10883</v>
      </c>
      <c r="O470" s="329">
        <v>13090</v>
      </c>
      <c r="P470" s="322">
        <v>22828</v>
      </c>
      <c r="Q470" s="322">
        <v>11213</v>
      </c>
      <c r="R470" s="322">
        <v>11615</v>
      </c>
      <c r="S470" s="312">
        <v>26702</v>
      </c>
      <c r="T470" s="312">
        <v>12870</v>
      </c>
      <c r="U470" s="312">
        <v>13832</v>
      </c>
    </row>
    <row r="471" spans="1:21" x14ac:dyDescent="0.2">
      <c r="A471" s="319" t="s">
        <v>1398</v>
      </c>
      <c r="B471" s="325" t="s">
        <v>52</v>
      </c>
      <c r="C471" s="329" t="s">
        <v>79</v>
      </c>
      <c r="D471" s="329">
        <v>24647</v>
      </c>
      <c r="E471" s="329">
        <v>12917</v>
      </c>
      <c r="F471" s="329">
        <v>11730</v>
      </c>
      <c r="G471" s="329">
        <v>21780</v>
      </c>
      <c r="H471" s="329">
        <v>10890</v>
      </c>
      <c r="I471" s="329">
        <v>10895</v>
      </c>
      <c r="J471" s="329">
        <v>21916</v>
      </c>
      <c r="K471" s="329">
        <v>11191</v>
      </c>
      <c r="L471" s="329">
        <v>10725</v>
      </c>
      <c r="M471" s="329">
        <v>33986</v>
      </c>
      <c r="N471" s="329">
        <v>15865</v>
      </c>
      <c r="O471" s="329">
        <v>18121</v>
      </c>
      <c r="P471" s="322">
        <v>36351</v>
      </c>
      <c r="Q471" s="322">
        <v>17847</v>
      </c>
      <c r="R471" s="322">
        <v>18504</v>
      </c>
      <c r="S471" s="312">
        <v>43135</v>
      </c>
      <c r="T471" s="312">
        <v>21717</v>
      </c>
      <c r="U471" s="312">
        <v>21418</v>
      </c>
    </row>
    <row r="472" spans="1:21" x14ac:dyDescent="0.2">
      <c r="A472" s="319" t="s">
        <v>1399</v>
      </c>
      <c r="B472" s="325" t="s">
        <v>52</v>
      </c>
      <c r="C472" s="329" t="s">
        <v>80</v>
      </c>
      <c r="D472" s="329">
        <v>23613</v>
      </c>
      <c r="E472" s="329">
        <v>11909</v>
      </c>
      <c r="F472" s="329">
        <v>11704</v>
      </c>
      <c r="G472" s="329">
        <v>18730</v>
      </c>
      <c r="H472" s="329">
        <v>9605</v>
      </c>
      <c r="I472" s="329">
        <v>9125</v>
      </c>
      <c r="J472" s="329">
        <v>17726</v>
      </c>
      <c r="K472" s="329">
        <v>9041</v>
      </c>
      <c r="L472" s="329">
        <v>8685</v>
      </c>
      <c r="M472" s="329">
        <v>24885</v>
      </c>
      <c r="N472" s="329">
        <v>12168</v>
      </c>
      <c r="O472" s="329">
        <v>12717</v>
      </c>
      <c r="P472" s="322">
        <v>32872</v>
      </c>
      <c r="Q472" s="322">
        <v>16730</v>
      </c>
      <c r="R472" s="322">
        <v>16142</v>
      </c>
      <c r="S472" s="312">
        <v>37005</v>
      </c>
      <c r="T472" s="312">
        <v>18588</v>
      </c>
      <c r="U472" s="312">
        <v>18417</v>
      </c>
    </row>
    <row r="473" spans="1:21" x14ac:dyDescent="0.2">
      <c r="A473" s="319" t="s">
        <v>1400</v>
      </c>
      <c r="B473" s="325" t="s">
        <v>52</v>
      </c>
      <c r="C473" s="329" t="s">
        <v>81</v>
      </c>
      <c r="D473" s="329">
        <v>24468</v>
      </c>
      <c r="E473" s="329">
        <v>12220</v>
      </c>
      <c r="F473" s="329">
        <v>12248</v>
      </c>
      <c r="G473" s="329">
        <v>16860</v>
      </c>
      <c r="H473" s="329">
        <v>8645</v>
      </c>
      <c r="I473" s="329">
        <v>8215</v>
      </c>
      <c r="J473" s="329">
        <v>13263</v>
      </c>
      <c r="K473" s="329">
        <v>6578</v>
      </c>
      <c r="L473" s="329">
        <v>6685</v>
      </c>
      <c r="M473" s="329">
        <v>16590</v>
      </c>
      <c r="N473" s="329">
        <v>8254</v>
      </c>
      <c r="O473" s="329">
        <v>8336</v>
      </c>
      <c r="P473" s="322">
        <v>26285</v>
      </c>
      <c r="Q473" s="322">
        <v>13158</v>
      </c>
      <c r="R473" s="322">
        <v>13127</v>
      </c>
      <c r="S473" s="312">
        <v>27198</v>
      </c>
      <c r="T473" s="312">
        <v>14287</v>
      </c>
      <c r="U473" s="312">
        <v>12911</v>
      </c>
    </row>
    <row r="474" spans="1:21" x14ac:dyDescent="0.2">
      <c r="A474" s="319" t="s">
        <v>1401</v>
      </c>
      <c r="B474" s="325" t="s">
        <v>52</v>
      </c>
      <c r="C474" s="329" t="s">
        <v>82</v>
      </c>
      <c r="D474" s="329">
        <v>22945</v>
      </c>
      <c r="E474" s="329">
        <v>11172</v>
      </c>
      <c r="F474" s="329">
        <v>11773</v>
      </c>
      <c r="G474" s="329">
        <v>18000</v>
      </c>
      <c r="H474" s="329">
        <v>8870</v>
      </c>
      <c r="I474" s="329">
        <v>9130</v>
      </c>
      <c r="J474" s="329">
        <v>13028</v>
      </c>
      <c r="K474" s="329">
        <v>6349</v>
      </c>
      <c r="L474" s="329">
        <v>6679</v>
      </c>
      <c r="M474" s="329">
        <v>13953</v>
      </c>
      <c r="N474" s="329">
        <v>6918</v>
      </c>
      <c r="O474" s="329">
        <v>7035</v>
      </c>
      <c r="P474" s="322">
        <v>18483</v>
      </c>
      <c r="Q474" s="322">
        <v>9254</v>
      </c>
      <c r="R474" s="322">
        <v>9229</v>
      </c>
      <c r="S474" s="312">
        <v>23088</v>
      </c>
      <c r="T474" s="312">
        <v>11819</v>
      </c>
      <c r="U474" s="312">
        <v>11269</v>
      </c>
    </row>
    <row r="475" spans="1:21" x14ac:dyDescent="0.2">
      <c r="A475" s="319" t="s">
        <v>1402</v>
      </c>
      <c r="B475" s="325" t="s">
        <v>52</v>
      </c>
      <c r="C475" s="329" t="s">
        <v>83</v>
      </c>
      <c r="D475" s="329">
        <v>25102</v>
      </c>
      <c r="E475" s="329">
        <v>12101</v>
      </c>
      <c r="F475" s="329">
        <v>13001</v>
      </c>
      <c r="G475" s="329">
        <v>19060</v>
      </c>
      <c r="H475" s="329">
        <v>9280</v>
      </c>
      <c r="I475" s="329">
        <v>9780</v>
      </c>
      <c r="J475" s="329">
        <v>12630</v>
      </c>
      <c r="K475" s="329">
        <v>6295</v>
      </c>
      <c r="L475" s="329">
        <v>6335</v>
      </c>
      <c r="M475" s="329">
        <v>11215</v>
      </c>
      <c r="N475" s="329">
        <v>5346</v>
      </c>
      <c r="O475" s="329">
        <v>5869</v>
      </c>
      <c r="P475" s="322">
        <v>13811</v>
      </c>
      <c r="Q475" s="322">
        <v>6837</v>
      </c>
      <c r="R475" s="322">
        <v>6974</v>
      </c>
      <c r="S475" s="312">
        <v>20897</v>
      </c>
      <c r="T475" s="312">
        <v>10438</v>
      </c>
      <c r="U475" s="312">
        <v>10459</v>
      </c>
    </row>
    <row r="476" spans="1:21" x14ac:dyDescent="0.2">
      <c r="A476" s="319" t="s">
        <v>1403</v>
      </c>
      <c r="B476" s="325" t="s">
        <v>52</v>
      </c>
      <c r="C476" s="329" t="s">
        <v>84</v>
      </c>
      <c r="D476" s="329">
        <v>24177</v>
      </c>
      <c r="E476" s="329">
        <v>11770</v>
      </c>
      <c r="F476" s="329">
        <v>12407</v>
      </c>
      <c r="G476" s="329">
        <v>18500</v>
      </c>
      <c r="H476" s="329">
        <v>8835</v>
      </c>
      <c r="I476" s="329">
        <v>9665</v>
      </c>
      <c r="J476" s="329">
        <v>13570</v>
      </c>
      <c r="K476" s="329">
        <v>6636</v>
      </c>
      <c r="L476" s="329">
        <v>6934</v>
      </c>
      <c r="M476" s="329">
        <v>10971</v>
      </c>
      <c r="N476" s="329">
        <v>5377</v>
      </c>
      <c r="O476" s="329">
        <v>5594</v>
      </c>
      <c r="P476" s="322">
        <v>11534</v>
      </c>
      <c r="Q476" s="322">
        <v>5581</v>
      </c>
      <c r="R476" s="322">
        <v>5953</v>
      </c>
      <c r="S476" s="312">
        <v>15601</v>
      </c>
      <c r="T476" s="312">
        <v>7602</v>
      </c>
      <c r="U476" s="312">
        <v>7999</v>
      </c>
    </row>
    <row r="477" spans="1:21" x14ac:dyDescent="0.2">
      <c r="A477" s="319" t="s">
        <v>1404</v>
      </c>
      <c r="B477" s="325" t="s">
        <v>52</v>
      </c>
      <c r="C477" s="329" t="s">
        <v>85</v>
      </c>
      <c r="D477" s="329">
        <v>20999</v>
      </c>
      <c r="E477" s="329">
        <v>9973</v>
      </c>
      <c r="F477" s="329">
        <v>11026</v>
      </c>
      <c r="G477" s="329">
        <v>19615</v>
      </c>
      <c r="H477" s="329">
        <v>9420</v>
      </c>
      <c r="I477" s="329">
        <v>10195</v>
      </c>
      <c r="J477" s="329">
        <v>14088</v>
      </c>
      <c r="K477" s="329">
        <v>6873</v>
      </c>
      <c r="L477" s="329">
        <v>7215</v>
      </c>
      <c r="M477" s="329">
        <v>10480</v>
      </c>
      <c r="N477" s="329">
        <v>5165</v>
      </c>
      <c r="O477" s="329">
        <v>5315</v>
      </c>
      <c r="P477" s="322">
        <v>8823</v>
      </c>
      <c r="Q477" s="322">
        <v>4118</v>
      </c>
      <c r="R477" s="322">
        <v>4705</v>
      </c>
      <c r="S477" s="312">
        <v>11372</v>
      </c>
      <c r="T477" s="312">
        <v>5547</v>
      </c>
      <c r="U477" s="312">
        <v>5825</v>
      </c>
    </row>
    <row r="478" spans="1:21" x14ac:dyDescent="0.2">
      <c r="A478" s="319" t="s">
        <v>1405</v>
      </c>
      <c r="B478" s="325" t="s">
        <v>52</v>
      </c>
      <c r="C478" s="329" t="s">
        <v>86</v>
      </c>
      <c r="D478" s="329">
        <v>17458</v>
      </c>
      <c r="E478" s="329">
        <v>7598</v>
      </c>
      <c r="F478" s="329">
        <v>9860</v>
      </c>
      <c r="G478" s="329">
        <v>17770</v>
      </c>
      <c r="H478" s="329">
        <v>8500</v>
      </c>
      <c r="I478" s="329">
        <v>9270</v>
      </c>
      <c r="J478" s="329">
        <v>12490</v>
      </c>
      <c r="K478" s="329">
        <v>5994</v>
      </c>
      <c r="L478" s="329">
        <v>6496</v>
      </c>
      <c r="M478" s="329">
        <v>10458</v>
      </c>
      <c r="N478" s="329">
        <v>5114</v>
      </c>
      <c r="O478" s="329">
        <v>5344</v>
      </c>
      <c r="P478" s="322">
        <v>8476</v>
      </c>
      <c r="Q478" s="322">
        <v>4091</v>
      </c>
      <c r="R478" s="322">
        <v>4385</v>
      </c>
      <c r="S478" s="312">
        <v>9012</v>
      </c>
      <c r="T478" s="312">
        <v>4473</v>
      </c>
      <c r="U478" s="312">
        <v>4539</v>
      </c>
    </row>
    <row r="479" spans="1:21" x14ac:dyDescent="0.2">
      <c r="A479" s="319" t="s">
        <v>1406</v>
      </c>
      <c r="B479" s="325" t="s">
        <v>52</v>
      </c>
      <c r="C479" s="329" t="s">
        <v>87</v>
      </c>
      <c r="D479" s="329">
        <v>14028</v>
      </c>
      <c r="E479" s="329">
        <v>5458</v>
      </c>
      <c r="F479" s="329">
        <v>8570</v>
      </c>
      <c r="G479" s="329">
        <v>13930</v>
      </c>
      <c r="H479" s="329">
        <v>6070</v>
      </c>
      <c r="I479" s="329">
        <v>7860</v>
      </c>
      <c r="J479" s="329">
        <v>11714</v>
      </c>
      <c r="K479" s="329">
        <v>5309</v>
      </c>
      <c r="L479" s="329">
        <v>6405</v>
      </c>
      <c r="M479" s="329">
        <v>9497</v>
      </c>
      <c r="N479" s="329">
        <v>4532</v>
      </c>
      <c r="O479" s="329">
        <v>4965</v>
      </c>
      <c r="P479" s="322">
        <v>7151</v>
      </c>
      <c r="Q479" s="322">
        <v>3561</v>
      </c>
      <c r="R479" s="322">
        <v>3590</v>
      </c>
      <c r="S479" s="312">
        <v>6623</v>
      </c>
      <c r="T479" s="312">
        <v>3107</v>
      </c>
      <c r="U479" s="312">
        <v>3516</v>
      </c>
    </row>
    <row r="480" spans="1:21" x14ac:dyDescent="0.2">
      <c r="A480" s="319" t="s">
        <v>1407</v>
      </c>
      <c r="B480" s="325" t="s">
        <v>52</v>
      </c>
      <c r="C480" s="329" t="s">
        <v>88</v>
      </c>
      <c r="D480" s="329">
        <v>11086</v>
      </c>
      <c r="E480" s="329">
        <v>3949</v>
      </c>
      <c r="F480" s="329">
        <v>7137</v>
      </c>
      <c r="G480" s="329">
        <v>10220</v>
      </c>
      <c r="H480" s="329">
        <v>3800</v>
      </c>
      <c r="I480" s="329">
        <v>6420</v>
      </c>
      <c r="J480" s="329">
        <v>9536</v>
      </c>
      <c r="K480" s="329">
        <v>3936</v>
      </c>
      <c r="L480" s="329">
        <v>5600</v>
      </c>
      <c r="M480" s="329">
        <v>7583</v>
      </c>
      <c r="N480" s="329">
        <v>3251</v>
      </c>
      <c r="O480" s="329">
        <v>4332</v>
      </c>
      <c r="P480" s="322">
        <v>6326</v>
      </c>
      <c r="Q480" s="322">
        <v>2959</v>
      </c>
      <c r="R480" s="322">
        <v>3367</v>
      </c>
      <c r="S480" s="312">
        <v>5994</v>
      </c>
      <c r="T480" s="312">
        <v>2819</v>
      </c>
      <c r="U480" s="312">
        <v>3175</v>
      </c>
    </row>
    <row r="481" spans="1:21" x14ac:dyDescent="0.2">
      <c r="A481" s="319" t="s">
        <v>1408</v>
      </c>
      <c r="B481" s="325" t="s">
        <v>52</v>
      </c>
      <c r="C481" s="329" t="s">
        <v>89</v>
      </c>
      <c r="D481" s="329">
        <v>8062</v>
      </c>
      <c r="E481" s="329">
        <v>2600</v>
      </c>
      <c r="F481" s="329">
        <v>5462</v>
      </c>
      <c r="G481" s="329">
        <v>7065</v>
      </c>
      <c r="H481" s="329">
        <v>2140</v>
      </c>
      <c r="I481" s="329">
        <v>4925</v>
      </c>
      <c r="J481" s="329">
        <v>6698</v>
      </c>
      <c r="K481" s="329">
        <v>2385</v>
      </c>
      <c r="L481" s="329">
        <v>4313</v>
      </c>
      <c r="M481" s="329">
        <v>6506</v>
      </c>
      <c r="N481" s="329">
        <v>2560</v>
      </c>
      <c r="O481" s="329">
        <v>3946</v>
      </c>
      <c r="P481" s="322">
        <v>5089</v>
      </c>
      <c r="Q481" s="322">
        <v>2259</v>
      </c>
      <c r="R481" s="322">
        <v>2830</v>
      </c>
      <c r="S481" s="312">
        <v>4438</v>
      </c>
      <c r="T481" s="312">
        <v>2013</v>
      </c>
      <c r="U481" s="312">
        <v>2425</v>
      </c>
    </row>
    <row r="482" spans="1:21" x14ac:dyDescent="0.2">
      <c r="A482" s="319" t="s">
        <v>1409</v>
      </c>
      <c r="B482" s="325" t="s">
        <v>52</v>
      </c>
      <c r="C482" s="329" t="s">
        <v>90</v>
      </c>
      <c r="D482" s="329">
        <v>4442</v>
      </c>
      <c r="E482" s="329">
        <v>1352</v>
      </c>
      <c r="F482" s="329">
        <v>3090</v>
      </c>
      <c r="G482" s="329">
        <v>4345</v>
      </c>
      <c r="H482" s="329">
        <v>1140</v>
      </c>
      <c r="I482" s="329">
        <v>3205</v>
      </c>
      <c r="J482" s="329">
        <v>3938</v>
      </c>
      <c r="K482" s="329">
        <v>1112</v>
      </c>
      <c r="L482" s="329">
        <v>2826</v>
      </c>
      <c r="M482" s="329">
        <v>4134</v>
      </c>
      <c r="N482" s="329">
        <v>1381</v>
      </c>
      <c r="O482" s="329">
        <v>2753</v>
      </c>
      <c r="P482" s="322">
        <v>3331</v>
      </c>
      <c r="Q482" s="322">
        <v>1235</v>
      </c>
      <c r="R482" s="322">
        <v>2096</v>
      </c>
      <c r="S482" s="312">
        <v>3287</v>
      </c>
      <c r="T482" s="312">
        <v>1363</v>
      </c>
      <c r="U482" s="312">
        <v>1924</v>
      </c>
    </row>
    <row r="483" spans="1:21" x14ac:dyDescent="0.2">
      <c r="A483" s="319" t="s">
        <v>1410</v>
      </c>
      <c r="B483" s="325" t="s">
        <v>52</v>
      </c>
      <c r="C483" s="329" t="s">
        <v>91</v>
      </c>
      <c r="D483" s="329">
        <v>2198</v>
      </c>
      <c r="E483" s="329">
        <v>540</v>
      </c>
      <c r="F483" s="329">
        <v>1658</v>
      </c>
      <c r="G483" s="329">
        <v>2785</v>
      </c>
      <c r="H483" s="329">
        <v>620</v>
      </c>
      <c r="I483" s="329">
        <v>2155</v>
      </c>
      <c r="J483" s="329">
        <v>2699</v>
      </c>
      <c r="K483" s="329">
        <v>517</v>
      </c>
      <c r="L483" s="329">
        <v>2182</v>
      </c>
      <c r="M483" s="329">
        <v>2857</v>
      </c>
      <c r="N483" s="329">
        <v>653</v>
      </c>
      <c r="O483" s="329">
        <v>2204</v>
      </c>
      <c r="P483" s="322">
        <v>2712</v>
      </c>
      <c r="Q483" s="322">
        <v>808</v>
      </c>
      <c r="R483" s="322">
        <v>1904</v>
      </c>
      <c r="S483" s="312">
        <v>2845</v>
      </c>
      <c r="T483" s="322">
        <v>971</v>
      </c>
      <c r="U483" s="322">
        <v>1874</v>
      </c>
    </row>
    <row r="484" spans="1:21" x14ac:dyDescent="0.2">
      <c r="A484" s="319" t="s">
        <v>1411</v>
      </c>
      <c r="B484" s="325" t="s">
        <v>52</v>
      </c>
      <c r="C484" s="329" t="s">
        <v>92</v>
      </c>
      <c r="D484" s="329">
        <v>172143</v>
      </c>
      <c r="E484" s="329">
        <v>79063</v>
      </c>
      <c r="F484" s="329">
        <v>93080</v>
      </c>
      <c r="G484" s="329">
        <v>165845</v>
      </c>
      <c r="H484" s="329">
        <v>77550</v>
      </c>
      <c r="I484" s="329">
        <v>88295</v>
      </c>
      <c r="J484" s="329">
        <v>149535</v>
      </c>
      <c r="K484" s="329">
        <v>70378</v>
      </c>
      <c r="L484" s="329">
        <v>79157</v>
      </c>
      <c r="M484" s="329">
        <v>170202</v>
      </c>
      <c r="N484" s="329">
        <v>79977</v>
      </c>
      <c r="O484" s="329">
        <v>90225</v>
      </c>
      <c r="P484" s="322">
        <v>197563</v>
      </c>
      <c r="Q484" s="322">
        <v>97331</v>
      </c>
      <c r="R484" s="322">
        <v>100232</v>
      </c>
      <c r="S484" s="312" t="s">
        <v>639</v>
      </c>
      <c r="T484" s="312" t="s">
        <v>639</v>
      </c>
      <c r="U484" s="312" t="s">
        <v>639</v>
      </c>
    </row>
    <row r="485" spans="1:21" x14ac:dyDescent="0.2">
      <c r="A485" s="319" t="s">
        <v>1412</v>
      </c>
      <c r="B485" s="325" t="s">
        <v>52</v>
      </c>
      <c r="C485" s="332" t="s">
        <v>93</v>
      </c>
      <c r="D485" s="332">
        <v>97747</v>
      </c>
      <c r="E485" s="332">
        <v>40740</v>
      </c>
      <c r="F485" s="332">
        <v>57007</v>
      </c>
      <c r="G485" s="332">
        <v>92420</v>
      </c>
      <c r="H485" s="332">
        <v>40045</v>
      </c>
      <c r="I485" s="332">
        <v>52385</v>
      </c>
      <c r="J485" s="332">
        <v>101937</v>
      </c>
      <c r="K485" s="332">
        <v>46339</v>
      </c>
      <c r="L485" s="332">
        <v>55598</v>
      </c>
      <c r="M485" s="332">
        <v>122575</v>
      </c>
      <c r="N485" s="332">
        <v>55801</v>
      </c>
      <c r="O485" s="332">
        <v>66774</v>
      </c>
      <c r="P485" s="322">
        <v>146509</v>
      </c>
      <c r="Q485" s="322">
        <v>71341</v>
      </c>
      <c r="R485" s="322">
        <v>75168</v>
      </c>
      <c r="S485" s="312">
        <v>171699</v>
      </c>
      <c r="T485" s="312">
        <v>84698</v>
      </c>
      <c r="U485" s="312">
        <v>87001</v>
      </c>
    </row>
    <row r="486" spans="1:21" x14ac:dyDescent="0.2">
      <c r="A486" s="319" t="s">
        <v>1413</v>
      </c>
      <c r="B486" s="325" t="s">
        <v>52</v>
      </c>
      <c r="C486" s="179" t="s">
        <v>94</v>
      </c>
      <c r="D486" s="329">
        <v>169483</v>
      </c>
      <c r="E486" s="329">
        <v>84545</v>
      </c>
      <c r="F486" s="329">
        <v>84938</v>
      </c>
      <c r="G486" s="329">
        <v>141670</v>
      </c>
      <c r="H486" s="329">
        <v>70435</v>
      </c>
      <c r="I486" s="329">
        <v>71235</v>
      </c>
      <c r="J486" s="329">
        <v>94608</v>
      </c>
      <c r="K486" s="329">
        <v>46964</v>
      </c>
      <c r="L486" s="329">
        <v>47644</v>
      </c>
      <c r="M486" s="329">
        <v>74632</v>
      </c>
      <c r="N486" s="329">
        <v>36588</v>
      </c>
      <c r="O486" s="329">
        <v>38044</v>
      </c>
      <c r="P486" s="322">
        <v>68607</v>
      </c>
      <c r="Q486" s="322">
        <v>33816</v>
      </c>
      <c r="R486" s="322">
        <v>34791</v>
      </c>
      <c r="S486" s="312">
        <v>76601</v>
      </c>
      <c r="T486" s="312">
        <v>38494</v>
      </c>
      <c r="U486" s="312">
        <v>38107</v>
      </c>
    </row>
    <row r="487" spans="1:21" x14ac:dyDescent="0.2">
      <c r="A487" s="319" t="s">
        <v>1414</v>
      </c>
      <c r="B487" s="325" t="s">
        <v>53</v>
      </c>
      <c r="C487" s="329" t="s">
        <v>73</v>
      </c>
      <c r="D487" s="329">
        <v>290582</v>
      </c>
      <c r="E487" s="329">
        <v>138736</v>
      </c>
      <c r="F487" s="329">
        <v>151846</v>
      </c>
      <c r="G487" s="329">
        <v>268475</v>
      </c>
      <c r="H487" s="329">
        <v>128130</v>
      </c>
      <c r="I487" s="329">
        <v>140340</v>
      </c>
      <c r="J487" s="329">
        <v>230488</v>
      </c>
      <c r="K487" s="329">
        <v>110100</v>
      </c>
      <c r="L487" s="329">
        <v>120388</v>
      </c>
      <c r="M487" s="329">
        <v>230983</v>
      </c>
      <c r="N487" s="329">
        <v>109243</v>
      </c>
      <c r="O487" s="329">
        <v>121740</v>
      </c>
      <c r="P487" s="322">
        <v>248917</v>
      </c>
      <c r="Q487" s="322">
        <v>119980</v>
      </c>
      <c r="R487" s="322">
        <v>128937</v>
      </c>
      <c r="S487" s="312">
        <v>275885</v>
      </c>
      <c r="T487" s="312">
        <v>134957</v>
      </c>
      <c r="U487" s="312">
        <v>140928</v>
      </c>
    </row>
    <row r="488" spans="1:21" x14ac:dyDescent="0.2">
      <c r="A488" s="319" t="s">
        <v>1415</v>
      </c>
      <c r="B488" s="325" t="s">
        <v>53</v>
      </c>
      <c r="C488" s="329" t="s">
        <v>74</v>
      </c>
      <c r="D488" s="329">
        <v>20810</v>
      </c>
      <c r="E488" s="329">
        <v>10532</v>
      </c>
      <c r="F488" s="329">
        <v>10278</v>
      </c>
      <c r="G488" s="329">
        <v>20740</v>
      </c>
      <c r="H488" s="329">
        <v>10570</v>
      </c>
      <c r="I488" s="329">
        <v>10170</v>
      </c>
      <c r="J488" s="329">
        <v>12775</v>
      </c>
      <c r="K488" s="329">
        <v>6534</v>
      </c>
      <c r="L488" s="329">
        <v>6241</v>
      </c>
      <c r="M488" s="329">
        <v>17243</v>
      </c>
      <c r="N488" s="329">
        <v>8625</v>
      </c>
      <c r="O488" s="329">
        <v>8618</v>
      </c>
      <c r="P488" s="322">
        <v>17774</v>
      </c>
      <c r="Q488" s="322">
        <v>9107</v>
      </c>
      <c r="R488" s="322">
        <v>8667</v>
      </c>
      <c r="S488" s="312">
        <v>22004</v>
      </c>
      <c r="T488" s="312">
        <v>11367</v>
      </c>
      <c r="U488" s="312">
        <v>10637</v>
      </c>
    </row>
    <row r="489" spans="1:21" x14ac:dyDescent="0.2">
      <c r="A489" s="319" t="s">
        <v>1416</v>
      </c>
      <c r="B489" s="325" t="s">
        <v>53</v>
      </c>
      <c r="C489" s="330" t="s">
        <v>75</v>
      </c>
      <c r="D489" s="329">
        <v>18001</v>
      </c>
      <c r="E489" s="329">
        <v>9134</v>
      </c>
      <c r="F489" s="329">
        <v>8867</v>
      </c>
      <c r="G489" s="329">
        <v>22045</v>
      </c>
      <c r="H489" s="329">
        <v>11130</v>
      </c>
      <c r="I489" s="329">
        <v>10915</v>
      </c>
      <c r="J489" s="329">
        <v>12562</v>
      </c>
      <c r="K489" s="329">
        <v>6334</v>
      </c>
      <c r="L489" s="329">
        <v>6228</v>
      </c>
      <c r="M489" s="329">
        <v>14339</v>
      </c>
      <c r="N489" s="329">
        <v>7332</v>
      </c>
      <c r="O489" s="329">
        <v>7007</v>
      </c>
      <c r="P489" s="322">
        <v>16506</v>
      </c>
      <c r="Q489" s="322">
        <v>8330</v>
      </c>
      <c r="R489" s="322">
        <v>8176</v>
      </c>
      <c r="S489" s="312">
        <v>16665</v>
      </c>
      <c r="T489" s="312">
        <v>8538</v>
      </c>
      <c r="U489" s="312">
        <v>8127</v>
      </c>
    </row>
    <row r="490" spans="1:21" x14ac:dyDescent="0.2">
      <c r="A490" s="319" t="s">
        <v>1417</v>
      </c>
      <c r="B490" s="325" t="s">
        <v>53</v>
      </c>
      <c r="C490" s="330" t="s">
        <v>76</v>
      </c>
      <c r="D490" s="329">
        <v>22515</v>
      </c>
      <c r="E490" s="329">
        <v>11368</v>
      </c>
      <c r="F490" s="329">
        <v>11147</v>
      </c>
      <c r="G490" s="329">
        <v>19080</v>
      </c>
      <c r="H490" s="329">
        <v>9710</v>
      </c>
      <c r="I490" s="329">
        <v>9365</v>
      </c>
      <c r="J490" s="329">
        <v>17081</v>
      </c>
      <c r="K490" s="329">
        <v>8660</v>
      </c>
      <c r="L490" s="329">
        <v>8421</v>
      </c>
      <c r="M490" s="329">
        <v>12213</v>
      </c>
      <c r="N490" s="329">
        <v>6186</v>
      </c>
      <c r="O490" s="329">
        <v>6027</v>
      </c>
      <c r="P490" s="322">
        <v>15306</v>
      </c>
      <c r="Q490" s="322">
        <v>7545</v>
      </c>
      <c r="R490" s="322">
        <v>7761</v>
      </c>
      <c r="S490" s="312">
        <v>15268</v>
      </c>
      <c r="T490" s="312">
        <v>7689</v>
      </c>
      <c r="U490" s="312">
        <v>7579</v>
      </c>
    </row>
    <row r="491" spans="1:21" x14ac:dyDescent="0.2">
      <c r="A491" s="319" t="s">
        <v>1418</v>
      </c>
      <c r="B491" s="325" t="s">
        <v>53</v>
      </c>
      <c r="C491" s="329" t="s">
        <v>77</v>
      </c>
      <c r="D491" s="329">
        <v>20230</v>
      </c>
      <c r="E491" s="329">
        <v>10064</v>
      </c>
      <c r="F491" s="329">
        <v>10166</v>
      </c>
      <c r="G491" s="329">
        <v>17785</v>
      </c>
      <c r="H491" s="329">
        <v>8845</v>
      </c>
      <c r="I491" s="329">
        <v>8940</v>
      </c>
      <c r="J491" s="329">
        <v>20196</v>
      </c>
      <c r="K491" s="329">
        <v>10103</v>
      </c>
      <c r="L491" s="329">
        <v>10093</v>
      </c>
      <c r="M491" s="329">
        <v>12196</v>
      </c>
      <c r="N491" s="329">
        <v>6012</v>
      </c>
      <c r="O491" s="329">
        <v>6184</v>
      </c>
      <c r="P491" s="322">
        <v>14366</v>
      </c>
      <c r="Q491" s="322">
        <v>7514</v>
      </c>
      <c r="R491" s="322">
        <v>6852</v>
      </c>
      <c r="S491" s="312">
        <v>16127</v>
      </c>
      <c r="T491" s="312">
        <v>7958</v>
      </c>
      <c r="U491" s="312">
        <v>8169</v>
      </c>
    </row>
    <row r="492" spans="1:21" x14ac:dyDescent="0.2">
      <c r="A492" s="319" t="s">
        <v>1419</v>
      </c>
      <c r="B492" s="325" t="s">
        <v>53</v>
      </c>
      <c r="C492" s="329" t="s">
        <v>78</v>
      </c>
      <c r="D492" s="329">
        <v>19850</v>
      </c>
      <c r="E492" s="329">
        <v>9651</v>
      </c>
      <c r="F492" s="329">
        <v>10199</v>
      </c>
      <c r="G492" s="329">
        <v>22085</v>
      </c>
      <c r="H492" s="329">
        <v>10990</v>
      </c>
      <c r="I492" s="329">
        <v>11100</v>
      </c>
      <c r="J492" s="329">
        <v>20772</v>
      </c>
      <c r="K492" s="329">
        <v>10138</v>
      </c>
      <c r="L492" s="329">
        <v>10634</v>
      </c>
      <c r="M492" s="329">
        <v>20739</v>
      </c>
      <c r="N492" s="329">
        <v>9466</v>
      </c>
      <c r="O492" s="329">
        <v>11273</v>
      </c>
      <c r="P492" s="322">
        <v>18739</v>
      </c>
      <c r="Q492" s="322">
        <v>8802</v>
      </c>
      <c r="R492" s="322">
        <v>9937</v>
      </c>
      <c r="S492" s="312">
        <v>20883</v>
      </c>
      <c r="T492" s="312">
        <v>10129</v>
      </c>
      <c r="U492" s="312">
        <v>10754</v>
      </c>
    </row>
    <row r="493" spans="1:21" x14ac:dyDescent="0.2">
      <c r="A493" s="319" t="s">
        <v>1420</v>
      </c>
      <c r="B493" s="325" t="s">
        <v>53</v>
      </c>
      <c r="C493" s="329" t="s">
        <v>79</v>
      </c>
      <c r="D493" s="329">
        <v>18405</v>
      </c>
      <c r="E493" s="329">
        <v>9519</v>
      </c>
      <c r="F493" s="329">
        <v>8886</v>
      </c>
      <c r="G493" s="329">
        <v>16955</v>
      </c>
      <c r="H493" s="329">
        <v>8370</v>
      </c>
      <c r="I493" s="329">
        <v>8590</v>
      </c>
      <c r="J493" s="329">
        <v>17324</v>
      </c>
      <c r="K493" s="329">
        <v>8790</v>
      </c>
      <c r="L493" s="329">
        <v>8534</v>
      </c>
      <c r="M493" s="329">
        <v>27100</v>
      </c>
      <c r="N493" s="329">
        <v>12732</v>
      </c>
      <c r="O493" s="329">
        <v>14368</v>
      </c>
      <c r="P493" s="322">
        <v>23730</v>
      </c>
      <c r="Q493" s="322">
        <v>11412</v>
      </c>
      <c r="R493" s="322">
        <v>12318</v>
      </c>
      <c r="S493" s="312">
        <v>26465</v>
      </c>
      <c r="T493" s="312">
        <v>12934</v>
      </c>
      <c r="U493" s="312">
        <v>13531</v>
      </c>
    </row>
    <row r="494" spans="1:21" x14ac:dyDescent="0.2">
      <c r="A494" s="319" t="s">
        <v>1421</v>
      </c>
      <c r="B494" s="325" t="s">
        <v>53</v>
      </c>
      <c r="C494" s="329" t="s">
        <v>80</v>
      </c>
      <c r="D494" s="329">
        <v>18078</v>
      </c>
      <c r="E494" s="329">
        <v>9013</v>
      </c>
      <c r="F494" s="329">
        <v>9065</v>
      </c>
      <c r="G494" s="329">
        <v>15420</v>
      </c>
      <c r="H494" s="329">
        <v>7675</v>
      </c>
      <c r="I494" s="329">
        <v>7745</v>
      </c>
      <c r="J494" s="329">
        <v>15860</v>
      </c>
      <c r="K494" s="329">
        <v>7916</v>
      </c>
      <c r="L494" s="329">
        <v>7944</v>
      </c>
      <c r="M494" s="329">
        <v>21167</v>
      </c>
      <c r="N494" s="329">
        <v>10238</v>
      </c>
      <c r="O494" s="329">
        <v>10929</v>
      </c>
      <c r="P494" s="322">
        <v>26848</v>
      </c>
      <c r="Q494" s="322">
        <v>13227</v>
      </c>
      <c r="R494" s="322">
        <v>13621</v>
      </c>
      <c r="S494" s="312">
        <v>28663</v>
      </c>
      <c r="T494" s="312">
        <v>14575</v>
      </c>
      <c r="U494" s="312">
        <v>14088</v>
      </c>
    </row>
    <row r="495" spans="1:21" x14ac:dyDescent="0.2">
      <c r="A495" s="319" t="s">
        <v>1422</v>
      </c>
      <c r="B495" s="325" t="s">
        <v>53</v>
      </c>
      <c r="C495" s="329" t="s">
        <v>81</v>
      </c>
      <c r="D495" s="329">
        <v>20442</v>
      </c>
      <c r="E495" s="329">
        <v>9905</v>
      </c>
      <c r="F495" s="329">
        <v>10537</v>
      </c>
      <c r="G495" s="329">
        <v>14385</v>
      </c>
      <c r="H495" s="329">
        <v>7220</v>
      </c>
      <c r="I495" s="329">
        <v>7165</v>
      </c>
      <c r="J495" s="329">
        <v>12735</v>
      </c>
      <c r="K495" s="329">
        <v>6256</v>
      </c>
      <c r="L495" s="329">
        <v>6479</v>
      </c>
      <c r="M495" s="329">
        <v>15401</v>
      </c>
      <c r="N495" s="329">
        <v>7609</v>
      </c>
      <c r="O495" s="329">
        <v>7792</v>
      </c>
      <c r="P495" s="322">
        <v>24661</v>
      </c>
      <c r="Q495" s="322">
        <v>11983</v>
      </c>
      <c r="R495" s="322">
        <v>12678</v>
      </c>
      <c r="S495" s="312">
        <v>24213</v>
      </c>
      <c r="T495" s="312">
        <v>11956</v>
      </c>
      <c r="U495" s="312">
        <v>12257</v>
      </c>
    </row>
    <row r="496" spans="1:21" x14ac:dyDescent="0.2">
      <c r="A496" s="319" t="s">
        <v>1423</v>
      </c>
      <c r="B496" s="325" t="s">
        <v>53</v>
      </c>
      <c r="C496" s="329" t="s">
        <v>82</v>
      </c>
      <c r="D496" s="329">
        <v>19756</v>
      </c>
      <c r="E496" s="329">
        <v>9602</v>
      </c>
      <c r="F496" s="329">
        <v>10154</v>
      </c>
      <c r="G496" s="329">
        <v>15430</v>
      </c>
      <c r="H496" s="329">
        <v>7465</v>
      </c>
      <c r="I496" s="329">
        <v>7965</v>
      </c>
      <c r="J496" s="329">
        <v>12577</v>
      </c>
      <c r="K496" s="329">
        <v>6135</v>
      </c>
      <c r="L496" s="329">
        <v>6442</v>
      </c>
      <c r="M496" s="329">
        <v>13789</v>
      </c>
      <c r="N496" s="329">
        <v>6706</v>
      </c>
      <c r="O496" s="329">
        <v>7083</v>
      </c>
      <c r="P496" s="322">
        <v>18800</v>
      </c>
      <c r="Q496" s="322">
        <v>9197</v>
      </c>
      <c r="R496" s="322">
        <v>9603</v>
      </c>
      <c r="S496" s="312">
        <v>21919</v>
      </c>
      <c r="T496" s="312">
        <v>10936</v>
      </c>
      <c r="U496" s="312">
        <v>10983</v>
      </c>
    </row>
    <row r="497" spans="1:21" x14ac:dyDescent="0.2">
      <c r="A497" s="319" t="s">
        <v>1424</v>
      </c>
      <c r="B497" s="325" t="s">
        <v>53</v>
      </c>
      <c r="C497" s="329" t="s">
        <v>83</v>
      </c>
      <c r="D497" s="329">
        <v>21827</v>
      </c>
      <c r="E497" s="329">
        <v>10623</v>
      </c>
      <c r="F497" s="329">
        <v>11204</v>
      </c>
      <c r="G497" s="329">
        <v>17470</v>
      </c>
      <c r="H497" s="329">
        <v>8420</v>
      </c>
      <c r="I497" s="329">
        <v>9050</v>
      </c>
      <c r="J497" s="329">
        <v>12147</v>
      </c>
      <c r="K497" s="329">
        <v>5973</v>
      </c>
      <c r="L497" s="329">
        <v>6174</v>
      </c>
      <c r="M497" s="329">
        <v>11290</v>
      </c>
      <c r="N497" s="329">
        <v>5512</v>
      </c>
      <c r="O497" s="329">
        <v>5778</v>
      </c>
      <c r="P497" s="322">
        <v>13931</v>
      </c>
      <c r="Q497" s="322">
        <v>6951</v>
      </c>
      <c r="R497" s="322">
        <v>6980</v>
      </c>
      <c r="S497" s="312">
        <v>20481</v>
      </c>
      <c r="T497" s="312">
        <v>9834</v>
      </c>
      <c r="U497" s="312">
        <v>10647</v>
      </c>
    </row>
    <row r="498" spans="1:21" x14ac:dyDescent="0.2">
      <c r="A498" s="319" t="s">
        <v>1425</v>
      </c>
      <c r="B498" s="325" t="s">
        <v>53</v>
      </c>
      <c r="C498" s="329" t="s">
        <v>84</v>
      </c>
      <c r="D498" s="329">
        <v>20909</v>
      </c>
      <c r="E498" s="329">
        <v>10298</v>
      </c>
      <c r="F498" s="329">
        <v>10611</v>
      </c>
      <c r="G498" s="329">
        <v>16690</v>
      </c>
      <c r="H498" s="329">
        <v>8075</v>
      </c>
      <c r="I498" s="329">
        <v>8615</v>
      </c>
      <c r="J498" s="329">
        <v>13340</v>
      </c>
      <c r="K498" s="329">
        <v>6447</v>
      </c>
      <c r="L498" s="329">
        <v>6893</v>
      </c>
      <c r="M498" s="329">
        <v>11147</v>
      </c>
      <c r="N498" s="329">
        <v>5367</v>
      </c>
      <c r="O498" s="329">
        <v>5780</v>
      </c>
      <c r="P498" s="322">
        <v>12434</v>
      </c>
      <c r="Q498" s="322">
        <v>5968</v>
      </c>
      <c r="R498" s="322">
        <v>6466</v>
      </c>
      <c r="S498" s="312">
        <v>15750</v>
      </c>
      <c r="T498" s="312">
        <v>7596</v>
      </c>
      <c r="U498" s="312">
        <v>8154</v>
      </c>
    </row>
    <row r="499" spans="1:21" x14ac:dyDescent="0.2">
      <c r="A499" s="319" t="s">
        <v>1426</v>
      </c>
      <c r="B499" s="325" t="s">
        <v>53</v>
      </c>
      <c r="C499" s="329" t="s">
        <v>85</v>
      </c>
      <c r="D499" s="329">
        <v>18911</v>
      </c>
      <c r="E499" s="329">
        <v>9122</v>
      </c>
      <c r="F499" s="329">
        <v>9789</v>
      </c>
      <c r="G499" s="329">
        <v>17730</v>
      </c>
      <c r="H499" s="329">
        <v>8535</v>
      </c>
      <c r="I499" s="329">
        <v>9195</v>
      </c>
      <c r="J499" s="329">
        <v>14182</v>
      </c>
      <c r="K499" s="329">
        <v>6811</v>
      </c>
      <c r="L499" s="329">
        <v>7371</v>
      </c>
      <c r="M499" s="329">
        <v>10537</v>
      </c>
      <c r="N499" s="329">
        <v>5297</v>
      </c>
      <c r="O499" s="329">
        <v>5240</v>
      </c>
      <c r="P499" s="322">
        <v>9651</v>
      </c>
      <c r="Q499" s="322">
        <v>4578</v>
      </c>
      <c r="R499" s="322">
        <v>5073</v>
      </c>
      <c r="S499" s="312">
        <v>11523</v>
      </c>
      <c r="T499" s="312">
        <v>5442</v>
      </c>
      <c r="U499" s="312">
        <v>6081</v>
      </c>
    </row>
    <row r="500" spans="1:21" x14ac:dyDescent="0.2">
      <c r="A500" s="319" t="s">
        <v>1427</v>
      </c>
      <c r="B500" s="325" t="s">
        <v>53</v>
      </c>
      <c r="C500" s="329" t="s">
        <v>86</v>
      </c>
      <c r="D500" s="329">
        <v>15285</v>
      </c>
      <c r="E500" s="329">
        <v>6718</v>
      </c>
      <c r="F500" s="329">
        <v>8567</v>
      </c>
      <c r="G500" s="329">
        <v>16280</v>
      </c>
      <c r="H500" s="329">
        <v>7830</v>
      </c>
      <c r="I500" s="329">
        <v>8450</v>
      </c>
      <c r="J500" s="329">
        <v>12700</v>
      </c>
      <c r="K500" s="329">
        <v>6060</v>
      </c>
      <c r="L500" s="329">
        <v>6640</v>
      </c>
      <c r="M500" s="329">
        <v>10482</v>
      </c>
      <c r="N500" s="329">
        <v>5027</v>
      </c>
      <c r="O500" s="329">
        <v>5455</v>
      </c>
      <c r="P500" s="322">
        <v>8807</v>
      </c>
      <c r="Q500" s="322">
        <v>4267</v>
      </c>
      <c r="R500" s="322">
        <v>4540</v>
      </c>
      <c r="S500" s="312">
        <v>9789</v>
      </c>
      <c r="T500" s="312">
        <v>4829</v>
      </c>
      <c r="U500" s="312">
        <v>4960</v>
      </c>
    </row>
    <row r="501" spans="1:21" x14ac:dyDescent="0.2">
      <c r="A501" s="319" t="s">
        <v>1428</v>
      </c>
      <c r="B501" s="325" t="s">
        <v>53</v>
      </c>
      <c r="C501" s="329" t="s">
        <v>87</v>
      </c>
      <c r="D501" s="329">
        <v>12511</v>
      </c>
      <c r="E501" s="329">
        <v>5047</v>
      </c>
      <c r="F501" s="329">
        <v>7464</v>
      </c>
      <c r="G501" s="329">
        <v>13150</v>
      </c>
      <c r="H501" s="329">
        <v>5850</v>
      </c>
      <c r="I501" s="329">
        <v>7300</v>
      </c>
      <c r="J501" s="329">
        <v>12161</v>
      </c>
      <c r="K501" s="329">
        <v>5482</v>
      </c>
      <c r="L501" s="329">
        <v>6679</v>
      </c>
      <c r="M501" s="329">
        <v>9809</v>
      </c>
      <c r="N501" s="329">
        <v>4548</v>
      </c>
      <c r="O501" s="329">
        <v>5261</v>
      </c>
      <c r="P501" s="322">
        <v>7478</v>
      </c>
      <c r="Q501" s="322">
        <v>3460</v>
      </c>
      <c r="R501" s="322">
        <v>4018</v>
      </c>
      <c r="S501" s="312">
        <v>7284</v>
      </c>
      <c r="T501" s="312">
        <v>3464</v>
      </c>
      <c r="U501" s="312">
        <v>3820</v>
      </c>
    </row>
    <row r="502" spans="1:21" x14ac:dyDescent="0.2">
      <c r="A502" s="319" t="s">
        <v>1429</v>
      </c>
      <c r="B502" s="325" t="s">
        <v>53</v>
      </c>
      <c r="C502" s="329" t="s">
        <v>88</v>
      </c>
      <c r="D502" s="329">
        <v>9907</v>
      </c>
      <c r="E502" s="329">
        <v>3765</v>
      </c>
      <c r="F502" s="329">
        <v>6142</v>
      </c>
      <c r="G502" s="329">
        <v>9505</v>
      </c>
      <c r="H502" s="329">
        <v>3530</v>
      </c>
      <c r="I502" s="329">
        <v>5975</v>
      </c>
      <c r="J502" s="329">
        <v>10052</v>
      </c>
      <c r="K502" s="329">
        <v>4243</v>
      </c>
      <c r="L502" s="329">
        <v>5809</v>
      </c>
      <c r="M502" s="329">
        <v>8209</v>
      </c>
      <c r="N502" s="329">
        <v>3533</v>
      </c>
      <c r="O502" s="329">
        <v>4676</v>
      </c>
      <c r="P502" s="322">
        <v>6685</v>
      </c>
      <c r="Q502" s="322">
        <v>2870</v>
      </c>
      <c r="R502" s="322">
        <v>3815</v>
      </c>
      <c r="S502" s="312">
        <v>6357</v>
      </c>
      <c r="T502" s="312">
        <v>2869</v>
      </c>
      <c r="U502" s="312">
        <v>3488</v>
      </c>
    </row>
    <row r="503" spans="1:21" x14ac:dyDescent="0.2">
      <c r="A503" s="319" t="s">
        <v>1430</v>
      </c>
      <c r="B503" s="325" t="s">
        <v>53</v>
      </c>
      <c r="C503" s="329" t="s">
        <v>89</v>
      </c>
      <c r="D503" s="329">
        <v>7001</v>
      </c>
      <c r="E503" s="329">
        <v>2417</v>
      </c>
      <c r="F503" s="329">
        <v>4584</v>
      </c>
      <c r="G503" s="329">
        <v>6785</v>
      </c>
      <c r="H503" s="329">
        <v>2145</v>
      </c>
      <c r="I503" s="329">
        <v>4640</v>
      </c>
      <c r="J503" s="329">
        <v>7189</v>
      </c>
      <c r="K503" s="329">
        <v>2570</v>
      </c>
      <c r="L503" s="329">
        <v>4619</v>
      </c>
      <c r="M503" s="329">
        <v>7227</v>
      </c>
      <c r="N503" s="329">
        <v>2737</v>
      </c>
      <c r="O503" s="329">
        <v>4490</v>
      </c>
      <c r="P503" s="322">
        <v>5650</v>
      </c>
      <c r="Q503" s="322">
        <v>2301</v>
      </c>
      <c r="R503" s="322">
        <v>3349</v>
      </c>
      <c r="S503" s="312">
        <v>5113</v>
      </c>
      <c r="T503" s="312">
        <v>2241</v>
      </c>
      <c r="U503" s="312">
        <v>2872</v>
      </c>
    </row>
    <row r="504" spans="1:21" x14ac:dyDescent="0.2">
      <c r="A504" s="319" t="s">
        <v>1431</v>
      </c>
      <c r="B504" s="325" t="s">
        <v>53</v>
      </c>
      <c r="C504" s="329" t="s">
        <v>90</v>
      </c>
      <c r="D504" s="329">
        <v>4066</v>
      </c>
      <c r="E504" s="329">
        <v>1354</v>
      </c>
      <c r="F504" s="329">
        <v>2712</v>
      </c>
      <c r="G504" s="329">
        <v>4215</v>
      </c>
      <c r="H504" s="329">
        <v>1190</v>
      </c>
      <c r="I504" s="329">
        <v>3025</v>
      </c>
      <c r="J504" s="329">
        <v>4086</v>
      </c>
      <c r="K504" s="329">
        <v>1115</v>
      </c>
      <c r="L504" s="329">
        <v>2971</v>
      </c>
      <c r="M504" s="329">
        <v>4779</v>
      </c>
      <c r="N504" s="329">
        <v>1608</v>
      </c>
      <c r="O504" s="329">
        <v>3171</v>
      </c>
      <c r="P504" s="322">
        <v>4005</v>
      </c>
      <c r="Q504" s="322">
        <v>1491</v>
      </c>
      <c r="R504" s="322">
        <v>2514</v>
      </c>
      <c r="S504" s="312">
        <v>3900</v>
      </c>
      <c r="T504" s="312">
        <v>1524</v>
      </c>
      <c r="U504" s="312">
        <v>2376</v>
      </c>
    </row>
    <row r="505" spans="1:21" x14ac:dyDescent="0.2">
      <c r="A505" s="319" t="s">
        <v>1432</v>
      </c>
      <c r="B505" s="325" t="s">
        <v>53</v>
      </c>
      <c r="C505" s="329" t="s">
        <v>91</v>
      </c>
      <c r="D505" s="329">
        <v>2078</v>
      </c>
      <c r="E505" s="329">
        <v>604</v>
      </c>
      <c r="F505" s="329">
        <v>1474</v>
      </c>
      <c r="G505" s="329">
        <v>2725</v>
      </c>
      <c r="H505" s="329">
        <v>585</v>
      </c>
      <c r="I505" s="329">
        <v>2135</v>
      </c>
      <c r="J505" s="329">
        <v>2749</v>
      </c>
      <c r="K505" s="329">
        <v>533</v>
      </c>
      <c r="L505" s="329">
        <v>2216</v>
      </c>
      <c r="M505" s="329">
        <v>3316</v>
      </c>
      <c r="N505" s="329">
        <v>708</v>
      </c>
      <c r="O505" s="329">
        <v>2608</v>
      </c>
      <c r="P505" s="322">
        <v>3546</v>
      </c>
      <c r="Q505" s="322">
        <v>977</v>
      </c>
      <c r="R505" s="322">
        <v>2569</v>
      </c>
      <c r="S505" s="312">
        <v>3481</v>
      </c>
      <c r="T505" s="322">
        <v>1076</v>
      </c>
      <c r="U505" s="322">
        <v>2405</v>
      </c>
    </row>
    <row r="506" spans="1:21" x14ac:dyDescent="0.2">
      <c r="A506" s="319" t="s">
        <v>1433</v>
      </c>
      <c r="B506" s="325" t="s">
        <v>53</v>
      </c>
      <c r="C506" s="329" t="s">
        <v>92</v>
      </c>
      <c r="D506" s="329">
        <v>139908</v>
      </c>
      <c r="E506" s="329">
        <v>63728</v>
      </c>
      <c r="F506" s="329">
        <v>76180</v>
      </c>
      <c r="G506" s="329">
        <v>136040</v>
      </c>
      <c r="H506" s="329">
        <v>62400</v>
      </c>
      <c r="I506" s="329">
        <v>73640</v>
      </c>
      <c r="J506" s="329">
        <v>127142</v>
      </c>
      <c r="K506" s="329">
        <v>58866</v>
      </c>
      <c r="L506" s="329">
        <v>68276</v>
      </c>
      <c r="M506" s="329">
        <v>146631</v>
      </c>
      <c r="N506" s="329">
        <v>67619</v>
      </c>
      <c r="O506" s="329">
        <v>79012</v>
      </c>
      <c r="P506" s="322">
        <v>171108</v>
      </c>
      <c r="Q506" s="322">
        <v>81437</v>
      </c>
      <c r="R506" s="322">
        <v>89671</v>
      </c>
      <c r="S506" s="312" t="s">
        <v>639</v>
      </c>
      <c r="T506" s="312" t="s">
        <v>639</v>
      </c>
      <c r="U506" s="312" t="s">
        <v>639</v>
      </c>
    </row>
    <row r="507" spans="1:21" x14ac:dyDescent="0.2">
      <c r="A507" s="319" t="s">
        <v>1434</v>
      </c>
      <c r="B507" s="325" t="s">
        <v>53</v>
      </c>
      <c r="C507" s="332" t="s">
        <v>93</v>
      </c>
      <c r="D507" s="332">
        <v>74383</v>
      </c>
      <c r="E507" s="332">
        <v>30577</v>
      </c>
      <c r="F507" s="332">
        <v>43806</v>
      </c>
      <c r="G507" s="332">
        <v>70670</v>
      </c>
      <c r="H507" s="332">
        <v>29195</v>
      </c>
      <c r="I507" s="332">
        <v>41465</v>
      </c>
      <c r="J507" s="332">
        <v>80959</v>
      </c>
      <c r="K507" s="332">
        <v>35432</v>
      </c>
      <c r="L507" s="332">
        <v>45527</v>
      </c>
      <c r="M507" s="332">
        <v>100583</v>
      </c>
      <c r="N507" s="332">
        <v>44300</v>
      </c>
      <c r="O507" s="332">
        <v>56283</v>
      </c>
      <c r="P507" s="322">
        <v>118531</v>
      </c>
      <c r="Q507" s="322">
        <v>54904</v>
      </c>
      <c r="R507" s="322">
        <v>63627</v>
      </c>
      <c r="S507" s="312">
        <v>136552</v>
      </c>
      <c r="T507" s="312">
        <v>65039</v>
      </c>
      <c r="U507" s="312">
        <v>71513</v>
      </c>
    </row>
    <row r="508" spans="1:21" x14ac:dyDescent="0.2">
      <c r="A508" s="319" t="s">
        <v>1435</v>
      </c>
      <c r="B508" s="325" t="s">
        <v>53</v>
      </c>
      <c r="C508" s="179" t="s">
        <v>94</v>
      </c>
      <c r="D508" s="329">
        <v>150674</v>
      </c>
      <c r="E508" s="329">
        <v>75008</v>
      </c>
      <c r="F508" s="329">
        <v>75666</v>
      </c>
      <c r="G508" s="329">
        <v>132435</v>
      </c>
      <c r="H508" s="329">
        <v>65730</v>
      </c>
      <c r="I508" s="329">
        <v>66705</v>
      </c>
      <c r="J508" s="329">
        <v>103346</v>
      </c>
      <c r="K508" s="329">
        <v>51234</v>
      </c>
      <c r="L508" s="329">
        <v>52112</v>
      </c>
      <c r="M508" s="329">
        <v>84352</v>
      </c>
      <c r="N508" s="329">
        <v>41624</v>
      </c>
      <c r="O508" s="329">
        <v>42728</v>
      </c>
      <c r="P508" s="322">
        <v>77810</v>
      </c>
      <c r="Q508" s="322">
        <v>38543</v>
      </c>
      <c r="R508" s="322">
        <v>39267</v>
      </c>
      <c r="S508" s="312">
        <v>82197</v>
      </c>
      <c r="T508" s="312">
        <v>40715</v>
      </c>
      <c r="U508" s="312">
        <v>41482</v>
      </c>
    </row>
    <row r="509" spans="1:21" x14ac:dyDescent="0.2">
      <c r="A509" s="319" t="s">
        <v>1436</v>
      </c>
      <c r="B509" s="325" t="s">
        <v>54</v>
      </c>
      <c r="C509" s="329" t="s">
        <v>73</v>
      </c>
      <c r="D509" s="329">
        <v>189013</v>
      </c>
      <c r="E509" s="329">
        <v>88819</v>
      </c>
      <c r="F509" s="329">
        <v>100194</v>
      </c>
      <c r="G509" s="329">
        <v>177325</v>
      </c>
      <c r="H509" s="329">
        <v>84205</v>
      </c>
      <c r="I509" s="329">
        <v>93120</v>
      </c>
      <c r="J509" s="329">
        <v>165102</v>
      </c>
      <c r="K509" s="329">
        <v>78882</v>
      </c>
      <c r="L509" s="329">
        <v>86220</v>
      </c>
      <c r="M509" s="329">
        <v>168470</v>
      </c>
      <c r="N509" s="329">
        <v>80845</v>
      </c>
      <c r="O509" s="329">
        <v>87625</v>
      </c>
      <c r="P509" s="322">
        <v>187919</v>
      </c>
      <c r="Q509" s="322">
        <v>91513</v>
      </c>
      <c r="R509" s="322">
        <v>96406</v>
      </c>
      <c r="S509" s="312">
        <v>199693</v>
      </c>
      <c r="T509" s="312">
        <v>98515</v>
      </c>
      <c r="U509" s="312">
        <v>101178</v>
      </c>
    </row>
    <row r="510" spans="1:21" x14ac:dyDescent="0.2">
      <c r="A510" s="319" t="s">
        <v>1437</v>
      </c>
      <c r="B510" s="325" t="s">
        <v>54</v>
      </c>
      <c r="C510" s="329" t="s">
        <v>74</v>
      </c>
      <c r="D510" s="329">
        <v>11755</v>
      </c>
      <c r="E510" s="329">
        <v>6060</v>
      </c>
      <c r="F510" s="329">
        <v>5695</v>
      </c>
      <c r="G510" s="329">
        <v>11965</v>
      </c>
      <c r="H510" s="329">
        <v>6240</v>
      </c>
      <c r="I510" s="329">
        <v>5730</v>
      </c>
      <c r="J510" s="329">
        <v>9087</v>
      </c>
      <c r="K510" s="329">
        <v>4619</v>
      </c>
      <c r="L510" s="329">
        <v>4468</v>
      </c>
      <c r="M510" s="329">
        <v>11422</v>
      </c>
      <c r="N510" s="329">
        <v>5860</v>
      </c>
      <c r="O510" s="329">
        <v>5562</v>
      </c>
      <c r="P510" s="322">
        <v>12706</v>
      </c>
      <c r="Q510" s="322">
        <v>6514</v>
      </c>
      <c r="R510" s="322">
        <v>6192</v>
      </c>
      <c r="S510" s="312">
        <v>14830</v>
      </c>
      <c r="T510" s="312">
        <v>7645</v>
      </c>
      <c r="U510" s="312">
        <v>7185</v>
      </c>
    </row>
    <row r="511" spans="1:21" x14ac:dyDescent="0.2">
      <c r="A511" s="319" t="s">
        <v>1438</v>
      </c>
      <c r="B511" s="325" t="s">
        <v>54</v>
      </c>
      <c r="C511" s="330" t="s">
        <v>75</v>
      </c>
      <c r="D511" s="329">
        <v>10916</v>
      </c>
      <c r="E511" s="329">
        <v>5483</v>
      </c>
      <c r="F511" s="329">
        <v>5433</v>
      </c>
      <c r="G511" s="329">
        <v>12430</v>
      </c>
      <c r="H511" s="329">
        <v>6350</v>
      </c>
      <c r="I511" s="329">
        <v>6085</v>
      </c>
      <c r="J511" s="329">
        <v>9174</v>
      </c>
      <c r="K511" s="329">
        <v>4756</v>
      </c>
      <c r="L511" s="329">
        <v>4418</v>
      </c>
      <c r="M511" s="329">
        <v>9599</v>
      </c>
      <c r="N511" s="329">
        <v>4994</v>
      </c>
      <c r="O511" s="329">
        <v>4605</v>
      </c>
      <c r="P511" s="322">
        <v>11162</v>
      </c>
      <c r="Q511" s="322">
        <v>5774</v>
      </c>
      <c r="R511" s="322">
        <v>5388</v>
      </c>
      <c r="S511" s="312">
        <v>11407</v>
      </c>
      <c r="T511" s="312">
        <v>5811</v>
      </c>
      <c r="U511" s="312">
        <v>5596</v>
      </c>
    </row>
    <row r="512" spans="1:21" x14ac:dyDescent="0.2">
      <c r="A512" s="319" t="s">
        <v>1439</v>
      </c>
      <c r="B512" s="325" t="s">
        <v>54</v>
      </c>
      <c r="C512" s="330" t="s">
        <v>76</v>
      </c>
      <c r="D512" s="329">
        <v>14076</v>
      </c>
      <c r="E512" s="329">
        <v>7250</v>
      </c>
      <c r="F512" s="329">
        <v>6826</v>
      </c>
      <c r="G512" s="329">
        <v>11085</v>
      </c>
      <c r="H512" s="329">
        <v>5710</v>
      </c>
      <c r="I512" s="329">
        <v>5375</v>
      </c>
      <c r="J512" s="329">
        <v>11035</v>
      </c>
      <c r="K512" s="329">
        <v>5735</v>
      </c>
      <c r="L512" s="329">
        <v>5300</v>
      </c>
      <c r="M512" s="329">
        <v>8420</v>
      </c>
      <c r="N512" s="329">
        <v>4341</v>
      </c>
      <c r="O512" s="329">
        <v>4079</v>
      </c>
      <c r="P512" s="322">
        <v>10724</v>
      </c>
      <c r="Q512" s="322">
        <v>5521</v>
      </c>
      <c r="R512" s="322">
        <v>5203</v>
      </c>
      <c r="S512" s="312">
        <v>10474</v>
      </c>
      <c r="T512" s="312">
        <v>5373</v>
      </c>
      <c r="U512" s="312">
        <v>5101</v>
      </c>
    </row>
    <row r="513" spans="1:21" x14ac:dyDescent="0.2">
      <c r="A513" s="319" t="s">
        <v>1440</v>
      </c>
      <c r="B513" s="325" t="s">
        <v>54</v>
      </c>
      <c r="C513" s="329" t="s">
        <v>77</v>
      </c>
      <c r="D513" s="329">
        <v>12897</v>
      </c>
      <c r="E513" s="329">
        <v>6463</v>
      </c>
      <c r="F513" s="329">
        <v>6434</v>
      </c>
      <c r="G513" s="329">
        <v>10730</v>
      </c>
      <c r="H513" s="329">
        <v>5400</v>
      </c>
      <c r="I513" s="329">
        <v>5330</v>
      </c>
      <c r="J513" s="329">
        <v>12201</v>
      </c>
      <c r="K513" s="329">
        <v>6209</v>
      </c>
      <c r="L513" s="329">
        <v>5992</v>
      </c>
      <c r="M513" s="329">
        <v>9142</v>
      </c>
      <c r="N513" s="329">
        <v>4713</v>
      </c>
      <c r="O513" s="329">
        <v>4429</v>
      </c>
      <c r="P513" s="322">
        <v>9581</v>
      </c>
      <c r="Q513" s="322">
        <v>5117</v>
      </c>
      <c r="R513" s="322">
        <v>4464</v>
      </c>
      <c r="S513" s="312">
        <v>10409</v>
      </c>
      <c r="T513" s="312">
        <v>5552</v>
      </c>
      <c r="U513" s="312">
        <v>4857</v>
      </c>
    </row>
    <row r="514" spans="1:21" x14ac:dyDescent="0.2">
      <c r="A514" s="319" t="s">
        <v>1441</v>
      </c>
      <c r="B514" s="325" t="s">
        <v>54</v>
      </c>
      <c r="C514" s="329" t="s">
        <v>78</v>
      </c>
      <c r="D514" s="329">
        <v>10978</v>
      </c>
      <c r="E514" s="329">
        <v>5301</v>
      </c>
      <c r="F514" s="329">
        <v>5677</v>
      </c>
      <c r="G514" s="329">
        <v>14015</v>
      </c>
      <c r="H514" s="329">
        <v>7070</v>
      </c>
      <c r="I514" s="329">
        <v>6950</v>
      </c>
      <c r="J514" s="329">
        <v>12205</v>
      </c>
      <c r="K514" s="329">
        <v>6099</v>
      </c>
      <c r="L514" s="329">
        <v>6106</v>
      </c>
      <c r="M514" s="329">
        <v>13850</v>
      </c>
      <c r="N514" s="329">
        <v>6629</v>
      </c>
      <c r="O514" s="329">
        <v>7221</v>
      </c>
      <c r="P514" s="322">
        <v>12616</v>
      </c>
      <c r="Q514" s="322">
        <v>6126</v>
      </c>
      <c r="R514" s="322">
        <v>6490</v>
      </c>
      <c r="S514" s="312">
        <v>12452</v>
      </c>
      <c r="T514" s="312">
        <v>6114</v>
      </c>
      <c r="U514" s="312">
        <v>6338</v>
      </c>
    </row>
    <row r="515" spans="1:21" x14ac:dyDescent="0.2">
      <c r="A515" s="319" t="s">
        <v>1442</v>
      </c>
      <c r="B515" s="325" t="s">
        <v>54</v>
      </c>
      <c r="C515" s="329" t="s">
        <v>79</v>
      </c>
      <c r="D515" s="329">
        <v>10401</v>
      </c>
      <c r="E515" s="329">
        <v>5114</v>
      </c>
      <c r="F515" s="329">
        <v>5287</v>
      </c>
      <c r="G515" s="329">
        <v>11485</v>
      </c>
      <c r="H515" s="329">
        <v>5770</v>
      </c>
      <c r="I515" s="329">
        <v>5715</v>
      </c>
      <c r="J515" s="329">
        <v>12270</v>
      </c>
      <c r="K515" s="329">
        <v>6090</v>
      </c>
      <c r="L515" s="329">
        <v>6180</v>
      </c>
      <c r="M515" s="329">
        <v>17608</v>
      </c>
      <c r="N515" s="329">
        <v>8660</v>
      </c>
      <c r="O515" s="329">
        <v>8948</v>
      </c>
      <c r="P515" s="322">
        <v>19057</v>
      </c>
      <c r="Q515" s="322">
        <v>9602</v>
      </c>
      <c r="R515" s="322">
        <v>9455</v>
      </c>
      <c r="S515" s="312">
        <v>19877</v>
      </c>
      <c r="T515" s="312">
        <v>9900</v>
      </c>
      <c r="U515" s="312">
        <v>9977</v>
      </c>
    </row>
    <row r="516" spans="1:21" x14ac:dyDescent="0.2">
      <c r="A516" s="319" t="s">
        <v>1443</v>
      </c>
      <c r="B516" s="325" t="s">
        <v>54</v>
      </c>
      <c r="C516" s="329" t="s">
        <v>80</v>
      </c>
      <c r="D516" s="329">
        <v>11462</v>
      </c>
      <c r="E516" s="329">
        <v>5545</v>
      </c>
      <c r="F516" s="329">
        <v>5917</v>
      </c>
      <c r="G516" s="329">
        <v>10215</v>
      </c>
      <c r="H516" s="329">
        <v>5160</v>
      </c>
      <c r="I516" s="329">
        <v>5055</v>
      </c>
      <c r="J516" s="329">
        <v>13084</v>
      </c>
      <c r="K516" s="329">
        <v>6679</v>
      </c>
      <c r="L516" s="329">
        <v>6405</v>
      </c>
      <c r="M516" s="329">
        <v>14686</v>
      </c>
      <c r="N516" s="329">
        <v>7295</v>
      </c>
      <c r="O516" s="329">
        <v>7391</v>
      </c>
      <c r="P516" s="322">
        <v>18726</v>
      </c>
      <c r="Q516" s="322">
        <v>9324</v>
      </c>
      <c r="R516" s="322">
        <v>9402</v>
      </c>
      <c r="S516" s="312">
        <v>20904</v>
      </c>
      <c r="T516" s="312">
        <v>10454</v>
      </c>
      <c r="U516" s="312">
        <v>10450</v>
      </c>
    </row>
    <row r="517" spans="1:21" x14ac:dyDescent="0.2">
      <c r="A517" s="319" t="s">
        <v>1444</v>
      </c>
      <c r="B517" s="325" t="s">
        <v>54</v>
      </c>
      <c r="C517" s="329" t="s">
        <v>81</v>
      </c>
      <c r="D517" s="329">
        <v>12888</v>
      </c>
      <c r="E517" s="329">
        <v>6141</v>
      </c>
      <c r="F517" s="329">
        <v>6747</v>
      </c>
      <c r="G517" s="329">
        <v>9560</v>
      </c>
      <c r="H517" s="329">
        <v>4760</v>
      </c>
      <c r="I517" s="329">
        <v>4800</v>
      </c>
      <c r="J517" s="329">
        <v>10434</v>
      </c>
      <c r="K517" s="329">
        <v>5163</v>
      </c>
      <c r="L517" s="329">
        <v>5271</v>
      </c>
      <c r="M517" s="329">
        <v>12049</v>
      </c>
      <c r="N517" s="329">
        <v>5960</v>
      </c>
      <c r="O517" s="329">
        <v>6089</v>
      </c>
      <c r="P517" s="322">
        <v>17418</v>
      </c>
      <c r="Q517" s="322">
        <v>8484</v>
      </c>
      <c r="R517" s="322">
        <v>8934</v>
      </c>
      <c r="S517" s="312">
        <v>17255</v>
      </c>
      <c r="T517" s="312">
        <v>8788</v>
      </c>
      <c r="U517" s="312">
        <v>8467</v>
      </c>
    </row>
    <row r="518" spans="1:21" x14ac:dyDescent="0.2">
      <c r="A518" s="319" t="s">
        <v>1445</v>
      </c>
      <c r="B518" s="325" t="s">
        <v>54</v>
      </c>
      <c r="C518" s="329" t="s">
        <v>82</v>
      </c>
      <c r="D518" s="329">
        <v>12689</v>
      </c>
      <c r="E518" s="329">
        <v>6033</v>
      </c>
      <c r="F518" s="329">
        <v>6656</v>
      </c>
      <c r="G518" s="329">
        <v>10790</v>
      </c>
      <c r="H518" s="329">
        <v>5225</v>
      </c>
      <c r="I518" s="329">
        <v>5565</v>
      </c>
      <c r="J518" s="329">
        <v>9308</v>
      </c>
      <c r="K518" s="329">
        <v>4624</v>
      </c>
      <c r="L518" s="329">
        <v>4684</v>
      </c>
      <c r="M518" s="329">
        <v>11965</v>
      </c>
      <c r="N518" s="329">
        <v>5988</v>
      </c>
      <c r="O518" s="329">
        <v>5977</v>
      </c>
      <c r="P518" s="322">
        <v>13209</v>
      </c>
      <c r="Q518" s="322">
        <v>6580</v>
      </c>
      <c r="R518" s="322">
        <v>6629</v>
      </c>
      <c r="S518" s="312">
        <v>15504</v>
      </c>
      <c r="T518" s="312">
        <v>7676</v>
      </c>
      <c r="U518" s="312">
        <v>7828</v>
      </c>
    </row>
    <row r="519" spans="1:21" x14ac:dyDescent="0.2">
      <c r="A519" s="319" t="s">
        <v>1446</v>
      </c>
      <c r="B519" s="325" t="s">
        <v>54</v>
      </c>
      <c r="C519" s="329" t="s">
        <v>83</v>
      </c>
      <c r="D519" s="329">
        <v>15184</v>
      </c>
      <c r="E519" s="329">
        <v>7128</v>
      </c>
      <c r="F519" s="329">
        <v>8056</v>
      </c>
      <c r="G519" s="329">
        <v>11805</v>
      </c>
      <c r="H519" s="329">
        <v>5565</v>
      </c>
      <c r="I519" s="329">
        <v>6245</v>
      </c>
      <c r="J519" s="329">
        <v>8866</v>
      </c>
      <c r="K519" s="329">
        <v>4382</v>
      </c>
      <c r="L519" s="329">
        <v>4484</v>
      </c>
      <c r="M519" s="329">
        <v>9408</v>
      </c>
      <c r="N519" s="329">
        <v>4628</v>
      </c>
      <c r="O519" s="329">
        <v>4780</v>
      </c>
      <c r="P519" s="322">
        <v>11611</v>
      </c>
      <c r="Q519" s="322">
        <v>5451</v>
      </c>
      <c r="R519" s="322">
        <v>6160</v>
      </c>
      <c r="S519" s="312">
        <v>14039</v>
      </c>
      <c r="T519" s="312">
        <v>6894</v>
      </c>
      <c r="U519" s="312">
        <v>7145</v>
      </c>
    </row>
    <row r="520" spans="1:21" x14ac:dyDescent="0.2">
      <c r="A520" s="319" t="s">
        <v>1447</v>
      </c>
      <c r="B520" s="325" t="s">
        <v>54</v>
      </c>
      <c r="C520" s="329" t="s">
        <v>84</v>
      </c>
      <c r="D520" s="329">
        <v>15629</v>
      </c>
      <c r="E520" s="329">
        <v>7483</v>
      </c>
      <c r="F520" s="329">
        <v>8146</v>
      </c>
      <c r="G520" s="329">
        <v>11495</v>
      </c>
      <c r="H520" s="329">
        <v>5435</v>
      </c>
      <c r="I520" s="329">
        <v>6060</v>
      </c>
      <c r="J520" s="329">
        <v>9600</v>
      </c>
      <c r="K520" s="329">
        <v>4610</v>
      </c>
      <c r="L520" s="329">
        <v>4990</v>
      </c>
      <c r="M520" s="329">
        <v>8541</v>
      </c>
      <c r="N520" s="329">
        <v>4246</v>
      </c>
      <c r="O520" s="329">
        <v>4295</v>
      </c>
      <c r="P520" s="322">
        <v>11299</v>
      </c>
      <c r="Q520" s="322">
        <v>5363</v>
      </c>
      <c r="R520" s="322">
        <v>5936</v>
      </c>
      <c r="S520" s="312">
        <v>11294</v>
      </c>
      <c r="T520" s="312">
        <v>5537</v>
      </c>
      <c r="U520" s="312">
        <v>5757</v>
      </c>
    </row>
    <row r="521" spans="1:21" x14ac:dyDescent="0.2">
      <c r="A521" s="319" t="s">
        <v>1448</v>
      </c>
      <c r="B521" s="325" t="s">
        <v>54</v>
      </c>
      <c r="C521" s="329" t="s">
        <v>85</v>
      </c>
      <c r="D521" s="329">
        <v>14351</v>
      </c>
      <c r="E521" s="329">
        <v>6745</v>
      </c>
      <c r="F521" s="329">
        <v>7606</v>
      </c>
      <c r="G521" s="329">
        <v>12925</v>
      </c>
      <c r="H521" s="329">
        <v>6080</v>
      </c>
      <c r="I521" s="329">
        <v>6845</v>
      </c>
      <c r="J521" s="329">
        <v>10217</v>
      </c>
      <c r="K521" s="329">
        <v>4817</v>
      </c>
      <c r="L521" s="329">
        <v>5400</v>
      </c>
      <c r="M521" s="329">
        <v>7791</v>
      </c>
      <c r="N521" s="329">
        <v>3806</v>
      </c>
      <c r="O521" s="329">
        <v>3985</v>
      </c>
      <c r="P521" s="322">
        <v>8295</v>
      </c>
      <c r="Q521" s="322">
        <v>4128</v>
      </c>
      <c r="R521" s="322">
        <v>4167</v>
      </c>
      <c r="S521" s="312">
        <v>9349</v>
      </c>
      <c r="T521" s="312">
        <v>4491</v>
      </c>
      <c r="U521" s="312">
        <v>4858</v>
      </c>
    </row>
    <row r="522" spans="1:21" x14ac:dyDescent="0.2">
      <c r="A522" s="319" t="s">
        <v>1449</v>
      </c>
      <c r="B522" s="325" t="s">
        <v>54</v>
      </c>
      <c r="C522" s="329" t="s">
        <v>86</v>
      </c>
      <c r="D522" s="329">
        <v>11569</v>
      </c>
      <c r="E522" s="329">
        <v>5223</v>
      </c>
      <c r="F522" s="329">
        <v>6346</v>
      </c>
      <c r="G522" s="329">
        <v>12320</v>
      </c>
      <c r="H522" s="329">
        <v>5735</v>
      </c>
      <c r="I522" s="329">
        <v>6585</v>
      </c>
      <c r="J522" s="329">
        <v>9129</v>
      </c>
      <c r="K522" s="329">
        <v>4259</v>
      </c>
      <c r="L522" s="329">
        <v>4870</v>
      </c>
      <c r="M522" s="329">
        <v>7811</v>
      </c>
      <c r="N522" s="329">
        <v>3702</v>
      </c>
      <c r="O522" s="329">
        <v>4109</v>
      </c>
      <c r="P522" s="322">
        <v>7223</v>
      </c>
      <c r="Q522" s="322">
        <v>3556</v>
      </c>
      <c r="R522" s="322">
        <v>3667</v>
      </c>
      <c r="S522" s="312">
        <v>8777</v>
      </c>
      <c r="T522" s="312">
        <v>4230</v>
      </c>
      <c r="U522" s="312">
        <v>4547</v>
      </c>
    </row>
    <row r="523" spans="1:21" x14ac:dyDescent="0.2">
      <c r="A523" s="319" t="s">
        <v>1450</v>
      </c>
      <c r="B523" s="325" t="s">
        <v>54</v>
      </c>
      <c r="C523" s="329" t="s">
        <v>87</v>
      </c>
      <c r="D523" s="329">
        <v>8684</v>
      </c>
      <c r="E523" s="329">
        <v>3499</v>
      </c>
      <c r="F523" s="329">
        <v>5185</v>
      </c>
      <c r="G523" s="329">
        <v>9780</v>
      </c>
      <c r="H523" s="329">
        <v>4180</v>
      </c>
      <c r="I523" s="329">
        <v>5595</v>
      </c>
      <c r="J523" s="329">
        <v>9117</v>
      </c>
      <c r="K523" s="329">
        <v>4058</v>
      </c>
      <c r="L523" s="329">
        <v>5059</v>
      </c>
      <c r="M523" s="329">
        <v>7346</v>
      </c>
      <c r="N523" s="329">
        <v>3297</v>
      </c>
      <c r="O523" s="329">
        <v>4049</v>
      </c>
      <c r="P523" s="322">
        <v>6511</v>
      </c>
      <c r="Q523" s="322">
        <v>3145</v>
      </c>
      <c r="R523" s="322">
        <v>3366</v>
      </c>
      <c r="S523" s="312">
        <v>6374</v>
      </c>
      <c r="T523" s="312">
        <v>2966</v>
      </c>
      <c r="U523" s="312">
        <v>3408</v>
      </c>
    </row>
    <row r="524" spans="1:21" x14ac:dyDescent="0.2">
      <c r="A524" s="319" t="s">
        <v>1451</v>
      </c>
      <c r="B524" s="325" t="s">
        <v>54</v>
      </c>
      <c r="C524" s="329" t="s">
        <v>88</v>
      </c>
      <c r="D524" s="329">
        <v>6719</v>
      </c>
      <c r="E524" s="329">
        <v>2515</v>
      </c>
      <c r="F524" s="329">
        <v>4204</v>
      </c>
      <c r="G524" s="329">
        <v>7170</v>
      </c>
      <c r="H524" s="329">
        <v>2740</v>
      </c>
      <c r="I524" s="329">
        <v>4435</v>
      </c>
      <c r="J524" s="329">
        <v>8022</v>
      </c>
      <c r="K524" s="329">
        <v>3294</v>
      </c>
      <c r="L524" s="329">
        <v>4728</v>
      </c>
      <c r="M524" s="329">
        <v>6285</v>
      </c>
      <c r="N524" s="329">
        <v>2635</v>
      </c>
      <c r="O524" s="329">
        <v>3650</v>
      </c>
      <c r="P524" s="322">
        <v>5917</v>
      </c>
      <c r="Q524" s="322">
        <v>2628</v>
      </c>
      <c r="R524" s="322">
        <v>3289</v>
      </c>
      <c r="S524" s="312">
        <v>5506</v>
      </c>
      <c r="T524" s="312">
        <v>2594</v>
      </c>
      <c r="U524" s="312">
        <v>2912</v>
      </c>
    </row>
    <row r="525" spans="1:21" x14ac:dyDescent="0.2">
      <c r="A525" s="319" t="s">
        <v>1452</v>
      </c>
      <c r="B525" s="325" t="s">
        <v>54</v>
      </c>
      <c r="C525" s="329" t="s">
        <v>89</v>
      </c>
      <c r="D525" s="329">
        <v>4582</v>
      </c>
      <c r="E525" s="329">
        <v>1554</v>
      </c>
      <c r="F525" s="329">
        <v>3028</v>
      </c>
      <c r="G525" s="329">
        <v>4750</v>
      </c>
      <c r="H525" s="329">
        <v>1525</v>
      </c>
      <c r="I525" s="329">
        <v>3225</v>
      </c>
      <c r="J525" s="329">
        <v>5884</v>
      </c>
      <c r="K525" s="329">
        <v>2077</v>
      </c>
      <c r="L525" s="329">
        <v>3807</v>
      </c>
      <c r="M525" s="329">
        <v>5643</v>
      </c>
      <c r="N525" s="329">
        <v>2158</v>
      </c>
      <c r="O525" s="329">
        <v>3485</v>
      </c>
      <c r="P525" s="322">
        <v>5084</v>
      </c>
      <c r="Q525" s="322">
        <v>2061</v>
      </c>
      <c r="R525" s="322">
        <v>3023</v>
      </c>
      <c r="S525" s="312">
        <v>4524</v>
      </c>
      <c r="T525" s="312">
        <v>2039</v>
      </c>
      <c r="U525" s="312">
        <v>2485</v>
      </c>
    </row>
    <row r="526" spans="1:21" x14ac:dyDescent="0.2">
      <c r="A526" s="319" t="s">
        <v>1453</v>
      </c>
      <c r="B526" s="325" t="s">
        <v>54</v>
      </c>
      <c r="C526" s="329" t="s">
        <v>90</v>
      </c>
      <c r="D526" s="329">
        <v>2794</v>
      </c>
      <c r="E526" s="329">
        <v>901</v>
      </c>
      <c r="F526" s="329">
        <v>1893</v>
      </c>
      <c r="G526" s="329">
        <v>2965</v>
      </c>
      <c r="H526" s="329">
        <v>845</v>
      </c>
      <c r="I526" s="329">
        <v>2120</v>
      </c>
      <c r="J526" s="329">
        <v>3296</v>
      </c>
      <c r="K526" s="329">
        <v>963</v>
      </c>
      <c r="L526" s="329">
        <v>2333</v>
      </c>
      <c r="M526" s="329">
        <v>4012</v>
      </c>
      <c r="N526" s="329">
        <v>1285</v>
      </c>
      <c r="O526" s="329">
        <v>2727</v>
      </c>
      <c r="P526" s="322">
        <v>3546</v>
      </c>
      <c r="Q526" s="322">
        <v>1250</v>
      </c>
      <c r="R526" s="322">
        <v>2296</v>
      </c>
      <c r="S526" s="312">
        <v>3441</v>
      </c>
      <c r="T526" s="312">
        <v>1389</v>
      </c>
      <c r="U526" s="312">
        <v>2052</v>
      </c>
    </row>
    <row r="527" spans="1:21" x14ac:dyDescent="0.2">
      <c r="A527" s="319" t="s">
        <v>1454</v>
      </c>
      <c r="B527" s="325" t="s">
        <v>54</v>
      </c>
      <c r="C527" s="329" t="s">
        <v>91</v>
      </c>
      <c r="D527" s="329">
        <v>1439</v>
      </c>
      <c r="E527" s="329">
        <v>381</v>
      </c>
      <c r="F527" s="329">
        <v>1058</v>
      </c>
      <c r="G527" s="329">
        <v>1835</v>
      </c>
      <c r="H527" s="329">
        <v>425</v>
      </c>
      <c r="I527" s="329">
        <v>1410</v>
      </c>
      <c r="J527" s="329">
        <v>2173</v>
      </c>
      <c r="K527" s="329">
        <v>448</v>
      </c>
      <c r="L527" s="329">
        <v>1725</v>
      </c>
      <c r="M527" s="329">
        <v>2892</v>
      </c>
      <c r="N527" s="329">
        <v>648</v>
      </c>
      <c r="O527" s="329">
        <v>2244</v>
      </c>
      <c r="P527" s="322">
        <v>3234</v>
      </c>
      <c r="Q527" s="322">
        <v>889</v>
      </c>
      <c r="R527" s="322">
        <v>2345</v>
      </c>
      <c r="S527" s="312">
        <v>3277</v>
      </c>
      <c r="T527" s="322">
        <v>1062</v>
      </c>
      <c r="U527" s="322">
        <v>2215</v>
      </c>
    </row>
    <row r="528" spans="1:21" x14ac:dyDescent="0.2">
      <c r="A528" s="319" t="s">
        <v>1455</v>
      </c>
      <c r="B528" s="325" t="s">
        <v>54</v>
      </c>
      <c r="C528" s="329" t="s">
        <v>92</v>
      </c>
      <c r="D528" s="329">
        <v>88458</v>
      </c>
      <c r="E528" s="329">
        <v>38866</v>
      </c>
      <c r="F528" s="329">
        <v>49592</v>
      </c>
      <c r="G528" s="329">
        <v>85235</v>
      </c>
      <c r="H528" s="329">
        <v>38435</v>
      </c>
      <c r="I528" s="329">
        <v>46800</v>
      </c>
      <c r="J528" s="329">
        <v>85154</v>
      </c>
      <c r="K528" s="329">
        <v>39100</v>
      </c>
      <c r="L528" s="329">
        <v>46054</v>
      </c>
      <c r="M528" s="329">
        <v>97224</v>
      </c>
      <c r="N528" s="329">
        <v>45439</v>
      </c>
      <c r="O528" s="329">
        <v>51785</v>
      </c>
      <c r="P528" s="322">
        <v>116425</v>
      </c>
      <c r="Q528" s="322">
        <v>55973</v>
      </c>
      <c r="R528" s="322">
        <v>60452</v>
      </c>
      <c r="S528" s="312" t="s">
        <v>639</v>
      </c>
      <c r="T528" s="312" t="s">
        <v>639</v>
      </c>
      <c r="U528" s="312" t="s">
        <v>639</v>
      </c>
    </row>
    <row r="529" spans="1:21" x14ac:dyDescent="0.2">
      <c r="A529" s="319" t="s">
        <v>1456</v>
      </c>
      <c r="B529" s="325" t="s">
        <v>54</v>
      </c>
      <c r="C529" s="332" t="s">
        <v>93</v>
      </c>
      <c r="D529" s="332">
        <v>48992</v>
      </c>
      <c r="E529" s="332">
        <v>18696</v>
      </c>
      <c r="F529" s="332">
        <v>30296</v>
      </c>
      <c r="G529" s="332">
        <v>47660</v>
      </c>
      <c r="H529" s="332">
        <v>19090</v>
      </c>
      <c r="I529" s="332">
        <v>28560</v>
      </c>
      <c r="J529" s="332">
        <v>53492</v>
      </c>
      <c r="K529" s="332">
        <v>22805</v>
      </c>
      <c r="L529" s="332">
        <v>30687</v>
      </c>
      <c r="M529" s="332">
        <v>66128</v>
      </c>
      <c r="N529" s="332">
        <v>29383</v>
      </c>
      <c r="O529" s="332">
        <v>36745</v>
      </c>
      <c r="P529" s="322">
        <v>79856</v>
      </c>
      <c r="Q529" s="322">
        <v>37142</v>
      </c>
      <c r="R529" s="322">
        <v>42714</v>
      </c>
      <c r="S529" s="312">
        <v>83959</v>
      </c>
      <c r="T529" s="312">
        <v>40003</v>
      </c>
      <c r="U529" s="312">
        <v>43956</v>
      </c>
    </row>
    <row r="530" spans="1:21" x14ac:dyDescent="0.2">
      <c r="A530" s="319" t="s">
        <v>1457</v>
      </c>
      <c r="B530" s="325" t="s">
        <v>54</v>
      </c>
      <c r="C530" s="179" t="s">
        <v>94</v>
      </c>
      <c r="D530" s="329">
        <v>100555</v>
      </c>
      <c r="E530" s="329">
        <v>49953</v>
      </c>
      <c r="F530" s="329">
        <v>50602</v>
      </c>
      <c r="G530" s="329">
        <v>92090</v>
      </c>
      <c r="H530" s="329">
        <v>45770</v>
      </c>
      <c r="I530" s="329">
        <v>46320</v>
      </c>
      <c r="J530" s="329">
        <v>79948</v>
      </c>
      <c r="K530" s="329">
        <v>39782</v>
      </c>
      <c r="L530" s="329">
        <v>40166</v>
      </c>
      <c r="M530" s="329">
        <v>71246</v>
      </c>
      <c r="N530" s="329">
        <v>35406</v>
      </c>
      <c r="O530" s="329">
        <v>35840</v>
      </c>
      <c r="P530" s="322">
        <v>71481</v>
      </c>
      <c r="Q530" s="322">
        <v>35539</v>
      </c>
      <c r="R530" s="322">
        <v>35942</v>
      </c>
      <c r="S530" s="312">
        <v>76881</v>
      </c>
      <c r="T530" s="312">
        <v>38508</v>
      </c>
      <c r="U530" s="312">
        <v>38373</v>
      </c>
    </row>
    <row r="531" spans="1:21" x14ac:dyDescent="0.2">
      <c r="A531" s="319" t="s">
        <v>1458</v>
      </c>
      <c r="B531" s="325" t="s">
        <v>55</v>
      </c>
      <c r="C531" s="329" t="s">
        <v>73</v>
      </c>
      <c r="D531" s="329">
        <v>265388</v>
      </c>
      <c r="E531" s="329">
        <v>130503</v>
      </c>
      <c r="F531" s="329">
        <v>134885</v>
      </c>
      <c r="G531" s="329">
        <v>237390</v>
      </c>
      <c r="H531" s="329">
        <v>116800</v>
      </c>
      <c r="I531" s="329">
        <v>120590</v>
      </c>
      <c r="J531" s="329">
        <v>209128</v>
      </c>
      <c r="K531" s="329">
        <v>102419</v>
      </c>
      <c r="L531" s="329">
        <v>106709</v>
      </c>
      <c r="M531" s="329">
        <v>212170</v>
      </c>
      <c r="N531" s="329">
        <v>103809</v>
      </c>
      <c r="O531" s="329">
        <v>108361</v>
      </c>
      <c r="P531" s="322">
        <v>243884</v>
      </c>
      <c r="Q531" s="322">
        <v>119861</v>
      </c>
      <c r="R531" s="322">
        <v>124023</v>
      </c>
      <c r="S531" s="312">
        <v>307984</v>
      </c>
      <c r="T531" s="312">
        <v>160336</v>
      </c>
      <c r="U531" s="312">
        <v>147648</v>
      </c>
    </row>
    <row r="532" spans="1:21" x14ac:dyDescent="0.2">
      <c r="A532" s="319" t="s">
        <v>1459</v>
      </c>
      <c r="B532" s="325" t="s">
        <v>55</v>
      </c>
      <c r="C532" s="329" t="s">
        <v>74</v>
      </c>
      <c r="D532" s="329">
        <v>19332</v>
      </c>
      <c r="E532" s="329">
        <v>9900</v>
      </c>
      <c r="F532" s="329">
        <v>9432</v>
      </c>
      <c r="G532" s="329">
        <v>19695</v>
      </c>
      <c r="H532" s="329">
        <v>10150</v>
      </c>
      <c r="I532" s="329">
        <v>9545</v>
      </c>
      <c r="J532" s="329">
        <v>14883</v>
      </c>
      <c r="K532" s="329">
        <v>7647</v>
      </c>
      <c r="L532" s="329">
        <v>7236</v>
      </c>
      <c r="M532" s="329">
        <v>18939</v>
      </c>
      <c r="N532" s="329">
        <v>9698</v>
      </c>
      <c r="O532" s="329">
        <v>9241</v>
      </c>
      <c r="P532" s="322">
        <v>20807</v>
      </c>
      <c r="Q532" s="322">
        <v>10509</v>
      </c>
      <c r="R532" s="322">
        <v>10298</v>
      </c>
      <c r="S532" s="312">
        <v>25384</v>
      </c>
      <c r="T532" s="312">
        <v>12951</v>
      </c>
      <c r="U532" s="312">
        <v>12433</v>
      </c>
    </row>
    <row r="533" spans="1:21" x14ac:dyDescent="0.2">
      <c r="A533" s="319" t="s">
        <v>1460</v>
      </c>
      <c r="B533" s="325" t="s">
        <v>55</v>
      </c>
      <c r="C533" s="330" t="s">
        <v>75</v>
      </c>
      <c r="D533" s="329">
        <v>16969</v>
      </c>
      <c r="E533" s="329">
        <v>8898</v>
      </c>
      <c r="F533" s="329">
        <v>8071</v>
      </c>
      <c r="G533" s="329">
        <v>19295</v>
      </c>
      <c r="H533" s="329">
        <v>9825</v>
      </c>
      <c r="I533" s="329">
        <v>9475</v>
      </c>
      <c r="J533" s="329">
        <v>13660</v>
      </c>
      <c r="K533" s="329">
        <v>6979</v>
      </c>
      <c r="L533" s="329">
        <v>6681</v>
      </c>
      <c r="M533" s="329">
        <v>16543</v>
      </c>
      <c r="N533" s="329">
        <v>8488</v>
      </c>
      <c r="O533" s="329">
        <v>8055</v>
      </c>
      <c r="P533" s="322">
        <v>19693</v>
      </c>
      <c r="Q533" s="322">
        <v>10180</v>
      </c>
      <c r="R533" s="322">
        <v>9513</v>
      </c>
      <c r="S533" s="312">
        <v>20834</v>
      </c>
      <c r="T533" s="312">
        <v>10474</v>
      </c>
      <c r="U533" s="312">
        <v>10360</v>
      </c>
    </row>
    <row r="534" spans="1:21" x14ac:dyDescent="0.2">
      <c r="A534" s="319" t="s">
        <v>1461</v>
      </c>
      <c r="B534" s="325" t="s">
        <v>55</v>
      </c>
      <c r="C534" s="330" t="s">
        <v>76</v>
      </c>
      <c r="D534" s="329">
        <v>21355</v>
      </c>
      <c r="E534" s="329">
        <v>11008</v>
      </c>
      <c r="F534" s="329">
        <v>10347</v>
      </c>
      <c r="G534" s="329">
        <v>16870</v>
      </c>
      <c r="H534" s="329">
        <v>8680</v>
      </c>
      <c r="I534" s="329">
        <v>8190</v>
      </c>
      <c r="J534" s="329">
        <v>16308</v>
      </c>
      <c r="K534" s="329">
        <v>8468</v>
      </c>
      <c r="L534" s="329">
        <v>7840</v>
      </c>
      <c r="M534" s="329">
        <v>13838</v>
      </c>
      <c r="N534" s="329">
        <v>7144</v>
      </c>
      <c r="O534" s="329">
        <v>6694</v>
      </c>
      <c r="P534" s="322">
        <v>19301</v>
      </c>
      <c r="Q534" s="322">
        <v>10055</v>
      </c>
      <c r="R534" s="322">
        <v>9246</v>
      </c>
      <c r="S534" s="312">
        <v>19587</v>
      </c>
      <c r="T534" s="312">
        <v>9937</v>
      </c>
      <c r="U534" s="312">
        <v>9650</v>
      </c>
    </row>
    <row r="535" spans="1:21" x14ac:dyDescent="0.2">
      <c r="A535" s="319" t="s">
        <v>1462</v>
      </c>
      <c r="B535" s="325" t="s">
        <v>55</v>
      </c>
      <c r="C535" s="329" t="s">
        <v>77</v>
      </c>
      <c r="D535" s="329">
        <v>19772</v>
      </c>
      <c r="E535" s="329">
        <v>10090</v>
      </c>
      <c r="F535" s="329">
        <v>9682</v>
      </c>
      <c r="G535" s="329">
        <v>16445</v>
      </c>
      <c r="H535" s="329">
        <v>8540</v>
      </c>
      <c r="I535" s="329">
        <v>7905</v>
      </c>
      <c r="J535" s="329">
        <v>17933</v>
      </c>
      <c r="K535" s="329">
        <v>9034</v>
      </c>
      <c r="L535" s="329">
        <v>8899</v>
      </c>
      <c r="M535" s="329">
        <v>13398</v>
      </c>
      <c r="N535" s="329">
        <v>6735</v>
      </c>
      <c r="O535" s="329">
        <v>6663</v>
      </c>
      <c r="P535" s="322">
        <v>19293</v>
      </c>
      <c r="Q535" s="322">
        <v>9697</v>
      </c>
      <c r="R535" s="322">
        <v>9596</v>
      </c>
      <c r="S535" s="312">
        <v>20411</v>
      </c>
      <c r="T535" s="312">
        <v>10374</v>
      </c>
      <c r="U535" s="312">
        <v>10037</v>
      </c>
    </row>
    <row r="536" spans="1:21" x14ac:dyDescent="0.2">
      <c r="A536" s="319" t="s">
        <v>1463</v>
      </c>
      <c r="B536" s="325" t="s">
        <v>55</v>
      </c>
      <c r="C536" s="329" t="s">
        <v>78</v>
      </c>
      <c r="D536" s="329">
        <v>18705</v>
      </c>
      <c r="E536" s="329">
        <v>9538</v>
      </c>
      <c r="F536" s="329">
        <v>9167</v>
      </c>
      <c r="G536" s="329">
        <v>19980</v>
      </c>
      <c r="H536" s="329">
        <v>10315</v>
      </c>
      <c r="I536" s="329">
        <v>9665</v>
      </c>
      <c r="J536" s="329">
        <v>19296</v>
      </c>
      <c r="K536" s="329">
        <v>9543</v>
      </c>
      <c r="L536" s="329">
        <v>9753</v>
      </c>
      <c r="M536" s="329">
        <v>19150</v>
      </c>
      <c r="N536" s="329">
        <v>9300</v>
      </c>
      <c r="O536" s="329">
        <v>9850</v>
      </c>
      <c r="P536" s="322">
        <v>20484</v>
      </c>
      <c r="Q536" s="322">
        <v>9912</v>
      </c>
      <c r="R536" s="322">
        <v>10572</v>
      </c>
      <c r="S536" s="312">
        <v>32586</v>
      </c>
      <c r="T536" s="312">
        <v>18326</v>
      </c>
      <c r="U536" s="312">
        <v>14260</v>
      </c>
    </row>
    <row r="537" spans="1:21" x14ac:dyDescent="0.2">
      <c r="A537" s="319" t="s">
        <v>1464</v>
      </c>
      <c r="B537" s="325" t="s">
        <v>55</v>
      </c>
      <c r="C537" s="329" t="s">
        <v>79</v>
      </c>
      <c r="D537" s="329">
        <v>17119</v>
      </c>
      <c r="E537" s="329">
        <v>9192</v>
      </c>
      <c r="F537" s="329">
        <v>7927</v>
      </c>
      <c r="G537" s="329">
        <v>15385</v>
      </c>
      <c r="H537" s="329">
        <v>7760</v>
      </c>
      <c r="I537" s="329">
        <v>7625</v>
      </c>
      <c r="J537" s="329">
        <v>17086</v>
      </c>
      <c r="K537" s="329">
        <v>8693</v>
      </c>
      <c r="L537" s="329">
        <v>8393</v>
      </c>
      <c r="M537" s="329">
        <v>22269</v>
      </c>
      <c r="N537" s="329">
        <v>10747</v>
      </c>
      <c r="O537" s="329">
        <v>11522</v>
      </c>
      <c r="P537" s="322">
        <v>22719</v>
      </c>
      <c r="Q537" s="322">
        <v>10984</v>
      </c>
      <c r="R537" s="322">
        <v>11735</v>
      </c>
      <c r="S537" s="312">
        <v>40437</v>
      </c>
      <c r="T537" s="312">
        <v>22716</v>
      </c>
      <c r="U537" s="312">
        <v>17721</v>
      </c>
    </row>
    <row r="538" spans="1:21" x14ac:dyDescent="0.2">
      <c r="A538" s="319" t="s">
        <v>1465</v>
      </c>
      <c r="B538" s="325" t="s">
        <v>55</v>
      </c>
      <c r="C538" s="329" t="s">
        <v>80</v>
      </c>
      <c r="D538" s="329">
        <v>16368</v>
      </c>
      <c r="E538" s="329">
        <v>8398</v>
      </c>
      <c r="F538" s="329">
        <v>7970</v>
      </c>
      <c r="G538" s="329">
        <v>13715</v>
      </c>
      <c r="H538" s="329">
        <v>7120</v>
      </c>
      <c r="I538" s="329">
        <v>6595</v>
      </c>
      <c r="J538" s="329">
        <v>14610</v>
      </c>
      <c r="K538" s="329">
        <v>7483</v>
      </c>
      <c r="L538" s="329">
        <v>7127</v>
      </c>
      <c r="M538" s="329">
        <v>18763</v>
      </c>
      <c r="N538" s="329">
        <v>9535</v>
      </c>
      <c r="O538" s="329">
        <v>9228</v>
      </c>
      <c r="P538" s="322">
        <v>23046</v>
      </c>
      <c r="Q538" s="322">
        <v>11357</v>
      </c>
      <c r="R538" s="322">
        <v>11689</v>
      </c>
      <c r="S538" s="312">
        <v>31895</v>
      </c>
      <c r="T538" s="312">
        <v>17307</v>
      </c>
      <c r="U538" s="312">
        <v>14588</v>
      </c>
    </row>
    <row r="539" spans="1:21" x14ac:dyDescent="0.2">
      <c r="A539" s="319" t="s">
        <v>1466</v>
      </c>
      <c r="B539" s="325" t="s">
        <v>55</v>
      </c>
      <c r="C539" s="329" t="s">
        <v>81</v>
      </c>
      <c r="D539" s="329">
        <v>18495</v>
      </c>
      <c r="E539" s="329">
        <v>9384</v>
      </c>
      <c r="F539" s="329">
        <v>9111</v>
      </c>
      <c r="G539" s="329">
        <v>12775</v>
      </c>
      <c r="H539" s="329">
        <v>6720</v>
      </c>
      <c r="I539" s="329">
        <v>6060</v>
      </c>
      <c r="J539" s="329">
        <v>11111</v>
      </c>
      <c r="K539" s="329">
        <v>5450</v>
      </c>
      <c r="L539" s="329">
        <v>5661</v>
      </c>
      <c r="M539" s="329">
        <v>14079</v>
      </c>
      <c r="N539" s="329">
        <v>7114</v>
      </c>
      <c r="O539" s="329">
        <v>6965</v>
      </c>
      <c r="P539" s="322">
        <v>19612</v>
      </c>
      <c r="Q539" s="322">
        <v>9605</v>
      </c>
      <c r="R539" s="322">
        <v>10007</v>
      </c>
      <c r="S539" s="312">
        <v>23485</v>
      </c>
      <c r="T539" s="312">
        <v>12732</v>
      </c>
      <c r="U539" s="312">
        <v>10753</v>
      </c>
    </row>
    <row r="540" spans="1:21" x14ac:dyDescent="0.2">
      <c r="A540" s="319" t="s">
        <v>1467</v>
      </c>
      <c r="B540" s="325" t="s">
        <v>55</v>
      </c>
      <c r="C540" s="329" t="s">
        <v>82</v>
      </c>
      <c r="D540" s="329">
        <v>18060</v>
      </c>
      <c r="E540" s="329">
        <v>8909</v>
      </c>
      <c r="F540" s="329">
        <v>9151</v>
      </c>
      <c r="G540" s="329">
        <v>13455</v>
      </c>
      <c r="H540" s="329">
        <v>6910</v>
      </c>
      <c r="I540" s="329">
        <v>6545</v>
      </c>
      <c r="J540" s="329">
        <v>11246</v>
      </c>
      <c r="K540" s="329">
        <v>5708</v>
      </c>
      <c r="L540" s="329">
        <v>5538</v>
      </c>
      <c r="M540" s="329">
        <v>12182</v>
      </c>
      <c r="N540" s="329">
        <v>5963</v>
      </c>
      <c r="O540" s="329">
        <v>6219</v>
      </c>
      <c r="P540" s="322">
        <v>17122</v>
      </c>
      <c r="Q540" s="322">
        <v>8501</v>
      </c>
      <c r="R540" s="322">
        <v>8621</v>
      </c>
      <c r="S540" s="312">
        <v>21222</v>
      </c>
      <c r="T540" s="312">
        <v>11092</v>
      </c>
      <c r="U540" s="312">
        <v>10130</v>
      </c>
    </row>
    <row r="541" spans="1:21" x14ac:dyDescent="0.2">
      <c r="A541" s="319" t="s">
        <v>1468</v>
      </c>
      <c r="B541" s="325" t="s">
        <v>55</v>
      </c>
      <c r="C541" s="329" t="s">
        <v>83</v>
      </c>
      <c r="D541" s="329">
        <v>19807</v>
      </c>
      <c r="E541" s="329">
        <v>9835</v>
      </c>
      <c r="F541" s="329">
        <v>9972</v>
      </c>
      <c r="G541" s="329">
        <v>15310</v>
      </c>
      <c r="H541" s="329">
        <v>7740</v>
      </c>
      <c r="I541" s="329">
        <v>7570</v>
      </c>
      <c r="J541" s="329">
        <v>10808</v>
      </c>
      <c r="K541" s="329">
        <v>5514</v>
      </c>
      <c r="L541" s="329">
        <v>5294</v>
      </c>
      <c r="M541" s="329">
        <v>9804</v>
      </c>
      <c r="N541" s="329">
        <v>4685</v>
      </c>
      <c r="O541" s="329">
        <v>5119</v>
      </c>
      <c r="P541" s="322">
        <v>12807</v>
      </c>
      <c r="Q541" s="322">
        <v>6302</v>
      </c>
      <c r="R541" s="322">
        <v>6505</v>
      </c>
      <c r="S541" s="312">
        <v>17479</v>
      </c>
      <c r="T541" s="312">
        <v>8723</v>
      </c>
      <c r="U541" s="312">
        <v>8756</v>
      </c>
    </row>
    <row r="542" spans="1:21" x14ac:dyDescent="0.2">
      <c r="A542" s="319" t="s">
        <v>1469</v>
      </c>
      <c r="B542" s="325" t="s">
        <v>55</v>
      </c>
      <c r="C542" s="329" t="s">
        <v>84</v>
      </c>
      <c r="D542" s="329">
        <v>19237</v>
      </c>
      <c r="E542" s="329">
        <v>9661</v>
      </c>
      <c r="F542" s="329">
        <v>9576</v>
      </c>
      <c r="G542" s="329">
        <v>14765</v>
      </c>
      <c r="H542" s="329">
        <v>7215</v>
      </c>
      <c r="I542" s="329">
        <v>7550</v>
      </c>
      <c r="J542" s="329">
        <v>11211</v>
      </c>
      <c r="K542" s="329">
        <v>5678</v>
      </c>
      <c r="L542" s="329">
        <v>5533</v>
      </c>
      <c r="M542" s="329">
        <v>9806</v>
      </c>
      <c r="N542" s="329">
        <v>4928</v>
      </c>
      <c r="O542" s="329">
        <v>4878</v>
      </c>
      <c r="P542" s="322">
        <v>10976</v>
      </c>
      <c r="Q542" s="322">
        <v>5396</v>
      </c>
      <c r="R542" s="322">
        <v>5580</v>
      </c>
      <c r="S542" s="312">
        <v>14731</v>
      </c>
      <c r="T542" s="312">
        <v>7262</v>
      </c>
      <c r="U542" s="312">
        <v>7469</v>
      </c>
    </row>
    <row r="543" spans="1:21" x14ac:dyDescent="0.2">
      <c r="A543" s="319" t="s">
        <v>1470</v>
      </c>
      <c r="B543" s="325" t="s">
        <v>55</v>
      </c>
      <c r="C543" s="329" t="s">
        <v>85</v>
      </c>
      <c r="D543" s="329">
        <v>17061</v>
      </c>
      <c r="E543" s="329">
        <v>8583</v>
      </c>
      <c r="F543" s="329">
        <v>8478</v>
      </c>
      <c r="G543" s="329">
        <v>15640</v>
      </c>
      <c r="H543" s="329">
        <v>7630</v>
      </c>
      <c r="I543" s="329">
        <v>8010</v>
      </c>
      <c r="J543" s="329">
        <v>12035</v>
      </c>
      <c r="K543" s="329">
        <v>5969</v>
      </c>
      <c r="L543" s="329">
        <v>6066</v>
      </c>
      <c r="M543" s="329">
        <v>8982</v>
      </c>
      <c r="N543" s="329">
        <v>4654</v>
      </c>
      <c r="O543" s="329">
        <v>4328</v>
      </c>
      <c r="P543" s="322">
        <v>8123</v>
      </c>
      <c r="Q543" s="322">
        <v>3989</v>
      </c>
      <c r="R543" s="322">
        <v>4134</v>
      </c>
      <c r="S543" s="312">
        <v>10807</v>
      </c>
      <c r="T543" s="312">
        <v>5185</v>
      </c>
      <c r="U543" s="312">
        <v>5622</v>
      </c>
    </row>
    <row r="544" spans="1:21" x14ac:dyDescent="0.2">
      <c r="A544" s="319" t="s">
        <v>1471</v>
      </c>
      <c r="B544" s="325" t="s">
        <v>55</v>
      </c>
      <c r="C544" s="329" t="s">
        <v>86</v>
      </c>
      <c r="D544" s="329">
        <v>13835</v>
      </c>
      <c r="E544" s="329">
        <v>6255</v>
      </c>
      <c r="F544" s="329">
        <v>7580</v>
      </c>
      <c r="G544" s="329">
        <v>14310</v>
      </c>
      <c r="H544" s="329">
        <v>6945</v>
      </c>
      <c r="I544" s="329">
        <v>7365</v>
      </c>
      <c r="J544" s="329">
        <v>10457</v>
      </c>
      <c r="K544" s="329">
        <v>4967</v>
      </c>
      <c r="L544" s="329">
        <v>5490</v>
      </c>
      <c r="M544" s="329">
        <v>8505</v>
      </c>
      <c r="N544" s="329">
        <v>4325</v>
      </c>
      <c r="O544" s="329">
        <v>4180</v>
      </c>
      <c r="P544" s="322">
        <v>8084</v>
      </c>
      <c r="Q544" s="322">
        <v>3963</v>
      </c>
      <c r="R544" s="322">
        <v>4121</v>
      </c>
      <c r="S544" s="312">
        <v>8533</v>
      </c>
      <c r="T544" s="312">
        <v>4011</v>
      </c>
      <c r="U544" s="312">
        <v>4522</v>
      </c>
    </row>
    <row r="545" spans="1:21" x14ac:dyDescent="0.2">
      <c r="A545" s="319" t="s">
        <v>1472</v>
      </c>
      <c r="B545" s="325" t="s">
        <v>55</v>
      </c>
      <c r="C545" s="329" t="s">
        <v>87</v>
      </c>
      <c r="D545" s="329">
        <v>10652</v>
      </c>
      <c r="E545" s="329">
        <v>4352</v>
      </c>
      <c r="F545" s="329">
        <v>6300</v>
      </c>
      <c r="G545" s="329">
        <v>11325</v>
      </c>
      <c r="H545" s="329">
        <v>5175</v>
      </c>
      <c r="I545" s="329">
        <v>6150</v>
      </c>
      <c r="J545" s="329">
        <v>9865</v>
      </c>
      <c r="K545" s="329">
        <v>4525</v>
      </c>
      <c r="L545" s="329">
        <v>5340</v>
      </c>
      <c r="M545" s="329">
        <v>8117</v>
      </c>
      <c r="N545" s="329">
        <v>3823</v>
      </c>
      <c r="O545" s="329">
        <v>4294</v>
      </c>
      <c r="P545" s="322">
        <v>6652</v>
      </c>
      <c r="Q545" s="322">
        <v>3200</v>
      </c>
      <c r="R545" s="322">
        <v>3452</v>
      </c>
      <c r="S545" s="312">
        <v>5992</v>
      </c>
      <c r="T545" s="312">
        <v>2723</v>
      </c>
      <c r="U545" s="312">
        <v>3269</v>
      </c>
    </row>
    <row r="546" spans="1:21" x14ac:dyDescent="0.2">
      <c r="A546" s="319" t="s">
        <v>1473</v>
      </c>
      <c r="B546" s="325" t="s">
        <v>55</v>
      </c>
      <c r="C546" s="329" t="s">
        <v>88</v>
      </c>
      <c r="D546" s="329">
        <v>8281</v>
      </c>
      <c r="E546" s="329">
        <v>3069</v>
      </c>
      <c r="F546" s="329">
        <v>5212</v>
      </c>
      <c r="G546" s="329">
        <v>8155</v>
      </c>
      <c r="H546" s="329">
        <v>3125</v>
      </c>
      <c r="I546" s="329">
        <v>5035</v>
      </c>
      <c r="J546" s="329">
        <v>8075</v>
      </c>
      <c r="K546" s="329">
        <v>3431</v>
      </c>
      <c r="L546" s="329">
        <v>4644</v>
      </c>
      <c r="M546" s="329">
        <v>6568</v>
      </c>
      <c r="N546" s="329">
        <v>2807</v>
      </c>
      <c r="O546" s="329">
        <v>3761</v>
      </c>
      <c r="P546" s="322">
        <v>5386</v>
      </c>
      <c r="Q546" s="322">
        <v>2512</v>
      </c>
      <c r="R546" s="322">
        <v>2874</v>
      </c>
      <c r="S546" s="312">
        <v>5469</v>
      </c>
      <c r="T546" s="312">
        <v>2611</v>
      </c>
      <c r="U546" s="312">
        <v>2858</v>
      </c>
    </row>
    <row r="547" spans="1:21" x14ac:dyDescent="0.2">
      <c r="A547" s="319" t="s">
        <v>1474</v>
      </c>
      <c r="B547" s="325" t="s">
        <v>55</v>
      </c>
      <c r="C547" s="329" t="s">
        <v>89</v>
      </c>
      <c r="D547" s="329">
        <v>5990</v>
      </c>
      <c r="E547" s="329">
        <v>2054</v>
      </c>
      <c r="F547" s="329">
        <v>3936</v>
      </c>
      <c r="G547" s="329">
        <v>5260</v>
      </c>
      <c r="H547" s="329">
        <v>1700</v>
      </c>
      <c r="I547" s="329">
        <v>3565</v>
      </c>
      <c r="J547" s="329">
        <v>5668</v>
      </c>
      <c r="K547" s="329">
        <v>2124</v>
      </c>
      <c r="L547" s="329">
        <v>3544</v>
      </c>
      <c r="M547" s="329">
        <v>5389</v>
      </c>
      <c r="N547" s="329">
        <v>2149</v>
      </c>
      <c r="O547" s="329">
        <v>3240</v>
      </c>
      <c r="P547" s="322">
        <v>4324</v>
      </c>
      <c r="Q547" s="322">
        <v>1797</v>
      </c>
      <c r="R547" s="322">
        <v>2527</v>
      </c>
      <c r="S547" s="312">
        <v>4055</v>
      </c>
      <c r="T547" s="312">
        <v>1930</v>
      </c>
      <c r="U547" s="312">
        <v>2125</v>
      </c>
    </row>
    <row r="548" spans="1:21" x14ac:dyDescent="0.2">
      <c r="A548" s="319" t="s">
        <v>1475</v>
      </c>
      <c r="B548" s="325" t="s">
        <v>55</v>
      </c>
      <c r="C548" s="329" t="s">
        <v>90</v>
      </c>
      <c r="D548" s="329">
        <v>2978</v>
      </c>
      <c r="E548" s="329">
        <v>974</v>
      </c>
      <c r="F548" s="329">
        <v>2004</v>
      </c>
      <c r="G548" s="329">
        <v>3185</v>
      </c>
      <c r="H548" s="329">
        <v>845</v>
      </c>
      <c r="I548" s="329">
        <v>2340</v>
      </c>
      <c r="J548" s="329">
        <v>3087</v>
      </c>
      <c r="K548" s="329">
        <v>873</v>
      </c>
      <c r="L548" s="329">
        <v>2214</v>
      </c>
      <c r="M548" s="329">
        <v>3529</v>
      </c>
      <c r="N548" s="329">
        <v>1147</v>
      </c>
      <c r="O548" s="329">
        <v>2382</v>
      </c>
      <c r="P548" s="322">
        <v>3093</v>
      </c>
      <c r="Q548" s="322">
        <v>1198</v>
      </c>
      <c r="R548" s="322">
        <v>1895</v>
      </c>
      <c r="S548" s="312">
        <v>2741</v>
      </c>
      <c r="T548" s="312">
        <v>1204</v>
      </c>
      <c r="U548" s="312">
        <v>1537</v>
      </c>
    </row>
    <row r="549" spans="1:21" x14ac:dyDescent="0.2">
      <c r="A549" s="319" t="s">
        <v>1476</v>
      </c>
      <c r="B549" s="325" t="s">
        <v>55</v>
      </c>
      <c r="C549" s="329" t="s">
        <v>91</v>
      </c>
      <c r="D549" s="329">
        <v>1372</v>
      </c>
      <c r="E549" s="329">
        <v>403</v>
      </c>
      <c r="F549" s="329">
        <v>969</v>
      </c>
      <c r="G549" s="329">
        <v>1820</v>
      </c>
      <c r="H549" s="329">
        <v>410</v>
      </c>
      <c r="I549" s="329">
        <v>1410</v>
      </c>
      <c r="J549" s="329">
        <v>1789</v>
      </c>
      <c r="K549" s="329">
        <v>333</v>
      </c>
      <c r="L549" s="329">
        <v>1456</v>
      </c>
      <c r="M549" s="329">
        <v>2309</v>
      </c>
      <c r="N549" s="329">
        <v>567</v>
      </c>
      <c r="O549" s="329">
        <v>1742</v>
      </c>
      <c r="P549" s="322">
        <v>2362</v>
      </c>
      <c r="Q549" s="322">
        <v>704</v>
      </c>
      <c r="R549" s="322">
        <v>1658</v>
      </c>
      <c r="S549" s="312">
        <v>2336</v>
      </c>
      <c r="T549" s="322">
        <v>778</v>
      </c>
      <c r="U549" s="322">
        <v>1558</v>
      </c>
    </row>
    <row r="550" spans="1:21" x14ac:dyDescent="0.2">
      <c r="A550" s="319" t="s">
        <v>1477</v>
      </c>
      <c r="B550" s="325" t="s">
        <v>55</v>
      </c>
      <c r="C550" s="329" t="s">
        <v>92</v>
      </c>
      <c r="D550" s="329">
        <v>127241</v>
      </c>
      <c r="E550" s="329">
        <v>61181</v>
      </c>
      <c r="F550" s="329">
        <v>66060</v>
      </c>
      <c r="G550" s="329">
        <v>118095</v>
      </c>
      <c r="H550" s="329">
        <v>56780</v>
      </c>
      <c r="I550" s="329">
        <v>61315</v>
      </c>
      <c r="J550" s="329">
        <v>113178</v>
      </c>
      <c r="K550" s="329">
        <v>54418</v>
      </c>
      <c r="L550" s="329">
        <v>58760</v>
      </c>
      <c r="M550" s="329">
        <v>130591</v>
      </c>
      <c r="N550" s="329">
        <v>63324</v>
      </c>
      <c r="O550" s="329">
        <v>67267</v>
      </c>
      <c r="P550" s="322">
        <v>162782</v>
      </c>
      <c r="Q550" s="322">
        <v>80103</v>
      </c>
      <c r="R550" s="322">
        <v>82679</v>
      </c>
      <c r="S550" s="312" t="s">
        <v>639</v>
      </c>
      <c r="T550" s="312" t="s">
        <v>639</v>
      </c>
      <c r="U550" s="312" t="s">
        <v>639</v>
      </c>
    </row>
    <row r="551" spans="1:21" x14ac:dyDescent="0.2">
      <c r="A551" s="319" t="s">
        <v>1478</v>
      </c>
      <c r="B551" s="325" t="s">
        <v>55</v>
      </c>
      <c r="C551" s="332" t="s">
        <v>93</v>
      </c>
      <c r="D551" s="332">
        <v>65474</v>
      </c>
      <c r="E551" s="332">
        <v>29240</v>
      </c>
      <c r="F551" s="332">
        <v>36234</v>
      </c>
      <c r="G551" s="332">
        <v>59070</v>
      </c>
      <c r="H551" s="332">
        <v>26490</v>
      </c>
      <c r="I551" s="332">
        <v>32575</v>
      </c>
      <c r="J551" s="332">
        <v>64817</v>
      </c>
      <c r="K551" s="332">
        <v>29543</v>
      </c>
      <c r="L551" s="332">
        <v>35274</v>
      </c>
      <c r="M551" s="332">
        <v>78759</v>
      </c>
      <c r="N551" s="332">
        <v>36722</v>
      </c>
      <c r="O551" s="332">
        <v>42037</v>
      </c>
      <c r="P551" s="322">
        <v>98944</v>
      </c>
      <c r="Q551" s="322">
        <v>47306</v>
      </c>
      <c r="R551" s="322">
        <v>51638</v>
      </c>
      <c r="S551" s="312">
        <v>132013</v>
      </c>
      <c r="T551" s="312">
        <v>70650</v>
      </c>
      <c r="U551" s="312">
        <v>61363</v>
      </c>
    </row>
    <row r="552" spans="1:21" x14ac:dyDescent="0.2">
      <c r="A552" s="319" t="s">
        <v>1479</v>
      </c>
      <c r="B552" s="325" t="s">
        <v>55</v>
      </c>
      <c r="C552" s="179" t="s">
        <v>94</v>
      </c>
      <c r="D552" s="329">
        <v>138147</v>
      </c>
      <c r="E552" s="329">
        <v>69322</v>
      </c>
      <c r="F552" s="329">
        <v>68825</v>
      </c>
      <c r="G552" s="329">
        <v>119295</v>
      </c>
      <c r="H552" s="329">
        <v>60020</v>
      </c>
      <c r="I552" s="329">
        <v>59275</v>
      </c>
      <c r="J552" s="329">
        <v>95950</v>
      </c>
      <c r="K552" s="329">
        <v>48001</v>
      </c>
      <c r="L552" s="329">
        <v>47949</v>
      </c>
      <c r="M552" s="329">
        <v>81579</v>
      </c>
      <c r="N552" s="329">
        <v>40485</v>
      </c>
      <c r="O552" s="329">
        <v>41094</v>
      </c>
      <c r="P552" s="322">
        <v>81111</v>
      </c>
      <c r="Q552" s="322">
        <v>39767</v>
      </c>
      <c r="R552" s="322">
        <v>41344</v>
      </c>
      <c r="S552" s="312">
        <v>106077</v>
      </c>
      <c r="T552" s="312">
        <v>54190</v>
      </c>
      <c r="U552" s="312">
        <v>51887</v>
      </c>
    </row>
    <row r="553" spans="1:21" x14ac:dyDescent="0.2">
      <c r="A553" s="319" t="s">
        <v>1480</v>
      </c>
      <c r="B553" s="325" t="s">
        <v>56</v>
      </c>
      <c r="C553" s="329" t="s">
        <v>73</v>
      </c>
      <c r="D553" s="329">
        <v>250080</v>
      </c>
      <c r="E553" s="329">
        <v>118668</v>
      </c>
      <c r="F553" s="329">
        <v>131412</v>
      </c>
      <c r="G553" s="329">
        <v>239890</v>
      </c>
      <c r="H553" s="329">
        <v>115220</v>
      </c>
      <c r="I553" s="329">
        <v>124670</v>
      </c>
      <c r="J553" s="329">
        <v>224731</v>
      </c>
      <c r="K553" s="329">
        <v>108483</v>
      </c>
      <c r="L553" s="329">
        <v>116248</v>
      </c>
      <c r="M553" s="329">
        <v>226218</v>
      </c>
      <c r="N553" s="329">
        <v>108992</v>
      </c>
      <c r="O553" s="329">
        <v>117226</v>
      </c>
      <c r="P553" s="322">
        <v>238623</v>
      </c>
      <c r="Q553" s="322">
        <v>115845</v>
      </c>
      <c r="R553" s="322">
        <v>122778</v>
      </c>
      <c r="S553" s="312">
        <v>278970</v>
      </c>
      <c r="T553" s="312">
        <v>138073</v>
      </c>
      <c r="U553" s="312">
        <v>140897</v>
      </c>
    </row>
    <row r="554" spans="1:21" x14ac:dyDescent="0.2">
      <c r="A554" s="319" t="s">
        <v>1481</v>
      </c>
      <c r="B554" s="325" t="s">
        <v>56</v>
      </c>
      <c r="C554" s="329" t="s">
        <v>74</v>
      </c>
      <c r="D554" s="329">
        <v>15261</v>
      </c>
      <c r="E554" s="329">
        <v>7927</v>
      </c>
      <c r="F554" s="329">
        <v>7334</v>
      </c>
      <c r="G554" s="329">
        <v>16210</v>
      </c>
      <c r="H554" s="329">
        <v>8250</v>
      </c>
      <c r="I554" s="329">
        <v>7955</v>
      </c>
      <c r="J554" s="329">
        <v>12528</v>
      </c>
      <c r="K554" s="329">
        <v>6421</v>
      </c>
      <c r="L554" s="329">
        <v>6107</v>
      </c>
      <c r="M554" s="329">
        <v>14818</v>
      </c>
      <c r="N554" s="329">
        <v>7542</v>
      </c>
      <c r="O554" s="329">
        <v>7276</v>
      </c>
      <c r="P554" s="322">
        <v>15746</v>
      </c>
      <c r="Q554" s="322">
        <v>8114</v>
      </c>
      <c r="R554" s="322">
        <v>7632</v>
      </c>
      <c r="S554" s="312">
        <v>21666</v>
      </c>
      <c r="T554" s="312">
        <v>11164</v>
      </c>
      <c r="U554" s="312">
        <v>10502</v>
      </c>
    </row>
    <row r="555" spans="1:21" x14ac:dyDescent="0.2">
      <c r="A555" s="319" t="s">
        <v>1482</v>
      </c>
      <c r="B555" s="325" t="s">
        <v>56</v>
      </c>
      <c r="C555" s="330" t="s">
        <v>75</v>
      </c>
      <c r="D555" s="329">
        <v>14843</v>
      </c>
      <c r="E555" s="329">
        <v>7602</v>
      </c>
      <c r="F555" s="329">
        <v>7241</v>
      </c>
      <c r="G555" s="329">
        <v>17020</v>
      </c>
      <c r="H555" s="329">
        <v>8740</v>
      </c>
      <c r="I555" s="329">
        <v>8280</v>
      </c>
      <c r="J555" s="329">
        <v>13239</v>
      </c>
      <c r="K555" s="329">
        <v>6835</v>
      </c>
      <c r="L555" s="329">
        <v>6404</v>
      </c>
      <c r="M555" s="329">
        <v>13856</v>
      </c>
      <c r="N555" s="329">
        <v>7023</v>
      </c>
      <c r="O555" s="329">
        <v>6833</v>
      </c>
      <c r="P555" s="322">
        <v>16151</v>
      </c>
      <c r="Q555" s="322">
        <v>8163</v>
      </c>
      <c r="R555" s="322">
        <v>7988</v>
      </c>
      <c r="S555" s="312">
        <v>18924</v>
      </c>
      <c r="T555" s="312">
        <v>9823</v>
      </c>
      <c r="U555" s="312">
        <v>9101</v>
      </c>
    </row>
    <row r="556" spans="1:21" x14ac:dyDescent="0.2">
      <c r="A556" s="319" t="s">
        <v>1483</v>
      </c>
      <c r="B556" s="325" t="s">
        <v>56</v>
      </c>
      <c r="C556" s="330" t="s">
        <v>76</v>
      </c>
      <c r="D556" s="329">
        <v>19757</v>
      </c>
      <c r="E556" s="329">
        <v>10157</v>
      </c>
      <c r="F556" s="329">
        <v>9600</v>
      </c>
      <c r="G556" s="329">
        <v>15770</v>
      </c>
      <c r="H556" s="329">
        <v>8225</v>
      </c>
      <c r="I556" s="329">
        <v>7540</v>
      </c>
      <c r="J556" s="329">
        <v>15895</v>
      </c>
      <c r="K556" s="329">
        <v>8084</v>
      </c>
      <c r="L556" s="329">
        <v>7811</v>
      </c>
      <c r="M556" s="329">
        <v>13577</v>
      </c>
      <c r="N556" s="329">
        <v>6916</v>
      </c>
      <c r="O556" s="329">
        <v>6661</v>
      </c>
      <c r="P556" s="322">
        <v>16040</v>
      </c>
      <c r="Q556" s="322">
        <v>8264</v>
      </c>
      <c r="R556" s="322">
        <v>7776</v>
      </c>
      <c r="S556" s="312">
        <v>18579</v>
      </c>
      <c r="T556" s="312">
        <v>9539</v>
      </c>
      <c r="U556" s="312">
        <v>9040</v>
      </c>
    </row>
    <row r="557" spans="1:21" x14ac:dyDescent="0.2">
      <c r="A557" s="319" t="s">
        <v>1484</v>
      </c>
      <c r="B557" s="325" t="s">
        <v>56</v>
      </c>
      <c r="C557" s="329" t="s">
        <v>77</v>
      </c>
      <c r="D557" s="329">
        <v>17622</v>
      </c>
      <c r="E557" s="329">
        <v>8778</v>
      </c>
      <c r="F557" s="329">
        <v>8844</v>
      </c>
      <c r="G557" s="329">
        <v>15315</v>
      </c>
      <c r="H557" s="329">
        <v>7795</v>
      </c>
      <c r="I557" s="329">
        <v>7520</v>
      </c>
      <c r="J557" s="329">
        <v>17297</v>
      </c>
      <c r="K557" s="329">
        <v>8825</v>
      </c>
      <c r="L557" s="329">
        <v>8472</v>
      </c>
      <c r="M557" s="329">
        <v>14020</v>
      </c>
      <c r="N557" s="329">
        <v>7181</v>
      </c>
      <c r="O557" s="329">
        <v>6839</v>
      </c>
      <c r="P557" s="322">
        <v>14865</v>
      </c>
      <c r="Q557" s="322">
        <v>7569</v>
      </c>
      <c r="R557" s="322">
        <v>7296</v>
      </c>
      <c r="S557" s="312">
        <v>17937</v>
      </c>
      <c r="T557" s="312">
        <v>9221</v>
      </c>
      <c r="U557" s="312">
        <v>8716</v>
      </c>
    </row>
    <row r="558" spans="1:21" x14ac:dyDescent="0.2">
      <c r="A558" s="319" t="s">
        <v>1485</v>
      </c>
      <c r="B558" s="325" t="s">
        <v>56</v>
      </c>
      <c r="C558" s="329" t="s">
        <v>78</v>
      </c>
      <c r="D558" s="329">
        <v>15108</v>
      </c>
      <c r="E558" s="329">
        <v>7353</v>
      </c>
      <c r="F558" s="329">
        <v>7755</v>
      </c>
      <c r="G558" s="329">
        <v>19920</v>
      </c>
      <c r="H558" s="329">
        <v>10110</v>
      </c>
      <c r="I558" s="329">
        <v>9810</v>
      </c>
      <c r="J558" s="329">
        <v>16643</v>
      </c>
      <c r="K558" s="329">
        <v>8357</v>
      </c>
      <c r="L558" s="329">
        <v>8286</v>
      </c>
      <c r="M558" s="329">
        <v>17724</v>
      </c>
      <c r="N558" s="329">
        <v>8633</v>
      </c>
      <c r="O558" s="329">
        <v>9091</v>
      </c>
      <c r="P558" s="322">
        <v>15854</v>
      </c>
      <c r="Q558" s="322">
        <v>8027</v>
      </c>
      <c r="R558" s="322">
        <v>7827</v>
      </c>
      <c r="S558" s="312">
        <v>18894</v>
      </c>
      <c r="T558" s="312">
        <v>9799</v>
      </c>
      <c r="U558" s="312">
        <v>9095</v>
      </c>
    </row>
    <row r="559" spans="1:21" x14ac:dyDescent="0.2">
      <c r="A559" s="319" t="s">
        <v>1486</v>
      </c>
      <c r="B559" s="325" t="s">
        <v>56</v>
      </c>
      <c r="C559" s="329" t="s">
        <v>79</v>
      </c>
      <c r="D559" s="329">
        <v>14159</v>
      </c>
      <c r="E559" s="329">
        <v>7137</v>
      </c>
      <c r="F559" s="329">
        <v>7022</v>
      </c>
      <c r="G559" s="329">
        <v>15765</v>
      </c>
      <c r="H559" s="329">
        <v>7940</v>
      </c>
      <c r="I559" s="329">
        <v>7825</v>
      </c>
      <c r="J559" s="329">
        <v>16000</v>
      </c>
      <c r="K559" s="329">
        <v>8086</v>
      </c>
      <c r="L559" s="329">
        <v>7914</v>
      </c>
      <c r="M559" s="329">
        <v>19308</v>
      </c>
      <c r="N559" s="329">
        <v>9518</v>
      </c>
      <c r="O559" s="329">
        <v>9790</v>
      </c>
      <c r="P559" s="322">
        <v>18042</v>
      </c>
      <c r="Q559" s="322">
        <v>8836</v>
      </c>
      <c r="R559" s="322">
        <v>9206</v>
      </c>
      <c r="S559" s="312">
        <v>23814</v>
      </c>
      <c r="T559" s="312">
        <v>11848</v>
      </c>
      <c r="U559" s="312">
        <v>11966</v>
      </c>
    </row>
    <row r="560" spans="1:21" x14ac:dyDescent="0.2">
      <c r="A560" s="319" t="s">
        <v>1487</v>
      </c>
      <c r="B560" s="325" t="s">
        <v>56</v>
      </c>
      <c r="C560" s="329" t="s">
        <v>80</v>
      </c>
      <c r="D560" s="329">
        <v>14927</v>
      </c>
      <c r="E560" s="329">
        <v>7221</v>
      </c>
      <c r="F560" s="329">
        <v>7706</v>
      </c>
      <c r="G560" s="329">
        <v>13415</v>
      </c>
      <c r="H560" s="329">
        <v>6755</v>
      </c>
      <c r="I560" s="329">
        <v>6660</v>
      </c>
      <c r="J560" s="329">
        <v>17579</v>
      </c>
      <c r="K560" s="329">
        <v>8844</v>
      </c>
      <c r="L560" s="329">
        <v>8735</v>
      </c>
      <c r="M560" s="329">
        <v>17355</v>
      </c>
      <c r="N560" s="329">
        <v>8589</v>
      </c>
      <c r="O560" s="329">
        <v>8766</v>
      </c>
      <c r="P560" s="322">
        <v>19312</v>
      </c>
      <c r="Q560" s="322">
        <v>9340</v>
      </c>
      <c r="R560" s="322">
        <v>9972</v>
      </c>
      <c r="S560" s="312">
        <v>23935</v>
      </c>
      <c r="T560" s="312">
        <v>11986</v>
      </c>
      <c r="U560" s="312">
        <v>11949</v>
      </c>
    </row>
    <row r="561" spans="1:21" x14ac:dyDescent="0.2">
      <c r="A561" s="319" t="s">
        <v>1488</v>
      </c>
      <c r="B561" s="325" t="s">
        <v>56</v>
      </c>
      <c r="C561" s="329" t="s">
        <v>81</v>
      </c>
      <c r="D561" s="329">
        <v>17618</v>
      </c>
      <c r="E561" s="329">
        <v>8495</v>
      </c>
      <c r="F561" s="329">
        <v>9123</v>
      </c>
      <c r="G561" s="329">
        <v>13290</v>
      </c>
      <c r="H561" s="329">
        <v>6650</v>
      </c>
      <c r="I561" s="329">
        <v>6640</v>
      </c>
      <c r="J561" s="329">
        <v>13996</v>
      </c>
      <c r="K561" s="329">
        <v>6909</v>
      </c>
      <c r="L561" s="329">
        <v>7087</v>
      </c>
      <c r="M561" s="329">
        <v>15580</v>
      </c>
      <c r="N561" s="329">
        <v>7699</v>
      </c>
      <c r="O561" s="329">
        <v>7881</v>
      </c>
      <c r="P561" s="322">
        <v>18832</v>
      </c>
      <c r="Q561" s="322">
        <v>8964</v>
      </c>
      <c r="R561" s="322">
        <v>9868</v>
      </c>
      <c r="S561" s="312">
        <v>20642</v>
      </c>
      <c r="T561" s="312">
        <v>10221</v>
      </c>
      <c r="U561" s="312">
        <v>10421</v>
      </c>
    </row>
    <row r="562" spans="1:21" x14ac:dyDescent="0.2">
      <c r="A562" s="319" t="s">
        <v>1489</v>
      </c>
      <c r="B562" s="325" t="s">
        <v>56</v>
      </c>
      <c r="C562" s="329" t="s">
        <v>82</v>
      </c>
      <c r="D562" s="329">
        <v>17568</v>
      </c>
      <c r="E562" s="329">
        <v>8436</v>
      </c>
      <c r="F562" s="329">
        <v>9132</v>
      </c>
      <c r="G562" s="329">
        <v>14450</v>
      </c>
      <c r="H562" s="329">
        <v>6995</v>
      </c>
      <c r="I562" s="329">
        <v>7455</v>
      </c>
      <c r="J562" s="329">
        <v>12729</v>
      </c>
      <c r="K562" s="329">
        <v>6259</v>
      </c>
      <c r="L562" s="329">
        <v>6470</v>
      </c>
      <c r="M562" s="329">
        <v>16676</v>
      </c>
      <c r="N562" s="329">
        <v>8320</v>
      </c>
      <c r="O562" s="329">
        <v>8356</v>
      </c>
      <c r="P562" s="322">
        <v>17538</v>
      </c>
      <c r="Q562" s="322">
        <v>8794</v>
      </c>
      <c r="R562" s="322">
        <v>8744</v>
      </c>
      <c r="S562" s="312">
        <v>19654</v>
      </c>
      <c r="T562" s="312">
        <v>9704</v>
      </c>
      <c r="U562" s="312">
        <v>9950</v>
      </c>
    </row>
    <row r="563" spans="1:21" x14ac:dyDescent="0.2">
      <c r="A563" s="319" t="s">
        <v>1490</v>
      </c>
      <c r="B563" s="325" t="s">
        <v>56</v>
      </c>
      <c r="C563" s="329" t="s">
        <v>83</v>
      </c>
      <c r="D563" s="329">
        <v>20115</v>
      </c>
      <c r="E563" s="329">
        <v>9592</v>
      </c>
      <c r="F563" s="329">
        <v>10523</v>
      </c>
      <c r="G563" s="329">
        <v>16645</v>
      </c>
      <c r="H563" s="329">
        <v>8035</v>
      </c>
      <c r="I563" s="329">
        <v>8610</v>
      </c>
      <c r="J563" s="329">
        <v>12623</v>
      </c>
      <c r="K563" s="329">
        <v>6270</v>
      </c>
      <c r="L563" s="329">
        <v>6353</v>
      </c>
      <c r="M563" s="329">
        <v>13405</v>
      </c>
      <c r="N563" s="329">
        <v>6560</v>
      </c>
      <c r="O563" s="329">
        <v>6845</v>
      </c>
      <c r="P563" s="322">
        <v>15147</v>
      </c>
      <c r="Q563" s="322">
        <v>7393</v>
      </c>
      <c r="R563" s="322">
        <v>7754</v>
      </c>
      <c r="S563" s="312">
        <v>18561</v>
      </c>
      <c r="T563" s="312">
        <v>8978</v>
      </c>
      <c r="U563" s="312">
        <v>9583</v>
      </c>
    </row>
    <row r="564" spans="1:21" x14ac:dyDescent="0.2">
      <c r="A564" s="319" t="s">
        <v>1491</v>
      </c>
      <c r="B564" s="325" t="s">
        <v>56</v>
      </c>
      <c r="C564" s="329" t="s">
        <v>84</v>
      </c>
      <c r="D564" s="329">
        <v>20522</v>
      </c>
      <c r="E564" s="329">
        <v>9988</v>
      </c>
      <c r="F564" s="329">
        <v>10534</v>
      </c>
      <c r="G564" s="329">
        <v>15960</v>
      </c>
      <c r="H564" s="329">
        <v>7690</v>
      </c>
      <c r="I564" s="329">
        <v>8270</v>
      </c>
      <c r="J564" s="329">
        <v>13471</v>
      </c>
      <c r="K564" s="329">
        <v>6556</v>
      </c>
      <c r="L564" s="329">
        <v>6915</v>
      </c>
      <c r="M564" s="329">
        <v>12015</v>
      </c>
      <c r="N564" s="329">
        <v>5993</v>
      </c>
      <c r="O564" s="329">
        <v>6022</v>
      </c>
      <c r="P564" s="322">
        <v>15467</v>
      </c>
      <c r="Q564" s="322">
        <v>7692</v>
      </c>
      <c r="R564" s="322">
        <v>7775</v>
      </c>
      <c r="S564" s="312">
        <v>16456</v>
      </c>
      <c r="T564" s="312">
        <v>8197</v>
      </c>
      <c r="U564" s="312">
        <v>8259</v>
      </c>
    </row>
    <row r="565" spans="1:21" x14ac:dyDescent="0.2">
      <c r="A565" s="319" t="s">
        <v>1492</v>
      </c>
      <c r="B565" s="325" t="s">
        <v>56</v>
      </c>
      <c r="C565" s="329" t="s">
        <v>85</v>
      </c>
      <c r="D565" s="329">
        <v>18268</v>
      </c>
      <c r="E565" s="329">
        <v>8755</v>
      </c>
      <c r="F565" s="329">
        <v>9513</v>
      </c>
      <c r="G565" s="329">
        <v>17110</v>
      </c>
      <c r="H565" s="329">
        <v>8165</v>
      </c>
      <c r="I565" s="329">
        <v>8945</v>
      </c>
      <c r="J565" s="329">
        <v>14430</v>
      </c>
      <c r="K565" s="329">
        <v>6969</v>
      </c>
      <c r="L565" s="329">
        <v>7461</v>
      </c>
      <c r="M565" s="329">
        <v>11134</v>
      </c>
      <c r="N565" s="329">
        <v>5548</v>
      </c>
      <c r="O565" s="329">
        <v>5586</v>
      </c>
      <c r="P565" s="322">
        <v>12266</v>
      </c>
      <c r="Q565" s="322">
        <v>5874</v>
      </c>
      <c r="R565" s="322">
        <v>6392</v>
      </c>
      <c r="S565" s="312">
        <v>13945</v>
      </c>
      <c r="T565" s="312">
        <v>6933</v>
      </c>
      <c r="U565" s="312">
        <v>7012</v>
      </c>
    </row>
    <row r="566" spans="1:21" x14ac:dyDescent="0.2">
      <c r="A566" s="319" t="s">
        <v>1493</v>
      </c>
      <c r="B566" s="325" t="s">
        <v>56</v>
      </c>
      <c r="C566" s="329" t="s">
        <v>86</v>
      </c>
      <c r="D566" s="329">
        <v>14236</v>
      </c>
      <c r="E566" s="329">
        <v>6371</v>
      </c>
      <c r="F566" s="329">
        <v>7865</v>
      </c>
      <c r="G566" s="329">
        <v>16050</v>
      </c>
      <c r="H566" s="329">
        <v>7715</v>
      </c>
      <c r="I566" s="329">
        <v>8330</v>
      </c>
      <c r="J566" s="329">
        <v>12580</v>
      </c>
      <c r="K566" s="329">
        <v>6019</v>
      </c>
      <c r="L566" s="329">
        <v>6561</v>
      </c>
      <c r="M566" s="329">
        <v>10935</v>
      </c>
      <c r="N566" s="329">
        <v>5230</v>
      </c>
      <c r="O566" s="329">
        <v>5705</v>
      </c>
      <c r="P566" s="322">
        <v>9862</v>
      </c>
      <c r="Q566" s="322">
        <v>4898</v>
      </c>
      <c r="R566" s="322">
        <v>4964</v>
      </c>
      <c r="S566" s="312">
        <v>12578</v>
      </c>
      <c r="T566" s="312">
        <v>6154</v>
      </c>
      <c r="U566" s="312">
        <v>6424</v>
      </c>
    </row>
    <row r="567" spans="1:21" x14ac:dyDescent="0.2">
      <c r="A567" s="319" t="s">
        <v>1494</v>
      </c>
      <c r="B567" s="325" t="s">
        <v>56</v>
      </c>
      <c r="C567" s="329" t="s">
        <v>87</v>
      </c>
      <c r="D567" s="329">
        <v>10780</v>
      </c>
      <c r="E567" s="329">
        <v>4346</v>
      </c>
      <c r="F567" s="329">
        <v>6434</v>
      </c>
      <c r="G567" s="329">
        <v>12280</v>
      </c>
      <c r="H567" s="329">
        <v>5360</v>
      </c>
      <c r="I567" s="329">
        <v>6920</v>
      </c>
      <c r="J567" s="329">
        <v>11880</v>
      </c>
      <c r="K567" s="329">
        <v>5399</v>
      </c>
      <c r="L567" s="329">
        <v>6481</v>
      </c>
      <c r="M567" s="329">
        <v>10447</v>
      </c>
      <c r="N567" s="329">
        <v>4815</v>
      </c>
      <c r="O567" s="329">
        <v>5632</v>
      </c>
      <c r="P567" s="322">
        <v>9092</v>
      </c>
      <c r="Q567" s="322">
        <v>4400</v>
      </c>
      <c r="R567" s="322">
        <v>4692</v>
      </c>
      <c r="S567" s="312">
        <v>9165</v>
      </c>
      <c r="T567" s="312">
        <v>4344</v>
      </c>
      <c r="U567" s="312">
        <v>4821</v>
      </c>
    </row>
    <row r="568" spans="1:21" x14ac:dyDescent="0.2">
      <c r="A568" s="319" t="s">
        <v>1495</v>
      </c>
      <c r="B568" s="325" t="s">
        <v>56</v>
      </c>
      <c r="C568" s="329" t="s">
        <v>88</v>
      </c>
      <c r="D568" s="329">
        <v>8144</v>
      </c>
      <c r="E568" s="329">
        <v>3079</v>
      </c>
      <c r="F568" s="329">
        <v>5065</v>
      </c>
      <c r="G568" s="329">
        <v>8660</v>
      </c>
      <c r="H568" s="329">
        <v>3235</v>
      </c>
      <c r="I568" s="329">
        <v>5425</v>
      </c>
      <c r="J568" s="329">
        <v>10047</v>
      </c>
      <c r="K568" s="329">
        <v>4235</v>
      </c>
      <c r="L568" s="329">
        <v>5812</v>
      </c>
      <c r="M568" s="329">
        <v>8735</v>
      </c>
      <c r="N568" s="329">
        <v>3748</v>
      </c>
      <c r="O568" s="329">
        <v>4987</v>
      </c>
      <c r="P568" s="322">
        <v>8067</v>
      </c>
      <c r="Q568" s="322">
        <v>3652</v>
      </c>
      <c r="R568" s="322">
        <v>4415</v>
      </c>
      <c r="S568" s="312">
        <v>7652</v>
      </c>
      <c r="T568" s="312">
        <v>3599</v>
      </c>
      <c r="U568" s="312">
        <v>4053</v>
      </c>
    </row>
    <row r="569" spans="1:21" x14ac:dyDescent="0.2">
      <c r="A569" s="319" t="s">
        <v>1496</v>
      </c>
      <c r="B569" s="325" t="s">
        <v>56</v>
      </c>
      <c r="C569" s="329" t="s">
        <v>89</v>
      </c>
      <c r="D569" s="329">
        <v>5820</v>
      </c>
      <c r="E569" s="329">
        <v>1902</v>
      </c>
      <c r="F569" s="329">
        <v>3918</v>
      </c>
      <c r="G569" s="329">
        <v>6000</v>
      </c>
      <c r="H569" s="329">
        <v>1955</v>
      </c>
      <c r="I569" s="329">
        <v>4045</v>
      </c>
      <c r="J569" s="329">
        <v>7135</v>
      </c>
      <c r="K569" s="329">
        <v>2637</v>
      </c>
      <c r="L569" s="329">
        <v>4498</v>
      </c>
      <c r="M569" s="329">
        <v>7592</v>
      </c>
      <c r="N569" s="329">
        <v>2944</v>
      </c>
      <c r="O569" s="329">
        <v>4648</v>
      </c>
      <c r="P569" s="322">
        <v>6873</v>
      </c>
      <c r="Q569" s="322">
        <v>2737</v>
      </c>
      <c r="R569" s="322">
        <v>4136</v>
      </c>
      <c r="S569" s="312">
        <v>6449</v>
      </c>
      <c r="T569" s="312">
        <v>2892</v>
      </c>
      <c r="U569" s="312">
        <v>3557</v>
      </c>
    </row>
    <row r="570" spans="1:21" x14ac:dyDescent="0.2">
      <c r="A570" s="319" t="s">
        <v>1497</v>
      </c>
      <c r="B570" s="325" t="s">
        <v>56</v>
      </c>
      <c r="C570" s="329" t="s">
        <v>90</v>
      </c>
      <c r="D570" s="329">
        <v>3434</v>
      </c>
      <c r="E570" s="329">
        <v>1039</v>
      </c>
      <c r="F570" s="329">
        <v>2395</v>
      </c>
      <c r="G570" s="329">
        <v>3645</v>
      </c>
      <c r="H570" s="329">
        <v>1030</v>
      </c>
      <c r="I570" s="329">
        <v>2620</v>
      </c>
      <c r="J570" s="329">
        <v>4066</v>
      </c>
      <c r="K570" s="329">
        <v>1192</v>
      </c>
      <c r="L570" s="329">
        <v>2874</v>
      </c>
      <c r="M570" s="329">
        <v>5356</v>
      </c>
      <c r="N570" s="329">
        <v>1835</v>
      </c>
      <c r="O570" s="329">
        <v>3521</v>
      </c>
      <c r="P570" s="322">
        <v>5071</v>
      </c>
      <c r="Q570" s="322">
        <v>1860</v>
      </c>
      <c r="R570" s="322">
        <v>3211</v>
      </c>
      <c r="S570" s="312">
        <v>5104</v>
      </c>
      <c r="T570" s="312">
        <v>2019</v>
      </c>
      <c r="U570" s="312">
        <v>3085</v>
      </c>
    </row>
    <row r="571" spans="1:21" x14ac:dyDescent="0.2">
      <c r="A571" s="319" t="s">
        <v>1498</v>
      </c>
      <c r="B571" s="325" t="s">
        <v>56</v>
      </c>
      <c r="C571" s="329" t="s">
        <v>91</v>
      </c>
      <c r="D571" s="329">
        <v>1898</v>
      </c>
      <c r="E571" s="329">
        <v>490</v>
      </c>
      <c r="F571" s="329">
        <v>1408</v>
      </c>
      <c r="G571" s="329">
        <v>2390</v>
      </c>
      <c r="H571" s="329">
        <v>575</v>
      </c>
      <c r="I571" s="329">
        <v>1815</v>
      </c>
      <c r="J571" s="329">
        <v>2593</v>
      </c>
      <c r="K571" s="329">
        <v>586</v>
      </c>
      <c r="L571" s="329">
        <v>2007</v>
      </c>
      <c r="M571" s="329">
        <v>3685</v>
      </c>
      <c r="N571" s="329">
        <v>898</v>
      </c>
      <c r="O571" s="329">
        <v>2787</v>
      </c>
      <c r="P571" s="322">
        <v>4398</v>
      </c>
      <c r="Q571" s="322">
        <v>1268</v>
      </c>
      <c r="R571" s="322">
        <v>3130</v>
      </c>
      <c r="S571" s="312">
        <v>5015</v>
      </c>
      <c r="T571" s="322">
        <v>1652</v>
      </c>
      <c r="U571" s="322">
        <v>3363</v>
      </c>
    </row>
    <row r="572" spans="1:21" x14ac:dyDescent="0.2">
      <c r="A572" s="319" t="s">
        <v>1499</v>
      </c>
      <c r="B572" s="325" t="s">
        <v>56</v>
      </c>
      <c r="C572" s="329" t="s">
        <v>92</v>
      </c>
      <c r="D572" s="329">
        <v>116512</v>
      </c>
      <c r="E572" s="329">
        <v>52235</v>
      </c>
      <c r="F572" s="329">
        <v>64277</v>
      </c>
      <c r="G572" s="329">
        <v>113335</v>
      </c>
      <c r="H572" s="329">
        <v>52200</v>
      </c>
      <c r="I572" s="329">
        <v>61135</v>
      </c>
      <c r="J572" s="329">
        <v>112276</v>
      </c>
      <c r="K572" s="329">
        <v>52436</v>
      </c>
      <c r="L572" s="329">
        <v>59840</v>
      </c>
      <c r="M572" s="329">
        <v>122950</v>
      </c>
      <c r="N572" s="329">
        <v>57670</v>
      </c>
      <c r="O572" s="329">
        <v>65280</v>
      </c>
      <c r="P572" s="322">
        <v>138145</v>
      </c>
      <c r="Q572" s="322">
        <v>66146</v>
      </c>
      <c r="R572" s="322">
        <v>71999</v>
      </c>
      <c r="S572" s="312" t="s">
        <v>639</v>
      </c>
      <c r="T572" s="312" t="s">
        <v>639</v>
      </c>
      <c r="U572" s="312" t="s">
        <v>639</v>
      </c>
    </row>
    <row r="573" spans="1:21" x14ac:dyDescent="0.2">
      <c r="A573" s="319" t="s">
        <v>1500</v>
      </c>
      <c r="B573" s="325" t="s">
        <v>56</v>
      </c>
      <c r="C573" s="332" t="s">
        <v>93</v>
      </c>
      <c r="D573" s="332">
        <v>63006</v>
      </c>
      <c r="E573" s="332">
        <v>24689</v>
      </c>
      <c r="F573" s="332">
        <v>38317</v>
      </c>
      <c r="G573" s="332">
        <v>61460</v>
      </c>
      <c r="H573" s="332">
        <v>25480</v>
      </c>
      <c r="I573" s="332">
        <v>35975</v>
      </c>
      <c r="J573" s="332">
        <v>67249</v>
      </c>
      <c r="K573" s="332">
        <v>29400</v>
      </c>
      <c r="L573" s="332">
        <v>37849</v>
      </c>
      <c r="M573" s="332">
        <v>78083</v>
      </c>
      <c r="N573" s="332">
        <v>34802</v>
      </c>
      <c r="O573" s="332">
        <v>43281</v>
      </c>
      <c r="P573" s="322">
        <v>87156</v>
      </c>
      <c r="Q573" s="322">
        <v>40071</v>
      </c>
      <c r="R573" s="322">
        <v>47085</v>
      </c>
      <c r="S573" s="312">
        <v>100803</v>
      </c>
      <c r="T573" s="312">
        <v>48387</v>
      </c>
      <c r="U573" s="312">
        <v>52416</v>
      </c>
    </row>
    <row r="574" spans="1:21" x14ac:dyDescent="0.2">
      <c r="A574" s="319" t="s">
        <v>1501</v>
      </c>
      <c r="B574" s="325" t="s">
        <v>56</v>
      </c>
      <c r="C574" s="179" t="s">
        <v>94</v>
      </c>
      <c r="D574" s="329">
        <v>133568</v>
      </c>
      <c r="E574" s="329">
        <v>66433</v>
      </c>
      <c r="F574" s="329">
        <v>67135</v>
      </c>
      <c r="G574" s="329">
        <v>126555</v>
      </c>
      <c r="H574" s="329">
        <v>63020</v>
      </c>
      <c r="I574" s="329">
        <v>63535</v>
      </c>
      <c r="J574" s="329">
        <v>112455</v>
      </c>
      <c r="K574" s="329">
        <v>56047</v>
      </c>
      <c r="L574" s="329">
        <v>56408</v>
      </c>
      <c r="M574" s="329">
        <v>103268</v>
      </c>
      <c r="N574" s="329">
        <v>51322</v>
      </c>
      <c r="O574" s="329">
        <v>51946</v>
      </c>
      <c r="P574" s="322">
        <v>100496</v>
      </c>
      <c r="Q574" s="322">
        <v>49703</v>
      </c>
      <c r="R574" s="322">
        <v>50793</v>
      </c>
      <c r="S574" s="312">
        <v>115309</v>
      </c>
      <c r="T574" s="312">
        <v>57295</v>
      </c>
      <c r="U574" s="312">
        <v>58014</v>
      </c>
    </row>
    <row r="575" spans="1:21" x14ac:dyDescent="0.2">
      <c r="A575" s="319" t="s">
        <v>1502</v>
      </c>
      <c r="B575" s="325" t="s">
        <v>57</v>
      </c>
      <c r="C575" s="329" t="s">
        <v>73</v>
      </c>
      <c r="D575" s="329">
        <v>181052</v>
      </c>
      <c r="E575" s="329">
        <v>84278</v>
      </c>
      <c r="F575" s="329">
        <v>96774</v>
      </c>
      <c r="G575" s="329">
        <v>174630</v>
      </c>
      <c r="H575" s="329">
        <v>82245</v>
      </c>
      <c r="I575" s="329">
        <v>92385</v>
      </c>
      <c r="J575" s="329">
        <v>157304</v>
      </c>
      <c r="K575" s="329">
        <v>74632</v>
      </c>
      <c r="L575" s="329">
        <v>82672</v>
      </c>
      <c r="M575" s="329">
        <v>160732</v>
      </c>
      <c r="N575" s="329">
        <v>76403</v>
      </c>
      <c r="O575" s="329">
        <v>84329</v>
      </c>
      <c r="P575" s="322">
        <v>172330</v>
      </c>
      <c r="Q575" s="322">
        <v>83331</v>
      </c>
      <c r="R575" s="322">
        <v>88999</v>
      </c>
      <c r="S575" s="312">
        <v>186990</v>
      </c>
      <c r="T575" s="312">
        <v>91149</v>
      </c>
      <c r="U575" s="312">
        <v>95841</v>
      </c>
    </row>
    <row r="576" spans="1:21" x14ac:dyDescent="0.2">
      <c r="A576" s="319" t="s">
        <v>1503</v>
      </c>
      <c r="B576" s="325" t="s">
        <v>57</v>
      </c>
      <c r="C576" s="329" t="s">
        <v>74</v>
      </c>
      <c r="D576" s="329">
        <v>10829</v>
      </c>
      <c r="E576" s="329">
        <v>5559</v>
      </c>
      <c r="F576" s="329">
        <v>5270</v>
      </c>
      <c r="G576" s="329">
        <v>11095</v>
      </c>
      <c r="H576" s="329">
        <v>5630</v>
      </c>
      <c r="I576" s="329">
        <v>5460</v>
      </c>
      <c r="J576" s="329">
        <v>7998</v>
      </c>
      <c r="K576" s="329">
        <v>4141</v>
      </c>
      <c r="L576" s="329">
        <v>3857</v>
      </c>
      <c r="M576" s="329">
        <v>9752</v>
      </c>
      <c r="N576" s="329">
        <v>4922</v>
      </c>
      <c r="O576" s="329">
        <v>4830</v>
      </c>
      <c r="P576" s="322">
        <v>11824</v>
      </c>
      <c r="Q576" s="322">
        <v>6031</v>
      </c>
      <c r="R576" s="322">
        <v>5793</v>
      </c>
      <c r="S576" s="312">
        <v>14038</v>
      </c>
      <c r="T576" s="312">
        <v>7213</v>
      </c>
      <c r="U576" s="312">
        <v>6825</v>
      </c>
    </row>
    <row r="577" spans="1:21" x14ac:dyDescent="0.2">
      <c r="A577" s="319" t="s">
        <v>1504</v>
      </c>
      <c r="B577" s="325" t="s">
        <v>57</v>
      </c>
      <c r="C577" s="330" t="s">
        <v>75</v>
      </c>
      <c r="D577" s="329">
        <v>9597</v>
      </c>
      <c r="E577" s="329">
        <v>4865</v>
      </c>
      <c r="F577" s="329">
        <v>4732</v>
      </c>
      <c r="G577" s="329">
        <v>11525</v>
      </c>
      <c r="H577" s="329">
        <v>5955</v>
      </c>
      <c r="I577" s="329">
        <v>5570</v>
      </c>
      <c r="J577" s="329">
        <v>8118</v>
      </c>
      <c r="K577" s="329">
        <v>4162</v>
      </c>
      <c r="L577" s="329">
        <v>3956</v>
      </c>
      <c r="M577" s="329">
        <v>8397</v>
      </c>
      <c r="N577" s="329">
        <v>4306</v>
      </c>
      <c r="O577" s="329">
        <v>4091</v>
      </c>
      <c r="P577" s="322">
        <v>9887</v>
      </c>
      <c r="Q577" s="322">
        <v>5061</v>
      </c>
      <c r="R577" s="322">
        <v>4826</v>
      </c>
      <c r="S577" s="312">
        <v>11107</v>
      </c>
      <c r="T577" s="312">
        <v>5630</v>
      </c>
      <c r="U577" s="312">
        <v>5477</v>
      </c>
    </row>
    <row r="578" spans="1:21" x14ac:dyDescent="0.2">
      <c r="A578" s="319" t="s">
        <v>1505</v>
      </c>
      <c r="B578" s="325" t="s">
        <v>57</v>
      </c>
      <c r="C578" s="330" t="s">
        <v>76</v>
      </c>
      <c r="D578" s="329">
        <v>12209</v>
      </c>
      <c r="E578" s="329">
        <v>6267</v>
      </c>
      <c r="F578" s="329">
        <v>5942</v>
      </c>
      <c r="G578" s="329">
        <v>10060</v>
      </c>
      <c r="H578" s="329">
        <v>5190</v>
      </c>
      <c r="I578" s="329">
        <v>4875</v>
      </c>
      <c r="J578" s="329">
        <v>9530</v>
      </c>
      <c r="K578" s="329">
        <v>4856</v>
      </c>
      <c r="L578" s="329">
        <v>4674</v>
      </c>
      <c r="M578" s="329">
        <v>7917</v>
      </c>
      <c r="N578" s="329">
        <v>4056</v>
      </c>
      <c r="O578" s="329">
        <v>3861</v>
      </c>
      <c r="P578" s="322">
        <v>9082</v>
      </c>
      <c r="Q578" s="322">
        <v>4610</v>
      </c>
      <c r="R578" s="322">
        <v>4472</v>
      </c>
      <c r="S578" s="312">
        <v>9827</v>
      </c>
      <c r="T578" s="312">
        <v>4992</v>
      </c>
      <c r="U578" s="312">
        <v>4835</v>
      </c>
    </row>
    <row r="579" spans="1:21" x14ac:dyDescent="0.2">
      <c r="A579" s="319" t="s">
        <v>1506</v>
      </c>
      <c r="B579" s="325" t="s">
        <v>57</v>
      </c>
      <c r="C579" s="329" t="s">
        <v>77</v>
      </c>
      <c r="D579" s="329">
        <v>11818</v>
      </c>
      <c r="E579" s="329">
        <v>5964</v>
      </c>
      <c r="F579" s="329">
        <v>5854</v>
      </c>
      <c r="G579" s="329">
        <v>9765</v>
      </c>
      <c r="H579" s="329">
        <v>4850</v>
      </c>
      <c r="I579" s="329">
        <v>4915</v>
      </c>
      <c r="J579" s="329">
        <v>10883</v>
      </c>
      <c r="K579" s="329">
        <v>5452</v>
      </c>
      <c r="L579" s="329">
        <v>5431</v>
      </c>
      <c r="M579" s="329">
        <v>8360</v>
      </c>
      <c r="N579" s="329">
        <v>4263</v>
      </c>
      <c r="O579" s="329">
        <v>4097</v>
      </c>
      <c r="P579" s="322">
        <v>8131</v>
      </c>
      <c r="Q579" s="322">
        <v>4234</v>
      </c>
      <c r="R579" s="322">
        <v>3897</v>
      </c>
      <c r="S579" s="312">
        <v>9085</v>
      </c>
      <c r="T579" s="312">
        <v>4453</v>
      </c>
      <c r="U579" s="312">
        <v>4632</v>
      </c>
    </row>
    <row r="580" spans="1:21" x14ac:dyDescent="0.2">
      <c r="A580" s="319" t="s">
        <v>1507</v>
      </c>
      <c r="B580" s="325" t="s">
        <v>57</v>
      </c>
      <c r="C580" s="329" t="s">
        <v>78</v>
      </c>
      <c r="D580" s="329">
        <v>11724</v>
      </c>
      <c r="E580" s="329">
        <v>5732</v>
      </c>
      <c r="F580" s="329">
        <v>5992</v>
      </c>
      <c r="G580" s="329">
        <v>14740</v>
      </c>
      <c r="H580" s="329">
        <v>7280</v>
      </c>
      <c r="I580" s="329">
        <v>7460</v>
      </c>
      <c r="J580" s="329">
        <v>10724</v>
      </c>
      <c r="K580" s="329">
        <v>5352</v>
      </c>
      <c r="L580" s="329">
        <v>5372</v>
      </c>
      <c r="M580" s="329">
        <v>11163</v>
      </c>
      <c r="N580" s="329">
        <v>5255</v>
      </c>
      <c r="O580" s="329">
        <v>5908</v>
      </c>
      <c r="P580" s="322">
        <v>9318</v>
      </c>
      <c r="Q580" s="322">
        <v>4425</v>
      </c>
      <c r="R580" s="322">
        <v>4893</v>
      </c>
      <c r="S580" s="312">
        <v>9145</v>
      </c>
      <c r="T580" s="312">
        <v>4479</v>
      </c>
      <c r="U580" s="312">
        <v>4666</v>
      </c>
    </row>
    <row r="581" spans="1:21" x14ac:dyDescent="0.2">
      <c r="A581" s="319" t="s">
        <v>1508</v>
      </c>
      <c r="B581" s="325" t="s">
        <v>57</v>
      </c>
      <c r="C581" s="329" t="s">
        <v>79</v>
      </c>
      <c r="D581" s="329">
        <v>11019</v>
      </c>
      <c r="E581" s="329">
        <v>5690</v>
      </c>
      <c r="F581" s="329">
        <v>5329</v>
      </c>
      <c r="G581" s="329">
        <v>13365</v>
      </c>
      <c r="H581" s="329">
        <v>6755</v>
      </c>
      <c r="I581" s="329">
        <v>6615</v>
      </c>
      <c r="J581" s="329">
        <v>11544</v>
      </c>
      <c r="K581" s="329">
        <v>5567</v>
      </c>
      <c r="L581" s="329">
        <v>5977</v>
      </c>
      <c r="M581" s="329">
        <v>13784</v>
      </c>
      <c r="N581" s="329">
        <v>6596</v>
      </c>
      <c r="O581" s="329">
        <v>7188</v>
      </c>
      <c r="P581" s="322">
        <v>13281</v>
      </c>
      <c r="Q581" s="322">
        <v>6484</v>
      </c>
      <c r="R581" s="322">
        <v>6797</v>
      </c>
      <c r="S581" s="312">
        <v>12546</v>
      </c>
      <c r="T581" s="312">
        <v>6096</v>
      </c>
      <c r="U581" s="312">
        <v>6450</v>
      </c>
    </row>
    <row r="582" spans="1:21" x14ac:dyDescent="0.2">
      <c r="A582" s="319" t="s">
        <v>1509</v>
      </c>
      <c r="B582" s="325" t="s">
        <v>57</v>
      </c>
      <c r="C582" s="329" t="s">
        <v>80</v>
      </c>
      <c r="D582" s="329">
        <v>10736</v>
      </c>
      <c r="E582" s="329">
        <v>5310</v>
      </c>
      <c r="F582" s="329">
        <v>5426</v>
      </c>
      <c r="G582" s="329">
        <v>10755</v>
      </c>
      <c r="H582" s="329">
        <v>5460</v>
      </c>
      <c r="I582" s="329">
        <v>5295</v>
      </c>
      <c r="J582" s="329">
        <v>13982</v>
      </c>
      <c r="K582" s="329">
        <v>7004</v>
      </c>
      <c r="L582" s="329">
        <v>6978</v>
      </c>
      <c r="M582" s="329">
        <v>13492</v>
      </c>
      <c r="N582" s="329">
        <v>6570</v>
      </c>
      <c r="O582" s="329">
        <v>6922</v>
      </c>
      <c r="P582" s="322">
        <v>16719</v>
      </c>
      <c r="Q582" s="322">
        <v>8197</v>
      </c>
      <c r="R582" s="322">
        <v>8522</v>
      </c>
      <c r="S582" s="312">
        <v>16026</v>
      </c>
      <c r="T582" s="312">
        <v>7744</v>
      </c>
      <c r="U582" s="312">
        <v>8282</v>
      </c>
    </row>
    <row r="583" spans="1:21" x14ac:dyDescent="0.2">
      <c r="A583" s="319" t="s">
        <v>1510</v>
      </c>
      <c r="B583" s="325" t="s">
        <v>57</v>
      </c>
      <c r="C583" s="329" t="s">
        <v>81</v>
      </c>
      <c r="D583" s="329">
        <v>11811</v>
      </c>
      <c r="E583" s="329">
        <v>5681</v>
      </c>
      <c r="F583" s="329">
        <v>6130</v>
      </c>
      <c r="G583" s="329">
        <v>9630</v>
      </c>
      <c r="H583" s="329">
        <v>4800</v>
      </c>
      <c r="I583" s="329">
        <v>4830</v>
      </c>
      <c r="J583" s="329">
        <v>11352</v>
      </c>
      <c r="K583" s="329">
        <v>5691</v>
      </c>
      <c r="L583" s="329">
        <v>5661</v>
      </c>
      <c r="M583" s="329">
        <v>12677</v>
      </c>
      <c r="N583" s="329">
        <v>6322</v>
      </c>
      <c r="O583" s="329">
        <v>6355</v>
      </c>
      <c r="P583" s="322">
        <v>17009</v>
      </c>
      <c r="Q583" s="322">
        <v>8419</v>
      </c>
      <c r="R583" s="322">
        <v>8590</v>
      </c>
      <c r="S583" s="312">
        <v>17433</v>
      </c>
      <c r="T583" s="312">
        <v>8673</v>
      </c>
      <c r="U583" s="312">
        <v>8760</v>
      </c>
    </row>
    <row r="584" spans="1:21" x14ac:dyDescent="0.2">
      <c r="A584" s="319" t="s">
        <v>1511</v>
      </c>
      <c r="B584" s="325" t="s">
        <v>57</v>
      </c>
      <c r="C584" s="329" t="s">
        <v>82</v>
      </c>
      <c r="D584" s="329">
        <v>11998</v>
      </c>
      <c r="E584" s="329">
        <v>5538</v>
      </c>
      <c r="F584" s="329">
        <v>6460</v>
      </c>
      <c r="G584" s="329">
        <v>10080</v>
      </c>
      <c r="H584" s="329">
        <v>4965</v>
      </c>
      <c r="I584" s="329">
        <v>5115</v>
      </c>
      <c r="J584" s="329">
        <v>9189</v>
      </c>
      <c r="K584" s="329">
        <v>4619</v>
      </c>
      <c r="L584" s="329">
        <v>4570</v>
      </c>
      <c r="M584" s="329">
        <v>13658</v>
      </c>
      <c r="N584" s="329">
        <v>6746</v>
      </c>
      <c r="O584" s="329">
        <v>6912</v>
      </c>
      <c r="P584" s="322">
        <v>13300</v>
      </c>
      <c r="Q584" s="322">
        <v>6626</v>
      </c>
      <c r="R584" s="322">
        <v>6674</v>
      </c>
      <c r="S584" s="312">
        <v>15937</v>
      </c>
      <c r="T584" s="312">
        <v>7904</v>
      </c>
      <c r="U584" s="312">
        <v>8033</v>
      </c>
    </row>
    <row r="585" spans="1:21" x14ac:dyDescent="0.2">
      <c r="A585" s="319" t="s">
        <v>1512</v>
      </c>
      <c r="B585" s="325" t="s">
        <v>57</v>
      </c>
      <c r="C585" s="329" t="s">
        <v>83</v>
      </c>
      <c r="D585" s="329">
        <v>14318</v>
      </c>
      <c r="E585" s="329">
        <v>6628</v>
      </c>
      <c r="F585" s="329">
        <v>7690</v>
      </c>
      <c r="G585" s="329">
        <v>11060</v>
      </c>
      <c r="H585" s="329">
        <v>5215</v>
      </c>
      <c r="I585" s="329">
        <v>5845</v>
      </c>
      <c r="J585" s="329">
        <v>8558</v>
      </c>
      <c r="K585" s="329">
        <v>4219</v>
      </c>
      <c r="L585" s="329">
        <v>4339</v>
      </c>
      <c r="M585" s="329">
        <v>10915</v>
      </c>
      <c r="N585" s="329">
        <v>5478</v>
      </c>
      <c r="O585" s="329">
        <v>5437</v>
      </c>
      <c r="P585" s="322">
        <v>11666</v>
      </c>
      <c r="Q585" s="322">
        <v>5726</v>
      </c>
      <c r="R585" s="322">
        <v>5940</v>
      </c>
      <c r="S585" s="312">
        <v>14536</v>
      </c>
      <c r="T585" s="312">
        <v>7251</v>
      </c>
      <c r="U585" s="312">
        <v>7285</v>
      </c>
    </row>
    <row r="586" spans="1:21" x14ac:dyDescent="0.2">
      <c r="A586" s="319" t="s">
        <v>1513</v>
      </c>
      <c r="B586" s="325" t="s">
        <v>57</v>
      </c>
      <c r="C586" s="329" t="s">
        <v>84</v>
      </c>
      <c r="D586" s="329">
        <v>14990</v>
      </c>
      <c r="E586" s="329">
        <v>7084</v>
      </c>
      <c r="F586" s="329">
        <v>7906</v>
      </c>
      <c r="G586" s="329">
        <v>11045</v>
      </c>
      <c r="H586" s="329">
        <v>5105</v>
      </c>
      <c r="I586" s="329">
        <v>5940</v>
      </c>
      <c r="J586" s="329">
        <v>9089</v>
      </c>
      <c r="K586" s="329">
        <v>4482</v>
      </c>
      <c r="L586" s="329">
        <v>4607</v>
      </c>
      <c r="M586" s="329">
        <v>8625</v>
      </c>
      <c r="N586" s="329">
        <v>4344</v>
      </c>
      <c r="O586" s="329">
        <v>4281</v>
      </c>
      <c r="P586" s="322">
        <v>12389</v>
      </c>
      <c r="Q586" s="322">
        <v>5942</v>
      </c>
      <c r="R586" s="322">
        <v>6447</v>
      </c>
      <c r="S586" s="312">
        <v>11805</v>
      </c>
      <c r="T586" s="312">
        <v>5857</v>
      </c>
      <c r="U586" s="312">
        <v>5948</v>
      </c>
    </row>
    <row r="587" spans="1:21" x14ac:dyDescent="0.2">
      <c r="A587" s="319" t="s">
        <v>1514</v>
      </c>
      <c r="B587" s="325" t="s">
        <v>57</v>
      </c>
      <c r="C587" s="329" t="s">
        <v>85</v>
      </c>
      <c r="D587" s="329">
        <v>13303</v>
      </c>
      <c r="E587" s="329">
        <v>6228</v>
      </c>
      <c r="F587" s="329">
        <v>7075</v>
      </c>
      <c r="G587" s="329">
        <v>12515</v>
      </c>
      <c r="H587" s="329">
        <v>5790</v>
      </c>
      <c r="I587" s="329">
        <v>6725</v>
      </c>
      <c r="J587" s="329">
        <v>9484</v>
      </c>
      <c r="K587" s="329">
        <v>4437</v>
      </c>
      <c r="L587" s="329">
        <v>5047</v>
      </c>
      <c r="M587" s="329">
        <v>7636</v>
      </c>
      <c r="N587" s="329">
        <v>3726</v>
      </c>
      <c r="O587" s="329">
        <v>3910</v>
      </c>
      <c r="P587" s="322">
        <v>9291</v>
      </c>
      <c r="Q587" s="322">
        <v>4663</v>
      </c>
      <c r="R587" s="322">
        <v>4628</v>
      </c>
      <c r="S587" s="312">
        <v>10067</v>
      </c>
      <c r="T587" s="312">
        <v>5022</v>
      </c>
      <c r="U587" s="312">
        <v>5045</v>
      </c>
    </row>
    <row r="588" spans="1:21" x14ac:dyDescent="0.2">
      <c r="A588" s="319" t="s">
        <v>1515</v>
      </c>
      <c r="B588" s="325" t="s">
        <v>57</v>
      </c>
      <c r="C588" s="329" t="s">
        <v>86</v>
      </c>
      <c r="D588" s="329">
        <v>10823</v>
      </c>
      <c r="E588" s="329">
        <v>4648</v>
      </c>
      <c r="F588" s="329">
        <v>6175</v>
      </c>
      <c r="G588" s="329">
        <v>12115</v>
      </c>
      <c r="H588" s="329">
        <v>5655</v>
      </c>
      <c r="I588" s="329">
        <v>6460</v>
      </c>
      <c r="J588" s="329">
        <v>8828</v>
      </c>
      <c r="K588" s="329">
        <v>4004</v>
      </c>
      <c r="L588" s="329">
        <v>4824</v>
      </c>
      <c r="M588" s="329">
        <v>7401</v>
      </c>
      <c r="N588" s="329">
        <v>3570</v>
      </c>
      <c r="O588" s="329">
        <v>3831</v>
      </c>
      <c r="P588" s="322">
        <v>6760</v>
      </c>
      <c r="Q588" s="322">
        <v>3348</v>
      </c>
      <c r="R588" s="322">
        <v>3412</v>
      </c>
      <c r="S588" s="312">
        <v>10142</v>
      </c>
      <c r="T588" s="312">
        <v>4904</v>
      </c>
      <c r="U588" s="312">
        <v>5238</v>
      </c>
    </row>
    <row r="589" spans="1:21" x14ac:dyDescent="0.2">
      <c r="A589" s="319" t="s">
        <v>1516</v>
      </c>
      <c r="B589" s="325" t="s">
        <v>57</v>
      </c>
      <c r="C589" s="329" t="s">
        <v>87</v>
      </c>
      <c r="D589" s="329">
        <v>8718</v>
      </c>
      <c r="E589" s="329">
        <v>3436</v>
      </c>
      <c r="F589" s="329">
        <v>5282</v>
      </c>
      <c r="G589" s="329">
        <v>9345</v>
      </c>
      <c r="H589" s="329">
        <v>4015</v>
      </c>
      <c r="I589" s="329">
        <v>5330</v>
      </c>
      <c r="J589" s="329">
        <v>9031</v>
      </c>
      <c r="K589" s="329">
        <v>3955</v>
      </c>
      <c r="L589" s="329">
        <v>5076</v>
      </c>
      <c r="M589" s="329">
        <v>7300</v>
      </c>
      <c r="N589" s="329">
        <v>3201</v>
      </c>
      <c r="O589" s="329">
        <v>4099</v>
      </c>
      <c r="P589" s="322">
        <v>5846</v>
      </c>
      <c r="Q589" s="322">
        <v>2725</v>
      </c>
      <c r="R589" s="322">
        <v>3121</v>
      </c>
      <c r="S589" s="312">
        <v>7406</v>
      </c>
      <c r="T589" s="312">
        <v>3613</v>
      </c>
      <c r="U589" s="312">
        <v>3793</v>
      </c>
    </row>
    <row r="590" spans="1:21" x14ac:dyDescent="0.2">
      <c r="A590" s="319" t="s">
        <v>1517</v>
      </c>
      <c r="B590" s="325" t="s">
        <v>57</v>
      </c>
      <c r="C590" s="329" t="s">
        <v>88</v>
      </c>
      <c r="D590" s="329">
        <v>6924</v>
      </c>
      <c r="E590" s="329">
        <v>2502</v>
      </c>
      <c r="F590" s="329">
        <v>4422</v>
      </c>
      <c r="G590" s="329">
        <v>6855</v>
      </c>
      <c r="H590" s="329">
        <v>2500</v>
      </c>
      <c r="I590" s="329">
        <v>4350</v>
      </c>
      <c r="J590" s="329">
        <v>7912</v>
      </c>
      <c r="K590" s="329">
        <v>3310</v>
      </c>
      <c r="L590" s="329">
        <v>4602</v>
      </c>
      <c r="M590" s="329">
        <v>6389</v>
      </c>
      <c r="N590" s="329">
        <v>2584</v>
      </c>
      <c r="O590" s="329">
        <v>3805</v>
      </c>
      <c r="P590" s="322">
        <v>5445</v>
      </c>
      <c r="Q590" s="322">
        <v>2467</v>
      </c>
      <c r="R590" s="322">
        <v>2978</v>
      </c>
      <c r="S590" s="312">
        <v>5617</v>
      </c>
      <c r="T590" s="312">
        <v>2604</v>
      </c>
      <c r="U590" s="312">
        <v>3013</v>
      </c>
    </row>
    <row r="591" spans="1:21" x14ac:dyDescent="0.2">
      <c r="A591" s="319" t="s">
        <v>1518</v>
      </c>
      <c r="B591" s="325" t="s">
        <v>57</v>
      </c>
      <c r="C591" s="329" t="s">
        <v>89</v>
      </c>
      <c r="D591" s="329">
        <v>5162</v>
      </c>
      <c r="E591" s="329">
        <v>1713</v>
      </c>
      <c r="F591" s="329">
        <v>3449</v>
      </c>
      <c r="G591" s="329">
        <v>5090</v>
      </c>
      <c r="H591" s="329">
        <v>1600</v>
      </c>
      <c r="I591" s="329">
        <v>3490</v>
      </c>
      <c r="J591" s="329">
        <v>5481</v>
      </c>
      <c r="K591" s="329">
        <v>1952</v>
      </c>
      <c r="L591" s="329">
        <v>3529</v>
      </c>
      <c r="M591" s="329">
        <v>6102</v>
      </c>
      <c r="N591" s="329">
        <v>2309</v>
      </c>
      <c r="O591" s="329">
        <v>3793</v>
      </c>
      <c r="P591" s="322">
        <v>5067</v>
      </c>
      <c r="Q591" s="322">
        <v>2025</v>
      </c>
      <c r="R591" s="322">
        <v>3042</v>
      </c>
      <c r="S591" s="312">
        <v>4525</v>
      </c>
      <c r="T591" s="312">
        <v>1994</v>
      </c>
      <c r="U591" s="312">
        <v>2531</v>
      </c>
    </row>
    <row r="592" spans="1:21" x14ac:dyDescent="0.2">
      <c r="A592" s="319" t="s">
        <v>1519</v>
      </c>
      <c r="B592" s="325" t="s">
        <v>57</v>
      </c>
      <c r="C592" s="329" t="s">
        <v>90</v>
      </c>
      <c r="D592" s="329">
        <v>3235</v>
      </c>
      <c r="E592" s="329">
        <v>974</v>
      </c>
      <c r="F592" s="329">
        <v>2261</v>
      </c>
      <c r="G592" s="329">
        <v>3205</v>
      </c>
      <c r="H592" s="329">
        <v>935</v>
      </c>
      <c r="I592" s="329">
        <v>2275</v>
      </c>
      <c r="J592" s="329">
        <v>3328</v>
      </c>
      <c r="K592" s="329">
        <v>918</v>
      </c>
      <c r="L592" s="329">
        <v>2410</v>
      </c>
      <c r="M592" s="329">
        <v>4224</v>
      </c>
      <c r="N592" s="329">
        <v>1434</v>
      </c>
      <c r="O592" s="329">
        <v>2790</v>
      </c>
      <c r="P592" s="322">
        <v>3730</v>
      </c>
      <c r="Q592" s="322">
        <v>1289</v>
      </c>
      <c r="R592" s="322">
        <v>2441</v>
      </c>
      <c r="S592" s="312">
        <v>3709</v>
      </c>
      <c r="T592" s="312">
        <v>1498</v>
      </c>
      <c r="U592" s="312">
        <v>2211</v>
      </c>
    </row>
    <row r="593" spans="1:21" x14ac:dyDescent="0.2">
      <c r="A593" s="319" t="s">
        <v>1520</v>
      </c>
      <c r="B593" s="325" t="s">
        <v>57</v>
      </c>
      <c r="C593" s="329" t="s">
        <v>91</v>
      </c>
      <c r="D593" s="329">
        <v>1838</v>
      </c>
      <c r="E593" s="329">
        <v>459</v>
      </c>
      <c r="F593" s="329">
        <v>1379</v>
      </c>
      <c r="G593" s="329">
        <v>2385</v>
      </c>
      <c r="H593" s="329">
        <v>550</v>
      </c>
      <c r="I593" s="329">
        <v>1835</v>
      </c>
      <c r="J593" s="329">
        <v>2273</v>
      </c>
      <c r="K593" s="329">
        <v>511</v>
      </c>
      <c r="L593" s="329">
        <v>1762</v>
      </c>
      <c r="M593" s="329">
        <v>2940</v>
      </c>
      <c r="N593" s="329">
        <v>721</v>
      </c>
      <c r="O593" s="329">
        <v>2219</v>
      </c>
      <c r="P593" s="322">
        <v>3585</v>
      </c>
      <c r="Q593" s="322">
        <v>1059</v>
      </c>
      <c r="R593" s="322">
        <v>2526</v>
      </c>
      <c r="S593" s="312">
        <v>4039</v>
      </c>
      <c r="T593" s="322">
        <v>1222</v>
      </c>
      <c r="U593" s="322">
        <v>2817</v>
      </c>
    </row>
    <row r="594" spans="1:21" x14ac:dyDescent="0.2">
      <c r="A594" s="319" t="s">
        <v>1521</v>
      </c>
      <c r="B594" s="325" t="s">
        <v>57</v>
      </c>
      <c r="C594" s="329" t="s">
        <v>92</v>
      </c>
      <c r="D594" s="329">
        <v>87750</v>
      </c>
      <c r="E594" s="329">
        <v>37894</v>
      </c>
      <c r="F594" s="329">
        <v>49856</v>
      </c>
      <c r="G594" s="329">
        <v>86990</v>
      </c>
      <c r="H594" s="329">
        <v>38630</v>
      </c>
      <c r="I594" s="329">
        <v>48360</v>
      </c>
      <c r="J594" s="329">
        <v>83787</v>
      </c>
      <c r="K594" s="329">
        <v>37995</v>
      </c>
      <c r="L594" s="329">
        <v>45792</v>
      </c>
      <c r="M594" s="329">
        <v>91486</v>
      </c>
      <c r="N594" s="329">
        <v>41937</v>
      </c>
      <c r="O594" s="329">
        <v>49549</v>
      </c>
      <c r="P594" s="322">
        <v>103855</v>
      </c>
      <c r="Q594" s="322">
        <v>49210</v>
      </c>
      <c r="R594" s="322">
        <v>54645</v>
      </c>
      <c r="S594" s="312" t="s">
        <v>639</v>
      </c>
      <c r="T594" s="312" t="s">
        <v>639</v>
      </c>
      <c r="U594" s="312" t="s">
        <v>639</v>
      </c>
    </row>
    <row r="595" spans="1:21" x14ac:dyDescent="0.2">
      <c r="A595" s="319" t="s">
        <v>1522</v>
      </c>
      <c r="B595" s="325" t="s">
        <v>57</v>
      </c>
      <c r="C595" s="332" t="s">
        <v>93</v>
      </c>
      <c r="D595" s="332">
        <v>52840</v>
      </c>
      <c r="E595" s="332">
        <v>20044</v>
      </c>
      <c r="F595" s="332">
        <v>32796</v>
      </c>
      <c r="G595" s="332">
        <v>52475</v>
      </c>
      <c r="H595" s="332">
        <v>20945</v>
      </c>
      <c r="I595" s="332">
        <v>31545</v>
      </c>
      <c r="J595" s="332">
        <v>56007</v>
      </c>
      <c r="K595" s="332">
        <v>23736</v>
      </c>
      <c r="L595" s="332">
        <v>32271</v>
      </c>
      <c r="M595" s="332">
        <v>63993</v>
      </c>
      <c r="N595" s="332">
        <v>27900</v>
      </c>
      <c r="O595" s="332">
        <v>36093</v>
      </c>
      <c r="P595" s="322">
        <v>71449</v>
      </c>
      <c r="Q595" s="322">
        <v>32680</v>
      </c>
      <c r="R595" s="322">
        <v>38769</v>
      </c>
      <c r="S595" s="312">
        <v>75034</v>
      </c>
      <c r="T595" s="312">
        <v>34645</v>
      </c>
      <c r="U595" s="312">
        <v>40389</v>
      </c>
    </row>
    <row r="596" spans="1:21" x14ac:dyDescent="0.2">
      <c r="A596" s="319" t="s">
        <v>1523</v>
      </c>
      <c r="B596" s="325" t="s">
        <v>57</v>
      </c>
      <c r="C596" s="179" t="s">
        <v>94</v>
      </c>
      <c r="D596" s="329">
        <v>93302</v>
      </c>
      <c r="E596" s="329">
        <v>46384</v>
      </c>
      <c r="F596" s="329">
        <v>46918</v>
      </c>
      <c r="G596" s="329">
        <v>87640</v>
      </c>
      <c r="H596" s="329">
        <v>43615</v>
      </c>
      <c r="I596" s="329">
        <v>44025</v>
      </c>
      <c r="J596" s="329">
        <v>73517</v>
      </c>
      <c r="K596" s="329">
        <v>36637</v>
      </c>
      <c r="L596" s="329">
        <v>36880</v>
      </c>
      <c r="M596" s="329">
        <v>69246</v>
      </c>
      <c r="N596" s="329">
        <v>34466</v>
      </c>
      <c r="O596" s="329">
        <v>34780</v>
      </c>
      <c r="P596" s="322">
        <v>68486</v>
      </c>
      <c r="Q596" s="322">
        <v>34133</v>
      </c>
      <c r="R596" s="322">
        <v>34353</v>
      </c>
      <c r="S596" s="312">
        <v>75018</v>
      </c>
      <c r="T596" s="312">
        <v>37643</v>
      </c>
      <c r="U596" s="312">
        <v>37375</v>
      </c>
    </row>
    <row r="597" spans="1:21" x14ac:dyDescent="0.2">
      <c r="A597" s="319" t="s">
        <v>1524</v>
      </c>
      <c r="B597" s="325" t="s">
        <v>58</v>
      </c>
      <c r="C597" s="329" t="s">
        <v>73</v>
      </c>
      <c r="D597" s="329">
        <v>313413</v>
      </c>
      <c r="E597" s="329">
        <v>151364</v>
      </c>
      <c r="F597" s="329">
        <v>162049</v>
      </c>
      <c r="G597" s="329">
        <v>262140</v>
      </c>
      <c r="H597" s="329">
        <v>125520</v>
      </c>
      <c r="I597" s="329">
        <v>136620</v>
      </c>
      <c r="J597" s="329">
        <v>209735</v>
      </c>
      <c r="K597" s="329">
        <v>100325</v>
      </c>
      <c r="L597" s="329">
        <v>109410</v>
      </c>
      <c r="M597" s="329">
        <v>218541</v>
      </c>
      <c r="N597" s="329">
        <v>103972</v>
      </c>
      <c r="O597" s="329">
        <v>114569</v>
      </c>
      <c r="P597" s="322">
        <v>244867</v>
      </c>
      <c r="Q597" s="322">
        <v>119817</v>
      </c>
      <c r="R597" s="322">
        <v>125050</v>
      </c>
      <c r="S597" s="312">
        <v>288283</v>
      </c>
      <c r="T597" s="312">
        <v>142618</v>
      </c>
      <c r="U597" s="312">
        <v>145665</v>
      </c>
    </row>
    <row r="598" spans="1:21" x14ac:dyDescent="0.2">
      <c r="A598" s="319" t="s">
        <v>1525</v>
      </c>
      <c r="B598" s="325" t="s">
        <v>58</v>
      </c>
      <c r="C598" s="329" t="s">
        <v>74</v>
      </c>
      <c r="D598" s="329">
        <v>23894</v>
      </c>
      <c r="E598" s="329">
        <v>12207</v>
      </c>
      <c r="F598" s="329">
        <v>11687</v>
      </c>
      <c r="G598" s="329">
        <v>19065</v>
      </c>
      <c r="H598" s="329">
        <v>9710</v>
      </c>
      <c r="I598" s="329">
        <v>9355</v>
      </c>
      <c r="J598" s="329">
        <v>12523</v>
      </c>
      <c r="K598" s="329">
        <v>6427</v>
      </c>
      <c r="L598" s="329">
        <v>6096</v>
      </c>
      <c r="M598" s="329">
        <v>17204</v>
      </c>
      <c r="N598" s="329">
        <v>8784</v>
      </c>
      <c r="O598" s="329">
        <v>8420</v>
      </c>
      <c r="P598" s="322">
        <v>17359</v>
      </c>
      <c r="Q598" s="322">
        <v>8663</v>
      </c>
      <c r="R598" s="322">
        <v>8696</v>
      </c>
      <c r="S598" s="312">
        <v>20739</v>
      </c>
      <c r="T598" s="312">
        <v>10522</v>
      </c>
      <c r="U598" s="312">
        <v>10217</v>
      </c>
    </row>
    <row r="599" spans="1:21" x14ac:dyDescent="0.2">
      <c r="A599" s="319" t="s">
        <v>1526</v>
      </c>
      <c r="B599" s="325" t="s">
        <v>58</v>
      </c>
      <c r="C599" s="330" t="s">
        <v>75</v>
      </c>
      <c r="D599" s="329">
        <v>21054</v>
      </c>
      <c r="E599" s="329">
        <v>10817</v>
      </c>
      <c r="F599" s="329">
        <v>10237</v>
      </c>
      <c r="G599" s="329">
        <v>20970</v>
      </c>
      <c r="H599" s="329">
        <v>10730</v>
      </c>
      <c r="I599" s="329">
        <v>10240</v>
      </c>
      <c r="J599" s="329">
        <v>11202</v>
      </c>
      <c r="K599" s="329">
        <v>5727</v>
      </c>
      <c r="L599" s="329">
        <v>5475</v>
      </c>
      <c r="M599" s="329">
        <v>13823</v>
      </c>
      <c r="N599" s="329">
        <v>7011</v>
      </c>
      <c r="O599" s="329">
        <v>6812</v>
      </c>
      <c r="P599" s="322">
        <v>15617</v>
      </c>
      <c r="Q599" s="322">
        <v>7966</v>
      </c>
      <c r="R599" s="322">
        <v>7651</v>
      </c>
      <c r="S599" s="312">
        <v>15562</v>
      </c>
      <c r="T599" s="312">
        <v>7913</v>
      </c>
      <c r="U599" s="312">
        <v>7649</v>
      </c>
    </row>
    <row r="600" spans="1:21" x14ac:dyDescent="0.2">
      <c r="A600" s="319" t="s">
        <v>1527</v>
      </c>
      <c r="B600" s="325" t="s">
        <v>58</v>
      </c>
      <c r="C600" s="330" t="s">
        <v>76</v>
      </c>
      <c r="D600" s="329">
        <v>24988</v>
      </c>
      <c r="E600" s="329">
        <v>12733</v>
      </c>
      <c r="F600" s="329">
        <v>12255</v>
      </c>
      <c r="G600" s="329">
        <v>18845</v>
      </c>
      <c r="H600" s="329">
        <v>9625</v>
      </c>
      <c r="I600" s="329">
        <v>9225</v>
      </c>
      <c r="J600" s="329">
        <v>14215</v>
      </c>
      <c r="K600" s="329">
        <v>7300</v>
      </c>
      <c r="L600" s="329">
        <v>6915</v>
      </c>
      <c r="M600" s="329">
        <v>11472</v>
      </c>
      <c r="N600" s="329">
        <v>5916</v>
      </c>
      <c r="O600" s="329">
        <v>5556</v>
      </c>
      <c r="P600" s="322">
        <v>14038</v>
      </c>
      <c r="Q600" s="322">
        <v>7167</v>
      </c>
      <c r="R600" s="322">
        <v>6871</v>
      </c>
      <c r="S600" s="312">
        <v>14097</v>
      </c>
      <c r="T600" s="312">
        <v>7197</v>
      </c>
      <c r="U600" s="312">
        <v>6900</v>
      </c>
    </row>
    <row r="601" spans="1:21" x14ac:dyDescent="0.2">
      <c r="A601" s="319" t="s">
        <v>1528</v>
      </c>
      <c r="B601" s="325" t="s">
        <v>58</v>
      </c>
      <c r="C601" s="329" t="s">
        <v>77</v>
      </c>
      <c r="D601" s="329">
        <v>21092</v>
      </c>
      <c r="E601" s="329">
        <v>10615</v>
      </c>
      <c r="F601" s="329">
        <v>10477</v>
      </c>
      <c r="G601" s="329">
        <v>18430</v>
      </c>
      <c r="H601" s="329">
        <v>9225</v>
      </c>
      <c r="I601" s="329">
        <v>9210</v>
      </c>
      <c r="J601" s="329">
        <v>17699</v>
      </c>
      <c r="K601" s="329">
        <v>8720</v>
      </c>
      <c r="L601" s="329">
        <v>8979</v>
      </c>
      <c r="M601" s="329">
        <v>11085</v>
      </c>
      <c r="N601" s="329">
        <v>5430</v>
      </c>
      <c r="O601" s="329">
        <v>5655</v>
      </c>
      <c r="P601" s="322">
        <v>13835</v>
      </c>
      <c r="Q601" s="322">
        <v>6796</v>
      </c>
      <c r="R601" s="322">
        <v>7039</v>
      </c>
      <c r="S601" s="312">
        <v>15966</v>
      </c>
      <c r="T601" s="312">
        <v>7813</v>
      </c>
      <c r="U601" s="312">
        <v>8153</v>
      </c>
    </row>
    <row r="602" spans="1:21" x14ac:dyDescent="0.2">
      <c r="A602" s="319" t="s">
        <v>1529</v>
      </c>
      <c r="B602" s="325" t="s">
        <v>58</v>
      </c>
      <c r="C602" s="329" t="s">
        <v>78</v>
      </c>
      <c r="D602" s="329">
        <v>21828</v>
      </c>
      <c r="E602" s="329">
        <v>10565</v>
      </c>
      <c r="F602" s="329">
        <v>11263</v>
      </c>
      <c r="G602" s="329">
        <v>21070</v>
      </c>
      <c r="H602" s="329">
        <v>10390</v>
      </c>
      <c r="I602" s="329">
        <v>10680</v>
      </c>
      <c r="J602" s="329">
        <v>20173</v>
      </c>
      <c r="K602" s="329">
        <v>9695</v>
      </c>
      <c r="L602" s="329">
        <v>10478</v>
      </c>
      <c r="M602" s="329">
        <v>20095</v>
      </c>
      <c r="N602" s="329">
        <v>9171</v>
      </c>
      <c r="O602" s="329">
        <v>10924</v>
      </c>
      <c r="P602" s="322">
        <v>21979</v>
      </c>
      <c r="Q602" s="322">
        <v>11015</v>
      </c>
      <c r="R602" s="322">
        <v>10964</v>
      </c>
      <c r="S602" s="312">
        <v>26996</v>
      </c>
      <c r="T602" s="312">
        <v>12630</v>
      </c>
      <c r="U602" s="312">
        <v>14366</v>
      </c>
    </row>
    <row r="603" spans="1:21" x14ac:dyDescent="0.2">
      <c r="A603" s="319" t="s">
        <v>1530</v>
      </c>
      <c r="B603" s="325" t="s">
        <v>58</v>
      </c>
      <c r="C603" s="329" t="s">
        <v>79</v>
      </c>
      <c r="D603" s="329">
        <v>20389</v>
      </c>
      <c r="E603" s="329">
        <v>10313</v>
      </c>
      <c r="F603" s="329">
        <v>10076</v>
      </c>
      <c r="G603" s="329">
        <v>15225</v>
      </c>
      <c r="H603" s="329">
        <v>7440</v>
      </c>
      <c r="I603" s="329">
        <v>7785</v>
      </c>
      <c r="J603" s="329">
        <v>16127</v>
      </c>
      <c r="K603" s="329">
        <v>8105</v>
      </c>
      <c r="L603" s="329">
        <v>8022</v>
      </c>
      <c r="M603" s="329">
        <v>26339</v>
      </c>
      <c r="N603" s="329">
        <v>12138</v>
      </c>
      <c r="O603" s="329">
        <v>14201</v>
      </c>
      <c r="P603" s="322">
        <v>25904</v>
      </c>
      <c r="Q603" s="322">
        <v>12661</v>
      </c>
      <c r="R603" s="322">
        <v>13243</v>
      </c>
      <c r="S603" s="312">
        <v>35725</v>
      </c>
      <c r="T603" s="312">
        <v>17652</v>
      </c>
      <c r="U603" s="312">
        <v>18073</v>
      </c>
    </row>
    <row r="604" spans="1:21" x14ac:dyDescent="0.2">
      <c r="A604" s="319" t="s">
        <v>1531</v>
      </c>
      <c r="B604" s="325" t="s">
        <v>58</v>
      </c>
      <c r="C604" s="329" t="s">
        <v>80</v>
      </c>
      <c r="D604" s="329">
        <v>20787</v>
      </c>
      <c r="E604" s="329">
        <v>10519</v>
      </c>
      <c r="F604" s="329">
        <v>10268</v>
      </c>
      <c r="G604" s="329">
        <v>14245</v>
      </c>
      <c r="H604" s="329">
        <v>7100</v>
      </c>
      <c r="I604" s="329">
        <v>7140</v>
      </c>
      <c r="J604" s="329">
        <v>13683</v>
      </c>
      <c r="K604" s="329">
        <v>6924</v>
      </c>
      <c r="L604" s="329">
        <v>6759</v>
      </c>
      <c r="M604" s="329">
        <v>20703</v>
      </c>
      <c r="N604" s="329">
        <v>10059</v>
      </c>
      <c r="O604" s="329">
        <v>10644</v>
      </c>
      <c r="P604" s="322">
        <v>26882</v>
      </c>
      <c r="Q604" s="322">
        <v>13242</v>
      </c>
      <c r="R604" s="322">
        <v>13640</v>
      </c>
      <c r="S604" s="312">
        <v>32297</v>
      </c>
      <c r="T604" s="312">
        <v>16194</v>
      </c>
      <c r="U604" s="312">
        <v>16103</v>
      </c>
    </row>
    <row r="605" spans="1:21" x14ac:dyDescent="0.2">
      <c r="A605" s="319" t="s">
        <v>1532</v>
      </c>
      <c r="B605" s="325" t="s">
        <v>58</v>
      </c>
      <c r="C605" s="329" t="s">
        <v>81</v>
      </c>
      <c r="D605" s="329">
        <v>23291</v>
      </c>
      <c r="E605" s="329">
        <v>11651</v>
      </c>
      <c r="F605" s="329">
        <v>11640</v>
      </c>
      <c r="G605" s="329">
        <v>13950</v>
      </c>
      <c r="H605" s="329">
        <v>6935</v>
      </c>
      <c r="I605" s="329">
        <v>7015</v>
      </c>
      <c r="J605" s="329">
        <v>10503</v>
      </c>
      <c r="K605" s="329">
        <v>5105</v>
      </c>
      <c r="L605" s="329">
        <v>5398</v>
      </c>
      <c r="M605" s="329">
        <v>14137</v>
      </c>
      <c r="N605" s="329">
        <v>6944</v>
      </c>
      <c r="O605" s="329">
        <v>7193</v>
      </c>
      <c r="P605" s="322">
        <v>24469</v>
      </c>
      <c r="Q605" s="322">
        <v>12332</v>
      </c>
      <c r="R605" s="322">
        <v>12137</v>
      </c>
      <c r="S605" s="312">
        <v>25299</v>
      </c>
      <c r="T605" s="312">
        <v>13120</v>
      </c>
      <c r="U605" s="312">
        <v>12179</v>
      </c>
    </row>
    <row r="606" spans="1:21" x14ac:dyDescent="0.2">
      <c r="A606" s="319" t="s">
        <v>1533</v>
      </c>
      <c r="B606" s="325" t="s">
        <v>58</v>
      </c>
      <c r="C606" s="329" t="s">
        <v>82</v>
      </c>
      <c r="D606" s="329">
        <v>21072</v>
      </c>
      <c r="E606" s="329">
        <v>10508</v>
      </c>
      <c r="F606" s="329">
        <v>10564</v>
      </c>
      <c r="G606" s="329">
        <v>15630</v>
      </c>
      <c r="H606" s="329">
        <v>7685</v>
      </c>
      <c r="I606" s="329">
        <v>7945</v>
      </c>
      <c r="J606" s="329">
        <v>10815</v>
      </c>
      <c r="K606" s="329">
        <v>5288</v>
      </c>
      <c r="L606" s="329">
        <v>5527</v>
      </c>
      <c r="M606" s="329">
        <v>12589</v>
      </c>
      <c r="N606" s="329">
        <v>6257</v>
      </c>
      <c r="O606" s="329">
        <v>6332</v>
      </c>
      <c r="P606" s="322">
        <v>18011</v>
      </c>
      <c r="Q606" s="322">
        <v>9160</v>
      </c>
      <c r="R606" s="322">
        <v>8851</v>
      </c>
      <c r="S606" s="312">
        <v>22926</v>
      </c>
      <c r="T606" s="312">
        <v>12001</v>
      </c>
      <c r="U606" s="312">
        <v>10925</v>
      </c>
    </row>
    <row r="607" spans="1:21" x14ac:dyDescent="0.2">
      <c r="A607" s="319" t="s">
        <v>1534</v>
      </c>
      <c r="B607" s="325" t="s">
        <v>58</v>
      </c>
      <c r="C607" s="329" t="s">
        <v>83</v>
      </c>
      <c r="D607" s="329">
        <v>23089</v>
      </c>
      <c r="E607" s="329">
        <v>11632</v>
      </c>
      <c r="F607" s="329">
        <v>11457</v>
      </c>
      <c r="G607" s="329">
        <v>18375</v>
      </c>
      <c r="H607" s="329">
        <v>8975</v>
      </c>
      <c r="I607" s="329">
        <v>9400</v>
      </c>
      <c r="J607" s="329">
        <v>11019</v>
      </c>
      <c r="K607" s="329">
        <v>5375</v>
      </c>
      <c r="L607" s="329">
        <v>5644</v>
      </c>
      <c r="M607" s="329">
        <v>9982</v>
      </c>
      <c r="N607" s="329">
        <v>4869</v>
      </c>
      <c r="O607" s="329">
        <v>5113</v>
      </c>
      <c r="P607" s="322">
        <v>13229</v>
      </c>
      <c r="Q607" s="322">
        <v>6486</v>
      </c>
      <c r="R607" s="322">
        <v>6743</v>
      </c>
      <c r="S607" s="312">
        <v>20121</v>
      </c>
      <c r="T607" s="312">
        <v>9988</v>
      </c>
      <c r="U607" s="312">
        <v>10133</v>
      </c>
    </row>
    <row r="608" spans="1:21" x14ac:dyDescent="0.2">
      <c r="A608" s="319" t="s">
        <v>1535</v>
      </c>
      <c r="B608" s="325" t="s">
        <v>58</v>
      </c>
      <c r="C608" s="329" t="s">
        <v>84</v>
      </c>
      <c r="D608" s="329">
        <v>21829</v>
      </c>
      <c r="E608" s="329">
        <v>11069</v>
      </c>
      <c r="F608" s="329">
        <v>10760</v>
      </c>
      <c r="G608" s="329">
        <v>17055</v>
      </c>
      <c r="H608" s="329">
        <v>8290</v>
      </c>
      <c r="I608" s="329">
        <v>8765</v>
      </c>
      <c r="J608" s="329">
        <v>12562</v>
      </c>
      <c r="K608" s="329">
        <v>6140</v>
      </c>
      <c r="L608" s="329">
        <v>6422</v>
      </c>
      <c r="M608" s="329">
        <v>10097</v>
      </c>
      <c r="N608" s="329">
        <v>5001</v>
      </c>
      <c r="O608" s="329">
        <v>5096</v>
      </c>
      <c r="P608" s="322">
        <v>11195</v>
      </c>
      <c r="Q608" s="322">
        <v>5462</v>
      </c>
      <c r="R608" s="322">
        <v>5733</v>
      </c>
      <c r="S608" s="312">
        <v>16070</v>
      </c>
      <c r="T608" s="312">
        <v>7932</v>
      </c>
      <c r="U608" s="312">
        <v>8138</v>
      </c>
    </row>
    <row r="609" spans="1:21" x14ac:dyDescent="0.2">
      <c r="A609" s="319" t="s">
        <v>1536</v>
      </c>
      <c r="B609" s="325" t="s">
        <v>58</v>
      </c>
      <c r="C609" s="329" t="s">
        <v>85</v>
      </c>
      <c r="D609" s="329">
        <v>18924</v>
      </c>
      <c r="E609" s="329">
        <v>9361</v>
      </c>
      <c r="F609" s="329">
        <v>9563</v>
      </c>
      <c r="G609" s="329">
        <v>18370</v>
      </c>
      <c r="H609" s="329">
        <v>8960</v>
      </c>
      <c r="I609" s="329">
        <v>9405</v>
      </c>
      <c r="J609" s="329">
        <v>14095</v>
      </c>
      <c r="K609" s="329">
        <v>6865</v>
      </c>
      <c r="L609" s="329">
        <v>7230</v>
      </c>
      <c r="M609" s="329">
        <v>9837</v>
      </c>
      <c r="N609" s="329">
        <v>4792</v>
      </c>
      <c r="O609" s="329">
        <v>5045</v>
      </c>
      <c r="P609" s="322">
        <v>8667</v>
      </c>
      <c r="Q609" s="322">
        <v>4165</v>
      </c>
      <c r="R609" s="322">
        <v>4502</v>
      </c>
      <c r="S609" s="312">
        <v>11084</v>
      </c>
      <c r="T609" s="312">
        <v>5538</v>
      </c>
      <c r="U609" s="312">
        <v>5546</v>
      </c>
    </row>
    <row r="610" spans="1:21" x14ac:dyDescent="0.2">
      <c r="A610" s="319" t="s">
        <v>1537</v>
      </c>
      <c r="B610" s="325" t="s">
        <v>58</v>
      </c>
      <c r="C610" s="329" t="s">
        <v>86</v>
      </c>
      <c r="D610" s="329">
        <v>15452</v>
      </c>
      <c r="E610" s="329">
        <v>6854</v>
      </c>
      <c r="F610" s="329">
        <v>8598</v>
      </c>
      <c r="G610" s="329">
        <v>16480</v>
      </c>
      <c r="H610" s="329">
        <v>7985</v>
      </c>
      <c r="I610" s="329">
        <v>8500</v>
      </c>
      <c r="J610" s="329">
        <v>12074</v>
      </c>
      <c r="K610" s="329">
        <v>5806</v>
      </c>
      <c r="L610" s="329">
        <v>6268</v>
      </c>
      <c r="M610" s="329">
        <v>10239</v>
      </c>
      <c r="N610" s="329">
        <v>5088</v>
      </c>
      <c r="O610" s="329">
        <v>5151</v>
      </c>
      <c r="P610" s="322">
        <v>8324</v>
      </c>
      <c r="Q610" s="322">
        <v>3991</v>
      </c>
      <c r="R610" s="322">
        <v>4333</v>
      </c>
      <c r="S610" s="312">
        <v>9072</v>
      </c>
      <c r="T610" s="312">
        <v>4411</v>
      </c>
      <c r="U610" s="312">
        <v>4661</v>
      </c>
    </row>
    <row r="611" spans="1:21" x14ac:dyDescent="0.2">
      <c r="A611" s="319" t="s">
        <v>1538</v>
      </c>
      <c r="B611" s="325" t="s">
        <v>58</v>
      </c>
      <c r="C611" s="329" t="s">
        <v>87</v>
      </c>
      <c r="D611" s="329">
        <v>12168</v>
      </c>
      <c r="E611" s="329">
        <v>4789</v>
      </c>
      <c r="F611" s="329">
        <v>7379</v>
      </c>
      <c r="G611" s="329">
        <v>12585</v>
      </c>
      <c r="H611" s="329">
        <v>5615</v>
      </c>
      <c r="I611" s="329">
        <v>6970</v>
      </c>
      <c r="J611" s="329">
        <v>11571</v>
      </c>
      <c r="K611" s="329">
        <v>5268</v>
      </c>
      <c r="L611" s="329">
        <v>6303</v>
      </c>
      <c r="M611" s="329">
        <v>10194</v>
      </c>
      <c r="N611" s="329">
        <v>4772</v>
      </c>
      <c r="O611" s="329">
        <v>5422</v>
      </c>
      <c r="P611" s="322">
        <v>7257</v>
      </c>
      <c r="Q611" s="322">
        <v>3476</v>
      </c>
      <c r="R611" s="322">
        <v>3781</v>
      </c>
      <c r="S611" s="312">
        <v>6547</v>
      </c>
      <c r="T611" s="312">
        <v>3105</v>
      </c>
      <c r="U611" s="312">
        <v>3442</v>
      </c>
    </row>
    <row r="612" spans="1:21" x14ac:dyDescent="0.2">
      <c r="A612" s="319" t="s">
        <v>1539</v>
      </c>
      <c r="B612" s="325" t="s">
        <v>58</v>
      </c>
      <c r="C612" s="329" t="s">
        <v>88</v>
      </c>
      <c r="D612" s="329">
        <v>10052</v>
      </c>
      <c r="E612" s="329">
        <v>3508</v>
      </c>
      <c r="F612" s="329">
        <v>6544</v>
      </c>
      <c r="G612" s="329">
        <v>9220</v>
      </c>
      <c r="H612" s="329">
        <v>3405</v>
      </c>
      <c r="I612" s="329">
        <v>5815</v>
      </c>
      <c r="J612" s="329">
        <v>9230</v>
      </c>
      <c r="K612" s="329">
        <v>3936</v>
      </c>
      <c r="L612" s="329">
        <v>5294</v>
      </c>
      <c r="M612" s="329">
        <v>7641</v>
      </c>
      <c r="N612" s="329">
        <v>3293</v>
      </c>
      <c r="O612" s="329">
        <v>4348</v>
      </c>
      <c r="P612" s="322">
        <v>6378</v>
      </c>
      <c r="Q612" s="322">
        <v>2948</v>
      </c>
      <c r="R612" s="322">
        <v>3430</v>
      </c>
      <c r="S612" s="312">
        <v>5432</v>
      </c>
      <c r="T612" s="312">
        <v>2519</v>
      </c>
      <c r="U612" s="312">
        <v>2913</v>
      </c>
    </row>
    <row r="613" spans="1:21" x14ac:dyDescent="0.2">
      <c r="A613" s="319" t="s">
        <v>1540</v>
      </c>
      <c r="B613" s="325" t="s">
        <v>58</v>
      </c>
      <c r="C613" s="329" t="s">
        <v>89</v>
      </c>
      <c r="D613" s="329">
        <v>7555</v>
      </c>
      <c r="E613" s="329">
        <v>2470</v>
      </c>
      <c r="F613" s="329">
        <v>5085</v>
      </c>
      <c r="G613" s="329">
        <v>6115</v>
      </c>
      <c r="H613" s="329">
        <v>1870</v>
      </c>
      <c r="I613" s="329">
        <v>4245</v>
      </c>
      <c r="J613" s="329">
        <v>6300</v>
      </c>
      <c r="K613" s="329">
        <v>2270</v>
      </c>
      <c r="L613" s="329">
        <v>4030</v>
      </c>
      <c r="M613" s="329">
        <v>6606</v>
      </c>
      <c r="N613" s="329">
        <v>2561</v>
      </c>
      <c r="O613" s="329">
        <v>4045</v>
      </c>
      <c r="P613" s="322">
        <v>5560</v>
      </c>
      <c r="Q613" s="322">
        <v>2308</v>
      </c>
      <c r="R613" s="322">
        <v>3252</v>
      </c>
      <c r="S613" s="312">
        <v>4271</v>
      </c>
      <c r="T613" s="312">
        <v>1875</v>
      </c>
      <c r="U613" s="312">
        <v>2396</v>
      </c>
    </row>
    <row r="614" spans="1:21" x14ac:dyDescent="0.2">
      <c r="A614" s="319" t="s">
        <v>1541</v>
      </c>
      <c r="B614" s="325" t="s">
        <v>58</v>
      </c>
      <c r="C614" s="329" t="s">
        <v>90</v>
      </c>
      <c r="D614" s="329">
        <v>4017</v>
      </c>
      <c r="E614" s="329">
        <v>1216</v>
      </c>
      <c r="F614" s="329">
        <v>2801</v>
      </c>
      <c r="G614" s="329">
        <v>4085</v>
      </c>
      <c r="H614" s="329">
        <v>1075</v>
      </c>
      <c r="I614" s="329">
        <v>3010</v>
      </c>
      <c r="J614" s="329">
        <v>3601</v>
      </c>
      <c r="K614" s="329">
        <v>922</v>
      </c>
      <c r="L614" s="329">
        <v>2679</v>
      </c>
      <c r="M614" s="329">
        <v>4010</v>
      </c>
      <c r="N614" s="329">
        <v>1322</v>
      </c>
      <c r="O614" s="329">
        <v>2688</v>
      </c>
      <c r="P614" s="322">
        <v>3382</v>
      </c>
      <c r="Q614" s="322">
        <v>1206</v>
      </c>
      <c r="R614" s="322">
        <v>2176</v>
      </c>
      <c r="S614" s="312">
        <v>3195</v>
      </c>
      <c r="T614" s="312">
        <v>1280</v>
      </c>
      <c r="U614" s="312">
        <v>1915</v>
      </c>
    </row>
    <row r="615" spans="1:21" x14ac:dyDescent="0.2">
      <c r="A615" s="319" t="s">
        <v>1542</v>
      </c>
      <c r="B615" s="325" t="s">
        <v>58</v>
      </c>
      <c r="C615" s="329" t="s">
        <v>91</v>
      </c>
      <c r="D615" s="329">
        <v>1932</v>
      </c>
      <c r="E615" s="329">
        <v>537</v>
      </c>
      <c r="F615" s="329">
        <v>1395</v>
      </c>
      <c r="G615" s="329">
        <v>2420</v>
      </c>
      <c r="H615" s="329">
        <v>505</v>
      </c>
      <c r="I615" s="329">
        <v>1915</v>
      </c>
      <c r="J615" s="329">
        <v>2343</v>
      </c>
      <c r="K615" s="329">
        <v>452</v>
      </c>
      <c r="L615" s="329">
        <v>1891</v>
      </c>
      <c r="M615" s="329">
        <v>2488</v>
      </c>
      <c r="N615" s="329">
        <v>564</v>
      </c>
      <c r="O615" s="329">
        <v>1924</v>
      </c>
      <c r="P615" s="322">
        <v>2781</v>
      </c>
      <c r="Q615" s="322">
        <v>773</v>
      </c>
      <c r="R615" s="322">
        <v>2008</v>
      </c>
      <c r="S615" s="312">
        <v>2884</v>
      </c>
      <c r="T615" s="322">
        <v>928</v>
      </c>
      <c r="U615" s="322">
        <v>1956</v>
      </c>
    </row>
    <row r="616" spans="1:21" x14ac:dyDescent="0.2">
      <c r="A616" s="319" t="s">
        <v>1543</v>
      </c>
      <c r="B616" s="325" t="s">
        <v>58</v>
      </c>
      <c r="C616" s="329" t="s">
        <v>92</v>
      </c>
      <c r="D616" s="329">
        <v>157250</v>
      </c>
      <c r="E616" s="329">
        <v>73435</v>
      </c>
      <c r="F616" s="329">
        <v>83815</v>
      </c>
      <c r="G616" s="329">
        <v>136515</v>
      </c>
      <c r="H616" s="329">
        <v>63215</v>
      </c>
      <c r="I616" s="329">
        <v>73300</v>
      </c>
      <c r="J616" s="329">
        <v>119904</v>
      </c>
      <c r="K616" s="329">
        <v>55837</v>
      </c>
      <c r="L616" s="329">
        <v>64067</v>
      </c>
      <c r="M616" s="329">
        <v>144228</v>
      </c>
      <c r="N616" s="329">
        <v>67561</v>
      </c>
      <c r="O616" s="329">
        <v>76667</v>
      </c>
      <c r="P616" s="322">
        <v>174551</v>
      </c>
      <c r="Q616" s="322">
        <v>84821</v>
      </c>
      <c r="R616" s="322">
        <v>89730</v>
      </c>
      <c r="S616" s="312" t="s">
        <v>639</v>
      </c>
      <c r="T616" s="312" t="s">
        <v>639</v>
      </c>
      <c r="U616" s="312" t="s">
        <v>639</v>
      </c>
    </row>
    <row r="617" spans="1:21" x14ac:dyDescent="0.2">
      <c r="A617" s="319" t="s">
        <v>1544</v>
      </c>
      <c r="B617" s="325" t="s">
        <v>58</v>
      </c>
      <c r="C617" s="332" t="s">
        <v>93</v>
      </c>
      <c r="D617" s="332">
        <v>83025</v>
      </c>
      <c r="E617" s="332">
        <v>35445</v>
      </c>
      <c r="F617" s="332">
        <v>47580</v>
      </c>
      <c r="G617" s="332">
        <v>73930</v>
      </c>
      <c r="H617" s="332">
        <v>31265</v>
      </c>
      <c r="I617" s="332">
        <v>42670</v>
      </c>
      <c r="J617" s="332">
        <v>78685</v>
      </c>
      <c r="K617" s="332">
        <v>34725</v>
      </c>
      <c r="L617" s="332">
        <v>43960</v>
      </c>
      <c r="M617" s="332">
        <v>99751</v>
      </c>
      <c r="N617" s="332">
        <v>44828</v>
      </c>
      <c r="O617" s="332">
        <v>54923</v>
      </c>
      <c r="P617" s="322">
        <v>124896</v>
      </c>
      <c r="Q617" s="322">
        <v>59713</v>
      </c>
      <c r="R617" s="322">
        <v>65183</v>
      </c>
      <c r="S617" s="312">
        <v>155665</v>
      </c>
      <c r="T617" s="312">
        <v>75583</v>
      </c>
      <c r="U617" s="312">
        <v>80082</v>
      </c>
    </row>
    <row r="618" spans="1:21" x14ac:dyDescent="0.2">
      <c r="A618" s="319" t="s">
        <v>1545</v>
      </c>
      <c r="B618" s="325" t="s">
        <v>58</v>
      </c>
      <c r="C618" s="179" t="s">
        <v>94</v>
      </c>
      <c r="D618" s="329">
        <v>156163</v>
      </c>
      <c r="E618" s="329">
        <v>77929</v>
      </c>
      <c r="F618" s="329">
        <v>78234</v>
      </c>
      <c r="G618" s="329">
        <v>125625</v>
      </c>
      <c r="H618" s="329">
        <v>62305</v>
      </c>
      <c r="I618" s="329">
        <v>63320</v>
      </c>
      <c r="J618" s="329">
        <v>89831</v>
      </c>
      <c r="K618" s="329">
        <v>44488</v>
      </c>
      <c r="L618" s="329">
        <v>45343</v>
      </c>
      <c r="M618" s="329">
        <v>74313</v>
      </c>
      <c r="N618" s="329">
        <v>36411</v>
      </c>
      <c r="O618" s="329">
        <v>37902</v>
      </c>
      <c r="P618" s="322">
        <v>70317</v>
      </c>
      <c r="Q618" s="322">
        <v>34995</v>
      </c>
      <c r="R618" s="322">
        <v>35322</v>
      </c>
      <c r="S618" s="312">
        <v>79236</v>
      </c>
      <c r="T618" s="312">
        <v>39932</v>
      </c>
      <c r="U618" s="312">
        <v>39304</v>
      </c>
    </row>
    <row r="619" spans="1:21" x14ac:dyDescent="0.2">
      <c r="A619" s="319" t="s">
        <v>1546</v>
      </c>
      <c r="B619" s="325" t="s">
        <v>59</v>
      </c>
      <c r="C619" s="329" t="s">
        <v>73</v>
      </c>
      <c r="D619" s="329">
        <v>169095</v>
      </c>
      <c r="E619" s="329">
        <v>78868</v>
      </c>
      <c r="F619" s="329">
        <v>90227</v>
      </c>
      <c r="G619" s="329">
        <v>169495</v>
      </c>
      <c r="H619" s="329">
        <v>79855</v>
      </c>
      <c r="I619" s="329">
        <v>89635</v>
      </c>
      <c r="J619" s="329">
        <v>167547</v>
      </c>
      <c r="K619" s="329">
        <v>79844</v>
      </c>
      <c r="L619" s="329">
        <v>87703</v>
      </c>
      <c r="M619" s="329">
        <v>168880</v>
      </c>
      <c r="N619" s="329">
        <v>80701</v>
      </c>
      <c r="O619" s="329">
        <v>88179</v>
      </c>
      <c r="P619" s="322">
        <v>179767</v>
      </c>
      <c r="Q619" s="322">
        <v>86879</v>
      </c>
      <c r="R619" s="322">
        <v>92888</v>
      </c>
      <c r="S619" s="312">
        <v>190146</v>
      </c>
      <c r="T619" s="312">
        <v>92443</v>
      </c>
      <c r="U619" s="312">
        <v>97703</v>
      </c>
    </row>
    <row r="620" spans="1:21" x14ac:dyDescent="0.2">
      <c r="A620" s="319" t="s">
        <v>1547</v>
      </c>
      <c r="B620" s="325" t="s">
        <v>59</v>
      </c>
      <c r="C620" s="329" t="s">
        <v>74</v>
      </c>
      <c r="D620" s="329">
        <v>10645</v>
      </c>
      <c r="E620" s="329">
        <v>5466</v>
      </c>
      <c r="F620" s="329">
        <v>5179</v>
      </c>
      <c r="G620" s="329">
        <v>12355</v>
      </c>
      <c r="H620" s="329">
        <v>6325</v>
      </c>
      <c r="I620" s="329">
        <v>6030</v>
      </c>
      <c r="J620" s="329">
        <v>9475</v>
      </c>
      <c r="K620" s="329">
        <v>4933</v>
      </c>
      <c r="L620" s="329">
        <v>4542</v>
      </c>
      <c r="M620" s="329">
        <v>11402</v>
      </c>
      <c r="N620" s="329">
        <v>5819</v>
      </c>
      <c r="O620" s="329">
        <v>5583</v>
      </c>
      <c r="P620" s="322">
        <v>11671</v>
      </c>
      <c r="Q620" s="322">
        <v>5956</v>
      </c>
      <c r="R620" s="322">
        <v>5715</v>
      </c>
      <c r="S620" s="312">
        <v>12750</v>
      </c>
      <c r="T620" s="312">
        <v>6510</v>
      </c>
      <c r="U620" s="312">
        <v>6240</v>
      </c>
    </row>
    <row r="621" spans="1:21" x14ac:dyDescent="0.2">
      <c r="A621" s="319" t="s">
        <v>1548</v>
      </c>
      <c r="B621" s="325" t="s">
        <v>59</v>
      </c>
      <c r="C621" s="330" t="s">
        <v>75</v>
      </c>
      <c r="D621" s="329">
        <v>10070</v>
      </c>
      <c r="E621" s="329">
        <v>5119</v>
      </c>
      <c r="F621" s="329">
        <v>4951</v>
      </c>
      <c r="G621" s="329">
        <v>12855</v>
      </c>
      <c r="H621" s="329">
        <v>6620</v>
      </c>
      <c r="I621" s="329">
        <v>6230</v>
      </c>
      <c r="J621" s="329">
        <v>9916</v>
      </c>
      <c r="K621" s="329">
        <v>5081</v>
      </c>
      <c r="L621" s="329">
        <v>4835</v>
      </c>
      <c r="M621" s="329">
        <v>9978</v>
      </c>
      <c r="N621" s="329">
        <v>5127</v>
      </c>
      <c r="O621" s="329">
        <v>4851</v>
      </c>
      <c r="P621" s="322">
        <v>12091</v>
      </c>
      <c r="Q621" s="322">
        <v>6385</v>
      </c>
      <c r="R621" s="322">
        <v>5706</v>
      </c>
      <c r="S621" s="312">
        <v>11095</v>
      </c>
      <c r="T621" s="312">
        <v>5642</v>
      </c>
      <c r="U621" s="312">
        <v>5453</v>
      </c>
    </row>
    <row r="622" spans="1:21" x14ac:dyDescent="0.2">
      <c r="A622" s="319" t="s">
        <v>1549</v>
      </c>
      <c r="B622" s="325" t="s">
        <v>59</v>
      </c>
      <c r="C622" s="330" t="s">
        <v>76</v>
      </c>
      <c r="D622" s="329">
        <v>13050</v>
      </c>
      <c r="E622" s="329">
        <v>6638</v>
      </c>
      <c r="F622" s="329">
        <v>6412</v>
      </c>
      <c r="G622" s="329">
        <v>11165</v>
      </c>
      <c r="H622" s="329">
        <v>5640</v>
      </c>
      <c r="I622" s="329">
        <v>5525</v>
      </c>
      <c r="J622" s="329">
        <v>12029</v>
      </c>
      <c r="K622" s="329">
        <v>6194</v>
      </c>
      <c r="L622" s="329">
        <v>5835</v>
      </c>
      <c r="M622" s="329">
        <v>9400</v>
      </c>
      <c r="N622" s="329">
        <v>4838</v>
      </c>
      <c r="O622" s="329">
        <v>4562</v>
      </c>
      <c r="P622" s="322">
        <v>11714</v>
      </c>
      <c r="Q622" s="322">
        <v>5978</v>
      </c>
      <c r="R622" s="322">
        <v>5736</v>
      </c>
      <c r="S622" s="312">
        <v>11673</v>
      </c>
      <c r="T622" s="312">
        <v>5982</v>
      </c>
      <c r="U622" s="312">
        <v>5691</v>
      </c>
    </row>
    <row r="623" spans="1:21" x14ac:dyDescent="0.2">
      <c r="A623" s="319" t="s">
        <v>1550</v>
      </c>
      <c r="B623" s="325" t="s">
        <v>59</v>
      </c>
      <c r="C623" s="329" t="s">
        <v>77</v>
      </c>
      <c r="D623" s="329">
        <v>11640</v>
      </c>
      <c r="E623" s="329">
        <v>5703</v>
      </c>
      <c r="F623" s="329">
        <v>5937</v>
      </c>
      <c r="G623" s="329">
        <v>10125</v>
      </c>
      <c r="H623" s="329">
        <v>5060</v>
      </c>
      <c r="I623" s="329">
        <v>5065</v>
      </c>
      <c r="J623" s="329">
        <v>12822</v>
      </c>
      <c r="K623" s="329">
        <v>6496</v>
      </c>
      <c r="L623" s="329">
        <v>6326</v>
      </c>
      <c r="M623" s="329">
        <v>9848</v>
      </c>
      <c r="N623" s="329">
        <v>5033</v>
      </c>
      <c r="O623" s="329">
        <v>4815</v>
      </c>
      <c r="P623" s="322">
        <v>10276</v>
      </c>
      <c r="Q623" s="322">
        <v>5372</v>
      </c>
      <c r="R623" s="322">
        <v>4904</v>
      </c>
      <c r="S623" s="312">
        <v>11487</v>
      </c>
      <c r="T623" s="312">
        <v>5973</v>
      </c>
      <c r="U623" s="312">
        <v>5514</v>
      </c>
    </row>
    <row r="624" spans="1:21" x14ac:dyDescent="0.2">
      <c r="A624" s="319" t="s">
        <v>1551</v>
      </c>
      <c r="B624" s="325" t="s">
        <v>59</v>
      </c>
      <c r="C624" s="329" t="s">
        <v>78</v>
      </c>
      <c r="D624" s="329">
        <v>9610</v>
      </c>
      <c r="E624" s="329">
        <v>4459</v>
      </c>
      <c r="F624" s="329">
        <v>5151</v>
      </c>
      <c r="G624" s="329">
        <v>12535</v>
      </c>
      <c r="H624" s="329">
        <v>6050</v>
      </c>
      <c r="I624" s="329">
        <v>6485</v>
      </c>
      <c r="J624" s="329">
        <v>11701</v>
      </c>
      <c r="K624" s="329">
        <v>5756</v>
      </c>
      <c r="L624" s="329">
        <v>5945</v>
      </c>
      <c r="M624" s="329">
        <v>12761</v>
      </c>
      <c r="N624" s="329">
        <v>6099</v>
      </c>
      <c r="O624" s="329">
        <v>6662</v>
      </c>
      <c r="P624" s="322">
        <v>9920</v>
      </c>
      <c r="Q624" s="322">
        <v>4878</v>
      </c>
      <c r="R624" s="322">
        <v>5042</v>
      </c>
      <c r="S624" s="312">
        <v>10657</v>
      </c>
      <c r="T624" s="312">
        <v>5117</v>
      </c>
      <c r="U624" s="312">
        <v>5540</v>
      </c>
    </row>
    <row r="625" spans="1:21" x14ac:dyDescent="0.2">
      <c r="A625" s="319" t="s">
        <v>1552</v>
      </c>
      <c r="B625" s="325" t="s">
        <v>59</v>
      </c>
      <c r="C625" s="329" t="s">
        <v>79</v>
      </c>
      <c r="D625" s="329">
        <v>9615</v>
      </c>
      <c r="E625" s="329">
        <v>4760</v>
      </c>
      <c r="F625" s="329">
        <v>4855</v>
      </c>
      <c r="G625" s="329">
        <v>11130</v>
      </c>
      <c r="H625" s="329">
        <v>5535</v>
      </c>
      <c r="I625" s="329">
        <v>5595</v>
      </c>
      <c r="J625" s="329">
        <v>11952</v>
      </c>
      <c r="K625" s="329">
        <v>5979</v>
      </c>
      <c r="L625" s="329">
        <v>5973</v>
      </c>
      <c r="M625" s="329">
        <v>15816</v>
      </c>
      <c r="N625" s="329">
        <v>7813</v>
      </c>
      <c r="O625" s="329">
        <v>8003</v>
      </c>
      <c r="P625" s="322">
        <v>13805</v>
      </c>
      <c r="Q625" s="322">
        <v>6592</v>
      </c>
      <c r="R625" s="322">
        <v>7213</v>
      </c>
      <c r="S625" s="312">
        <v>13185</v>
      </c>
      <c r="T625" s="312">
        <v>6227</v>
      </c>
      <c r="U625" s="312">
        <v>6958</v>
      </c>
    </row>
    <row r="626" spans="1:21" x14ac:dyDescent="0.2">
      <c r="A626" s="319" t="s">
        <v>1553</v>
      </c>
      <c r="B626" s="325" t="s">
        <v>59</v>
      </c>
      <c r="C626" s="329" t="s">
        <v>80</v>
      </c>
      <c r="D626" s="329">
        <v>10123</v>
      </c>
      <c r="E626" s="329">
        <v>4848</v>
      </c>
      <c r="F626" s="329">
        <v>5275</v>
      </c>
      <c r="G626" s="329">
        <v>9785</v>
      </c>
      <c r="H626" s="329">
        <v>4855</v>
      </c>
      <c r="I626" s="329">
        <v>4930</v>
      </c>
      <c r="J626" s="329">
        <v>13705</v>
      </c>
      <c r="K626" s="329">
        <v>6840</v>
      </c>
      <c r="L626" s="329">
        <v>6865</v>
      </c>
      <c r="M626" s="329">
        <v>13068</v>
      </c>
      <c r="N626" s="329">
        <v>6522</v>
      </c>
      <c r="O626" s="329">
        <v>6546</v>
      </c>
      <c r="P626" s="322">
        <v>15426</v>
      </c>
      <c r="Q626" s="322">
        <v>7529</v>
      </c>
      <c r="R626" s="322">
        <v>7897</v>
      </c>
      <c r="S626" s="312">
        <v>14303</v>
      </c>
      <c r="T626" s="312">
        <v>7012</v>
      </c>
      <c r="U626" s="312">
        <v>7291</v>
      </c>
    </row>
    <row r="627" spans="1:21" x14ac:dyDescent="0.2">
      <c r="A627" s="319" t="s">
        <v>1554</v>
      </c>
      <c r="B627" s="325" t="s">
        <v>59</v>
      </c>
      <c r="C627" s="329" t="s">
        <v>81</v>
      </c>
      <c r="D627" s="329">
        <v>11380</v>
      </c>
      <c r="E627" s="329">
        <v>5388</v>
      </c>
      <c r="F627" s="329">
        <v>5992</v>
      </c>
      <c r="G627" s="329">
        <v>9835</v>
      </c>
      <c r="H627" s="329">
        <v>4795</v>
      </c>
      <c r="I627" s="329">
        <v>5040</v>
      </c>
      <c r="J627" s="329">
        <v>10712</v>
      </c>
      <c r="K627" s="329">
        <v>5333</v>
      </c>
      <c r="L627" s="329">
        <v>5379</v>
      </c>
      <c r="M627" s="329">
        <v>11153</v>
      </c>
      <c r="N627" s="329">
        <v>5533</v>
      </c>
      <c r="O627" s="329">
        <v>5620</v>
      </c>
      <c r="P627" s="322">
        <v>15888</v>
      </c>
      <c r="Q627" s="322">
        <v>7803</v>
      </c>
      <c r="R627" s="322">
        <v>8085</v>
      </c>
      <c r="S627" s="312">
        <v>14737</v>
      </c>
      <c r="T627" s="312">
        <v>7240</v>
      </c>
      <c r="U627" s="312">
        <v>7497</v>
      </c>
    </row>
    <row r="628" spans="1:21" x14ac:dyDescent="0.2">
      <c r="A628" s="319" t="s">
        <v>1555</v>
      </c>
      <c r="B628" s="325" t="s">
        <v>59</v>
      </c>
      <c r="C628" s="329" t="s">
        <v>82</v>
      </c>
      <c r="D628" s="329">
        <v>10641</v>
      </c>
      <c r="E628" s="329">
        <v>4982</v>
      </c>
      <c r="F628" s="329">
        <v>5659</v>
      </c>
      <c r="G628" s="329">
        <v>10480</v>
      </c>
      <c r="H628" s="329">
        <v>5010</v>
      </c>
      <c r="I628" s="329">
        <v>5470</v>
      </c>
      <c r="J628" s="329">
        <v>9692</v>
      </c>
      <c r="K628" s="329">
        <v>4728</v>
      </c>
      <c r="L628" s="329">
        <v>4964</v>
      </c>
      <c r="M628" s="329">
        <v>12733</v>
      </c>
      <c r="N628" s="329">
        <v>6204</v>
      </c>
      <c r="O628" s="329">
        <v>6529</v>
      </c>
      <c r="P628" s="322">
        <v>13175</v>
      </c>
      <c r="Q628" s="322">
        <v>6485</v>
      </c>
      <c r="R628" s="322">
        <v>6690</v>
      </c>
      <c r="S628" s="312">
        <v>15413</v>
      </c>
      <c r="T628" s="312">
        <v>7510</v>
      </c>
      <c r="U628" s="312">
        <v>7903</v>
      </c>
    </row>
    <row r="629" spans="1:21" x14ac:dyDescent="0.2">
      <c r="A629" s="319" t="s">
        <v>1556</v>
      </c>
      <c r="B629" s="325" t="s">
        <v>59</v>
      </c>
      <c r="C629" s="329" t="s">
        <v>83</v>
      </c>
      <c r="D629" s="329">
        <v>12682</v>
      </c>
      <c r="E629" s="329">
        <v>5875</v>
      </c>
      <c r="F629" s="329">
        <v>6807</v>
      </c>
      <c r="G629" s="329">
        <v>11250</v>
      </c>
      <c r="H629" s="329">
        <v>5325</v>
      </c>
      <c r="I629" s="329">
        <v>5925</v>
      </c>
      <c r="J629" s="329">
        <v>9539</v>
      </c>
      <c r="K629" s="329">
        <v>4690</v>
      </c>
      <c r="L629" s="329">
        <v>4849</v>
      </c>
      <c r="M629" s="329">
        <v>10252</v>
      </c>
      <c r="N629" s="329">
        <v>5104</v>
      </c>
      <c r="O629" s="329">
        <v>5148</v>
      </c>
      <c r="P629" s="322">
        <v>11186</v>
      </c>
      <c r="Q629" s="322">
        <v>5558</v>
      </c>
      <c r="R629" s="322">
        <v>5628</v>
      </c>
      <c r="S629" s="312">
        <v>14928</v>
      </c>
      <c r="T629" s="312">
        <v>7316</v>
      </c>
      <c r="U629" s="312">
        <v>7612</v>
      </c>
    </row>
    <row r="630" spans="1:21" x14ac:dyDescent="0.2">
      <c r="A630" s="319" t="s">
        <v>1557</v>
      </c>
      <c r="B630" s="325" t="s">
        <v>59</v>
      </c>
      <c r="C630" s="329" t="s">
        <v>84</v>
      </c>
      <c r="D630" s="329">
        <v>14087</v>
      </c>
      <c r="E630" s="329">
        <v>6550</v>
      </c>
      <c r="F630" s="329">
        <v>7537</v>
      </c>
      <c r="G630" s="329">
        <v>10310</v>
      </c>
      <c r="H630" s="329">
        <v>4890</v>
      </c>
      <c r="I630" s="329">
        <v>5420</v>
      </c>
      <c r="J630" s="329">
        <v>9979</v>
      </c>
      <c r="K630" s="329">
        <v>4755</v>
      </c>
      <c r="L630" s="329">
        <v>5224</v>
      </c>
      <c r="M630" s="329">
        <v>8959</v>
      </c>
      <c r="N630" s="329">
        <v>4418</v>
      </c>
      <c r="O630" s="329">
        <v>4541</v>
      </c>
      <c r="P630" s="322">
        <v>11764</v>
      </c>
      <c r="Q630" s="322">
        <v>5698</v>
      </c>
      <c r="R630" s="322">
        <v>6066</v>
      </c>
      <c r="S630" s="312">
        <v>12274</v>
      </c>
      <c r="T630" s="312">
        <v>6196</v>
      </c>
      <c r="U630" s="312">
        <v>6078</v>
      </c>
    </row>
    <row r="631" spans="1:21" x14ac:dyDescent="0.2">
      <c r="A631" s="319" t="s">
        <v>1558</v>
      </c>
      <c r="B631" s="325" t="s">
        <v>59</v>
      </c>
      <c r="C631" s="329" t="s">
        <v>85</v>
      </c>
      <c r="D631" s="329">
        <v>13695</v>
      </c>
      <c r="E631" s="329">
        <v>6492</v>
      </c>
      <c r="F631" s="329">
        <v>7203</v>
      </c>
      <c r="G631" s="329">
        <v>11250</v>
      </c>
      <c r="H631" s="329">
        <v>5280</v>
      </c>
      <c r="I631" s="329">
        <v>5975</v>
      </c>
      <c r="J631" s="329">
        <v>10031</v>
      </c>
      <c r="K631" s="329">
        <v>4777</v>
      </c>
      <c r="L631" s="329">
        <v>5254</v>
      </c>
      <c r="M631" s="329">
        <v>8414</v>
      </c>
      <c r="N631" s="329">
        <v>4157</v>
      </c>
      <c r="O631" s="329">
        <v>4257</v>
      </c>
      <c r="P631" s="322">
        <v>9183</v>
      </c>
      <c r="Q631" s="322">
        <v>4536</v>
      </c>
      <c r="R631" s="322">
        <v>4647</v>
      </c>
      <c r="S631" s="312">
        <v>10045</v>
      </c>
      <c r="T631" s="312">
        <v>5005</v>
      </c>
      <c r="U631" s="312">
        <v>5040</v>
      </c>
    </row>
    <row r="632" spans="1:21" x14ac:dyDescent="0.2">
      <c r="A632" s="319" t="s">
        <v>1559</v>
      </c>
      <c r="B632" s="325" t="s">
        <v>59</v>
      </c>
      <c r="C632" s="329" t="s">
        <v>86</v>
      </c>
      <c r="D632" s="329">
        <v>10767</v>
      </c>
      <c r="E632" s="329">
        <v>4832</v>
      </c>
      <c r="F632" s="329">
        <v>5935</v>
      </c>
      <c r="G632" s="329">
        <v>11205</v>
      </c>
      <c r="H632" s="329">
        <v>5180</v>
      </c>
      <c r="I632" s="329">
        <v>6025</v>
      </c>
      <c r="J632" s="329">
        <v>8606</v>
      </c>
      <c r="K632" s="329">
        <v>4044</v>
      </c>
      <c r="L632" s="329">
        <v>4562</v>
      </c>
      <c r="M632" s="329">
        <v>8156</v>
      </c>
      <c r="N632" s="329">
        <v>3896</v>
      </c>
      <c r="O632" s="329">
        <v>4260</v>
      </c>
      <c r="P632" s="322">
        <v>7531</v>
      </c>
      <c r="Q632" s="322">
        <v>3637</v>
      </c>
      <c r="R632" s="322">
        <v>3894</v>
      </c>
      <c r="S632" s="312">
        <v>10366</v>
      </c>
      <c r="T632" s="312">
        <v>4987</v>
      </c>
      <c r="U632" s="312">
        <v>5379</v>
      </c>
    </row>
    <row r="633" spans="1:21" x14ac:dyDescent="0.2">
      <c r="A633" s="319" t="s">
        <v>1560</v>
      </c>
      <c r="B633" s="325" t="s">
        <v>59</v>
      </c>
      <c r="C633" s="329" t="s">
        <v>87</v>
      </c>
      <c r="D633" s="329">
        <v>7685</v>
      </c>
      <c r="E633" s="329">
        <v>3229</v>
      </c>
      <c r="F633" s="329">
        <v>4456</v>
      </c>
      <c r="G633" s="329">
        <v>9460</v>
      </c>
      <c r="H633" s="329">
        <v>4070</v>
      </c>
      <c r="I633" s="329">
        <v>5390</v>
      </c>
      <c r="J633" s="329">
        <v>8411</v>
      </c>
      <c r="K633" s="329">
        <v>3661</v>
      </c>
      <c r="L633" s="329">
        <v>4750</v>
      </c>
      <c r="M633" s="329">
        <v>7655</v>
      </c>
      <c r="N633" s="329">
        <v>3372</v>
      </c>
      <c r="O633" s="329">
        <v>4283</v>
      </c>
      <c r="P633" s="322">
        <v>6874</v>
      </c>
      <c r="Q633" s="322">
        <v>3203</v>
      </c>
      <c r="R633" s="322">
        <v>3671</v>
      </c>
      <c r="S633" s="312">
        <v>7563</v>
      </c>
      <c r="T633" s="312">
        <v>3583</v>
      </c>
      <c r="U633" s="312">
        <v>3980</v>
      </c>
    </row>
    <row r="634" spans="1:21" x14ac:dyDescent="0.2">
      <c r="A634" s="319" t="s">
        <v>1561</v>
      </c>
      <c r="B634" s="325" t="s">
        <v>59</v>
      </c>
      <c r="C634" s="329" t="s">
        <v>88</v>
      </c>
      <c r="D634" s="329">
        <v>5471</v>
      </c>
      <c r="E634" s="329">
        <v>2004</v>
      </c>
      <c r="F634" s="329">
        <v>3467</v>
      </c>
      <c r="G634" s="329">
        <v>6710</v>
      </c>
      <c r="H634" s="329">
        <v>2535</v>
      </c>
      <c r="I634" s="329">
        <v>4175</v>
      </c>
      <c r="J634" s="329">
        <v>7747</v>
      </c>
      <c r="K634" s="329">
        <v>3115</v>
      </c>
      <c r="L634" s="329">
        <v>4632</v>
      </c>
      <c r="M634" s="329">
        <v>6216</v>
      </c>
      <c r="N634" s="329">
        <v>2575</v>
      </c>
      <c r="O634" s="329">
        <v>3641</v>
      </c>
      <c r="P634" s="322">
        <v>6323</v>
      </c>
      <c r="Q634" s="322">
        <v>2790</v>
      </c>
      <c r="R634" s="322">
        <v>3533</v>
      </c>
      <c r="S634" s="312">
        <v>6222</v>
      </c>
      <c r="T634" s="312">
        <v>2854</v>
      </c>
      <c r="U634" s="312">
        <v>3368</v>
      </c>
    </row>
    <row r="635" spans="1:21" x14ac:dyDescent="0.2">
      <c r="A635" s="319" t="s">
        <v>1562</v>
      </c>
      <c r="B635" s="325" t="s">
        <v>59</v>
      </c>
      <c r="C635" s="329" t="s">
        <v>89</v>
      </c>
      <c r="D635" s="329">
        <v>4056</v>
      </c>
      <c r="E635" s="329">
        <v>1416</v>
      </c>
      <c r="F635" s="329">
        <v>2640</v>
      </c>
      <c r="G635" s="329">
        <v>4455</v>
      </c>
      <c r="H635" s="329">
        <v>1475</v>
      </c>
      <c r="I635" s="329">
        <v>2975</v>
      </c>
      <c r="J635" s="329">
        <v>5756</v>
      </c>
      <c r="K635" s="329">
        <v>2025</v>
      </c>
      <c r="L635" s="329">
        <v>3731</v>
      </c>
      <c r="M635" s="329">
        <v>5766</v>
      </c>
      <c r="N635" s="329">
        <v>2109</v>
      </c>
      <c r="O635" s="329">
        <v>3657</v>
      </c>
      <c r="P635" s="322">
        <v>5463</v>
      </c>
      <c r="Q635" s="322">
        <v>2167</v>
      </c>
      <c r="R635" s="322">
        <v>3296</v>
      </c>
      <c r="S635" s="312">
        <v>5345</v>
      </c>
      <c r="T635" s="312">
        <v>2346</v>
      </c>
      <c r="U635" s="312">
        <v>2999</v>
      </c>
    </row>
    <row r="636" spans="1:21" x14ac:dyDescent="0.2">
      <c r="A636" s="319" t="s">
        <v>1563</v>
      </c>
      <c r="B636" s="325" t="s">
        <v>59</v>
      </c>
      <c r="C636" s="329" t="s">
        <v>90</v>
      </c>
      <c r="D636" s="329">
        <v>2431</v>
      </c>
      <c r="E636" s="329">
        <v>730</v>
      </c>
      <c r="F636" s="329">
        <v>1701</v>
      </c>
      <c r="G636" s="329">
        <v>2655</v>
      </c>
      <c r="H636" s="329">
        <v>750</v>
      </c>
      <c r="I636" s="329">
        <v>1905</v>
      </c>
      <c r="J636" s="329">
        <v>3381</v>
      </c>
      <c r="K636" s="329">
        <v>962</v>
      </c>
      <c r="L636" s="329">
        <v>2419</v>
      </c>
      <c r="M636" s="329">
        <v>4277</v>
      </c>
      <c r="N636" s="329">
        <v>1389</v>
      </c>
      <c r="O636" s="329">
        <v>2888</v>
      </c>
      <c r="P636" s="322">
        <v>3783</v>
      </c>
      <c r="Q636" s="322">
        <v>1364</v>
      </c>
      <c r="R636" s="322">
        <v>2419</v>
      </c>
      <c r="S636" s="312">
        <v>4103</v>
      </c>
      <c r="T636" s="312">
        <v>1666</v>
      </c>
      <c r="U636" s="312">
        <v>2437</v>
      </c>
    </row>
    <row r="637" spans="1:21" x14ac:dyDescent="0.2">
      <c r="A637" s="319" t="s">
        <v>1564</v>
      </c>
      <c r="B637" s="325" t="s">
        <v>59</v>
      </c>
      <c r="C637" s="329" t="s">
        <v>91</v>
      </c>
      <c r="D637" s="329">
        <v>1447</v>
      </c>
      <c r="E637" s="329">
        <v>377</v>
      </c>
      <c r="F637" s="329">
        <v>1070</v>
      </c>
      <c r="G637" s="329">
        <v>1930</v>
      </c>
      <c r="H637" s="329">
        <v>460</v>
      </c>
      <c r="I637" s="329">
        <v>1475</v>
      </c>
      <c r="J637" s="329">
        <v>2093</v>
      </c>
      <c r="K637" s="329">
        <v>475</v>
      </c>
      <c r="L637" s="329">
        <v>1618</v>
      </c>
      <c r="M637" s="329">
        <v>3026</v>
      </c>
      <c r="N637" s="329">
        <v>693</v>
      </c>
      <c r="O637" s="329">
        <v>2333</v>
      </c>
      <c r="P637" s="322">
        <v>3694</v>
      </c>
      <c r="Q637" s="322">
        <v>948</v>
      </c>
      <c r="R637" s="322">
        <v>2746</v>
      </c>
      <c r="S637" s="312">
        <v>4000</v>
      </c>
      <c r="T637" s="322">
        <v>1277</v>
      </c>
      <c r="U637" s="322">
        <v>2723</v>
      </c>
    </row>
    <row r="638" spans="1:21" x14ac:dyDescent="0.2">
      <c r="A638" s="319" t="s">
        <v>1565</v>
      </c>
      <c r="B638" s="325" t="s">
        <v>59</v>
      </c>
      <c r="C638" s="329" t="s">
        <v>92</v>
      </c>
      <c r="D638" s="329">
        <v>78365</v>
      </c>
      <c r="E638" s="329">
        <v>33894</v>
      </c>
      <c r="F638" s="329">
        <v>44471</v>
      </c>
      <c r="G638" s="329">
        <v>79730</v>
      </c>
      <c r="H638" s="329">
        <v>35285</v>
      </c>
      <c r="I638" s="329">
        <v>44445</v>
      </c>
      <c r="J638" s="329">
        <v>83501</v>
      </c>
      <c r="K638" s="329">
        <v>38005</v>
      </c>
      <c r="L638" s="329">
        <v>45496</v>
      </c>
      <c r="M638" s="329">
        <v>91917</v>
      </c>
      <c r="N638" s="329">
        <v>42453</v>
      </c>
      <c r="O638" s="329">
        <v>49464</v>
      </c>
      <c r="P638" s="322">
        <v>106355</v>
      </c>
      <c r="Q638" s="322">
        <v>50522</v>
      </c>
      <c r="R638" s="322">
        <v>55833</v>
      </c>
      <c r="S638" s="312" t="s">
        <v>639</v>
      </c>
      <c r="T638" s="312" t="s">
        <v>639</v>
      </c>
      <c r="U638" s="312" t="s">
        <v>639</v>
      </c>
    </row>
    <row r="639" spans="1:21" x14ac:dyDescent="0.2">
      <c r="A639" s="319" t="s">
        <v>1566</v>
      </c>
      <c r="B639" s="325" t="s">
        <v>59</v>
      </c>
      <c r="C639" s="332" t="s">
        <v>93</v>
      </c>
      <c r="D639" s="332">
        <v>42109</v>
      </c>
      <c r="E639" s="332">
        <v>15425</v>
      </c>
      <c r="F639" s="332">
        <v>26684</v>
      </c>
      <c r="G639" s="332">
        <v>41330</v>
      </c>
      <c r="H639" s="332">
        <v>15615</v>
      </c>
      <c r="I639" s="332">
        <v>25715</v>
      </c>
      <c r="J639" s="332">
        <v>49371</v>
      </c>
      <c r="K639" s="332">
        <v>20451</v>
      </c>
      <c r="L639" s="332">
        <v>28920</v>
      </c>
      <c r="M639" s="332">
        <v>59370</v>
      </c>
      <c r="N639" s="332">
        <v>25730</v>
      </c>
      <c r="O639" s="332">
        <v>33640</v>
      </c>
      <c r="P639" s="322">
        <v>68705</v>
      </c>
      <c r="Q639" s="322">
        <v>31075</v>
      </c>
      <c r="R639" s="322">
        <v>37630</v>
      </c>
      <c r="S639" s="312">
        <v>75128</v>
      </c>
      <c r="T639" s="312">
        <v>34674</v>
      </c>
      <c r="U639" s="312">
        <v>40454</v>
      </c>
    </row>
    <row r="640" spans="1:21" x14ac:dyDescent="0.2">
      <c r="A640" s="319" t="s">
        <v>1567</v>
      </c>
      <c r="B640" s="325" t="s">
        <v>59</v>
      </c>
      <c r="C640" s="179" t="s">
        <v>94</v>
      </c>
      <c r="D640" s="329">
        <v>90730</v>
      </c>
      <c r="E640" s="329">
        <v>44974</v>
      </c>
      <c r="F640" s="329">
        <v>45756</v>
      </c>
      <c r="G640" s="329">
        <v>89760</v>
      </c>
      <c r="H640" s="329">
        <v>44570</v>
      </c>
      <c r="I640" s="329">
        <v>45190</v>
      </c>
      <c r="J640" s="329">
        <v>84046</v>
      </c>
      <c r="K640" s="329">
        <v>41839</v>
      </c>
      <c r="L640" s="329">
        <v>42207</v>
      </c>
      <c r="M640" s="329">
        <v>76963</v>
      </c>
      <c r="N640" s="329">
        <v>38248</v>
      </c>
      <c r="O640" s="329">
        <v>38715</v>
      </c>
      <c r="P640" s="322">
        <v>73404</v>
      </c>
      <c r="Q640" s="322">
        <v>36354</v>
      </c>
      <c r="R640" s="322">
        <v>37050</v>
      </c>
      <c r="S640" s="312">
        <v>77030</v>
      </c>
      <c r="T640" s="312">
        <v>38336</v>
      </c>
      <c r="U640" s="312">
        <v>38694</v>
      </c>
    </row>
    <row r="641" spans="1:21" x14ac:dyDescent="0.2">
      <c r="A641" s="319" t="s">
        <v>1568</v>
      </c>
      <c r="B641" s="325" t="s">
        <v>60</v>
      </c>
      <c r="C641" s="329" t="s">
        <v>73</v>
      </c>
      <c r="D641" s="329">
        <v>205682</v>
      </c>
      <c r="E641" s="329">
        <v>101863</v>
      </c>
      <c r="F641" s="329">
        <v>103819</v>
      </c>
      <c r="G641" s="329">
        <v>165775</v>
      </c>
      <c r="H641" s="329">
        <v>82105</v>
      </c>
      <c r="I641" s="329">
        <v>83670</v>
      </c>
      <c r="J641" s="329">
        <v>139996</v>
      </c>
      <c r="K641" s="329">
        <v>69494</v>
      </c>
      <c r="L641" s="329">
        <v>70502</v>
      </c>
      <c r="M641" s="329">
        <v>161064</v>
      </c>
      <c r="N641" s="329">
        <v>79399</v>
      </c>
      <c r="O641" s="329">
        <v>81665</v>
      </c>
      <c r="P641" s="322">
        <v>196083</v>
      </c>
      <c r="Q641" s="322">
        <v>98169</v>
      </c>
      <c r="R641" s="322">
        <v>97914</v>
      </c>
      <c r="S641" s="312">
        <v>254096</v>
      </c>
      <c r="T641" s="312">
        <v>130906</v>
      </c>
      <c r="U641" s="312">
        <v>123190</v>
      </c>
    </row>
    <row r="642" spans="1:21" x14ac:dyDescent="0.2">
      <c r="A642" s="319" t="s">
        <v>1569</v>
      </c>
      <c r="B642" s="325" t="s">
        <v>60</v>
      </c>
      <c r="C642" s="329" t="s">
        <v>74</v>
      </c>
      <c r="D642" s="329">
        <v>16311</v>
      </c>
      <c r="E642" s="329">
        <v>8308</v>
      </c>
      <c r="F642" s="329">
        <v>8003</v>
      </c>
      <c r="G642" s="329">
        <v>11705</v>
      </c>
      <c r="H642" s="329">
        <v>5980</v>
      </c>
      <c r="I642" s="329">
        <v>5725</v>
      </c>
      <c r="J642" s="329">
        <v>9506</v>
      </c>
      <c r="K642" s="329">
        <v>4939</v>
      </c>
      <c r="L642" s="329">
        <v>4567</v>
      </c>
      <c r="M642" s="329">
        <v>14627</v>
      </c>
      <c r="N642" s="329">
        <v>7496</v>
      </c>
      <c r="O642" s="329">
        <v>7131</v>
      </c>
      <c r="P642" s="322">
        <v>15172</v>
      </c>
      <c r="Q642" s="322">
        <v>7676</v>
      </c>
      <c r="R642" s="322">
        <v>7496</v>
      </c>
      <c r="S642" s="312">
        <v>18750</v>
      </c>
      <c r="T642" s="312">
        <v>9609</v>
      </c>
      <c r="U642" s="312">
        <v>9141</v>
      </c>
    </row>
    <row r="643" spans="1:21" x14ac:dyDescent="0.2">
      <c r="A643" s="319" t="s">
        <v>1570</v>
      </c>
      <c r="B643" s="325" t="s">
        <v>60</v>
      </c>
      <c r="C643" s="330" t="s">
        <v>75</v>
      </c>
      <c r="D643" s="329">
        <v>14330</v>
      </c>
      <c r="E643" s="329">
        <v>7355</v>
      </c>
      <c r="F643" s="329">
        <v>6975</v>
      </c>
      <c r="G643" s="329">
        <v>12710</v>
      </c>
      <c r="H643" s="329">
        <v>6490</v>
      </c>
      <c r="I643" s="329">
        <v>6220</v>
      </c>
      <c r="J643" s="329">
        <v>8169</v>
      </c>
      <c r="K643" s="329">
        <v>4237</v>
      </c>
      <c r="L643" s="329">
        <v>3932</v>
      </c>
      <c r="M643" s="329">
        <v>13322</v>
      </c>
      <c r="N643" s="329">
        <v>6831</v>
      </c>
      <c r="O643" s="329">
        <v>6491</v>
      </c>
      <c r="P643" s="322">
        <v>13364</v>
      </c>
      <c r="Q643" s="322">
        <v>6752</v>
      </c>
      <c r="R643" s="322">
        <v>6612</v>
      </c>
      <c r="S643" s="312">
        <v>15531</v>
      </c>
      <c r="T643" s="312">
        <v>7776</v>
      </c>
      <c r="U643" s="312">
        <v>7755</v>
      </c>
    </row>
    <row r="644" spans="1:21" x14ac:dyDescent="0.2">
      <c r="A644" s="319" t="s">
        <v>1571</v>
      </c>
      <c r="B644" s="325" t="s">
        <v>60</v>
      </c>
      <c r="C644" s="330" t="s">
        <v>76</v>
      </c>
      <c r="D644" s="329">
        <v>15617</v>
      </c>
      <c r="E644" s="329">
        <v>7848</v>
      </c>
      <c r="F644" s="329">
        <v>7769</v>
      </c>
      <c r="G644" s="329">
        <v>12190</v>
      </c>
      <c r="H644" s="329">
        <v>6225</v>
      </c>
      <c r="I644" s="329">
        <v>5965</v>
      </c>
      <c r="J644" s="329">
        <v>9424</v>
      </c>
      <c r="K644" s="329">
        <v>4888</v>
      </c>
      <c r="L644" s="329">
        <v>4536</v>
      </c>
      <c r="M644" s="329">
        <v>11162</v>
      </c>
      <c r="N644" s="329">
        <v>5841</v>
      </c>
      <c r="O644" s="329">
        <v>5321</v>
      </c>
      <c r="P644" s="322">
        <v>13709</v>
      </c>
      <c r="Q644" s="322">
        <v>6948</v>
      </c>
      <c r="R644" s="322">
        <v>6761</v>
      </c>
      <c r="S644" s="312">
        <v>13202</v>
      </c>
      <c r="T644" s="312">
        <v>6735</v>
      </c>
      <c r="U644" s="312">
        <v>6467</v>
      </c>
    </row>
    <row r="645" spans="1:21" x14ac:dyDescent="0.2">
      <c r="A645" s="319" t="s">
        <v>1572</v>
      </c>
      <c r="B645" s="325" t="s">
        <v>60</v>
      </c>
      <c r="C645" s="329" t="s">
        <v>77</v>
      </c>
      <c r="D645" s="329">
        <v>14302</v>
      </c>
      <c r="E645" s="329">
        <v>7240</v>
      </c>
      <c r="F645" s="329">
        <v>7062</v>
      </c>
      <c r="G645" s="329">
        <v>12560</v>
      </c>
      <c r="H645" s="329">
        <v>6625</v>
      </c>
      <c r="I645" s="329">
        <v>5935</v>
      </c>
      <c r="J645" s="329">
        <v>11645</v>
      </c>
      <c r="K645" s="329">
        <v>5825</v>
      </c>
      <c r="L645" s="329">
        <v>5820</v>
      </c>
      <c r="M645" s="329">
        <v>10324</v>
      </c>
      <c r="N645" s="329">
        <v>5333</v>
      </c>
      <c r="O645" s="329">
        <v>4991</v>
      </c>
      <c r="P645" s="322">
        <v>13436</v>
      </c>
      <c r="Q645" s="322">
        <v>6699</v>
      </c>
      <c r="R645" s="322">
        <v>6737</v>
      </c>
      <c r="S645" s="312">
        <v>14623</v>
      </c>
      <c r="T645" s="312">
        <v>7369</v>
      </c>
      <c r="U645" s="312">
        <v>7254</v>
      </c>
    </row>
    <row r="646" spans="1:21" x14ac:dyDescent="0.2">
      <c r="A646" s="319" t="s">
        <v>1573</v>
      </c>
      <c r="B646" s="325" t="s">
        <v>60</v>
      </c>
      <c r="C646" s="329" t="s">
        <v>78</v>
      </c>
      <c r="D646" s="329">
        <v>14469</v>
      </c>
      <c r="E646" s="329">
        <v>7148</v>
      </c>
      <c r="F646" s="329">
        <v>7321</v>
      </c>
      <c r="G646" s="329">
        <v>12300</v>
      </c>
      <c r="H646" s="329">
        <v>6225</v>
      </c>
      <c r="I646" s="329">
        <v>6070</v>
      </c>
      <c r="J646" s="329">
        <v>14422</v>
      </c>
      <c r="K646" s="329">
        <v>7159</v>
      </c>
      <c r="L646" s="329">
        <v>7263</v>
      </c>
      <c r="M646" s="329">
        <v>14181</v>
      </c>
      <c r="N646" s="329">
        <v>6552</v>
      </c>
      <c r="O646" s="329">
        <v>7629</v>
      </c>
      <c r="P646" s="322">
        <v>21003</v>
      </c>
      <c r="Q646" s="322">
        <v>9632</v>
      </c>
      <c r="R646" s="322">
        <v>11371</v>
      </c>
      <c r="S646" s="312">
        <v>30818</v>
      </c>
      <c r="T646" s="312">
        <v>14937</v>
      </c>
      <c r="U646" s="312">
        <v>15881</v>
      </c>
    </row>
    <row r="647" spans="1:21" x14ac:dyDescent="0.2">
      <c r="A647" s="319" t="s">
        <v>1574</v>
      </c>
      <c r="B647" s="325" t="s">
        <v>60</v>
      </c>
      <c r="C647" s="329" t="s">
        <v>79</v>
      </c>
      <c r="D647" s="329">
        <v>14151</v>
      </c>
      <c r="E647" s="329">
        <v>7436</v>
      </c>
      <c r="F647" s="329">
        <v>6715</v>
      </c>
      <c r="G647" s="329">
        <v>8850</v>
      </c>
      <c r="H647" s="329">
        <v>4425</v>
      </c>
      <c r="I647" s="329">
        <v>4425</v>
      </c>
      <c r="J647" s="329">
        <v>10921</v>
      </c>
      <c r="K647" s="329">
        <v>5681</v>
      </c>
      <c r="L647" s="329">
        <v>5240</v>
      </c>
      <c r="M647" s="329">
        <v>16043</v>
      </c>
      <c r="N647" s="329">
        <v>7626</v>
      </c>
      <c r="O647" s="329">
        <v>8417</v>
      </c>
      <c r="P647" s="322">
        <v>26264</v>
      </c>
      <c r="Q647" s="322">
        <v>12933</v>
      </c>
      <c r="R647" s="322">
        <v>13331</v>
      </c>
      <c r="S647" s="312">
        <v>40157</v>
      </c>
      <c r="T647" s="312">
        <v>20132</v>
      </c>
      <c r="U647" s="312">
        <v>20025</v>
      </c>
    </row>
    <row r="648" spans="1:21" x14ac:dyDescent="0.2">
      <c r="A648" s="319" t="s">
        <v>1575</v>
      </c>
      <c r="B648" s="325" t="s">
        <v>60</v>
      </c>
      <c r="C648" s="329" t="s">
        <v>80</v>
      </c>
      <c r="D648" s="329">
        <v>14784</v>
      </c>
      <c r="E648" s="329">
        <v>7716</v>
      </c>
      <c r="F648" s="329">
        <v>7068</v>
      </c>
      <c r="G648" s="329">
        <v>8785</v>
      </c>
      <c r="H648" s="329">
        <v>4630</v>
      </c>
      <c r="I648" s="329">
        <v>4155</v>
      </c>
      <c r="J648" s="329">
        <v>7989</v>
      </c>
      <c r="K648" s="329">
        <v>4092</v>
      </c>
      <c r="L648" s="329">
        <v>3897</v>
      </c>
      <c r="M648" s="329">
        <v>13481</v>
      </c>
      <c r="N648" s="329">
        <v>6841</v>
      </c>
      <c r="O648" s="329">
        <v>6640</v>
      </c>
      <c r="P648" s="322">
        <v>20043</v>
      </c>
      <c r="Q648" s="322">
        <v>10656</v>
      </c>
      <c r="R648" s="322">
        <v>9387</v>
      </c>
      <c r="S648" s="312">
        <v>33028</v>
      </c>
      <c r="T648" s="312">
        <v>17636</v>
      </c>
      <c r="U648" s="312">
        <v>15392</v>
      </c>
    </row>
    <row r="649" spans="1:21" x14ac:dyDescent="0.2">
      <c r="A649" s="319" t="s">
        <v>1576</v>
      </c>
      <c r="B649" s="325" t="s">
        <v>60</v>
      </c>
      <c r="C649" s="329" t="s">
        <v>81</v>
      </c>
      <c r="D649" s="329">
        <v>15345</v>
      </c>
      <c r="E649" s="329">
        <v>8024</v>
      </c>
      <c r="F649" s="329">
        <v>7321</v>
      </c>
      <c r="G649" s="329">
        <v>9320</v>
      </c>
      <c r="H649" s="329">
        <v>4905</v>
      </c>
      <c r="I649" s="329">
        <v>4415</v>
      </c>
      <c r="J649" s="329">
        <v>6394</v>
      </c>
      <c r="K649" s="329">
        <v>3149</v>
      </c>
      <c r="L649" s="329">
        <v>3245</v>
      </c>
      <c r="M649" s="329">
        <v>9966</v>
      </c>
      <c r="N649" s="329">
        <v>4994</v>
      </c>
      <c r="O649" s="329">
        <v>4972</v>
      </c>
      <c r="P649" s="322">
        <v>14911</v>
      </c>
      <c r="Q649" s="322">
        <v>8079</v>
      </c>
      <c r="R649" s="322">
        <v>6832</v>
      </c>
      <c r="S649" s="312">
        <v>21539</v>
      </c>
      <c r="T649" s="312">
        <v>12035</v>
      </c>
      <c r="U649" s="312">
        <v>9504</v>
      </c>
    </row>
    <row r="650" spans="1:21" x14ac:dyDescent="0.2">
      <c r="A650" s="319" t="s">
        <v>1577</v>
      </c>
      <c r="B650" s="325" t="s">
        <v>60</v>
      </c>
      <c r="C650" s="329" t="s">
        <v>82</v>
      </c>
      <c r="D650" s="329">
        <v>13444</v>
      </c>
      <c r="E650" s="329">
        <v>7077</v>
      </c>
      <c r="F650" s="329">
        <v>6367</v>
      </c>
      <c r="G650" s="329">
        <v>10985</v>
      </c>
      <c r="H650" s="329">
        <v>5655</v>
      </c>
      <c r="I650" s="329">
        <v>5330</v>
      </c>
      <c r="J650" s="329">
        <v>7242</v>
      </c>
      <c r="K650" s="329">
        <v>3789</v>
      </c>
      <c r="L650" s="329">
        <v>3453</v>
      </c>
      <c r="M650" s="329">
        <v>7640</v>
      </c>
      <c r="N650" s="329">
        <v>3754</v>
      </c>
      <c r="O650" s="329">
        <v>3886</v>
      </c>
      <c r="P650" s="322">
        <v>11388</v>
      </c>
      <c r="Q650" s="322">
        <v>6193</v>
      </c>
      <c r="R650" s="322">
        <v>5195</v>
      </c>
      <c r="S650" s="312">
        <v>15678</v>
      </c>
      <c r="T650" s="312">
        <v>8921</v>
      </c>
      <c r="U650" s="312">
        <v>6757</v>
      </c>
    </row>
    <row r="651" spans="1:21" x14ac:dyDescent="0.2">
      <c r="A651" s="319" t="s">
        <v>1578</v>
      </c>
      <c r="B651" s="325" t="s">
        <v>60</v>
      </c>
      <c r="C651" s="329" t="s">
        <v>83</v>
      </c>
      <c r="D651" s="329">
        <v>14027</v>
      </c>
      <c r="E651" s="329">
        <v>7160</v>
      </c>
      <c r="F651" s="329">
        <v>6867</v>
      </c>
      <c r="G651" s="329">
        <v>11975</v>
      </c>
      <c r="H651" s="329">
        <v>6200</v>
      </c>
      <c r="I651" s="329">
        <v>5775</v>
      </c>
      <c r="J651" s="329">
        <v>7860</v>
      </c>
      <c r="K651" s="329">
        <v>4187</v>
      </c>
      <c r="L651" s="329">
        <v>3673</v>
      </c>
      <c r="M651" s="329">
        <v>6535</v>
      </c>
      <c r="N651" s="329">
        <v>3179</v>
      </c>
      <c r="O651" s="329">
        <v>3356</v>
      </c>
      <c r="P651" s="322">
        <v>8883</v>
      </c>
      <c r="Q651" s="322">
        <v>4504</v>
      </c>
      <c r="R651" s="322">
        <v>4379</v>
      </c>
      <c r="S651" s="312">
        <v>11778</v>
      </c>
      <c r="T651" s="312">
        <v>6539</v>
      </c>
      <c r="U651" s="312">
        <v>5239</v>
      </c>
    </row>
    <row r="652" spans="1:21" x14ac:dyDescent="0.2">
      <c r="A652" s="319" t="s">
        <v>1579</v>
      </c>
      <c r="B652" s="325" t="s">
        <v>60</v>
      </c>
      <c r="C652" s="329" t="s">
        <v>84</v>
      </c>
      <c r="D652" s="329">
        <v>13813</v>
      </c>
      <c r="E652" s="329">
        <v>7133</v>
      </c>
      <c r="F652" s="329">
        <v>6680</v>
      </c>
      <c r="G652" s="329">
        <v>10565</v>
      </c>
      <c r="H652" s="329">
        <v>5510</v>
      </c>
      <c r="I652" s="329">
        <v>5055</v>
      </c>
      <c r="J652" s="329">
        <v>8938</v>
      </c>
      <c r="K652" s="329">
        <v>4632</v>
      </c>
      <c r="L652" s="329">
        <v>4306</v>
      </c>
      <c r="M652" s="329">
        <v>7582</v>
      </c>
      <c r="N652" s="329">
        <v>3983</v>
      </c>
      <c r="O652" s="329">
        <v>3599</v>
      </c>
      <c r="P652" s="322">
        <v>7304</v>
      </c>
      <c r="Q652" s="322">
        <v>3562</v>
      </c>
      <c r="R652" s="322">
        <v>3742</v>
      </c>
      <c r="S652" s="312">
        <v>9736</v>
      </c>
      <c r="T652" s="312">
        <v>5337</v>
      </c>
      <c r="U652" s="312">
        <v>4399</v>
      </c>
    </row>
    <row r="653" spans="1:21" x14ac:dyDescent="0.2">
      <c r="A653" s="319" t="s">
        <v>1580</v>
      </c>
      <c r="B653" s="325" t="s">
        <v>60</v>
      </c>
      <c r="C653" s="329" t="s">
        <v>85</v>
      </c>
      <c r="D653" s="329">
        <v>12201</v>
      </c>
      <c r="E653" s="329">
        <v>6073</v>
      </c>
      <c r="F653" s="329">
        <v>6128</v>
      </c>
      <c r="G653" s="329">
        <v>11055</v>
      </c>
      <c r="H653" s="329">
        <v>5515</v>
      </c>
      <c r="I653" s="329">
        <v>5540</v>
      </c>
      <c r="J653" s="329">
        <v>9212</v>
      </c>
      <c r="K653" s="329">
        <v>4703</v>
      </c>
      <c r="L653" s="329">
        <v>4509</v>
      </c>
      <c r="M653" s="329">
        <v>7487</v>
      </c>
      <c r="N653" s="329">
        <v>3951</v>
      </c>
      <c r="O653" s="329">
        <v>3536</v>
      </c>
      <c r="P653" s="322">
        <v>5898</v>
      </c>
      <c r="Q653" s="322">
        <v>2792</v>
      </c>
      <c r="R653" s="322">
        <v>3106</v>
      </c>
      <c r="S653" s="312">
        <v>7823</v>
      </c>
      <c r="T653" s="312">
        <v>3941</v>
      </c>
      <c r="U653" s="312">
        <v>3882</v>
      </c>
    </row>
    <row r="654" spans="1:21" x14ac:dyDescent="0.2">
      <c r="A654" s="319" t="s">
        <v>1581</v>
      </c>
      <c r="B654" s="325" t="s">
        <v>60</v>
      </c>
      <c r="C654" s="329" t="s">
        <v>86</v>
      </c>
      <c r="D654" s="329">
        <v>10576</v>
      </c>
      <c r="E654" s="329">
        <v>4767</v>
      </c>
      <c r="F654" s="329">
        <v>5809</v>
      </c>
      <c r="G654" s="329">
        <v>10370</v>
      </c>
      <c r="H654" s="329">
        <v>5175</v>
      </c>
      <c r="I654" s="329">
        <v>5195</v>
      </c>
      <c r="J654" s="329">
        <v>7530</v>
      </c>
      <c r="K654" s="329">
        <v>3864</v>
      </c>
      <c r="L654" s="329">
        <v>3666</v>
      </c>
      <c r="M654" s="329">
        <v>7943</v>
      </c>
      <c r="N654" s="329">
        <v>4196</v>
      </c>
      <c r="O654" s="329">
        <v>3747</v>
      </c>
      <c r="P654" s="322">
        <v>6361</v>
      </c>
      <c r="Q654" s="322">
        <v>3264</v>
      </c>
      <c r="R654" s="322">
        <v>3097</v>
      </c>
      <c r="S654" s="312">
        <v>5863</v>
      </c>
      <c r="T654" s="312">
        <v>2832</v>
      </c>
      <c r="U654" s="312">
        <v>3031</v>
      </c>
    </row>
    <row r="655" spans="1:21" x14ac:dyDescent="0.2">
      <c r="A655" s="319" t="s">
        <v>1582</v>
      </c>
      <c r="B655" s="325" t="s">
        <v>60</v>
      </c>
      <c r="C655" s="329" t="s">
        <v>87</v>
      </c>
      <c r="D655" s="329">
        <v>8066</v>
      </c>
      <c r="E655" s="329">
        <v>3386</v>
      </c>
      <c r="F655" s="329">
        <v>4680</v>
      </c>
      <c r="G655" s="329">
        <v>8410</v>
      </c>
      <c r="H655" s="329">
        <v>3805</v>
      </c>
      <c r="I655" s="329">
        <v>4605</v>
      </c>
      <c r="J655" s="329">
        <v>7062</v>
      </c>
      <c r="K655" s="329">
        <v>3330</v>
      </c>
      <c r="L655" s="329">
        <v>3732</v>
      </c>
      <c r="M655" s="329">
        <v>7057</v>
      </c>
      <c r="N655" s="329">
        <v>3476</v>
      </c>
      <c r="O655" s="329">
        <v>3581</v>
      </c>
      <c r="P655" s="322">
        <v>5460</v>
      </c>
      <c r="Q655" s="322">
        <v>2845</v>
      </c>
      <c r="R655" s="322">
        <v>2615</v>
      </c>
      <c r="S655" s="312">
        <v>4140</v>
      </c>
      <c r="T655" s="312">
        <v>1952</v>
      </c>
      <c r="U655" s="312">
        <v>2188</v>
      </c>
    </row>
    <row r="656" spans="1:21" x14ac:dyDescent="0.2">
      <c r="A656" s="319" t="s">
        <v>1583</v>
      </c>
      <c r="B656" s="325" t="s">
        <v>60</v>
      </c>
      <c r="C656" s="329" t="s">
        <v>88</v>
      </c>
      <c r="D656" s="329">
        <v>6487</v>
      </c>
      <c r="E656" s="329">
        <v>2477</v>
      </c>
      <c r="F656" s="329">
        <v>4010</v>
      </c>
      <c r="G656" s="329">
        <v>6340</v>
      </c>
      <c r="H656" s="329">
        <v>2435</v>
      </c>
      <c r="I656" s="329">
        <v>3905</v>
      </c>
      <c r="J656" s="329">
        <v>5899</v>
      </c>
      <c r="K656" s="329">
        <v>2604</v>
      </c>
      <c r="L656" s="329">
        <v>3295</v>
      </c>
      <c r="M656" s="329">
        <v>5050</v>
      </c>
      <c r="N656" s="329">
        <v>2373</v>
      </c>
      <c r="O656" s="329">
        <v>2677</v>
      </c>
      <c r="P656" s="322">
        <v>5106</v>
      </c>
      <c r="Q656" s="322">
        <v>2550</v>
      </c>
      <c r="R656" s="322">
        <v>2556</v>
      </c>
      <c r="S656" s="312">
        <v>4029</v>
      </c>
      <c r="T656" s="312">
        <v>1955</v>
      </c>
      <c r="U656" s="312">
        <v>2074</v>
      </c>
    </row>
    <row r="657" spans="1:21" x14ac:dyDescent="0.2">
      <c r="A657" s="319" t="s">
        <v>1584</v>
      </c>
      <c r="B657" s="325" t="s">
        <v>60</v>
      </c>
      <c r="C657" s="329" t="s">
        <v>89</v>
      </c>
      <c r="D657" s="329">
        <v>4453</v>
      </c>
      <c r="E657" s="329">
        <v>1610</v>
      </c>
      <c r="F657" s="329">
        <v>2843</v>
      </c>
      <c r="G657" s="329">
        <v>3890</v>
      </c>
      <c r="H657" s="329">
        <v>1305</v>
      </c>
      <c r="I657" s="329">
        <v>2585</v>
      </c>
      <c r="J657" s="329">
        <v>4040</v>
      </c>
      <c r="K657" s="329">
        <v>1478</v>
      </c>
      <c r="L657" s="329">
        <v>2562</v>
      </c>
      <c r="M657" s="329">
        <v>4210</v>
      </c>
      <c r="N657" s="329">
        <v>1685</v>
      </c>
      <c r="O657" s="329">
        <v>2525</v>
      </c>
      <c r="P657" s="322">
        <v>3889</v>
      </c>
      <c r="Q657" s="322">
        <v>1622</v>
      </c>
      <c r="R657" s="322">
        <v>2267</v>
      </c>
      <c r="S657" s="312">
        <v>3204</v>
      </c>
      <c r="T657" s="312">
        <v>1518</v>
      </c>
      <c r="U657" s="312">
        <v>1686</v>
      </c>
    </row>
    <row r="658" spans="1:21" x14ac:dyDescent="0.2">
      <c r="A658" s="319" t="s">
        <v>1585</v>
      </c>
      <c r="B658" s="325" t="s">
        <v>60</v>
      </c>
      <c r="C658" s="329" t="s">
        <v>90</v>
      </c>
      <c r="D658" s="329">
        <v>2292</v>
      </c>
      <c r="E658" s="329">
        <v>782</v>
      </c>
      <c r="F658" s="329">
        <v>1510</v>
      </c>
      <c r="G658" s="329">
        <v>2430</v>
      </c>
      <c r="H658" s="329">
        <v>690</v>
      </c>
      <c r="I658" s="329">
        <v>1740</v>
      </c>
      <c r="J658" s="329">
        <v>2373</v>
      </c>
      <c r="K658" s="329">
        <v>667</v>
      </c>
      <c r="L658" s="329">
        <v>1706</v>
      </c>
      <c r="M658" s="329">
        <v>2683</v>
      </c>
      <c r="N658" s="329">
        <v>893</v>
      </c>
      <c r="O658" s="329">
        <v>1790</v>
      </c>
      <c r="P658" s="322">
        <v>2253</v>
      </c>
      <c r="Q658" s="322">
        <v>996</v>
      </c>
      <c r="R658" s="322">
        <v>1257</v>
      </c>
      <c r="S658" s="312">
        <v>2407</v>
      </c>
      <c r="T658" s="312">
        <v>1047</v>
      </c>
      <c r="U658" s="312">
        <v>1360</v>
      </c>
    </row>
    <row r="659" spans="1:21" x14ac:dyDescent="0.2">
      <c r="A659" s="319" t="s">
        <v>1586</v>
      </c>
      <c r="B659" s="325" t="s">
        <v>60</v>
      </c>
      <c r="C659" s="329" t="s">
        <v>91</v>
      </c>
      <c r="D659" s="329">
        <v>1014</v>
      </c>
      <c r="E659" s="329">
        <v>323</v>
      </c>
      <c r="F659" s="329">
        <v>691</v>
      </c>
      <c r="G659" s="329">
        <v>1335</v>
      </c>
      <c r="H659" s="329">
        <v>310</v>
      </c>
      <c r="I659" s="329">
        <v>1030</v>
      </c>
      <c r="J659" s="329">
        <v>1370</v>
      </c>
      <c r="K659" s="329">
        <v>270</v>
      </c>
      <c r="L659" s="329">
        <v>1100</v>
      </c>
      <c r="M659" s="329">
        <v>1771</v>
      </c>
      <c r="N659" s="329">
        <v>395</v>
      </c>
      <c r="O659" s="329">
        <v>1376</v>
      </c>
      <c r="P659" s="322">
        <v>1639</v>
      </c>
      <c r="Q659" s="322">
        <v>466</v>
      </c>
      <c r="R659" s="322">
        <v>1173</v>
      </c>
      <c r="S659" s="312">
        <v>1790</v>
      </c>
      <c r="T659" s="322">
        <v>635</v>
      </c>
      <c r="U659" s="322">
        <v>1155</v>
      </c>
    </row>
    <row r="660" spans="1:21" x14ac:dyDescent="0.2">
      <c r="A660" s="319" t="s">
        <v>1587</v>
      </c>
      <c r="B660" s="325" t="s">
        <v>60</v>
      </c>
      <c r="C660" s="329" t="s">
        <v>92</v>
      </c>
      <c r="D660" s="329">
        <v>106176</v>
      </c>
      <c r="E660" s="329">
        <v>51388</v>
      </c>
      <c r="F660" s="329">
        <v>54788</v>
      </c>
      <c r="G660" s="329">
        <v>87475</v>
      </c>
      <c r="H660" s="329">
        <v>41960</v>
      </c>
      <c r="I660" s="329">
        <v>45515</v>
      </c>
      <c r="J660" s="329">
        <v>80682</v>
      </c>
      <c r="K660" s="329">
        <v>39203</v>
      </c>
      <c r="L660" s="329">
        <v>41479</v>
      </c>
      <c r="M660" s="329">
        <v>105808</v>
      </c>
      <c r="N660" s="329">
        <v>51925</v>
      </c>
      <c r="O660" s="329">
        <v>53883</v>
      </c>
      <c r="P660" s="322">
        <v>136241</v>
      </c>
      <c r="Q660" s="322">
        <v>68769</v>
      </c>
      <c r="R660" s="322">
        <v>67472</v>
      </c>
      <c r="S660" s="312" t="s">
        <v>639</v>
      </c>
      <c r="T660" s="312" t="s">
        <v>639</v>
      </c>
      <c r="U660" s="312" t="s">
        <v>639</v>
      </c>
    </row>
    <row r="661" spans="1:21" x14ac:dyDescent="0.2">
      <c r="A661" s="319" t="s">
        <v>1588</v>
      </c>
      <c r="B661" s="325" t="s">
        <v>60</v>
      </c>
      <c r="C661" s="332" t="s">
        <v>93</v>
      </c>
      <c r="D661" s="332">
        <v>57082</v>
      </c>
      <c r="E661" s="332">
        <v>26429</v>
      </c>
      <c r="F661" s="332">
        <v>30653</v>
      </c>
      <c r="G661" s="332">
        <v>48450</v>
      </c>
      <c r="H661" s="332">
        <v>21965</v>
      </c>
      <c r="I661" s="332">
        <v>26470</v>
      </c>
      <c r="J661" s="332">
        <v>51487</v>
      </c>
      <c r="K661" s="332">
        <v>24074</v>
      </c>
      <c r="L661" s="332">
        <v>27413</v>
      </c>
      <c r="M661" s="332">
        <v>64665</v>
      </c>
      <c r="N661" s="332">
        <v>30663</v>
      </c>
      <c r="O661" s="332">
        <v>34002</v>
      </c>
      <c r="P661" s="322">
        <v>91351</v>
      </c>
      <c r="Q661" s="322">
        <v>46035</v>
      </c>
      <c r="R661" s="322">
        <v>45316</v>
      </c>
      <c r="S661" s="312">
        <v>131829</v>
      </c>
      <c r="T661" s="312">
        <v>68624</v>
      </c>
      <c r="U661" s="312">
        <v>63205</v>
      </c>
    </row>
    <row r="662" spans="1:21" x14ac:dyDescent="0.2">
      <c r="A662" s="319" t="s">
        <v>1589</v>
      </c>
      <c r="B662" s="325" t="s">
        <v>60</v>
      </c>
      <c r="C662" s="179" t="s">
        <v>94</v>
      </c>
      <c r="D662" s="329">
        <v>99506</v>
      </c>
      <c r="E662" s="329">
        <v>50475</v>
      </c>
      <c r="F662" s="329">
        <v>49031</v>
      </c>
      <c r="G662" s="329">
        <v>78300</v>
      </c>
      <c r="H662" s="329">
        <v>40140</v>
      </c>
      <c r="I662" s="329">
        <v>38160</v>
      </c>
      <c r="J662" s="329">
        <v>59314</v>
      </c>
      <c r="K662" s="329">
        <v>30291</v>
      </c>
      <c r="L662" s="329">
        <v>29023</v>
      </c>
      <c r="M662" s="329">
        <v>55256</v>
      </c>
      <c r="N662" s="329">
        <v>27474</v>
      </c>
      <c r="O662" s="329">
        <v>27782</v>
      </c>
      <c r="P662" s="322">
        <v>59876</v>
      </c>
      <c r="Q662" s="322">
        <v>29413</v>
      </c>
      <c r="R662" s="322">
        <v>30463</v>
      </c>
      <c r="S662" s="312">
        <v>72124</v>
      </c>
      <c r="T662" s="312">
        <v>36744</v>
      </c>
      <c r="U662" s="312">
        <v>35380</v>
      </c>
    </row>
    <row r="663" spans="1:21" x14ac:dyDescent="0.2">
      <c r="A663" s="319" t="s">
        <v>1590</v>
      </c>
      <c r="B663" s="325" t="s">
        <v>61</v>
      </c>
      <c r="C663" s="329" t="s">
        <v>73</v>
      </c>
      <c r="D663" s="329">
        <v>248591</v>
      </c>
      <c r="E663" s="329">
        <v>118156</v>
      </c>
      <c r="F663" s="329">
        <v>130435</v>
      </c>
      <c r="G663" s="329">
        <v>234680</v>
      </c>
      <c r="H663" s="329">
        <v>112715</v>
      </c>
      <c r="I663" s="329">
        <v>121965</v>
      </c>
      <c r="J663" s="329">
        <v>214595</v>
      </c>
      <c r="K663" s="329">
        <v>103349</v>
      </c>
      <c r="L663" s="329">
        <v>111246</v>
      </c>
      <c r="M663" s="329">
        <v>212033</v>
      </c>
      <c r="N663" s="329">
        <v>101869</v>
      </c>
      <c r="O663" s="329">
        <v>110164</v>
      </c>
      <c r="P663" s="322">
        <v>218335</v>
      </c>
      <c r="Q663" s="322">
        <v>106242</v>
      </c>
      <c r="R663" s="322">
        <v>112093</v>
      </c>
      <c r="S663" s="312">
        <v>258249</v>
      </c>
      <c r="T663" s="312">
        <v>128970</v>
      </c>
      <c r="U663" s="312">
        <v>129279</v>
      </c>
    </row>
    <row r="664" spans="1:21" x14ac:dyDescent="0.2">
      <c r="A664" s="319" t="s">
        <v>1591</v>
      </c>
      <c r="B664" s="325" t="s">
        <v>61</v>
      </c>
      <c r="C664" s="329" t="s">
        <v>74</v>
      </c>
      <c r="D664" s="329">
        <v>14667</v>
      </c>
      <c r="E664" s="329">
        <v>7501</v>
      </c>
      <c r="F664" s="329">
        <v>7166</v>
      </c>
      <c r="G664" s="329">
        <v>18670</v>
      </c>
      <c r="H664" s="329">
        <v>9515</v>
      </c>
      <c r="I664" s="329">
        <v>9155</v>
      </c>
      <c r="J664" s="329">
        <v>13492</v>
      </c>
      <c r="K664" s="329">
        <v>6889</v>
      </c>
      <c r="L664" s="329">
        <v>6603</v>
      </c>
      <c r="M664" s="329">
        <v>15857</v>
      </c>
      <c r="N664" s="329">
        <v>8054</v>
      </c>
      <c r="O664" s="329">
        <v>7803</v>
      </c>
      <c r="P664" s="322">
        <v>15541</v>
      </c>
      <c r="Q664" s="322">
        <v>8038</v>
      </c>
      <c r="R664" s="322">
        <v>7503</v>
      </c>
      <c r="S664" s="312">
        <v>20839</v>
      </c>
      <c r="T664" s="312">
        <v>10764</v>
      </c>
      <c r="U664" s="312">
        <v>10075</v>
      </c>
    </row>
    <row r="665" spans="1:21" x14ac:dyDescent="0.2">
      <c r="A665" s="319" t="s">
        <v>1592</v>
      </c>
      <c r="B665" s="325" t="s">
        <v>61</v>
      </c>
      <c r="C665" s="330" t="s">
        <v>75</v>
      </c>
      <c r="D665" s="329">
        <v>13515</v>
      </c>
      <c r="E665" s="329">
        <v>6843</v>
      </c>
      <c r="F665" s="329">
        <v>6672</v>
      </c>
      <c r="G665" s="329">
        <v>16945</v>
      </c>
      <c r="H665" s="329">
        <v>8770</v>
      </c>
      <c r="I665" s="329">
        <v>8175</v>
      </c>
      <c r="J665" s="329">
        <v>13392</v>
      </c>
      <c r="K665" s="329">
        <v>6907</v>
      </c>
      <c r="L665" s="329">
        <v>6485</v>
      </c>
      <c r="M665" s="329">
        <v>13092</v>
      </c>
      <c r="N665" s="329">
        <v>6776</v>
      </c>
      <c r="O665" s="329">
        <v>6316</v>
      </c>
      <c r="P665" s="322">
        <v>14607</v>
      </c>
      <c r="Q665" s="322">
        <v>7653</v>
      </c>
      <c r="R665" s="322">
        <v>6954</v>
      </c>
      <c r="S665" s="312">
        <v>16463</v>
      </c>
      <c r="T665" s="312">
        <v>8425</v>
      </c>
      <c r="U665" s="312">
        <v>8038</v>
      </c>
    </row>
    <row r="666" spans="1:21" x14ac:dyDescent="0.2">
      <c r="A666" s="319" t="s">
        <v>1593</v>
      </c>
      <c r="B666" s="325" t="s">
        <v>61</v>
      </c>
      <c r="C666" s="330" t="s">
        <v>76</v>
      </c>
      <c r="D666" s="329">
        <v>19128</v>
      </c>
      <c r="E666" s="329">
        <v>9905</v>
      </c>
      <c r="F666" s="329">
        <v>9223</v>
      </c>
      <c r="G666" s="329">
        <v>14150</v>
      </c>
      <c r="H666" s="329">
        <v>7305</v>
      </c>
      <c r="I666" s="329">
        <v>6840</v>
      </c>
      <c r="J666" s="329">
        <v>16026</v>
      </c>
      <c r="K666" s="329">
        <v>8239</v>
      </c>
      <c r="L666" s="329">
        <v>7787</v>
      </c>
      <c r="M666" s="329">
        <v>11878</v>
      </c>
      <c r="N666" s="329">
        <v>6162</v>
      </c>
      <c r="O666" s="329">
        <v>5716</v>
      </c>
      <c r="P666" s="322">
        <v>14012</v>
      </c>
      <c r="Q666" s="322">
        <v>7174</v>
      </c>
      <c r="R666" s="322">
        <v>6838</v>
      </c>
      <c r="S666" s="312">
        <v>14760</v>
      </c>
      <c r="T666" s="312">
        <v>7504</v>
      </c>
      <c r="U666" s="312">
        <v>7256</v>
      </c>
    </row>
    <row r="667" spans="1:21" x14ac:dyDescent="0.2">
      <c r="A667" s="319" t="s">
        <v>1594</v>
      </c>
      <c r="B667" s="325" t="s">
        <v>61</v>
      </c>
      <c r="C667" s="329" t="s">
        <v>77</v>
      </c>
      <c r="D667" s="329">
        <v>17766</v>
      </c>
      <c r="E667" s="329">
        <v>8698</v>
      </c>
      <c r="F667" s="329">
        <v>9068</v>
      </c>
      <c r="G667" s="329">
        <v>13660</v>
      </c>
      <c r="H667" s="329">
        <v>6960</v>
      </c>
      <c r="I667" s="329">
        <v>6700</v>
      </c>
      <c r="J667" s="329">
        <v>16106</v>
      </c>
      <c r="K667" s="329">
        <v>8128</v>
      </c>
      <c r="L667" s="329">
        <v>7978</v>
      </c>
      <c r="M667" s="329">
        <v>12680</v>
      </c>
      <c r="N667" s="329">
        <v>6422</v>
      </c>
      <c r="O667" s="329">
        <v>6258</v>
      </c>
      <c r="P667" s="322">
        <v>13359</v>
      </c>
      <c r="Q667" s="322">
        <v>7018</v>
      </c>
      <c r="R667" s="322">
        <v>6341</v>
      </c>
      <c r="S667" s="312">
        <v>15241</v>
      </c>
      <c r="T667" s="312">
        <v>7821</v>
      </c>
      <c r="U667" s="312">
        <v>7420</v>
      </c>
    </row>
    <row r="668" spans="1:21" x14ac:dyDescent="0.2">
      <c r="A668" s="319" t="s">
        <v>1595</v>
      </c>
      <c r="B668" s="325" t="s">
        <v>61</v>
      </c>
      <c r="C668" s="329" t="s">
        <v>78</v>
      </c>
      <c r="D668" s="329">
        <v>15576</v>
      </c>
      <c r="E668" s="329">
        <v>7634</v>
      </c>
      <c r="F668" s="329">
        <v>7942</v>
      </c>
      <c r="G668" s="329">
        <v>19350</v>
      </c>
      <c r="H668" s="329">
        <v>9675</v>
      </c>
      <c r="I668" s="329">
        <v>9675</v>
      </c>
      <c r="J668" s="329">
        <v>16397</v>
      </c>
      <c r="K668" s="329">
        <v>8149</v>
      </c>
      <c r="L668" s="329">
        <v>8248</v>
      </c>
      <c r="M668" s="329">
        <v>18944</v>
      </c>
      <c r="N668" s="329">
        <v>9029</v>
      </c>
      <c r="O668" s="329">
        <v>9915</v>
      </c>
      <c r="P668" s="322">
        <v>16294</v>
      </c>
      <c r="Q668" s="322">
        <v>8289</v>
      </c>
      <c r="R668" s="322">
        <v>8005</v>
      </c>
      <c r="S668" s="312">
        <v>20604</v>
      </c>
      <c r="T668" s="312">
        <v>10439</v>
      </c>
      <c r="U668" s="312">
        <v>10165</v>
      </c>
    </row>
    <row r="669" spans="1:21" x14ac:dyDescent="0.2">
      <c r="A669" s="319" t="s">
        <v>1596</v>
      </c>
      <c r="B669" s="325" t="s">
        <v>61</v>
      </c>
      <c r="C669" s="329" t="s">
        <v>79</v>
      </c>
      <c r="D669" s="329">
        <v>14028</v>
      </c>
      <c r="E669" s="329">
        <v>7346</v>
      </c>
      <c r="F669" s="329">
        <v>6682</v>
      </c>
      <c r="G669" s="329">
        <v>15925</v>
      </c>
      <c r="H669" s="329">
        <v>7900</v>
      </c>
      <c r="I669" s="329">
        <v>8020</v>
      </c>
      <c r="J669" s="329">
        <v>16122</v>
      </c>
      <c r="K669" s="329">
        <v>7944</v>
      </c>
      <c r="L669" s="329">
        <v>8178</v>
      </c>
      <c r="M669" s="329">
        <v>22682</v>
      </c>
      <c r="N669" s="329">
        <v>11022</v>
      </c>
      <c r="O669" s="329">
        <v>11660</v>
      </c>
      <c r="P669" s="322">
        <v>21040</v>
      </c>
      <c r="Q669" s="322">
        <v>10254</v>
      </c>
      <c r="R669" s="322">
        <v>10786</v>
      </c>
      <c r="S669" s="312">
        <v>26508</v>
      </c>
      <c r="T669" s="312">
        <v>13642</v>
      </c>
      <c r="U669" s="312">
        <v>12866</v>
      </c>
    </row>
    <row r="670" spans="1:21" x14ac:dyDescent="0.2">
      <c r="A670" s="319" t="s">
        <v>1597</v>
      </c>
      <c r="B670" s="325" t="s">
        <v>61</v>
      </c>
      <c r="C670" s="329" t="s">
        <v>80</v>
      </c>
      <c r="D670" s="329">
        <v>13842</v>
      </c>
      <c r="E670" s="329">
        <v>6964</v>
      </c>
      <c r="F670" s="329">
        <v>6878</v>
      </c>
      <c r="G670" s="329">
        <v>13770</v>
      </c>
      <c r="H670" s="329">
        <v>7110</v>
      </c>
      <c r="I670" s="329">
        <v>6655</v>
      </c>
      <c r="J670" s="329">
        <v>16227</v>
      </c>
      <c r="K670" s="329">
        <v>8078</v>
      </c>
      <c r="L670" s="329">
        <v>8149</v>
      </c>
      <c r="M670" s="329">
        <v>18207</v>
      </c>
      <c r="N670" s="329">
        <v>9048</v>
      </c>
      <c r="O670" s="329">
        <v>9159</v>
      </c>
      <c r="P670" s="322">
        <v>21358</v>
      </c>
      <c r="Q670" s="322">
        <v>10454</v>
      </c>
      <c r="R670" s="322">
        <v>10904</v>
      </c>
      <c r="S670" s="312">
        <v>24168</v>
      </c>
      <c r="T670" s="312">
        <v>12371</v>
      </c>
      <c r="U670" s="312">
        <v>11797</v>
      </c>
    </row>
    <row r="671" spans="1:21" x14ac:dyDescent="0.2">
      <c r="A671" s="319" t="s">
        <v>1598</v>
      </c>
      <c r="B671" s="325" t="s">
        <v>61</v>
      </c>
      <c r="C671" s="329" t="s">
        <v>81</v>
      </c>
      <c r="D671" s="329">
        <v>16459</v>
      </c>
      <c r="E671" s="329">
        <v>8017</v>
      </c>
      <c r="F671" s="329">
        <v>8442</v>
      </c>
      <c r="G671" s="329">
        <v>12270</v>
      </c>
      <c r="H671" s="329">
        <v>6375</v>
      </c>
      <c r="I671" s="329">
        <v>5895</v>
      </c>
      <c r="J671" s="329">
        <v>13086</v>
      </c>
      <c r="K671" s="329">
        <v>6472</v>
      </c>
      <c r="L671" s="329">
        <v>6614</v>
      </c>
      <c r="M671" s="329">
        <v>14121</v>
      </c>
      <c r="N671" s="329">
        <v>6956</v>
      </c>
      <c r="O671" s="329">
        <v>7165</v>
      </c>
      <c r="P671" s="322">
        <v>19471</v>
      </c>
      <c r="Q671" s="322">
        <v>9175</v>
      </c>
      <c r="R671" s="322">
        <v>10296</v>
      </c>
      <c r="S671" s="312">
        <v>21112</v>
      </c>
      <c r="T671" s="312">
        <v>10941</v>
      </c>
      <c r="U671" s="312">
        <v>10171</v>
      </c>
    </row>
    <row r="672" spans="1:21" x14ac:dyDescent="0.2">
      <c r="A672" s="319" t="s">
        <v>1599</v>
      </c>
      <c r="B672" s="325" t="s">
        <v>61</v>
      </c>
      <c r="C672" s="329" t="s">
        <v>82</v>
      </c>
      <c r="D672" s="329">
        <v>16749</v>
      </c>
      <c r="E672" s="329">
        <v>7927</v>
      </c>
      <c r="F672" s="329">
        <v>8822</v>
      </c>
      <c r="G672" s="329">
        <v>12515</v>
      </c>
      <c r="H672" s="329">
        <v>6270</v>
      </c>
      <c r="I672" s="329">
        <v>6245</v>
      </c>
      <c r="J672" s="329">
        <v>12136</v>
      </c>
      <c r="K672" s="329">
        <v>6197</v>
      </c>
      <c r="L672" s="329">
        <v>5939</v>
      </c>
      <c r="M672" s="329">
        <v>13567</v>
      </c>
      <c r="N672" s="329">
        <v>6602</v>
      </c>
      <c r="O672" s="329">
        <v>6965</v>
      </c>
      <c r="P672" s="322">
        <v>15334</v>
      </c>
      <c r="Q672" s="322">
        <v>7576</v>
      </c>
      <c r="R672" s="322">
        <v>7758</v>
      </c>
      <c r="S672" s="312">
        <v>20243</v>
      </c>
      <c r="T672" s="312">
        <v>10258</v>
      </c>
      <c r="U672" s="312">
        <v>9985</v>
      </c>
    </row>
    <row r="673" spans="1:21" x14ac:dyDescent="0.2">
      <c r="A673" s="319" t="s">
        <v>1600</v>
      </c>
      <c r="B673" s="325" t="s">
        <v>61</v>
      </c>
      <c r="C673" s="329" t="s">
        <v>83</v>
      </c>
      <c r="D673" s="329">
        <v>20555</v>
      </c>
      <c r="E673" s="329">
        <v>9856</v>
      </c>
      <c r="F673" s="329">
        <v>10699</v>
      </c>
      <c r="G673" s="329">
        <v>14480</v>
      </c>
      <c r="H673" s="329">
        <v>7020</v>
      </c>
      <c r="I673" s="329">
        <v>7460</v>
      </c>
      <c r="J673" s="329">
        <v>10997</v>
      </c>
      <c r="K673" s="329">
        <v>5598</v>
      </c>
      <c r="L673" s="329">
        <v>5399</v>
      </c>
      <c r="M673" s="329">
        <v>11295</v>
      </c>
      <c r="N673" s="329">
        <v>5438</v>
      </c>
      <c r="O673" s="329">
        <v>5857</v>
      </c>
      <c r="P673" s="322">
        <v>12393</v>
      </c>
      <c r="Q673" s="322">
        <v>5884</v>
      </c>
      <c r="R673" s="322">
        <v>6509</v>
      </c>
      <c r="S673" s="312">
        <v>17340</v>
      </c>
      <c r="T673" s="312">
        <v>8516</v>
      </c>
      <c r="U673" s="312">
        <v>8824</v>
      </c>
    </row>
    <row r="674" spans="1:21" x14ac:dyDescent="0.2">
      <c r="A674" s="319" t="s">
        <v>1601</v>
      </c>
      <c r="B674" s="325" t="s">
        <v>61</v>
      </c>
      <c r="C674" s="329" t="s">
        <v>84</v>
      </c>
      <c r="D674" s="329">
        <v>21157</v>
      </c>
      <c r="E674" s="329">
        <v>10230</v>
      </c>
      <c r="F674" s="329">
        <v>10927</v>
      </c>
      <c r="G674" s="329">
        <v>14530</v>
      </c>
      <c r="H674" s="329">
        <v>6900</v>
      </c>
      <c r="I674" s="329">
        <v>7635</v>
      </c>
      <c r="J674" s="329">
        <v>11117</v>
      </c>
      <c r="K674" s="329">
        <v>5474</v>
      </c>
      <c r="L674" s="329">
        <v>5643</v>
      </c>
      <c r="M674" s="329">
        <v>10427</v>
      </c>
      <c r="N674" s="329">
        <v>5278</v>
      </c>
      <c r="O674" s="329">
        <v>5149</v>
      </c>
      <c r="P674" s="322">
        <v>11529</v>
      </c>
      <c r="Q674" s="322">
        <v>5537</v>
      </c>
      <c r="R674" s="322">
        <v>5992</v>
      </c>
      <c r="S674" s="312">
        <v>14321</v>
      </c>
      <c r="T674" s="312">
        <v>6995</v>
      </c>
      <c r="U674" s="312">
        <v>7326</v>
      </c>
    </row>
    <row r="675" spans="1:21" x14ac:dyDescent="0.2">
      <c r="A675" s="319" t="s">
        <v>1602</v>
      </c>
      <c r="B675" s="325" t="s">
        <v>61</v>
      </c>
      <c r="C675" s="329" t="s">
        <v>85</v>
      </c>
      <c r="D675" s="329">
        <v>18669</v>
      </c>
      <c r="E675" s="329">
        <v>9004</v>
      </c>
      <c r="F675" s="329">
        <v>9665</v>
      </c>
      <c r="G675" s="329">
        <v>17150</v>
      </c>
      <c r="H675" s="329">
        <v>8160</v>
      </c>
      <c r="I675" s="329">
        <v>8995</v>
      </c>
      <c r="J675" s="329">
        <v>12214</v>
      </c>
      <c r="K675" s="329">
        <v>5963</v>
      </c>
      <c r="L675" s="329">
        <v>6251</v>
      </c>
      <c r="M675" s="329">
        <v>9375</v>
      </c>
      <c r="N675" s="329">
        <v>4798</v>
      </c>
      <c r="O675" s="329">
        <v>4577</v>
      </c>
      <c r="P675" s="322">
        <v>9471</v>
      </c>
      <c r="Q675" s="322">
        <v>4469</v>
      </c>
      <c r="R675" s="322">
        <v>5002</v>
      </c>
      <c r="S675" s="312">
        <v>11301</v>
      </c>
      <c r="T675" s="312">
        <v>5384</v>
      </c>
      <c r="U675" s="312">
        <v>5917</v>
      </c>
    </row>
    <row r="676" spans="1:21" x14ac:dyDescent="0.2">
      <c r="A676" s="319" t="s">
        <v>1603</v>
      </c>
      <c r="B676" s="325" t="s">
        <v>61</v>
      </c>
      <c r="C676" s="329" t="s">
        <v>86</v>
      </c>
      <c r="D676" s="329">
        <v>14483</v>
      </c>
      <c r="E676" s="329">
        <v>6388</v>
      </c>
      <c r="F676" s="329">
        <v>8095</v>
      </c>
      <c r="G676" s="329">
        <v>16525</v>
      </c>
      <c r="H676" s="329">
        <v>7810</v>
      </c>
      <c r="I676" s="329">
        <v>8715</v>
      </c>
      <c r="J676" s="329">
        <v>11375</v>
      </c>
      <c r="K676" s="329">
        <v>5313</v>
      </c>
      <c r="L676" s="329">
        <v>6062</v>
      </c>
      <c r="M676" s="329">
        <v>8751</v>
      </c>
      <c r="N676" s="329">
        <v>4247</v>
      </c>
      <c r="O676" s="329">
        <v>4504</v>
      </c>
      <c r="P676" s="322">
        <v>8404</v>
      </c>
      <c r="Q676" s="322">
        <v>4188</v>
      </c>
      <c r="R676" s="322">
        <v>4216</v>
      </c>
      <c r="S676" s="312">
        <v>9783</v>
      </c>
      <c r="T676" s="312">
        <v>4769</v>
      </c>
      <c r="U676" s="312">
        <v>5014</v>
      </c>
    </row>
    <row r="677" spans="1:21" x14ac:dyDescent="0.2">
      <c r="A677" s="319" t="s">
        <v>1604</v>
      </c>
      <c r="B677" s="325" t="s">
        <v>61</v>
      </c>
      <c r="C677" s="329" t="s">
        <v>87</v>
      </c>
      <c r="D677" s="329">
        <v>11094</v>
      </c>
      <c r="E677" s="329">
        <v>4548</v>
      </c>
      <c r="F677" s="329">
        <v>6546</v>
      </c>
      <c r="G677" s="329">
        <v>13100</v>
      </c>
      <c r="H677" s="329">
        <v>5835</v>
      </c>
      <c r="I677" s="329">
        <v>7265</v>
      </c>
      <c r="J677" s="329">
        <v>11891</v>
      </c>
      <c r="K677" s="329">
        <v>5342</v>
      </c>
      <c r="L677" s="329">
        <v>6549</v>
      </c>
      <c r="M677" s="329">
        <v>8405</v>
      </c>
      <c r="N677" s="329">
        <v>3928</v>
      </c>
      <c r="O677" s="329">
        <v>4477</v>
      </c>
      <c r="P677" s="322">
        <v>7103</v>
      </c>
      <c r="Q677" s="322">
        <v>3528</v>
      </c>
      <c r="R677" s="322">
        <v>3575</v>
      </c>
      <c r="S677" s="312">
        <v>7231</v>
      </c>
      <c r="T677" s="312">
        <v>3373</v>
      </c>
      <c r="U677" s="312">
        <v>3858</v>
      </c>
    </row>
    <row r="678" spans="1:21" x14ac:dyDescent="0.2">
      <c r="A678" s="319" t="s">
        <v>1605</v>
      </c>
      <c r="B678" s="325" t="s">
        <v>61</v>
      </c>
      <c r="C678" s="329" t="s">
        <v>88</v>
      </c>
      <c r="D678" s="329">
        <v>8750</v>
      </c>
      <c r="E678" s="329">
        <v>3299</v>
      </c>
      <c r="F678" s="329">
        <v>5451</v>
      </c>
      <c r="G678" s="329">
        <v>8885</v>
      </c>
      <c r="H678" s="329">
        <v>3285</v>
      </c>
      <c r="I678" s="329">
        <v>5595</v>
      </c>
      <c r="J678" s="329">
        <v>10301</v>
      </c>
      <c r="K678" s="329">
        <v>4295</v>
      </c>
      <c r="L678" s="329">
        <v>6006</v>
      </c>
      <c r="M678" s="329">
        <v>7358</v>
      </c>
      <c r="N678" s="329">
        <v>3045</v>
      </c>
      <c r="O678" s="329">
        <v>4313</v>
      </c>
      <c r="P678" s="322">
        <v>5992</v>
      </c>
      <c r="Q678" s="322">
        <v>2734</v>
      </c>
      <c r="R678" s="322">
        <v>3258</v>
      </c>
      <c r="S678" s="312">
        <v>6182</v>
      </c>
      <c r="T678" s="312">
        <v>2971</v>
      </c>
      <c r="U678" s="312">
        <v>3211</v>
      </c>
    </row>
    <row r="679" spans="1:21" x14ac:dyDescent="0.2">
      <c r="A679" s="319" t="s">
        <v>1606</v>
      </c>
      <c r="B679" s="325" t="s">
        <v>61</v>
      </c>
      <c r="C679" s="329" t="s">
        <v>89</v>
      </c>
      <c r="D679" s="329">
        <v>6489</v>
      </c>
      <c r="E679" s="329">
        <v>2248</v>
      </c>
      <c r="F679" s="329">
        <v>4241</v>
      </c>
      <c r="G679" s="329">
        <v>6190</v>
      </c>
      <c r="H679" s="329">
        <v>2095</v>
      </c>
      <c r="I679" s="329">
        <v>4095</v>
      </c>
      <c r="J679" s="329">
        <v>7259</v>
      </c>
      <c r="K679" s="329">
        <v>2665</v>
      </c>
      <c r="L679" s="329">
        <v>4594</v>
      </c>
      <c r="M679" s="329">
        <v>7038</v>
      </c>
      <c r="N679" s="329">
        <v>2655</v>
      </c>
      <c r="O679" s="329">
        <v>4383</v>
      </c>
      <c r="P679" s="322">
        <v>5182</v>
      </c>
      <c r="Q679" s="322">
        <v>2104</v>
      </c>
      <c r="R679" s="322">
        <v>3078</v>
      </c>
      <c r="S679" s="312">
        <v>4967</v>
      </c>
      <c r="T679" s="312">
        <v>2211</v>
      </c>
      <c r="U679" s="312">
        <v>2756</v>
      </c>
    </row>
    <row r="680" spans="1:21" x14ac:dyDescent="0.2">
      <c r="A680" s="319" t="s">
        <v>1607</v>
      </c>
      <c r="B680" s="325" t="s">
        <v>61</v>
      </c>
      <c r="C680" s="329" t="s">
        <v>90</v>
      </c>
      <c r="D680" s="329">
        <v>3690</v>
      </c>
      <c r="E680" s="329">
        <v>1189</v>
      </c>
      <c r="F680" s="329">
        <v>2501</v>
      </c>
      <c r="G680" s="329">
        <v>3920</v>
      </c>
      <c r="H680" s="329">
        <v>1100</v>
      </c>
      <c r="I680" s="329">
        <v>2820</v>
      </c>
      <c r="J680" s="329">
        <v>3950</v>
      </c>
      <c r="K680" s="329">
        <v>1115</v>
      </c>
      <c r="L680" s="329">
        <v>2835</v>
      </c>
      <c r="M680" s="329">
        <v>4939</v>
      </c>
      <c r="N680" s="329">
        <v>1602</v>
      </c>
      <c r="O680" s="329">
        <v>3337</v>
      </c>
      <c r="P680" s="322">
        <v>3673</v>
      </c>
      <c r="Q680" s="322">
        <v>1246</v>
      </c>
      <c r="R680" s="322">
        <v>2427</v>
      </c>
      <c r="S680" s="312">
        <v>3662</v>
      </c>
      <c r="T680" s="312">
        <v>1498</v>
      </c>
      <c r="U680" s="312">
        <v>2164</v>
      </c>
    </row>
    <row r="681" spans="1:21" x14ac:dyDescent="0.2">
      <c r="A681" s="319" t="s">
        <v>1608</v>
      </c>
      <c r="B681" s="325" t="s">
        <v>61</v>
      </c>
      <c r="C681" s="329" t="s">
        <v>91</v>
      </c>
      <c r="D681" s="329">
        <v>1974</v>
      </c>
      <c r="E681" s="329">
        <v>559</v>
      </c>
      <c r="F681" s="329">
        <v>1415</v>
      </c>
      <c r="G681" s="329">
        <v>2650</v>
      </c>
      <c r="H681" s="329">
        <v>635</v>
      </c>
      <c r="I681" s="329">
        <v>2015</v>
      </c>
      <c r="J681" s="329">
        <v>2507</v>
      </c>
      <c r="K681" s="329">
        <v>581</v>
      </c>
      <c r="L681" s="329">
        <v>1926</v>
      </c>
      <c r="M681" s="329">
        <v>3417</v>
      </c>
      <c r="N681" s="329">
        <v>807</v>
      </c>
      <c r="O681" s="329">
        <v>2610</v>
      </c>
      <c r="P681" s="322">
        <v>3572</v>
      </c>
      <c r="Q681" s="322">
        <v>921</v>
      </c>
      <c r="R681" s="322">
        <v>2651</v>
      </c>
      <c r="S681" s="312">
        <v>3524</v>
      </c>
      <c r="T681" s="322">
        <v>1088</v>
      </c>
      <c r="U681" s="322">
        <v>2436</v>
      </c>
    </row>
    <row r="682" spans="1:21" x14ac:dyDescent="0.2">
      <c r="A682" s="319" t="s">
        <v>1609</v>
      </c>
      <c r="B682" s="325" t="s">
        <v>61</v>
      </c>
      <c r="C682" s="329" t="s">
        <v>92</v>
      </c>
      <c r="D682" s="329">
        <v>113576</v>
      </c>
      <c r="E682" s="329">
        <v>50839</v>
      </c>
      <c r="F682" s="329">
        <v>62737</v>
      </c>
      <c r="G682" s="329">
        <v>110670</v>
      </c>
      <c r="H682" s="329">
        <v>50715</v>
      </c>
      <c r="I682" s="329">
        <v>59955</v>
      </c>
      <c r="J682" s="329">
        <v>111691</v>
      </c>
      <c r="K682" s="329">
        <v>52093</v>
      </c>
      <c r="L682" s="329">
        <v>59598</v>
      </c>
      <c r="M682" s="329">
        <v>126718</v>
      </c>
      <c r="N682" s="329">
        <v>59625</v>
      </c>
      <c r="O682" s="329">
        <v>67093</v>
      </c>
      <c r="P682" s="322">
        <v>142470</v>
      </c>
      <c r="Q682" s="322">
        <v>68888</v>
      </c>
      <c r="R682" s="322">
        <v>73582</v>
      </c>
      <c r="S682" s="312" t="s">
        <v>639</v>
      </c>
      <c r="T682" s="312" t="s">
        <v>639</v>
      </c>
      <c r="U682" s="312" t="s">
        <v>639</v>
      </c>
    </row>
    <row r="683" spans="1:21" x14ac:dyDescent="0.2">
      <c r="A683" s="319" t="s">
        <v>1610</v>
      </c>
      <c r="B683" s="325" t="s">
        <v>61</v>
      </c>
      <c r="C683" s="332" t="s">
        <v>93</v>
      </c>
      <c r="D683" s="332">
        <v>62675</v>
      </c>
      <c r="E683" s="332">
        <v>24827</v>
      </c>
      <c r="F683" s="332">
        <v>37848</v>
      </c>
      <c r="G683" s="332">
        <v>58300</v>
      </c>
      <c r="H683" s="332">
        <v>23795</v>
      </c>
      <c r="I683" s="332">
        <v>34505</v>
      </c>
      <c r="J683" s="332">
        <v>65586</v>
      </c>
      <c r="K683" s="332">
        <v>28416</v>
      </c>
      <c r="L683" s="332">
        <v>37170</v>
      </c>
      <c r="M683" s="332">
        <v>83621</v>
      </c>
      <c r="N683" s="332">
        <v>37472</v>
      </c>
      <c r="O683" s="332">
        <v>46149</v>
      </c>
      <c r="P683" s="322">
        <v>95602</v>
      </c>
      <c r="Q683" s="322">
        <v>44614</v>
      </c>
      <c r="R683" s="322">
        <v>50988</v>
      </c>
      <c r="S683" s="312">
        <v>113540</v>
      </c>
      <c r="T683" s="312">
        <v>55927</v>
      </c>
      <c r="U683" s="312">
        <v>57613</v>
      </c>
    </row>
    <row r="684" spans="1:21" x14ac:dyDescent="0.2">
      <c r="A684" s="319" t="s">
        <v>1611</v>
      </c>
      <c r="B684" s="325" t="s">
        <v>61</v>
      </c>
      <c r="C684" s="179" t="s">
        <v>94</v>
      </c>
      <c r="D684" s="329">
        <v>135015</v>
      </c>
      <c r="E684" s="329">
        <v>67317</v>
      </c>
      <c r="F684" s="329">
        <v>67698</v>
      </c>
      <c r="G684" s="329">
        <v>124010</v>
      </c>
      <c r="H684" s="329">
        <v>62000</v>
      </c>
      <c r="I684" s="329">
        <v>62010</v>
      </c>
      <c r="J684" s="329">
        <v>102904</v>
      </c>
      <c r="K684" s="329">
        <v>51256</v>
      </c>
      <c r="L684" s="329">
        <v>51648</v>
      </c>
      <c r="M684" s="329">
        <v>85315</v>
      </c>
      <c r="N684" s="329">
        <v>42244</v>
      </c>
      <c r="O684" s="329">
        <v>43071</v>
      </c>
      <c r="P684" s="322">
        <v>75879</v>
      </c>
      <c r="Q684" s="322">
        <v>37360</v>
      </c>
      <c r="R684" s="322">
        <v>38519</v>
      </c>
      <c r="S684" s="312">
        <v>89591</v>
      </c>
      <c r="T684" s="312">
        <v>44820</v>
      </c>
      <c r="U684" s="312">
        <v>44771</v>
      </c>
    </row>
    <row r="685" spans="1:21" x14ac:dyDescent="0.2">
      <c r="A685" s="319" t="s">
        <v>1612</v>
      </c>
      <c r="B685" s="325" t="s">
        <v>62</v>
      </c>
      <c r="C685" s="329" t="s">
        <v>73</v>
      </c>
      <c r="D685" s="329">
        <v>335451</v>
      </c>
      <c r="E685" s="329">
        <v>158906</v>
      </c>
      <c r="F685" s="329">
        <v>176545</v>
      </c>
      <c r="G685" s="329">
        <v>302260</v>
      </c>
      <c r="H685" s="329">
        <v>144135</v>
      </c>
      <c r="I685" s="329">
        <v>158125</v>
      </c>
      <c r="J685" s="329">
        <v>252240</v>
      </c>
      <c r="K685" s="329">
        <v>120193</v>
      </c>
      <c r="L685" s="329">
        <v>132047</v>
      </c>
      <c r="M685" s="329">
        <v>252425</v>
      </c>
      <c r="N685" s="329">
        <v>119416</v>
      </c>
      <c r="O685" s="329">
        <v>133009</v>
      </c>
      <c r="P685" s="322">
        <v>260379</v>
      </c>
      <c r="Q685" s="322">
        <v>123745</v>
      </c>
      <c r="R685" s="322">
        <v>136634</v>
      </c>
      <c r="S685" s="312">
        <v>306995</v>
      </c>
      <c r="T685" s="312">
        <v>148646</v>
      </c>
      <c r="U685" s="312">
        <v>158349</v>
      </c>
    </row>
    <row r="686" spans="1:21" x14ac:dyDescent="0.2">
      <c r="A686" s="319" t="s">
        <v>1613</v>
      </c>
      <c r="B686" s="325" t="s">
        <v>62</v>
      </c>
      <c r="C686" s="329" t="s">
        <v>74</v>
      </c>
      <c r="D686" s="329">
        <v>22579</v>
      </c>
      <c r="E686" s="329">
        <v>11542</v>
      </c>
      <c r="F686" s="329">
        <v>11037</v>
      </c>
      <c r="G686" s="329">
        <v>21270</v>
      </c>
      <c r="H686" s="329">
        <v>10910</v>
      </c>
      <c r="I686" s="329">
        <v>10360</v>
      </c>
      <c r="J686" s="329">
        <v>13823</v>
      </c>
      <c r="K686" s="329">
        <v>6999</v>
      </c>
      <c r="L686" s="329">
        <v>6824</v>
      </c>
      <c r="M686" s="329">
        <v>15378</v>
      </c>
      <c r="N686" s="329">
        <v>7888</v>
      </c>
      <c r="O686" s="329">
        <v>7490</v>
      </c>
      <c r="P686" s="322">
        <v>16659</v>
      </c>
      <c r="Q686" s="322">
        <v>8505</v>
      </c>
      <c r="R686" s="322">
        <v>8154</v>
      </c>
      <c r="S686" s="312">
        <v>21670</v>
      </c>
      <c r="T686" s="312">
        <v>11083</v>
      </c>
      <c r="U686" s="312">
        <v>10587</v>
      </c>
    </row>
    <row r="687" spans="1:21" x14ac:dyDescent="0.2">
      <c r="A687" s="319" t="s">
        <v>1614</v>
      </c>
      <c r="B687" s="325" t="s">
        <v>62</v>
      </c>
      <c r="C687" s="330" t="s">
        <v>75</v>
      </c>
      <c r="D687" s="329">
        <v>19900</v>
      </c>
      <c r="E687" s="329">
        <v>10159</v>
      </c>
      <c r="F687" s="329">
        <v>9741</v>
      </c>
      <c r="G687" s="329">
        <v>21745</v>
      </c>
      <c r="H687" s="329">
        <v>11110</v>
      </c>
      <c r="I687" s="329">
        <v>10630</v>
      </c>
      <c r="J687" s="329">
        <v>13534</v>
      </c>
      <c r="K687" s="329">
        <v>6885</v>
      </c>
      <c r="L687" s="329">
        <v>6649</v>
      </c>
      <c r="M687" s="329">
        <v>12291</v>
      </c>
      <c r="N687" s="329">
        <v>6227</v>
      </c>
      <c r="O687" s="329">
        <v>6064</v>
      </c>
      <c r="P687" s="322">
        <v>13066</v>
      </c>
      <c r="Q687" s="322">
        <v>6616</v>
      </c>
      <c r="R687" s="322">
        <v>6450</v>
      </c>
      <c r="S687" s="312">
        <v>14574</v>
      </c>
      <c r="T687" s="312">
        <v>7345</v>
      </c>
      <c r="U687" s="312">
        <v>7229</v>
      </c>
    </row>
    <row r="688" spans="1:21" x14ac:dyDescent="0.2">
      <c r="A688" s="319" t="s">
        <v>1615</v>
      </c>
      <c r="B688" s="325" t="s">
        <v>62</v>
      </c>
      <c r="C688" s="330" t="s">
        <v>76</v>
      </c>
      <c r="D688" s="329">
        <v>24592</v>
      </c>
      <c r="E688" s="329">
        <v>12588</v>
      </c>
      <c r="F688" s="329">
        <v>12004</v>
      </c>
      <c r="G688" s="329">
        <v>19040</v>
      </c>
      <c r="H688" s="329">
        <v>9620</v>
      </c>
      <c r="I688" s="329">
        <v>9415</v>
      </c>
      <c r="J688" s="329">
        <v>16759</v>
      </c>
      <c r="K688" s="329">
        <v>8505</v>
      </c>
      <c r="L688" s="329">
        <v>8254</v>
      </c>
      <c r="M688" s="329">
        <v>11108</v>
      </c>
      <c r="N688" s="329">
        <v>5617</v>
      </c>
      <c r="O688" s="329">
        <v>5491</v>
      </c>
      <c r="P688" s="322">
        <v>10953</v>
      </c>
      <c r="Q688" s="322">
        <v>5589</v>
      </c>
      <c r="R688" s="322">
        <v>5364</v>
      </c>
      <c r="S688" s="312">
        <v>12521</v>
      </c>
      <c r="T688" s="312">
        <v>6357</v>
      </c>
      <c r="U688" s="312">
        <v>6164</v>
      </c>
    </row>
    <row r="689" spans="1:21" x14ac:dyDescent="0.2">
      <c r="A689" s="319" t="s">
        <v>1616</v>
      </c>
      <c r="B689" s="325" t="s">
        <v>62</v>
      </c>
      <c r="C689" s="329" t="s">
        <v>77</v>
      </c>
      <c r="D689" s="329">
        <v>22341</v>
      </c>
      <c r="E689" s="329">
        <v>11083</v>
      </c>
      <c r="F689" s="329">
        <v>11258</v>
      </c>
      <c r="G689" s="329">
        <v>19600</v>
      </c>
      <c r="H689" s="329">
        <v>9615</v>
      </c>
      <c r="I689" s="329">
        <v>9985</v>
      </c>
      <c r="J689" s="329">
        <v>20194</v>
      </c>
      <c r="K689" s="329">
        <v>10204</v>
      </c>
      <c r="L689" s="329">
        <v>9990</v>
      </c>
      <c r="M689" s="329">
        <v>12241</v>
      </c>
      <c r="N689" s="329">
        <v>6071</v>
      </c>
      <c r="O689" s="329">
        <v>6170</v>
      </c>
      <c r="P689" s="322">
        <v>10742</v>
      </c>
      <c r="Q689" s="322">
        <v>5179</v>
      </c>
      <c r="R689" s="322">
        <v>5563</v>
      </c>
      <c r="S689" s="312">
        <v>12403</v>
      </c>
      <c r="T689" s="312">
        <v>5898</v>
      </c>
      <c r="U689" s="312">
        <v>6505</v>
      </c>
    </row>
    <row r="690" spans="1:21" x14ac:dyDescent="0.2">
      <c r="A690" s="319" t="s">
        <v>1617</v>
      </c>
      <c r="B690" s="325" t="s">
        <v>62</v>
      </c>
      <c r="C690" s="329" t="s">
        <v>78</v>
      </c>
      <c r="D690" s="329">
        <v>23597</v>
      </c>
      <c r="E690" s="329">
        <v>11673</v>
      </c>
      <c r="F690" s="329">
        <v>11924</v>
      </c>
      <c r="G690" s="329">
        <v>28680</v>
      </c>
      <c r="H690" s="329">
        <v>14070</v>
      </c>
      <c r="I690" s="329">
        <v>14610</v>
      </c>
      <c r="J690" s="329">
        <v>23457</v>
      </c>
      <c r="K690" s="329">
        <v>11442</v>
      </c>
      <c r="L690" s="329">
        <v>12015</v>
      </c>
      <c r="M690" s="329">
        <v>26708</v>
      </c>
      <c r="N690" s="329">
        <v>12160</v>
      </c>
      <c r="O690" s="329">
        <v>14548</v>
      </c>
      <c r="P690" s="322">
        <v>24223</v>
      </c>
      <c r="Q690" s="322">
        <v>10630</v>
      </c>
      <c r="R690" s="322">
        <v>13593</v>
      </c>
      <c r="S690" s="312">
        <v>23699</v>
      </c>
      <c r="T690" s="312">
        <v>10510</v>
      </c>
      <c r="U690" s="312">
        <v>13189</v>
      </c>
    </row>
    <row r="691" spans="1:21" x14ac:dyDescent="0.2">
      <c r="A691" s="319" t="s">
        <v>1618</v>
      </c>
      <c r="B691" s="325" t="s">
        <v>62</v>
      </c>
      <c r="C691" s="329" t="s">
        <v>79</v>
      </c>
      <c r="D691" s="329">
        <v>21972</v>
      </c>
      <c r="E691" s="329">
        <v>11593</v>
      </c>
      <c r="F691" s="329">
        <v>10379</v>
      </c>
      <c r="G691" s="329">
        <v>22140</v>
      </c>
      <c r="H691" s="329">
        <v>11445</v>
      </c>
      <c r="I691" s="329">
        <v>10700</v>
      </c>
      <c r="J691" s="329">
        <v>21903</v>
      </c>
      <c r="K691" s="329">
        <v>11042</v>
      </c>
      <c r="L691" s="329">
        <v>10861</v>
      </c>
      <c r="M691" s="329">
        <v>35457</v>
      </c>
      <c r="N691" s="329">
        <v>16898</v>
      </c>
      <c r="O691" s="329">
        <v>18559</v>
      </c>
      <c r="P691" s="322">
        <v>42020</v>
      </c>
      <c r="Q691" s="322">
        <v>19851</v>
      </c>
      <c r="R691" s="322">
        <v>22169</v>
      </c>
      <c r="S691" s="312">
        <v>47217</v>
      </c>
      <c r="T691" s="312">
        <v>22167</v>
      </c>
      <c r="U691" s="312">
        <v>25050</v>
      </c>
    </row>
    <row r="692" spans="1:21" x14ac:dyDescent="0.2">
      <c r="A692" s="319" t="s">
        <v>1619</v>
      </c>
      <c r="B692" s="325" t="s">
        <v>62</v>
      </c>
      <c r="C692" s="329" t="s">
        <v>80</v>
      </c>
      <c r="D692" s="329">
        <v>21190</v>
      </c>
      <c r="E692" s="329">
        <v>10711</v>
      </c>
      <c r="F692" s="329">
        <v>10479</v>
      </c>
      <c r="G692" s="329">
        <v>18210</v>
      </c>
      <c r="H692" s="329">
        <v>9595</v>
      </c>
      <c r="I692" s="329">
        <v>8620</v>
      </c>
      <c r="J692" s="329">
        <v>20020</v>
      </c>
      <c r="K692" s="329">
        <v>10063</v>
      </c>
      <c r="L692" s="329">
        <v>9957</v>
      </c>
      <c r="M692" s="329">
        <v>24904</v>
      </c>
      <c r="N692" s="329">
        <v>12342</v>
      </c>
      <c r="O692" s="329">
        <v>12562</v>
      </c>
      <c r="P692" s="322">
        <v>32669</v>
      </c>
      <c r="Q692" s="322">
        <v>16332</v>
      </c>
      <c r="R692" s="322">
        <v>16337</v>
      </c>
      <c r="S692" s="312">
        <v>41740</v>
      </c>
      <c r="T692" s="312">
        <v>20782</v>
      </c>
      <c r="U692" s="312">
        <v>20958</v>
      </c>
    </row>
    <row r="693" spans="1:21" x14ac:dyDescent="0.2">
      <c r="A693" s="319" t="s">
        <v>1620</v>
      </c>
      <c r="B693" s="325" t="s">
        <v>62</v>
      </c>
      <c r="C693" s="329" t="s">
        <v>81</v>
      </c>
      <c r="D693" s="329">
        <v>23485</v>
      </c>
      <c r="E693" s="329">
        <v>11605</v>
      </c>
      <c r="F693" s="329">
        <v>11880</v>
      </c>
      <c r="G693" s="329">
        <v>16260</v>
      </c>
      <c r="H693" s="329">
        <v>8385</v>
      </c>
      <c r="I693" s="329">
        <v>7875</v>
      </c>
      <c r="J693" s="329">
        <v>14786</v>
      </c>
      <c r="K693" s="329">
        <v>7238</v>
      </c>
      <c r="L693" s="329">
        <v>7548</v>
      </c>
      <c r="M693" s="329">
        <v>17564</v>
      </c>
      <c r="N693" s="329">
        <v>8858</v>
      </c>
      <c r="O693" s="329">
        <v>8706</v>
      </c>
      <c r="P693" s="322">
        <v>23862</v>
      </c>
      <c r="Q693" s="322">
        <v>11561</v>
      </c>
      <c r="R693" s="322">
        <v>12301</v>
      </c>
      <c r="S693" s="312">
        <v>29521</v>
      </c>
      <c r="T693" s="312">
        <v>15122</v>
      </c>
      <c r="U693" s="312">
        <v>14399</v>
      </c>
    </row>
    <row r="694" spans="1:21" x14ac:dyDescent="0.2">
      <c r="A694" s="319" t="s">
        <v>1621</v>
      </c>
      <c r="B694" s="325" t="s">
        <v>62</v>
      </c>
      <c r="C694" s="329" t="s">
        <v>82</v>
      </c>
      <c r="D694" s="329">
        <v>22918</v>
      </c>
      <c r="E694" s="329">
        <v>11013</v>
      </c>
      <c r="F694" s="329">
        <v>11905</v>
      </c>
      <c r="G694" s="329">
        <v>16825</v>
      </c>
      <c r="H694" s="329">
        <v>8280</v>
      </c>
      <c r="I694" s="329">
        <v>8540</v>
      </c>
      <c r="J694" s="329">
        <v>13731</v>
      </c>
      <c r="K694" s="329">
        <v>6840</v>
      </c>
      <c r="L694" s="329">
        <v>6891</v>
      </c>
      <c r="M694" s="329">
        <v>16001</v>
      </c>
      <c r="N694" s="329">
        <v>7910</v>
      </c>
      <c r="O694" s="329">
        <v>8091</v>
      </c>
      <c r="P694" s="322">
        <v>17250</v>
      </c>
      <c r="Q694" s="322">
        <v>8593</v>
      </c>
      <c r="R694" s="322">
        <v>8657</v>
      </c>
      <c r="S694" s="312">
        <v>22542</v>
      </c>
      <c r="T694" s="312">
        <v>11161</v>
      </c>
      <c r="U694" s="312">
        <v>11381</v>
      </c>
    </row>
    <row r="695" spans="1:21" x14ac:dyDescent="0.2">
      <c r="A695" s="319" t="s">
        <v>1622</v>
      </c>
      <c r="B695" s="325" t="s">
        <v>62</v>
      </c>
      <c r="C695" s="329" t="s">
        <v>83</v>
      </c>
      <c r="D695" s="329">
        <v>25240</v>
      </c>
      <c r="E695" s="329">
        <v>12252</v>
      </c>
      <c r="F695" s="329">
        <v>12988</v>
      </c>
      <c r="G695" s="329">
        <v>18945</v>
      </c>
      <c r="H695" s="329">
        <v>9170</v>
      </c>
      <c r="I695" s="329">
        <v>9770</v>
      </c>
      <c r="J695" s="329">
        <v>13040</v>
      </c>
      <c r="K695" s="329">
        <v>6474</v>
      </c>
      <c r="L695" s="329">
        <v>6566</v>
      </c>
      <c r="M695" s="329">
        <v>12590</v>
      </c>
      <c r="N695" s="329">
        <v>5977</v>
      </c>
      <c r="O695" s="329">
        <v>6613</v>
      </c>
      <c r="P695" s="322">
        <v>11837</v>
      </c>
      <c r="Q695" s="322">
        <v>5667</v>
      </c>
      <c r="R695" s="322">
        <v>6170</v>
      </c>
      <c r="S695" s="312">
        <v>18100</v>
      </c>
      <c r="T695" s="312">
        <v>9086</v>
      </c>
      <c r="U695" s="312">
        <v>9014</v>
      </c>
    </row>
    <row r="696" spans="1:21" x14ac:dyDescent="0.2">
      <c r="A696" s="319" t="s">
        <v>1623</v>
      </c>
      <c r="B696" s="325" t="s">
        <v>62</v>
      </c>
      <c r="C696" s="329" t="s">
        <v>84</v>
      </c>
      <c r="D696" s="329">
        <v>25030</v>
      </c>
      <c r="E696" s="329">
        <v>12057</v>
      </c>
      <c r="F696" s="329">
        <v>12973</v>
      </c>
      <c r="G696" s="329">
        <v>18600</v>
      </c>
      <c r="H696" s="329">
        <v>8780</v>
      </c>
      <c r="I696" s="329">
        <v>9820</v>
      </c>
      <c r="J696" s="329">
        <v>13402</v>
      </c>
      <c r="K696" s="329">
        <v>6527</v>
      </c>
      <c r="L696" s="329">
        <v>6875</v>
      </c>
      <c r="M696" s="329">
        <v>11749</v>
      </c>
      <c r="N696" s="329">
        <v>5831</v>
      </c>
      <c r="O696" s="329">
        <v>5918</v>
      </c>
      <c r="P696" s="322">
        <v>11877</v>
      </c>
      <c r="Q696" s="322">
        <v>5624</v>
      </c>
      <c r="R696" s="322">
        <v>6253</v>
      </c>
      <c r="S696" s="312">
        <v>14088</v>
      </c>
      <c r="T696" s="312">
        <v>7134</v>
      </c>
      <c r="U696" s="312">
        <v>6954</v>
      </c>
    </row>
    <row r="697" spans="1:21" x14ac:dyDescent="0.2">
      <c r="A697" s="319" t="s">
        <v>1624</v>
      </c>
      <c r="B697" s="325" t="s">
        <v>62</v>
      </c>
      <c r="C697" s="329" t="s">
        <v>85</v>
      </c>
      <c r="D697" s="329">
        <v>21324</v>
      </c>
      <c r="E697" s="329">
        <v>10026</v>
      </c>
      <c r="F697" s="329">
        <v>11298</v>
      </c>
      <c r="G697" s="329">
        <v>20415</v>
      </c>
      <c r="H697" s="329">
        <v>9610</v>
      </c>
      <c r="I697" s="329">
        <v>10805</v>
      </c>
      <c r="J697" s="329">
        <v>14578</v>
      </c>
      <c r="K697" s="329">
        <v>6972</v>
      </c>
      <c r="L697" s="329">
        <v>7606</v>
      </c>
      <c r="M697" s="329">
        <v>10922</v>
      </c>
      <c r="N697" s="329">
        <v>5403</v>
      </c>
      <c r="O697" s="329">
        <v>5519</v>
      </c>
      <c r="P697" s="322">
        <v>9310</v>
      </c>
      <c r="Q697" s="322">
        <v>4348</v>
      </c>
      <c r="R697" s="322">
        <v>4962</v>
      </c>
      <c r="S697" s="312">
        <v>11351</v>
      </c>
      <c r="T697" s="312">
        <v>5371</v>
      </c>
      <c r="U697" s="312">
        <v>5980</v>
      </c>
    </row>
    <row r="698" spans="1:21" x14ac:dyDescent="0.2">
      <c r="A698" s="319" t="s">
        <v>1625</v>
      </c>
      <c r="B698" s="325" t="s">
        <v>62</v>
      </c>
      <c r="C698" s="329" t="s">
        <v>86</v>
      </c>
      <c r="D698" s="329">
        <v>17671</v>
      </c>
      <c r="E698" s="329">
        <v>7602</v>
      </c>
      <c r="F698" s="329">
        <v>10069</v>
      </c>
      <c r="G698" s="329">
        <v>19080</v>
      </c>
      <c r="H698" s="329">
        <v>9060</v>
      </c>
      <c r="I698" s="329">
        <v>10020</v>
      </c>
      <c r="J698" s="329">
        <v>13209</v>
      </c>
      <c r="K698" s="329">
        <v>6130</v>
      </c>
      <c r="L698" s="329">
        <v>7079</v>
      </c>
      <c r="M698" s="329">
        <v>10345</v>
      </c>
      <c r="N698" s="329">
        <v>4898</v>
      </c>
      <c r="O698" s="329">
        <v>5447</v>
      </c>
      <c r="P698" s="322">
        <v>8752</v>
      </c>
      <c r="Q698" s="322">
        <v>4277</v>
      </c>
      <c r="R698" s="322">
        <v>4475</v>
      </c>
      <c r="S698" s="312">
        <v>10658</v>
      </c>
      <c r="T698" s="312">
        <v>5117</v>
      </c>
      <c r="U698" s="312">
        <v>5541</v>
      </c>
    </row>
    <row r="699" spans="1:21" x14ac:dyDescent="0.2">
      <c r="A699" s="319" t="s">
        <v>1626</v>
      </c>
      <c r="B699" s="325" t="s">
        <v>62</v>
      </c>
      <c r="C699" s="329" t="s">
        <v>87</v>
      </c>
      <c r="D699" s="329">
        <v>14154</v>
      </c>
      <c r="E699" s="329">
        <v>5559</v>
      </c>
      <c r="F699" s="329">
        <v>8595</v>
      </c>
      <c r="G699" s="329">
        <v>14460</v>
      </c>
      <c r="H699" s="329">
        <v>6205</v>
      </c>
      <c r="I699" s="329">
        <v>8255</v>
      </c>
      <c r="J699" s="329">
        <v>12999</v>
      </c>
      <c r="K699" s="329">
        <v>5681</v>
      </c>
      <c r="L699" s="329">
        <v>7318</v>
      </c>
      <c r="M699" s="329">
        <v>10095</v>
      </c>
      <c r="N699" s="329">
        <v>4536</v>
      </c>
      <c r="O699" s="329">
        <v>5559</v>
      </c>
      <c r="P699" s="322">
        <v>7474</v>
      </c>
      <c r="Q699" s="322">
        <v>3531</v>
      </c>
      <c r="R699" s="322">
        <v>3943</v>
      </c>
      <c r="S699" s="312">
        <v>7710</v>
      </c>
      <c r="T699" s="312">
        <v>3582</v>
      </c>
      <c r="U699" s="312">
        <v>4128</v>
      </c>
    </row>
    <row r="700" spans="1:21" x14ac:dyDescent="0.2">
      <c r="A700" s="319" t="s">
        <v>1627</v>
      </c>
      <c r="B700" s="325" t="s">
        <v>62</v>
      </c>
      <c r="C700" s="329" t="s">
        <v>88</v>
      </c>
      <c r="D700" s="329">
        <v>12013</v>
      </c>
      <c r="E700" s="329">
        <v>4312</v>
      </c>
      <c r="F700" s="329">
        <v>7701</v>
      </c>
      <c r="G700" s="329">
        <v>10720</v>
      </c>
      <c r="H700" s="329">
        <v>3855</v>
      </c>
      <c r="I700" s="329">
        <v>6860</v>
      </c>
      <c r="J700" s="329">
        <v>11042</v>
      </c>
      <c r="K700" s="329">
        <v>4553</v>
      </c>
      <c r="L700" s="329">
        <v>6489</v>
      </c>
      <c r="M700" s="329">
        <v>8452</v>
      </c>
      <c r="N700" s="329">
        <v>3481</v>
      </c>
      <c r="O700" s="329">
        <v>4971</v>
      </c>
      <c r="P700" s="322">
        <v>6424</v>
      </c>
      <c r="Q700" s="322">
        <v>2848</v>
      </c>
      <c r="R700" s="322">
        <v>3576</v>
      </c>
      <c r="S700" s="312">
        <v>6745</v>
      </c>
      <c r="T700" s="312">
        <v>3048</v>
      </c>
      <c r="U700" s="312">
        <v>3697</v>
      </c>
    </row>
    <row r="701" spans="1:21" x14ac:dyDescent="0.2">
      <c r="A701" s="319" t="s">
        <v>1628</v>
      </c>
      <c r="B701" s="325" t="s">
        <v>62</v>
      </c>
      <c r="C701" s="329" t="s">
        <v>89</v>
      </c>
      <c r="D701" s="329">
        <v>9003</v>
      </c>
      <c r="E701" s="329">
        <v>2843</v>
      </c>
      <c r="F701" s="329">
        <v>6160</v>
      </c>
      <c r="G701" s="329">
        <v>7575</v>
      </c>
      <c r="H701" s="329">
        <v>2350</v>
      </c>
      <c r="I701" s="329">
        <v>5225</v>
      </c>
      <c r="J701" s="329">
        <v>7716</v>
      </c>
      <c r="K701" s="329">
        <v>2681</v>
      </c>
      <c r="L701" s="329">
        <v>5035</v>
      </c>
      <c r="M701" s="329">
        <v>7530</v>
      </c>
      <c r="N701" s="329">
        <v>2764</v>
      </c>
      <c r="O701" s="329">
        <v>4766</v>
      </c>
      <c r="P701" s="322">
        <v>5658</v>
      </c>
      <c r="Q701" s="322">
        <v>2289</v>
      </c>
      <c r="R701" s="322">
        <v>3369</v>
      </c>
      <c r="S701" s="312">
        <v>5126</v>
      </c>
      <c r="T701" s="312">
        <v>2259</v>
      </c>
      <c r="U701" s="312">
        <v>2867</v>
      </c>
    </row>
    <row r="702" spans="1:21" x14ac:dyDescent="0.2">
      <c r="A702" s="319" t="s">
        <v>1629</v>
      </c>
      <c r="B702" s="325" t="s">
        <v>62</v>
      </c>
      <c r="C702" s="329" t="s">
        <v>90</v>
      </c>
      <c r="D702" s="329">
        <v>5401</v>
      </c>
      <c r="E702" s="329">
        <v>1587</v>
      </c>
      <c r="F702" s="329">
        <v>3814</v>
      </c>
      <c r="G702" s="329">
        <v>5195</v>
      </c>
      <c r="H702" s="329">
        <v>1305</v>
      </c>
      <c r="I702" s="329">
        <v>3895</v>
      </c>
      <c r="J702" s="329">
        <v>4763</v>
      </c>
      <c r="K702" s="329">
        <v>1293</v>
      </c>
      <c r="L702" s="329">
        <v>3470</v>
      </c>
      <c r="M702" s="329">
        <v>5270</v>
      </c>
      <c r="N702" s="329">
        <v>1710</v>
      </c>
      <c r="O702" s="329">
        <v>3560</v>
      </c>
      <c r="P702" s="322">
        <v>3954</v>
      </c>
      <c r="Q702" s="322">
        <v>1381</v>
      </c>
      <c r="R702" s="322">
        <v>2573</v>
      </c>
      <c r="S702" s="312">
        <v>3637</v>
      </c>
      <c r="T702" s="312">
        <v>1477</v>
      </c>
      <c r="U702" s="312">
        <v>2160</v>
      </c>
    </row>
    <row r="703" spans="1:21" x14ac:dyDescent="0.2">
      <c r="A703" s="319" t="s">
        <v>1630</v>
      </c>
      <c r="B703" s="325" t="s">
        <v>62</v>
      </c>
      <c r="C703" s="329" t="s">
        <v>91</v>
      </c>
      <c r="D703" s="329">
        <v>3041</v>
      </c>
      <c r="E703" s="329">
        <v>701</v>
      </c>
      <c r="F703" s="329">
        <v>2340</v>
      </c>
      <c r="G703" s="329">
        <v>3495</v>
      </c>
      <c r="H703" s="329">
        <v>770</v>
      </c>
      <c r="I703" s="329">
        <v>2730</v>
      </c>
      <c r="J703" s="329">
        <v>3284</v>
      </c>
      <c r="K703" s="329">
        <v>664</v>
      </c>
      <c r="L703" s="329">
        <v>2620</v>
      </c>
      <c r="M703" s="329">
        <v>3820</v>
      </c>
      <c r="N703" s="329">
        <v>845</v>
      </c>
      <c r="O703" s="329">
        <v>2975</v>
      </c>
      <c r="P703" s="322">
        <v>3649</v>
      </c>
      <c r="Q703" s="322">
        <v>924</v>
      </c>
      <c r="R703" s="322">
        <v>2725</v>
      </c>
      <c r="S703" s="312">
        <v>3693</v>
      </c>
      <c r="T703" s="322">
        <v>1147</v>
      </c>
      <c r="U703" s="322">
        <v>2546</v>
      </c>
    </row>
    <row r="704" spans="1:21" x14ac:dyDescent="0.2">
      <c r="A704" s="319" t="s">
        <v>1631</v>
      </c>
      <c r="B704" s="325" t="s">
        <v>62</v>
      </c>
      <c r="C704" s="329" t="s">
        <v>92</v>
      </c>
      <c r="D704" s="329">
        <v>168733</v>
      </c>
      <c r="E704" s="329">
        <v>75565</v>
      </c>
      <c r="F704" s="329">
        <v>93168</v>
      </c>
      <c r="G704" s="329">
        <v>160385</v>
      </c>
      <c r="H704" s="329">
        <v>73295</v>
      </c>
      <c r="I704" s="329">
        <v>87090</v>
      </c>
      <c r="J704" s="329">
        <v>148304</v>
      </c>
      <c r="K704" s="329">
        <v>68610</v>
      </c>
      <c r="L704" s="329">
        <v>79694</v>
      </c>
      <c r="M704" s="329">
        <v>166411</v>
      </c>
      <c r="N704" s="329">
        <v>76720</v>
      </c>
      <c r="O704" s="329">
        <v>89691</v>
      </c>
      <c r="P704" s="322">
        <v>185270</v>
      </c>
      <c r="Q704" s="322">
        <v>86436</v>
      </c>
      <c r="R704" s="322">
        <v>98834</v>
      </c>
      <c r="S704" s="312" t="s">
        <v>639</v>
      </c>
      <c r="T704" s="312" t="s">
        <v>639</v>
      </c>
      <c r="U704" s="312" t="s">
        <v>639</v>
      </c>
    </row>
    <row r="705" spans="1:21" x14ac:dyDescent="0.2">
      <c r="A705" s="319" t="s">
        <v>1632</v>
      </c>
      <c r="B705" s="325" t="s">
        <v>62</v>
      </c>
      <c r="C705" s="332" t="s">
        <v>93</v>
      </c>
      <c r="D705" s="332">
        <v>97225</v>
      </c>
      <c r="E705" s="332">
        <v>39006</v>
      </c>
      <c r="F705" s="332">
        <v>58219</v>
      </c>
      <c r="G705" s="332">
        <v>94705</v>
      </c>
      <c r="H705" s="332">
        <v>39820</v>
      </c>
      <c r="I705" s="332">
        <v>54890</v>
      </c>
      <c r="J705" s="332">
        <v>100302</v>
      </c>
      <c r="K705" s="332">
        <v>44240</v>
      </c>
      <c r="L705" s="332">
        <v>56062</v>
      </c>
      <c r="M705" s="332">
        <v>125552</v>
      </c>
      <c r="N705" s="332">
        <v>55910</v>
      </c>
      <c r="O705" s="332">
        <v>69642</v>
      </c>
      <c r="P705" s="322">
        <v>142799</v>
      </c>
      <c r="Q705" s="322">
        <v>64837</v>
      </c>
      <c r="R705" s="322">
        <v>77962</v>
      </c>
      <c r="S705" s="312">
        <v>164750</v>
      </c>
      <c r="T705" s="312">
        <v>76823</v>
      </c>
      <c r="U705" s="312">
        <v>87927</v>
      </c>
    </row>
    <row r="706" spans="1:21" x14ac:dyDescent="0.2">
      <c r="A706" s="319" t="s">
        <v>1633</v>
      </c>
      <c r="B706" s="325" t="s">
        <v>62</v>
      </c>
      <c r="C706" s="179" t="s">
        <v>94</v>
      </c>
      <c r="D706" s="329">
        <v>166718</v>
      </c>
      <c r="E706" s="329">
        <v>83341</v>
      </c>
      <c r="F706" s="329">
        <v>83377</v>
      </c>
      <c r="G706" s="329">
        <v>141880</v>
      </c>
      <c r="H706" s="329">
        <v>70840</v>
      </c>
      <c r="I706" s="329">
        <v>71040</v>
      </c>
      <c r="J706" s="329">
        <v>103936</v>
      </c>
      <c r="K706" s="329">
        <v>51583</v>
      </c>
      <c r="L706" s="329">
        <v>52353</v>
      </c>
      <c r="M706" s="329">
        <v>86014</v>
      </c>
      <c r="N706" s="329">
        <v>42696</v>
      </c>
      <c r="O706" s="329">
        <v>43318</v>
      </c>
      <c r="P706" s="322">
        <v>75106</v>
      </c>
      <c r="Q706" s="322">
        <v>37305</v>
      </c>
      <c r="R706" s="322">
        <v>37801</v>
      </c>
      <c r="S706" s="312">
        <v>91239</v>
      </c>
      <c r="T706" s="312">
        <v>45947</v>
      </c>
      <c r="U706" s="312">
        <v>45292</v>
      </c>
    </row>
    <row r="707" spans="1:21" x14ac:dyDescent="0.2">
      <c r="A707" s="319" t="s">
        <v>1634</v>
      </c>
      <c r="B707" s="325" t="s">
        <v>63</v>
      </c>
      <c r="C707" s="329" t="s">
        <v>73</v>
      </c>
      <c r="D707" s="329">
        <v>271703</v>
      </c>
      <c r="E707" s="329">
        <v>126185</v>
      </c>
      <c r="F707" s="329">
        <v>145518</v>
      </c>
      <c r="G707" s="329">
        <v>239750</v>
      </c>
      <c r="H707" s="329">
        <v>113045</v>
      </c>
      <c r="I707" s="329">
        <v>126705</v>
      </c>
      <c r="J707" s="329">
        <v>163892</v>
      </c>
      <c r="K707" s="329">
        <v>76562</v>
      </c>
      <c r="L707" s="329">
        <v>87330</v>
      </c>
      <c r="M707" s="329">
        <v>174814</v>
      </c>
      <c r="N707" s="329">
        <v>83033</v>
      </c>
      <c r="O707" s="329">
        <v>91781</v>
      </c>
      <c r="P707" s="322">
        <v>181284</v>
      </c>
      <c r="Q707" s="322">
        <v>88807</v>
      </c>
      <c r="R707" s="322">
        <v>92477</v>
      </c>
      <c r="S707" s="312">
        <v>219396</v>
      </c>
      <c r="T707" s="312">
        <v>111548</v>
      </c>
      <c r="U707" s="312">
        <v>107848</v>
      </c>
    </row>
    <row r="708" spans="1:21" x14ac:dyDescent="0.2">
      <c r="A708" s="319" t="s">
        <v>1635</v>
      </c>
      <c r="B708" s="325" t="s">
        <v>63</v>
      </c>
      <c r="C708" s="329" t="s">
        <v>74</v>
      </c>
      <c r="D708" s="329">
        <v>14059</v>
      </c>
      <c r="E708" s="329">
        <v>7099</v>
      </c>
      <c r="F708" s="329">
        <v>6960</v>
      </c>
      <c r="G708" s="329">
        <v>9740</v>
      </c>
      <c r="H708" s="329">
        <v>4990</v>
      </c>
      <c r="I708" s="329">
        <v>4750</v>
      </c>
      <c r="J708" s="329">
        <v>6489</v>
      </c>
      <c r="K708" s="329">
        <v>3317</v>
      </c>
      <c r="L708" s="329">
        <v>3172</v>
      </c>
      <c r="M708" s="329">
        <v>8776</v>
      </c>
      <c r="N708" s="329">
        <v>4438</v>
      </c>
      <c r="O708" s="329">
        <v>4338</v>
      </c>
      <c r="P708" s="322">
        <v>9449</v>
      </c>
      <c r="Q708" s="322">
        <v>4841</v>
      </c>
      <c r="R708" s="322">
        <v>4608</v>
      </c>
      <c r="S708" s="312">
        <v>12617</v>
      </c>
      <c r="T708" s="312">
        <v>6427</v>
      </c>
      <c r="U708" s="312">
        <v>6190</v>
      </c>
    </row>
    <row r="709" spans="1:21" x14ac:dyDescent="0.2">
      <c r="A709" s="319" t="s">
        <v>1636</v>
      </c>
      <c r="B709" s="325" t="s">
        <v>63</v>
      </c>
      <c r="C709" s="330" t="s">
        <v>75</v>
      </c>
      <c r="D709" s="329">
        <v>10421</v>
      </c>
      <c r="E709" s="329">
        <v>5253</v>
      </c>
      <c r="F709" s="329">
        <v>5168</v>
      </c>
      <c r="G709" s="329">
        <v>9780</v>
      </c>
      <c r="H709" s="329">
        <v>4945</v>
      </c>
      <c r="I709" s="329">
        <v>4835</v>
      </c>
      <c r="J709" s="329">
        <v>5725</v>
      </c>
      <c r="K709" s="329">
        <v>2918</v>
      </c>
      <c r="L709" s="329">
        <v>2807</v>
      </c>
      <c r="M709" s="329">
        <v>7050</v>
      </c>
      <c r="N709" s="329">
        <v>3619</v>
      </c>
      <c r="O709" s="329">
        <v>3431</v>
      </c>
      <c r="P709" s="322">
        <v>7439</v>
      </c>
      <c r="Q709" s="322">
        <v>3786</v>
      </c>
      <c r="R709" s="322">
        <v>3653</v>
      </c>
      <c r="S709" s="312">
        <v>9726</v>
      </c>
      <c r="T709" s="312">
        <v>4976</v>
      </c>
      <c r="U709" s="312">
        <v>4750</v>
      </c>
    </row>
    <row r="710" spans="1:21" x14ac:dyDescent="0.2">
      <c r="A710" s="319" t="s">
        <v>1637</v>
      </c>
      <c r="B710" s="325" t="s">
        <v>63</v>
      </c>
      <c r="C710" s="330" t="s">
        <v>76</v>
      </c>
      <c r="D710" s="329">
        <v>11520</v>
      </c>
      <c r="E710" s="329">
        <v>5865</v>
      </c>
      <c r="F710" s="329">
        <v>5655</v>
      </c>
      <c r="G710" s="329">
        <v>9190</v>
      </c>
      <c r="H710" s="329">
        <v>4545</v>
      </c>
      <c r="I710" s="329">
        <v>4645</v>
      </c>
      <c r="J710" s="329">
        <v>6979</v>
      </c>
      <c r="K710" s="329">
        <v>3569</v>
      </c>
      <c r="L710" s="329">
        <v>3410</v>
      </c>
      <c r="M710" s="329">
        <v>6593</v>
      </c>
      <c r="N710" s="329">
        <v>3415</v>
      </c>
      <c r="O710" s="329">
        <v>3178</v>
      </c>
      <c r="P710" s="322">
        <v>6478</v>
      </c>
      <c r="Q710" s="322">
        <v>3218</v>
      </c>
      <c r="R710" s="322">
        <v>3260</v>
      </c>
      <c r="S710" s="312">
        <v>8665</v>
      </c>
      <c r="T710" s="312">
        <v>4504</v>
      </c>
      <c r="U710" s="312">
        <v>4161</v>
      </c>
    </row>
    <row r="711" spans="1:21" x14ac:dyDescent="0.2">
      <c r="A711" s="319" t="s">
        <v>1638</v>
      </c>
      <c r="B711" s="325" t="s">
        <v>63</v>
      </c>
      <c r="C711" s="329" t="s">
        <v>77</v>
      </c>
      <c r="D711" s="329">
        <v>15097</v>
      </c>
      <c r="E711" s="329">
        <v>6521</v>
      </c>
      <c r="F711" s="329">
        <v>8576</v>
      </c>
      <c r="G711" s="329">
        <v>13970</v>
      </c>
      <c r="H711" s="329">
        <v>6265</v>
      </c>
      <c r="I711" s="329">
        <v>7705</v>
      </c>
      <c r="J711" s="329">
        <v>11285</v>
      </c>
      <c r="K711" s="329">
        <v>5359</v>
      </c>
      <c r="L711" s="329">
        <v>5926</v>
      </c>
      <c r="M711" s="329">
        <v>8232</v>
      </c>
      <c r="N711" s="329">
        <v>3932</v>
      </c>
      <c r="O711" s="329">
        <v>4300</v>
      </c>
      <c r="P711" s="322">
        <v>8049</v>
      </c>
      <c r="Q711" s="322">
        <v>4194</v>
      </c>
      <c r="R711" s="322">
        <v>3855</v>
      </c>
      <c r="S711" s="312">
        <v>9997</v>
      </c>
      <c r="T711" s="312">
        <v>5215</v>
      </c>
      <c r="U711" s="312">
        <v>4782</v>
      </c>
    </row>
    <row r="712" spans="1:21" x14ac:dyDescent="0.2">
      <c r="A712" s="319" t="s">
        <v>1639</v>
      </c>
      <c r="B712" s="325" t="s">
        <v>63</v>
      </c>
      <c r="C712" s="329" t="s">
        <v>78</v>
      </c>
      <c r="D712" s="329">
        <v>25901</v>
      </c>
      <c r="E712" s="329">
        <v>11976</v>
      </c>
      <c r="F712" s="329">
        <v>13925</v>
      </c>
      <c r="G712" s="329">
        <v>28365</v>
      </c>
      <c r="H712" s="329">
        <v>12480</v>
      </c>
      <c r="I712" s="329">
        <v>15885</v>
      </c>
      <c r="J712" s="329">
        <v>18282</v>
      </c>
      <c r="K712" s="329">
        <v>8138</v>
      </c>
      <c r="L712" s="329">
        <v>10144</v>
      </c>
      <c r="M712" s="329">
        <v>19207</v>
      </c>
      <c r="N712" s="329">
        <v>8482</v>
      </c>
      <c r="O712" s="329">
        <v>10725</v>
      </c>
      <c r="P712" s="322">
        <v>17369</v>
      </c>
      <c r="Q712" s="322">
        <v>8140</v>
      </c>
      <c r="R712" s="322">
        <v>9229</v>
      </c>
      <c r="S712" s="312">
        <v>17490</v>
      </c>
      <c r="T712" s="312">
        <v>8351</v>
      </c>
      <c r="U712" s="312">
        <v>9139</v>
      </c>
    </row>
    <row r="713" spans="1:21" x14ac:dyDescent="0.2">
      <c r="A713" s="319" t="s">
        <v>1640</v>
      </c>
      <c r="B713" s="325" t="s">
        <v>63</v>
      </c>
      <c r="C713" s="329" t="s">
        <v>79</v>
      </c>
      <c r="D713" s="329">
        <v>22982</v>
      </c>
      <c r="E713" s="329">
        <v>12008</v>
      </c>
      <c r="F713" s="329">
        <v>10974</v>
      </c>
      <c r="G713" s="329">
        <v>22770</v>
      </c>
      <c r="H713" s="329">
        <v>11495</v>
      </c>
      <c r="I713" s="329">
        <v>11270</v>
      </c>
      <c r="J713" s="329">
        <v>14954</v>
      </c>
      <c r="K713" s="329">
        <v>7220</v>
      </c>
      <c r="L713" s="329">
        <v>7734</v>
      </c>
      <c r="M713" s="329">
        <v>20998</v>
      </c>
      <c r="N713" s="329">
        <v>10096</v>
      </c>
      <c r="O713" s="329">
        <v>10902</v>
      </c>
      <c r="P713" s="322">
        <v>24028</v>
      </c>
      <c r="Q713" s="322">
        <v>11730</v>
      </c>
      <c r="R713" s="322">
        <v>12298</v>
      </c>
      <c r="S713" s="312">
        <v>27498</v>
      </c>
      <c r="T713" s="312">
        <v>14096</v>
      </c>
      <c r="U713" s="312">
        <v>13402</v>
      </c>
    </row>
    <row r="714" spans="1:21" x14ac:dyDescent="0.2">
      <c r="A714" s="319" t="s">
        <v>1641</v>
      </c>
      <c r="B714" s="325" t="s">
        <v>63</v>
      </c>
      <c r="C714" s="329" t="s">
        <v>80</v>
      </c>
      <c r="D714" s="329">
        <v>19800</v>
      </c>
      <c r="E714" s="329">
        <v>10383</v>
      </c>
      <c r="F714" s="329">
        <v>9417</v>
      </c>
      <c r="G714" s="329">
        <v>16690</v>
      </c>
      <c r="H714" s="329">
        <v>8940</v>
      </c>
      <c r="I714" s="329">
        <v>7750</v>
      </c>
      <c r="J714" s="329">
        <v>13032</v>
      </c>
      <c r="K714" s="329">
        <v>6321</v>
      </c>
      <c r="L714" s="329">
        <v>6711</v>
      </c>
      <c r="M714" s="329">
        <v>15155</v>
      </c>
      <c r="N714" s="329">
        <v>7718</v>
      </c>
      <c r="O714" s="329">
        <v>7437</v>
      </c>
      <c r="P714" s="322">
        <v>20912</v>
      </c>
      <c r="Q714" s="322">
        <v>10693</v>
      </c>
      <c r="R714" s="322">
        <v>10219</v>
      </c>
      <c r="S714" s="312">
        <v>26721</v>
      </c>
      <c r="T714" s="312">
        <v>14345</v>
      </c>
      <c r="U714" s="312">
        <v>12376</v>
      </c>
    </row>
    <row r="715" spans="1:21" x14ac:dyDescent="0.2">
      <c r="A715" s="319" t="s">
        <v>1642</v>
      </c>
      <c r="B715" s="325" t="s">
        <v>63</v>
      </c>
      <c r="C715" s="329" t="s">
        <v>81</v>
      </c>
      <c r="D715" s="329">
        <v>19015</v>
      </c>
      <c r="E715" s="329">
        <v>9589</v>
      </c>
      <c r="F715" s="329">
        <v>9426</v>
      </c>
      <c r="G715" s="329">
        <v>14655</v>
      </c>
      <c r="H715" s="329">
        <v>7775</v>
      </c>
      <c r="I715" s="329">
        <v>6880</v>
      </c>
      <c r="J715" s="329">
        <v>10452</v>
      </c>
      <c r="K715" s="329">
        <v>5233</v>
      </c>
      <c r="L715" s="329">
        <v>5219</v>
      </c>
      <c r="M715" s="329">
        <v>11583</v>
      </c>
      <c r="N715" s="329">
        <v>5549</v>
      </c>
      <c r="O715" s="329">
        <v>6034</v>
      </c>
      <c r="P715" s="322">
        <v>16103</v>
      </c>
      <c r="Q715" s="322">
        <v>8270</v>
      </c>
      <c r="R715" s="322">
        <v>7833</v>
      </c>
      <c r="S715" s="312">
        <v>20677</v>
      </c>
      <c r="T715" s="312">
        <v>10978</v>
      </c>
      <c r="U715" s="312">
        <v>9699</v>
      </c>
    </row>
    <row r="716" spans="1:21" x14ac:dyDescent="0.2">
      <c r="A716" s="319" t="s">
        <v>1643</v>
      </c>
      <c r="B716" s="325" t="s">
        <v>63</v>
      </c>
      <c r="C716" s="329" t="s">
        <v>82</v>
      </c>
      <c r="D716" s="329">
        <v>18269</v>
      </c>
      <c r="E716" s="329">
        <v>8869</v>
      </c>
      <c r="F716" s="329">
        <v>9400</v>
      </c>
      <c r="G716" s="329">
        <v>15075</v>
      </c>
      <c r="H716" s="329">
        <v>7820</v>
      </c>
      <c r="I716" s="329">
        <v>7255</v>
      </c>
      <c r="J716" s="329">
        <v>9546</v>
      </c>
      <c r="K716" s="329">
        <v>4775</v>
      </c>
      <c r="L716" s="329">
        <v>4771</v>
      </c>
      <c r="M716" s="329">
        <v>11617</v>
      </c>
      <c r="N716" s="329">
        <v>5642</v>
      </c>
      <c r="O716" s="329">
        <v>5975</v>
      </c>
      <c r="P716" s="322">
        <v>12200</v>
      </c>
      <c r="Q716" s="322">
        <v>6239</v>
      </c>
      <c r="R716" s="322">
        <v>5961</v>
      </c>
      <c r="S716" s="312">
        <v>16716</v>
      </c>
      <c r="T716" s="312">
        <v>8998</v>
      </c>
      <c r="U716" s="312">
        <v>7718</v>
      </c>
    </row>
    <row r="717" spans="1:21" x14ac:dyDescent="0.2">
      <c r="A717" s="319" t="s">
        <v>1644</v>
      </c>
      <c r="B717" s="325" t="s">
        <v>63</v>
      </c>
      <c r="C717" s="329" t="s">
        <v>83</v>
      </c>
      <c r="D717" s="329">
        <v>20575</v>
      </c>
      <c r="E717" s="329">
        <v>9628</v>
      </c>
      <c r="F717" s="329">
        <v>10947</v>
      </c>
      <c r="G717" s="329">
        <v>16040</v>
      </c>
      <c r="H717" s="329">
        <v>8035</v>
      </c>
      <c r="I717" s="329">
        <v>8000</v>
      </c>
      <c r="J717" s="329">
        <v>9302</v>
      </c>
      <c r="K717" s="329">
        <v>4694</v>
      </c>
      <c r="L717" s="329">
        <v>4608</v>
      </c>
      <c r="M717" s="329">
        <v>10666</v>
      </c>
      <c r="N717" s="329">
        <v>5321</v>
      </c>
      <c r="O717" s="329">
        <v>5345</v>
      </c>
      <c r="P717" s="322">
        <v>9614</v>
      </c>
      <c r="Q717" s="322">
        <v>4572</v>
      </c>
      <c r="R717" s="322">
        <v>5042</v>
      </c>
      <c r="S717" s="312">
        <v>13990</v>
      </c>
      <c r="T717" s="312">
        <v>7302</v>
      </c>
      <c r="U717" s="312">
        <v>6688</v>
      </c>
    </row>
    <row r="718" spans="1:21" x14ac:dyDescent="0.2">
      <c r="A718" s="319" t="s">
        <v>1645</v>
      </c>
      <c r="B718" s="325" t="s">
        <v>63</v>
      </c>
      <c r="C718" s="329" t="s">
        <v>84</v>
      </c>
      <c r="D718" s="329">
        <v>21943</v>
      </c>
      <c r="E718" s="329">
        <v>10156</v>
      </c>
      <c r="F718" s="329">
        <v>11787</v>
      </c>
      <c r="G718" s="329">
        <v>16185</v>
      </c>
      <c r="H718" s="329">
        <v>7910</v>
      </c>
      <c r="I718" s="329">
        <v>8275</v>
      </c>
      <c r="J718" s="329">
        <v>10024</v>
      </c>
      <c r="K718" s="329">
        <v>4942</v>
      </c>
      <c r="L718" s="329">
        <v>5082</v>
      </c>
      <c r="M718" s="329">
        <v>9830</v>
      </c>
      <c r="N718" s="329">
        <v>4953</v>
      </c>
      <c r="O718" s="329">
        <v>4877</v>
      </c>
      <c r="P718" s="322">
        <v>10956</v>
      </c>
      <c r="Q718" s="322">
        <v>5410</v>
      </c>
      <c r="R718" s="322">
        <v>5546</v>
      </c>
      <c r="S718" s="312">
        <v>11582</v>
      </c>
      <c r="T718" s="312">
        <v>5650</v>
      </c>
      <c r="U718" s="312">
        <v>5932</v>
      </c>
    </row>
    <row r="719" spans="1:21" x14ac:dyDescent="0.2">
      <c r="A719" s="319" t="s">
        <v>1646</v>
      </c>
      <c r="B719" s="325" t="s">
        <v>63</v>
      </c>
      <c r="C719" s="329" t="s">
        <v>85</v>
      </c>
      <c r="D719" s="329">
        <v>20416</v>
      </c>
      <c r="E719" s="329">
        <v>9383</v>
      </c>
      <c r="F719" s="329">
        <v>11033</v>
      </c>
      <c r="G719" s="329">
        <v>17115</v>
      </c>
      <c r="H719" s="329">
        <v>8095</v>
      </c>
      <c r="I719" s="329">
        <v>9020</v>
      </c>
      <c r="J719" s="329">
        <v>10106</v>
      </c>
      <c r="K719" s="329">
        <v>4918</v>
      </c>
      <c r="L719" s="329">
        <v>5188</v>
      </c>
      <c r="M719" s="329">
        <v>9278</v>
      </c>
      <c r="N719" s="329">
        <v>4734</v>
      </c>
      <c r="O719" s="329">
        <v>4544</v>
      </c>
      <c r="P719" s="322">
        <v>8946</v>
      </c>
      <c r="Q719" s="322">
        <v>4356</v>
      </c>
      <c r="R719" s="322">
        <v>4590</v>
      </c>
      <c r="S719" s="312">
        <v>9998</v>
      </c>
      <c r="T719" s="312">
        <v>4810</v>
      </c>
      <c r="U719" s="312">
        <v>5188</v>
      </c>
    </row>
    <row r="720" spans="1:21" x14ac:dyDescent="0.2">
      <c r="A720" s="319" t="s">
        <v>1647</v>
      </c>
      <c r="B720" s="325" t="s">
        <v>63</v>
      </c>
      <c r="C720" s="329" t="s">
        <v>86</v>
      </c>
      <c r="D720" s="329">
        <v>16819</v>
      </c>
      <c r="E720" s="329">
        <v>7065</v>
      </c>
      <c r="F720" s="329">
        <v>9754</v>
      </c>
      <c r="G720" s="329">
        <v>16375</v>
      </c>
      <c r="H720" s="329">
        <v>7530</v>
      </c>
      <c r="I720" s="329">
        <v>8845</v>
      </c>
      <c r="J720" s="329">
        <v>9575</v>
      </c>
      <c r="K720" s="329">
        <v>4555</v>
      </c>
      <c r="L720" s="329">
        <v>5020</v>
      </c>
      <c r="M720" s="329">
        <v>8807</v>
      </c>
      <c r="N720" s="329">
        <v>4444</v>
      </c>
      <c r="O720" s="329">
        <v>4363</v>
      </c>
      <c r="P720" s="322">
        <v>7332</v>
      </c>
      <c r="Q720" s="322">
        <v>3625</v>
      </c>
      <c r="R720" s="322">
        <v>3707</v>
      </c>
      <c r="S720" s="312">
        <v>9205</v>
      </c>
      <c r="T720" s="312">
        <v>4491</v>
      </c>
      <c r="U720" s="312">
        <v>4714</v>
      </c>
    </row>
    <row r="721" spans="1:21" x14ac:dyDescent="0.2">
      <c r="A721" s="319" t="s">
        <v>1648</v>
      </c>
      <c r="B721" s="325" t="s">
        <v>63</v>
      </c>
      <c r="C721" s="329" t="s">
        <v>87</v>
      </c>
      <c r="D721" s="329">
        <v>12978</v>
      </c>
      <c r="E721" s="329">
        <v>4999</v>
      </c>
      <c r="F721" s="329">
        <v>7979</v>
      </c>
      <c r="G721" s="329">
        <v>12940</v>
      </c>
      <c r="H721" s="329">
        <v>5565</v>
      </c>
      <c r="I721" s="329">
        <v>7375</v>
      </c>
      <c r="J721" s="329">
        <v>9050</v>
      </c>
      <c r="K721" s="329">
        <v>3998</v>
      </c>
      <c r="L721" s="329">
        <v>5052</v>
      </c>
      <c r="M721" s="329">
        <v>7843</v>
      </c>
      <c r="N721" s="329">
        <v>3679</v>
      </c>
      <c r="O721" s="329">
        <v>4164</v>
      </c>
      <c r="P721" s="322">
        <v>6388</v>
      </c>
      <c r="Q721" s="322">
        <v>3038</v>
      </c>
      <c r="R721" s="322">
        <v>3350</v>
      </c>
      <c r="S721" s="312">
        <v>7190</v>
      </c>
      <c r="T721" s="312">
        <v>3529</v>
      </c>
      <c r="U721" s="312">
        <v>3661</v>
      </c>
    </row>
    <row r="722" spans="1:21" x14ac:dyDescent="0.2">
      <c r="A722" s="319" t="s">
        <v>1649</v>
      </c>
      <c r="B722" s="325" t="s">
        <v>63</v>
      </c>
      <c r="C722" s="329" t="s">
        <v>88</v>
      </c>
      <c r="D722" s="329">
        <v>10044</v>
      </c>
      <c r="E722" s="329">
        <v>3647</v>
      </c>
      <c r="F722" s="329">
        <v>6397</v>
      </c>
      <c r="G722" s="329">
        <v>9020</v>
      </c>
      <c r="H722" s="329">
        <v>3220</v>
      </c>
      <c r="I722" s="329">
        <v>5800</v>
      </c>
      <c r="J722" s="329">
        <v>8035</v>
      </c>
      <c r="K722" s="329">
        <v>3188</v>
      </c>
      <c r="L722" s="329">
        <v>4847</v>
      </c>
      <c r="M722" s="329">
        <v>6588</v>
      </c>
      <c r="N722" s="329">
        <v>2836</v>
      </c>
      <c r="O722" s="329">
        <v>3752</v>
      </c>
      <c r="P722" s="322">
        <v>5688</v>
      </c>
      <c r="Q722" s="322">
        <v>2693</v>
      </c>
      <c r="R722" s="322">
        <v>2995</v>
      </c>
      <c r="S722" s="312">
        <v>6017</v>
      </c>
      <c r="T722" s="312">
        <v>2873</v>
      </c>
      <c r="U722" s="312">
        <v>3144</v>
      </c>
    </row>
    <row r="723" spans="1:21" x14ac:dyDescent="0.2">
      <c r="A723" s="319" t="s">
        <v>1650</v>
      </c>
      <c r="B723" s="325" t="s">
        <v>63</v>
      </c>
      <c r="C723" s="329" t="s">
        <v>89</v>
      </c>
      <c r="D723" s="329">
        <v>6513</v>
      </c>
      <c r="E723" s="329">
        <v>2203</v>
      </c>
      <c r="F723" s="329">
        <v>4310</v>
      </c>
      <c r="G723" s="329">
        <v>5960</v>
      </c>
      <c r="H723" s="329">
        <v>1900</v>
      </c>
      <c r="I723" s="329">
        <v>4065</v>
      </c>
      <c r="J723" s="329">
        <v>5780</v>
      </c>
      <c r="K723" s="329">
        <v>2055</v>
      </c>
      <c r="L723" s="329">
        <v>3725</v>
      </c>
      <c r="M723" s="329">
        <v>5815</v>
      </c>
      <c r="N723" s="329">
        <v>2210</v>
      </c>
      <c r="O723" s="329">
        <v>3605</v>
      </c>
      <c r="P723" s="322">
        <v>4542</v>
      </c>
      <c r="Q723" s="322">
        <v>1928</v>
      </c>
      <c r="R723" s="322">
        <v>2614</v>
      </c>
      <c r="S723" s="312">
        <v>4786</v>
      </c>
      <c r="T723" s="312">
        <v>2293</v>
      </c>
      <c r="U723" s="312">
        <v>2493</v>
      </c>
    </row>
    <row r="724" spans="1:21" x14ac:dyDescent="0.2">
      <c r="A724" s="319" t="s">
        <v>1651</v>
      </c>
      <c r="B724" s="325" t="s">
        <v>63</v>
      </c>
      <c r="C724" s="329" t="s">
        <v>90</v>
      </c>
      <c r="D724" s="329">
        <v>3527</v>
      </c>
      <c r="E724" s="329">
        <v>1052</v>
      </c>
      <c r="F724" s="329">
        <v>2475</v>
      </c>
      <c r="G724" s="329">
        <v>3655</v>
      </c>
      <c r="H724" s="329">
        <v>995</v>
      </c>
      <c r="I724" s="329">
        <v>2660</v>
      </c>
      <c r="J724" s="329">
        <v>3227</v>
      </c>
      <c r="K724" s="329">
        <v>889</v>
      </c>
      <c r="L724" s="329">
        <v>2338</v>
      </c>
      <c r="M724" s="329">
        <v>4030</v>
      </c>
      <c r="N724" s="329">
        <v>1269</v>
      </c>
      <c r="O724" s="329">
        <v>2761</v>
      </c>
      <c r="P724" s="322">
        <v>3060</v>
      </c>
      <c r="Q724" s="322">
        <v>1238</v>
      </c>
      <c r="R724" s="322">
        <v>1822</v>
      </c>
      <c r="S724" s="312">
        <v>3421</v>
      </c>
      <c r="T724" s="312">
        <v>1574</v>
      </c>
      <c r="U724" s="312">
        <v>1847</v>
      </c>
    </row>
    <row r="725" spans="1:21" x14ac:dyDescent="0.2">
      <c r="A725" s="319" t="s">
        <v>1652</v>
      </c>
      <c r="B725" s="325" t="s">
        <v>63</v>
      </c>
      <c r="C725" s="329" t="s">
        <v>91</v>
      </c>
      <c r="D725" s="329">
        <v>1824</v>
      </c>
      <c r="E725" s="329">
        <v>489</v>
      </c>
      <c r="F725" s="329">
        <v>1335</v>
      </c>
      <c r="G725" s="329">
        <v>2235</v>
      </c>
      <c r="H725" s="329">
        <v>550</v>
      </c>
      <c r="I725" s="329">
        <v>1695</v>
      </c>
      <c r="J725" s="329">
        <v>2049</v>
      </c>
      <c r="K725" s="329">
        <v>473</v>
      </c>
      <c r="L725" s="329">
        <v>1576</v>
      </c>
      <c r="M725" s="329">
        <v>2746</v>
      </c>
      <c r="N725" s="329">
        <v>696</v>
      </c>
      <c r="O725" s="329">
        <v>2050</v>
      </c>
      <c r="P725" s="322">
        <v>2731</v>
      </c>
      <c r="Q725" s="322">
        <v>836</v>
      </c>
      <c r="R725" s="322">
        <v>1895</v>
      </c>
      <c r="S725" s="312">
        <v>3100</v>
      </c>
      <c r="T725" s="322">
        <v>1136</v>
      </c>
      <c r="U725" s="322">
        <v>1964</v>
      </c>
    </row>
    <row r="726" spans="1:21" x14ac:dyDescent="0.2">
      <c r="A726" s="319" t="s">
        <v>1653</v>
      </c>
      <c r="B726" s="325" t="s">
        <v>63</v>
      </c>
      <c r="C726" s="329" t="s">
        <v>92</v>
      </c>
      <c r="D726" s="329">
        <v>153370</v>
      </c>
      <c r="E726" s="329">
        <v>65402</v>
      </c>
      <c r="F726" s="329">
        <v>87968</v>
      </c>
      <c r="G726" s="329">
        <v>137375</v>
      </c>
      <c r="H726" s="329">
        <v>59620</v>
      </c>
      <c r="I726" s="329">
        <v>77755</v>
      </c>
      <c r="J726" s="329">
        <v>103346</v>
      </c>
      <c r="K726" s="329">
        <v>46047</v>
      </c>
      <c r="L726" s="329">
        <v>57299</v>
      </c>
      <c r="M726" s="329">
        <v>115157</v>
      </c>
      <c r="N726" s="329">
        <v>53126</v>
      </c>
      <c r="O726" s="329">
        <v>62031</v>
      </c>
      <c r="P726" s="322">
        <v>126558</v>
      </c>
      <c r="Q726" s="322">
        <v>61566</v>
      </c>
      <c r="R726" s="322">
        <v>64992</v>
      </c>
      <c r="S726" s="312" t="s">
        <v>639</v>
      </c>
      <c r="T726" s="312" t="s">
        <v>639</v>
      </c>
      <c r="U726" s="312" t="s">
        <v>639</v>
      </c>
    </row>
    <row r="727" spans="1:21" x14ac:dyDescent="0.2">
      <c r="A727" s="319" t="s">
        <v>1654</v>
      </c>
      <c r="B727" s="325" t="s">
        <v>63</v>
      </c>
      <c r="C727" s="332" t="s">
        <v>93</v>
      </c>
      <c r="D727" s="332">
        <v>115200</v>
      </c>
      <c r="E727" s="332">
        <v>46128</v>
      </c>
      <c r="F727" s="332">
        <v>69072</v>
      </c>
      <c r="G727" s="332">
        <v>106795</v>
      </c>
      <c r="H727" s="332">
        <v>44240</v>
      </c>
      <c r="I727" s="332">
        <v>62555</v>
      </c>
      <c r="J727" s="332">
        <v>82558</v>
      </c>
      <c r="K727" s="332">
        <v>35455</v>
      </c>
      <c r="L727" s="332">
        <v>47103</v>
      </c>
      <c r="M727" s="332">
        <v>91434</v>
      </c>
      <c r="N727" s="332">
        <v>40995</v>
      </c>
      <c r="O727" s="332">
        <v>50439</v>
      </c>
      <c r="P727" s="322">
        <v>102088</v>
      </c>
      <c r="Q727" s="322">
        <v>49147</v>
      </c>
      <c r="R727" s="322">
        <v>52941</v>
      </c>
      <c r="S727" s="312">
        <v>117966</v>
      </c>
      <c r="T727" s="312">
        <v>59510</v>
      </c>
      <c r="U727" s="312">
        <v>58456</v>
      </c>
    </row>
    <row r="728" spans="1:21" x14ac:dyDescent="0.2">
      <c r="A728" s="319" t="s">
        <v>1655</v>
      </c>
      <c r="B728" s="325" t="s">
        <v>63</v>
      </c>
      <c r="C728" s="179" t="s">
        <v>94</v>
      </c>
      <c r="D728" s="329">
        <v>118333</v>
      </c>
      <c r="E728" s="329">
        <v>60783</v>
      </c>
      <c r="F728" s="329">
        <v>57550</v>
      </c>
      <c r="G728" s="329">
        <v>102385</v>
      </c>
      <c r="H728" s="329">
        <v>53425</v>
      </c>
      <c r="I728" s="329">
        <v>48950</v>
      </c>
      <c r="J728" s="329">
        <v>60546</v>
      </c>
      <c r="K728" s="329">
        <v>30515</v>
      </c>
      <c r="L728" s="329">
        <v>30031</v>
      </c>
      <c r="M728" s="329">
        <v>59657</v>
      </c>
      <c r="N728" s="329">
        <v>29907</v>
      </c>
      <c r="O728" s="329">
        <v>29750</v>
      </c>
      <c r="P728" s="322">
        <v>54738</v>
      </c>
      <c r="Q728" s="322">
        <v>27255</v>
      </c>
      <c r="R728" s="322">
        <v>27483</v>
      </c>
      <c r="S728" s="312">
        <v>68846</v>
      </c>
      <c r="T728" s="312">
        <v>35323</v>
      </c>
      <c r="U728" s="312">
        <v>33523</v>
      </c>
    </row>
    <row r="729" spans="1:21" x14ac:dyDescent="0.2">
      <c r="A729" s="319" t="s">
        <v>1656</v>
      </c>
      <c r="B729" s="325" t="s">
        <v>64</v>
      </c>
      <c r="C729" s="329" t="s">
        <v>73</v>
      </c>
      <c r="D729" s="329">
        <v>740705</v>
      </c>
      <c r="E729" s="329">
        <v>338754</v>
      </c>
      <c r="F729" s="329">
        <v>401951</v>
      </c>
      <c r="G729" s="329">
        <v>638955</v>
      </c>
      <c r="H729" s="329">
        <v>297265</v>
      </c>
      <c r="I729" s="329">
        <v>341695</v>
      </c>
      <c r="J729" s="329">
        <v>455583</v>
      </c>
      <c r="K729" s="329">
        <v>211967</v>
      </c>
      <c r="L729" s="329">
        <v>243616</v>
      </c>
      <c r="M729" s="329">
        <v>487794</v>
      </c>
      <c r="N729" s="329">
        <v>230389</v>
      </c>
      <c r="O729" s="329">
        <v>257405</v>
      </c>
      <c r="P729" s="332">
        <v>545408</v>
      </c>
      <c r="Q729" s="332">
        <v>263991</v>
      </c>
      <c r="R729" s="332">
        <v>281417</v>
      </c>
      <c r="S729" s="322">
        <v>605758</v>
      </c>
      <c r="T729" s="322">
        <v>301718</v>
      </c>
      <c r="U729" s="322">
        <v>304040</v>
      </c>
    </row>
    <row r="730" spans="1:21" x14ac:dyDescent="0.2">
      <c r="A730" s="319" t="s">
        <v>1657</v>
      </c>
      <c r="B730" s="325" t="s">
        <v>64</v>
      </c>
      <c r="C730" s="329" t="s">
        <v>74</v>
      </c>
      <c r="D730" s="329">
        <v>42166</v>
      </c>
      <c r="E730" s="329">
        <v>21417</v>
      </c>
      <c r="F730" s="329">
        <v>20749</v>
      </c>
      <c r="G730" s="329">
        <v>28620</v>
      </c>
      <c r="H730" s="329">
        <v>14740</v>
      </c>
      <c r="I730" s="329">
        <v>13880</v>
      </c>
      <c r="J730" s="329">
        <v>19498</v>
      </c>
      <c r="K730" s="329">
        <v>9848</v>
      </c>
      <c r="L730" s="329">
        <v>9650</v>
      </c>
      <c r="M730" s="329">
        <v>25885</v>
      </c>
      <c r="N730" s="329">
        <v>13142</v>
      </c>
      <c r="O730" s="329">
        <v>12743</v>
      </c>
      <c r="P730" s="332">
        <v>31475</v>
      </c>
      <c r="Q730" s="332">
        <v>16084</v>
      </c>
      <c r="R730" s="332">
        <v>15391</v>
      </c>
      <c r="S730" s="322">
        <v>35210</v>
      </c>
      <c r="T730" s="322">
        <v>18102</v>
      </c>
      <c r="U730" s="322">
        <v>17108</v>
      </c>
    </row>
    <row r="731" spans="1:21" x14ac:dyDescent="0.2">
      <c r="A731" s="319" t="s">
        <v>1658</v>
      </c>
      <c r="B731" s="325" t="s">
        <v>64</v>
      </c>
      <c r="C731" s="330" t="s">
        <v>75</v>
      </c>
      <c r="D731" s="329">
        <v>31389</v>
      </c>
      <c r="E731" s="329">
        <v>15754</v>
      </c>
      <c r="F731" s="329">
        <v>15635</v>
      </c>
      <c r="G731" s="329">
        <v>28465</v>
      </c>
      <c r="H731" s="329">
        <v>14475</v>
      </c>
      <c r="I731" s="329">
        <v>13990</v>
      </c>
      <c r="J731" s="329">
        <v>17074</v>
      </c>
      <c r="K731" s="329">
        <v>8688</v>
      </c>
      <c r="L731" s="329">
        <v>8386</v>
      </c>
      <c r="M731" s="329">
        <v>21709</v>
      </c>
      <c r="N731" s="329">
        <v>11044</v>
      </c>
      <c r="O731" s="329">
        <v>10665</v>
      </c>
      <c r="P731" s="332">
        <v>25522</v>
      </c>
      <c r="Q731" s="332">
        <v>13173</v>
      </c>
      <c r="R731" s="332">
        <v>12349</v>
      </c>
      <c r="S731" s="322">
        <v>28420</v>
      </c>
      <c r="T731" s="322">
        <v>14473</v>
      </c>
      <c r="U731" s="322">
        <v>13947</v>
      </c>
    </row>
    <row r="732" spans="1:21" x14ac:dyDescent="0.2">
      <c r="A732" s="319" t="s">
        <v>1659</v>
      </c>
      <c r="B732" s="325" t="s">
        <v>64</v>
      </c>
      <c r="C732" s="330" t="s">
        <v>76</v>
      </c>
      <c r="D732" s="329">
        <v>33660</v>
      </c>
      <c r="E732" s="329">
        <v>17020</v>
      </c>
      <c r="F732" s="329">
        <v>16640</v>
      </c>
      <c r="G732" s="329">
        <v>26155</v>
      </c>
      <c r="H732" s="329">
        <v>13170</v>
      </c>
      <c r="I732" s="329">
        <v>12985</v>
      </c>
      <c r="J732" s="329">
        <v>19920</v>
      </c>
      <c r="K732" s="329">
        <v>10151</v>
      </c>
      <c r="L732" s="329">
        <v>9769</v>
      </c>
      <c r="M732" s="329">
        <v>19918</v>
      </c>
      <c r="N732" s="329">
        <v>10083</v>
      </c>
      <c r="O732" s="329">
        <v>9835</v>
      </c>
      <c r="P732" s="332">
        <v>21968</v>
      </c>
      <c r="Q732" s="332">
        <v>10958</v>
      </c>
      <c r="R732" s="332">
        <v>11010</v>
      </c>
      <c r="S732" s="322">
        <v>24870</v>
      </c>
      <c r="T732" s="322">
        <v>12699</v>
      </c>
      <c r="U732" s="322">
        <v>12171</v>
      </c>
    </row>
    <row r="733" spans="1:21" x14ac:dyDescent="0.2">
      <c r="A733" s="319" t="s">
        <v>1660</v>
      </c>
      <c r="B733" s="325" t="s">
        <v>64</v>
      </c>
      <c r="C733" s="329" t="s">
        <v>77</v>
      </c>
      <c r="D733" s="329">
        <v>44892</v>
      </c>
      <c r="E733" s="329">
        <v>19257</v>
      </c>
      <c r="F733" s="329">
        <v>25635</v>
      </c>
      <c r="G733" s="329">
        <v>38635</v>
      </c>
      <c r="H733" s="329">
        <v>16890</v>
      </c>
      <c r="I733" s="329">
        <v>21745</v>
      </c>
      <c r="J733" s="329">
        <v>30752</v>
      </c>
      <c r="K733" s="329">
        <v>14437</v>
      </c>
      <c r="L733" s="329">
        <v>16315</v>
      </c>
      <c r="M733" s="329">
        <v>22832</v>
      </c>
      <c r="N733" s="329">
        <v>11003</v>
      </c>
      <c r="O733" s="329">
        <v>11829</v>
      </c>
      <c r="P733" s="332">
        <v>25645</v>
      </c>
      <c r="Q733" s="332">
        <v>12840</v>
      </c>
      <c r="R733" s="332">
        <v>12805</v>
      </c>
      <c r="S733" s="322">
        <v>29192</v>
      </c>
      <c r="T733" s="322">
        <v>14630</v>
      </c>
      <c r="U733" s="322">
        <v>14562</v>
      </c>
    </row>
    <row r="734" spans="1:21" x14ac:dyDescent="0.2">
      <c r="A734" s="319" t="s">
        <v>1661</v>
      </c>
      <c r="B734" s="325" t="s">
        <v>64</v>
      </c>
      <c r="C734" s="329" t="s">
        <v>78</v>
      </c>
      <c r="D734" s="329">
        <v>77235</v>
      </c>
      <c r="E734" s="329">
        <v>33582</v>
      </c>
      <c r="F734" s="329">
        <v>43653</v>
      </c>
      <c r="G734" s="329">
        <v>87350</v>
      </c>
      <c r="H734" s="329">
        <v>37950</v>
      </c>
      <c r="I734" s="329">
        <v>49400</v>
      </c>
      <c r="J734" s="329">
        <v>52076</v>
      </c>
      <c r="K734" s="329">
        <v>22866</v>
      </c>
      <c r="L734" s="329">
        <v>29210</v>
      </c>
      <c r="M734" s="329">
        <v>49632</v>
      </c>
      <c r="N734" s="329">
        <v>21728</v>
      </c>
      <c r="O734" s="329">
        <v>27904</v>
      </c>
      <c r="P734" s="332">
        <v>48380</v>
      </c>
      <c r="Q734" s="332">
        <v>21907</v>
      </c>
      <c r="R734" s="332">
        <v>26473</v>
      </c>
      <c r="S734" s="322">
        <v>51220</v>
      </c>
      <c r="T734" s="322">
        <v>24478</v>
      </c>
      <c r="U734" s="322">
        <v>26742</v>
      </c>
    </row>
    <row r="735" spans="1:21" x14ac:dyDescent="0.2">
      <c r="A735" s="319" t="s">
        <v>1662</v>
      </c>
      <c r="B735" s="325" t="s">
        <v>64</v>
      </c>
      <c r="C735" s="329" t="s">
        <v>79</v>
      </c>
      <c r="D735" s="329">
        <v>67323</v>
      </c>
      <c r="E735" s="329">
        <v>34413</v>
      </c>
      <c r="F735" s="329">
        <v>32910</v>
      </c>
      <c r="G735" s="329">
        <v>66465</v>
      </c>
      <c r="H735" s="329">
        <v>33005</v>
      </c>
      <c r="I735" s="329">
        <v>33450</v>
      </c>
      <c r="J735" s="329">
        <v>45556</v>
      </c>
      <c r="K735" s="329">
        <v>21894</v>
      </c>
      <c r="L735" s="329">
        <v>23662</v>
      </c>
      <c r="M735" s="329">
        <v>58423</v>
      </c>
      <c r="N735" s="329">
        <v>27643</v>
      </c>
      <c r="O735" s="329">
        <v>30780</v>
      </c>
      <c r="P735" s="332">
        <v>68354</v>
      </c>
      <c r="Q735" s="332">
        <v>32573</v>
      </c>
      <c r="R735" s="332">
        <v>35781</v>
      </c>
      <c r="S735" s="322">
        <v>70979</v>
      </c>
      <c r="T735" s="322">
        <v>35433</v>
      </c>
      <c r="U735" s="322">
        <v>35546</v>
      </c>
    </row>
    <row r="736" spans="1:21" x14ac:dyDescent="0.2">
      <c r="A736" s="319" t="s">
        <v>1663</v>
      </c>
      <c r="B736" s="325" t="s">
        <v>64</v>
      </c>
      <c r="C736" s="329" t="s">
        <v>80</v>
      </c>
      <c r="D736" s="329">
        <v>55345</v>
      </c>
      <c r="E736" s="329">
        <v>28778</v>
      </c>
      <c r="F736" s="329">
        <v>26567</v>
      </c>
      <c r="G736" s="329">
        <v>45355</v>
      </c>
      <c r="H736" s="329">
        <v>23975</v>
      </c>
      <c r="I736" s="329">
        <v>21385</v>
      </c>
      <c r="J736" s="329">
        <v>39948</v>
      </c>
      <c r="K736" s="329">
        <v>19505</v>
      </c>
      <c r="L736" s="329">
        <v>20443</v>
      </c>
      <c r="M736" s="329">
        <v>44725</v>
      </c>
      <c r="N736" s="329">
        <v>22131</v>
      </c>
      <c r="O736" s="329">
        <v>22594</v>
      </c>
      <c r="P736" s="332">
        <v>61908</v>
      </c>
      <c r="Q736" s="332">
        <v>30977</v>
      </c>
      <c r="R736" s="332">
        <v>30931</v>
      </c>
      <c r="S736" s="322">
        <v>70313</v>
      </c>
      <c r="T736" s="322">
        <v>36576</v>
      </c>
      <c r="U736" s="322">
        <v>33737</v>
      </c>
    </row>
    <row r="737" spans="1:21" x14ac:dyDescent="0.2">
      <c r="A737" s="319" t="s">
        <v>1664</v>
      </c>
      <c r="B737" s="325" t="s">
        <v>64</v>
      </c>
      <c r="C737" s="329" t="s">
        <v>81</v>
      </c>
      <c r="D737" s="329">
        <v>52049</v>
      </c>
      <c r="E737" s="329">
        <v>25898</v>
      </c>
      <c r="F737" s="329">
        <v>26151</v>
      </c>
      <c r="G737" s="329">
        <v>37565</v>
      </c>
      <c r="H737" s="329">
        <v>19690</v>
      </c>
      <c r="I737" s="329">
        <v>17875</v>
      </c>
      <c r="J737" s="329">
        <v>29942</v>
      </c>
      <c r="K737" s="329">
        <v>14953</v>
      </c>
      <c r="L737" s="329">
        <v>14989</v>
      </c>
      <c r="M737" s="329">
        <v>34523</v>
      </c>
      <c r="N737" s="329">
        <v>16644</v>
      </c>
      <c r="O737" s="329">
        <v>17879</v>
      </c>
      <c r="P737" s="332">
        <v>49055</v>
      </c>
      <c r="Q737" s="332">
        <v>24852</v>
      </c>
      <c r="R737" s="332">
        <v>24203</v>
      </c>
      <c r="S737" s="322">
        <v>54844</v>
      </c>
      <c r="T737" s="322">
        <v>27972</v>
      </c>
      <c r="U737" s="322">
        <v>26872</v>
      </c>
    </row>
    <row r="738" spans="1:21" x14ac:dyDescent="0.2">
      <c r="A738" s="319" t="s">
        <v>1665</v>
      </c>
      <c r="B738" s="325" t="s">
        <v>64</v>
      </c>
      <c r="C738" s="329" t="s">
        <v>82</v>
      </c>
      <c r="D738" s="329">
        <v>48235</v>
      </c>
      <c r="E738" s="329">
        <v>23050</v>
      </c>
      <c r="F738" s="329">
        <v>25185</v>
      </c>
      <c r="G738" s="329">
        <v>37795</v>
      </c>
      <c r="H738" s="329">
        <v>19385</v>
      </c>
      <c r="I738" s="329">
        <v>18415</v>
      </c>
      <c r="J738" s="329">
        <v>26084</v>
      </c>
      <c r="K738" s="329">
        <v>13029</v>
      </c>
      <c r="L738" s="329">
        <v>13055</v>
      </c>
      <c r="M738" s="329">
        <v>34692</v>
      </c>
      <c r="N738" s="329">
        <v>16896</v>
      </c>
      <c r="O738" s="329">
        <v>17796</v>
      </c>
      <c r="P738" s="332">
        <v>37883</v>
      </c>
      <c r="Q738" s="332">
        <v>19319</v>
      </c>
      <c r="R738" s="332">
        <v>18564</v>
      </c>
      <c r="S738" s="322">
        <v>45752</v>
      </c>
      <c r="T738" s="322">
        <v>23806</v>
      </c>
      <c r="U738" s="322">
        <v>21946</v>
      </c>
    </row>
    <row r="739" spans="1:21" x14ac:dyDescent="0.2">
      <c r="A739" s="319" t="s">
        <v>1666</v>
      </c>
      <c r="B739" s="325" t="s">
        <v>64</v>
      </c>
      <c r="C739" s="329" t="s">
        <v>83</v>
      </c>
      <c r="D739" s="329">
        <v>53071</v>
      </c>
      <c r="E739" s="329">
        <v>24648</v>
      </c>
      <c r="F739" s="329">
        <v>28423</v>
      </c>
      <c r="G739" s="329">
        <v>38880</v>
      </c>
      <c r="H739" s="329">
        <v>19070</v>
      </c>
      <c r="I739" s="329">
        <v>19810</v>
      </c>
      <c r="J739" s="329">
        <v>24690</v>
      </c>
      <c r="K739" s="329">
        <v>12374</v>
      </c>
      <c r="L739" s="329">
        <v>12316</v>
      </c>
      <c r="M739" s="329">
        <v>30192</v>
      </c>
      <c r="N739" s="329">
        <v>14977</v>
      </c>
      <c r="O739" s="329">
        <v>15215</v>
      </c>
      <c r="P739" s="332">
        <v>29878</v>
      </c>
      <c r="Q739" s="332">
        <v>14314</v>
      </c>
      <c r="R739" s="332">
        <v>15564</v>
      </c>
      <c r="S739" s="322">
        <v>39210</v>
      </c>
      <c r="T739" s="322">
        <v>19801</v>
      </c>
      <c r="U739" s="322">
        <v>19409</v>
      </c>
    </row>
    <row r="740" spans="1:21" x14ac:dyDescent="0.2">
      <c r="A740" s="319" t="s">
        <v>1667</v>
      </c>
      <c r="B740" s="325" t="s">
        <v>64</v>
      </c>
      <c r="C740" s="329" t="s">
        <v>84</v>
      </c>
      <c r="D740" s="329">
        <v>54645</v>
      </c>
      <c r="E740" s="329">
        <v>25037</v>
      </c>
      <c r="F740" s="329">
        <v>29608</v>
      </c>
      <c r="G740" s="329">
        <v>38685</v>
      </c>
      <c r="H740" s="329">
        <v>18400</v>
      </c>
      <c r="I740" s="329">
        <v>20280</v>
      </c>
      <c r="J740" s="329">
        <v>26002</v>
      </c>
      <c r="K740" s="329">
        <v>12869</v>
      </c>
      <c r="L740" s="329">
        <v>13133</v>
      </c>
      <c r="M740" s="329">
        <v>26864</v>
      </c>
      <c r="N740" s="329">
        <v>13402</v>
      </c>
      <c r="O740" s="329">
        <v>13462</v>
      </c>
      <c r="P740" s="332">
        <v>33219</v>
      </c>
      <c r="Q740" s="332">
        <v>16266</v>
      </c>
      <c r="R740" s="332">
        <v>16953</v>
      </c>
      <c r="S740" s="322">
        <v>32486</v>
      </c>
      <c r="T740" s="322">
        <v>16336</v>
      </c>
      <c r="U740" s="322">
        <v>16150</v>
      </c>
    </row>
    <row r="741" spans="1:21" x14ac:dyDescent="0.2">
      <c r="A741" s="319" t="s">
        <v>1668</v>
      </c>
      <c r="B741" s="325" t="s">
        <v>64</v>
      </c>
      <c r="C741" s="329" t="s">
        <v>85</v>
      </c>
      <c r="D741" s="329">
        <v>49775</v>
      </c>
      <c r="E741" s="329">
        <v>22393</v>
      </c>
      <c r="F741" s="329">
        <v>27382</v>
      </c>
      <c r="G741" s="329">
        <v>41210</v>
      </c>
      <c r="H741" s="329">
        <v>19170</v>
      </c>
      <c r="I741" s="329">
        <v>22035</v>
      </c>
      <c r="J741" s="329">
        <v>26336</v>
      </c>
      <c r="K741" s="329">
        <v>12784</v>
      </c>
      <c r="L741" s="329">
        <v>13552</v>
      </c>
      <c r="M741" s="329">
        <v>23956</v>
      </c>
      <c r="N741" s="329">
        <v>12211</v>
      </c>
      <c r="O741" s="329">
        <v>11745</v>
      </c>
      <c r="P741" s="332">
        <v>26593</v>
      </c>
      <c r="Q741" s="332">
        <v>12671</v>
      </c>
      <c r="R741" s="332">
        <v>13922</v>
      </c>
      <c r="S741" s="322">
        <v>27522</v>
      </c>
      <c r="T741" s="322">
        <v>13425</v>
      </c>
      <c r="U741" s="322">
        <v>14097</v>
      </c>
    </row>
    <row r="742" spans="1:21" x14ac:dyDescent="0.2">
      <c r="A742" s="319" t="s">
        <v>1669</v>
      </c>
      <c r="B742" s="325" t="s">
        <v>64</v>
      </c>
      <c r="C742" s="329" t="s">
        <v>86</v>
      </c>
      <c r="D742" s="329">
        <v>41501</v>
      </c>
      <c r="E742" s="329">
        <v>17263</v>
      </c>
      <c r="F742" s="329">
        <v>24238</v>
      </c>
      <c r="G742" s="329">
        <v>39345</v>
      </c>
      <c r="H742" s="329">
        <v>17980</v>
      </c>
      <c r="I742" s="329">
        <v>21360</v>
      </c>
      <c r="J742" s="329">
        <v>24442</v>
      </c>
      <c r="K742" s="329">
        <v>11310</v>
      </c>
      <c r="L742" s="329">
        <v>13132</v>
      </c>
      <c r="M742" s="329">
        <v>22870</v>
      </c>
      <c r="N742" s="329">
        <v>11421</v>
      </c>
      <c r="O742" s="329">
        <v>11449</v>
      </c>
      <c r="P742" s="332">
        <v>21521</v>
      </c>
      <c r="Q742" s="332">
        <v>10453</v>
      </c>
      <c r="R742" s="332">
        <v>11068</v>
      </c>
      <c r="S742" s="322">
        <v>27099</v>
      </c>
      <c r="T742" s="322">
        <v>12854</v>
      </c>
      <c r="U742" s="322">
        <v>14245</v>
      </c>
    </row>
    <row r="743" spans="1:21" x14ac:dyDescent="0.2">
      <c r="A743" s="319" t="s">
        <v>1670</v>
      </c>
      <c r="B743" s="325" t="s">
        <v>64</v>
      </c>
      <c r="C743" s="329" t="s">
        <v>87</v>
      </c>
      <c r="D743" s="329">
        <v>32009</v>
      </c>
      <c r="E743" s="329">
        <v>11901</v>
      </c>
      <c r="F743" s="329">
        <v>20108</v>
      </c>
      <c r="G743" s="329">
        <v>31130</v>
      </c>
      <c r="H743" s="329">
        <v>13065</v>
      </c>
      <c r="I743" s="329">
        <v>18075</v>
      </c>
      <c r="J743" s="329">
        <v>23409</v>
      </c>
      <c r="K743" s="329">
        <v>10370</v>
      </c>
      <c r="L743" s="329">
        <v>13039</v>
      </c>
      <c r="M743" s="329">
        <v>20661</v>
      </c>
      <c r="N743" s="329">
        <v>9654</v>
      </c>
      <c r="O743" s="329">
        <v>11007</v>
      </c>
      <c r="P743" s="332">
        <v>17712</v>
      </c>
      <c r="Q743" s="332">
        <v>8413</v>
      </c>
      <c r="R743" s="332">
        <v>9299</v>
      </c>
      <c r="S743" s="322">
        <v>21096</v>
      </c>
      <c r="T743" s="322">
        <v>9982</v>
      </c>
      <c r="U743" s="322">
        <v>11114</v>
      </c>
    </row>
    <row r="744" spans="1:21" x14ac:dyDescent="0.2">
      <c r="A744" s="319" t="s">
        <v>1671</v>
      </c>
      <c r="B744" s="325" t="s">
        <v>64</v>
      </c>
      <c r="C744" s="329" t="s">
        <v>88</v>
      </c>
      <c r="D744" s="329">
        <v>25130</v>
      </c>
      <c r="E744" s="329">
        <v>8800</v>
      </c>
      <c r="F744" s="329">
        <v>16330</v>
      </c>
      <c r="G744" s="329">
        <v>22425</v>
      </c>
      <c r="H744" s="329">
        <v>7815</v>
      </c>
      <c r="I744" s="329">
        <v>14610</v>
      </c>
      <c r="J744" s="329">
        <v>20515</v>
      </c>
      <c r="K744" s="329">
        <v>8205</v>
      </c>
      <c r="L744" s="329">
        <v>12310</v>
      </c>
      <c r="M744" s="329">
        <v>17373</v>
      </c>
      <c r="N744" s="329">
        <v>7306</v>
      </c>
      <c r="O744" s="329">
        <v>10067</v>
      </c>
      <c r="P744" s="332">
        <v>16268</v>
      </c>
      <c r="Q744" s="332">
        <v>7507</v>
      </c>
      <c r="R744" s="332">
        <v>8761</v>
      </c>
      <c r="S744" s="322">
        <v>16563</v>
      </c>
      <c r="T744" s="322">
        <v>7888</v>
      </c>
      <c r="U744" s="322">
        <v>8675</v>
      </c>
    </row>
    <row r="745" spans="1:21" x14ac:dyDescent="0.2">
      <c r="A745" s="319" t="s">
        <v>1672</v>
      </c>
      <c r="B745" s="325" t="s">
        <v>64</v>
      </c>
      <c r="C745" s="329" t="s">
        <v>89</v>
      </c>
      <c r="D745" s="329">
        <v>17276</v>
      </c>
      <c r="E745" s="329">
        <v>5422</v>
      </c>
      <c r="F745" s="329">
        <v>11854</v>
      </c>
      <c r="G745" s="329">
        <v>14990</v>
      </c>
      <c r="H745" s="329">
        <v>4555</v>
      </c>
      <c r="I745" s="329">
        <v>10445</v>
      </c>
      <c r="J745" s="329">
        <v>14869</v>
      </c>
      <c r="K745" s="329">
        <v>5170</v>
      </c>
      <c r="L745" s="329">
        <v>9699</v>
      </c>
      <c r="M745" s="329">
        <v>15165</v>
      </c>
      <c r="N745" s="329">
        <v>5756</v>
      </c>
      <c r="O745" s="329">
        <v>9409</v>
      </c>
      <c r="P745" s="332">
        <v>13044</v>
      </c>
      <c r="Q745" s="332">
        <v>5664</v>
      </c>
      <c r="R745" s="332">
        <v>7380</v>
      </c>
      <c r="S745" s="322">
        <v>12675</v>
      </c>
      <c r="T745" s="322">
        <v>6007</v>
      </c>
      <c r="U745" s="322">
        <v>6668</v>
      </c>
    </row>
    <row r="746" spans="1:21" x14ac:dyDescent="0.2">
      <c r="A746" s="319" t="s">
        <v>1673</v>
      </c>
      <c r="B746" s="325" t="s">
        <v>64</v>
      </c>
      <c r="C746" s="329" t="s">
        <v>90</v>
      </c>
      <c r="D746" s="329">
        <v>9756</v>
      </c>
      <c r="E746" s="329">
        <v>2843</v>
      </c>
      <c r="F746" s="329">
        <v>6913</v>
      </c>
      <c r="G746" s="329">
        <v>9585</v>
      </c>
      <c r="H746" s="329">
        <v>2525</v>
      </c>
      <c r="I746" s="329">
        <v>7060</v>
      </c>
      <c r="J746" s="329">
        <v>8758</v>
      </c>
      <c r="K746" s="329">
        <v>2306</v>
      </c>
      <c r="L746" s="329">
        <v>6452</v>
      </c>
      <c r="M746" s="329">
        <v>10821</v>
      </c>
      <c r="N746" s="329">
        <v>3488</v>
      </c>
      <c r="O746" s="329">
        <v>7333</v>
      </c>
      <c r="P746" s="332">
        <v>8933</v>
      </c>
      <c r="Q746" s="332">
        <v>3528</v>
      </c>
      <c r="R746" s="332">
        <v>5405</v>
      </c>
      <c r="S746" s="322">
        <v>9480</v>
      </c>
      <c r="T746" s="322">
        <v>4164</v>
      </c>
      <c r="U746" s="322">
        <v>5316</v>
      </c>
    </row>
    <row r="747" spans="1:21" x14ac:dyDescent="0.2">
      <c r="A747" s="319" t="s">
        <v>1674</v>
      </c>
      <c r="B747" s="325" t="s">
        <v>64</v>
      </c>
      <c r="C747" s="329" t="s">
        <v>91</v>
      </c>
      <c r="D747" s="329">
        <v>5248</v>
      </c>
      <c r="E747" s="329">
        <v>1278</v>
      </c>
      <c r="F747" s="329">
        <v>3970</v>
      </c>
      <c r="G747" s="329">
        <v>6295</v>
      </c>
      <c r="H747" s="329">
        <v>1420</v>
      </c>
      <c r="I747" s="329">
        <v>4885</v>
      </c>
      <c r="J747" s="329">
        <v>5712</v>
      </c>
      <c r="K747" s="329">
        <v>1208</v>
      </c>
      <c r="L747" s="329">
        <v>4504</v>
      </c>
      <c r="M747" s="329">
        <v>7553</v>
      </c>
      <c r="N747" s="329">
        <v>1860</v>
      </c>
      <c r="O747" s="329">
        <v>5693</v>
      </c>
      <c r="P747" s="332">
        <v>8050</v>
      </c>
      <c r="Q747" s="332">
        <v>2492</v>
      </c>
      <c r="R747" s="332">
        <v>5558</v>
      </c>
      <c r="S747" s="322">
        <v>8827</v>
      </c>
      <c r="T747" s="322">
        <v>3092</v>
      </c>
      <c r="U747" s="322">
        <v>5735</v>
      </c>
    </row>
    <row r="748" spans="1:21" x14ac:dyDescent="0.2">
      <c r="A748" s="319" t="s">
        <v>1675</v>
      </c>
      <c r="B748" s="325" t="s">
        <v>64</v>
      </c>
      <c r="C748" s="329" t="s">
        <v>92</v>
      </c>
      <c r="D748" s="329">
        <v>428716</v>
      </c>
      <c r="E748" s="329">
        <v>180338</v>
      </c>
      <c r="F748" s="329">
        <v>248378</v>
      </c>
      <c r="G748" s="329">
        <v>382735</v>
      </c>
      <c r="H748" s="329">
        <v>165825</v>
      </c>
      <c r="I748" s="329">
        <v>216910</v>
      </c>
      <c r="J748" s="329">
        <v>289976</v>
      </c>
      <c r="K748" s="329">
        <v>128968</v>
      </c>
      <c r="L748" s="329">
        <v>161008</v>
      </c>
      <c r="M748" s="329">
        <v>324182</v>
      </c>
      <c r="N748" s="329">
        <v>148805</v>
      </c>
      <c r="O748" s="329">
        <v>175377</v>
      </c>
      <c r="P748" s="332">
        <v>387199</v>
      </c>
      <c r="Q748" s="332">
        <v>186049</v>
      </c>
      <c r="R748" s="332">
        <v>201150</v>
      </c>
      <c r="S748" s="312" t="s">
        <v>639</v>
      </c>
      <c r="T748" s="312" t="s">
        <v>639</v>
      </c>
      <c r="U748" s="312" t="s">
        <v>639</v>
      </c>
    </row>
    <row r="749" spans="1:21" x14ac:dyDescent="0.2">
      <c r="A749" s="319" t="s">
        <v>1676</v>
      </c>
      <c r="B749" s="325" t="s">
        <v>64</v>
      </c>
      <c r="C749" s="332" t="s">
        <v>93</v>
      </c>
      <c r="D749" s="332">
        <v>315159</v>
      </c>
      <c r="E749" s="332">
        <v>123013</v>
      </c>
      <c r="F749" s="332">
        <v>192146</v>
      </c>
      <c r="G749" s="332">
        <v>294335</v>
      </c>
      <c r="H749" s="332">
        <v>120910</v>
      </c>
      <c r="I749" s="332">
        <v>173440</v>
      </c>
      <c r="J749" s="332">
        <v>228867</v>
      </c>
      <c r="K749" s="332">
        <v>97945</v>
      </c>
      <c r="L749" s="332">
        <v>130922</v>
      </c>
      <c r="M749" s="332">
        <v>252853</v>
      </c>
      <c r="N749" s="332">
        <v>112607</v>
      </c>
      <c r="O749" s="332">
        <v>140246</v>
      </c>
      <c r="P749" s="332">
        <v>304401</v>
      </c>
      <c r="Q749" s="332">
        <v>143844</v>
      </c>
      <c r="R749" s="332">
        <v>160557</v>
      </c>
      <c r="S749" s="312">
        <v>327244</v>
      </c>
      <c r="T749" s="312">
        <v>160080</v>
      </c>
      <c r="U749" s="312">
        <v>167164</v>
      </c>
    </row>
    <row r="750" spans="1:21" x14ac:dyDescent="0.2">
      <c r="A750" s="319" t="s">
        <v>1677</v>
      </c>
      <c r="B750" s="325" t="s">
        <v>64</v>
      </c>
      <c r="C750" s="179" t="s">
        <v>94</v>
      </c>
      <c r="D750" s="329">
        <v>311989</v>
      </c>
      <c r="E750" s="329">
        <v>158416</v>
      </c>
      <c r="F750" s="329">
        <v>153573</v>
      </c>
      <c r="G750" s="329">
        <v>256235</v>
      </c>
      <c r="H750" s="329">
        <v>131445</v>
      </c>
      <c r="I750" s="329">
        <v>124780</v>
      </c>
      <c r="J750" s="329">
        <v>165607</v>
      </c>
      <c r="K750" s="329">
        <v>82999</v>
      </c>
      <c r="L750" s="329">
        <v>82608</v>
      </c>
      <c r="M750" s="329">
        <v>163612</v>
      </c>
      <c r="N750" s="329">
        <v>81584</v>
      </c>
      <c r="O750" s="329">
        <v>82028</v>
      </c>
      <c r="P750" s="332">
        <v>158216</v>
      </c>
      <c r="Q750" s="332">
        <v>77958</v>
      </c>
      <c r="R750" s="332">
        <v>80258</v>
      </c>
      <c r="S750" s="312">
        <v>185463</v>
      </c>
      <c r="T750" s="312">
        <v>94021</v>
      </c>
      <c r="U750" s="312">
        <v>91442</v>
      </c>
    </row>
    <row r="751" spans="1:21" x14ac:dyDescent="0.2">
      <c r="A751" s="319" t="s">
        <v>1678</v>
      </c>
      <c r="B751" s="325" t="s">
        <v>65</v>
      </c>
      <c r="C751" s="329" t="s">
        <v>73</v>
      </c>
      <c r="D751" s="322">
        <v>2493020</v>
      </c>
      <c r="E751" s="322">
        <v>1203511</v>
      </c>
      <c r="F751" s="322">
        <v>1289509</v>
      </c>
      <c r="G751" s="322">
        <v>2152905</v>
      </c>
      <c r="H751" s="322">
        <v>1038510</v>
      </c>
      <c r="I751" s="322">
        <v>1114400</v>
      </c>
      <c r="J751" s="322">
        <v>1767397</v>
      </c>
      <c r="K751" s="322">
        <v>851175</v>
      </c>
      <c r="L751" s="322">
        <v>916222</v>
      </c>
      <c r="M751" s="322">
        <v>1814453</v>
      </c>
      <c r="N751" s="322">
        <v>866959</v>
      </c>
      <c r="O751" s="322">
        <v>947494</v>
      </c>
      <c r="P751" s="322">
        <v>2004186</v>
      </c>
      <c r="Q751" s="322">
        <v>972950</v>
      </c>
      <c r="R751" s="322">
        <v>1031236</v>
      </c>
      <c r="S751" s="322">
        <v>2371217</v>
      </c>
      <c r="T751" s="322">
        <v>1180732</v>
      </c>
      <c r="U751" s="322">
        <v>1190485</v>
      </c>
    </row>
    <row r="752" spans="1:21" x14ac:dyDescent="0.2">
      <c r="A752" s="319" t="s">
        <v>1679</v>
      </c>
      <c r="B752" s="325" t="s">
        <v>65</v>
      </c>
      <c r="C752" s="329" t="s">
        <v>74</v>
      </c>
      <c r="D752" s="322">
        <v>184990</v>
      </c>
      <c r="E752" s="322">
        <v>94532</v>
      </c>
      <c r="F752" s="322">
        <v>90458</v>
      </c>
      <c r="G752" s="322">
        <v>162210</v>
      </c>
      <c r="H752" s="322">
        <v>82850</v>
      </c>
      <c r="I752" s="322">
        <v>79360</v>
      </c>
      <c r="J752" s="322">
        <v>105982</v>
      </c>
      <c r="K752" s="322">
        <v>54140</v>
      </c>
      <c r="L752" s="322">
        <v>51842</v>
      </c>
      <c r="M752" s="322">
        <v>137557</v>
      </c>
      <c r="N752" s="322">
        <v>70080</v>
      </c>
      <c r="O752" s="322">
        <v>67477</v>
      </c>
      <c r="P752" s="322">
        <v>143914</v>
      </c>
      <c r="Q752" s="322">
        <v>73305</v>
      </c>
      <c r="R752" s="322">
        <v>70609</v>
      </c>
      <c r="S752" s="322">
        <v>172586</v>
      </c>
      <c r="T752" s="322">
        <v>88099</v>
      </c>
      <c r="U752" s="322">
        <v>84487</v>
      </c>
    </row>
    <row r="753" spans="1:21" x14ac:dyDescent="0.2">
      <c r="A753" s="319" t="s">
        <v>1680</v>
      </c>
      <c r="B753" s="325" t="s">
        <v>65</v>
      </c>
      <c r="C753" s="330" t="s">
        <v>75</v>
      </c>
      <c r="D753" s="322">
        <v>153817</v>
      </c>
      <c r="E753" s="322">
        <v>78743</v>
      </c>
      <c r="F753" s="322">
        <v>75074</v>
      </c>
      <c r="G753" s="322">
        <v>165205</v>
      </c>
      <c r="H753" s="322">
        <v>84225</v>
      </c>
      <c r="I753" s="322">
        <v>80975</v>
      </c>
      <c r="J753" s="322">
        <v>97885</v>
      </c>
      <c r="K753" s="322">
        <v>49858</v>
      </c>
      <c r="L753" s="322">
        <v>48027</v>
      </c>
      <c r="M753" s="322">
        <v>115280</v>
      </c>
      <c r="N753" s="322">
        <v>58652</v>
      </c>
      <c r="O753" s="322">
        <v>56628</v>
      </c>
      <c r="P753" s="322">
        <v>126171</v>
      </c>
      <c r="Q753" s="322">
        <v>63830</v>
      </c>
      <c r="R753" s="322">
        <v>62341</v>
      </c>
      <c r="S753" s="322">
        <v>133044</v>
      </c>
      <c r="T753" s="322">
        <v>67108</v>
      </c>
      <c r="U753" s="322">
        <v>65936</v>
      </c>
    </row>
    <row r="754" spans="1:21" x14ac:dyDescent="0.2">
      <c r="A754" s="319" t="s">
        <v>1681</v>
      </c>
      <c r="B754" s="325" t="s">
        <v>65</v>
      </c>
      <c r="C754" s="330" t="s">
        <v>76</v>
      </c>
      <c r="D754" s="322">
        <v>182079</v>
      </c>
      <c r="E754" s="322">
        <v>93252</v>
      </c>
      <c r="F754" s="322">
        <v>88827</v>
      </c>
      <c r="G754" s="322">
        <v>145525</v>
      </c>
      <c r="H754" s="322">
        <v>74190</v>
      </c>
      <c r="I754" s="322">
        <v>71340</v>
      </c>
      <c r="J754" s="322">
        <v>122226</v>
      </c>
      <c r="K754" s="322">
        <v>62316</v>
      </c>
      <c r="L754" s="322">
        <v>59910</v>
      </c>
      <c r="M754" s="322">
        <v>98094</v>
      </c>
      <c r="N754" s="322">
        <v>50090</v>
      </c>
      <c r="O754" s="322">
        <v>48004</v>
      </c>
      <c r="P754" s="322">
        <v>118984</v>
      </c>
      <c r="Q754" s="322">
        <v>60325</v>
      </c>
      <c r="R754" s="322">
        <v>58659</v>
      </c>
      <c r="S754" s="322">
        <v>120046</v>
      </c>
      <c r="T754" s="322">
        <v>60949</v>
      </c>
      <c r="U754" s="322">
        <v>59097</v>
      </c>
    </row>
    <row r="755" spans="1:21" x14ac:dyDescent="0.2">
      <c r="A755" s="319" t="s">
        <v>1682</v>
      </c>
      <c r="B755" s="325" t="s">
        <v>65</v>
      </c>
      <c r="C755" s="329" t="s">
        <v>77</v>
      </c>
      <c r="D755" s="322">
        <v>169410</v>
      </c>
      <c r="E755" s="322">
        <v>84753</v>
      </c>
      <c r="F755" s="322">
        <v>84657</v>
      </c>
      <c r="G755" s="322">
        <v>144590</v>
      </c>
      <c r="H755" s="322">
        <v>72380</v>
      </c>
      <c r="I755" s="322">
        <v>72215</v>
      </c>
      <c r="J755" s="322">
        <v>146742</v>
      </c>
      <c r="K755" s="322">
        <v>73171</v>
      </c>
      <c r="L755" s="322">
        <v>73571</v>
      </c>
      <c r="M755" s="322">
        <v>97469</v>
      </c>
      <c r="N755" s="322">
        <v>48452</v>
      </c>
      <c r="O755" s="322">
        <v>49017</v>
      </c>
      <c r="P755" s="322">
        <v>114457</v>
      </c>
      <c r="Q755" s="322">
        <v>56952</v>
      </c>
      <c r="R755" s="322">
        <v>57505</v>
      </c>
      <c r="S755" s="322">
        <v>125714</v>
      </c>
      <c r="T755" s="322">
        <v>62244</v>
      </c>
      <c r="U755" s="322">
        <v>63470</v>
      </c>
    </row>
    <row r="756" spans="1:21" x14ac:dyDescent="0.2">
      <c r="A756" s="319" t="s">
        <v>1683</v>
      </c>
      <c r="B756" s="325" t="s">
        <v>65</v>
      </c>
      <c r="C756" s="329" t="s">
        <v>78</v>
      </c>
      <c r="D756" s="322">
        <v>183896</v>
      </c>
      <c r="E756" s="322">
        <v>90523</v>
      </c>
      <c r="F756" s="322">
        <v>93373</v>
      </c>
      <c r="G756" s="322">
        <v>191980</v>
      </c>
      <c r="H756" s="322">
        <v>95590</v>
      </c>
      <c r="I756" s="322">
        <v>96395</v>
      </c>
      <c r="J756" s="322">
        <v>173245</v>
      </c>
      <c r="K756" s="322">
        <v>84193</v>
      </c>
      <c r="L756" s="322">
        <v>89052</v>
      </c>
      <c r="M756" s="322">
        <v>172710</v>
      </c>
      <c r="N756" s="322">
        <v>78951</v>
      </c>
      <c r="O756" s="322">
        <v>93759</v>
      </c>
      <c r="P756" s="322">
        <v>175140</v>
      </c>
      <c r="Q756" s="322">
        <v>81506</v>
      </c>
      <c r="R756" s="322">
        <v>93634</v>
      </c>
      <c r="S756" s="322">
        <v>221101</v>
      </c>
      <c r="T756" s="322">
        <v>107751</v>
      </c>
      <c r="U756" s="322">
        <v>113350</v>
      </c>
    </row>
    <row r="757" spans="1:21" x14ac:dyDescent="0.2">
      <c r="A757" s="319" t="s">
        <v>1684</v>
      </c>
      <c r="B757" s="325" t="s">
        <v>65</v>
      </c>
      <c r="C757" s="329" t="s">
        <v>79</v>
      </c>
      <c r="D757" s="322">
        <v>173588</v>
      </c>
      <c r="E757" s="322">
        <v>91203</v>
      </c>
      <c r="F757" s="322">
        <v>82385</v>
      </c>
      <c r="G757" s="322">
        <v>145645</v>
      </c>
      <c r="H757" s="322">
        <v>73235</v>
      </c>
      <c r="I757" s="322">
        <v>72430</v>
      </c>
      <c r="J757" s="322">
        <v>148922</v>
      </c>
      <c r="K757" s="322">
        <v>75358</v>
      </c>
      <c r="L757" s="322">
        <v>73564</v>
      </c>
      <c r="M757" s="322">
        <v>223379</v>
      </c>
      <c r="N757" s="322">
        <v>104984</v>
      </c>
      <c r="O757" s="322">
        <v>118395</v>
      </c>
      <c r="P757" s="322">
        <v>243634</v>
      </c>
      <c r="Q757" s="322">
        <v>116495</v>
      </c>
      <c r="R757" s="322">
        <v>127139</v>
      </c>
      <c r="S757" s="322">
        <v>322739</v>
      </c>
      <c r="T757" s="322">
        <v>161192</v>
      </c>
      <c r="U757" s="322">
        <v>161547</v>
      </c>
    </row>
    <row r="758" spans="1:21" x14ac:dyDescent="0.2">
      <c r="A758" s="319" t="s">
        <v>1685</v>
      </c>
      <c r="B758" s="325" t="s">
        <v>65</v>
      </c>
      <c r="C758" s="329" t="s">
        <v>80</v>
      </c>
      <c r="D758" s="322">
        <v>166432</v>
      </c>
      <c r="E758" s="322">
        <v>85213</v>
      </c>
      <c r="F758" s="322">
        <v>81219</v>
      </c>
      <c r="G758" s="322">
        <v>126950</v>
      </c>
      <c r="H758" s="322">
        <v>65620</v>
      </c>
      <c r="I758" s="322">
        <v>61330</v>
      </c>
      <c r="J758" s="322">
        <v>127090</v>
      </c>
      <c r="K758" s="322">
        <v>64318</v>
      </c>
      <c r="L758" s="322">
        <v>62772</v>
      </c>
      <c r="M758" s="322">
        <v>170789</v>
      </c>
      <c r="N758" s="322">
        <v>83832</v>
      </c>
      <c r="O758" s="322">
        <v>86957</v>
      </c>
      <c r="P758" s="322">
        <v>224696</v>
      </c>
      <c r="Q758" s="322">
        <v>111870</v>
      </c>
      <c r="R758" s="322">
        <v>112826</v>
      </c>
      <c r="S758" s="322">
        <v>281580</v>
      </c>
      <c r="T758" s="322">
        <v>144126</v>
      </c>
      <c r="U758" s="322">
        <v>137454</v>
      </c>
    </row>
    <row r="759" spans="1:21" x14ac:dyDescent="0.2">
      <c r="A759" s="319" t="s">
        <v>1686</v>
      </c>
      <c r="B759" s="325" t="s">
        <v>65</v>
      </c>
      <c r="C759" s="329" t="s">
        <v>81</v>
      </c>
      <c r="D759" s="322">
        <v>177648</v>
      </c>
      <c r="E759" s="322">
        <v>89313</v>
      </c>
      <c r="F759" s="322">
        <v>88335</v>
      </c>
      <c r="G759" s="322">
        <v>117220</v>
      </c>
      <c r="H759" s="322">
        <v>60225</v>
      </c>
      <c r="I759" s="322">
        <v>57005</v>
      </c>
      <c r="J759" s="322">
        <v>96276</v>
      </c>
      <c r="K759" s="322">
        <v>47362</v>
      </c>
      <c r="L759" s="322">
        <v>48914</v>
      </c>
      <c r="M759" s="322">
        <v>122274</v>
      </c>
      <c r="N759" s="322">
        <v>60646</v>
      </c>
      <c r="O759" s="322">
        <v>61628</v>
      </c>
      <c r="P759" s="322">
        <v>185505</v>
      </c>
      <c r="Q759" s="322">
        <v>92098</v>
      </c>
      <c r="R759" s="322">
        <v>93407</v>
      </c>
      <c r="S759" s="322">
        <v>207262</v>
      </c>
      <c r="T759" s="322">
        <v>107508</v>
      </c>
      <c r="U759" s="322">
        <v>99754</v>
      </c>
    </row>
    <row r="760" spans="1:21" x14ac:dyDescent="0.2">
      <c r="A760" s="319" t="s">
        <v>1687</v>
      </c>
      <c r="B760" s="325" t="s">
        <v>65</v>
      </c>
      <c r="C760" s="329" t="s">
        <v>82</v>
      </c>
      <c r="D760" s="322">
        <v>165922</v>
      </c>
      <c r="E760" s="322">
        <v>81957</v>
      </c>
      <c r="F760" s="322">
        <v>83965</v>
      </c>
      <c r="G760" s="322">
        <v>125165</v>
      </c>
      <c r="H760" s="322">
        <v>62370</v>
      </c>
      <c r="I760" s="322">
        <v>62785</v>
      </c>
      <c r="J760" s="322">
        <v>94077</v>
      </c>
      <c r="K760" s="322">
        <v>46819</v>
      </c>
      <c r="L760" s="322">
        <v>47258</v>
      </c>
      <c r="M760" s="322">
        <v>107171</v>
      </c>
      <c r="N760" s="322">
        <v>52612</v>
      </c>
      <c r="O760" s="322">
        <v>54559</v>
      </c>
      <c r="P760" s="322">
        <v>138806</v>
      </c>
      <c r="Q760" s="322">
        <v>69238</v>
      </c>
      <c r="R760" s="322">
        <v>69568</v>
      </c>
      <c r="S760" s="322">
        <v>173513</v>
      </c>
      <c r="T760" s="322">
        <v>89132</v>
      </c>
      <c r="U760" s="322">
        <v>84381</v>
      </c>
    </row>
    <row r="761" spans="1:21" x14ac:dyDescent="0.2">
      <c r="A761" s="319" t="s">
        <v>1688</v>
      </c>
      <c r="B761" s="325" t="s">
        <v>65</v>
      </c>
      <c r="C761" s="329" t="s">
        <v>83</v>
      </c>
      <c r="D761" s="322">
        <v>182392</v>
      </c>
      <c r="E761" s="322">
        <v>89764</v>
      </c>
      <c r="F761" s="322">
        <v>92628</v>
      </c>
      <c r="G761" s="322">
        <v>138215</v>
      </c>
      <c r="H761" s="322">
        <v>68180</v>
      </c>
      <c r="I761" s="322">
        <v>70030</v>
      </c>
      <c r="J761" s="322">
        <v>92340</v>
      </c>
      <c r="K761" s="322">
        <v>46278</v>
      </c>
      <c r="L761" s="322">
        <v>46062</v>
      </c>
      <c r="M761" s="322">
        <v>85973</v>
      </c>
      <c r="N761" s="322">
        <v>41462</v>
      </c>
      <c r="O761" s="322">
        <v>44511</v>
      </c>
      <c r="P761" s="322">
        <v>103406</v>
      </c>
      <c r="Q761" s="322">
        <v>51158</v>
      </c>
      <c r="R761" s="322">
        <v>52248</v>
      </c>
      <c r="S761" s="322">
        <v>148735</v>
      </c>
      <c r="T761" s="322">
        <v>74293</v>
      </c>
      <c r="U761" s="322">
        <v>74442</v>
      </c>
    </row>
    <row r="762" spans="1:21" x14ac:dyDescent="0.2">
      <c r="A762" s="319" t="s">
        <v>1689</v>
      </c>
      <c r="B762" s="325" t="s">
        <v>65</v>
      </c>
      <c r="C762" s="329" t="s">
        <v>84</v>
      </c>
      <c r="D762" s="322">
        <v>178278</v>
      </c>
      <c r="E762" s="322">
        <v>88067</v>
      </c>
      <c r="F762" s="322">
        <v>90211</v>
      </c>
      <c r="G762" s="322">
        <v>132050</v>
      </c>
      <c r="H762" s="322">
        <v>64100</v>
      </c>
      <c r="I762" s="322">
        <v>67955</v>
      </c>
      <c r="J762" s="322">
        <v>99481</v>
      </c>
      <c r="K762" s="322">
        <v>49107</v>
      </c>
      <c r="L762" s="322">
        <v>50374</v>
      </c>
      <c r="M762" s="322">
        <v>84254</v>
      </c>
      <c r="N762" s="322">
        <v>41922</v>
      </c>
      <c r="O762" s="322">
        <v>42332</v>
      </c>
      <c r="P762" s="322">
        <v>91870</v>
      </c>
      <c r="Q762" s="322">
        <v>44640</v>
      </c>
      <c r="R762" s="322">
        <v>47230</v>
      </c>
      <c r="S762" s="322">
        <v>116377</v>
      </c>
      <c r="T762" s="322">
        <v>57758</v>
      </c>
      <c r="U762" s="322">
        <v>58619</v>
      </c>
    </row>
    <row r="763" spans="1:21" x14ac:dyDescent="0.2">
      <c r="A763" s="319" t="s">
        <v>1690</v>
      </c>
      <c r="B763" s="325" t="s">
        <v>65</v>
      </c>
      <c r="C763" s="329" t="s">
        <v>85</v>
      </c>
      <c r="D763" s="322">
        <v>156059</v>
      </c>
      <c r="E763" s="322">
        <v>75700</v>
      </c>
      <c r="F763" s="322">
        <v>80359</v>
      </c>
      <c r="G763" s="322">
        <v>142630</v>
      </c>
      <c r="H763" s="322">
        <v>68740</v>
      </c>
      <c r="I763" s="322">
        <v>73885</v>
      </c>
      <c r="J763" s="322">
        <v>105580</v>
      </c>
      <c r="K763" s="322">
        <v>51673</v>
      </c>
      <c r="L763" s="322">
        <v>53907</v>
      </c>
      <c r="M763" s="322">
        <v>80032</v>
      </c>
      <c r="N763" s="322">
        <v>40130</v>
      </c>
      <c r="O763" s="322">
        <v>39902</v>
      </c>
      <c r="P763" s="322">
        <v>70970</v>
      </c>
      <c r="Q763" s="322">
        <v>33576</v>
      </c>
      <c r="R763" s="322">
        <v>37394</v>
      </c>
      <c r="S763" s="322">
        <v>87848</v>
      </c>
      <c r="T763" s="322">
        <v>42580</v>
      </c>
      <c r="U763" s="322">
        <v>45268</v>
      </c>
    </row>
    <row r="764" spans="1:21" x14ac:dyDescent="0.2">
      <c r="A764" s="319" t="s">
        <v>1691</v>
      </c>
      <c r="B764" s="325" t="s">
        <v>65</v>
      </c>
      <c r="C764" s="329" t="s">
        <v>86</v>
      </c>
      <c r="D764" s="322">
        <v>128428</v>
      </c>
      <c r="E764" s="322">
        <v>56564</v>
      </c>
      <c r="F764" s="322">
        <v>71864</v>
      </c>
      <c r="G764" s="322">
        <v>132470</v>
      </c>
      <c r="H764" s="322">
        <v>63575</v>
      </c>
      <c r="I764" s="322">
        <v>68900</v>
      </c>
      <c r="J764" s="322">
        <v>92797</v>
      </c>
      <c r="K764" s="322">
        <v>44411</v>
      </c>
      <c r="L764" s="322">
        <v>48386</v>
      </c>
      <c r="M764" s="322">
        <v>79219</v>
      </c>
      <c r="N764" s="322">
        <v>39023</v>
      </c>
      <c r="O764" s="322">
        <v>40196</v>
      </c>
      <c r="P764" s="322">
        <v>67699</v>
      </c>
      <c r="Q764" s="322">
        <v>33118</v>
      </c>
      <c r="R764" s="322">
        <v>34581</v>
      </c>
      <c r="S764" s="322">
        <v>74103</v>
      </c>
      <c r="T764" s="322">
        <v>35657</v>
      </c>
      <c r="U764" s="322">
        <v>38446</v>
      </c>
    </row>
    <row r="765" spans="1:21" x14ac:dyDescent="0.2">
      <c r="A765" s="319" t="s">
        <v>1692</v>
      </c>
      <c r="B765" s="325" t="s">
        <v>65</v>
      </c>
      <c r="C765" s="329" t="s">
        <v>87</v>
      </c>
      <c r="D765" s="322">
        <v>101240</v>
      </c>
      <c r="E765" s="322">
        <v>40389</v>
      </c>
      <c r="F765" s="322">
        <v>60851</v>
      </c>
      <c r="G765" s="322">
        <v>103495</v>
      </c>
      <c r="H765" s="322">
        <v>45995</v>
      </c>
      <c r="I765" s="322">
        <v>57495</v>
      </c>
      <c r="J765" s="322">
        <v>89374</v>
      </c>
      <c r="K765" s="322">
        <v>40388</v>
      </c>
      <c r="L765" s="322">
        <v>48986</v>
      </c>
      <c r="M765" s="322">
        <v>74227</v>
      </c>
      <c r="N765" s="322">
        <v>34959</v>
      </c>
      <c r="O765" s="322">
        <v>39268</v>
      </c>
      <c r="P765" s="322">
        <v>57154</v>
      </c>
      <c r="Q765" s="322">
        <v>27847</v>
      </c>
      <c r="R765" s="322">
        <v>29307</v>
      </c>
      <c r="S765" s="322">
        <v>54005</v>
      </c>
      <c r="T765" s="322">
        <v>25364</v>
      </c>
      <c r="U765" s="322">
        <v>28641</v>
      </c>
    </row>
    <row r="766" spans="1:21" x14ac:dyDescent="0.2">
      <c r="A766" s="319" t="s">
        <v>1693</v>
      </c>
      <c r="B766" s="325" t="s">
        <v>65</v>
      </c>
      <c r="C766" s="329" t="s">
        <v>88</v>
      </c>
      <c r="D766" s="322">
        <v>81550</v>
      </c>
      <c r="E766" s="322">
        <v>29678</v>
      </c>
      <c r="F766" s="322">
        <v>51872</v>
      </c>
      <c r="G766" s="322">
        <v>75735</v>
      </c>
      <c r="H766" s="322">
        <v>28105</v>
      </c>
      <c r="I766" s="322">
        <v>47635</v>
      </c>
      <c r="J766" s="322">
        <v>74318</v>
      </c>
      <c r="K766" s="322">
        <v>31180</v>
      </c>
      <c r="L766" s="322">
        <v>43138</v>
      </c>
      <c r="M766" s="322">
        <v>58978</v>
      </c>
      <c r="N766" s="322">
        <v>25370</v>
      </c>
      <c r="O766" s="322">
        <v>33608</v>
      </c>
      <c r="P766" s="322">
        <v>50245</v>
      </c>
      <c r="Q766" s="322">
        <v>23245</v>
      </c>
      <c r="R766" s="322">
        <v>27000</v>
      </c>
      <c r="S766" s="322">
        <v>46977</v>
      </c>
      <c r="T766" s="322">
        <v>22016</v>
      </c>
      <c r="U766" s="322">
        <v>24961</v>
      </c>
    </row>
    <row r="767" spans="1:21" x14ac:dyDescent="0.2">
      <c r="A767" s="319" t="s">
        <v>1694</v>
      </c>
      <c r="B767" s="325" t="s">
        <v>65</v>
      </c>
      <c r="C767" s="329" t="s">
        <v>89</v>
      </c>
      <c r="D767" s="322">
        <v>58825</v>
      </c>
      <c r="E767" s="322">
        <v>19552</v>
      </c>
      <c r="F767" s="322">
        <v>39273</v>
      </c>
      <c r="G767" s="322">
        <v>51045</v>
      </c>
      <c r="H767" s="322">
        <v>16050</v>
      </c>
      <c r="I767" s="322">
        <v>34995</v>
      </c>
      <c r="J767" s="322">
        <v>51903</v>
      </c>
      <c r="K767" s="322">
        <v>18667</v>
      </c>
      <c r="L767" s="322">
        <v>33236</v>
      </c>
      <c r="M767" s="322">
        <v>51070</v>
      </c>
      <c r="N767" s="322">
        <v>19646</v>
      </c>
      <c r="O767" s="322">
        <v>31424</v>
      </c>
      <c r="P767" s="322">
        <v>41487</v>
      </c>
      <c r="Q767" s="322">
        <v>17203</v>
      </c>
      <c r="R767" s="322">
        <v>24284</v>
      </c>
      <c r="S767" s="322">
        <v>36150</v>
      </c>
      <c r="T767" s="322">
        <v>16448</v>
      </c>
      <c r="U767" s="322">
        <v>19702</v>
      </c>
    </row>
    <row r="768" spans="1:21" x14ac:dyDescent="0.2">
      <c r="A768" s="319" t="s">
        <v>1695</v>
      </c>
      <c r="B768" s="325" t="s">
        <v>65</v>
      </c>
      <c r="C768" s="329" t="s">
        <v>90</v>
      </c>
      <c r="D768" s="322">
        <v>32410</v>
      </c>
      <c r="E768" s="322">
        <v>10011</v>
      </c>
      <c r="F768" s="322">
        <v>22399</v>
      </c>
      <c r="G768" s="322">
        <v>32540</v>
      </c>
      <c r="H768" s="322">
        <v>8705</v>
      </c>
      <c r="I768" s="322">
        <v>23840</v>
      </c>
      <c r="J768" s="322">
        <v>29962</v>
      </c>
      <c r="K768" s="322">
        <v>8218</v>
      </c>
      <c r="L768" s="322">
        <v>21744</v>
      </c>
      <c r="M768" s="322">
        <v>33385</v>
      </c>
      <c r="N768" s="322">
        <v>10938</v>
      </c>
      <c r="O768" s="322">
        <v>22447</v>
      </c>
      <c r="P768" s="322">
        <v>27193</v>
      </c>
      <c r="Q768" s="322">
        <v>10214</v>
      </c>
      <c r="R768" s="322">
        <v>16979</v>
      </c>
      <c r="S768" s="322">
        <v>26319</v>
      </c>
      <c r="T768" s="322">
        <v>10885</v>
      </c>
      <c r="U768" s="322">
        <v>15434</v>
      </c>
    </row>
    <row r="769" spans="1:21" x14ac:dyDescent="0.2">
      <c r="A769" s="319" t="s">
        <v>1696</v>
      </c>
      <c r="B769" s="325" t="s">
        <v>65</v>
      </c>
      <c r="C769" s="329" t="s">
        <v>91</v>
      </c>
      <c r="D769" s="322">
        <v>16056</v>
      </c>
      <c r="E769" s="322">
        <v>4297</v>
      </c>
      <c r="F769" s="322">
        <v>11759</v>
      </c>
      <c r="G769" s="322">
        <v>20225</v>
      </c>
      <c r="H769" s="322">
        <v>4375</v>
      </c>
      <c r="I769" s="322">
        <v>15825</v>
      </c>
      <c r="J769" s="322">
        <v>19197</v>
      </c>
      <c r="K769" s="322">
        <v>3718</v>
      </c>
      <c r="L769" s="322">
        <v>15479</v>
      </c>
      <c r="M769" s="322">
        <v>22592</v>
      </c>
      <c r="N769" s="322">
        <v>5210</v>
      </c>
      <c r="O769" s="322">
        <v>17382</v>
      </c>
      <c r="P769" s="322">
        <v>22855</v>
      </c>
      <c r="Q769" s="322">
        <v>6330</v>
      </c>
      <c r="R769" s="322">
        <v>16525</v>
      </c>
      <c r="S769" s="322">
        <v>23118</v>
      </c>
      <c r="T769" s="322">
        <v>7577</v>
      </c>
      <c r="U769" s="322">
        <v>15496</v>
      </c>
    </row>
    <row r="770" spans="1:21" x14ac:dyDescent="0.2">
      <c r="A770" s="319" t="s">
        <v>1697</v>
      </c>
      <c r="B770" s="325" t="s">
        <v>65</v>
      </c>
      <c r="C770" s="329" t="s">
        <v>92</v>
      </c>
      <c r="D770" s="322">
        <v>1245362</v>
      </c>
      <c r="E770" s="322">
        <v>579278</v>
      </c>
      <c r="F770" s="322">
        <v>666084</v>
      </c>
      <c r="G770" s="322">
        <v>1133365</v>
      </c>
      <c r="H770" s="322">
        <v>529095</v>
      </c>
      <c r="I770" s="322">
        <v>604270</v>
      </c>
      <c r="J770" s="322">
        <v>1031619</v>
      </c>
      <c r="K770" s="322">
        <v>484896</v>
      </c>
      <c r="L770" s="322">
        <v>546723</v>
      </c>
      <c r="M770" s="322">
        <v>1201943</v>
      </c>
      <c r="N770" s="322">
        <v>564855</v>
      </c>
      <c r="O770" s="322">
        <v>637088</v>
      </c>
      <c r="P770" s="322">
        <v>1427255</v>
      </c>
      <c r="Q770" s="322">
        <v>689061</v>
      </c>
      <c r="R770" s="322">
        <v>738194</v>
      </c>
      <c r="S770" s="312" t="s">
        <v>639</v>
      </c>
      <c r="T770" s="312" t="s">
        <v>639</v>
      </c>
      <c r="U770" s="312" t="s">
        <v>639</v>
      </c>
    </row>
    <row r="771" spans="1:21" x14ac:dyDescent="0.2">
      <c r="A771" s="319" t="s">
        <v>1698</v>
      </c>
      <c r="B771" s="325" t="s">
        <v>65</v>
      </c>
      <c r="C771" s="332" t="s">
        <v>93</v>
      </c>
      <c r="D771" s="322">
        <v>691152</v>
      </c>
      <c r="E771" s="322">
        <v>295704</v>
      </c>
      <c r="F771" s="322">
        <v>395448</v>
      </c>
      <c r="G771" s="322">
        <v>632945</v>
      </c>
      <c r="H771" s="322">
        <v>273785</v>
      </c>
      <c r="I771" s="322">
        <v>359175</v>
      </c>
      <c r="J771" s="322">
        <v>678215</v>
      </c>
      <c r="K771" s="322">
        <v>304728</v>
      </c>
      <c r="L771" s="322">
        <v>373487</v>
      </c>
      <c r="M771" s="322">
        <v>833017</v>
      </c>
      <c r="N771" s="322">
        <v>376810</v>
      </c>
      <c r="O771" s="322">
        <v>456207</v>
      </c>
      <c r="P771" s="322">
        <v>1015872</v>
      </c>
      <c r="Q771" s="322">
        <v>480361</v>
      </c>
      <c r="R771" s="322">
        <v>535511</v>
      </c>
      <c r="S771" s="322">
        <v>1251509</v>
      </c>
      <c r="T771" s="322">
        <v>615615</v>
      </c>
      <c r="U771" s="322">
        <v>635894</v>
      </c>
    </row>
    <row r="772" spans="1:21" x14ac:dyDescent="0.2">
      <c r="A772" s="319" t="s">
        <v>1699</v>
      </c>
      <c r="B772" s="325" t="s">
        <v>65</v>
      </c>
      <c r="C772" s="179" t="s">
        <v>94</v>
      </c>
      <c r="D772" s="322">
        <v>1247658</v>
      </c>
      <c r="E772" s="322">
        <v>624233</v>
      </c>
      <c r="F772" s="322">
        <v>623425</v>
      </c>
      <c r="G772" s="322">
        <v>1019545</v>
      </c>
      <c r="H772" s="322">
        <v>509415</v>
      </c>
      <c r="I772" s="322">
        <v>510125</v>
      </c>
      <c r="J772" s="322">
        <v>735778</v>
      </c>
      <c r="K772" s="322">
        <v>366279</v>
      </c>
      <c r="L772" s="322">
        <v>369499</v>
      </c>
      <c r="M772" s="322">
        <v>612510</v>
      </c>
      <c r="N772" s="322">
        <v>302104</v>
      </c>
      <c r="O772" s="322">
        <v>310406</v>
      </c>
      <c r="P772" s="322">
        <v>576942</v>
      </c>
      <c r="Q772" s="322">
        <v>283886</v>
      </c>
      <c r="R772" s="322">
        <v>293056</v>
      </c>
      <c r="S772" s="322">
        <v>669781</v>
      </c>
      <c r="T772" s="322">
        <v>336681</v>
      </c>
      <c r="U772" s="322">
        <v>333100</v>
      </c>
    </row>
    <row r="773" spans="1:21" x14ac:dyDescent="0.2">
      <c r="A773" s="319" t="s">
        <v>1700</v>
      </c>
      <c r="B773" s="325" t="s">
        <v>66</v>
      </c>
      <c r="C773" s="329" t="s">
        <v>73</v>
      </c>
      <c r="D773" s="312">
        <v>4763509</v>
      </c>
      <c r="E773" s="312">
        <v>2270768</v>
      </c>
      <c r="F773" s="312">
        <v>2492741</v>
      </c>
      <c r="G773" s="312">
        <v>4660495</v>
      </c>
      <c r="H773" s="312">
        <v>2242465</v>
      </c>
      <c r="I773" s="312">
        <v>2418015</v>
      </c>
      <c r="J773" s="312">
        <v>4385618</v>
      </c>
      <c r="K773" s="312">
        <v>2119420</v>
      </c>
      <c r="L773" s="312">
        <v>2266198</v>
      </c>
      <c r="M773" s="312">
        <v>4377452</v>
      </c>
      <c r="N773" s="312">
        <v>2108248</v>
      </c>
      <c r="O773" s="312">
        <v>2269204</v>
      </c>
      <c r="P773" s="312">
        <v>4622497</v>
      </c>
      <c r="Q773" s="312">
        <v>2231852</v>
      </c>
      <c r="R773" s="312">
        <v>2390645</v>
      </c>
      <c r="S773" s="312">
        <v>5196966</v>
      </c>
      <c r="T773" s="312">
        <v>2550839</v>
      </c>
      <c r="U773" s="312">
        <v>2646127</v>
      </c>
    </row>
    <row r="774" spans="1:21" x14ac:dyDescent="0.2">
      <c r="A774" s="319" t="s">
        <v>1701</v>
      </c>
      <c r="B774" s="325" t="s">
        <v>66</v>
      </c>
      <c r="C774" s="329" t="s">
        <v>74</v>
      </c>
      <c r="D774" s="312">
        <v>322341</v>
      </c>
      <c r="E774" s="312">
        <v>165345</v>
      </c>
      <c r="F774" s="312">
        <v>156996</v>
      </c>
      <c r="G774" s="312">
        <v>344635</v>
      </c>
      <c r="H774" s="312">
        <v>176590</v>
      </c>
      <c r="I774" s="312">
        <v>168045</v>
      </c>
      <c r="J774" s="312">
        <v>257028</v>
      </c>
      <c r="K774" s="312">
        <v>132007</v>
      </c>
      <c r="L774" s="312">
        <v>125021</v>
      </c>
      <c r="M774" s="312">
        <v>298268</v>
      </c>
      <c r="N774" s="312">
        <v>152279</v>
      </c>
      <c r="O774" s="312">
        <v>145989</v>
      </c>
      <c r="P774" s="312">
        <v>302798</v>
      </c>
      <c r="Q774" s="312">
        <v>154351</v>
      </c>
      <c r="R774" s="312">
        <v>148447</v>
      </c>
      <c r="S774" s="312">
        <v>383699</v>
      </c>
      <c r="T774" s="312">
        <v>196339</v>
      </c>
      <c r="U774" s="312">
        <v>187360</v>
      </c>
    </row>
    <row r="775" spans="1:21" x14ac:dyDescent="0.2">
      <c r="A775" s="319" t="s">
        <v>1702</v>
      </c>
      <c r="B775" s="325" t="s">
        <v>66</v>
      </c>
      <c r="C775" s="330" t="s">
        <v>75</v>
      </c>
      <c r="D775" s="312">
        <v>293957</v>
      </c>
      <c r="E775" s="312">
        <v>149814</v>
      </c>
      <c r="F775" s="312">
        <v>144143</v>
      </c>
      <c r="G775" s="312">
        <v>355220</v>
      </c>
      <c r="H775" s="312">
        <v>182040</v>
      </c>
      <c r="I775" s="312">
        <v>173180</v>
      </c>
      <c r="J775" s="312">
        <v>262304</v>
      </c>
      <c r="K775" s="312">
        <v>134479</v>
      </c>
      <c r="L775" s="312">
        <v>127825</v>
      </c>
      <c r="M775" s="312">
        <v>266795</v>
      </c>
      <c r="N775" s="312">
        <v>136740</v>
      </c>
      <c r="O775" s="312">
        <v>130055</v>
      </c>
      <c r="P775" s="312">
        <v>300095</v>
      </c>
      <c r="Q775" s="312">
        <v>153718</v>
      </c>
      <c r="R775" s="312">
        <v>146377</v>
      </c>
      <c r="S775" s="312">
        <v>321345</v>
      </c>
      <c r="T775" s="312">
        <v>164267</v>
      </c>
      <c r="U775" s="312">
        <v>157078</v>
      </c>
    </row>
    <row r="776" spans="1:21" x14ac:dyDescent="0.2">
      <c r="A776" s="319" t="s">
        <v>1703</v>
      </c>
      <c r="B776" s="325" t="s">
        <v>66</v>
      </c>
      <c r="C776" s="330" t="s">
        <v>76</v>
      </c>
      <c r="D776" s="312">
        <v>368292</v>
      </c>
      <c r="E776" s="312">
        <v>188354</v>
      </c>
      <c r="F776" s="312">
        <v>179938</v>
      </c>
      <c r="G776" s="312">
        <v>315180</v>
      </c>
      <c r="H776" s="312">
        <v>161450</v>
      </c>
      <c r="I776" s="312">
        <v>153725</v>
      </c>
      <c r="J776" s="312">
        <v>317235</v>
      </c>
      <c r="K776" s="312">
        <v>162529</v>
      </c>
      <c r="L776" s="312">
        <v>154706</v>
      </c>
      <c r="M776" s="312">
        <v>250836</v>
      </c>
      <c r="N776" s="312">
        <v>128744</v>
      </c>
      <c r="O776" s="312">
        <v>122092</v>
      </c>
      <c r="P776" s="312">
        <v>294450</v>
      </c>
      <c r="Q776" s="312">
        <v>150817</v>
      </c>
      <c r="R776" s="312">
        <v>143633</v>
      </c>
      <c r="S776" s="312">
        <v>311949</v>
      </c>
      <c r="T776" s="312">
        <v>159620</v>
      </c>
      <c r="U776" s="312">
        <v>152329</v>
      </c>
    </row>
    <row r="777" spans="1:21" x14ac:dyDescent="0.2">
      <c r="A777" s="319" t="s">
        <v>1704</v>
      </c>
      <c r="B777" s="325" t="s">
        <v>66</v>
      </c>
      <c r="C777" s="329" t="s">
        <v>77</v>
      </c>
      <c r="D777" s="312">
        <v>332977</v>
      </c>
      <c r="E777" s="312">
        <v>165341</v>
      </c>
      <c r="F777" s="312">
        <v>167636</v>
      </c>
      <c r="G777" s="312">
        <v>298495</v>
      </c>
      <c r="H777" s="312">
        <v>150450</v>
      </c>
      <c r="I777" s="312">
        <v>148055</v>
      </c>
      <c r="J777" s="312">
        <v>350839</v>
      </c>
      <c r="K777" s="312">
        <v>177938</v>
      </c>
      <c r="L777" s="312">
        <v>172901</v>
      </c>
      <c r="M777" s="312">
        <v>262381</v>
      </c>
      <c r="N777" s="312">
        <v>133550</v>
      </c>
      <c r="O777" s="312">
        <v>128831</v>
      </c>
      <c r="P777" s="312">
        <v>276704</v>
      </c>
      <c r="Q777" s="312">
        <v>142252</v>
      </c>
      <c r="R777" s="312">
        <v>134452</v>
      </c>
      <c r="S777" s="312">
        <v>316753</v>
      </c>
      <c r="T777" s="312">
        <v>163022</v>
      </c>
      <c r="U777" s="312">
        <v>153731</v>
      </c>
    </row>
    <row r="778" spans="1:21" x14ac:dyDescent="0.2">
      <c r="A778" s="319" t="s">
        <v>1705</v>
      </c>
      <c r="B778" s="325" t="s">
        <v>66</v>
      </c>
      <c r="C778" s="329" t="s">
        <v>78</v>
      </c>
      <c r="D778" s="312">
        <v>297616</v>
      </c>
      <c r="E778" s="312">
        <v>144702</v>
      </c>
      <c r="F778" s="312">
        <v>152914</v>
      </c>
      <c r="G778" s="312">
        <v>379380</v>
      </c>
      <c r="H778" s="312">
        <v>188750</v>
      </c>
      <c r="I778" s="312">
        <v>190640</v>
      </c>
      <c r="J778" s="312">
        <v>346404</v>
      </c>
      <c r="K778" s="312">
        <v>172969</v>
      </c>
      <c r="L778" s="312">
        <v>173435</v>
      </c>
      <c r="M778" s="312">
        <v>358054</v>
      </c>
      <c r="N778" s="312">
        <v>173184</v>
      </c>
      <c r="O778" s="312">
        <v>184870</v>
      </c>
      <c r="P778" s="312">
        <v>307484</v>
      </c>
      <c r="Q778" s="312">
        <v>150611</v>
      </c>
      <c r="R778" s="312">
        <v>156873</v>
      </c>
      <c r="S778" s="312">
        <v>357651</v>
      </c>
      <c r="T778" s="312">
        <v>178174</v>
      </c>
      <c r="U778" s="312">
        <v>179477</v>
      </c>
    </row>
    <row r="779" spans="1:21" x14ac:dyDescent="0.2">
      <c r="A779" s="319" t="s">
        <v>1706</v>
      </c>
      <c r="B779" s="325" t="s">
        <v>66</v>
      </c>
      <c r="C779" s="329" t="s">
        <v>79</v>
      </c>
      <c r="D779" s="312">
        <v>286839</v>
      </c>
      <c r="E779" s="312">
        <v>144751</v>
      </c>
      <c r="F779" s="312">
        <v>142088</v>
      </c>
      <c r="G779" s="312">
        <v>318095</v>
      </c>
      <c r="H779" s="312">
        <v>159600</v>
      </c>
      <c r="I779" s="312">
        <v>158500</v>
      </c>
      <c r="J779" s="312">
        <v>322994</v>
      </c>
      <c r="K779" s="312">
        <v>161927</v>
      </c>
      <c r="L779" s="312">
        <v>161067</v>
      </c>
      <c r="M779" s="312">
        <v>411111</v>
      </c>
      <c r="N779" s="312">
        <v>200929</v>
      </c>
      <c r="O779" s="312">
        <v>210182</v>
      </c>
      <c r="P779" s="312">
        <v>380165</v>
      </c>
      <c r="Q779" s="312">
        <v>182692</v>
      </c>
      <c r="R779" s="312">
        <v>197473</v>
      </c>
      <c r="S779" s="312">
        <v>439248</v>
      </c>
      <c r="T779" s="312">
        <v>215563</v>
      </c>
      <c r="U779" s="312">
        <v>223685</v>
      </c>
    </row>
    <row r="780" spans="1:21" x14ac:dyDescent="0.2">
      <c r="A780" s="319" t="s">
        <v>1707</v>
      </c>
      <c r="B780" s="325" t="s">
        <v>66</v>
      </c>
      <c r="C780" s="329" t="s">
        <v>80</v>
      </c>
      <c r="D780" s="312">
        <v>298273</v>
      </c>
      <c r="E780" s="312">
        <v>147160</v>
      </c>
      <c r="F780" s="312">
        <v>151113</v>
      </c>
      <c r="G780" s="312">
        <v>277615</v>
      </c>
      <c r="H780" s="312">
        <v>140420</v>
      </c>
      <c r="I780" s="312">
        <v>137185</v>
      </c>
      <c r="J780" s="312">
        <v>341800</v>
      </c>
      <c r="K780" s="312">
        <v>170897</v>
      </c>
      <c r="L780" s="312">
        <v>170903</v>
      </c>
      <c r="M780" s="312">
        <v>354269</v>
      </c>
      <c r="N780" s="312">
        <v>175578</v>
      </c>
      <c r="O780" s="312">
        <v>178691</v>
      </c>
      <c r="P780" s="312">
        <v>409401</v>
      </c>
      <c r="Q780" s="312">
        <v>198240</v>
      </c>
      <c r="R780" s="312">
        <v>211161</v>
      </c>
      <c r="S780" s="312">
        <v>444995</v>
      </c>
      <c r="T780" s="312">
        <v>222523</v>
      </c>
      <c r="U780" s="312">
        <v>222472</v>
      </c>
    </row>
    <row r="781" spans="1:21" x14ac:dyDescent="0.2">
      <c r="A781" s="319" t="s">
        <v>1708</v>
      </c>
      <c r="B781" s="325" t="s">
        <v>66</v>
      </c>
      <c r="C781" s="329" t="s">
        <v>81</v>
      </c>
      <c r="D781" s="312">
        <v>333619</v>
      </c>
      <c r="E781" s="312">
        <v>161608</v>
      </c>
      <c r="F781" s="312">
        <v>172011</v>
      </c>
      <c r="G781" s="312">
        <v>266375</v>
      </c>
      <c r="H781" s="312">
        <v>134090</v>
      </c>
      <c r="I781" s="312">
        <v>132280</v>
      </c>
      <c r="J781" s="312">
        <v>276251</v>
      </c>
      <c r="K781" s="312">
        <v>136724</v>
      </c>
      <c r="L781" s="312">
        <v>139527</v>
      </c>
      <c r="M781" s="312">
        <v>301596</v>
      </c>
      <c r="N781" s="312">
        <v>149458</v>
      </c>
      <c r="O781" s="312">
        <v>152138</v>
      </c>
      <c r="P781" s="312">
        <v>399394</v>
      </c>
      <c r="Q781" s="312">
        <v>194084</v>
      </c>
      <c r="R781" s="312">
        <v>205310</v>
      </c>
      <c r="S781" s="312">
        <v>401940</v>
      </c>
      <c r="T781" s="312">
        <v>200784</v>
      </c>
      <c r="U781" s="312">
        <v>201156</v>
      </c>
    </row>
    <row r="782" spans="1:21" x14ac:dyDescent="0.2">
      <c r="A782" s="319" t="s">
        <v>1709</v>
      </c>
      <c r="B782" s="325" t="s">
        <v>66</v>
      </c>
      <c r="C782" s="329" t="s">
        <v>82</v>
      </c>
      <c r="D782" s="312">
        <v>324999</v>
      </c>
      <c r="E782" s="312">
        <v>155872</v>
      </c>
      <c r="F782" s="312">
        <v>169127</v>
      </c>
      <c r="G782" s="312">
        <v>282250</v>
      </c>
      <c r="H782" s="312">
        <v>138465</v>
      </c>
      <c r="I782" s="312">
        <v>143785</v>
      </c>
      <c r="J782" s="312">
        <v>253264</v>
      </c>
      <c r="K782" s="312">
        <v>125569</v>
      </c>
      <c r="L782" s="312">
        <v>127695</v>
      </c>
      <c r="M782" s="312">
        <v>313994</v>
      </c>
      <c r="N782" s="312">
        <v>154471</v>
      </c>
      <c r="O782" s="312">
        <v>159523</v>
      </c>
      <c r="P782" s="312">
        <v>334288</v>
      </c>
      <c r="Q782" s="312">
        <v>164082</v>
      </c>
      <c r="R782" s="312">
        <v>170206</v>
      </c>
      <c r="S782" s="312">
        <v>390755</v>
      </c>
      <c r="T782" s="312">
        <v>191748</v>
      </c>
      <c r="U782" s="312">
        <v>199007</v>
      </c>
    </row>
    <row r="783" spans="1:21" x14ac:dyDescent="0.2">
      <c r="A783" s="319" t="s">
        <v>1710</v>
      </c>
      <c r="B783" s="325" t="s">
        <v>66</v>
      </c>
      <c r="C783" s="329" t="s">
        <v>83</v>
      </c>
      <c r="D783" s="312">
        <v>370236</v>
      </c>
      <c r="E783" s="312">
        <v>177539</v>
      </c>
      <c r="F783" s="312">
        <v>192697</v>
      </c>
      <c r="G783" s="312">
        <v>308185</v>
      </c>
      <c r="H783" s="312">
        <v>149080</v>
      </c>
      <c r="I783" s="312">
        <v>159115</v>
      </c>
      <c r="J783" s="312">
        <v>246571</v>
      </c>
      <c r="K783" s="312">
        <v>122923</v>
      </c>
      <c r="L783" s="312">
        <v>123648</v>
      </c>
      <c r="M783" s="312">
        <v>256382</v>
      </c>
      <c r="N783" s="312">
        <v>125475</v>
      </c>
      <c r="O783" s="312">
        <v>130907</v>
      </c>
      <c r="P783" s="312">
        <v>284240</v>
      </c>
      <c r="Q783" s="312">
        <v>138117</v>
      </c>
      <c r="R783" s="312">
        <v>146123</v>
      </c>
      <c r="S783" s="312">
        <v>368711</v>
      </c>
      <c r="T783" s="312">
        <v>179653</v>
      </c>
      <c r="U783" s="312">
        <v>189058</v>
      </c>
    </row>
    <row r="784" spans="1:21" x14ac:dyDescent="0.2">
      <c r="A784" s="319" t="s">
        <v>1711</v>
      </c>
      <c r="B784" s="325" t="s">
        <v>66</v>
      </c>
      <c r="C784" s="329" t="s">
        <v>84</v>
      </c>
      <c r="D784" s="312">
        <v>379500</v>
      </c>
      <c r="E784" s="312">
        <v>184086</v>
      </c>
      <c r="F784" s="312">
        <v>195414</v>
      </c>
      <c r="G784" s="312">
        <v>293155</v>
      </c>
      <c r="H784" s="312">
        <v>140655</v>
      </c>
      <c r="I784" s="312">
        <v>152510</v>
      </c>
      <c r="J784" s="312">
        <v>255360</v>
      </c>
      <c r="K784" s="312">
        <v>124788</v>
      </c>
      <c r="L784" s="312">
        <v>130572</v>
      </c>
      <c r="M784" s="312">
        <v>230590</v>
      </c>
      <c r="N784" s="312">
        <v>114169</v>
      </c>
      <c r="O784" s="312">
        <v>116421</v>
      </c>
      <c r="P784" s="312">
        <v>285726</v>
      </c>
      <c r="Q784" s="312">
        <v>138603</v>
      </c>
      <c r="R784" s="312">
        <v>147123</v>
      </c>
      <c r="S784" s="312">
        <v>312427</v>
      </c>
      <c r="T784" s="312">
        <v>153990</v>
      </c>
      <c r="U784" s="312">
        <v>158437</v>
      </c>
    </row>
    <row r="785" spans="1:21" x14ac:dyDescent="0.2">
      <c r="A785" s="319" t="s">
        <v>1712</v>
      </c>
      <c r="B785" s="325" t="s">
        <v>66</v>
      </c>
      <c r="C785" s="329" t="s">
        <v>85</v>
      </c>
      <c r="D785" s="312">
        <v>338466</v>
      </c>
      <c r="E785" s="312">
        <v>163069</v>
      </c>
      <c r="F785" s="312">
        <v>175397</v>
      </c>
      <c r="G785" s="312">
        <v>314975</v>
      </c>
      <c r="H785" s="312">
        <v>151005</v>
      </c>
      <c r="I785" s="312">
        <v>163980</v>
      </c>
      <c r="J785" s="312">
        <v>263897</v>
      </c>
      <c r="K785" s="312">
        <v>127888</v>
      </c>
      <c r="L785" s="312">
        <v>136009</v>
      </c>
      <c r="M785" s="312">
        <v>215868</v>
      </c>
      <c r="N785" s="312">
        <v>107441</v>
      </c>
      <c r="O785" s="312">
        <v>108427</v>
      </c>
      <c r="P785" s="312">
        <v>225467</v>
      </c>
      <c r="Q785" s="312">
        <v>109417</v>
      </c>
      <c r="R785" s="312">
        <v>116050</v>
      </c>
      <c r="S785" s="312">
        <v>256566</v>
      </c>
      <c r="T785" s="312">
        <v>125538</v>
      </c>
      <c r="U785" s="312">
        <v>131028</v>
      </c>
    </row>
    <row r="786" spans="1:21" x14ac:dyDescent="0.2">
      <c r="A786" s="319" t="s">
        <v>1713</v>
      </c>
      <c r="B786" s="325" t="s">
        <v>66</v>
      </c>
      <c r="C786" s="329" t="s">
        <v>86</v>
      </c>
      <c r="D786" s="312">
        <v>264761</v>
      </c>
      <c r="E786" s="312">
        <v>119690</v>
      </c>
      <c r="F786" s="312">
        <v>145071</v>
      </c>
      <c r="G786" s="312">
        <v>295725</v>
      </c>
      <c r="H786" s="312">
        <v>141100</v>
      </c>
      <c r="I786" s="312">
        <v>154615</v>
      </c>
      <c r="J786" s="312">
        <v>230929</v>
      </c>
      <c r="K786" s="312">
        <v>109669</v>
      </c>
      <c r="L786" s="312">
        <v>121260</v>
      </c>
      <c r="M786" s="312">
        <v>205230</v>
      </c>
      <c r="N786" s="312">
        <v>99220</v>
      </c>
      <c r="O786" s="312">
        <v>106010</v>
      </c>
      <c r="P786" s="312">
        <v>193636</v>
      </c>
      <c r="Q786" s="312">
        <v>93717</v>
      </c>
      <c r="R786" s="312">
        <v>99919</v>
      </c>
      <c r="S786" s="312">
        <v>241388</v>
      </c>
      <c r="T786" s="312">
        <v>117081</v>
      </c>
      <c r="U786" s="312">
        <v>124307</v>
      </c>
    </row>
    <row r="787" spans="1:21" x14ac:dyDescent="0.2">
      <c r="A787" s="319" t="s">
        <v>1714</v>
      </c>
      <c r="B787" s="325" t="s">
        <v>66</v>
      </c>
      <c r="C787" s="329" t="s">
        <v>87</v>
      </c>
      <c r="D787" s="312">
        <v>197388</v>
      </c>
      <c r="E787" s="312">
        <v>81140</v>
      </c>
      <c r="F787" s="312">
        <v>116248</v>
      </c>
      <c r="G787" s="312">
        <v>228345</v>
      </c>
      <c r="H787" s="312">
        <v>100935</v>
      </c>
      <c r="I787" s="312">
        <v>127400</v>
      </c>
      <c r="J787" s="312">
        <v>220467</v>
      </c>
      <c r="K787" s="312">
        <v>99504</v>
      </c>
      <c r="L787" s="312">
        <v>120963</v>
      </c>
      <c r="M787" s="312">
        <v>192406</v>
      </c>
      <c r="N787" s="312">
        <v>88052</v>
      </c>
      <c r="O787" s="312">
        <v>104354</v>
      </c>
      <c r="P787" s="312">
        <v>172981</v>
      </c>
      <c r="Q787" s="312">
        <v>82853</v>
      </c>
      <c r="R787" s="312">
        <v>90128</v>
      </c>
      <c r="S787" s="312">
        <v>181671</v>
      </c>
      <c r="T787" s="312">
        <v>85768</v>
      </c>
      <c r="U787" s="312">
        <v>95903</v>
      </c>
    </row>
    <row r="788" spans="1:21" x14ac:dyDescent="0.2">
      <c r="A788" s="319" t="s">
        <v>1715</v>
      </c>
      <c r="B788" s="325" t="s">
        <v>66</v>
      </c>
      <c r="C788" s="329" t="s">
        <v>88</v>
      </c>
      <c r="D788" s="312">
        <v>150778</v>
      </c>
      <c r="E788" s="312">
        <v>56845</v>
      </c>
      <c r="F788" s="312">
        <v>93933</v>
      </c>
      <c r="G788" s="312">
        <v>161030</v>
      </c>
      <c r="H788" s="312">
        <v>61200</v>
      </c>
      <c r="I788" s="312">
        <v>99820</v>
      </c>
      <c r="J788" s="312">
        <v>187206</v>
      </c>
      <c r="K788" s="312">
        <v>78932</v>
      </c>
      <c r="L788" s="312">
        <v>108274</v>
      </c>
      <c r="M788" s="312">
        <v>158137</v>
      </c>
      <c r="N788" s="312">
        <v>67030</v>
      </c>
      <c r="O788" s="312">
        <v>91107</v>
      </c>
      <c r="P788" s="312">
        <v>153707</v>
      </c>
      <c r="Q788" s="312">
        <v>69036</v>
      </c>
      <c r="R788" s="312">
        <v>84671</v>
      </c>
      <c r="S788" s="312">
        <v>152746</v>
      </c>
      <c r="T788" s="312">
        <v>70825</v>
      </c>
      <c r="U788" s="312">
        <v>81921</v>
      </c>
    </row>
    <row r="789" spans="1:21" x14ac:dyDescent="0.2">
      <c r="A789" s="319" t="s">
        <v>1716</v>
      </c>
      <c r="B789" s="325" t="s">
        <v>66</v>
      </c>
      <c r="C789" s="329" t="s">
        <v>89</v>
      </c>
      <c r="D789" s="312">
        <v>106903</v>
      </c>
      <c r="E789" s="312">
        <v>36796</v>
      </c>
      <c r="F789" s="312">
        <v>70107</v>
      </c>
      <c r="G789" s="312">
        <v>109640</v>
      </c>
      <c r="H789" s="312">
        <v>36535</v>
      </c>
      <c r="I789" s="312">
        <v>73110</v>
      </c>
      <c r="J789" s="312">
        <v>131062</v>
      </c>
      <c r="K789" s="312">
        <v>48295</v>
      </c>
      <c r="L789" s="312">
        <v>82767</v>
      </c>
      <c r="M789" s="312">
        <v>139768</v>
      </c>
      <c r="N789" s="312">
        <v>53670</v>
      </c>
      <c r="O789" s="312">
        <v>86098</v>
      </c>
      <c r="P789" s="312">
        <v>130783</v>
      </c>
      <c r="Q789" s="312">
        <v>53291</v>
      </c>
      <c r="R789" s="312">
        <v>77492</v>
      </c>
      <c r="S789" s="312">
        <v>128006</v>
      </c>
      <c r="T789" s="312">
        <v>57078</v>
      </c>
      <c r="U789" s="312">
        <v>70928</v>
      </c>
    </row>
    <row r="790" spans="1:21" x14ac:dyDescent="0.2">
      <c r="A790" s="319" t="s">
        <v>1717</v>
      </c>
      <c r="B790" s="325" t="s">
        <v>66</v>
      </c>
      <c r="C790" s="329" t="s">
        <v>90</v>
      </c>
      <c r="D790" s="312">
        <v>62444</v>
      </c>
      <c r="E790" s="312">
        <v>19577</v>
      </c>
      <c r="F790" s="312">
        <v>42867</v>
      </c>
      <c r="G790" s="312">
        <v>67925</v>
      </c>
      <c r="H790" s="312">
        <v>19615</v>
      </c>
      <c r="I790" s="312">
        <v>48330</v>
      </c>
      <c r="J790" s="312">
        <v>74071</v>
      </c>
      <c r="K790" s="312">
        <v>21683</v>
      </c>
      <c r="L790" s="312">
        <v>52388</v>
      </c>
      <c r="M790" s="312">
        <v>96114</v>
      </c>
      <c r="N790" s="312">
        <v>32369</v>
      </c>
      <c r="O790" s="312">
        <v>63745</v>
      </c>
      <c r="P790" s="312">
        <v>89113</v>
      </c>
      <c r="Q790" s="312">
        <v>32964</v>
      </c>
      <c r="R790" s="312">
        <v>56149</v>
      </c>
      <c r="S790" s="312">
        <v>96031</v>
      </c>
      <c r="T790" s="312">
        <v>39185</v>
      </c>
      <c r="U790" s="312">
        <v>56846</v>
      </c>
    </row>
    <row r="791" spans="1:21" x14ac:dyDescent="0.2">
      <c r="A791" s="319" t="s">
        <v>1718</v>
      </c>
      <c r="B791" s="325" t="s">
        <v>66</v>
      </c>
      <c r="C791" s="329" t="s">
        <v>91</v>
      </c>
      <c r="D791" s="312">
        <v>34120</v>
      </c>
      <c r="E791" s="312">
        <v>9079</v>
      </c>
      <c r="F791" s="312">
        <v>25041</v>
      </c>
      <c r="G791" s="312">
        <v>44225</v>
      </c>
      <c r="H791" s="312">
        <v>10500</v>
      </c>
      <c r="I791" s="312">
        <v>33740</v>
      </c>
      <c r="J791" s="312">
        <v>47936</v>
      </c>
      <c r="K791" s="312">
        <v>10699</v>
      </c>
      <c r="L791" s="312">
        <v>37237</v>
      </c>
      <c r="M791" s="312">
        <v>65653</v>
      </c>
      <c r="N791" s="312">
        <v>15889</v>
      </c>
      <c r="O791" s="312">
        <v>49764</v>
      </c>
      <c r="P791" s="312">
        <v>82065</v>
      </c>
      <c r="Q791" s="312">
        <v>23007</v>
      </c>
      <c r="R791" s="312">
        <v>59058</v>
      </c>
      <c r="S791" s="312">
        <v>91085</v>
      </c>
      <c r="T791" s="312">
        <v>29681</v>
      </c>
      <c r="U791" s="312">
        <v>61404</v>
      </c>
    </row>
    <row r="792" spans="1:21" x14ac:dyDescent="0.2">
      <c r="A792" s="319" t="s">
        <v>1719</v>
      </c>
      <c r="B792" s="325" t="s">
        <v>66</v>
      </c>
      <c r="C792" s="329" t="s">
        <v>92</v>
      </c>
      <c r="D792" s="312">
        <v>2236922</v>
      </c>
      <c r="E792" s="312">
        <v>1013050</v>
      </c>
      <c r="F792" s="312">
        <v>1223872</v>
      </c>
      <c r="G792" s="312">
        <v>2248050</v>
      </c>
      <c r="H792" s="312">
        <v>1040445</v>
      </c>
      <c r="I792" s="312">
        <v>1207605</v>
      </c>
      <c r="J792" s="312">
        <v>2255469</v>
      </c>
      <c r="K792" s="312">
        <v>1058080</v>
      </c>
      <c r="L792" s="312">
        <v>1197389</v>
      </c>
      <c r="M792" s="312">
        <v>2468769</v>
      </c>
      <c r="N792" s="312">
        <v>1160324</v>
      </c>
      <c r="O792" s="312">
        <v>1308445</v>
      </c>
      <c r="P792" s="312">
        <v>2803606</v>
      </c>
      <c r="Q792" s="312">
        <v>1332081</v>
      </c>
      <c r="R792" s="312">
        <v>1471525</v>
      </c>
      <c r="S792" s="312" t="s">
        <v>639</v>
      </c>
      <c r="T792" s="312" t="s">
        <v>639</v>
      </c>
      <c r="U792" s="312" t="s">
        <v>639</v>
      </c>
    </row>
    <row r="793" spans="1:21" x14ac:dyDescent="0.2">
      <c r="A793" s="319" t="s">
        <v>1720</v>
      </c>
      <c r="B793" s="325" t="s">
        <v>66</v>
      </c>
      <c r="C793" s="332" t="s">
        <v>93</v>
      </c>
      <c r="D793" s="312">
        <v>1184736</v>
      </c>
      <c r="E793" s="312">
        <v>475263</v>
      </c>
      <c r="F793" s="312">
        <v>709473</v>
      </c>
      <c r="G793" s="312">
        <v>1174535</v>
      </c>
      <c r="H793" s="312">
        <v>490380</v>
      </c>
      <c r="I793" s="312">
        <v>684125</v>
      </c>
      <c r="J793" s="312">
        <v>1349867</v>
      </c>
      <c r="K793" s="312">
        <v>593900</v>
      </c>
      <c r="L793" s="312">
        <v>755967</v>
      </c>
      <c r="M793" s="312">
        <v>1604977</v>
      </c>
      <c r="N793" s="312">
        <v>718005</v>
      </c>
      <c r="O793" s="312">
        <v>886972</v>
      </c>
      <c r="P793" s="312">
        <v>1849626</v>
      </c>
      <c r="Q793" s="312">
        <v>844090</v>
      </c>
      <c r="R793" s="312">
        <v>1005536</v>
      </c>
      <c r="S793" s="312">
        <v>2123150</v>
      </c>
      <c r="T793" s="312">
        <v>1003689</v>
      </c>
      <c r="U793" s="312">
        <v>1119461</v>
      </c>
    </row>
    <row r="794" spans="1:21" x14ac:dyDescent="0.2">
      <c r="A794" s="319" t="s">
        <v>1721</v>
      </c>
      <c r="B794" s="325" t="s">
        <v>66</v>
      </c>
      <c r="C794" s="179" t="s">
        <v>94</v>
      </c>
      <c r="D794" s="312">
        <v>2526587</v>
      </c>
      <c r="E794" s="312">
        <v>1257718</v>
      </c>
      <c r="F794" s="312">
        <v>1268869</v>
      </c>
      <c r="G794" s="312">
        <v>2412435</v>
      </c>
      <c r="H794" s="312">
        <v>1202015</v>
      </c>
      <c r="I794" s="312">
        <v>1210420</v>
      </c>
      <c r="J794" s="312">
        <v>2130149</v>
      </c>
      <c r="K794" s="312">
        <v>1061340</v>
      </c>
      <c r="L794" s="312">
        <v>1068809</v>
      </c>
      <c r="M794" s="312">
        <v>1908683</v>
      </c>
      <c r="N794" s="312">
        <v>947924</v>
      </c>
      <c r="O794" s="312">
        <v>960759</v>
      </c>
      <c r="P794" s="312">
        <v>1818875</v>
      </c>
      <c r="Q794" s="312">
        <v>899758</v>
      </c>
      <c r="R794" s="312">
        <v>919117</v>
      </c>
      <c r="S794" s="312">
        <v>1992026</v>
      </c>
      <c r="T794" s="312">
        <v>992932</v>
      </c>
      <c r="U794" s="312">
        <v>999094</v>
      </c>
    </row>
    <row r="795" spans="1:21" x14ac:dyDescent="0.2">
      <c r="A795" s="319" t="s">
        <v>1722</v>
      </c>
      <c r="B795" s="325" t="s">
        <v>67</v>
      </c>
      <c r="C795" s="329" t="s">
        <v>73</v>
      </c>
      <c r="D795" s="329">
        <v>7997234</v>
      </c>
      <c r="E795" s="329">
        <v>3813033</v>
      </c>
      <c r="F795" s="329">
        <v>4184201</v>
      </c>
      <c r="G795" s="329">
        <v>7452355</v>
      </c>
      <c r="H795" s="329">
        <v>3578240</v>
      </c>
      <c r="I795" s="329">
        <v>3874110</v>
      </c>
      <c r="J795" s="329">
        <v>6608598</v>
      </c>
      <c r="K795" s="329">
        <v>3182562</v>
      </c>
      <c r="L795" s="329">
        <v>3426036</v>
      </c>
      <c r="M795" s="329">
        <v>6679699</v>
      </c>
      <c r="N795" s="329">
        <v>3205596</v>
      </c>
      <c r="O795" s="329">
        <v>3474103</v>
      </c>
      <c r="P795" s="322">
        <v>7172091</v>
      </c>
      <c r="Q795" s="322">
        <v>3468793</v>
      </c>
      <c r="R795" s="322">
        <v>3703298</v>
      </c>
      <c r="S795" s="322">
        <v>8173941</v>
      </c>
      <c r="T795" s="322">
        <v>4033289</v>
      </c>
      <c r="U795" s="322">
        <v>4140652</v>
      </c>
    </row>
    <row r="796" spans="1:21" x14ac:dyDescent="0.2">
      <c r="A796" s="319" t="s">
        <v>1723</v>
      </c>
      <c r="B796" s="325" t="s">
        <v>67</v>
      </c>
      <c r="C796" s="329" t="s">
        <v>74</v>
      </c>
      <c r="D796" s="329">
        <v>549497</v>
      </c>
      <c r="E796" s="329">
        <v>281294</v>
      </c>
      <c r="F796" s="329">
        <v>268203</v>
      </c>
      <c r="G796" s="329">
        <v>535465</v>
      </c>
      <c r="H796" s="329">
        <v>274180</v>
      </c>
      <c r="I796" s="329">
        <v>261285</v>
      </c>
      <c r="J796" s="329">
        <v>382508</v>
      </c>
      <c r="K796" s="329">
        <v>195995</v>
      </c>
      <c r="L796" s="329">
        <v>186513</v>
      </c>
      <c r="M796" s="329">
        <v>461710</v>
      </c>
      <c r="N796" s="329">
        <v>235501</v>
      </c>
      <c r="O796" s="329">
        <v>226209</v>
      </c>
      <c r="P796" s="322">
        <v>478187</v>
      </c>
      <c r="Q796" s="322">
        <v>243740</v>
      </c>
      <c r="R796" s="322">
        <v>234447</v>
      </c>
      <c r="S796" s="322">
        <v>591495</v>
      </c>
      <c r="T796" s="322">
        <v>302540</v>
      </c>
      <c r="U796" s="322">
        <v>288955</v>
      </c>
    </row>
    <row r="797" spans="1:21" x14ac:dyDescent="0.2">
      <c r="A797" s="319" t="s">
        <v>1724</v>
      </c>
      <c r="B797" s="325" t="s">
        <v>67</v>
      </c>
      <c r="C797" s="330" t="s">
        <v>75</v>
      </c>
      <c r="D797" s="329">
        <v>479163</v>
      </c>
      <c r="E797" s="329">
        <v>244311</v>
      </c>
      <c r="F797" s="329">
        <v>234852</v>
      </c>
      <c r="G797" s="329">
        <v>548890</v>
      </c>
      <c r="H797" s="329">
        <v>280740</v>
      </c>
      <c r="I797" s="329">
        <v>268145</v>
      </c>
      <c r="J797" s="329">
        <v>377263</v>
      </c>
      <c r="K797" s="329">
        <v>193025</v>
      </c>
      <c r="L797" s="329">
        <v>184238</v>
      </c>
      <c r="M797" s="329">
        <v>403784</v>
      </c>
      <c r="N797" s="329">
        <v>206436</v>
      </c>
      <c r="O797" s="329">
        <v>197348</v>
      </c>
      <c r="P797" s="322">
        <v>451788</v>
      </c>
      <c r="Q797" s="322">
        <v>230721</v>
      </c>
      <c r="R797" s="322">
        <v>221067</v>
      </c>
      <c r="S797" s="322">
        <v>482809</v>
      </c>
      <c r="T797" s="322">
        <v>245848</v>
      </c>
      <c r="U797" s="322">
        <v>236961</v>
      </c>
    </row>
    <row r="798" spans="1:21" x14ac:dyDescent="0.2">
      <c r="A798" s="319" t="s">
        <v>1725</v>
      </c>
      <c r="B798" s="325" t="s">
        <v>67</v>
      </c>
      <c r="C798" s="330" t="s">
        <v>76</v>
      </c>
      <c r="D798" s="329">
        <v>584031</v>
      </c>
      <c r="E798" s="329">
        <v>298626</v>
      </c>
      <c r="F798" s="329">
        <v>285405</v>
      </c>
      <c r="G798" s="329">
        <v>486860</v>
      </c>
      <c r="H798" s="329">
        <v>248810</v>
      </c>
      <c r="I798" s="329">
        <v>238050</v>
      </c>
      <c r="J798" s="329">
        <v>459381</v>
      </c>
      <c r="K798" s="329">
        <v>234996</v>
      </c>
      <c r="L798" s="329">
        <v>224385</v>
      </c>
      <c r="M798" s="329">
        <v>368848</v>
      </c>
      <c r="N798" s="329">
        <v>188917</v>
      </c>
      <c r="O798" s="329">
        <v>179931</v>
      </c>
      <c r="P798" s="322">
        <v>435402</v>
      </c>
      <c r="Q798" s="322">
        <v>222100</v>
      </c>
      <c r="R798" s="322">
        <v>213302</v>
      </c>
      <c r="S798" s="322">
        <v>456865</v>
      </c>
      <c r="T798" s="322">
        <v>233268</v>
      </c>
      <c r="U798" s="322">
        <v>223597</v>
      </c>
    </row>
    <row r="799" spans="1:21" x14ac:dyDescent="0.2">
      <c r="A799" s="319" t="s">
        <v>1726</v>
      </c>
      <c r="B799" s="325" t="s">
        <v>67</v>
      </c>
      <c r="C799" s="329" t="s">
        <v>77</v>
      </c>
      <c r="D799" s="329">
        <v>547279</v>
      </c>
      <c r="E799" s="329">
        <v>269351</v>
      </c>
      <c r="F799" s="329">
        <v>277928</v>
      </c>
      <c r="G799" s="329">
        <v>481720</v>
      </c>
      <c r="H799" s="329">
        <v>239720</v>
      </c>
      <c r="I799" s="329">
        <v>242015</v>
      </c>
      <c r="J799" s="329">
        <v>528333</v>
      </c>
      <c r="K799" s="329">
        <v>265546</v>
      </c>
      <c r="L799" s="329">
        <v>262787</v>
      </c>
      <c r="M799" s="329">
        <v>382682</v>
      </c>
      <c r="N799" s="329">
        <v>193005</v>
      </c>
      <c r="O799" s="329">
        <v>189677</v>
      </c>
      <c r="P799" s="322">
        <v>416806</v>
      </c>
      <c r="Q799" s="322">
        <v>212044</v>
      </c>
      <c r="R799" s="322">
        <v>204762</v>
      </c>
      <c r="S799" s="322">
        <v>471659</v>
      </c>
      <c r="T799" s="322">
        <v>239896</v>
      </c>
      <c r="U799" s="322">
        <v>231763</v>
      </c>
    </row>
    <row r="800" spans="1:21" x14ac:dyDescent="0.2">
      <c r="A800" s="319" t="s">
        <v>1727</v>
      </c>
      <c r="B800" s="325" t="s">
        <v>67</v>
      </c>
      <c r="C800" s="329" t="s">
        <v>78</v>
      </c>
      <c r="D800" s="329">
        <v>558747</v>
      </c>
      <c r="E800" s="329">
        <v>268807</v>
      </c>
      <c r="F800" s="329">
        <v>289940</v>
      </c>
      <c r="G800" s="329">
        <v>658710</v>
      </c>
      <c r="H800" s="329">
        <v>322290</v>
      </c>
      <c r="I800" s="329">
        <v>336435</v>
      </c>
      <c r="J800" s="329">
        <v>571725</v>
      </c>
      <c r="K800" s="329">
        <v>280028</v>
      </c>
      <c r="L800" s="329">
        <v>291697</v>
      </c>
      <c r="M800" s="329">
        <v>580396</v>
      </c>
      <c r="N800" s="329">
        <v>273863</v>
      </c>
      <c r="O800" s="329">
        <v>306533</v>
      </c>
      <c r="P800" s="322">
        <v>531004</v>
      </c>
      <c r="Q800" s="322">
        <v>254024</v>
      </c>
      <c r="R800" s="322">
        <v>276980</v>
      </c>
      <c r="S800" s="322">
        <v>629972</v>
      </c>
      <c r="T800" s="322">
        <v>310403</v>
      </c>
      <c r="U800" s="322">
        <v>319569</v>
      </c>
    </row>
    <row r="801" spans="1:21" x14ac:dyDescent="0.2">
      <c r="A801" s="319" t="s">
        <v>1728</v>
      </c>
      <c r="B801" s="325" t="s">
        <v>67</v>
      </c>
      <c r="C801" s="329" t="s">
        <v>79</v>
      </c>
      <c r="D801" s="329">
        <v>527750</v>
      </c>
      <c r="E801" s="329">
        <v>270367</v>
      </c>
      <c r="F801" s="329">
        <v>257383</v>
      </c>
      <c r="G801" s="329">
        <v>530205</v>
      </c>
      <c r="H801" s="329">
        <v>265840</v>
      </c>
      <c r="I801" s="329">
        <v>264380</v>
      </c>
      <c r="J801" s="329">
        <v>517472</v>
      </c>
      <c r="K801" s="329">
        <v>259179</v>
      </c>
      <c r="L801" s="329">
        <v>258293</v>
      </c>
      <c r="M801" s="329">
        <v>692913</v>
      </c>
      <c r="N801" s="329">
        <v>333556</v>
      </c>
      <c r="O801" s="329">
        <v>359357</v>
      </c>
      <c r="P801" s="322">
        <v>692153</v>
      </c>
      <c r="Q801" s="322">
        <v>331760</v>
      </c>
      <c r="R801" s="322">
        <v>360393</v>
      </c>
      <c r="S801" s="322">
        <v>832966</v>
      </c>
      <c r="T801" s="322">
        <v>412188</v>
      </c>
      <c r="U801" s="322">
        <v>420778</v>
      </c>
    </row>
    <row r="802" spans="1:21" x14ac:dyDescent="0.2">
      <c r="A802" s="319" t="s">
        <v>1729</v>
      </c>
      <c r="B802" s="325" t="s">
        <v>67</v>
      </c>
      <c r="C802" s="329" t="s">
        <v>80</v>
      </c>
      <c r="D802" s="329">
        <v>520050</v>
      </c>
      <c r="E802" s="329">
        <v>261151</v>
      </c>
      <c r="F802" s="329">
        <v>258899</v>
      </c>
      <c r="G802" s="329">
        <v>449920</v>
      </c>
      <c r="H802" s="329">
        <v>230015</v>
      </c>
      <c r="I802" s="329">
        <v>219900</v>
      </c>
      <c r="J802" s="329">
        <v>508838</v>
      </c>
      <c r="K802" s="329">
        <v>254720</v>
      </c>
      <c r="L802" s="329">
        <v>254118</v>
      </c>
      <c r="M802" s="329">
        <v>569783</v>
      </c>
      <c r="N802" s="329">
        <v>281541</v>
      </c>
      <c r="O802" s="329">
        <v>288242</v>
      </c>
      <c r="P802" s="322">
        <v>696005</v>
      </c>
      <c r="Q802" s="322">
        <v>341087</v>
      </c>
      <c r="R802" s="322">
        <v>354918</v>
      </c>
      <c r="S802" s="322">
        <v>796888</v>
      </c>
      <c r="T802" s="322">
        <v>403225</v>
      </c>
      <c r="U802" s="322">
        <v>393663</v>
      </c>
    </row>
    <row r="803" spans="1:21" x14ac:dyDescent="0.2">
      <c r="A803" s="319" t="s">
        <v>1730</v>
      </c>
      <c r="B803" s="325" t="s">
        <v>67</v>
      </c>
      <c r="C803" s="329" t="s">
        <v>81</v>
      </c>
      <c r="D803" s="329">
        <v>563316</v>
      </c>
      <c r="E803" s="329">
        <v>276819</v>
      </c>
      <c r="F803" s="329">
        <v>286497</v>
      </c>
      <c r="G803" s="329">
        <v>421160</v>
      </c>
      <c r="H803" s="329">
        <v>214005</v>
      </c>
      <c r="I803" s="329">
        <v>207160</v>
      </c>
      <c r="J803" s="329">
        <v>402469</v>
      </c>
      <c r="K803" s="329">
        <v>199039</v>
      </c>
      <c r="L803" s="329">
        <v>203430</v>
      </c>
      <c r="M803" s="329">
        <v>458393</v>
      </c>
      <c r="N803" s="329">
        <v>226748</v>
      </c>
      <c r="O803" s="329">
        <v>231645</v>
      </c>
      <c r="P803" s="322">
        <v>633954</v>
      </c>
      <c r="Q803" s="322">
        <v>311034</v>
      </c>
      <c r="R803" s="322">
        <v>322920</v>
      </c>
      <c r="S803" s="322">
        <v>664046</v>
      </c>
      <c r="T803" s="322">
        <v>336264</v>
      </c>
      <c r="U803" s="322">
        <v>327782</v>
      </c>
    </row>
    <row r="804" spans="1:21" x14ac:dyDescent="0.2">
      <c r="A804" s="319" t="s">
        <v>1731</v>
      </c>
      <c r="B804" s="325" t="s">
        <v>67</v>
      </c>
      <c r="C804" s="329" t="s">
        <v>82</v>
      </c>
      <c r="D804" s="329">
        <v>539156</v>
      </c>
      <c r="E804" s="329">
        <v>260879</v>
      </c>
      <c r="F804" s="329">
        <v>278277</v>
      </c>
      <c r="G804" s="329">
        <v>445210</v>
      </c>
      <c r="H804" s="329">
        <v>220220</v>
      </c>
      <c r="I804" s="329">
        <v>224985</v>
      </c>
      <c r="J804" s="329">
        <v>373425</v>
      </c>
      <c r="K804" s="329">
        <v>185417</v>
      </c>
      <c r="L804" s="329">
        <v>188008</v>
      </c>
      <c r="M804" s="329">
        <v>455857</v>
      </c>
      <c r="N804" s="329">
        <v>223979</v>
      </c>
      <c r="O804" s="329">
        <v>231878</v>
      </c>
      <c r="P804" s="322">
        <v>510977</v>
      </c>
      <c r="Q804" s="322">
        <v>252639</v>
      </c>
      <c r="R804" s="322">
        <v>258338</v>
      </c>
      <c r="S804" s="322">
        <v>610020</v>
      </c>
      <c r="T804" s="322">
        <v>304686</v>
      </c>
      <c r="U804" s="322">
        <v>305334</v>
      </c>
    </row>
    <row r="805" spans="1:21" x14ac:dyDescent="0.2">
      <c r="A805" s="319" t="s">
        <v>1732</v>
      </c>
      <c r="B805" s="325" t="s">
        <v>67</v>
      </c>
      <c r="C805" s="329" t="s">
        <v>83</v>
      </c>
      <c r="D805" s="329">
        <v>605699</v>
      </c>
      <c r="E805" s="329">
        <v>291951</v>
      </c>
      <c r="F805" s="329">
        <v>313748</v>
      </c>
      <c r="G805" s="329">
        <v>485280</v>
      </c>
      <c r="H805" s="329">
        <v>236330</v>
      </c>
      <c r="I805" s="329">
        <v>248955</v>
      </c>
      <c r="J805" s="329">
        <v>363601</v>
      </c>
      <c r="K805" s="329">
        <v>181575</v>
      </c>
      <c r="L805" s="329">
        <v>182026</v>
      </c>
      <c r="M805" s="329">
        <v>372547</v>
      </c>
      <c r="N805" s="329">
        <v>181914</v>
      </c>
      <c r="O805" s="329">
        <v>190633</v>
      </c>
      <c r="P805" s="322">
        <v>417524</v>
      </c>
      <c r="Q805" s="322">
        <v>203589</v>
      </c>
      <c r="R805" s="322">
        <v>213935</v>
      </c>
      <c r="S805" s="322">
        <v>556656</v>
      </c>
      <c r="T805" s="322">
        <v>273747</v>
      </c>
      <c r="U805" s="322">
        <v>282909</v>
      </c>
    </row>
    <row r="806" spans="1:21" x14ac:dyDescent="0.2">
      <c r="A806" s="319" t="s">
        <v>1733</v>
      </c>
      <c r="B806" s="325" t="s">
        <v>67</v>
      </c>
      <c r="C806" s="329" t="s">
        <v>84</v>
      </c>
      <c r="D806" s="329">
        <v>612423</v>
      </c>
      <c r="E806" s="329">
        <v>297190</v>
      </c>
      <c r="F806" s="329">
        <v>315233</v>
      </c>
      <c r="G806" s="329">
        <v>463890</v>
      </c>
      <c r="H806" s="329">
        <v>223155</v>
      </c>
      <c r="I806" s="329">
        <v>240745</v>
      </c>
      <c r="J806" s="329">
        <v>380843</v>
      </c>
      <c r="K806" s="329">
        <v>186764</v>
      </c>
      <c r="L806" s="329">
        <v>194079</v>
      </c>
      <c r="M806" s="329">
        <v>341708</v>
      </c>
      <c r="N806" s="329">
        <v>169493</v>
      </c>
      <c r="O806" s="329">
        <v>172215</v>
      </c>
      <c r="P806" s="322">
        <v>410815</v>
      </c>
      <c r="Q806" s="322">
        <v>199509</v>
      </c>
      <c r="R806" s="322">
        <v>211306</v>
      </c>
      <c r="S806" s="322">
        <v>461290</v>
      </c>
      <c r="T806" s="322">
        <v>228084</v>
      </c>
      <c r="U806" s="322">
        <v>233206</v>
      </c>
    </row>
    <row r="807" spans="1:21" x14ac:dyDescent="0.2">
      <c r="A807" s="319" t="s">
        <v>1734</v>
      </c>
      <c r="B807" s="325" t="s">
        <v>67</v>
      </c>
      <c r="C807" s="329" t="s">
        <v>85</v>
      </c>
      <c r="D807" s="329">
        <v>544300</v>
      </c>
      <c r="E807" s="329">
        <v>261162</v>
      </c>
      <c r="F807" s="329">
        <v>283138</v>
      </c>
      <c r="G807" s="329">
        <v>498815</v>
      </c>
      <c r="H807" s="329">
        <v>238915</v>
      </c>
      <c r="I807" s="329">
        <v>259900</v>
      </c>
      <c r="J807" s="329">
        <v>395813</v>
      </c>
      <c r="K807" s="329">
        <v>192345</v>
      </c>
      <c r="L807" s="329">
        <v>203468</v>
      </c>
      <c r="M807" s="329">
        <v>319856</v>
      </c>
      <c r="N807" s="329">
        <v>159782</v>
      </c>
      <c r="O807" s="329">
        <v>160074</v>
      </c>
      <c r="P807" s="322">
        <v>323030</v>
      </c>
      <c r="Q807" s="322">
        <v>155664</v>
      </c>
      <c r="R807" s="322">
        <v>167366</v>
      </c>
      <c r="S807" s="322">
        <v>371936</v>
      </c>
      <c r="T807" s="322">
        <v>181543</v>
      </c>
      <c r="U807" s="322">
        <v>190393</v>
      </c>
    </row>
    <row r="808" spans="1:21" x14ac:dyDescent="0.2">
      <c r="A808" s="319" t="s">
        <v>1735</v>
      </c>
      <c r="B808" s="325" t="s">
        <v>67</v>
      </c>
      <c r="C808" s="329" t="s">
        <v>86</v>
      </c>
      <c r="D808" s="329">
        <v>434690</v>
      </c>
      <c r="E808" s="329">
        <v>193517</v>
      </c>
      <c r="F808" s="329">
        <v>241173</v>
      </c>
      <c r="G808" s="329">
        <v>467540</v>
      </c>
      <c r="H808" s="329">
        <v>222655</v>
      </c>
      <c r="I808" s="329">
        <v>244875</v>
      </c>
      <c r="J808" s="329">
        <v>348168</v>
      </c>
      <c r="K808" s="329">
        <v>165390</v>
      </c>
      <c r="L808" s="329">
        <v>182778</v>
      </c>
      <c r="M808" s="329">
        <v>307319</v>
      </c>
      <c r="N808" s="329">
        <v>149664</v>
      </c>
      <c r="O808" s="329">
        <v>157655</v>
      </c>
      <c r="P808" s="322">
        <v>282856</v>
      </c>
      <c r="Q808" s="322">
        <v>137288</v>
      </c>
      <c r="R808" s="322">
        <v>145568</v>
      </c>
      <c r="S808" s="322">
        <v>342590</v>
      </c>
      <c r="T808" s="322">
        <v>165592</v>
      </c>
      <c r="U808" s="322">
        <v>176998</v>
      </c>
    </row>
    <row r="809" spans="1:21" x14ac:dyDescent="0.2">
      <c r="A809" s="319" t="s">
        <v>1736</v>
      </c>
      <c r="B809" s="325" t="s">
        <v>67</v>
      </c>
      <c r="C809" s="329" t="s">
        <v>87</v>
      </c>
      <c r="D809" s="329">
        <v>330637</v>
      </c>
      <c r="E809" s="329">
        <v>133430</v>
      </c>
      <c r="F809" s="329">
        <v>197207</v>
      </c>
      <c r="G809" s="329">
        <v>362970</v>
      </c>
      <c r="H809" s="329">
        <v>159995</v>
      </c>
      <c r="I809" s="329">
        <v>202970</v>
      </c>
      <c r="J809" s="329">
        <v>333250</v>
      </c>
      <c r="K809" s="329">
        <v>150262</v>
      </c>
      <c r="L809" s="329">
        <v>182988</v>
      </c>
      <c r="M809" s="329">
        <v>287294</v>
      </c>
      <c r="N809" s="329">
        <v>132665</v>
      </c>
      <c r="O809" s="329">
        <v>154629</v>
      </c>
      <c r="P809" s="322">
        <v>247847</v>
      </c>
      <c r="Q809" s="322">
        <v>119113</v>
      </c>
      <c r="R809" s="322">
        <v>128734</v>
      </c>
      <c r="S809" s="322">
        <v>256772</v>
      </c>
      <c r="T809" s="322">
        <v>121114</v>
      </c>
      <c r="U809" s="322">
        <v>135658</v>
      </c>
    </row>
    <row r="810" spans="1:21" x14ac:dyDescent="0.2">
      <c r="A810" s="319" t="s">
        <v>1737</v>
      </c>
      <c r="B810" s="325" t="s">
        <v>67</v>
      </c>
      <c r="C810" s="329" t="s">
        <v>88</v>
      </c>
      <c r="D810" s="329">
        <v>257458</v>
      </c>
      <c r="E810" s="329">
        <v>95323</v>
      </c>
      <c r="F810" s="329">
        <v>162135</v>
      </c>
      <c r="G810" s="329">
        <v>259190</v>
      </c>
      <c r="H810" s="329">
        <v>97120</v>
      </c>
      <c r="I810" s="329">
        <v>162065</v>
      </c>
      <c r="J810" s="329">
        <v>282039</v>
      </c>
      <c r="K810" s="329">
        <v>118317</v>
      </c>
      <c r="L810" s="329">
        <v>163722</v>
      </c>
      <c r="M810" s="329">
        <v>234488</v>
      </c>
      <c r="N810" s="329">
        <v>99706</v>
      </c>
      <c r="O810" s="329">
        <v>134782</v>
      </c>
      <c r="P810" s="322">
        <v>220220</v>
      </c>
      <c r="Q810" s="322">
        <v>99788</v>
      </c>
      <c r="R810" s="322">
        <v>120432</v>
      </c>
      <c r="S810" s="322">
        <v>216286</v>
      </c>
      <c r="T810" s="322">
        <v>100729</v>
      </c>
      <c r="U810" s="322">
        <v>115557</v>
      </c>
    </row>
    <row r="811" spans="1:21" x14ac:dyDescent="0.2">
      <c r="A811" s="319" t="s">
        <v>1738</v>
      </c>
      <c r="B811" s="325" t="s">
        <v>67</v>
      </c>
      <c r="C811" s="329" t="s">
        <v>89</v>
      </c>
      <c r="D811" s="329">
        <v>183004</v>
      </c>
      <c r="E811" s="329">
        <v>61770</v>
      </c>
      <c r="F811" s="329">
        <v>121234</v>
      </c>
      <c r="G811" s="329">
        <v>175675</v>
      </c>
      <c r="H811" s="329">
        <v>57140</v>
      </c>
      <c r="I811" s="329">
        <v>118550</v>
      </c>
      <c r="J811" s="329">
        <v>197834</v>
      </c>
      <c r="K811" s="329">
        <v>72132</v>
      </c>
      <c r="L811" s="329">
        <v>125702</v>
      </c>
      <c r="M811" s="329">
        <v>206003</v>
      </c>
      <c r="N811" s="329">
        <v>79072</v>
      </c>
      <c r="O811" s="329">
        <v>126931</v>
      </c>
      <c r="P811" s="322">
        <v>185314</v>
      </c>
      <c r="Q811" s="322">
        <v>76158</v>
      </c>
      <c r="R811" s="322">
        <v>109156</v>
      </c>
      <c r="S811" s="322">
        <v>176831</v>
      </c>
      <c r="T811" s="322">
        <v>79533</v>
      </c>
      <c r="U811" s="322">
        <v>97298</v>
      </c>
    </row>
    <row r="812" spans="1:21" x14ac:dyDescent="0.2">
      <c r="A812" s="319" t="s">
        <v>1739</v>
      </c>
      <c r="B812" s="325" t="s">
        <v>67</v>
      </c>
      <c r="C812" s="329" t="s">
        <v>90</v>
      </c>
      <c r="D812" s="329">
        <v>104610</v>
      </c>
      <c r="E812" s="329">
        <v>32431</v>
      </c>
      <c r="F812" s="329">
        <v>72179</v>
      </c>
      <c r="G812" s="329">
        <v>110050</v>
      </c>
      <c r="H812" s="329">
        <v>30845</v>
      </c>
      <c r="I812" s="329">
        <v>79230</v>
      </c>
      <c r="J812" s="329">
        <v>112791</v>
      </c>
      <c r="K812" s="329">
        <v>32207</v>
      </c>
      <c r="L812" s="329">
        <v>80584</v>
      </c>
      <c r="M812" s="329">
        <v>140320</v>
      </c>
      <c r="N812" s="329">
        <v>46795</v>
      </c>
      <c r="O812" s="329">
        <v>93525</v>
      </c>
      <c r="P812" s="322">
        <v>125239</v>
      </c>
      <c r="Q812" s="322">
        <v>46706</v>
      </c>
      <c r="R812" s="322">
        <v>78533</v>
      </c>
      <c r="S812" s="322">
        <v>131830</v>
      </c>
      <c r="T812" s="322">
        <v>54234</v>
      </c>
      <c r="U812" s="322">
        <v>77596</v>
      </c>
    </row>
    <row r="813" spans="1:21" x14ac:dyDescent="0.2">
      <c r="A813" s="319" t="s">
        <v>1740</v>
      </c>
      <c r="B813" s="325" t="s">
        <v>67</v>
      </c>
      <c r="C813" s="329" t="s">
        <v>91</v>
      </c>
      <c r="D813" s="329">
        <v>55424</v>
      </c>
      <c r="E813" s="329">
        <v>14654</v>
      </c>
      <c r="F813" s="329">
        <v>40770</v>
      </c>
      <c r="G813" s="329">
        <v>70745</v>
      </c>
      <c r="H813" s="329">
        <v>16295</v>
      </c>
      <c r="I813" s="329">
        <v>54450</v>
      </c>
      <c r="J813" s="329">
        <v>72845</v>
      </c>
      <c r="K813" s="329">
        <v>15625</v>
      </c>
      <c r="L813" s="329">
        <v>57220</v>
      </c>
      <c r="M813" s="329">
        <v>95798</v>
      </c>
      <c r="N813" s="329">
        <v>22959</v>
      </c>
      <c r="O813" s="329">
        <v>72839</v>
      </c>
      <c r="P813" s="322">
        <v>112970</v>
      </c>
      <c r="Q813" s="322">
        <v>31829</v>
      </c>
      <c r="R813" s="322">
        <v>81141</v>
      </c>
      <c r="S813" s="322">
        <v>123030</v>
      </c>
      <c r="T813" s="322">
        <v>40350</v>
      </c>
      <c r="U813" s="322">
        <v>82635</v>
      </c>
    </row>
    <row r="814" spans="1:21" x14ac:dyDescent="0.2">
      <c r="A814" s="319" t="s">
        <v>1741</v>
      </c>
      <c r="B814" s="325" t="s">
        <v>67</v>
      </c>
      <c r="C814" s="329" t="s">
        <v>92</v>
      </c>
      <c r="D814" s="329">
        <v>3911000</v>
      </c>
      <c r="E814" s="329">
        <v>1772666</v>
      </c>
      <c r="F814" s="329">
        <v>2138334</v>
      </c>
      <c r="G814" s="329">
        <v>3764150</v>
      </c>
      <c r="H814" s="329">
        <v>1735365</v>
      </c>
      <c r="I814" s="329">
        <v>2028785</v>
      </c>
      <c r="J814" s="329">
        <v>3577064</v>
      </c>
      <c r="K814" s="329">
        <v>1671944</v>
      </c>
      <c r="L814" s="329">
        <v>1905120</v>
      </c>
      <c r="M814" s="329">
        <v>3994894</v>
      </c>
      <c r="N814" s="329">
        <v>1873984</v>
      </c>
      <c r="O814" s="329">
        <v>2120910</v>
      </c>
      <c r="P814" s="322">
        <v>4618060</v>
      </c>
      <c r="Q814" s="322">
        <v>2207191</v>
      </c>
      <c r="R814" s="322">
        <v>2410869</v>
      </c>
      <c r="S814" s="312" t="s">
        <v>639</v>
      </c>
      <c r="T814" s="312" t="s">
        <v>639</v>
      </c>
      <c r="U814" s="312" t="s">
        <v>639</v>
      </c>
    </row>
    <row r="815" spans="1:21" x14ac:dyDescent="0.2">
      <c r="A815" s="319" t="s">
        <v>1742</v>
      </c>
      <c r="B815" s="325" t="s">
        <v>67</v>
      </c>
      <c r="C815" s="332" t="s">
        <v>93</v>
      </c>
      <c r="D815" s="332">
        <v>2191047</v>
      </c>
      <c r="E815" s="332">
        <v>893980</v>
      </c>
      <c r="F815" s="332">
        <v>1297067</v>
      </c>
      <c r="G815" s="332">
        <v>2101815</v>
      </c>
      <c r="H815" s="332">
        <v>885075</v>
      </c>
      <c r="I815" s="332">
        <v>1216740</v>
      </c>
      <c r="J815" s="332">
        <v>2256949</v>
      </c>
      <c r="K815" s="332">
        <v>996573</v>
      </c>
      <c r="L815" s="332">
        <v>1260376</v>
      </c>
      <c r="M815" s="332">
        <v>2690847</v>
      </c>
      <c r="N815" s="332">
        <v>1207422</v>
      </c>
      <c r="O815" s="332">
        <v>1483425</v>
      </c>
      <c r="P815" s="322">
        <v>3169899</v>
      </c>
      <c r="Q815" s="322">
        <v>1468295</v>
      </c>
      <c r="R815" s="322">
        <v>1701604</v>
      </c>
      <c r="S815" s="312">
        <v>3701903</v>
      </c>
      <c r="T815" s="312">
        <v>1779384</v>
      </c>
      <c r="U815" s="312">
        <v>1922519</v>
      </c>
    </row>
    <row r="816" spans="1:21" x14ac:dyDescent="0.2">
      <c r="A816" s="319" t="s">
        <v>1743</v>
      </c>
      <c r="B816" s="325" t="s">
        <v>67</v>
      </c>
      <c r="C816" s="179" t="s">
        <v>94</v>
      </c>
      <c r="D816" s="329">
        <v>4086234</v>
      </c>
      <c r="E816" s="329">
        <v>2040367</v>
      </c>
      <c r="F816" s="329">
        <v>2045867</v>
      </c>
      <c r="G816" s="329">
        <v>3688215</v>
      </c>
      <c r="H816" s="329">
        <v>1842875</v>
      </c>
      <c r="I816" s="329">
        <v>1845325</v>
      </c>
      <c r="J816" s="329">
        <v>3031534</v>
      </c>
      <c r="K816" s="329">
        <v>1510618</v>
      </c>
      <c r="L816" s="329">
        <v>1520916</v>
      </c>
      <c r="M816" s="329">
        <v>2684805</v>
      </c>
      <c r="N816" s="329">
        <v>1331612</v>
      </c>
      <c r="O816" s="329">
        <v>1353193</v>
      </c>
      <c r="P816" s="322">
        <v>2554033</v>
      </c>
      <c r="Q816" s="322">
        <v>1261602</v>
      </c>
      <c r="R816" s="322">
        <v>1292431</v>
      </c>
      <c r="S816" s="312">
        <v>2847270</v>
      </c>
      <c r="T816" s="312">
        <v>1423634</v>
      </c>
      <c r="U816" s="312">
        <v>1423636</v>
      </c>
    </row>
  </sheetData>
  <hyperlinks>
    <hyperlink ref="B1" location="Contents!A1" display="Back"/>
    <hyperlink ref="C1" location="'Table 2'!A1" display="Table 2"/>
  </hyperlinks>
  <pageMargins left="0.7" right="0.7" top="0.75" bottom="0.75" header="0.3" footer="0.3"/>
  <pageSetup paperSize="9"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7" tint="0.39997558519241921"/>
    <pageSetUpPr autoPageBreaks="0"/>
  </sheetPr>
  <dimension ref="A1:W882"/>
  <sheetViews>
    <sheetView topLeftCell="B1" zoomScale="85" zoomScaleNormal="85" workbookViewId="0">
      <selection activeCell="B2" sqref="B2"/>
    </sheetView>
  </sheetViews>
  <sheetFormatPr defaultRowHeight="12.75" x14ac:dyDescent="0.2"/>
  <cols>
    <col min="1" max="1" width="27.42578125" style="322" hidden="1" customWidth="1"/>
    <col min="2" max="2" width="23.5703125" style="322" bestFit="1" customWidth="1"/>
    <col min="3" max="22" width="8.85546875" style="322"/>
    <col min="23" max="23" width="0" style="322" hidden="1" customWidth="1"/>
    <col min="24" max="256" width="8.85546875" style="322"/>
    <col min="257" max="257" width="27.42578125" style="322" bestFit="1" customWidth="1"/>
    <col min="258" max="258" width="23.5703125" style="322" bestFit="1" customWidth="1"/>
    <col min="259" max="278" width="8.85546875" style="322"/>
    <col min="279" max="279" width="0" style="322" hidden="1" customWidth="1"/>
    <col min="280" max="512" width="8.85546875" style="322"/>
    <col min="513" max="513" width="27.42578125" style="322" bestFit="1" customWidth="1"/>
    <col min="514" max="514" width="23.5703125" style="322" bestFit="1" customWidth="1"/>
    <col min="515" max="534" width="8.85546875" style="322"/>
    <col min="535" max="535" width="0" style="322" hidden="1" customWidth="1"/>
    <col min="536" max="768" width="8.85546875" style="322"/>
    <col min="769" max="769" width="27.42578125" style="322" bestFit="1" customWidth="1"/>
    <col min="770" max="770" width="23.5703125" style="322" bestFit="1" customWidth="1"/>
    <col min="771" max="790" width="8.85546875" style="322"/>
    <col min="791" max="791" width="0" style="322" hidden="1" customWidth="1"/>
    <col min="792" max="1024" width="8.85546875" style="322"/>
    <col min="1025" max="1025" width="27.42578125" style="322" bestFit="1" customWidth="1"/>
    <col min="1026" max="1026" width="23.5703125" style="322" bestFit="1" customWidth="1"/>
    <col min="1027" max="1046" width="8.85546875" style="322"/>
    <col min="1047" max="1047" width="0" style="322" hidden="1" customWidth="1"/>
    <col min="1048" max="1280" width="8.85546875" style="322"/>
    <col min="1281" max="1281" width="27.42578125" style="322" bestFit="1" customWidth="1"/>
    <col min="1282" max="1282" width="23.5703125" style="322" bestFit="1" customWidth="1"/>
    <col min="1283" max="1302" width="8.85546875" style="322"/>
    <col min="1303" max="1303" width="0" style="322" hidden="1" customWidth="1"/>
    <col min="1304" max="1536" width="8.85546875" style="322"/>
    <col min="1537" max="1537" width="27.42578125" style="322" bestFit="1" customWidth="1"/>
    <col min="1538" max="1538" width="23.5703125" style="322" bestFit="1" customWidth="1"/>
    <col min="1539" max="1558" width="8.85546875" style="322"/>
    <col min="1559" max="1559" width="0" style="322" hidden="1" customWidth="1"/>
    <col min="1560" max="1792" width="8.85546875" style="322"/>
    <col min="1793" max="1793" width="27.42578125" style="322" bestFit="1" customWidth="1"/>
    <col min="1794" max="1794" width="23.5703125" style="322" bestFit="1" customWidth="1"/>
    <col min="1795" max="1814" width="8.85546875" style="322"/>
    <col min="1815" max="1815" width="0" style="322" hidden="1" customWidth="1"/>
    <col min="1816" max="2048" width="8.85546875" style="322"/>
    <col min="2049" max="2049" width="27.42578125" style="322" bestFit="1" customWidth="1"/>
    <col min="2050" max="2050" width="23.5703125" style="322" bestFit="1" customWidth="1"/>
    <col min="2051" max="2070" width="8.85546875" style="322"/>
    <col min="2071" max="2071" width="0" style="322" hidden="1" customWidth="1"/>
    <col min="2072" max="2304" width="8.85546875" style="322"/>
    <col min="2305" max="2305" width="27.42578125" style="322" bestFit="1" customWidth="1"/>
    <col min="2306" max="2306" width="23.5703125" style="322" bestFit="1" customWidth="1"/>
    <col min="2307" max="2326" width="8.85546875" style="322"/>
    <col min="2327" max="2327" width="0" style="322" hidden="1" customWidth="1"/>
    <col min="2328" max="2560" width="8.85546875" style="322"/>
    <col min="2561" max="2561" width="27.42578125" style="322" bestFit="1" customWidth="1"/>
    <col min="2562" max="2562" width="23.5703125" style="322" bestFit="1" customWidth="1"/>
    <col min="2563" max="2582" width="8.85546875" style="322"/>
    <col min="2583" max="2583" width="0" style="322" hidden="1" customWidth="1"/>
    <col min="2584" max="2816" width="8.85546875" style="322"/>
    <col min="2817" max="2817" width="27.42578125" style="322" bestFit="1" customWidth="1"/>
    <col min="2818" max="2818" width="23.5703125" style="322" bestFit="1" customWidth="1"/>
    <col min="2819" max="2838" width="8.85546875" style="322"/>
    <col min="2839" max="2839" width="0" style="322" hidden="1" customWidth="1"/>
    <col min="2840" max="3072" width="8.85546875" style="322"/>
    <col min="3073" max="3073" width="27.42578125" style="322" bestFit="1" customWidth="1"/>
    <col min="3074" max="3074" width="23.5703125" style="322" bestFit="1" customWidth="1"/>
    <col min="3075" max="3094" width="8.85546875" style="322"/>
    <col min="3095" max="3095" width="0" style="322" hidden="1" customWidth="1"/>
    <col min="3096" max="3328" width="8.85546875" style="322"/>
    <col min="3329" max="3329" width="27.42578125" style="322" bestFit="1" customWidth="1"/>
    <col min="3330" max="3330" width="23.5703125" style="322" bestFit="1" customWidth="1"/>
    <col min="3331" max="3350" width="8.85546875" style="322"/>
    <col min="3351" max="3351" width="0" style="322" hidden="1" customWidth="1"/>
    <col min="3352" max="3584" width="8.85546875" style="322"/>
    <col min="3585" max="3585" width="27.42578125" style="322" bestFit="1" customWidth="1"/>
    <col min="3586" max="3586" width="23.5703125" style="322" bestFit="1" customWidth="1"/>
    <col min="3587" max="3606" width="8.85546875" style="322"/>
    <col min="3607" max="3607" width="0" style="322" hidden="1" customWidth="1"/>
    <col min="3608" max="3840" width="8.85546875" style="322"/>
    <col min="3841" max="3841" width="27.42578125" style="322" bestFit="1" customWidth="1"/>
    <col min="3842" max="3842" width="23.5703125" style="322" bestFit="1" customWidth="1"/>
    <col min="3843" max="3862" width="8.85546875" style="322"/>
    <col min="3863" max="3863" width="0" style="322" hidden="1" customWidth="1"/>
    <col min="3864" max="4096" width="8.85546875" style="322"/>
    <col min="4097" max="4097" width="27.42578125" style="322" bestFit="1" customWidth="1"/>
    <col min="4098" max="4098" width="23.5703125" style="322" bestFit="1" customWidth="1"/>
    <col min="4099" max="4118" width="8.85546875" style="322"/>
    <col min="4119" max="4119" width="0" style="322" hidden="1" customWidth="1"/>
    <col min="4120" max="4352" width="8.85546875" style="322"/>
    <col min="4353" max="4353" width="27.42578125" style="322" bestFit="1" customWidth="1"/>
    <col min="4354" max="4354" width="23.5703125" style="322" bestFit="1" customWidth="1"/>
    <col min="4355" max="4374" width="8.85546875" style="322"/>
    <col min="4375" max="4375" width="0" style="322" hidden="1" customWidth="1"/>
    <col min="4376" max="4608" width="8.85546875" style="322"/>
    <col min="4609" max="4609" width="27.42578125" style="322" bestFit="1" customWidth="1"/>
    <col min="4610" max="4610" width="23.5703125" style="322" bestFit="1" customWidth="1"/>
    <col min="4611" max="4630" width="8.85546875" style="322"/>
    <col min="4631" max="4631" width="0" style="322" hidden="1" customWidth="1"/>
    <col min="4632" max="4864" width="8.85546875" style="322"/>
    <col min="4865" max="4865" width="27.42578125" style="322" bestFit="1" customWidth="1"/>
    <col min="4866" max="4866" width="23.5703125" style="322" bestFit="1" customWidth="1"/>
    <col min="4867" max="4886" width="8.85546875" style="322"/>
    <col min="4887" max="4887" width="0" style="322" hidden="1" customWidth="1"/>
    <col min="4888" max="5120" width="8.85546875" style="322"/>
    <col min="5121" max="5121" width="27.42578125" style="322" bestFit="1" customWidth="1"/>
    <col min="5122" max="5122" width="23.5703125" style="322" bestFit="1" customWidth="1"/>
    <col min="5123" max="5142" width="8.85546875" style="322"/>
    <col min="5143" max="5143" width="0" style="322" hidden="1" customWidth="1"/>
    <col min="5144" max="5376" width="8.85546875" style="322"/>
    <col min="5377" max="5377" width="27.42578125" style="322" bestFit="1" customWidth="1"/>
    <col min="5378" max="5378" width="23.5703125" style="322" bestFit="1" customWidth="1"/>
    <col min="5379" max="5398" width="8.85546875" style="322"/>
    <col min="5399" max="5399" width="0" style="322" hidden="1" customWidth="1"/>
    <col min="5400" max="5632" width="8.85546875" style="322"/>
    <col min="5633" max="5633" width="27.42578125" style="322" bestFit="1" customWidth="1"/>
    <col min="5634" max="5634" width="23.5703125" style="322" bestFit="1" customWidth="1"/>
    <col min="5635" max="5654" width="8.85546875" style="322"/>
    <col min="5655" max="5655" width="0" style="322" hidden="1" customWidth="1"/>
    <col min="5656" max="5888" width="8.85546875" style="322"/>
    <col min="5889" max="5889" width="27.42578125" style="322" bestFit="1" customWidth="1"/>
    <col min="5890" max="5890" width="23.5703125" style="322" bestFit="1" customWidth="1"/>
    <col min="5891" max="5910" width="8.85546875" style="322"/>
    <col min="5911" max="5911" width="0" style="322" hidden="1" customWidth="1"/>
    <col min="5912" max="6144" width="8.85546875" style="322"/>
    <col min="6145" max="6145" width="27.42578125" style="322" bestFit="1" customWidth="1"/>
    <col min="6146" max="6146" width="23.5703125" style="322" bestFit="1" customWidth="1"/>
    <col min="6147" max="6166" width="8.85546875" style="322"/>
    <col min="6167" max="6167" width="0" style="322" hidden="1" customWidth="1"/>
    <col min="6168" max="6400" width="8.85546875" style="322"/>
    <col min="6401" max="6401" width="27.42578125" style="322" bestFit="1" customWidth="1"/>
    <col min="6402" max="6402" width="23.5703125" style="322" bestFit="1" customWidth="1"/>
    <col min="6403" max="6422" width="8.85546875" style="322"/>
    <col min="6423" max="6423" width="0" style="322" hidden="1" customWidth="1"/>
    <col min="6424" max="6656" width="8.85546875" style="322"/>
    <col min="6657" max="6657" width="27.42578125" style="322" bestFit="1" customWidth="1"/>
    <col min="6658" max="6658" width="23.5703125" style="322" bestFit="1" customWidth="1"/>
    <col min="6659" max="6678" width="8.85546875" style="322"/>
    <col min="6679" max="6679" width="0" style="322" hidden="1" customWidth="1"/>
    <col min="6680" max="6912" width="8.85546875" style="322"/>
    <col min="6913" max="6913" width="27.42578125" style="322" bestFit="1" customWidth="1"/>
    <col min="6914" max="6914" width="23.5703125" style="322" bestFit="1" customWidth="1"/>
    <col min="6915" max="6934" width="8.85546875" style="322"/>
    <col min="6935" max="6935" width="0" style="322" hidden="1" customWidth="1"/>
    <col min="6936" max="7168" width="8.85546875" style="322"/>
    <col min="7169" max="7169" width="27.42578125" style="322" bestFit="1" customWidth="1"/>
    <col min="7170" max="7170" width="23.5703125" style="322" bestFit="1" customWidth="1"/>
    <col min="7171" max="7190" width="8.85546875" style="322"/>
    <col min="7191" max="7191" width="0" style="322" hidden="1" customWidth="1"/>
    <col min="7192" max="7424" width="8.85546875" style="322"/>
    <col min="7425" max="7425" width="27.42578125" style="322" bestFit="1" customWidth="1"/>
    <col min="7426" max="7426" width="23.5703125" style="322" bestFit="1" customWidth="1"/>
    <col min="7427" max="7446" width="8.85546875" style="322"/>
    <col min="7447" max="7447" width="0" style="322" hidden="1" customWidth="1"/>
    <col min="7448" max="7680" width="8.85546875" style="322"/>
    <col min="7681" max="7681" width="27.42578125" style="322" bestFit="1" customWidth="1"/>
    <col min="7682" max="7682" width="23.5703125" style="322" bestFit="1" customWidth="1"/>
    <col min="7683" max="7702" width="8.85546875" style="322"/>
    <col min="7703" max="7703" width="0" style="322" hidden="1" customWidth="1"/>
    <col min="7704" max="7936" width="8.85546875" style="322"/>
    <col min="7937" max="7937" width="27.42578125" style="322" bestFit="1" customWidth="1"/>
    <col min="7938" max="7938" width="23.5703125" style="322" bestFit="1" customWidth="1"/>
    <col min="7939" max="7958" width="8.85546875" style="322"/>
    <col min="7959" max="7959" width="0" style="322" hidden="1" customWidth="1"/>
    <col min="7960" max="8192" width="8.85546875" style="322"/>
    <col min="8193" max="8193" width="27.42578125" style="322" bestFit="1" customWidth="1"/>
    <col min="8194" max="8194" width="23.5703125" style="322" bestFit="1" customWidth="1"/>
    <col min="8195" max="8214" width="8.85546875" style="322"/>
    <col min="8215" max="8215" width="0" style="322" hidden="1" customWidth="1"/>
    <col min="8216" max="8448" width="8.85546875" style="322"/>
    <col min="8449" max="8449" width="27.42578125" style="322" bestFit="1" customWidth="1"/>
    <col min="8450" max="8450" width="23.5703125" style="322" bestFit="1" customWidth="1"/>
    <col min="8451" max="8470" width="8.85546875" style="322"/>
    <col min="8471" max="8471" width="0" style="322" hidden="1" customWidth="1"/>
    <col min="8472" max="8704" width="8.85546875" style="322"/>
    <col min="8705" max="8705" width="27.42578125" style="322" bestFit="1" customWidth="1"/>
    <col min="8706" max="8706" width="23.5703125" style="322" bestFit="1" customWidth="1"/>
    <col min="8707" max="8726" width="8.85546875" style="322"/>
    <col min="8727" max="8727" width="0" style="322" hidden="1" customWidth="1"/>
    <col min="8728" max="8960" width="8.85546875" style="322"/>
    <col min="8961" max="8961" width="27.42578125" style="322" bestFit="1" customWidth="1"/>
    <col min="8962" max="8962" width="23.5703125" style="322" bestFit="1" customWidth="1"/>
    <col min="8963" max="8982" width="8.85546875" style="322"/>
    <col min="8983" max="8983" width="0" style="322" hidden="1" customWidth="1"/>
    <col min="8984" max="9216" width="8.85546875" style="322"/>
    <col min="9217" max="9217" width="27.42578125" style="322" bestFit="1" customWidth="1"/>
    <col min="9218" max="9218" width="23.5703125" style="322" bestFit="1" customWidth="1"/>
    <col min="9219" max="9238" width="8.85546875" style="322"/>
    <col min="9239" max="9239" width="0" style="322" hidden="1" customWidth="1"/>
    <col min="9240" max="9472" width="8.85546875" style="322"/>
    <col min="9473" max="9473" width="27.42578125" style="322" bestFit="1" customWidth="1"/>
    <col min="9474" max="9474" width="23.5703125" style="322" bestFit="1" customWidth="1"/>
    <col min="9475" max="9494" width="8.85546875" style="322"/>
    <col min="9495" max="9495" width="0" style="322" hidden="1" customWidth="1"/>
    <col min="9496" max="9728" width="8.85546875" style="322"/>
    <col min="9729" max="9729" width="27.42578125" style="322" bestFit="1" customWidth="1"/>
    <col min="9730" max="9730" width="23.5703125" style="322" bestFit="1" customWidth="1"/>
    <col min="9731" max="9750" width="8.85546875" style="322"/>
    <col min="9751" max="9751" width="0" style="322" hidden="1" customWidth="1"/>
    <col min="9752" max="9984" width="8.85546875" style="322"/>
    <col min="9985" max="9985" width="27.42578125" style="322" bestFit="1" customWidth="1"/>
    <col min="9986" max="9986" width="23.5703125" style="322" bestFit="1" customWidth="1"/>
    <col min="9987" max="10006" width="8.85546875" style="322"/>
    <col min="10007" max="10007" width="0" style="322" hidden="1" customWidth="1"/>
    <col min="10008" max="10240" width="8.85546875" style="322"/>
    <col min="10241" max="10241" width="27.42578125" style="322" bestFit="1" customWidth="1"/>
    <col min="10242" max="10242" width="23.5703125" style="322" bestFit="1" customWidth="1"/>
    <col min="10243" max="10262" width="8.85546875" style="322"/>
    <col min="10263" max="10263" width="0" style="322" hidden="1" customWidth="1"/>
    <col min="10264" max="10496" width="8.85546875" style="322"/>
    <col min="10497" max="10497" width="27.42578125" style="322" bestFit="1" customWidth="1"/>
    <col min="10498" max="10498" width="23.5703125" style="322" bestFit="1" customWidth="1"/>
    <col min="10499" max="10518" width="8.85546875" style="322"/>
    <col min="10519" max="10519" width="0" style="322" hidden="1" customWidth="1"/>
    <col min="10520" max="10752" width="8.85546875" style="322"/>
    <col min="10753" max="10753" width="27.42578125" style="322" bestFit="1" customWidth="1"/>
    <col min="10754" max="10754" width="23.5703125" style="322" bestFit="1" customWidth="1"/>
    <col min="10755" max="10774" width="8.85546875" style="322"/>
    <col min="10775" max="10775" width="0" style="322" hidden="1" customWidth="1"/>
    <col min="10776" max="11008" width="8.85546875" style="322"/>
    <col min="11009" max="11009" width="27.42578125" style="322" bestFit="1" customWidth="1"/>
    <col min="11010" max="11010" width="23.5703125" style="322" bestFit="1" customWidth="1"/>
    <col min="11011" max="11030" width="8.85546875" style="322"/>
    <col min="11031" max="11031" width="0" style="322" hidden="1" customWidth="1"/>
    <col min="11032" max="11264" width="8.85546875" style="322"/>
    <col min="11265" max="11265" width="27.42578125" style="322" bestFit="1" customWidth="1"/>
    <col min="11266" max="11266" width="23.5703125" style="322" bestFit="1" customWidth="1"/>
    <col min="11267" max="11286" width="8.85546875" style="322"/>
    <col min="11287" max="11287" width="0" style="322" hidden="1" customWidth="1"/>
    <col min="11288" max="11520" width="8.85546875" style="322"/>
    <col min="11521" max="11521" width="27.42578125" style="322" bestFit="1" customWidth="1"/>
    <col min="11522" max="11522" width="23.5703125" style="322" bestFit="1" customWidth="1"/>
    <col min="11523" max="11542" width="8.85546875" style="322"/>
    <col min="11543" max="11543" width="0" style="322" hidden="1" customWidth="1"/>
    <col min="11544" max="11776" width="8.85546875" style="322"/>
    <col min="11777" max="11777" width="27.42578125" style="322" bestFit="1" customWidth="1"/>
    <col min="11778" max="11778" width="23.5703125" style="322" bestFit="1" customWidth="1"/>
    <col min="11779" max="11798" width="8.85546875" style="322"/>
    <col min="11799" max="11799" width="0" style="322" hidden="1" customWidth="1"/>
    <col min="11800" max="12032" width="8.85546875" style="322"/>
    <col min="12033" max="12033" width="27.42578125" style="322" bestFit="1" customWidth="1"/>
    <col min="12034" max="12034" width="23.5703125" style="322" bestFit="1" customWidth="1"/>
    <col min="12035" max="12054" width="8.85546875" style="322"/>
    <col min="12055" max="12055" width="0" style="322" hidden="1" customWidth="1"/>
    <col min="12056" max="12288" width="8.85546875" style="322"/>
    <col min="12289" max="12289" width="27.42578125" style="322" bestFit="1" customWidth="1"/>
    <col min="12290" max="12290" width="23.5703125" style="322" bestFit="1" customWidth="1"/>
    <col min="12291" max="12310" width="8.85546875" style="322"/>
    <col min="12311" max="12311" width="0" style="322" hidden="1" customWidth="1"/>
    <col min="12312" max="12544" width="8.85546875" style="322"/>
    <col min="12545" max="12545" width="27.42578125" style="322" bestFit="1" customWidth="1"/>
    <col min="12546" max="12546" width="23.5703125" style="322" bestFit="1" customWidth="1"/>
    <col min="12547" max="12566" width="8.85546875" style="322"/>
    <col min="12567" max="12567" width="0" style="322" hidden="1" customWidth="1"/>
    <col min="12568" max="12800" width="8.85546875" style="322"/>
    <col min="12801" max="12801" width="27.42578125" style="322" bestFit="1" customWidth="1"/>
    <col min="12802" max="12802" width="23.5703125" style="322" bestFit="1" customWidth="1"/>
    <col min="12803" max="12822" width="8.85546875" style="322"/>
    <col min="12823" max="12823" width="0" style="322" hidden="1" customWidth="1"/>
    <col min="12824" max="13056" width="8.85546875" style="322"/>
    <col min="13057" max="13057" width="27.42578125" style="322" bestFit="1" customWidth="1"/>
    <col min="13058" max="13058" width="23.5703125" style="322" bestFit="1" customWidth="1"/>
    <col min="13059" max="13078" width="8.85546875" style="322"/>
    <col min="13079" max="13079" width="0" style="322" hidden="1" customWidth="1"/>
    <col min="13080" max="13312" width="8.85546875" style="322"/>
    <col min="13313" max="13313" width="27.42578125" style="322" bestFit="1" customWidth="1"/>
    <col min="13314" max="13314" width="23.5703125" style="322" bestFit="1" customWidth="1"/>
    <col min="13315" max="13334" width="8.85546875" style="322"/>
    <col min="13335" max="13335" width="0" style="322" hidden="1" customWidth="1"/>
    <col min="13336" max="13568" width="8.85546875" style="322"/>
    <col min="13569" max="13569" width="27.42578125" style="322" bestFit="1" customWidth="1"/>
    <col min="13570" max="13570" width="23.5703125" style="322" bestFit="1" customWidth="1"/>
    <col min="13571" max="13590" width="8.85546875" style="322"/>
    <col min="13591" max="13591" width="0" style="322" hidden="1" customWidth="1"/>
    <col min="13592" max="13824" width="8.85546875" style="322"/>
    <col min="13825" max="13825" width="27.42578125" style="322" bestFit="1" customWidth="1"/>
    <col min="13826" max="13826" width="23.5703125" style="322" bestFit="1" customWidth="1"/>
    <col min="13827" max="13846" width="8.85546875" style="322"/>
    <col min="13847" max="13847" width="0" style="322" hidden="1" customWidth="1"/>
    <col min="13848" max="14080" width="8.85546875" style="322"/>
    <col min="14081" max="14081" width="27.42578125" style="322" bestFit="1" customWidth="1"/>
    <col min="14082" max="14082" width="23.5703125" style="322" bestFit="1" customWidth="1"/>
    <col min="14083" max="14102" width="8.85546875" style="322"/>
    <col min="14103" max="14103" width="0" style="322" hidden="1" customWidth="1"/>
    <col min="14104" max="14336" width="8.85546875" style="322"/>
    <col min="14337" max="14337" width="27.42578125" style="322" bestFit="1" customWidth="1"/>
    <col min="14338" max="14338" width="23.5703125" style="322" bestFit="1" customWidth="1"/>
    <col min="14339" max="14358" width="8.85546875" style="322"/>
    <col min="14359" max="14359" width="0" style="322" hidden="1" customWidth="1"/>
    <col min="14360" max="14592" width="8.85546875" style="322"/>
    <col min="14593" max="14593" width="27.42578125" style="322" bestFit="1" customWidth="1"/>
    <col min="14594" max="14594" width="23.5703125" style="322" bestFit="1" customWidth="1"/>
    <col min="14595" max="14614" width="8.85546875" style="322"/>
    <col min="14615" max="14615" width="0" style="322" hidden="1" customWidth="1"/>
    <col min="14616" max="14848" width="8.85546875" style="322"/>
    <col min="14849" max="14849" width="27.42578125" style="322" bestFit="1" customWidth="1"/>
    <col min="14850" max="14850" width="23.5703125" style="322" bestFit="1" customWidth="1"/>
    <col min="14851" max="14870" width="8.85546875" style="322"/>
    <col min="14871" max="14871" width="0" style="322" hidden="1" customWidth="1"/>
    <col min="14872" max="15104" width="8.85546875" style="322"/>
    <col min="15105" max="15105" width="27.42578125" style="322" bestFit="1" customWidth="1"/>
    <col min="15106" max="15106" width="23.5703125" style="322" bestFit="1" customWidth="1"/>
    <col min="15107" max="15126" width="8.85546875" style="322"/>
    <col min="15127" max="15127" width="0" style="322" hidden="1" customWidth="1"/>
    <col min="15128" max="15360" width="8.85546875" style="322"/>
    <col min="15361" max="15361" width="27.42578125" style="322" bestFit="1" customWidth="1"/>
    <col min="15362" max="15362" width="23.5703125" style="322" bestFit="1" customWidth="1"/>
    <col min="15363" max="15382" width="8.85546875" style="322"/>
    <col min="15383" max="15383" width="0" style="322" hidden="1" customWidth="1"/>
    <col min="15384" max="15616" width="8.85546875" style="322"/>
    <col min="15617" max="15617" width="27.42578125" style="322" bestFit="1" customWidth="1"/>
    <col min="15618" max="15618" width="23.5703125" style="322" bestFit="1" customWidth="1"/>
    <col min="15619" max="15638" width="8.85546875" style="322"/>
    <col min="15639" max="15639" width="0" style="322" hidden="1" customWidth="1"/>
    <col min="15640" max="15872" width="8.85546875" style="322"/>
    <col min="15873" max="15873" width="27.42578125" style="322" bestFit="1" customWidth="1"/>
    <col min="15874" max="15874" width="23.5703125" style="322" bestFit="1" customWidth="1"/>
    <col min="15875" max="15894" width="8.85546875" style="322"/>
    <col min="15895" max="15895" width="0" style="322" hidden="1" customWidth="1"/>
    <col min="15896" max="16128" width="8.85546875" style="322"/>
    <col min="16129" max="16129" width="27.42578125" style="322" bestFit="1" customWidth="1"/>
    <col min="16130" max="16130" width="23.5703125" style="322" bestFit="1" customWidth="1"/>
    <col min="16131" max="16150" width="8.85546875" style="322"/>
    <col min="16151" max="16151" width="0" style="322" hidden="1" customWidth="1"/>
    <col min="16152" max="16384" width="8.85546875" style="322"/>
  </cols>
  <sheetData>
    <row r="1" spans="1:23" ht="13.9" x14ac:dyDescent="0.3">
      <c r="B1" s="316" t="s">
        <v>333</v>
      </c>
      <c r="C1" s="333" t="s">
        <v>505</v>
      </c>
      <c r="D1" s="313" t="s">
        <v>28</v>
      </c>
      <c r="E1" s="179"/>
      <c r="F1" s="179"/>
      <c r="G1" s="313" t="s">
        <v>29</v>
      </c>
      <c r="H1" s="179"/>
      <c r="I1" s="179"/>
      <c r="J1" s="313" t="s">
        <v>30</v>
      </c>
      <c r="K1" s="179"/>
      <c r="L1" s="179"/>
      <c r="M1" s="313" t="s">
        <v>4</v>
      </c>
      <c r="N1" s="179"/>
      <c r="O1" s="179"/>
      <c r="P1" s="313" t="s">
        <v>3</v>
      </c>
      <c r="Q1" s="179"/>
      <c r="R1" s="179"/>
      <c r="S1" s="322">
        <v>2011</v>
      </c>
      <c r="W1" s="323"/>
    </row>
    <row r="2" spans="1:23" ht="13.9" x14ac:dyDescent="0.3">
      <c r="A2" s="315"/>
      <c r="C2" s="332"/>
      <c r="D2" s="179" t="s">
        <v>70</v>
      </c>
      <c r="E2" s="179" t="s">
        <v>71</v>
      </c>
      <c r="F2" s="179" t="s">
        <v>72</v>
      </c>
      <c r="G2" s="179" t="s">
        <v>70</v>
      </c>
      <c r="H2" s="179" t="s">
        <v>71</v>
      </c>
      <c r="I2" s="179" t="s">
        <v>72</v>
      </c>
      <c r="J2" s="179" t="s">
        <v>70</v>
      </c>
      <c r="K2" s="179" t="s">
        <v>71</v>
      </c>
      <c r="L2" s="179" t="s">
        <v>72</v>
      </c>
      <c r="M2" s="179" t="s">
        <v>70</v>
      </c>
      <c r="N2" s="179" t="s">
        <v>71</v>
      </c>
      <c r="O2" s="179" t="s">
        <v>72</v>
      </c>
      <c r="P2" s="179" t="s">
        <v>70</v>
      </c>
      <c r="Q2" s="179" t="s">
        <v>71</v>
      </c>
      <c r="R2" s="179" t="s">
        <v>72</v>
      </c>
      <c r="S2" s="179" t="s">
        <v>70</v>
      </c>
      <c r="T2" s="179" t="s">
        <v>71</v>
      </c>
      <c r="U2" s="179" t="s">
        <v>72</v>
      </c>
      <c r="W2" s="323"/>
    </row>
    <row r="3" spans="1:23" ht="13.9" x14ac:dyDescent="0.3">
      <c r="A3" s="322" t="s">
        <v>1744</v>
      </c>
      <c r="B3" s="322" t="s">
        <v>31</v>
      </c>
      <c r="C3" s="334" t="s">
        <v>95</v>
      </c>
      <c r="D3" s="334">
        <v>818</v>
      </c>
      <c r="E3" s="334">
        <v>350</v>
      </c>
      <c r="F3" s="334">
        <v>468</v>
      </c>
      <c r="G3" s="334">
        <v>800</v>
      </c>
      <c r="H3" s="334">
        <v>305</v>
      </c>
      <c r="I3" s="332">
        <v>495</v>
      </c>
      <c r="J3" s="332">
        <v>533</v>
      </c>
      <c r="K3" s="332">
        <v>254</v>
      </c>
      <c r="L3" s="332">
        <v>279</v>
      </c>
      <c r="M3" s="332">
        <v>340</v>
      </c>
      <c r="N3" s="332">
        <v>165</v>
      </c>
      <c r="O3" s="332">
        <v>175</v>
      </c>
      <c r="P3" s="332">
        <v>856</v>
      </c>
      <c r="Q3" s="332">
        <v>398</v>
      </c>
      <c r="R3" s="322">
        <v>458</v>
      </c>
      <c r="S3" s="332">
        <v>854</v>
      </c>
      <c r="T3" s="332">
        <v>413</v>
      </c>
      <c r="U3" s="332">
        <v>441</v>
      </c>
      <c r="W3" s="323">
        <v>3</v>
      </c>
    </row>
    <row r="4" spans="1:23" ht="13.9" x14ac:dyDescent="0.3">
      <c r="A4" s="322" t="s">
        <v>1745</v>
      </c>
      <c r="B4" s="322" t="s">
        <v>31</v>
      </c>
      <c r="C4" s="334">
        <v>0</v>
      </c>
      <c r="D4" s="334">
        <v>56</v>
      </c>
      <c r="E4" s="334">
        <v>31</v>
      </c>
      <c r="F4" s="334">
        <v>25</v>
      </c>
      <c r="G4" s="334">
        <v>45</v>
      </c>
      <c r="H4" s="334">
        <v>20</v>
      </c>
      <c r="I4" s="332">
        <v>25</v>
      </c>
      <c r="J4" s="332">
        <v>36</v>
      </c>
      <c r="K4" s="332">
        <v>18</v>
      </c>
      <c r="L4" s="332">
        <v>18</v>
      </c>
      <c r="M4" s="332">
        <v>32</v>
      </c>
      <c r="N4" s="332">
        <v>15</v>
      </c>
      <c r="O4" s="332">
        <v>17</v>
      </c>
      <c r="P4" s="332">
        <v>50</v>
      </c>
      <c r="Q4" s="332">
        <v>20</v>
      </c>
      <c r="R4" s="322">
        <v>30</v>
      </c>
      <c r="S4" s="332">
        <v>70</v>
      </c>
      <c r="T4" s="332">
        <v>26</v>
      </c>
      <c r="U4" s="332">
        <v>44</v>
      </c>
      <c r="W4" s="323">
        <v>4</v>
      </c>
    </row>
    <row r="5" spans="1:23" ht="13.9" x14ac:dyDescent="0.3">
      <c r="A5" s="322" t="s">
        <v>1746</v>
      </c>
      <c r="B5" s="322" t="s">
        <v>31</v>
      </c>
      <c r="C5" s="334">
        <v>1</v>
      </c>
      <c r="D5" s="334">
        <v>27</v>
      </c>
      <c r="E5" s="334">
        <v>11</v>
      </c>
      <c r="F5" s="334">
        <v>16</v>
      </c>
      <c r="G5" s="334">
        <v>15</v>
      </c>
      <c r="H5" s="334">
        <v>5</v>
      </c>
      <c r="I5" s="332">
        <v>15</v>
      </c>
      <c r="J5" s="332">
        <v>21</v>
      </c>
      <c r="K5" s="332">
        <v>11</v>
      </c>
      <c r="L5" s="332">
        <v>10</v>
      </c>
      <c r="M5" s="332">
        <v>16</v>
      </c>
      <c r="N5" s="332">
        <v>9</v>
      </c>
      <c r="O5" s="332">
        <v>7</v>
      </c>
      <c r="P5" s="332">
        <v>63</v>
      </c>
      <c r="Q5" s="332">
        <v>33</v>
      </c>
      <c r="R5" s="322">
        <v>30</v>
      </c>
      <c r="S5" s="332">
        <v>52</v>
      </c>
      <c r="T5" s="332">
        <v>20</v>
      </c>
      <c r="U5" s="332">
        <v>32</v>
      </c>
      <c r="W5" s="323">
        <v>5</v>
      </c>
    </row>
    <row r="6" spans="1:23" ht="13.9" x14ac:dyDescent="0.3">
      <c r="A6" s="322" t="s">
        <v>1747</v>
      </c>
      <c r="B6" s="322" t="s">
        <v>31</v>
      </c>
      <c r="C6" s="334">
        <v>2</v>
      </c>
      <c r="D6" s="334">
        <v>18</v>
      </c>
      <c r="E6" s="334">
        <v>8</v>
      </c>
      <c r="F6" s="334">
        <v>10</v>
      </c>
      <c r="G6" s="334">
        <v>15</v>
      </c>
      <c r="H6" s="334">
        <v>5</v>
      </c>
      <c r="I6" s="332">
        <v>10</v>
      </c>
      <c r="J6" s="332">
        <v>19</v>
      </c>
      <c r="K6" s="332">
        <v>7</v>
      </c>
      <c r="L6" s="332">
        <v>12</v>
      </c>
      <c r="M6" s="332">
        <v>20</v>
      </c>
      <c r="N6" s="332">
        <v>16</v>
      </c>
      <c r="O6" s="332">
        <v>4</v>
      </c>
      <c r="P6" s="332">
        <v>46</v>
      </c>
      <c r="Q6" s="332">
        <v>25</v>
      </c>
      <c r="R6" s="322">
        <v>21</v>
      </c>
      <c r="S6" s="332">
        <v>41</v>
      </c>
      <c r="T6" s="332">
        <v>14</v>
      </c>
      <c r="U6" s="332">
        <v>27</v>
      </c>
      <c r="W6" s="323">
        <v>6</v>
      </c>
    </row>
    <row r="7" spans="1:23" ht="13.9" x14ac:dyDescent="0.3">
      <c r="A7" s="322" t="s">
        <v>1748</v>
      </c>
      <c r="B7" s="322" t="s">
        <v>31</v>
      </c>
      <c r="C7" s="334">
        <v>3</v>
      </c>
      <c r="D7" s="334">
        <v>20</v>
      </c>
      <c r="E7" s="334">
        <v>12</v>
      </c>
      <c r="F7" s="334">
        <v>8</v>
      </c>
      <c r="G7" s="334">
        <v>20</v>
      </c>
      <c r="H7" s="334">
        <v>10</v>
      </c>
      <c r="I7" s="332">
        <v>10</v>
      </c>
      <c r="J7" s="332">
        <v>18</v>
      </c>
      <c r="K7" s="332">
        <v>8</v>
      </c>
      <c r="L7" s="332">
        <v>10</v>
      </c>
      <c r="M7" s="332">
        <v>11</v>
      </c>
      <c r="N7" s="332">
        <v>5</v>
      </c>
      <c r="O7" s="332">
        <v>6</v>
      </c>
      <c r="P7" s="332">
        <v>40</v>
      </c>
      <c r="Q7" s="332">
        <v>18</v>
      </c>
      <c r="R7" s="322">
        <v>22</v>
      </c>
      <c r="S7" s="332">
        <v>34</v>
      </c>
      <c r="T7" s="332">
        <v>17</v>
      </c>
      <c r="U7" s="332">
        <v>17</v>
      </c>
      <c r="W7" s="323">
        <v>7</v>
      </c>
    </row>
    <row r="8" spans="1:23" ht="13.9" x14ac:dyDescent="0.3">
      <c r="A8" s="322" t="s">
        <v>1749</v>
      </c>
      <c r="B8" s="322" t="s">
        <v>31</v>
      </c>
      <c r="C8" s="334">
        <v>4</v>
      </c>
      <c r="D8" s="334">
        <v>30</v>
      </c>
      <c r="E8" s="334">
        <v>12</v>
      </c>
      <c r="F8" s="334">
        <v>18</v>
      </c>
      <c r="G8" s="334">
        <v>20</v>
      </c>
      <c r="H8" s="334">
        <v>10</v>
      </c>
      <c r="I8" s="332">
        <v>5</v>
      </c>
      <c r="J8" s="332">
        <v>15</v>
      </c>
      <c r="K8" s="332">
        <v>3</v>
      </c>
      <c r="L8" s="332">
        <v>12</v>
      </c>
      <c r="M8" s="332">
        <v>16</v>
      </c>
      <c r="N8" s="332">
        <v>11</v>
      </c>
      <c r="O8" s="332">
        <v>5</v>
      </c>
      <c r="P8" s="332">
        <v>50</v>
      </c>
      <c r="Q8" s="332">
        <v>22</v>
      </c>
      <c r="R8" s="322">
        <v>28</v>
      </c>
      <c r="S8" s="332">
        <v>39</v>
      </c>
      <c r="T8" s="332">
        <v>15</v>
      </c>
      <c r="U8" s="332">
        <v>24</v>
      </c>
      <c r="W8" s="323">
        <v>8</v>
      </c>
    </row>
    <row r="9" spans="1:23" ht="13.9" x14ac:dyDescent="0.3">
      <c r="A9" s="322" t="s">
        <v>1750</v>
      </c>
      <c r="B9" s="322" t="s">
        <v>31</v>
      </c>
      <c r="C9" s="334">
        <v>5</v>
      </c>
      <c r="D9" s="334">
        <v>23</v>
      </c>
      <c r="E9" s="334">
        <v>18</v>
      </c>
      <c r="F9" s="334">
        <v>5</v>
      </c>
      <c r="G9" s="334">
        <v>20</v>
      </c>
      <c r="H9" s="334">
        <v>10</v>
      </c>
      <c r="I9" s="332">
        <v>10</v>
      </c>
      <c r="J9" s="332">
        <v>15</v>
      </c>
      <c r="K9" s="332">
        <v>7</v>
      </c>
      <c r="L9" s="332">
        <v>8</v>
      </c>
      <c r="M9" s="332">
        <v>8</v>
      </c>
      <c r="N9" s="332">
        <v>4</v>
      </c>
      <c r="O9" s="332">
        <v>4</v>
      </c>
      <c r="P9" s="332">
        <v>40</v>
      </c>
      <c r="Q9" s="332">
        <v>27</v>
      </c>
      <c r="R9" s="322">
        <v>13</v>
      </c>
      <c r="S9" s="332">
        <v>32</v>
      </c>
      <c r="T9" s="332">
        <v>19</v>
      </c>
      <c r="U9" s="332">
        <v>13</v>
      </c>
      <c r="W9" s="323">
        <v>9</v>
      </c>
    </row>
    <row r="10" spans="1:23" ht="13.9" x14ac:dyDescent="0.3">
      <c r="A10" s="322" t="s">
        <v>1751</v>
      </c>
      <c r="B10" s="322" t="s">
        <v>31</v>
      </c>
      <c r="C10" s="334">
        <v>6</v>
      </c>
      <c r="D10" s="334">
        <v>20</v>
      </c>
      <c r="E10" s="334">
        <v>10</v>
      </c>
      <c r="F10" s="334">
        <v>10</v>
      </c>
      <c r="G10" s="334">
        <v>15</v>
      </c>
      <c r="H10" s="334">
        <v>10</v>
      </c>
      <c r="I10" s="332">
        <v>5</v>
      </c>
      <c r="J10" s="332">
        <v>23</v>
      </c>
      <c r="K10" s="332">
        <v>10</v>
      </c>
      <c r="L10" s="332">
        <v>13</v>
      </c>
      <c r="M10" s="332">
        <v>15</v>
      </c>
      <c r="N10" s="332">
        <v>4</v>
      </c>
      <c r="O10" s="332">
        <v>11</v>
      </c>
      <c r="P10" s="332">
        <v>43</v>
      </c>
      <c r="Q10" s="332">
        <v>20</v>
      </c>
      <c r="R10" s="322">
        <v>23</v>
      </c>
      <c r="S10" s="332">
        <v>47</v>
      </c>
      <c r="T10" s="332">
        <v>24</v>
      </c>
      <c r="U10" s="332">
        <v>23</v>
      </c>
      <c r="W10" s="323">
        <v>10</v>
      </c>
    </row>
    <row r="11" spans="1:23" ht="13.9" x14ac:dyDescent="0.3">
      <c r="A11" s="322" t="s">
        <v>1752</v>
      </c>
      <c r="B11" s="322" t="s">
        <v>31</v>
      </c>
      <c r="C11" s="334">
        <v>7</v>
      </c>
      <c r="D11" s="334">
        <v>23</v>
      </c>
      <c r="E11" s="334">
        <v>9</v>
      </c>
      <c r="F11" s="334">
        <v>14</v>
      </c>
      <c r="G11" s="334">
        <v>20</v>
      </c>
      <c r="H11" s="334">
        <v>10</v>
      </c>
      <c r="I11" s="332">
        <v>10</v>
      </c>
      <c r="J11" s="332">
        <v>22</v>
      </c>
      <c r="K11" s="332">
        <v>9</v>
      </c>
      <c r="L11" s="332">
        <v>13</v>
      </c>
      <c r="M11" s="332">
        <v>18</v>
      </c>
      <c r="N11" s="332">
        <v>5</v>
      </c>
      <c r="O11" s="332">
        <v>13</v>
      </c>
      <c r="P11" s="332">
        <v>29</v>
      </c>
      <c r="Q11" s="332">
        <v>16</v>
      </c>
      <c r="R11" s="322">
        <v>13</v>
      </c>
      <c r="S11" s="332">
        <v>38</v>
      </c>
      <c r="T11" s="332">
        <v>16</v>
      </c>
      <c r="U11" s="332">
        <v>22</v>
      </c>
      <c r="W11" s="323">
        <v>11</v>
      </c>
    </row>
    <row r="12" spans="1:23" ht="13.9" x14ac:dyDescent="0.3">
      <c r="A12" s="322" t="s">
        <v>1753</v>
      </c>
      <c r="B12" s="322" t="s">
        <v>31</v>
      </c>
      <c r="C12" s="334">
        <v>8</v>
      </c>
      <c r="D12" s="334">
        <v>21</v>
      </c>
      <c r="E12" s="334">
        <v>17</v>
      </c>
      <c r="F12" s="334">
        <v>4</v>
      </c>
      <c r="G12" s="334">
        <v>20</v>
      </c>
      <c r="H12" s="334">
        <v>5</v>
      </c>
      <c r="I12" s="332">
        <v>10</v>
      </c>
      <c r="J12" s="332">
        <v>13</v>
      </c>
      <c r="K12" s="332">
        <v>5</v>
      </c>
      <c r="L12" s="332">
        <v>8</v>
      </c>
      <c r="M12" s="332">
        <v>10</v>
      </c>
      <c r="N12" s="332">
        <v>5</v>
      </c>
      <c r="O12" s="332">
        <v>5</v>
      </c>
      <c r="P12" s="332">
        <v>38</v>
      </c>
      <c r="Q12" s="332">
        <v>18</v>
      </c>
      <c r="R12" s="322">
        <v>20</v>
      </c>
      <c r="S12" s="332">
        <v>40</v>
      </c>
      <c r="T12" s="332">
        <v>25</v>
      </c>
      <c r="U12" s="332">
        <v>15</v>
      </c>
      <c r="W12" s="323">
        <v>12</v>
      </c>
    </row>
    <row r="13" spans="1:23" ht="13.9" x14ac:dyDescent="0.3">
      <c r="A13" s="322" t="s">
        <v>1754</v>
      </c>
      <c r="B13" s="322" t="s">
        <v>31</v>
      </c>
      <c r="C13" s="334">
        <v>9</v>
      </c>
      <c r="D13" s="334">
        <v>22</v>
      </c>
      <c r="E13" s="334">
        <v>8</v>
      </c>
      <c r="F13" s="334">
        <v>14</v>
      </c>
      <c r="G13" s="334">
        <v>15</v>
      </c>
      <c r="H13" s="334">
        <v>5</v>
      </c>
      <c r="I13" s="332">
        <v>10</v>
      </c>
      <c r="J13" s="332">
        <v>27</v>
      </c>
      <c r="K13" s="332">
        <v>15</v>
      </c>
      <c r="L13" s="332">
        <v>12</v>
      </c>
      <c r="M13" s="332">
        <v>20</v>
      </c>
      <c r="N13" s="332">
        <v>12</v>
      </c>
      <c r="O13" s="332">
        <v>8</v>
      </c>
      <c r="P13" s="332">
        <v>44</v>
      </c>
      <c r="Q13" s="332">
        <v>19</v>
      </c>
      <c r="R13" s="322">
        <v>25</v>
      </c>
      <c r="S13" s="332">
        <v>25</v>
      </c>
      <c r="T13" s="332">
        <v>13</v>
      </c>
      <c r="U13" s="332">
        <v>12</v>
      </c>
      <c r="W13" s="323">
        <v>13</v>
      </c>
    </row>
    <row r="14" spans="1:23" ht="13.9" x14ac:dyDescent="0.3">
      <c r="A14" s="322" t="s">
        <v>1755</v>
      </c>
      <c r="B14" s="322" t="s">
        <v>31</v>
      </c>
      <c r="C14" s="334">
        <v>10</v>
      </c>
      <c r="D14" s="334">
        <v>25</v>
      </c>
      <c r="E14" s="334">
        <v>13</v>
      </c>
      <c r="F14" s="334">
        <v>12</v>
      </c>
      <c r="G14" s="334">
        <v>20</v>
      </c>
      <c r="H14" s="334">
        <v>10</v>
      </c>
      <c r="I14" s="332">
        <v>10</v>
      </c>
      <c r="J14" s="332">
        <v>15</v>
      </c>
      <c r="K14" s="332">
        <v>6</v>
      </c>
      <c r="L14" s="332">
        <v>9</v>
      </c>
      <c r="M14" s="332">
        <v>14</v>
      </c>
      <c r="N14" s="332">
        <v>7</v>
      </c>
      <c r="O14" s="332">
        <v>7</v>
      </c>
      <c r="P14" s="332">
        <v>39</v>
      </c>
      <c r="Q14" s="332">
        <v>20</v>
      </c>
      <c r="R14" s="322">
        <v>19</v>
      </c>
      <c r="S14" s="332">
        <v>39</v>
      </c>
      <c r="T14" s="332">
        <v>23</v>
      </c>
      <c r="U14" s="332">
        <v>16</v>
      </c>
      <c r="W14" s="323">
        <v>14</v>
      </c>
    </row>
    <row r="15" spans="1:23" ht="13.9" x14ac:dyDescent="0.3">
      <c r="A15" s="322" t="s">
        <v>1756</v>
      </c>
      <c r="B15" s="322" t="s">
        <v>31</v>
      </c>
      <c r="C15" s="334">
        <v>11</v>
      </c>
      <c r="D15" s="334">
        <v>23</v>
      </c>
      <c r="E15" s="334">
        <v>10</v>
      </c>
      <c r="F15" s="334">
        <v>13</v>
      </c>
      <c r="G15" s="334">
        <v>20</v>
      </c>
      <c r="H15" s="334">
        <v>5</v>
      </c>
      <c r="I15" s="332">
        <v>15</v>
      </c>
      <c r="J15" s="332">
        <v>25</v>
      </c>
      <c r="K15" s="332">
        <v>13</v>
      </c>
      <c r="L15" s="332">
        <v>12</v>
      </c>
      <c r="M15" s="332">
        <v>18</v>
      </c>
      <c r="N15" s="332">
        <v>8</v>
      </c>
      <c r="O15" s="332">
        <v>10</v>
      </c>
      <c r="P15" s="332">
        <v>26</v>
      </c>
      <c r="Q15" s="332">
        <v>6</v>
      </c>
      <c r="R15" s="322">
        <v>20</v>
      </c>
      <c r="S15" s="332">
        <v>28</v>
      </c>
      <c r="T15" s="332">
        <v>16</v>
      </c>
      <c r="U15" s="332">
        <v>12</v>
      </c>
      <c r="W15" s="323">
        <v>15</v>
      </c>
    </row>
    <row r="16" spans="1:23" ht="13.9" x14ac:dyDescent="0.3">
      <c r="A16" s="322" t="s">
        <v>1757</v>
      </c>
      <c r="B16" s="322" t="s">
        <v>31</v>
      </c>
      <c r="C16" s="334">
        <v>12</v>
      </c>
      <c r="D16" s="334">
        <v>32</v>
      </c>
      <c r="E16" s="334">
        <v>17</v>
      </c>
      <c r="F16" s="334">
        <v>15</v>
      </c>
      <c r="G16" s="334">
        <v>20</v>
      </c>
      <c r="H16" s="334">
        <v>10</v>
      </c>
      <c r="I16" s="332">
        <v>10</v>
      </c>
      <c r="J16" s="332">
        <v>20</v>
      </c>
      <c r="K16" s="332">
        <v>8</v>
      </c>
      <c r="L16" s="332">
        <v>12</v>
      </c>
      <c r="M16" s="332">
        <v>9</v>
      </c>
      <c r="N16" s="332">
        <v>4</v>
      </c>
      <c r="O16" s="332">
        <v>5</v>
      </c>
      <c r="P16" s="332">
        <v>31</v>
      </c>
      <c r="Q16" s="332">
        <v>22</v>
      </c>
      <c r="R16" s="322">
        <v>9</v>
      </c>
      <c r="S16" s="332">
        <v>35</v>
      </c>
      <c r="T16" s="332">
        <v>23</v>
      </c>
      <c r="U16" s="332">
        <v>12</v>
      </c>
      <c r="W16" s="323">
        <v>16</v>
      </c>
    </row>
    <row r="17" spans="1:23" ht="13.9" x14ac:dyDescent="0.3">
      <c r="A17" s="322" t="s">
        <v>1758</v>
      </c>
      <c r="B17" s="322" t="s">
        <v>31</v>
      </c>
      <c r="C17" s="334">
        <v>13</v>
      </c>
      <c r="D17" s="334">
        <v>38</v>
      </c>
      <c r="E17" s="334">
        <v>15</v>
      </c>
      <c r="F17" s="334">
        <v>23</v>
      </c>
      <c r="G17" s="334">
        <v>15</v>
      </c>
      <c r="H17" s="334">
        <v>10</v>
      </c>
      <c r="I17" s="332">
        <v>5</v>
      </c>
      <c r="J17" s="332">
        <v>15</v>
      </c>
      <c r="K17" s="332">
        <v>11</v>
      </c>
      <c r="L17" s="332">
        <v>4</v>
      </c>
      <c r="M17" s="332">
        <v>14</v>
      </c>
      <c r="N17" s="332">
        <v>6</v>
      </c>
      <c r="O17" s="332">
        <v>8</v>
      </c>
      <c r="P17" s="332">
        <v>45</v>
      </c>
      <c r="Q17" s="332">
        <v>15</v>
      </c>
      <c r="R17" s="322">
        <v>30</v>
      </c>
      <c r="S17" s="332">
        <v>41</v>
      </c>
      <c r="T17" s="332">
        <v>21</v>
      </c>
      <c r="U17" s="332">
        <v>20</v>
      </c>
      <c r="W17" s="323">
        <v>17</v>
      </c>
    </row>
    <row r="18" spans="1:23" ht="13.9" x14ac:dyDescent="0.3">
      <c r="A18" s="322" t="s">
        <v>1759</v>
      </c>
      <c r="B18" s="322" t="s">
        <v>31</v>
      </c>
      <c r="C18" s="334">
        <v>14</v>
      </c>
      <c r="D18" s="334">
        <v>39</v>
      </c>
      <c r="E18" s="334">
        <v>17</v>
      </c>
      <c r="F18" s="334">
        <v>22</v>
      </c>
      <c r="G18" s="334">
        <v>20</v>
      </c>
      <c r="H18" s="334">
        <v>15</v>
      </c>
      <c r="I18" s="332">
        <v>10</v>
      </c>
      <c r="J18" s="332">
        <v>22</v>
      </c>
      <c r="K18" s="332">
        <v>11</v>
      </c>
      <c r="L18" s="332">
        <v>11</v>
      </c>
      <c r="M18" s="332">
        <v>12</v>
      </c>
      <c r="N18" s="332">
        <v>1</v>
      </c>
      <c r="O18" s="332">
        <v>11</v>
      </c>
      <c r="P18" s="332">
        <v>20</v>
      </c>
      <c r="Q18" s="332">
        <v>11</v>
      </c>
      <c r="R18" s="322">
        <v>9</v>
      </c>
      <c r="S18" s="332">
        <v>26</v>
      </c>
      <c r="T18" s="332">
        <v>12</v>
      </c>
      <c r="U18" s="332">
        <v>14</v>
      </c>
      <c r="W18" s="323">
        <v>18</v>
      </c>
    </row>
    <row r="19" spans="1:23" ht="13.9" x14ac:dyDescent="0.3">
      <c r="A19" s="322" t="s">
        <v>1760</v>
      </c>
      <c r="B19" s="322" t="s">
        <v>31</v>
      </c>
      <c r="C19" s="334">
        <v>15</v>
      </c>
      <c r="D19" s="334">
        <v>31</v>
      </c>
      <c r="E19" s="334">
        <v>12</v>
      </c>
      <c r="F19" s="334">
        <v>19</v>
      </c>
      <c r="G19" s="334">
        <v>35</v>
      </c>
      <c r="H19" s="334">
        <v>15</v>
      </c>
      <c r="I19" s="332">
        <v>20</v>
      </c>
      <c r="J19" s="332">
        <v>23</v>
      </c>
      <c r="K19" s="332">
        <v>10</v>
      </c>
      <c r="L19" s="332">
        <v>13</v>
      </c>
      <c r="M19" s="332">
        <v>10</v>
      </c>
      <c r="N19" s="332">
        <v>3</v>
      </c>
      <c r="O19" s="332">
        <v>7</v>
      </c>
      <c r="P19" s="332">
        <v>27</v>
      </c>
      <c r="Q19" s="332">
        <v>14</v>
      </c>
      <c r="R19" s="322">
        <v>13</v>
      </c>
      <c r="S19" s="332">
        <v>33</v>
      </c>
      <c r="T19" s="332">
        <v>18</v>
      </c>
      <c r="U19" s="332">
        <v>15</v>
      </c>
      <c r="W19" s="323">
        <v>19</v>
      </c>
    </row>
    <row r="20" spans="1:23" ht="13.9" x14ac:dyDescent="0.3">
      <c r="A20" s="322" t="s">
        <v>1761</v>
      </c>
      <c r="B20" s="322" t="s">
        <v>31</v>
      </c>
      <c r="C20" s="334">
        <v>16</v>
      </c>
      <c r="D20" s="334">
        <v>37</v>
      </c>
      <c r="E20" s="334">
        <v>17</v>
      </c>
      <c r="F20" s="334">
        <v>20</v>
      </c>
      <c r="G20" s="334">
        <v>50</v>
      </c>
      <c r="H20" s="334">
        <v>25</v>
      </c>
      <c r="I20" s="332">
        <v>25</v>
      </c>
      <c r="J20" s="332">
        <v>22</v>
      </c>
      <c r="K20" s="332">
        <v>15</v>
      </c>
      <c r="L20" s="332">
        <v>7</v>
      </c>
      <c r="M20" s="332">
        <v>17</v>
      </c>
      <c r="N20" s="332">
        <v>7</v>
      </c>
      <c r="O20" s="332">
        <v>10</v>
      </c>
      <c r="P20" s="332">
        <v>22</v>
      </c>
      <c r="Q20" s="332">
        <v>11</v>
      </c>
      <c r="R20" s="322">
        <v>11</v>
      </c>
      <c r="S20" s="332">
        <v>31</v>
      </c>
      <c r="T20" s="332">
        <v>12</v>
      </c>
      <c r="U20" s="332">
        <v>19</v>
      </c>
      <c r="W20" s="323">
        <v>20</v>
      </c>
    </row>
    <row r="21" spans="1:23" ht="13.9" x14ac:dyDescent="0.3">
      <c r="A21" s="322" t="s">
        <v>1762</v>
      </c>
      <c r="B21" s="322" t="s">
        <v>31</v>
      </c>
      <c r="C21" s="334">
        <v>17</v>
      </c>
      <c r="D21" s="334">
        <v>40</v>
      </c>
      <c r="E21" s="334">
        <v>18</v>
      </c>
      <c r="F21" s="334">
        <v>22</v>
      </c>
      <c r="G21" s="334">
        <v>35</v>
      </c>
      <c r="H21" s="334">
        <v>20</v>
      </c>
      <c r="I21" s="332">
        <v>15</v>
      </c>
      <c r="J21" s="332">
        <v>32</v>
      </c>
      <c r="K21" s="332">
        <v>22</v>
      </c>
      <c r="L21" s="332">
        <v>10</v>
      </c>
      <c r="M21" s="332">
        <v>16</v>
      </c>
      <c r="N21" s="332">
        <v>8</v>
      </c>
      <c r="O21" s="332">
        <v>8</v>
      </c>
      <c r="P21" s="332">
        <v>43</v>
      </c>
      <c r="Q21" s="332">
        <v>11</v>
      </c>
      <c r="R21" s="322">
        <v>32</v>
      </c>
      <c r="S21" s="332">
        <v>41</v>
      </c>
      <c r="T21" s="332">
        <v>27</v>
      </c>
      <c r="U21" s="332">
        <v>14</v>
      </c>
      <c r="W21" s="323">
        <v>21</v>
      </c>
    </row>
    <row r="22" spans="1:23" ht="13.9" x14ac:dyDescent="0.3">
      <c r="A22" s="322" t="s">
        <v>1763</v>
      </c>
      <c r="B22" s="322" t="s">
        <v>31</v>
      </c>
      <c r="C22" s="334">
        <v>18</v>
      </c>
      <c r="D22" s="334">
        <v>84</v>
      </c>
      <c r="E22" s="334">
        <v>26</v>
      </c>
      <c r="F22" s="334">
        <v>58</v>
      </c>
      <c r="G22" s="334">
        <v>100</v>
      </c>
      <c r="H22" s="334">
        <v>30</v>
      </c>
      <c r="I22" s="332">
        <v>70</v>
      </c>
      <c r="J22" s="332">
        <v>40</v>
      </c>
      <c r="K22" s="332">
        <v>15</v>
      </c>
      <c r="L22" s="332">
        <v>25</v>
      </c>
      <c r="M22" s="332">
        <v>16</v>
      </c>
      <c r="N22" s="332">
        <v>9</v>
      </c>
      <c r="O22" s="332">
        <v>7</v>
      </c>
      <c r="P22" s="332">
        <v>26</v>
      </c>
      <c r="Q22" s="332">
        <v>10</v>
      </c>
      <c r="R22" s="322">
        <v>16</v>
      </c>
      <c r="S22" s="332">
        <v>51</v>
      </c>
      <c r="T22" s="332">
        <v>22</v>
      </c>
      <c r="U22" s="332">
        <v>29</v>
      </c>
      <c r="W22" s="323">
        <v>22</v>
      </c>
    </row>
    <row r="23" spans="1:23" ht="13.9" x14ac:dyDescent="0.3">
      <c r="A23" s="322" t="s">
        <v>1764</v>
      </c>
      <c r="B23" s="322" t="s">
        <v>31</v>
      </c>
      <c r="C23" s="334">
        <v>19</v>
      </c>
      <c r="D23" s="334">
        <v>114</v>
      </c>
      <c r="E23" s="334">
        <v>33</v>
      </c>
      <c r="F23" s="334">
        <v>81</v>
      </c>
      <c r="G23" s="334">
        <v>185</v>
      </c>
      <c r="H23" s="334">
        <v>40</v>
      </c>
      <c r="I23" s="332">
        <v>145</v>
      </c>
      <c r="J23" s="332">
        <v>51</v>
      </c>
      <c r="K23" s="332">
        <v>27</v>
      </c>
      <c r="L23" s="332">
        <v>24</v>
      </c>
      <c r="M23" s="332">
        <v>20</v>
      </c>
      <c r="N23" s="332">
        <v>12</v>
      </c>
      <c r="O23" s="332">
        <v>8</v>
      </c>
      <c r="P23" s="332">
        <v>57</v>
      </c>
      <c r="Q23" s="332">
        <v>27</v>
      </c>
      <c r="R23" s="322">
        <v>30</v>
      </c>
      <c r="S23" s="332">
        <v>41</v>
      </c>
      <c r="T23" s="332">
        <v>21</v>
      </c>
      <c r="U23" s="332">
        <v>20</v>
      </c>
      <c r="W23" s="323">
        <v>23</v>
      </c>
    </row>
    <row r="24" spans="1:23" ht="13.9" x14ac:dyDescent="0.3">
      <c r="A24" s="322" t="s">
        <v>1765</v>
      </c>
      <c r="B24" s="322" t="s">
        <v>31</v>
      </c>
      <c r="C24" s="334">
        <v>20</v>
      </c>
      <c r="D24" s="334">
        <v>95</v>
      </c>
      <c r="E24" s="334">
        <v>36</v>
      </c>
      <c r="F24" s="334">
        <v>59</v>
      </c>
      <c r="G24" s="334">
        <v>95</v>
      </c>
      <c r="H24" s="334">
        <v>35</v>
      </c>
      <c r="I24" s="332">
        <v>60</v>
      </c>
      <c r="J24" s="332">
        <v>59</v>
      </c>
      <c r="K24" s="332">
        <v>23</v>
      </c>
      <c r="L24" s="332">
        <v>36</v>
      </c>
      <c r="M24" s="332">
        <v>28</v>
      </c>
      <c r="N24" s="332">
        <v>14</v>
      </c>
      <c r="O24" s="332">
        <v>14</v>
      </c>
      <c r="P24" s="332">
        <v>77</v>
      </c>
      <c r="Q24" s="332">
        <v>33</v>
      </c>
      <c r="R24" s="322">
        <v>44</v>
      </c>
      <c r="S24" s="332">
        <v>70</v>
      </c>
      <c r="T24" s="332">
        <v>29</v>
      </c>
      <c r="U24" s="332">
        <v>41</v>
      </c>
      <c r="W24" s="323">
        <v>24</v>
      </c>
    </row>
    <row r="25" spans="1:23" ht="13.9" x14ac:dyDescent="0.3">
      <c r="A25" s="322" t="s">
        <v>1766</v>
      </c>
      <c r="B25" s="322" t="s">
        <v>32</v>
      </c>
      <c r="C25" s="334" t="s">
        <v>95</v>
      </c>
      <c r="D25" s="334">
        <v>57243</v>
      </c>
      <c r="E25" s="334">
        <v>29303</v>
      </c>
      <c r="F25" s="334">
        <v>27940</v>
      </c>
      <c r="G25" s="334">
        <v>49625</v>
      </c>
      <c r="H25" s="334">
        <v>25485</v>
      </c>
      <c r="I25" s="332">
        <v>24140</v>
      </c>
      <c r="J25" s="332">
        <v>43182</v>
      </c>
      <c r="K25" s="332">
        <v>21821</v>
      </c>
      <c r="L25" s="332">
        <v>21361</v>
      </c>
      <c r="M25" s="332">
        <v>39052</v>
      </c>
      <c r="N25" s="332">
        <v>19977</v>
      </c>
      <c r="O25" s="332">
        <v>19075</v>
      </c>
      <c r="P25" s="332">
        <v>49020</v>
      </c>
      <c r="Q25" s="332">
        <v>24816</v>
      </c>
      <c r="R25" s="322">
        <v>24204</v>
      </c>
      <c r="S25" s="332">
        <v>60851</v>
      </c>
      <c r="T25" s="332">
        <v>31205</v>
      </c>
      <c r="U25" s="332">
        <v>29646</v>
      </c>
      <c r="W25" s="323">
        <v>3</v>
      </c>
    </row>
    <row r="26" spans="1:23" ht="13.9" x14ac:dyDescent="0.3">
      <c r="A26" s="322" t="s">
        <v>1767</v>
      </c>
      <c r="B26" s="322" t="s">
        <v>32</v>
      </c>
      <c r="C26" s="334">
        <v>0</v>
      </c>
      <c r="D26" s="334">
        <v>2474</v>
      </c>
      <c r="E26" s="334">
        <v>1271</v>
      </c>
      <c r="F26" s="334">
        <v>1203</v>
      </c>
      <c r="G26" s="334">
        <v>2225</v>
      </c>
      <c r="H26" s="334">
        <v>1170</v>
      </c>
      <c r="I26" s="332">
        <v>1055</v>
      </c>
      <c r="J26" s="332">
        <v>1949</v>
      </c>
      <c r="K26" s="332">
        <v>1006</v>
      </c>
      <c r="L26" s="332">
        <v>943</v>
      </c>
      <c r="M26" s="332">
        <v>2364</v>
      </c>
      <c r="N26" s="332">
        <v>1216</v>
      </c>
      <c r="O26" s="332">
        <v>1148</v>
      </c>
      <c r="P26" s="332">
        <v>2202</v>
      </c>
      <c r="Q26" s="332">
        <v>1130</v>
      </c>
      <c r="R26" s="322">
        <v>1072</v>
      </c>
      <c r="S26" s="332">
        <v>3735</v>
      </c>
      <c r="T26" s="332">
        <v>1914</v>
      </c>
      <c r="U26" s="332">
        <v>1821</v>
      </c>
      <c r="W26" s="323">
        <v>4</v>
      </c>
    </row>
    <row r="27" spans="1:23" ht="13.9" x14ac:dyDescent="0.3">
      <c r="A27" s="322" t="s">
        <v>1768</v>
      </c>
      <c r="B27" s="322" t="s">
        <v>32</v>
      </c>
      <c r="C27" s="334">
        <v>1</v>
      </c>
      <c r="D27" s="334">
        <v>2374</v>
      </c>
      <c r="E27" s="334">
        <v>1224</v>
      </c>
      <c r="F27" s="334">
        <v>1150</v>
      </c>
      <c r="G27" s="334">
        <v>2150</v>
      </c>
      <c r="H27" s="334">
        <v>1090</v>
      </c>
      <c r="I27" s="332">
        <v>1060</v>
      </c>
      <c r="J27" s="332">
        <v>1959</v>
      </c>
      <c r="K27" s="332">
        <v>975</v>
      </c>
      <c r="L27" s="332">
        <v>984</v>
      </c>
      <c r="M27" s="332">
        <v>2223</v>
      </c>
      <c r="N27" s="332">
        <v>1132</v>
      </c>
      <c r="O27" s="332">
        <v>1091</v>
      </c>
      <c r="P27" s="332">
        <v>2395</v>
      </c>
      <c r="Q27" s="332">
        <v>1172</v>
      </c>
      <c r="R27" s="322">
        <v>1223</v>
      </c>
      <c r="S27" s="332">
        <v>3726</v>
      </c>
      <c r="T27" s="332">
        <v>1932</v>
      </c>
      <c r="U27" s="332">
        <v>1794</v>
      </c>
      <c r="W27" s="323">
        <v>5</v>
      </c>
    </row>
    <row r="28" spans="1:23" ht="13.9" x14ac:dyDescent="0.3">
      <c r="A28" s="322" t="s">
        <v>1769</v>
      </c>
      <c r="B28" s="322" t="s">
        <v>32</v>
      </c>
      <c r="C28" s="334">
        <v>2</v>
      </c>
      <c r="D28" s="334">
        <v>2395</v>
      </c>
      <c r="E28" s="334">
        <v>1248</v>
      </c>
      <c r="F28" s="334">
        <v>1147</v>
      </c>
      <c r="G28" s="334">
        <v>2235</v>
      </c>
      <c r="H28" s="334">
        <v>1145</v>
      </c>
      <c r="I28" s="332">
        <v>1090</v>
      </c>
      <c r="J28" s="332">
        <v>1759</v>
      </c>
      <c r="K28" s="332">
        <v>892</v>
      </c>
      <c r="L28" s="332">
        <v>867</v>
      </c>
      <c r="M28" s="332">
        <v>2189</v>
      </c>
      <c r="N28" s="332">
        <v>1096</v>
      </c>
      <c r="O28" s="332">
        <v>1093</v>
      </c>
      <c r="P28" s="332">
        <v>2550</v>
      </c>
      <c r="Q28" s="332">
        <v>1273</v>
      </c>
      <c r="R28" s="322">
        <v>1277</v>
      </c>
      <c r="S28" s="332">
        <v>3783</v>
      </c>
      <c r="T28" s="332">
        <v>1861</v>
      </c>
      <c r="U28" s="332">
        <v>1922</v>
      </c>
      <c r="W28" s="323">
        <v>6</v>
      </c>
    </row>
    <row r="29" spans="1:23" ht="13.9" x14ac:dyDescent="0.3">
      <c r="A29" s="322" t="s">
        <v>1770</v>
      </c>
      <c r="B29" s="322" t="s">
        <v>32</v>
      </c>
      <c r="C29" s="334">
        <v>3</v>
      </c>
      <c r="D29" s="334">
        <v>2364</v>
      </c>
      <c r="E29" s="334">
        <v>1231</v>
      </c>
      <c r="F29" s="334">
        <v>1133</v>
      </c>
      <c r="G29" s="334">
        <v>2290</v>
      </c>
      <c r="H29" s="334">
        <v>1190</v>
      </c>
      <c r="I29" s="332">
        <v>1100</v>
      </c>
      <c r="J29" s="332">
        <v>1634</v>
      </c>
      <c r="K29" s="332">
        <v>836</v>
      </c>
      <c r="L29" s="332">
        <v>798</v>
      </c>
      <c r="M29" s="332">
        <v>2132</v>
      </c>
      <c r="N29" s="332">
        <v>1119</v>
      </c>
      <c r="O29" s="332">
        <v>1013</v>
      </c>
      <c r="P29" s="332">
        <v>2718</v>
      </c>
      <c r="Q29" s="332">
        <v>1356</v>
      </c>
      <c r="R29" s="322">
        <v>1362</v>
      </c>
      <c r="S29" s="332">
        <v>3763</v>
      </c>
      <c r="T29" s="332">
        <v>1929</v>
      </c>
      <c r="U29" s="332">
        <v>1834</v>
      </c>
      <c r="W29" s="323">
        <v>7</v>
      </c>
    </row>
    <row r="30" spans="1:23" ht="13.9" x14ac:dyDescent="0.3">
      <c r="A30" s="322" t="s">
        <v>1771</v>
      </c>
      <c r="B30" s="322" t="s">
        <v>32</v>
      </c>
      <c r="C30" s="334">
        <v>4</v>
      </c>
      <c r="D30" s="334">
        <v>2335</v>
      </c>
      <c r="E30" s="334">
        <v>1202</v>
      </c>
      <c r="F30" s="334">
        <v>1133</v>
      </c>
      <c r="G30" s="334">
        <v>2335</v>
      </c>
      <c r="H30" s="334">
        <v>1235</v>
      </c>
      <c r="I30" s="332">
        <v>1100</v>
      </c>
      <c r="J30" s="332">
        <v>1674</v>
      </c>
      <c r="K30" s="332">
        <v>863</v>
      </c>
      <c r="L30" s="332">
        <v>811</v>
      </c>
      <c r="M30" s="332">
        <v>1981</v>
      </c>
      <c r="N30" s="332">
        <v>1012</v>
      </c>
      <c r="O30" s="332">
        <v>969</v>
      </c>
      <c r="P30" s="332">
        <v>2665</v>
      </c>
      <c r="Q30" s="332">
        <v>1325</v>
      </c>
      <c r="R30" s="322">
        <v>1340</v>
      </c>
      <c r="S30" s="332">
        <v>3669</v>
      </c>
      <c r="T30" s="332">
        <v>1941</v>
      </c>
      <c r="U30" s="332">
        <v>1728</v>
      </c>
      <c r="W30" s="323">
        <v>8</v>
      </c>
    </row>
    <row r="31" spans="1:23" ht="13.9" x14ac:dyDescent="0.3">
      <c r="A31" s="322" t="s">
        <v>1772</v>
      </c>
      <c r="B31" s="322" t="s">
        <v>32</v>
      </c>
      <c r="C31" s="334">
        <v>5</v>
      </c>
      <c r="D31" s="334">
        <v>2340</v>
      </c>
      <c r="E31" s="334">
        <v>1223</v>
      </c>
      <c r="F31" s="334">
        <v>1117</v>
      </c>
      <c r="G31" s="334">
        <v>2380</v>
      </c>
      <c r="H31" s="334">
        <v>1200</v>
      </c>
      <c r="I31" s="332">
        <v>1180</v>
      </c>
      <c r="J31" s="332">
        <v>1757</v>
      </c>
      <c r="K31" s="332">
        <v>892</v>
      </c>
      <c r="L31" s="332">
        <v>865</v>
      </c>
      <c r="M31" s="332">
        <v>2027</v>
      </c>
      <c r="N31" s="332">
        <v>1061</v>
      </c>
      <c r="O31" s="332">
        <v>966</v>
      </c>
      <c r="P31" s="332">
        <v>2443</v>
      </c>
      <c r="Q31" s="332">
        <v>1257</v>
      </c>
      <c r="R31" s="322">
        <v>1186</v>
      </c>
      <c r="S31" s="332">
        <v>3323</v>
      </c>
      <c r="T31" s="332">
        <v>1745</v>
      </c>
      <c r="U31" s="332">
        <v>1578</v>
      </c>
      <c r="W31" s="323">
        <v>9</v>
      </c>
    </row>
    <row r="32" spans="1:23" x14ac:dyDescent="0.2">
      <c r="A32" s="322" t="s">
        <v>1773</v>
      </c>
      <c r="B32" s="322" t="s">
        <v>32</v>
      </c>
      <c r="C32" s="334">
        <v>6</v>
      </c>
      <c r="D32" s="334">
        <v>2332</v>
      </c>
      <c r="E32" s="334">
        <v>1178</v>
      </c>
      <c r="F32" s="334">
        <v>1154</v>
      </c>
      <c r="G32" s="334">
        <v>2375</v>
      </c>
      <c r="H32" s="334">
        <v>1135</v>
      </c>
      <c r="I32" s="332">
        <v>1235</v>
      </c>
      <c r="J32" s="332">
        <v>1812</v>
      </c>
      <c r="K32" s="332">
        <v>940</v>
      </c>
      <c r="L32" s="332">
        <v>872</v>
      </c>
      <c r="M32" s="332">
        <v>1932</v>
      </c>
      <c r="N32" s="332">
        <v>977</v>
      </c>
      <c r="O32" s="332">
        <v>955</v>
      </c>
      <c r="P32" s="332">
        <v>2433</v>
      </c>
      <c r="Q32" s="332">
        <v>1285</v>
      </c>
      <c r="R32" s="322">
        <v>1148</v>
      </c>
      <c r="S32" s="332">
        <v>2959</v>
      </c>
      <c r="T32" s="332">
        <v>1521</v>
      </c>
      <c r="U32" s="332">
        <v>1438</v>
      </c>
      <c r="W32" s="323">
        <v>10</v>
      </c>
    </row>
    <row r="33" spans="1:23" x14ac:dyDescent="0.2">
      <c r="A33" s="322" t="s">
        <v>1774</v>
      </c>
      <c r="B33" s="322" t="s">
        <v>32</v>
      </c>
      <c r="C33" s="334">
        <v>7</v>
      </c>
      <c r="D33" s="334">
        <v>2571</v>
      </c>
      <c r="E33" s="334">
        <v>1300</v>
      </c>
      <c r="F33" s="334">
        <v>1271</v>
      </c>
      <c r="G33" s="334">
        <v>2385</v>
      </c>
      <c r="H33" s="334">
        <v>1180</v>
      </c>
      <c r="I33" s="332">
        <v>1205</v>
      </c>
      <c r="J33" s="332">
        <v>1913</v>
      </c>
      <c r="K33" s="332">
        <v>940</v>
      </c>
      <c r="L33" s="332">
        <v>973</v>
      </c>
      <c r="M33" s="332">
        <v>1797</v>
      </c>
      <c r="N33" s="332">
        <v>954</v>
      </c>
      <c r="O33" s="332">
        <v>843</v>
      </c>
      <c r="P33" s="332">
        <v>2597</v>
      </c>
      <c r="Q33" s="332">
        <v>1344</v>
      </c>
      <c r="R33" s="322">
        <v>1253</v>
      </c>
      <c r="S33" s="332">
        <v>2707</v>
      </c>
      <c r="T33" s="332">
        <v>1416</v>
      </c>
      <c r="U33" s="332">
        <v>1291</v>
      </c>
      <c r="W33" s="323">
        <v>11</v>
      </c>
    </row>
    <row r="34" spans="1:23" x14ac:dyDescent="0.2">
      <c r="A34" s="322" t="s">
        <v>1775</v>
      </c>
      <c r="B34" s="322" t="s">
        <v>32</v>
      </c>
      <c r="C34" s="334">
        <v>8</v>
      </c>
      <c r="D34" s="334">
        <v>2436</v>
      </c>
      <c r="E34" s="334">
        <v>1253</v>
      </c>
      <c r="F34" s="334">
        <v>1183</v>
      </c>
      <c r="G34" s="334">
        <v>2435</v>
      </c>
      <c r="H34" s="334">
        <v>1225</v>
      </c>
      <c r="I34" s="332">
        <v>1210</v>
      </c>
      <c r="J34" s="332">
        <v>1880</v>
      </c>
      <c r="K34" s="332">
        <v>933</v>
      </c>
      <c r="L34" s="332">
        <v>947</v>
      </c>
      <c r="M34" s="332">
        <v>1863</v>
      </c>
      <c r="N34" s="332">
        <v>989</v>
      </c>
      <c r="O34" s="332">
        <v>874</v>
      </c>
      <c r="P34" s="332">
        <v>2433</v>
      </c>
      <c r="Q34" s="332">
        <v>1184</v>
      </c>
      <c r="R34" s="322">
        <v>1249</v>
      </c>
      <c r="S34" s="332">
        <v>2694</v>
      </c>
      <c r="T34" s="332">
        <v>1421</v>
      </c>
      <c r="U34" s="332">
        <v>1273</v>
      </c>
      <c r="W34" s="323">
        <v>12</v>
      </c>
    </row>
    <row r="35" spans="1:23" x14ac:dyDescent="0.2">
      <c r="A35" s="322" t="s">
        <v>1776</v>
      </c>
      <c r="B35" s="322" t="s">
        <v>32</v>
      </c>
      <c r="C35" s="334">
        <v>9</v>
      </c>
      <c r="D35" s="334">
        <v>2674</v>
      </c>
      <c r="E35" s="334">
        <v>1304</v>
      </c>
      <c r="F35" s="334">
        <v>1370</v>
      </c>
      <c r="G35" s="334">
        <v>2530</v>
      </c>
      <c r="H35" s="334">
        <v>1330</v>
      </c>
      <c r="I35" s="332">
        <v>1200</v>
      </c>
      <c r="J35" s="332">
        <v>1978</v>
      </c>
      <c r="K35" s="332">
        <v>979</v>
      </c>
      <c r="L35" s="332">
        <v>999</v>
      </c>
      <c r="M35" s="332">
        <v>1798</v>
      </c>
      <c r="N35" s="332">
        <v>937</v>
      </c>
      <c r="O35" s="332">
        <v>861</v>
      </c>
      <c r="P35" s="332">
        <v>2547</v>
      </c>
      <c r="Q35" s="332">
        <v>1210</v>
      </c>
      <c r="R35" s="322">
        <v>1337</v>
      </c>
      <c r="S35" s="332">
        <v>2648</v>
      </c>
      <c r="T35" s="332">
        <v>1310</v>
      </c>
      <c r="U35" s="332">
        <v>1338</v>
      </c>
      <c r="W35" s="323">
        <v>13</v>
      </c>
    </row>
    <row r="36" spans="1:23" x14ac:dyDescent="0.2">
      <c r="A36" s="322" t="s">
        <v>1777</v>
      </c>
      <c r="B36" s="322" t="s">
        <v>32</v>
      </c>
      <c r="C36" s="334">
        <v>10</v>
      </c>
      <c r="D36" s="334">
        <v>2772</v>
      </c>
      <c r="E36" s="334">
        <v>1437</v>
      </c>
      <c r="F36" s="334">
        <v>1335</v>
      </c>
      <c r="G36" s="334">
        <v>2490</v>
      </c>
      <c r="H36" s="334">
        <v>1280</v>
      </c>
      <c r="I36" s="332">
        <v>1210</v>
      </c>
      <c r="J36" s="332">
        <v>2097</v>
      </c>
      <c r="K36" s="332">
        <v>1075</v>
      </c>
      <c r="L36" s="332">
        <v>1022</v>
      </c>
      <c r="M36" s="332">
        <v>1853</v>
      </c>
      <c r="N36" s="332">
        <v>928</v>
      </c>
      <c r="O36" s="332">
        <v>925</v>
      </c>
      <c r="P36" s="332">
        <v>2451</v>
      </c>
      <c r="Q36" s="332">
        <v>1313</v>
      </c>
      <c r="R36" s="322">
        <v>1138</v>
      </c>
      <c r="S36" s="332">
        <v>2559</v>
      </c>
      <c r="T36" s="332">
        <v>1249</v>
      </c>
      <c r="U36" s="332">
        <v>1310</v>
      </c>
      <c r="W36" s="323">
        <v>14</v>
      </c>
    </row>
    <row r="37" spans="1:23" x14ac:dyDescent="0.2">
      <c r="A37" s="322" t="s">
        <v>1778</v>
      </c>
      <c r="B37" s="322" t="s">
        <v>32</v>
      </c>
      <c r="C37" s="334">
        <v>11</v>
      </c>
      <c r="D37" s="334">
        <v>2865</v>
      </c>
      <c r="E37" s="334">
        <v>1470</v>
      </c>
      <c r="F37" s="334">
        <v>1395</v>
      </c>
      <c r="G37" s="334">
        <v>2450</v>
      </c>
      <c r="H37" s="334">
        <v>1275</v>
      </c>
      <c r="I37" s="332">
        <v>1170</v>
      </c>
      <c r="J37" s="332">
        <v>2038</v>
      </c>
      <c r="K37" s="332">
        <v>1042</v>
      </c>
      <c r="L37" s="332">
        <v>996</v>
      </c>
      <c r="M37" s="332">
        <v>1841</v>
      </c>
      <c r="N37" s="332">
        <v>946</v>
      </c>
      <c r="O37" s="332">
        <v>895</v>
      </c>
      <c r="P37" s="332">
        <v>2297</v>
      </c>
      <c r="Q37" s="332">
        <v>1237</v>
      </c>
      <c r="R37" s="322">
        <v>1060</v>
      </c>
      <c r="S37" s="332">
        <v>2405</v>
      </c>
      <c r="T37" s="332">
        <v>1242</v>
      </c>
      <c r="U37" s="332">
        <v>1163</v>
      </c>
      <c r="W37" s="323">
        <v>15</v>
      </c>
    </row>
    <row r="38" spans="1:23" x14ac:dyDescent="0.2">
      <c r="A38" s="322" t="s">
        <v>1779</v>
      </c>
      <c r="B38" s="322" t="s">
        <v>32</v>
      </c>
      <c r="C38" s="334">
        <v>12</v>
      </c>
      <c r="D38" s="334">
        <v>3243</v>
      </c>
      <c r="E38" s="334">
        <v>1631</v>
      </c>
      <c r="F38" s="334">
        <v>1612</v>
      </c>
      <c r="G38" s="334">
        <v>2410</v>
      </c>
      <c r="H38" s="334">
        <v>1225</v>
      </c>
      <c r="I38" s="332">
        <v>1185</v>
      </c>
      <c r="J38" s="332">
        <v>2182</v>
      </c>
      <c r="K38" s="332">
        <v>1096</v>
      </c>
      <c r="L38" s="332">
        <v>1086</v>
      </c>
      <c r="M38" s="332">
        <v>1574</v>
      </c>
      <c r="N38" s="332">
        <v>821</v>
      </c>
      <c r="O38" s="332">
        <v>753</v>
      </c>
      <c r="P38" s="332">
        <v>2164</v>
      </c>
      <c r="Q38" s="332">
        <v>1176</v>
      </c>
      <c r="R38" s="322">
        <v>988</v>
      </c>
      <c r="S38" s="332">
        <v>2516</v>
      </c>
      <c r="T38" s="332">
        <v>1257</v>
      </c>
      <c r="U38" s="332">
        <v>1259</v>
      </c>
      <c r="W38" s="323">
        <v>16</v>
      </c>
    </row>
    <row r="39" spans="1:23" x14ac:dyDescent="0.2">
      <c r="A39" s="322" t="s">
        <v>1780</v>
      </c>
      <c r="B39" s="322" t="s">
        <v>32</v>
      </c>
      <c r="C39" s="334">
        <v>13</v>
      </c>
      <c r="D39" s="334">
        <v>3773</v>
      </c>
      <c r="E39" s="334">
        <v>1941</v>
      </c>
      <c r="F39" s="334">
        <v>1832</v>
      </c>
      <c r="G39" s="334">
        <v>2390</v>
      </c>
      <c r="H39" s="334">
        <v>1230</v>
      </c>
      <c r="I39" s="332">
        <v>1155</v>
      </c>
      <c r="J39" s="332">
        <v>2165</v>
      </c>
      <c r="K39" s="332">
        <v>1111</v>
      </c>
      <c r="L39" s="332">
        <v>1054</v>
      </c>
      <c r="M39" s="332">
        <v>1475</v>
      </c>
      <c r="N39" s="332">
        <v>781</v>
      </c>
      <c r="O39" s="332">
        <v>694</v>
      </c>
      <c r="P39" s="332">
        <v>2141</v>
      </c>
      <c r="Q39" s="332">
        <v>1135</v>
      </c>
      <c r="R39" s="322">
        <v>1006</v>
      </c>
      <c r="S39" s="332">
        <v>2758</v>
      </c>
      <c r="T39" s="332">
        <v>1427</v>
      </c>
      <c r="U39" s="332">
        <v>1331</v>
      </c>
      <c r="W39" s="323">
        <v>17</v>
      </c>
    </row>
    <row r="40" spans="1:23" x14ac:dyDescent="0.2">
      <c r="A40" s="322" t="s">
        <v>1781</v>
      </c>
      <c r="B40" s="322" t="s">
        <v>32</v>
      </c>
      <c r="C40" s="334">
        <v>14</v>
      </c>
      <c r="D40" s="322">
        <v>4018</v>
      </c>
      <c r="E40" s="322">
        <v>2034</v>
      </c>
      <c r="F40" s="322">
        <v>1984</v>
      </c>
      <c r="G40" s="322">
        <v>2435</v>
      </c>
      <c r="H40" s="322">
        <v>1230</v>
      </c>
      <c r="I40" s="322">
        <v>1210</v>
      </c>
      <c r="J40" s="322">
        <v>2240</v>
      </c>
      <c r="K40" s="322">
        <v>1174</v>
      </c>
      <c r="L40" s="322">
        <v>1066</v>
      </c>
      <c r="M40" s="322">
        <v>1531</v>
      </c>
      <c r="N40" s="322">
        <v>789</v>
      </c>
      <c r="O40" s="322">
        <v>742</v>
      </c>
      <c r="P40" s="322">
        <v>2051</v>
      </c>
      <c r="Q40" s="322">
        <v>1101</v>
      </c>
      <c r="R40" s="322">
        <v>950</v>
      </c>
      <c r="S40" s="332">
        <v>2519</v>
      </c>
      <c r="T40" s="332">
        <v>1292</v>
      </c>
      <c r="U40" s="332">
        <v>1227</v>
      </c>
      <c r="W40" s="323">
        <v>18</v>
      </c>
    </row>
    <row r="41" spans="1:23" x14ac:dyDescent="0.2">
      <c r="A41" s="322" t="s">
        <v>1782</v>
      </c>
      <c r="B41" s="322" t="s">
        <v>32</v>
      </c>
      <c r="C41" s="334">
        <v>15</v>
      </c>
      <c r="D41" s="322">
        <v>2959</v>
      </c>
      <c r="E41" s="322">
        <v>1510</v>
      </c>
      <c r="F41" s="322">
        <v>1449</v>
      </c>
      <c r="G41" s="322">
        <v>2340</v>
      </c>
      <c r="H41" s="322">
        <v>1240</v>
      </c>
      <c r="I41" s="322">
        <v>1100</v>
      </c>
      <c r="J41" s="322">
        <v>2271</v>
      </c>
      <c r="K41" s="322">
        <v>1152</v>
      </c>
      <c r="L41" s="322">
        <v>1119</v>
      </c>
      <c r="M41" s="322">
        <v>1557</v>
      </c>
      <c r="N41" s="322">
        <v>813</v>
      </c>
      <c r="O41" s="322">
        <v>744</v>
      </c>
      <c r="P41" s="322">
        <v>2240</v>
      </c>
      <c r="Q41" s="322">
        <v>1114</v>
      </c>
      <c r="R41" s="322">
        <v>1126</v>
      </c>
      <c r="S41" s="332">
        <v>2534</v>
      </c>
      <c r="T41" s="332">
        <v>1319</v>
      </c>
      <c r="U41" s="332">
        <v>1215</v>
      </c>
      <c r="W41" s="323">
        <v>19</v>
      </c>
    </row>
    <row r="42" spans="1:23" x14ac:dyDescent="0.2">
      <c r="A42" s="322" t="s">
        <v>1783</v>
      </c>
      <c r="B42" s="322" t="s">
        <v>32</v>
      </c>
      <c r="C42" s="334">
        <v>16</v>
      </c>
      <c r="D42" s="322">
        <v>3025</v>
      </c>
      <c r="E42" s="322">
        <v>1532</v>
      </c>
      <c r="F42" s="322">
        <v>1493</v>
      </c>
      <c r="G42" s="322">
        <v>2340</v>
      </c>
      <c r="H42" s="322">
        <v>1190</v>
      </c>
      <c r="I42" s="322">
        <v>1155</v>
      </c>
      <c r="J42" s="322">
        <v>2338</v>
      </c>
      <c r="K42" s="322">
        <v>1123</v>
      </c>
      <c r="L42" s="322">
        <v>1215</v>
      </c>
      <c r="M42" s="322">
        <v>1683</v>
      </c>
      <c r="N42" s="322">
        <v>883</v>
      </c>
      <c r="O42" s="322">
        <v>800</v>
      </c>
      <c r="P42" s="322">
        <v>2333</v>
      </c>
      <c r="Q42" s="322">
        <v>1136</v>
      </c>
      <c r="R42" s="322">
        <v>1197</v>
      </c>
      <c r="S42" s="332">
        <v>2637</v>
      </c>
      <c r="T42" s="332">
        <v>1320</v>
      </c>
      <c r="U42" s="332">
        <v>1317</v>
      </c>
      <c r="W42" s="323">
        <v>20</v>
      </c>
    </row>
    <row r="43" spans="1:23" x14ac:dyDescent="0.2">
      <c r="A43" s="322" t="s">
        <v>1784</v>
      </c>
      <c r="B43" s="322" t="s">
        <v>32</v>
      </c>
      <c r="C43" s="334">
        <v>17</v>
      </c>
      <c r="D43" s="322">
        <v>2905</v>
      </c>
      <c r="E43" s="322">
        <v>1474</v>
      </c>
      <c r="F43" s="322">
        <v>1431</v>
      </c>
      <c r="G43" s="322">
        <v>2495</v>
      </c>
      <c r="H43" s="322">
        <v>1280</v>
      </c>
      <c r="I43" s="322">
        <v>1210</v>
      </c>
      <c r="J43" s="322">
        <v>2343</v>
      </c>
      <c r="K43" s="322">
        <v>1142</v>
      </c>
      <c r="L43" s="322">
        <v>1201</v>
      </c>
      <c r="M43" s="322">
        <v>1719</v>
      </c>
      <c r="N43" s="322">
        <v>829</v>
      </c>
      <c r="O43" s="322">
        <v>890</v>
      </c>
      <c r="P43" s="322">
        <v>2097</v>
      </c>
      <c r="Q43" s="322">
        <v>1028</v>
      </c>
      <c r="R43" s="322">
        <v>1069</v>
      </c>
      <c r="S43" s="332">
        <v>2609</v>
      </c>
      <c r="T43" s="332">
        <v>1393</v>
      </c>
      <c r="U43" s="332">
        <v>1216</v>
      </c>
      <c r="W43" s="323">
        <v>21</v>
      </c>
    </row>
    <row r="44" spans="1:23" x14ac:dyDescent="0.2">
      <c r="A44" s="322" t="s">
        <v>1785</v>
      </c>
      <c r="B44" s="322" t="s">
        <v>32</v>
      </c>
      <c r="C44" s="334">
        <v>18</v>
      </c>
      <c r="D44" s="322">
        <v>2747</v>
      </c>
      <c r="E44" s="322">
        <v>1422</v>
      </c>
      <c r="F44" s="322">
        <v>1325</v>
      </c>
      <c r="G44" s="322">
        <v>2320</v>
      </c>
      <c r="H44" s="322">
        <v>1235</v>
      </c>
      <c r="I44" s="322">
        <v>1085</v>
      </c>
      <c r="J44" s="322">
        <v>2351</v>
      </c>
      <c r="K44" s="322">
        <v>1175</v>
      </c>
      <c r="L44" s="322">
        <v>1176</v>
      </c>
      <c r="M44" s="322">
        <v>1721</v>
      </c>
      <c r="N44" s="322">
        <v>851</v>
      </c>
      <c r="O44" s="322">
        <v>870</v>
      </c>
      <c r="P44" s="322">
        <v>2135</v>
      </c>
      <c r="Q44" s="322">
        <v>1070</v>
      </c>
      <c r="R44" s="322">
        <v>1065</v>
      </c>
      <c r="S44" s="332">
        <v>2516</v>
      </c>
      <c r="T44" s="332">
        <v>1284</v>
      </c>
      <c r="U44" s="332">
        <v>1232</v>
      </c>
      <c r="W44" s="323">
        <v>22</v>
      </c>
    </row>
    <row r="45" spans="1:23" x14ac:dyDescent="0.2">
      <c r="A45" s="322" t="s">
        <v>1786</v>
      </c>
      <c r="B45" s="322" t="s">
        <v>32</v>
      </c>
      <c r="C45" s="334">
        <v>19</v>
      </c>
      <c r="D45" s="322">
        <v>2405</v>
      </c>
      <c r="E45" s="322">
        <v>1258</v>
      </c>
      <c r="F45" s="322">
        <v>1147</v>
      </c>
      <c r="G45" s="322">
        <v>2360</v>
      </c>
      <c r="H45" s="322">
        <v>1180</v>
      </c>
      <c r="I45" s="322">
        <v>1180</v>
      </c>
      <c r="J45" s="322">
        <v>2407</v>
      </c>
      <c r="K45" s="322">
        <v>1248</v>
      </c>
      <c r="L45" s="322">
        <v>1159</v>
      </c>
      <c r="M45" s="322">
        <v>1830</v>
      </c>
      <c r="N45" s="322">
        <v>876</v>
      </c>
      <c r="O45" s="322">
        <v>954</v>
      </c>
      <c r="P45" s="322">
        <v>1943</v>
      </c>
      <c r="Q45" s="322">
        <v>944</v>
      </c>
      <c r="R45" s="322">
        <v>999</v>
      </c>
      <c r="S45" s="332">
        <v>2289</v>
      </c>
      <c r="T45" s="332">
        <v>1126</v>
      </c>
      <c r="U45" s="332">
        <v>1163</v>
      </c>
      <c r="W45" s="323">
        <v>23</v>
      </c>
    </row>
    <row r="46" spans="1:23" x14ac:dyDescent="0.2">
      <c r="A46" s="322" t="s">
        <v>1787</v>
      </c>
      <c r="B46" s="322" t="s">
        <v>32</v>
      </c>
      <c r="C46" s="334">
        <v>20</v>
      </c>
      <c r="D46" s="322">
        <v>2236</v>
      </c>
      <c r="E46" s="322">
        <v>1160</v>
      </c>
      <c r="F46" s="322">
        <v>1076</v>
      </c>
      <c r="G46" s="322">
        <v>2260</v>
      </c>
      <c r="H46" s="322">
        <v>1220</v>
      </c>
      <c r="I46" s="322">
        <v>1045</v>
      </c>
      <c r="J46" s="322">
        <v>2435</v>
      </c>
      <c r="K46" s="322">
        <v>1227</v>
      </c>
      <c r="L46" s="322">
        <v>1208</v>
      </c>
      <c r="M46" s="322">
        <v>1962</v>
      </c>
      <c r="N46" s="322">
        <v>967</v>
      </c>
      <c r="O46" s="322">
        <v>995</v>
      </c>
      <c r="P46" s="322">
        <v>2185</v>
      </c>
      <c r="Q46" s="322">
        <v>1026</v>
      </c>
      <c r="R46" s="322">
        <v>1159</v>
      </c>
      <c r="S46" s="332">
        <v>2502</v>
      </c>
      <c r="T46" s="332">
        <v>1306</v>
      </c>
      <c r="U46" s="332">
        <v>1196</v>
      </c>
      <c r="W46" s="323">
        <v>24</v>
      </c>
    </row>
    <row r="47" spans="1:23" x14ac:dyDescent="0.2">
      <c r="A47" s="322" t="s">
        <v>1788</v>
      </c>
      <c r="B47" s="322" t="s">
        <v>33</v>
      </c>
      <c r="C47" s="322" t="s">
        <v>95</v>
      </c>
      <c r="D47" s="322">
        <v>89617</v>
      </c>
      <c r="E47" s="322">
        <v>44878</v>
      </c>
      <c r="F47" s="322">
        <v>44739</v>
      </c>
      <c r="G47" s="322">
        <v>86250</v>
      </c>
      <c r="H47" s="322">
        <v>43550</v>
      </c>
      <c r="I47" s="322">
        <v>42700</v>
      </c>
      <c r="J47" s="322">
        <v>79169</v>
      </c>
      <c r="K47" s="322">
        <v>40166</v>
      </c>
      <c r="L47" s="322">
        <v>39003</v>
      </c>
      <c r="M47" s="322">
        <v>75506</v>
      </c>
      <c r="N47" s="322">
        <v>38305</v>
      </c>
      <c r="O47" s="322">
        <v>37201</v>
      </c>
      <c r="P47" s="322">
        <v>81288</v>
      </c>
      <c r="Q47" s="322">
        <v>41170</v>
      </c>
      <c r="R47" s="322">
        <v>40118</v>
      </c>
      <c r="S47" s="332">
        <v>94260</v>
      </c>
      <c r="T47" s="332">
        <v>48378</v>
      </c>
      <c r="U47" s="332">
        <v>45882</v>
      </c>
      <c r="W47" s="323">
        <v>3</v>
      </c>
    </row>
    <row r="48" spans="1:23" x14ac:dyDescent="0.2">
      <c r="A48" s="322" t="s">
        <v>1789</v>
      </c>
      <c r="B48" s="322" t="s">
        <v>33</v>
      </c>
      <c r="C48" s="322">
        <v>0</v>
      </c>
      <c r="D48" s="322">
        <v>4169</v>
      </c>
      <c r="E48" s="322">
        <v>2152</v>
      </c>
      <c r="F48" s="322">
        <v>2017</v>
      </c>
      <c r="G48" s="322">
        <v>3995</v>
      </c>
      <c r="H48" s="322">
        <v>2060</v>
      </c>
      <c r="I48" s="322">
        <v>1935</v>
      </c>
      <c r="J48" s="322">
        <v>3573</v>
      </c>
      <c r="K48" s="322">
        <v>1830</v>
      </c>
      <c r="L48" s="322">
        <v>1743</v>
      </c>
      <c r="M48" s="322">
        <v>3891</v>
      </c>
      <c r="N48" s="322">
        <v>2016</v>
      </c>
      <c r="O48" s="322">
        <v>1875</v>
      </c>
      <c r="P48" s="322">
        <v>3939</v>
      </c>
      <c r="Q48" s="322">
        <v>1966</v>
      </c>
      <c r="R48" s="322">
        <v>1973</v>
      </c>
      <c r="S48" s="332">
        <v>5439</v>
      </c>
      <c r="T48" s="332">
        <v>2751</v>
      </c>
      <c r="U48" s="332">
        <v>2688</v>
      </c>
      <c r="W48" s="323">
        <v>4</v>
      </c>
    </row>
    <row r="49" spans="1:23" x14ac:dyDescent="0.2">
      <c r="A49" s="322" t="s">
        <v>1790</v>
      </c>
      <c r="B49" s="322" t="s">
        <v>33</v>
      </c>
      <c r="C49" s="322">
        <v>1</v>
      </c>
      <c r="D49" s="322">
        <v>3888</v>
      </c>
      <c r="E49" s="322">
        <v>1998</v>
      </c>
      <c r="F49" s="322">
        <v>1890</v>
      </c>
      <c r="G49" s="322">
        <v>3850</v>
      </c>
      <c r="H49" s="322">
        <v>1985</v>
      </c>
      <c r="I49" s="322">
        <v>1865</v>
      </c>
      <c r="J49" s="322">
        <v>3498</v>
      </c>
      <c r="K49" s="322">
        <v>1818</v>
      </c>
      <c r="L49" s="322">
        <v>1680</v>
      </c>
      <c r="M49" s="322">
        <v>3953</v>
      </c>
      <c r="N49" s="322">
        <v>1992</v>
      </c>
      <c r="O49" s="322">
        <v>1961</v>
      </c>
      <c r="P49" s="322">
        <v>4241</v>
      </c>
      <c r="Q49" s="322">
        <v>2156</v>
      </c>
      <c r="R49" s="322">
        <v>2085</v>
      </c>
      <c r="S49" s="332">
        <v>5324</v>
      </c>
      <c r="T49" s="332">
        <v>2709</v>
      </c>
      <c r="U49" s="332">
        <v>2615</v>
      </c>
      <c r="W49" s="323">
        <v>5</v>
      </c>
    </row>
    <row r="50" spans="1:23" x14ac:dyDescent="0.2">
      <c r="A50" s="322" t="s">
        <v>1791</v>
      </c>
      <c r="B50" s="322" t="s">
        <v>33</v>
      </c>
      <c r="C50" s="322">
        <v>2</v>
      </c>
      <c r="D50" s="322">
        <v>4057</v>
      </c>
      <c r="E50" s="322">
        <v>2051</v>
      </c>
      <c r="F50" s="322">
        <v>2006</v>
      </c>
      <c r="G50" s="322">
        <v>3980</v>
      </c>
      <c r="H50" s="322">
        <v>1970</v>
      </c>
      <c r="I50" s="322">
        <v>2010</v>
      </c>
      <c r="J50" s="322">
        <v>3223</v>
      </c>
      <c r="K50" s="322">
        <v>1678</v>
      </c>
      <c r="L50" s="322">
        <v>1545</v>
      </c>
      <c r="M50" s="322">
        <v>3823</v>
      </c>
      <c r="N50" s="322">
        <v>1968</v>
      </c>
      <c r="O50" s="322">
        <v>1855</v>
      </c>
      <c r="P50" s="322">
        <v>3913</v>
      </c>
      <c r="Q50" s="322">
        <v>1979</v>
      </c>
      <c r="R50" s="322">
        <v>1934</v>
      </c>
      <c r="S50" s="332">
        <v>5192</v>
      </c>
      <c r="T50" s="332">
        <v>2687</v>
      </c>
      <c r="U50" s="332">
        <v>2505</v>
      </c>
      <c r="W50" s="323">
        <v>6</v>
      </c>
    </row>
    <row r="51" spans="1:23" x14ac:dyDescent="0.2">
      <c r="A51" s="322" t="s">
        <v>1792</v>
      </c>
      <c r="B51" s="322" t="s">
        <v>33</v>
      </c>
      <c r="C51" s="322">
        <v>3</v>
      </c>
      <c r="D51" s="322">
        <v>3899</v>
      </c>
      <c r="E51" s="322">
        <v>2020</v>
      </c>
      <c r="F51" s="322">
        <v>1879</v>
      </c>
      <c r="G51" s="322">
        <v>3950</v>
      </c>
      <c r="H51" s="322">
        <v>2050</v>
      </c>
      <c r="I51" s="322">
        <v>1900</v>
      </c>
      <c r="J51" s="322">
        <v>3150</v>
      </c>
      <c r="K51" s="322">
        <v>1607</v>
      </c>
      <c r="L51" s="322">
        <v>1543</v>
      </c>
      <c r="M51" s="322">
        <v>3911</v>
      </c>
      <c r="N51" s="322">
        <v>1986</v>
      </c>
      <c r="O51" s="322">
        <v>1925</v>
      </c>
      <c r="P51" s="322">
        <v>4006</v>
      </c>
      <c r="Q51" s="322">
        <v>2062</v>
      </c>
      <c r="R51" s="322">
        <v>1944</v>
      </c>
      <c r="S51" s="332">
        <v>5286</v>
      </c>
      <c r="T51" s="332">
        <v>2722</v>
      </c>
      <c r="U51" s="332">
        <v>2564</v>
      </c>
      <c r="W51" s="323">
        <v>7</v>
      </c>
    </row>
    <row r="52" spans="1:23" x14ac:dyDescent="0.2">
      <c r="A52" s="322" t="s">
        <v>1793</v>
      </c>
      <c r="B52" s="322" t="s">
        <v>33</v>
      </c>
      <c r="C52" s="322">
        <v>4</v>
      </c>
      <c r="D52" s="322">
        <v>3800</v>
      </c>
      <c r="E52" s="322">
        <v>1961</v>
      </c>
      <c r="F52" s="322">
        <v>1839</v>
      </c>
      <c r="G52" s="322">
        <v>4195</v>
      </c>
      <c r="H52" s="322">
        <v>2130</v>
      </c>
      <c r="I52" s="322">
        <v>2065</v>
      </c>
      <c r="J52" s="322">
        <v>3097</v>
      </c>
      <c r="K52" s="322">
        <v>1562</v>
      </c>
      <c r="L52" s="322">
        <v>1535</v>
      </c>
      <c r="M52" s="322">
        <v>3827</v>
      </c>
      <c r="N52" s="322">
        <v>1931</v>
      </c>
      <c r="O52" s="322">
        <v>1896</v>
      </c>
      <c r="P52" s="322">
        <v>4100</v>
      </c>
      <c r="Q52" s="322">
        <v>2082</v>
      </c>
      <c r="R52" s="322">
        <v>2018</v>
      </c>
      <c r="S52" s="332">
        <v>4998</v>
      </c>
      <c r="T52" s="332">
        <v>2561</v>
      </c>
      <c r="U52" s="332">
        <v>2437</v>
      </c>
      <c r="W52" s="323">
        <v>8</v>
      </c>
    </row>
    <row r="53" spans="1:23" x14ac:dyDescent="0.2">
      <c r="A53" s="322" t="s">
        <v>1794</v>
      </c>
      <c r="B53" s="322" t="s">
        <v>33</v>
      </c>
      <c r="C53" s="322">
        <v>5</v>
      </c>
      <c r="D53" s="322">
        <v>3850</v>
      </c>
      <c r="E53" s="322">
        <v>2002</v>
      </c>
      <c r="F53" s="322">
        <v>1848</v>
      </c>
      <c r="G53" s="322">
        <v>4245</v>
      </c>
      <c r="H53" s="322">
        <v>2195</v>
      </c>
      <c r="I53" s="322">
        <v>2050</v>
      </c>
      <c r="J53" s="322">
        <v>3171</v>
      </c>
      <c r="K53" s="322">
        <v>1576</v>
      </c>
      <c r="L53" s="322">
        <v>1595</v>
      </c>
      <c r="M53" s="322">
        <v>3666</v>
      </c>
      <c r="N53" s="322">
        <v>1882</v>
      </c>
      <c r="O53" s="322">
        <v>1784</v>
      </c>
      <c r="P53" s="322">
        <v>4102</v>
      </c>
      <c r="Q53" s="322">
        <v>2111</v>
      </c>
      <c r="R53" s="322">
        <v>1991</v>
      </c>
      <c r="S53" s="332">
        <v>4850</v>
      </c>
      <c r="T53" s="332">
        <v>2511</v>
      </c>
      <c r="U53" s="332">
        <v>2339</v>
      </c>
      <c r="W53" s="323">
        <v>9</v>
      </c>
    </row>
    <row r="54" spans="1:23" x14ac:dyDescent="0.2">
      <c r="A54" s="322" t="s">
        <v>1795</v>
      </c>
      <c r="B54" s="322" t="s">
        <v>33</v>
      </c>
      <c r="C54" s="322">
        <v>6</v>
      </c>
      <c r="D54" s="322">
        <v>3844</v>
      </c>
      <c r="E54" s="322">
        <v>1975</v>
      </c>
      <c r="F54" s="322">
        <v>1869</v>
      </c>
      <c r="G54" s="322">
        <v>4210</v>
      </c>
      <c r="H54" s="322">
        <v>2150</v>
      </c>
      <c r="I54" s="322">
        <v>2060</v>
      </c>
      <c r="J54" s="322">
        <v>3227</v>
      </c>
      <c r="K54" s="322">
        <v>1689</v>
      </c>
      <c r="L54" s="322">
        <v>1538</v>
      </c>
      <c r="M54" s="322">
        <v>3571</v>
      </c>
      <c r="N54" s="322">
        <v>1799</v>
      </c>
      <c r="O54" s="322">
        <v>1772</v>
      </c>
      <c r="P54" s="322">
        <v>4151</v>
      </c>
      <c r="Q54" s="322">
        <v>2156</v>
      </c>
      <c r="R54" s="322">
        <v>1995</v>
      </c>
      <c r="S54" s="332">
        <v>4589</v>
      </c>
      <c r="T54" s="332">
        <v>2396</v>
      </c>
      <c r="U54" s="332">
        <v>2193</v>
      </c>
      <c r="W54" s="323">
        <v>10</v>
      </c>
    </row>
    <row r="55" spans="1:23" x14ac:dyDescent="0.2">
      <c r="A55" s="322" t="s">
        <v>1796</v>
      </c>
      <c r="B55" s="322" t="s">
        <v>33</v>
      </c>
      <c r="C55" s="322">
        <v>7</v>
      </c>
      <c r="D55" s="322">
        <v>3799</v>
      </c>
      <c r="E55" s="322">
        <v>1954</v>
      </c>
      <c r="F55" s="322">
        <v>1845</v>
      </c>
      <c r="G55" s="322">
        <v>4285</v>
      </c>
      <c r="H55" s="322">
        <v>2185</v>
      </c>
      <c r="I55" s="322">
        <v>2100</v>
      </c>
      <c r="J55" s="322">
        <v>3383</v>
      </c>
      <c r="K55" s="322">
        <v>1705</v>
      </c>
      <c r="L55" s="322">
        <v>1678</v>
      </c>
      <c r="M55" s="322">
        <v>3430</v>
      </c>
      <c r="N55" s="322">
        <v>1748</v>
      </c>
      <c r="O55" s="322">
        <v>1682</v>
      </c>
      <c r="P55" s="322">
        <v>4185</v>
      </c>
      <c r="Q55" s="322">
        <v>2145</v>
      </c>
      <c r="R55" s="322">
        <v>2040</v>
      </c>
      <c r="S55" s="332">
        <v>4365</v>
      </c>
      <c r="T55" s="332">
        <v>2222</v>
      </c>
      <c r="U55" s="332">
        <v>2143</v>
      </c>
      <c r="W55" s="323">
        <v>11</v>
      </c>
    </row>
    <row r="56" spans="1:23" x14ac:dyDescent="0.2">
      <c r="A56" s="322" t="s">
        <v>1797</v>
      </c>
      <c r="B56" s="322" t="s">
        <v>33</v>
      </c>
      <c r="C56" s="322">
        <v>8</v>
      </c>
      <c r="D56" s="322">
        <v>3894</v>
      </c>
      <c r="E56" s="322">
        <v>1999</v>
      </c>
      <c r="F56" s="322">
        <v>1895</v>
      </c>
      <c r="G56" s="322">
        <v>4230</v>
      </c>
      <c r="H56" s="322">
        <v>2130</v>
      </c>
      <c r="I56" s="322">
        <v>2105</v>
      </c>
      <c r="J56" s="322">
        <v>3530</v>
      </c>
      <c r="K56" s="322">
        <v>1812</v>
      </c>
      <c r="L56" s="322">
        <v>1718</v>
      </c>
      <c r="M56" s="322">
        <v>3478</v>
      </c>
      <c r="N56" s="322">
        <v>1771</v>
      </c>
      <c r="O56" s="322">
        <v>1707</v>
      </c>
      <c r="P56" s="322">
        <v>3974</v>
      </c>
      <c r="Q56" s="322">
        <v>1993</v>
      </c>
      <c r="R56" s="322">
        <v>1981</v>
      </c>
      <c r="S56" s="332">
        <v>4362</v>
      </c>
      <c r="T56" s="332">
        <v>2163</v>
      </c>
      <c r="U56" s="332">
        <v>2199</v>
      </c>
      <c r="W56" s="323">
        <v>12</v>
      </c>
    </row>
    <row r="57" spans="1:23" x14ac:dyDescent="0.2">
      <c r="A57" s="322" t="s">
        <v>1798</v>
      </c>
      <c r="B57" s="322" t="s">
        <v>33</v>
      </c>
      <c r="C57" s="322">
        <v>9</v>
      </c>
      <c r="D57" s="322">
        <v>4011</v>
      </c>
      <c r="E57" s="322">
        <v>2073</v>
      </c>
      <c r="F57" s="322">
        <v>1938</v>
      </c>
      <c r="G57" s="322">
        <v>4050</v>
      </c>
      <c r="H57" s="322">
        <v>2095</v>
      </c>
      <c r="I57" s="322">
        <v>1955</v>
      </c>
      <c r="J57" s="322">
        <v>3653</v>
      </c>
      <c r="K57" s="322">
        <v>1853</v>
      </c>
      <c r="L57" s="322">
        <v>1800</v>
      </c>
      <c r="M57" s="322">
        <v>3588</v>
      </c>
      <c r="N57" s="322">
        <v>1820</v>
      </c>
      <c r="O57" s="322">
        <v>1768</v>
      </c>
      <c r="P57" s="322">
        <v>4122</v>
      </c>
      <c r="Q57" s="322">
        <v>2067</v>
      </c>
      <c r="R57" s="322">
        <v>2055</v>
      </c>
      <c r="S57" s="332">
        <v>4186</v>
      </c>
      <c r="T57" s="332">
        <v>2198</v>
      </c>
      <c r="U57" s="332">
        <v>1988</v>
      </c>
      <c r="W57" s="323">
        <v>13</v>
      </c>
    </row>
    <row r="58" spans="1:23" x14ac:dyDescent="0.2">
      <c r="A58" s="322" t="s">
        <v>1799</v>
      </c>
      <c r="B58" s="322" t="s">
        <v>33</v>
      </c>
      <c r="C58" s="322">
        <v>10</v>
      </c>
      <c r="D58" s="322">
        <v>4152</v>
      </c>
      <c r="E58" s="322">
        <v>2152</v>
      </c>
      <c r="F58" s="322">
        <v>2000</v>
      </c>
      <c r="G58" s="322">
        <v>4095</v>
      </c>
      <c r="H58" s="322">
        <v>2120</v>
      </c>
      <c r="I58" s="322">
        <v>1975</v>
      </c>
      <c r="J58" s="322">
        <v>3679</v>
      </c>
      <c r="K58" s="322">
        <v>1938</v>
      </c>
      <c r="L58" s="322">
        <v>1741</v>
      </c>
      <c r="M58" s="322">
        <v>3676</v>
      </c>
      <c r="N58" s="322">
        <v>1880</v>
      </c>
      <c r="O58" s="322">
        <v>1796</v>
      </c>
      <c r="P58" s="322">
        <v>3845</v>
      </c>
      <c r="Q58" s="322">
        <v>2027</v>
      </c>
      <c r="R58" s="322">
        <v>1818</v>
      </c>
      <c r="S58" s="332">
        <v>4163</v>
      </c>
      <c r="T58" s="332">
        <v>2152</v>
      </c>
      <c r="U58" s="332">
        <v>2011</v>
      </c>
      <c r="W58" s="323">
        <v>14</v>
      </c>
    </row>
    <row r="59" spans="1:23" x14ac:dyDescent="0.2">
      <c r="A59" s="322" t="s">
        <v>1800</v>
      </c>
      <c r="B59" s="322" t="s">
        <v>33</v>
      </c>
      <c r="C59" s="322">
        <v>11</v>
      </c>
      <c r="D59" s="322">
        <v>4404</v>
      </c>
      <c r="E59" s="322">
        <v>2200</v>
      </c>
      <c r="F59" s="322">
        <v>2204</v>
      </c>
      <c r="G59" s="322">
        <v>3995</v>
      </c>
      <c r="H59" s="322">
        <v>2045</v>
      </c>
      <c r="I59" s="322">
        <v>1950</v>
      </c>
      <c r="J59" s="322">
        <v>3728</v>
      </c>
      <c r="K59" s="322">
        <v>1913</v>
      </c>
      <c r="L59" s="322">
        <v>1815</v>
      </c>
      <c r="M59" s="322">
        <v>3515</v>
      </c>
      <c r="N59" s="322">
        <v>1819</v>
      </c>
      <c r="O59" s="322">
        <v>1696</v>
      </c>
      <c r="P59" s="322">
        <v>3936</v>
      </c>
      <c r="Q59" s="322">
        <v>1982</v>
      </c>
      <c r="R59" s="322">
        <v>1954</v>
      </c>
      <c r="S59" s="332">
        <v>4328</v>
      </c>
      <c r="T59" s="332">
        <v>2247</v>
      </c>
      <c r="U59" s="332">
        <v>2081</v>
      </c>
      <c r="W59" s="323">
        <v>15</v>
      </c>
    </row>
    <row r="60" spans="1:23" x14ac:dyDescent="0.2">
      <c r="A60" s="322" t="s">
        <v>1801</v>
      </c>
      <c r="B60" s="322" t="s">
        <v>33</v>
      </c>
      <c r="C60" s="322">
        <v>12</v>
      </c>
      <c r="D60" s="322">
        <v>4581</v>
      </c>
      <c r="E60" s="322">
        <v>2344</v>
      </c>
      <c r="F60" s="322">
        <v>2237</v>
      </c>
      <c r="G60" s="322">
        <v>4055</v>
      </c>
      <c r="H60" s="322">
        <v>2085</v>
      </c>
      <c r="I60" s="322">
        <v>1970</v>
      </c>
      <c r="J60" s="322">
        <v>3806</v>
      </c>
      <c r="K60" s="322">
        <v>1908</v>
      </c>
      <c r="L60" s="322">
        <v>1898</v>
      </c>
      <c r="M60" s="322">
        <v>3378</v>
      </c>
      <c r="N60" s="322">
        <v>1757</v>
      </c>
      <c r="O60" s="322">
        <v>1621</v>
      </c>
      <c r="P60" s="322">
        <v>3781</v>
      </c>
      <c r="Q60" s="322">
        <v>1958</v>
      </c>
      <c r="R60" s="322">
        <v>1823</v>
      </c>
      <c r="S60" s="332">
        <v>4257</v>
      </c>
      <c r="T60" s="332">
        <v>2228</v>
      </c>
      <c r="U60" s="332">
        <v>2029</v>
      </c>
      <c r="W60" s="323">
        <v>16</v>
      </c>
    </row>
    <row r="61" spans="1:23" x14ac:dyDescent="0.2">
      <c r="A61" s="322" t="s">
        <v>1802</v>
      </c>
      <c r="B61" s="322" t="s">
        <v>33</v>
      </c>
      <c r="C61" s="322">
        <v>13</v>
      </c>
      <c r="D61" s="322">
        <v>5139</v>
      </c>
      <c r="E61" s="322">
        <v>2586</v>
      </c>
      <c r="F61" s="322">
        <v>2553</v>
      </c>
      <c r="G61" s="322">
        <v>3910</v>
      </c>
      <c r="H61" s="322">
        <v>1995</v>
      </c>
      <c r="I61" s="322">
        <v>1920</v>
      </c>
      <c r="J61" s="322">
        <v>3919</v>
      </c>
      <c r="K61" s="322">
        <v>1988</v>
      </c>
      <c r="L61" s="322">
        <v>1931</v>
      </c>
      <c r="M61" s="322">
        <v>3262</v>
      </c>
      <c r="N61" s="322">
        <v>1675</v>
      </c>
      <c r="O61" s="322">
        <v>1587</v>
      </c>
      <c r="P61" s="322">
        <v>3877</v>
      </c>
      <c r="Q61" s="322">
        <v>1948</v>
      </c>
      <c r="R61" s="322">
        <v>1929</v>
      </c>
      <c r="S61" s="332">
        <v>4319</v>
      </c>
      <c r="T61" s="332">
        <v>2264</v>
      </c>
      <c r="U61" s="332">
        <v>2055</v>
      </c>
      <c r="W61" s="323">
        <v>17</v>
      </c>
    </row>
    <row r="62" spans="1:23" x14ac:dyDescent="0.2">
      <c r="A62" s="322" t="s">
        <v>1803</v>
      </c>
      <c r="B62" s="322" t="s">
        <v>33</v>
      </c>
      <c r="C62" s="322">
        <v>14</v>
      </c>
      <c r="D62" s="322">
        <v>5514</v>
      </c>
      <c r="E62" s="322">
        <v>2768</v>
      </c>
      <c r="F62" s="322">
        <v>2746</v>
      </c>
      <c r="G62" s="322">
        <v>3810</v>
      </c>
      <c r="H62" s="322">
        <v>1970</v>
      </c>
      <c r="I62" s="322">
        <v>1840</v>
      </c>
      <c r="J62" s="322">
        <v>4078</v>
      </c>
      <c r="K62" s="322">
        <v>2099</v>
      </c>
      <c r="L62" s="322">
        <v>1979</v>
      </c>
      <c r="M62" s="322">
        <v>3100</v>
      </c>
      <c r="N62" s="322">
        <v>1573</v>
      </c>
      <c r="O62" s="322">
        <v>1527</v>
      </c>
      <c r="P62" s="322">
        <v>3812</v>
      </c>
      <c r="Q62" s="322">
        <v>1923</v>
      </c>
      <c r="R62" s="322">
        <v>1889</v>
      </c>
      <c r="S62" s="332">
        <v>4226</v>
      </c>
      <c r="T62" s="332">
        <v>2165</v>
      </c>
      <c r="U62" s="332">
        <v>2061</v>
      </c>
      <c r="W62" s="323">
        <v>18</v>
      </c>
    </row>
    <row r="63" spans="1:23" x14ac:dyDescent="0.2">
      <c r="A63" s="322" t="s">
        <v>1804</v>
      </c>
      <c r="B63" s="322" t="s">
        <v>33</v>
      </c>
      <c r="C63" s="322">
        <v>15</v>
      </c>
      <c r="D63" s="322">
        <v>4349</v>
      </c>
      <c r="E63" s="322">
        <v>2235</v>
      </c>
      <c r="F63" s="322">
        <v>2114</v>
      </c>
      <c r="G63" s="322">
        <v>3820</v>
      </c>
      <c r="H63" s="322">
        <v>1965</v>
      </c>
      <c r="I63" s="322">
        <v>1860</v>
      </c>
      <c r="J63" s="322">
        <v>4147</v>
      </c>
      <c r="K63" s="322">
        <v>2158</v>
      </c>
      <c r="L63" s="322">
        <v>1989</v>
      </c>
      <c r="M63" s="322">
        <v>3187</v>
      </c>
      <c r="N63" s="322">
        <v>1616</v>
      </c>
      <c r="O63" s="322">
        <v>1571</v>
      </c>
      <c r="P63" s="322">
        <v>3672</v>
      </c>
      <c r="Q63" s="322">
        <v>1877</v>
      </c>
      <c r="R63" s="322">
        <v>1795</v>
      </c>
      <c r="S63" s="332">
        <v>4350</v>
      </c>
      <c r="T63" s="332">
        <v>2260</v>
      </c>
      <c r="U63" s="332">
        <v>2090</v>
      </c>
      <c r="W63" s="323">
        <v>19</v>
      </c>
    </row>
    <row r="64" spans="1:23" x14ac:dyDescent="0.2">
      <c r="A64" s="322" t="s">
        <v>1805</v>
      </c>
      <c r="B64" s="322" t="s">
        <v>33</v>
      </c>
      <c r="C64" s="322">
        <v>16</v>
      </c>
      <c r="D64" s="322">
        <v>4805</v>
      </c>
      <c r="E64" s="322">
        <v>2452</v>
      </c>
      <c r="F64" s="322">
        <v>2353</v>
      </c>
      <c r="G64" s="322">
        <v>3965</v>
      </c>
      <c r="H64" s="322">
        <v>2020</v>
      </c>
      <c r="I64" s="322">
        <v>1945</v>
      </c>
      <c r="J64" s="322">
        <v>4284</v>
      </c>
      <c r="K64" s="322">
        <v>2135</v>
      </c>
      <c r="L64" s="322">
        <v>2149</v>
      </c>
      <c r="M64" s="322">
        <v>3330</v>
      </c>
      <c r="N64" s="322">
        <v>1722</v>
      </c>
      <c r="O64" s="322">
        <v>1608</v>
      </c>
      <c r="P64" s="322">
        <v>3878</v>
      </c>
      <c r="Q64" s="322">
        <v>1940</v>
      </c>
      <c r="R64" s="322">
        <v>1938</v>
      </c>
      <c r="S64" s="332">
        <v>4380</v>
      </c>
      <c r="T64" s="332">
        <v>2241</v>
      </c>
      <c r="U64" s="332">
        <v>2139</v>
      </c>
      <c r="W64" s="323">
        <v>20</v>
      </c>
    </row>
    <row r="65" spans="1:23" x14ac:dyDescent="0.2">
      <c r="A65" s="322" t="s">
        <v>1806</v>
      </c>
      <c r="B65" s="322" t="s">
        <v>33</v>
      </c>
      <c r="C65" s="322">
        <v>17</v>
      </c>
      <c r="D65" s="322">
        <v>4826</v>
      </c>
      <c r="E65" s="322">
        <v>2365</v>
      </c>
      <c r="F65" s="322">
        <v>2461</v>
      </c>
      <c r="G65" s="322">
        <v>4030</v>
      </c>
      <c r="H65" s="322">
        <v>2020</v>
      </c>
      <c r="I65" s="322">
        <v>2010</v>
      </c>
      <c r="J65" s="322">
        <v>4391</v>
      </c>
      <c r="K65" s="322">
        <v>2220</v>
      </c>
      <c r="L65" s="322">
        <v>2171</v>
      </c>
      <c r="M65" s="322">
        <v>3379</v>
      </c>
      <c r="N65" s="322">
        <v>1719</v>
      </c>
      <c r="O65" s="322">
        <v>1660</v>
      </c>
      <c r="P65" s="322">
        <v>3775</v>
      </c>
      <c r="Q65" s="322">
        <v>1914</v>
      </c>
      <c r="R65" s="322">
        <v>1861</v>
      </c>
      <c r="S65" s="332">
        <v>4459</v>
      </c>
      <c r="T65" s="332">
        <v>2298</v>
      </c>
      <c r="U65" s="332">
        <v>2161</v>
      </c>
      <c r="W65" s="323">
        <v>21</v>
      </c>
    </row>
    <row r="66" spans="1:23" x14ac:dyDescent="0.2">
      <c r="A66" s="322" t="s">
        <v>1807</v>
      </c>
      <c r="B66" s="322" t="s">
        <v>33</v>
      </c>
      <c r="C66" s="322">
        <v>18</v>
      </c>
      <c r="D66" s="322">
        <v>4795</v>
      </c>
      <c r="E66" s="322">
        <v>2170</v>
      </c>
      <c r="F66" s="322">
        <v>2625</v>
      </c>
      <c r="G66" s="322">
        <v>4355</v>
      </c>
      <c r="H66" s="322">
        <v>2080</v>
      </c>
      <c r="I66" s="322">
        <v>2275</v>
      </c>
      <c r="J66" s="322">
        <v>4516</v>
      </c>
      <c r="K66" s="322">
        <v>2214</v>
      </c>
      <c r="L66" s="322">
        <v>2302</v>
      </c>
      <c r="M66" s="322">
        <v>3683</v>
      </c>
      <c r="N66" s="322">
        <v>1838</v>
      </c>
      <c r="O66" s="322">
        <v>1845</v>
      </c>
      <c r="P66" s="322">
        <v>3392</v>
      </c>
      <c r="Q66" s="322">
        <v>1685</v>
      </c>
      <c r="R66" s="322">
        <v>1707</v>
      </c>
      <c r="S66" s="332">
        <v>3811</v>
      </c>
      <c r="T66" s="332">
        <v>1946</v>
      </c>
      <c r="U66" s="332">
        <v>1865</v>
      </c>
      <c r="W66" s="323">
        <v>22</v>
      </c>
    </row>
    <row r="67" spans="1:23" x14ac:dyDescent="0.2">
      <c r="A67" s="322" t="s">
        <v>1808</v>
      </c>
      <c r="B67" s="322" t="s">
        <v>33</v>
      </c>
      <c r="C67" s="322">
        <v>19</v>
      </c>
      <c r="D67" s="322">
        <v>4084</v>
      </c>
      <c r="E67" s="322">
        <v>1824</v>
      </c>
      <c r="F67" s="322">
        <v>2260</v>
      </c>
      <c r="G67" s="322">
        <v>4440</v>
      </c>
      <c r="H67" s="322">
        <v>2070</v>
      </c>
      <c r="I67" s="322">
        <v>2375</v>
      </c>
      <c r="J67" s="322">
        <v>4518</v>
      </c>
      <c r="K67" s="322">
        <v>2223</v>
      </c>
      <c r="L67" s="322">
        <v>2295</v>
      </c>
      <c r="M67" s="322">
        <v>3846</v>
      </c>
      <c r="N67" s="322">
        <v>1823</v>
      </c>
      <c r="O67" s="322">
        <v>2023</v>
      </c>
      <c r="P67" s="322">
        <v>3117</v>
      </c>
      <c r="Q67" s="322">
        <v>1507</v>
      </c>
      <c r="R67" s="322">
        <v>1610</v>
      </c>
      <c r="S67" s="332">
        <v>3580</v>
      </c>
      <c r="T67" s="332">
        <v>1796</v>
      </c>
      <c r="U67" s="332">
        <v>1784</v>
      </c>
      <c r="W67" s="323">
        <v>23</v>
      </c>
    </row>
    <row r="68" spans="1:23" x14ac:dyDescent="0.2">
      <c r="A68" s="322" t="s">
        <v>1809</v>
      </c>
      <c r="B68" s="322" t="s">
        <v>33</v>
      </c>
      <c r="C68" s="322">
        <v>20</v>
      </c>
      <c r="D68" s="322">
        <v>3757</v>
      </c>
      <c r="E68" s="322">
        <v>1597</v>
      </c>
      <c r="F68" s="322">
        <v>2160</v>
      </c>
      <c r="G68" s="322">
        <v>4760</v>
      </c>
      <c r="H68" s="322">
        <v>2230</v>
      </c>
      <c r="I68" s="322">
        <v>2535</v>
      </c>
      <c r="J68" s="322">
        <v>4598</v>
      </c>
      <c r="K68" s="322">
        <v>2240</v>
      </c>
      <c r="L68" s="322">
        <v>2358</v>
      </c>
      <c r="M68" s="322">
        <v>4012</v>
      </c>
      <c r="N68" s="322">
        <v>1970</v>
      </c>
      <c r="O68" s="322">
        <v>2042</v>
      </c>
      <c r="P68" s="322">
        <v>3470</v>
      </c>
      <c r="Q68" s="322">
        <v>1692</v>
      </c>
      <c r="R68" s="322">
        <v>1778</v>
      </c>
      <c r="S68" s="332">
        <v>3796</v>
      </c>
      <c r="T68" s="332">
        <v>1861</v>
      </c>
      <c r="U68" s="332">
        <v>1935</v>
      </c>
      <c r="W68" s="323">
        <v>24</v>
      </c>
    </row>
    <row r="69" spans="1:23" x14ac:dyDescent="0.2">
      <c r="A69" s="322" t="s">
        <v>1810</v>
      </c>
      <c r="B69" s="322" t="s">
        <v>34</v>
      </c>
      <c r="C69" s="322" t="s">
        <v>95</v>
      </c>
      <c r="D69" s="322">
        <v>63140</v>
      </c>
      <c r="E69" s="322">
        <v>32154</v>
      </c>
      <c r="F69" s="322">
        <v>30986</v>
      </c>
      <c r="G69" s="322">
        <v>67215</v>
      </c>
      <c r="H69" s="322">
        <v>34355</v>
      </c>
      <c r="I69" s="322">
        <v>32860</v>
      </c>
      <c r="J69" s="322">
        <v>64126</v>
      </c>
      <c r="K69" s="322">
        <v>33045</v>
      </c>
      <c r="L69" s="322">
        <v>31081</v>
      </c>
      <c r="M69" s="322">
        <v>57570</v>
      </c>
      <c r="N69" s="322">
        <v>29377</v>
      </c>
      <c r="O69" s="322">
        <v>28193</v>
      </c>
      <c r="P69" s="322">
        <v>58399</v>
      </c>
      <c r="Q69" s="322">
        <v>29622</v>
      </c>
      <c r="R69" s="322">
        <v>28777</v>
      </c>
      <c r="S69" s="332">
        <v>63104</v>
      </c>
      <c r="T69" s="332">
        <v>32100</v>
      </c>
      <c r="U69" s="332">
        <v>31004</v>
      </c>
      <c r="W69" s="323">
        <v>3</v>
      </c>
    </row>
    <row r="70" spans="1:23" x14ac:dyDescent="0.2">
      <c r="A70" s="322" t="s">
        <v>1811</v>
      </c>
      <c r="B70" s="322" t="s">
        <v>34</v>
      </c>
      <c r="C70" s="322">
        <v>0</v>
      </c>
      <c r="D70" s="322">
        <v>3277</v>
      </c>
      <c r="E70" s="322">
        <v>1668</v>
      </c>
      <c r="F70" s="322">
        <v>1609</v>
      </c>
      <c r="G70" s="322">
        <v>3430</v>
      </c>
      <c r="H70" s="322">
        <v>1745</v>
      </c>
      <c r="I70" s="322">
        <v>1685</v>
      </c>
      <c r="J70" s="322">
        <v>2572</v>
      </c>
      <c r="K70" s="322">
        <v>1308</v>
      </c>
      <c r="L70" s="322">
        <v>1264</v>
      </c>
      <c r="M70" s="322">
        <v>3142</v>
      </c>
      <c r="N70" s="322">
        <v>1592</v>
      </c>
      <c r="O70" s="322">
        <v>1550</v>
      </c>
      <c r="P70" s="322">
        <v>2520</v>
      </c>
      <c r="Q70" s="322">
        <v>1213</v>
      </c>
      <c r="R70" s="322">
        <v>1307</v>
      </c>
      <c r="S70" s="332">
        <v>2975</v>
      </c>
      <c r="T70" s="332">
        <v>1554</v>
      </c>
      <c r="U70" s="332">
        <v>1421</v>
      </c>
      <c r="W70" s="323">
        <v>4</v>
      </c>
    </row>
    <row r="71" spans="1:23" x14ac:dyDescent="0.2">
      <c r="A71" s="322" t="s">
        <v>1812</v>
      </c>
      <c r="B71" s="322" t="s">
        <v>34</v>
      </c>
      <c r="C71" s="322">
        <v>1</v>
      </c>
      <c r="D71" s="322">
        <v>3079</v>
      </c>
      <c r="E71" s="322">
        <v>1563</v>
      </c>
      <c r="F71" s="322">
        <v>1516</v>
      </c>
      <c r="G71" s="322">
        <v>3455</v>
      </c>
      <c r="H71" s="322">
        <v>1785</v>
      </c>
      <c r="I71" s="322">
        <v>1670</v>
      </c>
      <c r="J71" s="322">
        <v>2548</v>
      </c>
      <c r="K71" s="322">
        <v>1314</v>
      </c>
      <c r="L71" s="322">
        <v>1234</v>
      </c>
      <c r="M71" s="322">
        <v>3042</v>
      </c>
      <c r="N71" s="322">
        <v>1547</v>
      </c>
      <c r="O71" s="322">
        <v>1495</v>
      </c>
      <c r="P71" s="322">
        <v>2718</v>
      </c>
      <c r="Q71" s="322">
        <v>1413</v>
      </c>
      <c r="R71" s="322">
        <v>1305</v>
      </c>
      <c r="S71" s="332">
        <v>3048</v>
      </c>
      <c r="T71" s="332">
        <v>1552</v>
      </c>
      <c r="U71" s="332">
        <v>1496</v>
      </c>
      <c r="W71" s="323">
        <v>5</v>
      </c>
    </row>
    <row r="72" spans="1:23" x14ac:dyDescent="0.2">
      <c r="A72" s="322" t="s">
        <v>1813</v>
      </c>
      <c r="B72" s="322" t="s">
        <v>34</v>
      </c>
      <c r="C72" s="322">
        <v>2</v>
      </c>
      <c r="D72" s="322">
        <v>3178</v>
      </c>
      <c r="E72" s="322">
        <v>1600</v>
      </c>
      <c r="F72" s="322">
        <v>1578</v>
      </c>
      <c r="G72" s="322">
        <v>3535</v>
      </c>
      <c r="H72" s="322">
        <v>1795</v>
      </c>
      <c r="I72" s="322">
        <v>1740</v>
      </c>
      <c r="J72" s="322">
        <v>2509</v>
      </c>
      <c r="K72" s="322">
        <v>1310</v>
      </c>
      <c r="L72" s="322">
        <v>1199</v>
      </c>
      <c r="M72" s="322">
        <v>2982</v>
      </c>
      <c r="N72" s="322">
        <v>1493</v>
      </c>
      <c r="O72" s="322">
        <v>1489</v>
      </c>
      <c r="P72" s="322">
        <v>2674</v>
      </c>
      <c r="Q72" s="322">
        <v>1364</v>
      </c>
      <c r="R72" s="322">
        <v>1310</v>
      </c>
      <c r="S72" s="332">
        <v>3020</v>
      </c>
      <c r="T72" s="332">
        <v>1507</v>
      </c>
      <c r="U72" s="332">
        <v>1513</v>
      </c>
      <c r="W72" s="323">
        <v>6</v>
      </c>
    </row>
    <row r="73" spans="1:23" x14ac:dyDescent="0.2">
      <c r="A73" s="322" t="s">
        <v>1814</v>
      </c>
      <c r="B73" s="322" t="s">
        <v>34</v>
      </c>
      <c r="C73" s="322">
        <v>3</v>
      </c>
      <c r="D73" s="322">
        <v>3079</v>
      </c>
      <c r="E73" s="322">
        <v>1560</v>
      </c>
      <c r="F73" s="322">
        <v>1519</v>
      </c>
      <c r="G73" s="322">
        <v>3610</v>
      </c>
      <c r="H73" s="322">
        <v>1835</v>
      </c>
      <c r="I73" s="322">
        <v>1775</v>
      </c>
      <c r="J73" s="322">
        <v>2385</v>
      </c>
      <c r="K73" s="322">
        <v>1256</v>
      </c>
      <c r="L73" s="322">
        <v>1129</v>
      </c>
      <c r="M73" s="322">
        <v>2971</v>
      </c>
      <c r="N73" s="322">
        <v>1489</v>
      </c>
      <c r="O73" s="322">
        <v>1482</v>
      </c>
      <c r="P73" s="322">
        <v>2651</v>
      </c>
      <c r="Q73" s="322">
        <v>1372</v>
      </c>
      <c r="R73" s="322">
        <v>1279</v>
      </c>
      <c r="S73" s="332">
        <v>3105</v>
      </c>
      <c r="T73" s="332">
        <v>1596</v>
      </c>
      <c r="U73" s="332">
        <v>1509</v>
      </c>
      <c r="W73" s="323">
        <v>7</v>
      </c>
    </row>
    <row r="74" spans="1:23" x14ac:dyDescent="0.2">
      <c r="A74" s="322" t="s">
        <v>1815</v>
      </c>
      <c r="B74" s="322" t="s">
        <v>34</v>
      </c>
      <c r="C74" s="322">
        <v>4</v>
      </c>
      <c r="D74" s="322">
        <v>2897</v>
      </c>
      <c r="E74" s="322">
        <v>1456</v>
      </c>
      <c r="F74" s="322">
        <v>1441</v>
      </c>
      <c r="G74" s="322">
        <v>3760</v>
      </c>
      <c r="H74" s="322">
        <v>1945</v>
      </c>
      <c r="I74" s="322">
        <v>1815</v>
      </c>
      <c r="J74" s="322">
        <v>2399</v>
      </c>
      <c r="K74" s="322">
        <v>1240</v>
      </c>
      <c r="L74" s="322">
        <v>1159</v>
      </c>
      <c r="M74" s="322">
        <v>2794</v>
      </c>
      <c r="N74" s="322">
        <v>1384</v>
      </c>
      <c r="O74" s="322">
        <v>1410</v>
      </c>
      <c r="P74" s="322">
        <v>2714</v>
      </c>
      <c r="Q74" s="322">
        <v>1342</v>
      </c>
      <c r="R74" s="322">
        <v>1372</v>
      </c>
      <c r="S74" s="332">
        <v>3034</v>
      </c>
      <c r="T74" s="332">
        <v>1550</v>
      </c>
      <c r="U74" s="332">
        <v>1484</v>
      </c>
      <c r="W74" s="323">
        <v>8</v>
      </c>
    </row>
    <row r="75" spans="1:23" x14ac:dyDescent="0.2">
      <c r="A75" s="322" t="s">
        <v>1816</v>
      </c>
      <c r="B75" s="322" t="s">
        <v>34</v>
      </c>
      <c r="C75" s="322">
        <v>5</v>
      </c>
      <c r="D75" s="322">
        <v>2931</v>
      </c>
      <c r="E75" s="322">
        <v>1493</v>
      </c>
      <c r="F75" s="322">
        <v>1438</v>
      </c>
      <c r="G75" s="322">
        <v>3795</v>
      </c>
      <c r="H75" s="322">
        <v>1970</v>
      </c>
      <c r="I75" s="322">
        <v>1825</v>
      </c>
      <c r="J75" s="322">
        <v>2496</v>
      </c>
      <c r="K75" s="322">
        <v>1303</v>
      </c>
      <c r="L75" s="322">
        <v>1193</v>
      </c>
      <c r="M75" s="322">
        <v>2766</v>
      </c>
      <c r="N75" s="322">
        <v>1382</v>
      </c>
      <c r="O75" s="322">
        <v>1384</v>
      </c>
      <c r="P75" s="322">
        <v>2849</v>
      </c>
      <c r="Q75" s="322">
        <v>1477</v>
      </c>
      <c r="R75" s="322">
        <v>1372</v>
      </c>
      <c r="S75" s="332">
        <v>2926</v>
      </c>
      <c r="T75" s="332">
        <v>1502</v>
      </c>
      <c r="U75" s="332">
        <v>1424</v>
      </c>
      <c r="W75" s="323">
        <v>9</v>
      </c>
    </row>
    <row r="76" spans="1:23" x14ac:dyDescent="0.2">
      <c r="A76" s="322" t="s">
        <v>1817</v>
      </c>
      <c r="B76" s="322" t="s">
        <v>34</v>
      </c>
      <c r="C76" s="322">
        <v>6</v>
      </c>
      <c r="D76" s="322">
        <v>2817</v>
      </c>
      <c r="E76" s="322">
        <v>1425</v>
      </c>
      <c r="F76" s="322">
        <v>1392</v>
      </c>
      <c r="G76" s="322">
        <v>3750</v>
      </c>
      <c r="H76" s="322">
        <v>1945</v>
      </c>
      <c r="I76" s="322">
        <v>1805</v>
      </c>
      <c r="J76" s="322">
        <v>2615</v>
      </c>
      <c r="K76" s="322">
        <v>1391</v>
      </c>
      <c r="L76" s="322">
        <v>1224</v>
      </c>
      <c r="M76" s="322">
        <v>2795</v>
      </c>
      <c r="N76" s="322">
        <v>1410</v>
      </c>
      <c r="O76" s="322">
        <v>1385</v>
      </c>
      <c r="P76" s="322">
        <v>2848</v>
      </c>
      <c r="Q76" s="322">
        <v>1445</v>
      </c>
      <c r="R76" s="322">
        <v>1403</v>
      </c>
      <c r="S76" s="332">
        <v>2793</v>
      </c>
      <c r="T76" s="332">
        <v>1435</v>
      </c>
      <c r="U76" s="332">
        <v>1358</v>
      </c>
      <c r="W76" s="323">
        <v>10</v>
      </c>
    </row>
    <row r="77" spans="1:23" x14ac:dyDescent="0.2">
      <c r="A77" s="322" t="s">
        <v>1818</v>
      </c>
      <c r="B77" s="322" t="s">
        <v>34</v>
      </c>
      <c r="C77" s="322">
        <v>7</v>
      </c>
      <c r="D77" s="322">
        <v>2806</v>
      </c>
      <c r="E77" s="322">
        <v>1449</v>
      </c>
      <c r="F77" s="322">
        <v>1357</v>
      </c>
      <c r="G77" s="322">
        <v>3715</v>
      </c>
      <c r="H77" s="322">
        <v>1940</v>
      </c>
      <c r="I77" s="322">
        <v>1770</v>
      </c>
      <c r="J77" s="322">
        <v>2705</v>
      </c>
      <c r="K77" s="322">
        <v>1347</v>
      </c>
      <c r="L77" s="322">
        <v>1358</v>
      </c>
      <c r="M77" s="322">
        <v>2566</v>
      </c>
      <c r="N77" s="322">
        <v>1331</v>
      </c>
      <c r="O77" s="322">
        <v>1235</v>
      </c>
      <c r="P77" s="322">
        <v>2941</v>
      </c>
      <c r="Q77" s="322">
        <v>1479</v>
      </c>
      <c r="R77" s="322">
        <v>1462</v>
      </c>
      <c r="S77" s="332">
        <v>2816</v>
      </c>
      <c r="T77" s="332">
        <v>1438</v>
      </c>
      <c r="U77" s="332">
        <v>1378</v>
      </c>
      <c r="W77" s="323">
        <v>11</v>
      </c>
    </row>
    <row r="78" spans="1:23" x14ac:dyDescent="0.2">
      <c r="A78" s="322" t="s">
        <v>1819</v>
      </c>
      <c r="B78" s="322" t="s">
        <v>34</v>
      </c>
      <c r="C78" s="322">
        <v>8</v>
      </c>
      <c r="D78" s="322">
        <v>2846</v>
      </c>
      <c r="E78" s="322">
        <v>1443</v>
      </c>
      <c r="F78" s="322">
        <v>1403</v>
      </c>
      <c r="G78" s="322">
        <v>3425</v>
      </c>
      <c r="H78" s="322">
        <v>1790</v>
      </c>
      <c r="I78" s="322">
        <v>1635</v>
      </c>
      <c r="J78" s="322">
        <v>3002</v>
      </c>
      <c r="K78" s="322">
        <v>1583</v>
      </c>
      <c r="L78" s="322">
        <v>1419</v>
      </c>
      <c r="M78" s="322">
        <v>2548</v>
      </c>
      <c r="N78" s="322">
        <v>1264</v>
      </c>
      <c r="O78" s="322">
        <v>1284</v>
      </c>
      <c r="P78" s="322">
        <v>2939</v>
      </c>
      <c r="Q78" s="322">
        <v>1502</v>
      </c>
      <c r="R78" s="322">
        <v>1437</v>
      </c>
      <c r="S78" s="332">
        <v>2668</v>
      </c>
      <c r="T78" s="332">
        <v>1314</v>
      </c>
      <c r="U78" s="332">
        <v>1354</v>
      </c>
      <c r="W78" s="323">
        <v>12</v>
      </c>
    </row>
    <row r="79" spans="1:23" x14ac:dyDescent="0.2">
      <c r="A79" s="322" t="s">
        <v>1820</v>
      </c>
      <c r="B79" s="322" t="s">
        <v>34</v>
      </c>
      <c r="C79" s="322">
        <v>9</v>
      </c>
      <c r="D79" s="322">
        <v>2715</v>
      </c>
      <c r="E79" s="322">
        <v>1340</v>
      </c>
      <c r="F79" s="322">
        <v>1375</v>
      </c>
      <c r="G79" s="322">
        <v>3450</v>
      </c>
      <c r="H79" s="322">
        <v>1700</v>
      </c>
      <c r="I79" s="322">
        <v>1750</v>
      </c>
      <c r="J79" s="322">
        <v>3153</v>
      </c>
      <c r="K79" s="322">
        <v>1589</v>
      </c>
      <c r="L79" s="322">
        <v>1564</v>
      </c>
      <c r="M79" s="322">
        <v>2589</v>
      </c>
      <c r="N79" s="322">
        <v>1317</v>
      </c>
      <c r="O79" s="322">
        <v>1272</v>
      </c>
      <c r="P79" s="322">
        <v>3081</v>
      </c>
      <c r="Q79" s="322">
        <v>1573</v>
      </c>
      <c r="R79" s="322">
        <v>1508</v>
      </c>
      <c r="S79" s="332">
        <v>2812</v>
      </c>
      <c r="T79" s="332">
        <v>1436</v>
      </c>
      <c r="U79" s="332">
        <v>1376</v>
      </c>
      <c r="W79" s="323">
        <v>13</v>
      </c>
    </row>
    <row r="80" spans="1:23" x14ac:dyDescent="0.2">
      <c r="A80" s="322" t="s">
        <v>1821</v>
      </c>
      <c r="B80" s="322" t="s">
        <v>34</v>
      </c>
      <c r="C80" s="322">
        <v>10</v>
      </c>
      <c r="D80" s="322">
        <v>2804</v>
      </c>
      <c r="E80" s="322">
        <v>1472</v>
      </c>
      <c r="F80" s="322">
        <v>1332</v>
      </c>
      <c r="G80" s="322">
        <v>3340</v>
      </c>
      <c r="H80" s="322">
        <v>1705</v>
      </c>
      <c r="I80" s="322">
        <v>1635</v>
      </c>
      <c r="J80" s="322">
        <v>3228</v>
      </c>
      <c r="K80" s="322">
        <v>1672</v>
      </c>
      <c r="L80" s="322">
        <v>1556</v>
      </c>
      <c r="M80" s="322">
        <v>2655</v>
      </c>
      <c r="N80" s="322">
        <v>1351</v>
      </c>
      <c r="O80" s="322">
        <v>1304</v>
      </c>
      <c r="P80" s="322">
        <v>3187</v>
      </c>
      <c r="Q80" s="322">
        <v>1639</v>
      </c>
      <c r="R80" s="322">
        <v>1548</v>
      </c>
      <c r="S80" s="332">
        <v>2897</v>
      </c>
      <c r="T80" s="332">
        <v>1496</v>
      </c>
      <c r="U80" s="332">
        <v>1401</v>
      </c>
      <c r="W80" s="323">
        <v>14</v>
      </c>
    </row>
    <row r="81" spans="1:23" x14ac:dyDescent="0.2">
      <c r="A81" s="322" t="s">
        <v>1822</v>
      </c>
      <c r="B81" s="322" t="s">
        <v>34</v>
      </c>
      <c r="C81" s="322">
        <v>11</v>
      </c>
      <c r="D81" s="322">
        <v>3005</v>
      </c>
      <c r="E81" s="322">
        <v>1514</v>
      </c>
      <c r="F81" s="322">
        <v>1491</v>
      </c>
      <c r="G81" s="322">
        <v>3125</v>
      </c>
      <c r="H81" s="322">
        <v>1620</v>
      </c>
      <c r="I81" s="322">
        <v>1505</v>
      </c>
      <c r="J81" s="322">
        <v>3285</v>
      </c>
      <c r="K81" s="322">
        <v>1673</v>
      </c>
      <c r="L81" s="322">
        <v>1612</v>
      </c>
      <c r="M81" s="322">
        <v>2584</v>
      </c>
      <c r="N81" s="322">
        <v>1336</v>
      </c>
      <c r="O81" s="322">
        <v>1248</v>
      </c>
      <c r="P81" s="322">
        <v>3048</v>
      </c>
      <c r="Q81" s="322">
        <v>1555</v>
      </c>
      <c r="R81" s="322">
        <v>1493</v>
      </c>
      <c r="S81" s="332">
        <v>2985</v>
      </c>
      <c r="T81" s="332">
        <v>1541</v>
      </c>
      <c r="U81" s="332">
        <v>1444</v>
      </c>
      <c r="W81" s="323">
        <v>15</v>
      </c>
    </row>
    <row r="82" spans="1:23" x14ac:dyDescent="0.2">
      <c r="A82" s="322" t="s">
        <v>1823</v>
      </c>
      <c r="B82" s="322" t="s">
        <v>34</v>
      </c>
      <c r="C82" s="322">
        <v>12</v>
      </c>
      <c r="D82" s="322">
        <v>3209</v>
      </c>
      <c r="E82" s="322">
        <v>1651</v>
      </c>
      <c r="F82" s="322">
        <v>1558</v>
      </c>
      <c r="G82" s="322">
        <v>3115</v>
      </c>
      <c r="H82" s="322">
        <v>1575</v>
      </c>
      <c r="I82" s="322">
        <v>1540</v>
      </c>
      <c r="J82" s="322">
        <v>3444</v>
      </c>
      <c r="K82" s="322">
        <v>1717</v>
      </c>
      <c r="L82" s="322">
        <v>1727</v>
      </c>
      <c r="M82" s="322">
        <v>2529</v>
      </c>
      <c r="N82" s="322">
        <v>1316</v>
      </c>
      <c r="O82" s="322">
        <v>1213</v>
      </c>
      <c r="P82" s="322">
        <v>3029</v>
      </c>
      <c r="Q82" s="322">
        <v>1550</v>
      </c>
      <c r="R82" s="322">
        <v>1479</v>
      </c>
      <c r="S82" s="332">
        <v>3044</v>
      </c>
      <c r="T82" s="332">
        <v>1528</v>
      </c>
      <c r="U82" s="332">
        <v>1516</v>
      </c>
      <c r="W82" s="323">
        <v>16</v>
      </c>
    </row>
    <row r="83" spans="1:23" x14ac:dyDescent="0.2">
      <c r="A83" s="322" t="s">
        <v>1824</v>
      </c>
      <c r="B83" s="322" t="s">
        <v>34</v>
      </c>
      <c r="C83" s="322">
        <v>13</v>
      </c>
      <c r="D83" s="322">
        <v>3675</v>
      </c>
      <c r="E83" s="322">
        <v>1932</v>
      </c>
      <c r="F83" s="322">
        <v>1743</v>
      </c>
      <c r="G83" s="322">
        <v>3005</v>
      </c>
      <c r="H83" s="322">
        <v>1515</v>
      </c>
      <c r="I83" s="322">
        <v>1490</v>
      </c>
      <c r="J83" s="322">
        <v>3474</v>
      </c>
      <c r="K83" s="322">
        <v>1788</v>
      </c>
      <c r="L83" s="322">
        <v>1686</v>
      </c>
      <c r="M83" s="322">
        <v>2479</v>
      </c>
      <c r="N83" s="322">
        <v>1279</v>
      </c>
      <c r="O83" s="322">
        <v>1200</v>
      </c>
      <c r="P83" s="322">
        <v>3027</v>
      </c>
      <c r="Q83" s="322">
        <v>1496</v>
      </c>
      <c r="R83" s="322">
        <v>1531</v>
      </c>
      <c r="S83" s="332">
        <v>3020</v>
      </c>
      <c r="T83" s="332">
        <v>1562</v>
      </c>
      <c r="U83" s="332">
        <v>1458</v>
      </c>
      <c r="W83" s="323">
        <v>17</v>
      </c>
    </row>
    <row r="84" spans="1:23" x14ac:dyDescent="0.2">
      <c r="A84" s="322" t="s">
        <v>1825</v>
      </c>
      <c r="B84" s="322" t="s">
        <v>34</v>
      </c>
      <c r="C84" s="322">
        <v>14</v>
      </c>
      <c r="D84" s="322">
        <v>4020</v>
      </c>
      <c r="E84" s="322">
        <v>2100</v>
      </c>
      <c r="F84" s="322">
        <v>1920</v>
      </c>
      <c r="G84" s="322">
        <v>2910</v>
      </c>
      <c r="H84" s="322">
        <v>1490</v>
      </c>
      <c r="I84" s="322">
        <v>1420</v>
      </c>
      <c r="J84" s="322">
        <v>3654</v>
      </c>
      <c r="K84" s="322">
        <v>1860</v>
      </c>
      <c r="L84" s="322">
        <v>1794</v>
      </c>
      <c r="M84" s="322">
        <v>2392</v>
      </c>
      <c r="N84" s="322">
        <v>1271</v>
      </c>
      <c r="O84" s="322">
        <v>1121</v>
      </c>
      <c r="P84" s="322">
        <v>2801</v>
      </c>
      <c r="Q84" s="322">
        <v>1389</v>
      </c>
      <c r="R84" s="322">
        <v>1412</v>
      </c>
      <c r="S84" s="332">
        <v>3072</v>
      </c>
      <c r="T84" s="332">
        <v>1515</v>
      </c>
      <c r="U84" s="332">
        <v>1557</v>
      </c>
      <c r="W84" s="323">
        <v>18</v>
      </c>
    </row>
    <row r="85" spans="1:23" x14ac:dyDescent="0.2">
      <c r="A85" s="322" t="s">
        <v>1826</v>
      </c>
      <c r="B85" s="322" t="s">
        <v>34</v>
      </c>
      <c r="C85" s="322">
        <v>15</v>
      </c>
      <c r="D85" s="322">
        <v>3157</v>
      </c>
      <c r="E85" s="322">
        <v>1636</v>
      </c>
      <c r="F85" s="322">
        <v>1521</v>
      </c>
      <c r="G85" s="322">
        <v>2815</v>
      </c>
      <c r="H85" s="322">
        <v>1455</v>
      </c>
      <c r="I85" s="322">
        <v>1355</v>
      </c>
      <c r="J85" s="322">
        <v>3668</v>
      </c>
      <c r="K85" s="322">
        <v>1871</v>
      </c>
      <c r="L85" s="322">
        <v>1797</v>
      </c>
      <c r="M85" s="322">
        <v>2516</v>
      </c>
      <c r="N85" s="322">
        <v>1302</v>
      </c>
      <c r="O85" s="322">
        <v>1214</v>
      </c>
      <c r="P85" s="322">
        <v>2875</v>
      </c>
      <c r="Q85" s="322">
        <v>1459</v>
      </c>
      <c r="R85" s="322">
        <v>1416</v>
      </c>
      <c r="S85" s="332">
        <v>3351</v>
      </c>
      <c r="T85" s="332">
        <v>1731</v>
      </c>
      <c r="U85" s="332">
        <v>1620</v>
      </c>
      <c r="W85" s="323">
        <v>19</v>
      </c>
    </row>
    <row r="86" spans="1:23" x14ac:dyDescent="0.2">
      <c r="A86" s="322" t="s">
        <v>1827</v>
      </c>
      <c r="B86" s="322" t="s">
        <v>34</v>
      </c>
      <c r="C86" s="322">
        <v>16</v>
      </c>
      <c r="D86" s="322">
        <v>3204</v>
      </c>
      <c r="E86" s="322">
        <v>1612</v>
      </c>
      <c r="F86" s="322">
        <v>1592</v>
      </c>
      <c r="G86" s="322">
        <v>2690</v>
      </c>
      <c r="H86" s="322">
        <v>1370</v>
      </c>
      <c r="I86" s="322">
        <v>1320</v>
      </c>
      <c r="J86" s="322">
        <v>3699</v>
      </c>
      <c r="K86" s="322">
        <v>1925</v>
      </c>
      <c r="L86" s="322">
        <v>1774</v>
      </c>
      <c r="M86" s="322">
        <v>2661</v>
      </c>
      <c r="N86" s="322">
        <v>1425</v>
      </c>
      <c r="O86" s="322">
        <v>1236</v>
      </c>
      <c r="P86" s="322">
        <v>2878</v>
      </c>
      <c r="Q86" s="322">
        <v>1438</v>
      </c>
      <c r="R86" s="322">
        <v>1440</v>
      </c>
      <c r="S86" s="332">
        <v>3213</v>
      </c>
      <c r="T86" s="332">
        <v>1618</v>
      </c>
      <c r="U86" s="332">
        <v>1595</v>
      </c>
      <c r="W86" s="323">
        <v>20</v>
      </c>
    </row>
    <row r="87" spans="1:23" x14ac:dyDescent="0.2">
      <c r="A87" s="322" t="s">
        <v>1828</v>
      </c>
      <c r="B87" s="322" t="s">
        <v>34</v>
      </c>
      <c r="C87" s="322">
        <v>17</v>
      </c>
      <c r="D87" s="322">
        <v>3060</v>
      </c>
      <c r="E87" s="322">
        <v>1504</v>
      </c>
      <c r="F87" s="322">
        <v>1556</v>
      </c>
      <c r="G87" s="322">
        <v>2690</v>
      </c>
      <c r="H87" s="322">
        <v>1375</v>
      </c>
      <c r="I87" s="322">
        <v>1315</v>
      </c>
      <c r="J87" s="322">
        <v>3567</v>
      </c>
      <c r="K87" s="322">
        <v>1867</v>
      </c>
      <c r="L87" s="322">
        <v>1700</v>
      </c>
      <c r="M87" s="322">
        <v>2699</v>
      </c>
      <c r="N87" s="322">
        <v>1347</v>
      </c>
      <c r="O87" s="322">
        <v>1352</v>
      </c>
      <c r="P87" s="322">
        <v>2564</v>
      </c>
      <c r="Q87" s="322">
        <v>1327</v>
      </c>
      <c r="R87" s="322">
        <v>1237</v>
      </c>
      <c r="S87" s="332">
        <v>3361</v>
      </c>
      <c r="T87" s="332">
        <v>1694</v>
      </c>
      <c r="U87" s="332">
        <v>1667</v>
      </c>
      <c r="W87" s="323">
        <v>21</v>
      </c>
    </row>
    <row r="88" spans="1:23" x14ac:dyDescent="0.2">
      <c r="A88" s="322" t="s">
        <v>1829</v>
      </c>
      <c r="B88" s="322" t="s">
        <v>34</v>
      </c>
      <c r="C88" s="322">
        <v>18</v>
      </c>
      <c r="D88" s="322">
        <v>2902</v>
      </c>
      <c r="E88" s="322">
        <v>1437</v>
      </c>
      <c r="F88" s="322">
        <v>1465</v>
      </c>
      <c r="G88" s="322">
        <v>2635</v>
      </c>
      <c r="H88" s="322">
        <v>1355</v>
      </c>
      <c r="I88" s="322">
        <v>1280</v>
      </c>
      <c r="J88" s="322">
        <v>3319</v>
      </c>
      <c r="K88" s="322">
        <v>1755</v>
      </c>
      <c r="L88" s="322">
        <v>1564</v>
      </c>
      <c r="M88" s="322">
        <v>2855</v>
      </c>
      <c r="N88" s="322">
        <v>1487</v>
      </c>
      <c r="O88" s="322">
        <v>1368</v>
      </c>
      <c r="P88" s="322">
        <v>2527</v>
      </c>
      <c r="Q88" s="322">
        <v>1269</v>
      </c>
      <c r="R88" s="322">
        <v>1258</v>
      </c>
      <c r="S88" s="332">
        <v>3075</v>
      </c>
      <c r="T88" s="332">
        <v>1534</v>
      </c>
      <c r="U88" s="332">
        <v>1541</v>
      </c>
      <c r="W88" s="323">
        <v>22</v>
      </c>
    </row>
    <row r="89" spans="1:23" x14ac:dyDescent="0.2">
      <c r="A89" s="322" t="s">
        <v>1830</v>
      </c>
      <c r="B89" s="322" t="s">
        <v>34</v>
      </c>
      <c r="C89" s="322">
        <v>19</v>
      </c>
      <c r="D89" s="322">
        <v>2360</v>
      </c>
      <c r="E89" s="322">
        <v>1163</v>
      </c>
      <c r="F89" s="322">
        <v>1197</v>
      </c>
      <c r="G89" s="322">
        <v>2405</v>
      </c>
      <c r="H89" s="322">
        <v>1185</v>
      </c>
      <c r="I89" s="322">
        <v>1220</v>
      </c>
      <c r="J89" s="322">
        <v>3268</v>
      </c>
      <c r="K89" s="322">
        <v>1665</v>
      </c>
      <c r="L89" s="322">
        <v>1603</v>
      </c>
      <c r="M89" s="322">
        <v>3049</v>
      </c>
      <c r="N89" s="322">
        <v>1538</v>
      </c>
      <c r="O89" s="322">
        <v>1511</v>
      </c>
      <c r="P89" s="322">
        <v>2250</v>
      </c>
      <c r="Q89" s="322">
        <v>1152</v>
      </c>
      <c r="R89" s="322">
        <v>1098</v>
      </c>
      <c r="S89" s="332">
        <v>2828</v>
      </c>
      <c r="T89" s="332">
        <v>1451</v>
      </c>
      <c r="U89" s="332">
        <v>1377</v>
      </c>
      <c r="W89" s="323">
        <v>23</v>
      </c>
    </row>
    <row r="90" spans="1:23" x14ac:dyDescent="0.2">
      <c r="A90" s="322" t="s">
        <v>1831</v>
      </c>
      <c r="B90" s="322" t="s">
        <v>34</v>
      </c>
      <c r="C90" s="322">
        <v>20</v>
      </c>
      <c r="D90" s="322">
        <v>2119</v>
      </c>
      <c r="E90" s="322">
        <v>1136</v>
      </c>
      <c r="F90" s="322">
        <v>983</v>
      </c>
      <c r="G90" s="322">
        <v>2575</v>
      </c>
      <c r="H90" s="322">
        <v>1260</v>
      </c>
      <c r="I90" s="322">
        <v>1310</v>
      </c>
      <c r="J90" s="322">
        <v>3136</v>
      </c>
      <c r="K90" s="322">
        <v>1611</v>
      </c>
      <c r="L90" s="322">
        <v>1525</v>
      </c>
      <c r="M90" s="322">
        <v>2956</v>
      </c>
      <c r="N90" s="322">
        <v>1516</v>
      </c>
      <c r="O90" s="322">
        <v>1440</v>
      </c>
      <c r="P90" s="322">
        <v>2278</v>
      </c>
      <c r="Q90" s="322">
        <v>1168</v>
      </c>
      <c r="R90" s="322">
        <v>1110</v>
      </c>
      <c r="S90" s="332">
        <v>3061</v>
      </c>
      <c r="T90" s="332">
        <v>1546</v>
      </c>
      <c r="U90" s="332">
        <v>1515</v>
      </c>
      <c r="W90" s="323">
        <v>24</v>
      </c>
    </row>
    <row r="91" spans="1:23" x14ac:dyDescent="0.2">
      <c r="A91" s="322" t="s">
        <v>1832</v>
      </c>
      <c r="B91" s="322" t="s">
        <v>35</v>
      </c>
      <c r="C91" s="334" t="s">
        <v>95</v>
      </c>
      <c r="D91" s="334">
        <v>79378</v>
      </c>
      <c r="E91" s="334">
        <v>39851</v>
      </c>
      <c r="F91" s="334">
        <v>39527</v>
      </c>
      <c r="G91" s="334">
        <v>83915</v>
      </c>
      <c r="H91" s="334">
        <v>42475</v>
      </c>
      <c r="I91" s="334">
        <v>41440</v>
      </c>
      <c r="J91" s="332">
        <v>73741</v>
      </c>
      <c r="K91" s="332">
        <v>37421</v>
      </c>
      <c r="L91" s="332">
        <v>36320</v>
      </c>
      <c r="M91" s="332">
        <v>64809</v>
      </c>
      <c r="N91" s="332">
        <v>33057</v>
      </c>
      <c r="O91" s="332">
        <v>31752</v>
      </c>
      <c r="P91" s="332">
        <v>69030</v>
      </c>
      <c r="Q91" s="332">
        <v>34895</v>
      </c>
      <c r="R91" s="332">
        <v>34135</v>
      </c>
      <c r="S91" s="332">
        <v>81459</v>
      </c>
      <c r="T91" s="332">
        <v>42247</v>
      </c>
      <c r="U91" s="332">
        <v>39212</v>
      </c>
      <c r="W91" s="323">
        <v>3</v>
      </c>
    </row>
    <row r="92" spans="1:23" x14ac:dyDescent="0.2">
      <c r="A92" s="322" t="s">
        <v>1833</v>
      </c>
      <c r="B92" s="322" t="s">
        <v>35</v>
      </c>
      <c r="C92" s="334">
        <v>0</v>
      </c>
      <c r="D92" s="334">
        <v>4673</v>
      </c>
      <c r="E92" s="334">
        <v>2383</v>
      </c>
      <c r="F92" s="334">
        <v>2290</v>
      </c>
      <c r="G92" s="334">
        <v>4530</v>
      </c>
      <c r="H92" s="334">
        <v>2350</v>
      </c>
      <c r="I92" s="334">
        <v>2180</v>
      </c>
      <c r="J92" s="332">
        <v>3412</v>
      </c>
      <c r="K92" s="332">
        <v>1809</v>
      </c>
      <c r="L92" s="332">
        <v>1603</v>
      </c>
      <c r="M92" s="332">
        <v>3279</v>
      </c>
      <c r="N92" s="332">
        <v>1740</v>
      </c>
      <c r="O92" s="332">
        <v>1539</v>
      </c>
      <c r="P92" s="332">
        <v>3229</v>
      </c>
      <c r="Q92" s="332">
        <v>1637</v>
      </c>
      <c r="R92" s="332">
        <v>1592</v>
      </c>
      <c r="S92" s="332">
        <v>4783</v>
      </c>
      <c r="T92" s="332">
        <v>2453</v>
      </c>
      <c r="U92" s="332">
        <v>2330</v>
      </c>
      <c r="W92" s="323">
        <v>4</v>
      </c>
    </row>
    <row r="93" spans="1:23" x14ac:dyDescent="0.2">
      <c r="A93" s="322" t="s">
        <v>1834</v>
      </c>
      <c r="B93" s="322" t="s">
        <v>35</v>
      </c>
      <c r="C93" s="334">
        <v>1</v>
      </c>
      <c r="D93" s="334">
        <v>4277</v>
      </c>
      <c r="E93" s="334">
        <v>2185</v>
      </c>
      <c r="F93" s="334">
        <v>2092</v>
      </c>
      <c r="G93" s="334">
        <v>4140</v>
      </c>
      <c r="H93" s="334">
        <v>2140</v>
      </c>
      <c r="I93" s="334">
        <v>2000</v>
      </c>
      <c r="J93" s="332">
        <v>3348</v>
      </c>
      <c r="K93" s="332">
        <v>1707</v>
      </c>
      <c r="L93" s="332">
        <v>1641</v>
      </c>
      <c r="M93" s="332">
        <v>3371</v>
      </c>
      <c r="N93" s="332">
        <v>1742</v>
      </c>
      <c r="O93" s="332">
        <v>1629</v>
      </c>
      <c r="P93" s="332">
        <v>3377</v>
      </c>
      <c r="Q93" s="332">
        <v>1666</v>
      </c>
      <c r="R93" s="332">
        <v>1711</v>
      </c>
      <c r="S93" s="332">
        <v>4625</v>
      </c>
      <c r="T93" s="332">
        <v>2346</v>
      </c>
      <c r="U93" s="332">
        <v>2279</v>
      </c>
      <c r="W93" s="323">
        <v>5</v>
      </c>
    </row>
    <row r="94" spans="1:23" x14ac:dyDescent="0.2">
      <c r="A94" s="322" t="s">
        <v>1835</v>
      </c>
      <c r="B94" s="322" t="s">
        <v>35</v>
      </c>
      <c r="C94" s="334">
        <v>2</v>
      </c>
      <c r="D94" s="334">
        <v>4178</v>
      </c>
      <c r="E94" s="334">
        <v>2123</v>
      </c>
      <c r="F94" s="334">
        <v>2055</v>
      </c>
      <c r="G94" s="334">
        <v>4265</v>
      </c>
      <c r="H94" s="334">
        <v>2215</v>
      </c>
      <c r="I94" s="334">
        <v>2045</v>
      </c>
      <c r="J94" s="332">
        <v>3050</v>
      </c>
      <c r="K94" s="332">
        <v>1530</v>
      </c>
      <c r="L94" s="332">
        <v>1520</v>
      </c>
      <c r="M94" s="332">
        <v>3245</v>
      </c>
      <c r="N94" s="332">
        <v>1693</v>
      </c>
      <c r="O94" s="332">
        <v>1552</v>
      </c>
      <c r="P94" s="332">
        <v>3197</v>
      </c>
      <c r="Q94" s="332">
        <v>1595</v>
      </c>
      <c r="R94" s="332">
        <v>1602</v>
      </c>
      <c r="S94" s="332">
        <v>4427</v>
      </c>
      <c r="T94" s="332">
        <v>2255</v>
      </c>
      <c r="U94" s="332">
        <v>2172</v>
      </c>
      <c r="W94" s="323">
        <v>6</v>
      </c>
    </row>
    <row r="95" spans="1:23" x14ac:dyDescent="0.2">
      <c r="A95" s="322" t="s">
        <v>1836</v>
      </c>
      <c r="B95" s="322" t="s">
        <v>35</v>
      </c>
      <c r="C95" s="334">
        <v>3</v>
      </c>
      <c r="D95" s="334">
        <v>3625</v>
      </c>
      <c r="E95" s="334">
        <v>1915</v>
      </c>
      <c r="F95" s="334">
        <v>1710</v>
      </c>
      <c r="G95" s="334">
        <v>4290</v>
      </c>
      <c r="H95" s="334">
        <v>2175</v>
      </c>
      <c r="I95" s="334">
        <v>2115</v>
      </c>
      <c r="J95" s="332">
        <v>2841</v>
      </c>
      <c r="K95" s="332">
        <v>1456</v>
      </c>
      <c r="L95" s="332">
        <v>1385</v>
      </c>
      <c r="M95" s="332">
        <v>3264</v>
      </c>
      <c r="N95" s="332">
        <v>1680</v>
      </c>
      <c r="O95" s="332">
        <v>1584</v>
      </c>
      <c r="P95" s="332">
        <v>3329</v>
      </c>
      <c r="Q95" s="332">
        <v>1681</v>
      </c>
      <c r="R95" s="332">
        <v>1648</v>
      </c>
      <c r="S95" s="332">
        <v>4353</v>
      </c>
      <c r="T95" s="332">
        <v>2264</v>
      </c>
      <c r="U95" s="332">
        <v>2089</v>
      </c>
      <c r="W95" s="323">
        <v>7</v>
      </c>
    </row>
    <row r="96" spans="1:23" x14ac:dyDescent="0.2">
      <c r="A96" s="322" t="s">
        <v>1837</v>
      </c>
      <c r="B96" s="322" t="s">
        <v>35</v>
      </c>
      <c r="C96" s="334">
        <v>4</v>
      </c>
      <c r="D96" s="334">
        <v>3386</v>
      </c>
      <c r="E96" s="334">
        <v>1708</v>
      </c>
      <c r="F96" s="334">
        <v>1678</v>
      </c>
      <c r="G96" s="334">
        <v>4395</v>
      </c>
      <c r="H96" s="334">
        <v>2265</v>
      </c>
      <c r="I96" s="334">
        <v>2130</v>
      </c>
      <c r="J96" s="332">
        <v>2724</v>
      </c>
      <c r="K96" s="332">
        <v>1438</v>
      </c>
      <c r="L96" s="332">
        <v>1286</v>
      </c>
      <c r="M96" s="332">
        <v>3202</v>
      </c>
      <c r="N96" s="332">
        <v>1639</v>
      </c>
      <c r="O96" s="332">
        <v>1563</v>
      </c>
      <c r="P96" s="332">
        <v>3148</v>
      </c>
      <c r="Q96" s="332">
        <v>1560</v>
      </c>
      <c r="R96" s="332">
        <v>1588</v>
      </c>
      <c r="S96" s="332">
        <v>4258</v>
      </c>
      <c r="T96" s="332">
        <v>2214</v>
      </c>
      <c r="U96" s="332">
        <v>2044</v>
      </c>
      <c r="W96" s="323">
        <v>8</v>
      </c>
    </row>
    <row r="97" spans="1:23" x14ac:dyDescent="0.2">
      <c r="A97" s="322" t="s">
        <v>1838</v>
      </c>
      <c r="B97" s="322" t="s">
        <v>35</v>
      </c>
      <c r="C97" s="334">
        <v>5</v>
      </c>
      <c r="D97" s="334">
        <v>3194</v>
      </c>
      <c r="E97" s="334">
        <v>1659</v>
      </c>
      <c r="F97" s="334">
        <v>1535</v>
      </c>
      <c r="G97" s="334">
        <v>4530</v>
      </c>
      <c r="H97" s="334">
        <v>2315</v>
      </c>
      <c r="I97" s="334">
        <v>2215</v>
      </c>
      <c r="J97" s="332">
        <v>2779</v>
      </c>
      <c r="K97" s="332">
        <v>1445</v>
      </c>
      <c r="L97" s="332">
        <v>1334</v>
      </c>
      <c r="M97" s="332">
        <v>3319</v>
      </c>
      <c r="N97" s="332">
        <v>1657</v>
      </c>
      <c r="O97" s="332">
        <v>1662</v>
      </c>
      <c r="P97" s="332">
        <v>3256</v>
      </c>
      <c r="Q97" s="332">
        <v>1656</v>
      </c>
      <c r="R97" s="332">
        <v>1600</v>
      </c>
      <c r="S97" s="332">
        <v>3907</v>
      </c>
      <c r="T97" s="332">
        <v>2029</v>
      </c>
      <c r="U97" s="332">
        <v>1878</v>
      </c>
      <c r="W97" s="323">
        <v>9</v>
      </c>
    </row>
    <row r="98" spans="1:23" x14ac:dyDescent="0.2">
      <c r="A98" s="322" t="s">
        <v>1839</v>
      </c>
      <c r="B98" s="322" t="s">
        <v>35</v>
      </c>
      <c r="C98" s="334">
        <v>6</v>
      </c>
      <c r="D98" s="334">
        <v>3065</v>
      </c>
      <c r="E98" s="334">
        <v>1582</v>
      </c>
      <c r="F98" s="334">
        <v>1483</v>
      </c>
      <c r="G98" s="334">
        <v>4320</v>
      </c>
      <c r="H98" s="334">
        <v>2220</v>
      </c>
      <c r="I98" s="334">
        <v>2105</v>
      </c>
      <c r="J98" s="332">
        <v>2651</v>
      </c>
      <c r="K98" s="332">
        <v>1340</v>
      </c>
      <c r="L98" s="332">
        <v>1311</v>
      </c>
      <c r="M98" s="332">
        <v>3049</v>
      </c>
      <c r="N98" s="332">
        <v>1562</v>
      </c>
      <c r="O98" s="332">
        <v>1487</v>
      </c>
      <c r="P98" s="332">
        <v>3145</v>
      </c>
      <c r="Q98" s="332">
        <v>1636</v>
      </c>
      <c r="R98" s="332">
        <v>1509</v>
      </c>
      <c r="S98" s="332">
        <v>3845</v>
      </c>
      <c r="T98" s="332">
        <v>2016</v>
      </c>
      <c r="U98" s="332">
        <v>1829</v>
      </c>
      <c r="W98" s="323">
        <v>10</v>
      </c>
    </row>
    <row r="99" spans="1:23" x14ac:dyDescent="0.2">
      <c r="A99" s="322" t="s">
        <v>1840</v>
      </c>
      <c r="B99" s="322" t="s">
        <v>35</v>
      </c>
      <c r="C99" s="334">
        <v>7</v>
      </c>
      <c r="D99" s="334">
        <v>3133</v>
      </c>
      <c r="E99" s="334">
        <v>1564</v>
      </c>
      <c r="F99" s="334">
        <v>1569</v>
      </c>
      <c r="G99" s="334">
        <v>4430</v>
      </c>
      <c r="H99" s="334">
        <v>2215</v>
      </c>
      <c r="I99" s="334">
        <v>2215</v>
      </c>
      <c r="J99" s="332">
        <v>2717</v>
      </c>
      <c r="K99" s="332">
        <v>1402</v>
      </c>
      <c r="L99" s="332">
        <v>1315</v>
      </c>
      <c r="M99" s="332">
        <v>3083</v>
      </c>
      <c r="N99" s="332">
        <v>1558</v>
      </c>
      <c r="O99" s="332">
        <v>1525</v>
      </c>
      <c r="P99" s="332">
        <v>3292</v>
      </c>
      <c r="Q99" s="332">
        <v>1673</v>
      </c>
      <c r="R99" s="332">
        <v>1619</v>
      </c>
      <c r="S99" s="332">
        <v>3769</v>
      </c>
      <c r="T99" s="332">
        <v>1971</v>
      </c>
      <c r="U99" s="332">
        <v>1798</v>
      </c>
      <c r="W99" s="323">
        <v>11</v>
      </c>
    </row>
    <row r="100" spans="1:23" x14ac:dyDescent="0.2">
      <c r="A100" s="322" t="s">
        <v>1841</v>
      </c>
      <c r="B100" s="322" t="s">
        <v>35</v>
      </c>
      <c r="C100" s="334">
        <v>8</v>
      </c>
      <c r="D100" s="334">
        <v>3098</v>
      </c>
      <c r="E100" s="334">
        <v>1627</v>
      </c>
      <c r="F100" s="334">
        <v>1471</v>
      </c>
      <c r="G100" s="334">
        <v>4295</v>
      </c>
      <c r="H100" s="334">
        <v>2145</v>
      </c>
      <c r="I100" s="334">
        <v>2145</v>
      </c>
      <c r="J100" s="332">
        <v>2839</v>
      </c>
      <c r="K100" s="332">
        <v>1378</v>
      </c>
      <c r="L100" s="332">
        <v>1461</v>
      </c>
      <c r="M100" s="332">
        <v>3120</v>
      </c>
      <c r="N100" s="332">
        <v>1614</v>
      </c>
      <c r="O100" s="332">
        <v>1506</v>
      </c>
      <c r="P100" s="332">
        <v>3141</v>
      </c>
      <c r="Q100" s="332">
        <v>1536</v>
      </c>
      <c r="R100" s="332">
        <v>1605</v>
      </c>
      <c r="S100" s="332">
        <v>3529</v>
      </c>
      <c r="T100" s="332">
        <v>1803</v>
      </c>
      <c r="U100" s="332">
        <v>1726</v>
      </c>
      <c r="W100" s="323">
        <v>12</v>
      </c>
    </row>
    <row r="101" spans="1:23" x14ac:dyDescent="0.2">
      <c r="A101" s="322" t="s">
        <v>1842</v>
      </c>
      <c r="B101" s="322" t="s">
        <v>35</v>
      </c>
      <c r="C101" s="334">
        <v>9</v>
      </c>
      <c r="D101" s="334">
        <v>3109</v>
      </c>
      <c r="E101" s="334">
        <v>1620</v>
      </c>
      <c r="F101" s="334">
        <v>1489</v>
      </c>
      <c r="G101" s="334">
        <v>4050</v>
      </c>
      <c r="H101" s="334">
        <v>2095</v>
      </c>
      <c r="I101" s="334">
        <v>1955</v>
      </c>
      <c r="J101" s="332">
        <v>3038</v>
      </c>
      <c r="K101" s="332">
        <v>1555</v>
      </c>
      <c r="L101" s="332">
        <v>1483</v>
      </c>
      <c r="M101" s="332">
        <v>3146</v>
      </c>
      <c r="N101" s="332">
        <v>1583</v>
      </c>
      <c r="O101" s="332">
        <v>1563</v>
      </c>
      <c r="P101" s="332">
        <v>3207</v>
      </c>
      <c r="Q101" s="332">
        <v>1583</v>
      </c>
      <c r="R101" s="332">
        <v>1624</v>
      </c>
      <c r="S101" s="332">
        <v>3598</v>
      </c>
      <c r="T101" s="332">
        <v>1869</v>
      </c>
      <c r="U101" s="332">
        <v>1729</v>
      </c>
      <c r="W101" s="323">
        <v>13</v>
      </c>
    </row>
    <row r="102" spans="1:23" x14ac:dyDescent="0.2">
      <c r="A102" s="322" t="s">
        <v>1843</v>
      </c>
      <c r="B102" s="322" t="s">
        <v>35</v>
      </c>
      <c r="C102" s="334">
        <v>10</v>
      </c>
      <c r="D102" s="334">
        <v>3285</v>
      </c>
      <c r="E102" s="334">
        <v>1679</v>
      </c>
      <c r="F102" s="334">
        <v>1606</v>
      </c>
      <c r="G102" s="334">
        <v>3925</v>
      </c>
      <c r="H102" s="334">
        <v>1975</v>
      </c>
      <c r="I102" s="334">
        <v>1950</v>
      </c>
      <c r="J102" s="332">
        <v>3394</v>
      </c>
      <c r="K102" s="332">
        <v>1737</v>
      </c>
      <c r="L102" s="332">
        <v>1657</v>
      </c>
      <c r="M102" s="332">
        <v>3153</v>
      </c>
      <c r="N102" s="332">
        <v>1642</v>
      </c>
      <c r="O102" s="332">
        <v>1511</v>
      </c>
      <c r="P102" s="332">
        <v>3270</v>
      </c>
      <c r="Q102" s="332">
        <v>1691</v>
      </c>
      <c r="R102" s="332">
        <v>1579</v>
      </c>
      <c r="S102" s="332">
        <v>3606</v>
      </c>
      <c r="T102" s="332">
        <v>1891</v>
      </c>
      <c r="U102" s="332">
        <v>1715</v>
      </c>
      <c r="W102" s="323">
        <v>14</v>
      </c>
    </row>
    <row r="103" spans="1:23" x14ac:dyDescent="0.2">
      <c r="A103" s="322" t="s">
        <v>1844</v>
      </c>
      <c r="B103" s="322" t="s">
        <v>35</v>
      </c>
      <c r="C103" s="334">
        <v>11</v>
      </c>
      <c r="D103" s="334">
        <v>3360</v>
      </c>
      <c r="E103" s="334">
        <v>1699</v>
      </c>
      <c r="F103" s="334">
        <v>1661</v>
      </c>
      <c r="G103" s="334">
        <v>3850</v>
      </c>
      <c r="H103" s="334">
        <v>1910</v>
      </c>
      <c r="I103" s="334">
        <v>1935</v>
      </c>
      <c r="J103" s="332">
        <v>3374</v>
      </c>
      <c r="K103" s="332">
        <v>1748</v>
      </c>
      <c r="L103" s="332">
        <v>1626</v>
      </c>
      <c r="M103" s="332">
        <v>3149</v>
      </c>
      <c r="N103" s="332">
        <v>1598</v>
      </c>
      <c r="O103" s="332">
        <v>1551</v>
      </c>
      <c r="P103" s="332">
        <v>3335</v>
      </c>
      <c r="Q103" s="332">
        <v>1644</v>
      </c>
      <c r="R103" s="332">
        <v>1691</v>
      </c>
      <c r="S103" s="332">
        <v>3629</v>
      </c>
      <c r="T103" s="332">
        <v>1835</v>
      </c>
      <c r="U103" s="332">
        <v>1794</v>
      </c>
      <c r="W103" s="323">
        <v>15</v>
      </c>
    </row>
    <row r="104" spans="1:23" x14ac:dyDescent="0.2">
      <c r="A104" s="322" t="s">
        <v>1845</v>
      </c>
      <c r="B104" s="322" t="s">
        <v>35</v>
      </c>
      <c r="C104" s="334">
        <v>12</v>
      </c>
      <c r="D104" s="334">
        <v>3654</v>
      </c>
      <c r="E104" s="334">
        <v>1863</v>
      </c>
      <c r="F104" s="334">
        <v>1791</v>
      </c>
      <c r="G104" s="334">
        <v>3875</v>
      </c>
      <c r="H104" s="334">
        <v>1950</v>
      </c>
      <c r="I104" s="334">
        <v>1920</v>
      </c>
      <c r="J104" s="332">
        <v>3468</v>
      </c>
      <c r="K104" s="332">
        <v>1755</v>
      </c>
      <c r="L104" s="332">
        <v>1713</v>
      </c>
      <c r="M104" s="332">
        <v>2866</v>
      </c>
      <c r="N104" s="332">
        <v>1433</v>
      </c>
      <c r="O104" s="332">
        <v>1433</v>
      </c>
      <c r="P104" s="332">
        <v>3238</v>
      </c>
      <c r="Q104" s="332">
        <v>1663</v>
      </c>
      <c r="R104" s="332">
        <v>1575</v>
      </c>
      <c r="S104" s="332">
        <v>3414</v>
      </c>
      <c r="T104" s="332">
        <v>1736</v>
      </c>
      <c r="U104" s="332">
        <v>1678</v>
      </c>
      <c r="W104" s="323">
        <v>16</v>
      </c>
    </row>
    <row r="105" spans="1:23" x14ac:dyDescent="0.2">
      <c r="A105" s="322" t="s">
        <v>1846</v>
      </c>
      <c r="B105" s="322" t="s">
        <v>35</v>
      </c>
      <c r="C105" s="334">
        <v>13</v>
      </c>
      <c r="D105" s="334">
        <v>4263</v>
      </c>
      <c r="E105" s="334">
        <v>2153</v>
      </c>
      <c r="F105" s="334">
        <v>2110</v>
      </c>
      <c r="G105" s="334">
        <v>3585</v>
      </c>
      <c r="H105" s="334">
        <v>1850</v>
      </c>
      <c r="I105" s="334">
        <v>1735</v>
      </c>
      <c r="J105" s="332">
        <v>3706</v>
      </c>
      <c r="K105" s="332">
        <v>1844</v>
      </c>
      <c r="L105" s="332">
        <v>1862</v>
      </c>
      <c r="M105" s="332">
        <v>2771</v>
      </c>
      <c r="N105" s="332">
        <v>1429</v>
      </c>
      <c r="O105" s="332">
        <v>1342</v>
      </c>
      <c r="P105" s="332">
        <v>3416</v>
      </c>
      <c r="Q105" s="332">
        <v>1692</v>
      </c>
      <c r="R105" s="332">
        <v>1724</v>
      </c>
      <c r="S105" s="332">
        <v>3634</v>
      </c>
      <c r="T105" s="332">
        <v>1851</v>
      </c>
      <c r="U105" s="332">
        <v>1783</v>
      </c>
      <c r="W105" s="323">
        <v>17</v>
      </c>
    </row>
    <row r="106" spans="1:23" x14ac:dyDescent="0.2">
      <c r="A106" s="322" t="s">
        <v>1847</v>
      </c>
      <c r="B106" s="322" t="s">
        <v>35</v>
      </c>
      <c r="C106" s="334">
        <v>14</v>
      </c>
      <c r="D106" s="334">
        <v>4712</v>
      </c>
      <c r="E106" s="334">
        <v>2331</v>
      </c>
      <c r="F106" s="334">
        <v>2381</v>
      </c>
      <c r="G106" s="334">
        <v>3460</v>
      </c>
      <c r="H106" s="334">
        <v>1755</v>
      </c>
      <c r="I106" s="334">
        <v>1705</v>
      </c>
      <c r="J106" s="332">
        <v>3894</v>
      </c>
      <c r="K106" s="332">
        <v>2020</v>
      </c>
      <c r="L106" s="332">
        <v>1874</v>
      </c>
      <c r="M106" s="332">
        <v>2625</v>
      </c>
      <c r="N106" s="332">
        <v>1325</v>
      </c>
      <c r="O106" s="332">
        <v>1300</v>
      </c>
      <c r="P106" s="332">
        <v>3224</v>
      </c>
      <c r="Q106" s="332">
        <v>1625</v>
      </c>
      <c r="R106" s="332">
        <v>1599</v>
      </c>
      <c r="S106" s="332">
        <v>3659</v>
      </c>
      <c r="T106" s="332">
        <v>1861</v>
      </c>
      <c r="U106" s="332">
        <v>1798</v>
      </c>
      <c r="W106" s="323">
        <v>18</v>
      </c>
    </row>
    <row r="107" spans="1:23" x14ac:dyDescent="0.2">
      <c r="A107" s="322" t="s">
        <v>1848</v>
      </c>
      <c r="B107" s="322" t="s">
        <v>35</v>
      </c>
      <c r="C107" s="334">
        <v>15</v>
      </c>
      <c r="D107" s="334">
        <v>3753</v>
      </c>
      <c r="E107" s="334">
        <v>1862</v>
      </c>
      <c r="F107" s="334">
        <v>1891</v>
      </c>
      <c r="G107" s="334">
        <v>3320</v>
      </c>
      <c r="H107" s="334">
        <v>1705</v>
      </c>
      <c r="I107" s="334">
        <v>1620</v>
      </c>
      <c r="J107" s="332">
        <v>4096</v>
      </c>
      <c r="K107" s="332">
        <v>2070</v>
      </c>
      <c r="L107" s="332">
        <v>2026</v>
      </c>
      <c r="M107" s="332">
        <v>2690</v>
      </c>
      <c r="N107" s="332">
        <v>1380</v>
      </c>
      <c r="O107" s="332">
        <v>1310</v>
      </c>
      <c r="P107" s="332">
        <v>3307</v>
      </c>
      <c r="Q107" s="332">
        <v>1709</v>
      </c>
      <c r="R107" s="332">
        <v>1598</v>
      </c>
      <c r="S107" s="332">
        <v>3721</v>
      </c>
      <c r="T107" s="332">
        <v>1950</v>
      </c>
      <c r="U107" s="332">
        <v>1771</v>
      </c>
      <c r="W107" s="323">
        <v>19</v>
      </c>
    </row>
    <row r="108" spans="1:23" x14ac:dyDescent="0.2">
      <c r="A108" s="322" t="s">
        <v>1849</v>
      </c>
      <c r="B108" s="322" t="s">
        <v>35</v>
      </c>
      <c r="C108" s="334">
        <v>16</v>
      </c>
      <c r="D108" s="334">
        <v>3988</v>
      </c>
      <c r="E108" s="334">
        <v>1976</v>
      </c>
      <c r="F108" s="334">
        <v>2012</v>
      </c>
      <c r="G108" s="334">
        <v>3250</v>
      </c>
      <c r="H108" s="334">
        <v>1670</v>
      </c>
      <c r="I108" s="334">
        <v>1580</v>
      </c>
      <c r="J108" s="332">
        <v>4102</v>
      </c>
      <c r="K108" s="332">
        <v>2135</v>
      </c>
      <c r="L108" s="332">
        <v>1967</v>
      </c>
      <c r="M108" s="332">
        <v>2686</v>
      </c>
      <c r="N108" s="332">
        <v>1392</v>
      </c>
      <c r="O108" s="332">
        <v>1294</v>
      </c>
      <c r="P108" s="332">
        <v>3465</v>
      </c>
      <c r="Q108" s="332">
        <v>1742</v>
      </c>
      <c r="R108" s="332">
        <v>1723</v>
      </c>
      <c r="S108" s="332">
        <v>3722</v>
      </c>
      <c r="T108" s="332">
        <v>1985</v>
      </c>
      <c r="U108" s="332">
        <v>1737</v>
      </c>
      <c r="W108" s="323">
        <v>20</v>
      </c>
    </row>
    <row r="109" spans="1:23" x14ac:dyDescent="0.2">
      <c r="A109" s="322" t="s">
        <v>1850</v>
      </c>
      <c r="B109" s="322" t="s">
        <v>35</v>
      </c>
      <c r="C109" s="322">
        <v>17</v>
      </c>
      <c r="D109" s="322">
        <v>4154</v>
      </c>
      <c r="E109" s="322">
        <v>2106</v>
      </c>
      <c r="F109" s="322">
        <v>2048</v>
      </c>
      <c r="G109" s="322">
        <v>3445</v>
      </c>
      <c r="H109" s="322">
        <v>1715</v>
      </c>
      <c r="I109" s="322">
        <v>1730</v>
      </c>
      <c r="J109" s="322">
        <v>4387</v>
      </c>
      <c r="K109" s="322">
        <v>2208</v>
      </c>
      <c r="L109" s="322">
        <v>2179</v>
      </c>
      <c r="M109" s="322">
        <v>2818</v>
      </c>
      <c r="N109" s="322">
        <v>1428</v>
      </c>
      <c r="O109" s="322">
        <v>1390</v>
      </c>
      <c r="P109" s="322">
        <v>3525</v>
      </c>
      <c r="Q109" s="322">
        <v>1816</v>
      </c>
      <c r="R109" s="322">
        <v>1709</v>
      </c>
      <c r="S109" s="332">
        <v>3885</v>
      </c>
      <c r="T109" s="332">
        <v>2048</v>
      </c>
      <c r="U109" s="332">
        <v>1837</v>
      </c>
      <c r="W109" s="323">
        <v>21</v>
      </c>
    </row>
    <row r="110" spans="1:23" x14ac:dyDescent="0.2">
      <c r="A110" s="322" t="s">
        <v>1851</v>
      </c>
      <c r="B110" s="322" t="s">
        <v>35</v>
      </c>
      <c r="C110" s="322">
        <v>18</v>
      </c>
      <c r="D110" s="322">
        <v>4211</v>
      </c>
      <c r="E110" s="322">
        <v>2032</v>
      </c>
      <c r="F110" s="322">
        <v>2179</v>
      </c>
      <c r="G110" s="322">
        <v>3610</v>
      </c>
      <c r="H110" s="322">
        <v>1820</v>
      </c>
      <c r="I110" s="322">
        <v>1795</v>
      </c>
      <c r="J110" s="322">
        <v>4500</v>
      </c>
      <c r="K110" s="322">
        <v>2247</v>
      </c>
      <c r="L110" s="322">
        <v>2253</v>
      </c>
      <c r="M110" s="322">
        <v>2906</v>
      </c>
      <c r="N110" s="322">
        <v>1455</v>
      </c>
      <c r="O110" s="322">
        <v>1451</v>
      </c>
      <c r="P110" s="322">
        <v>3203</v>
      </c>
      <c r="Q110" s="322">
        <v>1636</v>
      </c>
      <c r="R110" s="322">
        <v>1567</v>
      </c>
      <c r="S110" s="332">
        <v>3686</v>
      </c>
      <c r="T110" s="332">
        <v>1883</v>
      </c>
      <c r="U110" s="332">
        <v>1803</v>
      </c>
      <c r="W110" s="323">
        <v>22</v>
      </c>
    </row>
    <row r="111" spans="1:23" x14ac:dyDescent="0.2">
      <c r="A111" s="322" t="s">
        <v>1852</v>
      </c>
      <c r="B111" s="322" t="s">
        <v>35</v>
      </c>
      <c r="C111" s="322">
        <v>19</v>
      </c>
      <c r="D111" s="322">
        <v>4146</v>
      </c>
      <c r="E111" s="322">
        <v>1877</v>
      </c>
      <c r="F111" s="322">
        <v>2269</v>
      </c>
      <c r="G111" s="322">
        <v>3985</v>
      </c>
      <c r="H111" s="322">
        <v>1885</v>
      </c>
      <c r="I111" s="322">
        <v>2100</v>
      </c>
      <c r="J111" s="322">
        <v>4619</v>
      </c>
      <c r="K111" s="322">
        <v>2297</v>
      </c>
      <c r="L111" s="322">
        <v>2322</v>
      </c>
      <c r="M111" s="322">
        <v>3342</v>
      </c>
      <c r="N111" s="322">
        <v>1684</v>
      </c>
      <c r="O111" s="322">
        <v>1658</v>
      </c>
      <c r="P111" s="322">
        <v>3014</v>
      </c>
      <c r="Q111" s="322">
        <v>1528</v>
      </c>
      <c r="R111" s="322">
        <v>1486</v>
      </c>
      <c r="S111" s="332">
        <v>3575</v>
      </c>
      <c r="T111" s="332">
        <v>1871</v>
      </c>
      <c r="U111" s="332">
        <v>1704</v>
      </c>
      <c r="W111" s="323">
        <v>23</v>
      </c>
    </row>
    <row r="112" spans="1:23" x14ac:dyDescent="0.2">
      <c r="A112" s="322" t="s">
        <v>1853</v>
      </c>
      <c r="B112" s="322" t="s">
        <v>35</v>
      </c>
      <c r="C112" s="322">
        <v>20</v>
      </c>
      <c r="D112" s="322">
        <v>4114</v>
      </c>
      <c r="E112" s="322">
        <v>1907</v>
      </c>
      <c r="F112" s="322">
        <v>2207</v>
      </c>
      <c r="G112" s="322">
        <v>4365</v>
      </c>
      <c r="H112" s="322">
        <v>2105</v>
      </c>
      <c r="I112" s="322">
        <v>2265</v>
      </c>
      <c r="J112" s="322">
        <v>4802</v>
      </c>
      <c r="K112" s="322">
        <v>2300</v>
      </c>
      <c r="L112" s="322">
        <v>2502</v>
      </c>
      <c r="M112" s="322">
        <v>3725</v>
      </c>
      <c r="N112" s="322">
        <v>1823</v>
      </c>
      <c r="O112" s="322">
        <v>1902</v>
      </c>
      <c r="P112" s="322">
        <v>3712</v>
      </c>
      <c r="Q112" s="322">
        <v>1926</v>
      </c>
      <c r="R112" s="322">
        <v>1786</v>
      </c>
      <c r="S112" s="332">
        <v>3834</v>
      </c>
      <c r="T112" s="332">
        <v>2116</v>
      </c>
      <c r="U112" s="332">
        <v>1718</v>
      </c>
      <c r="W112" s="323">
        <v>24</v>
      </c>
    </row>
    <row r="113" spans="1:23" x14ac:dyDescent="0.2">
      <c r="A113" s="322" t="s">
        <v>1854</v>
      </c>
      <c r="B113" s="322" t="s">
        <v>36</v>
      </c>
      <c r="C113" s="322" t="s">
        <v>95</v>
      </c>
      <c r="D113" s="322">
        <v>90534</v>
      </c>
      <c r="E113" s="322">
        <v>45711</v>
      </c>
      <c r="F113" s="322">
        <v>44823</v>
      </c>
      <c r="G113" s="322">
        <v>92650</v>
      </c>
      <c r="H113" s="322">
        <v>47090</v>
      </c>
      <c r="I113" s="322">
        <v>45560</v>
      </c>
      <c r="J113" s="322">
        <v>83416</v>
      </c>
      <c r="K113" s="322">
        <v>42714</v>
      </c>
      <c r="L113" s="322">
        <v>40702</v>
      </c>
      <c r="M113" s="322">
        <v>70836</v>
      </c>
      <c r="N113" s="322">
        <v>36144</v>
      </c>
      <c r="O113" s="322">
        <v>34692</v>
      </c>
      <c r="P113" s="322">
        <v>73285</v>
      </c>
      <c r="Q113" s="322">
        <v>37460</v>
      </c>
      <c r="R113" s="322">
        <v>35825</v>
      </c>
      <c r="S113" s="332">
        <v>77473</v>
      </c>
      <c r="T113" s="332">
        <v>39484</v>
      </c>
      <c r="U113" s="332">
        <v>37989</v>
      </c>
      <c r="W113" s="323">
        <v>3</v>
      </c>
    </row>
    <row r="114" spans="1:23" x14ac:dyDescent="0.2">
      <c r="A114" s="322" t="s">
        <v>1855</v>
      </c>
      <c r="B114" s="322" t="s">
        <v>36</v>
      </c>
      <c r="C114" s="322">
        <v>0</v>
      </c>
      <c r="D114" s="322">
        <v>4549</v>
      </c>
      <c r="E114" s="322">
        <v>2336</v>
      </c>
      <c r="F114" s="322">
        <v>2213</v>
      </c>
      <c r="G114" s="322">
        <v>4360</v>
      </c>
      <c r="H114" s="322">
        <v>2285</v>
      </c>
      <c r="I114" s="322">
        <v>2075</v>
      </c>
      <c r="J114" s="322">
        <v>3221</v>
      </c>
      <c r="K114" s="322">
        <v>1615</v>
      </c>
      <c r="L114" s="322">
        <v>1606</v>
      </c>
      <c r="M114" s="322">
        <v>3492</v>
      </c>
      <c r="N114" s="322">
        <v>1752</v>
      </c>
      <c r="O114" s="322">
        <v>1740</v>
      </c>
      <c r="P114" s="322">
        <v>3731</v>
      </c>
      <c r="Q114" s="322">
        <v>1915</v>
      </c>
      <c r="R114" s="322">
        <v>1816</v>
      </c>
      <c r="S114" s="332">
        <v>3963</v>
      </c>
      <c r="T114" s="332">
        <v>2002</v>
      </c>
      <c r="U114" s="332">
        <v>1961</v>
      </c>
      <c r="W114" s="323">
        <v>4</v>
      </c>
    </row>
    <row r="115" spans="1:23" x14ac:dyDescent="0.2">
      <c r="A115" s="322" t="s">
        <v>1856</v>
      </c>
      <c r="B115" s="322" t="s">
        <v>36</v>
      </c>
      <c r="C115" s="322">
        <v>1</v>
      </c>
      <c r="D115" s="322">
        <v>4350</v>
      </c>
      <c r="E115" s="322">
        <v>2307</v>
      </c>
      <c r="F115" s="322">
        <v>2043</v>
      </c>
      <c r="G115" s="322">
        <v>4230</v>
      </c>
      <c r="H115" s="322">
        <v>2155</v>
      </c>
      <c r="I115" s="322">
        <v>2075</v>
      </c>
      <c r="J115" s="322">
        <v>3270</v>
      </c>
      <c r="K115" s="322">
        <v>1721</v>
      </c>
      <c r="L115" s="322">
        <v>1549</v>
      </c>
      <c r="M115" s="322">
        <v>3651</v>
      </c>
      <c r="N115" s="322">
        <v>1868</v>
      </c>
      <c r="O115" s="322">
        <v>1783</v>
      </c>
      <c r="P115" s="322">
        <v>3692</v>
      </c>
      <c r="Q115" s="322">
        <v>1922</v>
      </c>
      <c r="R115" s="322">
        <v>1770</v>
      </c>
      <c r="S115" s="332">
        <v>4119</v>
      </c>
      <c r="T115" s="332">
        <v>2156</v>
      </c>
      <c r="U115" s="332">
        <v>1963</v>
      </c>
      <c r="W115" s="323">
        <v>5</v>
      </c>
    </row>
    <row r="116" spans="1:23" x14ac:dyDescent="0.2">
      <c r="A116" s="322" t="s">
        <v>1857</v>
      </c>
      <c r="B116" s="322" t="s">
        <v>36</v>
      </c>
      <c r="C116" s="322">
        <v>2</v>
      </c>
      <c r="D116" s="322">
        <v>4398</v>
      </c>
      <c r="E116" s="322">
        <v>2242</v>
      </c>
      <c r="F116" s="322">
        <v>2156</v>
      </c>
      <c r="G116" s="322">
        <v>4520</v>
      </c>
      <c r="H116" s="322">
        <v>2325</v>
      </c>
      <c r="I116" s="322">
        <v>2200</v>
      </c>
      <c r="J116" s="322">
        <v>3160</v>
      </c>
      <c r="K116" s="322">
        <v>1649</v>
      </c>
      <c r="L116" s="322">
        <v>1511</v>
      </c>
      <c r="M116" s="322">
        <v>3439</v>
      </c>
      <c r="N116" s="322">
        <v>1741</v>
      </c>
      <c r="O116" s="322">
        <v>1698</v>
      </c>
      <c r="P116" s="322">
        <v>3666</v>
      </c>
      <c r="Q116" s="322">
        <v>1885</v>
      </c>
      <c r="R116" s="322">
        <v>1781</v>
      </c>
      <c r="S116" s="332">
        <v>4011</v>
      </c>
      <c r="T116" s="332">
        <v>2045</v>
      </c>
      <c r="U116" s="332">
        <v>1966</v>
      </c>
      <c r="W116" s="323">
        <v>6</v>
      </c>
    </row>
    <row r="117" spans="1:23" x14ac:dyDescent="0.2">
      <c r="A117" s="322" t="s">
        <v>1858</v>
      </c>
      <c r="B117" s="322" t="s">
        <v>36</v>
      </c>
      <c r="C117" s="322">
        <v>3</v>
      </c>
      <c r="D117" s="322">
        <v>4382</v>
      </c>
      <c r="E117" s="322">
        <v>2280</v>
      </c>
      <c r="F117" s="322">
        <v>2102</v>
      </c>
      <c r="G117" s="322">
        <v>4490</v>
      </c>
      <c r="H117" s="322">
        <v>2330</v>
      </c>
      <c r="I117" s="322">
        <v>2160</v>
      </c>
      <c r="J117" s="322">
        <v>3003</v>
      </c>
      <c r="K117" s="322">
        <v>1537</v>
      </c>
      <c r="L117" s="322">
        <v>1466</v>
      </c>
      <c r="M117" s="322">
        <v>3565</v>
      </c>
      <c r="N117" s="322">
        <v>1823</v>
      </c>
      <c r="O117" s="322">
        <v>1742</v>
      </c>
      <c r="P117" s="322">
        <v>3773</v>
      </c>
      <c r="Q117" s="322">
        <v>2003</v>
      </c>
      <c r="R117" s="322">
        <v>1770</v>
      </c>
      <c r="S117" s="332">
        <v>3988</v>
      </c>
      <c r="T117" s="332">
        <v>1993</v>
      </c>
      <c r="U117" s="332">
        <v>1995</v>
      </c>
      <c r="W117" s="323">
        <v>7</v>
      </c>
    </row>
    <row r="118" spans="1:23" x14ac:dyDescent="0.2">
      <c r="A118" s="322" t="s">
        <v>1859</v>
      </c>
      <c r="B118" s="322" t="s">
        <v>36</v>
      </c>
      <c r="C118" s="322">
        <v>4</v>
      </c>
      <c r="D118" s="322">
        <v>4192</v>
      </c>
      <c r="E118" s="322">
        <v>2145</v>
      </c>
      <c r="F118" s="322">
        <v>2047</v>
      </c>
      <c r="G118" s="322">
        <v>4765</v>
      </c>
      <c r="H118" s="322">
        <v>2415</v>
      </c>
      <c r="I118" s="322">
        <v>2350</v>
      </c>
      <c r="J118" s="322">
        <v>2957</v>
      </c>
      <c r="K118" s="322">
        <v>1533</v>
      </c>
      <c r="L118" s="322">
        <v>1424</v>
      </c>
      <c r="M118" s="322">
        <v>3331</v>
      </c>
      <c r="N118" s="322">
        <v>1699</v>
      </c>
      <c r="O118" s="322">
        <v>1632</v>
      </c>
      <c r="P118" s="322">
        <v>3819</v>
      </c>
      <c r="Q118" s="322">
        <v>1876</v>
      </c>
      <c r="R118" s="322">
        <v>1943</v>
      </c>
      <c r="S118" s="332">
        <v>4014</v>
      </c>
      <c r="T118" s="332">
        <v>2032</v>
      </c>
      <c r="U118" s="332">
        <v>1982</v>
      </c>
      <c r="W118" s="323">
        <v>8</v>
      </c>
    </row>
    <row r="119" spans="1:23" x14ac:dyDescent="0.2">
      <c r="A119" s="322" t="s">
        <v>1860</v>
      </c>
      <c r="B119" s="322" t="s">
        <v>36</v>
      </c>
      <c r="C119" s="322">
        <v>5</v>
      </c>
      <c r="D119" s="322">
        <v>4093</v>
      </c>
      <c r="E119" s="322">
        <v>2071</v>
      </c>
      <c r="F119" s="322">
        <v>2022</v>
      </c>
      <c r="G119" s="322">
        <v>4960</v>
      </c>
      <c r="H119" s="322">
        <v>2630</v>
      </c>
      <c r="I119" s="322">
        <v>2330</v>
      </c>
      <c r="J119" s="322">
        <v>2981</v>
      </c>
      <c r="K119" s="322">
        <v>1505</v>
      </c>
      <c r="L119" s="322">
        <v>1476</v>
      </c>
      <c r="M119" s="322">
        <v>3333</v>
      </c>
      <c r="N119" s="322">
        <v>1671</v>
      </c>
      <c r="O119" s="322">
        <v>1662</v>
      </c>
      <c r="P119" s="322">
        <v>3597</v>
      </c>
      <c r="Q119" s="322">
        <v>1831</v>
      </c>
      <c r="R119" s="322">
        <v>1766</v>
      </c>
      <c r="S119" s="332">
        <v>3814</v>
      </c>
      <c r="T119" s="332">
        <v>1976</v>
      </c>
      <c r="U119" s="332">
        <v>1838</v>
      </c>
      <c r="W119" s="323">
        <v>9</v>
      </c>
    </row>
    <row r="120" spans="1:23" x14ac:dyDescent="0.2">
      <c r="A120" s="322" t="s">
        <v>1861</v>
      </c>
      <c r="B120" s="322" t="s">
        <v>36</v>
      </c>
      <c r="C120" s="322">
        <v>6</v>
      </c>
      <c r="D120" s="322">
        <v>4127</v>
      </c>
      <c r="E120" s="322">
        <v>2128</v>
      </c>
      <c r="F120" s="322">
        <v>1999</v>
      </c>
      <c r="G120" s="322">
        <v>4995</v>
      </c>
      <c r="H120" s="322">
        <v>2635</v>
      </c>
      <c r="I120" s="322">
        <v>2360</v>
      </c>
      <c r="J120" s="322">
        <v>3336</v>
      </c>
      <c r="K120" s="322">
        <v>1737</v>
      </c>
      <c r="L120" s="322">
        <v>1599</v>
      </c>
      <c r="M120" s="322">
        <v>3232</v>
      </c>
      <c r="N120" s="322">
        <v>1702</v>
      </c>
      <c r="O120" s="322">
        <v>1530</v>
      </c>
      <c r="P120" s="322">
        <v>3631</v>
      </c>
      <c r="Q120" s="322">
        <v>1854</v>
      </c>
      <c r="R120" s="322">
        <v>1777</v>
      </c>
      <c r="S120" s="332">
        <v>3711</v>
      </c>
      <c r="T120" s="332">
        <v>1820</v>
      </c>
      <c r="U120" s="332">
        <v>1891</v>
      </c>
      <c r="W120" s="323">
        <v>10</v>
      </c>
    </row>
    <row r="121" spans="1:23" x14ac:dyDescent="0.2">
      <c r="A121" s="322" t="s">
        <v>1862</v>
      </c>
      <c r="B121" s="322" t="s">
        <v>36</v>
      </c>
      <c r="C121" s="322">
        <v>7</v>
      </c>
      <c r="D121" s="322">
        <v>4167</v>
      </c>
      <c r="E121" s="322">
        <v>2149</v>
      </c>
      <c r="F121" s="322">
        <v>2018</v>
      </c>
      <c r="G121" s="322">
        <v>4885</v>
      </c>
      <c r="H121" s="322">
        <v>2475</v>
      </c>
      <c r="I121" s="322">
        <v>2410</v>
      </c>
      <c r="J121" s="322">
        <v>3510</v>
      </c>
      <c r="K121" s="322">
        <v>1774</v>
      </c>
      <c r="L121" s="322">
        <v>1736</v>
      </c>
      <c r="M121" s="322">
        <v>3155</v>
      </c>
      <c r="N121" s="322">
        <v>1620</v>
      </c>
      <c r="O121" s="322">
        <v>1535</v>
      </c>
      <c r="P121" s="322">
        <v>3755</v>
      </c>
      <c r="Q121" s="322">
        <v>1949</v>
      </c>
      <c r="R121" s="322">
        <v>1806</v>
      </c>
      <c r="S121" s="332">
        <v>3636</v>
      </c>
      <c r="T121" s="332">
        <v>1839</v>
      </c>
      <c r="U121" s="332">
        <v>1797</v>
      </c>
      <c r="W121" s="323">
        <v>11</v>
      </c>
    </row>
    <row r="122" spans="1:23" x14ac:dyDescent="0.2">
      <c r="A122" s="322" t="s">
        <v>1863</v>
      </c>
      <c r="B122" s="322" t="s">
        <v>36</v>
      </c>
      <c r="C122" s="322">
        <v>8</v>
      </c>
      <c r="D122" s="322">
        <v>4003</v>
      </c>
      <c r="E122" s="322">
        <v>2026</v>
      </c>
      <c r="F122" s="322">
        <v>1977</v>
      </c>
      <c r="G122" s="322">
        <v>4860</v>
      </c>
      <c r="H122" s="322">
        <v>2520</v>
      </c>
      <c r="I122" s="322">
        <v>2340</v>
      </c>
      <c r="J122" s="322">
        <v>3729</v>
      </c>
      <c r="K122" s="322">
        <v>1871</v>
      </c>
      <c r="L122" s="322">
        <v>1858</v>
      </c>
      <c r="M122" s="322">
        <v>3115</v>
      </c>
      <c r="N122" s="322">
        <v>1631</v>
      </c>
      <c r="O122" s="322">
        <v>1484</v>
      </c>
      <c r="P122" s="322">
        <v>3606</v>
      </c>
      <c r="Q122" s="322">
        <v>1798</v>
      </c>
      <c r="R122" s="322">
        <v>1808</v>
      </c>
      <c r="S122" s="332">
        <v>3517</v>
      </c>
      <c r="T122" s="332">
        <v>1771</v>
      </c>
      <c r="U122" s="332">
        <v>1746</v>
      </c>
      <c r="W122" s="323">
        <v>12</v>
      </c>
    </row>
    <row r="123" spans="1:23" x14ac:dyDescent="0.2">
      <c r="A123" s="322" t="s">
        <v>1864</v>
      </c>
      <c r="B123" s="322" t="s">
        <v>36</v>
      </c>
      <c r="C123" s="322">
        <v>9</v>
      </c>
      <c r="D123" s="322">
        <v>4061</v>
      </c>
      <c r="E123" s="322">
        <v>2030</v>
      </c>
      <c r="F123" s="322">
        <v>2031</v>
      </c>
      <c r="G123" s="322">
        <v>4725</v>
      </c>
      <c r="H123" s="322">
        <v>2395</v>
      </c>
      <c r="I123" s="322">
        <v>2335</v>
      </c>
      <c r="J123" s="322">
        <v>3920</v>
      </c>
      <c r="K123" s="322">
        <v>2008</v>
      </c>
      <c r="L123" s="322">
        <v>1912</v>
      </c>
      <c r="M123" s="322">
        <v>3179</v>
      </c>
      <c r="N123" s="322">
        <v>1600</v>
      </c>
      <c r="O123" s="322">
        <v>1579</v>
      </c>
      <c r="P123" s="322">
        <v>3708</v>
      </c>
      <c r="Q123" s="322">
        <v>1908</v>
      </c>
      <c r="R123" s="322">
        <v>1800</v>
      </c>
      <c r="S123" s="332">
        <v>3383</v>
      </c>
      <c r="T123" s="332">
        <v>1717</v>
      </c>
      <c r="U123" s="332">
        <v>1666</v>
      </c>
      <c r="W123" s="323">
        <v>13</v>
      </c>
    </row>
    <row r="124" spans="1:23" x14ac:dyDescent="0.2">
      <c r="A124" s="322" t="s">
        <v>1865</v>
      </c>
      <c r="B124" s="322" t="s">
        <v>36</v>
      </c>
      <c r="C124" s="322">
        <v>10</v>
      </c>
      <c r="D124" s="322">
        <v>4341</v>
      </c>
      <c r="E124" s="322">
        <v>2242</v>
      </c>
      <c r="F124" s="322">
        <v>2099</v>
      </c>
      <c r="G124" s="322">
        <v>4580</v>
      </c>
      <c r="H124" s="322">
        <v>2325</v>
      </c>
      <c r="I124" s="322">
        <v>2255</v>
      </c>
      <c r="J124" s="322">
        <v>4217</v>
      </c>
      <c r="K124" s="322">
        <v>2140</v>
      </c>
      <c r="L124" s="322">
        <v>2077</v>
      </c>
      <c r="M124" s="322">
        <v>3277</v>
      </c>
      <c r="N124" s="322">
        <v>1666</v>
      </c>
      <c r="O124" s="322">
        <v>1611</v>
      </c>
      <c r="P124" s="322">
        <v>3715</v>
      </c>
      <c r="Q124" s="322">
        <v>1837</v>
      </c>
      <c r="R124" s="322">
        <v>1878</v>
      </c>
      <c r="S124" s="332">
        <v>3639</v>
      </c>
      <c r="T124" s="332">
        <v>1869</v>
      </c>
      <c r="U124" s="332">
        <v>1770</v>
      </c>
      <c r="W124" s="323">
        <v>14</v>
      </c>
    </row>
    <row r="125" spans="1:23" x14ac:dyDescent="0.2">
      <c r="A125" s="322" t="s">
        <v>1866</v>
      </c>
      <c r="B125" s="322" t="s">
        <v>36</v>
      </c>
      <c r="C125" s="322">
        <v>11</v>
      </c>
      <c r="D125" s="322">
        <v>4508</v>
      </c>
      <c r="E125" s="322">
        <v>2343</v>
      </c>
      <c r="F125" s="322">
        <v>2165</v>
      </c>
      <c r="G125" s="322">
        <v>4325</v>
      </c>
      <c r="H125" s="322">
        <v>2260</v>
      </c>
      <c r="I125" s="322">
        <v>2065</v>
      </c>
      <c r="J125" s="322">
        <v>4234</v>
      </c>
      <c r="K125" s="322">
        <v>2161</v>
      </c>
      <c r="L125" s="322">
        <v>2073</v>
      </c>
      <c r="M125" s="322">
        <v>3399</v>
      </c>
      <c r="N125" s="322">
        <v>1761</v>
      </c>
      <c r="O125" s="322">
        <v>1638</v>
      </c>
      <c r="P125" s="322">
        <v>4054</v>
      </c>
      <c r="Q125" s="322">
        <v>2050</v>
      </c>
      <c r="R125" s="322">
        <v>2004</v>
      </c>
      <c r="S125" s="332">
        <v>3563</v>
      </c>
      <c r="T125" s="332">
        <v>1826</v>
      </c>
      <c r="U125" s="332">
        <v>1737</v>
      </c>
      <c r="W125" s="323">
        <v>15</v>
      </c>
    </row>
    <row r="126" spans="1:23" x14ac:dyDescent="0.2">
      <c r="A126" s="322" t="s">
        <v>1867</v>
      </c>
      <c r="B126" s="322" t="s">
        <v>36</v>
      </c>
      <c r="C126" s="322">
        <v>12</v>
      </c>
      <c r="D126" s="322">
        <v>4784</v>
      </c>
      <c r="E126" s="322">
        <v>2427</v>
      </c>
      <c r="F126" s="322">
        <v>2357</v>
      </c>
      <c r="G126" s="322">
        <v>4475</v>
      </c>
      <c r="H126" s="322">
        <v>2290</v>
      </c>
      <c r="I126" s="322">
        <v>2190</v>
      </c>
      <c r="J126" s="322">
        <v>4363</v>
      </c>
      <c r="K126" s="322">
        <v>2188</v>
      </c>
      <c r="L126" s="322">
        <v>2175</v>
      </c>
      <c r="M126" s="322">
        <v>3218</v>
      </c>
      <c r="N126" s="322">
        <v>1652</v>
      </c>
      <c r="O126" s="322">
        <v>1566</v>
      </c>
      <c r="P126" s="322">
        <v>3556</v>
      </c>
      <c r="Q126" s="322">
        <v>1807</v>
      </c>
      <c r="R126" s="322">
        <v>1749</v>
      </c>
      <c r="S126" s="332">
        <v>3779</v>
      </c>
      <c r="T126" s="332">
        <v>1937</v>
      </c>
      <c r="U126" s="332">
        <v>1842</v>
      </c>
      <c r="W126" s="323">
        <v>16</v>
      </c>
    </row>
    <row r="127" spans="1:23" x14ac:dyDescent="0.2">
      <c r="A127" s="322" t="s">
        <v>1868</v>
      </c>
      <c r="B127" s="322" t="s">
        <v>36</v>
      </c>
      <c r="C127" s="322">
        <v>13</v>
      </c>
      <c r="D127" s="322">
        <v>5359</v>
      </c>
      <c r="E127" s="322">
        <v>2697</v>
      </c>
      <c r="F127" s="322">
        <v>2662</v>
      </c>
      <c r="G127" s="322">
        <v>4335</v>
      </c>
      <c r="H127" s="322">
        <v>2200</v>
      </c>
      <c r="I127" s="322">
        <v>2140</v>
      </c>
      <c r="J127" s="322">
        <v>4535</v>
      </c>
      <c r="K127" s="322">
        <v>2273</v>
      </c>
      <c r="L127" s="322">
        <v>2262</v>
      </c>
      <c r="M127" s="322">
        <v>3069</v>
      </c>
      <c r="N127" s="322">
        <v>1599</v>
      </c>
      <c r="O127" s="322">
        <v>1470</v>
      </c>
      <c r="P127" s="322">
        <v>3530</v>
      </c>
      <c r="Q127" s="322">
        <v>1814</v>
      </c>
      <c r="R127" s="322">
        <v>1716</v>
      </c>
      <c r="S127" s="332">
        <v>3778</v>
      </c>
      <c r="T127" s="332">
        <v>1994</v>
      </c>
      <c r="U127" s="332">
        <v>1784</v>
      </c>
      <c r="W127" s="323">
        <v>17</v>
      </c>
    </row>
    <row r="128" spans="1:23" x14ac:dyDescent="0.2">
      <c r="A128" s="322" t="s">
        <v>1869</v>
      </c>
      <c r="B128" s="322" t="s">
        <v>36</v>
      </c>
      <c r="C128" s="322">
        <v>14</v>
      </c>
      <c r="D128" s="322">
        <v>5823</v>
      </c>
      <c r="E128" s="322">
        <v>2968</v>
      </c>
      <c r="F128" s="322">
        <v>2855</v>
      </c>
      <c r="G128" s="322">
        <v>4125</v>
      </c>
      <c r="H128" s="322">
        <v>2080</v>
      </c>
      <c r="I128" s="322">
        <v>2050</v>
      </c>
      <c r="J128" s="322">
        <v>4799</v>
      </c>
      <c r="K128" s="322">
        <v>2490</v>
      </c>
      <c r="L128" s="322">
        <v>2309</v>
      </c>
      <c r="M128" s="322">
        <v>3033</v>
      </c>
      <c r="N128" s="322">
        <v>1535</v>
      </c>
      <c r="O128" s="322">
        <v>1498</v>
      </c>
      <c r="P128" s="322">
        <v>3511</v>
      </c>
      <c r="Q128" s="322">
        <v>1713</v>
      </c>
      <c r="R128" s="322">
        <v>1798</v>
      </c>
      <c r="S128" s="332">
        <v>3853</v>
      </c>
      <c r="T128" s="332">
        <v>1960</v>
      </c>
      <c r="U128" s="332">
        <v>1893</v>
      </c>
      <c r="W128" s="323">
        <v>18</v>
      </c>
    </row>
    <row r="129" spans="1:23" x14ac:dyDescent="0.2">
      <c r="A129" s="322" t="s">
        <v>1870</v>
      </c>
      <c r="B129" s="322" t="s">
        <v>36</v>
      </c>
      <c r="C129" s="322">
        <v>15</v>
      </c>
      <c r="D129" s="322">
        <v>4387</v>
      </c>
      <c r="E129" s="322">
        <v>2262</v>
      </c>
      <c r="F129" s="322">
        <v>2125</v>
      </c>
      <c r="G129" s="322">
        <v>4015</v>
      </c>
      <c r="H129" s="322">
        <v>1990</v>
      </c>
      <c r="I129" s="322">
        <v>2025</v>
      </c>
      <c r="J129" s="322">
        <v>4809</v>
      </c>
      <c r="K129" s="322">
        <v>2480</v>
      </c>
      <c r="L129" s="322">
        <v>2329</v>
      </c>
      <c r="M129" s="322">
        <v>3032</v>
      </c>
      <c r="N129" s="322">
        <v>1512</v>
      </c>
      <c r="O129" s="322">
        <v>1520</v>
      </c>
      <c r="P129" s="322">
        <v>3394</v>
      </c>
      <c r="Q129" s="322">
        <v>1693</v>
      </c>
      <c r="R129" s="322">
        <v>1701</v>
      </c>
      <c r="S129" s="332">
        <v>3818</v>
      </c>
      <c r="T129" s="332">
        <v>1985</v>
      </c>
      <c r="U129" s="332">
        <v>1833</v>
      </c>
      <c r="W129" s="323">
        <v>19</v>
      </c>
    </row>
    <row r="130" spans="1:23" x14ac:dyDescent="0.2">
      <c r="A130" s="322" t="s">
        <v>1871</v>
      </c>
      <c r="B130" s="322" t="s">
        <v>36</v>
      </c>
      <c r="C130" s="322">
        <v>16</v>
      </c>
      <c r="D130" s="322">
        <v>4470</v>
      </c>
      <c r="E130" s="322">
        <v>2246</v>
      </c>
      <c r="F130" s="322">
        <v>2224</v>
      </c>
      <c r="G130" s="322">
        <v>4065</v>
      </c>
      <c r="H130" s="322">
        <v>2060</v>
      </c>
      <c r="I130" s="322">
        <v>2005</v>
      </c>
      <c r="J130" s="322">
        <v>4912</v>
      </c>
      <c r="K130" s="322">
        <v>2574</v>
      </c>
      <c r="L130" s="322">
        <v>2338</v>
      </c>
      <c r="M130" s="322">
        <v>3412</v>
      </c>
      <c r="N130" s="322">
        <v>1777</v>
      </c>
      <c r="O130" s="322">
        <v>1635</v>
      </c>
      <c r="P130" s="322">
        <v>3409</v>
      </c>
      <c r="Q130" s="322">
        <v>1872</v>
      </c>
      <c r="R130" s="322">
        <v>1537</v>
      </c>
      <c r="S130" s="332">
        <v>3888</v>
      </c>
      <c r="T130" s="332">
        <v>1990</v>
      </c>
      <c r="U130" s="332">
        <v>1898</v>
      </c>
      <c r="W130" s="323">
        <v>20</v>
      </c>
    </row>
    <row r="131" spans="1:23" x14ac:dyDescent="0.2">
      <c r="A131" s="322" t="s">
        <v>1872</v>
      </c>
      <c r="B131" s="322" t="s">
        <v>36</v>
      </c>
      <c r="C131" s="322">
        <v>17</v>
      </c>
      <c r="D131" s="322">
        <v>4108</v>
      </c>
      <c r="E131" s="322">
        <v>1998</v>
      </c>
      <c r="F131" s="322">
        <v>2110</v>
      </c>
      <c r="G131" s="322">
        <v>4105</v>
      </c>
      <c r="H131" s="322">
        <v>2070</v>
      </c>
      <c r="I131" s="322">
        <v>2040</v>
      </c>
      <c r="J131" s="322">
        <v>4798</v>
      </c>
      <c r="K131" s="322">
        <v>2483</v>
      </c>
      <c r="L131" s="322">
        <v>2315</v>
      </c>
      <c r="M131" s="322">
        <v>3528</v>
      </c>
      <c r="N131" s="322">
        <v>1811</v>
      </c>
      <c r="O131" s="322">
        <v>1717</v>
      </c>
      <c r="P131" s="322">
        <v>3240</v>
      </c>
      <c r="Q131" s="322">
        <v>1720</v>
      </c>
      <c r="R131" s="322">
        <v>1520</v>
      </c>
      <c r="S131" s="332">
        <v>4024</v>
      </c>
      <c r="T131" s="332">
        <v>2082</v>
      </c>
      <c r="U131" s="332">
        <v>1942</v>
      </c>
      <c r="W131" s="323">
        <v>21</v>
      </c>
    </row>
    <row r="132" spans="1:23" x14ac:dyDescent="0.2">
      <c r="A132" s="322" t="s">
        <v>1873</v>
      </c>
      <c r="B132" s="322" t="s">
        <v>36</v>
      </c>
      <c r="C132" s="322">
        <v>18</v>
      </c>
      <c r="D132" s="322">
        <v>4032</v>
      </c>
      <c r="E132" s="322">
        <v>1891</v>
      </c>
      <c r="F132" s="322">
        <v>2141</v>
      </c>
      <c r="G132" s="322">
        <v>3950</v>
      </c>
      <c r="H132" s="322">
        <v>1920</v>
      </c>
      <c r="I132" s="322">
        <v>2030</v>
      </c>
      <c r="J132" s="322">
        <v>4708</v>
      </c>
      <c r="K132" s="322">
        <v>2417</v>
      </c>
      <c r="L132" s="322">
        <v>2291</v>
      </c>
      <c r="M132" s="322">
        <v>3677</v>
      </c>
      <c r="N132" s="322">
        <v>1854</v>
      </c>
      <c r="O132" s="322">
        <v>1823</v>
      </c>
      <c r="P132" s="322">
        <v>2977</v>
      </c>
      <c r="Q132" s="322">
        <v>1553</v>
      </c>
      <c r="R132" s="322">
        <v>1424</v>
      </c>
      <c r="S132" s="332">
        <v>3459</v>
      </c>
      <c r="T132" s="332">
        <v>1746</v>
      </c>
      <c r="U132" s="332">
        <v>1713</v>
      </c>
      <c r="W132" s="323">
        <v>22</v>
      </c>
    </row>
    <row r="133" spans="1:23" x14ac:dyDescent="0.2">
      <c r="A133" s="322" t="s">
        <v>1874</v>
      </c>
      <c r="B133" s="322" t="s">
        <v>36</v>
      </c>
      <c r="C133" s="322">
        <v>19</v>
      </c>
      <c r="D133" s="322">
        <v>3378</v>
      </c>
      <c r="E133" s="322">
        <v>1533</v>
      </c>
      <c r="F133" s="322">
        <v>1845</v>
      </c>
      <c r="G133" s="322">
        <v>3835</v>
      </c>
      <c r="H133" s="322">
        <v>1785</v>
      </c>
      <c r="I133" s="322">
        <v>2050</v>
      </c>
      <c r="J133" s="322">
        <v>4501</v>
      </c>
      <c r="K133" s="322">
        <v>2279</v>
      </c>
      <c r="L133" s="322">
        <v>2222</v>
      </c>
      <c r="M133" s="322">
        <v>3766</v>
      </c>
      <c r="N133" s="322">
        <v>1925</v>
      </c>
      <c r="O133" s="322">
        <v>1841</v>
      </c>
      <c r="P133" s="322">
        <v>2493</v>
      </c>
      <c r="Q133" s="322">
        <v>1260</v>
      </c>
      <c r="R133" s="322">
        <v>1233</v>
      </c>
      <c r="S133" s="332">
        <v>2723</v>
      </c>
      <c r="T133" s="332">
        <v>1362</v>
      </c>
      <c r="U133" s="332">
        <v>1361</v>
      </c>
      <c r="W133" s="323">
        <v>23</v>
      </c>
    </row>
    <row r="134" spans="1:23" x14ac:dyDescent="0.2">
      <c r="A134" s="322" t="s">
        <v>1875</v>
      </c>
      <c r="B134" s="322" t="s">
        <v>36</v>
      </c>
      <c r="C134" s="322">
        <v>20</v>
      </c>
      <c r="D134" s="322">
        <v>3022</v>
      </c>
      <c r="E134" s="322">
        <v>1390</v>
      </c>
      <c r="F134" s="322">
        <v>1632</v>
      </c>
      <c r="G134" s="322">
        <v>4025</v>
      </c>
      <c r="H134" s="322">
        <v>1945</v>
      </c>
      <c r="I134" s="322">
        <v>2075</v>
      </c>
      <c r="J134" s="322">
        <v>4453</v>
      </c>
      <c r="K134" s="322">
        <v>2279</v>
      </c>
      <c r="L134" s="322">
        <v>2174</v>
      </c>
      <c r="M134" s="322">
        <v>3933</v>
      </c>
      <c r="N134" s="322">
        <v>1945</v>
      </c>
      <c r="O134" s="322">
        <v>1988</v>
      </c>
      <c r="P134" s="322">
        <v>2428</v>
      </c>
      <c r="Q134" s="322">
        <v>1200</v>
      </c>
      <c r="R134" s="322">
        <v>1228</v>
      </c>
      <c r="S134" s="332">
        <v>2793</v>
      </c>
      <c r="T134" s="332">
        <v>1382</v>
      </c>
      <c r="U134" s="332">
        <v>1411</v>
      </c>
      <c r="W134" s="323">
        <v>24</v>
      </c>
    </row>
    <row r="135" spans="1:23" x14ac:dyDescent="0.2">
      <c r="A135" s="322" t="s">
        <v>1876</v>
      </c>
      <c r="B135" s="322" t="s">
        <v>37</v>
      </c>
      <c r="C135" s="322" t="s">
        <v>95</v>
      </c>
      <c r="D135" s="322">
        <v>59096</v>
      </c>
      <c r="E135" s="322">
        <v>28343</v>
      </c>
      <c r="F135" s="322">
        <v>30753</v>
      </c>
      <c r="G135" s="322">
        <v>47605</v>
      </c>
      <c r="H135" s="322">
        <v>23205</v>
      </c>
      <c r="I135" s="322">
        <v>24400</v>
      </c>
      <c r="J135" s="322">
        <v>33481</v>
      </c>
      <c r="K135" s="322">
        <v>16799</v>
      </c>
      <c r="L135" s="322">
        <v>16682</v>
      </c>
      <c r="M135" s="322">
        <v>35191</v>
      </c>
      <c r="N135" s="322">
        <v>17715</v>
      </c>
      <c r="O135" s="322">
        <v>17476</v>
      </c>
      <c r="P135" s="322">
        <v>42607</v>
      </c>
      <c r="Q135" s="322">
        <v>21391</v>
      </c>
      <c r="R135" s="322">
        <v>21216</v>
      </c>
      <c r="S135" s="332">
        <v>50722</v>
      </c>
      <c r="T135" s="332">
        <v>25213</v>
      </c>
      <c r="U135" s="332">
        <v>25509</v>
      </c>
      <c r="W135" s="323">
        <v>3</v>
      </c>
    </row>
    <row r="136" spans="1:23" x14ac:dyDescent="0.2">
      <c r="A136" s="322" t="s">
        <v>1877</v>
      </c>
      <c r="B136" s="322" t="s">
        <v>37</v>
      </c>
      <c r="C136" s="322">
        <v>0</v>
      </c>
      <c r="D136" s="322">
        <v>3697</v>
      </c>
      <c r="E136" s="322">
        <v>1933</v>
      </c>
      <c r="F136" s="322">
        <v>1764</v>
      </c>
      <c r="G136" s="322">
        <v>2370</v>
      </c>
      <c r="H136" s="322">
        <v>1275</v>
      </c>
      <c r="I136" s="322">
        <v>1095</v>
      </c>
      <c r="J136" s="322">
        <v>1775</v>
      </c>
      <c r="K136" s="322">
        <v>904</v>
      </c>
      <c r="L136" s="322">
        <v>871</v>
      </c>
      <c r="M136" s="322">
        <v>1994</v>
      </c>
      <c r="N136" s="322">
        <v>1001</v>
      </c>
      <c r="O136" s="322">
        <v>993</v>
      </c>
      <c r="P136" s="322">
        <v>2575</v>
      </c>
      <c r="Q136" s="322">
        <v>1321</v>
      </c>
      <c r="R136" s="322">
        <v>1254</v>
      </c>
      <c r="S136" s="332">
        <v>2889</v>
      </c>
      <c r="T136" s="332">
        <v>1529</v>
      </c>
      <c r="U136" s="332">
        <v>1360</v>
      </c>
      <c r="W136" s="323">
        <v>4</v>
      </c>
    </row>
    <row r="137" spans="1:23" x14ac:dyDescent="0.2">
      <c r="A137" s="322" t="s">
        <v>1878</v>
      </c>
      <c r="B137" s="322" t="s">
        <v>37</v>
      </c>
      <c r="C137" s="322">
        <v>1</v>
      </c>
      <c r="D137" s="322">
        <v>3186</v>
      </c>
      <c r="E137" s="322">
        <v>1645</v>
      </c>
      <c r="F137" s="322">
        <v>1541</v>
      </c>
      <c r="G137" s="322">
        <v>2015</v>
      </c>
      <c r="H137" s="322">
        <v>1035</v>
      </c>
      <c r="I137" s="322">
        <v>975</v>
      </c>
      <c r="J137" s="322">
        <v>1704</v>
      </c>
      <c r="K137" s="322">
        <v>882</v>
      </c>
      <c r="L137" s="322">
        <v>822</v>
      </c>
      <c r="M137" s="322">
        <v>2004</v>
      </c>
      <c r="N137" s="322">
        <v>1011</v>
      </c>
      <c r="O137" s="322">
        <v>993</v>
      </c>
      <c r="P137" s="322">
        <v>2480</v>
      </c>
      <c r="Q137" s="322">
        <v>1270</v>
      </c>
      <c r="R137" s="322">
        <v>1210</v>
      </c>
      <c r="S137" s="332">
        <v>2761</v>
      </c>
      <c r="T137" s="332">
        <v>1392</v>
      </c>
      <c r="U137" s="332">
        <v>1369</v>
      </c>
      <c r="W137" s="323">
        <v>5</v>
      </c>
    </row>
    <row r="138" spans="1:23" x14ac:dyDescent="0.2">
      <c r="A138" s="322" t="s">
        <v>1879</v>
      </c>
      <c r="B138" s="322" t="s">
        <v>37</v>
      </c>
      <c r="C138" s="322">
        <v>2</v>
      </c>
      <c r="D138" s="322">
        <v>2993</v>
      </c>
      <c r="E138" s="322">
        <v>1514</v>
      </c>
      <c r="F138" s="322">
        <v>1479</v>
      </c>
      <c r="G138" s="322">
        <v>1940</v>
      </c>
      <c r="H138" s="322">
        <v>1025</v>
      </c>
      <c r="I138" s="322">
        <v>915</v>
      </c>
      <c r="J138" s="322">
        <v>1417</v>
      </c>
      <c r="K138" s="322">
        <v>730</v>
      </c>
      <c r="L138" s="322">
        <v>687</v>
      </c>
      <c r="M138" s="322">
        <v>1894</v>
      </c>
      <c r="N138" s="322">
        <v>965</v>
      </c>
      <c r="O138" s="322">
        <v>929</v>
      </c>
      <c r="P138" s="322">
        <v>2275</v>
      </c>
      <c r="Q138" s="322">
        <v>1211</v>
      </c>
      <c r="R138" s="322">
        <v>1064</v>
      </c>
      <c r="S138" s="332">
        <v>2599</v>
      </c>
      <c r="T138" s="332">
        <v>1302</v>
      </c>
      <c r="U138" s="332">
        <v>1297</v>
      </c>
      <c r="W138" s="323">
        <v>6</v>
      </c>
    </row>
    <row r="139" spans="1:23" x14ac:dyDescent="0.2">
      <c r="A139" s="322" t="s">
        <v>1880</v>
      </c>
      <c r="B139" s="322" t="s">
        <v>37</v>
      </c>
      <c r="C139" s="322">
        <v>3</v>
      </c>
      <c r="D139" s="322">
        <v>2724</v>
      </c>
      <c r="E139" s="322">
        <v>1352</v>
      </c>
      <c r="F139" s="322">
        <v>1372</v>
      </c>
      <c r="G139" s="322">
        <v>1970</v>
      </c>
      <c r="H139" s="322">
        <v>1030</v>
      </c>
      <c r="I139" s="322">
        <v>935</v>
      </c>
      <c r="J139" s="322">
        <v>1327</v>
      </c>
      <c r="K139" s="322">
        <v>632</v>
      </c>
      <c r="L139" s="322">
        <v>695</v>
      </c>
      <c r="M139" s="322">
        <v>1878</v>
      </c>
      <c r="N139" s="322">
        <v>977</v>
      </c>
      <c r="O139" s="322">
        <v>901</v>
      </c>
      <c r="P139" s="322">
        <v>2158</v>
      </c>
      <c r="Q139" s="322">
        <v>1081</v>
      </c>
      <c r="R139" s="322">
        <v>1077</v>
      </c>
      <c r="S139" s="332">
        <v>2551</v>
      </c>
      <c r="T139" s="332">
        <v>1381</v>
      </c>
      <c r="U139" s="332">
        <v>1170</v>
      </c>
      <c r="W139" s="323">
        <v>7</v>
      </c>
    </row>
    <row r="140" spans="1:23" x14ac:dyDescent="0.2">
      <c r="A140" s="322" t="s">
        <v>1881</v>
      </c>
      <c r="B140" s="322" t="s">
        <v>37</v>
      </c>
      <c r="C140" s="322">
        <v>4</v>
      </c>
      <c r="D140" s="322">
        <v>2576</v>
      </c>
      <c r="E140" s="322">
        <v>1327</v>
      </c>
      <c r="F140" s="322">
        <v>1249</v>
      </c>
      <c r="G140" s="322">
        <v>2070</v>
      </c>
      <c r="H140" s="322">
        <v>1025</v>
      </c>
      <c r="I140" s="322">
        <v>1045</v>
      </c>
      <c r="J140" s="322">
        <v>1206</v>
      </c>
      <c r="K140" s="322">
        <v>614</v>
      </c>
      <c r="L140" s="322">
        <v>592</v>
      </c>
      <c r="M140" s="322">
        <v>1787</v>
      </c>
      <c r="N140" s="322">
        <v>895</v>
      </c>
      <c r="O140" s="322">
        <v>892</v>
      </c>
      <c r="P140" s="322">
        <v>2236</v>
      </c>
      <c r="Q140" s="322">
        <v>1084</v>
      </c>
      <c r="R140" s="322">
        <v>1152</v>
      </c>
      <c r="S140" s="332">
        <v>2368</v>
      </c>
      <c r="T140" s="332">
        <v>1230</v>
      </c>
      <c r="U140" s="332">
        <v>1138</v>
      </c>
      <c r="W140" s="323">
        <v>8</v>
      </c>
    </row>
    <row r="141" spans="1:23" x14ac:dyDescent="0.2">
      <c r="A141" s="322" t="s">
        <v>1882</v>
      </c>
      <c r="B141" s="322" t="s">
        <v>37</v>
      </c>
      <c r="C141" s="322">
        <v>5</v>
      </c>
      <c r="D141" s="322">
        <v>2467</v>
      </c>
      <c r="E141" s="322">
        <v>1262</v>
      </c>
      <c r="F141" s="322">
        <v>1205</v>
      </c>
      <c r="G141" s="322">
        <v>2130</v>
      </c>
      <c r="H141" s="322">
        <v>1090</v>
      </c>
      <c r="I141" s="322">
        <v>1040</v>
      </c>
      <c r="J141" s="322">
        <v>1295</v>
      </c>
      <c r="K141" s="322">
        <v>677</v>
      </c>
      <c r="L141" s="322">
        <v>618</v>
      </c>
      <c r="M141" s="322">
        <v>1791</v>
      </c>
      <c r="N141" s="322">
        <v>945</v>
      </c>
      <c r="O141" s="322">
        <v>846</v>
      </c>
      <c r="P141" s="322">
        <v>2114</v>
      </c>
      <c r="Q141" s="322">
        <v>1084</v>
      </c>
      <c r="R141" s="322">
        <v>1030</v>
      </c>
      <c r="S141" s="332">
        <v>2263</v>
      </c>
      <c r="T141" s="332">
        <v>1140</v>
      </c>
      <c r="U141" s="332">
        <v>1123</v>
      </c>
      <c r="W141" s="323">
        <v>9</v>
      </c>
    </row>
    <row r="142" spans="1:23" x14ac:dyDescent="0.2">
      <c r="A142" s="322" t="s">
        <v>1883</v>
      </c>
      <c r="B142" s="322" t="s">
        <v>37</v>
      </c>
      <c r="C142" s="322">
        <v>6</v>
      </c>
      <c r="D142" s="322">
        <v>2373</v>
      </c>
      <c r="E142" s="322">
        <v>1184</v>
      </c>
      <c r="F142" s="322">
        <v>1189</v>
      </c>
      <c r="G142" s="322">
        <v>2135</v>
      </c>
      <c r="H142" s="322">
        <v>1050</v>
      </c>
      <c r="I142" s="322">
        <v>1085</v>
      </c>
      <c r="J142" s="322">
        <v>1264</v>
      </c>
      <c r="K142" s="322">
        <v>646</v>
      </c>
      <c r="L142" s="322">
        <v>618</v>
      </c>
      <c r="M142" s="322">
        <v>1730</v>
      </c>
      <c r="N142" s="322">
        <v>891</v>
      </c>
      <c r="O142" s="322">
        <v>839</v>
      </c>
      <c r="P142" s="322">
        <v>2103</v>
      </c>
      <c r="Q142" s="322">
        <v>1093</v>
      </c>
      <c r="R142" s="322">
        <v>1010</v>
      </c>
      <c r="S142" s="332">
        <v>2247</v>
      </c>
      <c r="T142" s="332">
        <v>1148</v>
      </c>
      <c r="U142" s="332">
        <v>1099</v>
      </c>
      <c r="W142" s="323">
        <v>10</v>
      </c>
    </row>
    <row r="143" spans="1:23" x14ac:dyDescent="0.2">
      <c r="A143" s="322" t="s">
        <v>1884</v>
      </c>
      <c r="B143" s="322" t="s">
        <v>37</v>
      </c>
      <c r="C143" s="322">
        <v>7</v>
      </c>
      <c r="D143" s="322">
        <v>2328</v>
      </c>
      <c r="E143" s="322">
        <v>1139</v>
      </c>
      <c r="F143" s="322">
        <v>1189</v>
      </c>
      <c r="G143" s="322">
        <v>2165</v>
      </c>
      <c r="H143" s="322">
        <v>1105</v>
      </c>
      <c r="I143" s="322">
        <v>1060</v>
      </c>
      <c r="J143" s="322">
        <v>1213</v>
      </c>
      <c r="K143" s="322">
        <v>626</v>
      </c>
      <c r="L143" s="322">
        <v>587</v>
      </c>
      <c r="M143" s="322">
        <v>1671</v>
      </c>
      <c r="N143" s="322">
        <v>858</v>
      </c>
      <c r="O143" s="322">
        <v>813</v>
      </c>
      <c r="P143" s="322">
        <v>2028</v>
      </c>
      <c r="Q143" s="322">
        <v>1023</v>
      </c>
      <c r="R143" s="322">
        <v>1005</v>
      </c>
      <c r="S143" s="332">
        <v>2271</v>
      </c>
      <c r="T143" s="332">
        <v>1047</v>
      </c>
      <c r="U143" s="332">
        <v>1224</v>
      </c>
      <c r="W143" s="323">
        <v>11</v>
      </c>
    </row>
    <row r="144" spans="1:23" x14ac:dyDescent="0.2">
      <c r="A144" s="322" t="s">
        <v>1885</v>
      </c>
      <c r="B144" s="322" t="s">
        <v>37</v>
      </c>
      <c r="C144" s="322">
        <v>8</v>
      </c>
      <c r="D144" s="322">
        <v>2176</v>
      </c>
      <c r="E144" s="322">
        <v>1112</v>
      </c>
      <c r="F144" s="322">
        <v>1064</v>
      </c>
      <c r="G144" s="322">
        <v>2125</v>
      </c>
      <c r="H144" s="322">
        <v>1095</v>
      </c>
      <c r="I144" s="322">
        <v>1030</v>
      </c>
      <c r="J144" s="322">
        <v>1236</v>
      </c>
      <c r="K144" s="322">
        <v>650</v>
      </c>
      <c r="L144" s="322">
        <v>586</v>
      </c>
      <c r="M144" s="322">
        <v>1734</v>
      </c>
      <c r="N144" s="322">
        <v>868</v>
      </c>
      <c r="O144" s="322">
        <v>866</v>
      </c>
      <c r="P144" s="322">
        <v>2147</v>
      </c>
      <c r="Q144" s="322">
        <v>1080</v>
      </c>
      <c r="R144" s="322">
        <v>1067</v>
      </c>
      <c r="S144" s="332">
        <v>2035</v>
      </c>
      <c r="T144" s="332">
        <v>995</v>
      </c>
      <c r="U144" s="332">
        <v>1040</v>
      </c>
      <c r="W144" s="323">
        <v>12</v>
      </c>
    </row>
    <row r="145" spans="1:23" x14ac:dyDescent="0.2">
      <c r="A145" s="322" t="s">
        <v>1886</v>
      </c>
      <c r="B145" s="322" t="s">
        <v>37</v>
      </c>
      <c r="C145" s="322">
        <v>9</v>
      </c>
      <c r="D145" s="322">
        <v>2234</v>
      </c>
      <c r="E145" s="322">
        <v>1108</v>
      </c>
      <c r="F145" s="322">
        <v>1126</v>
      </c>
      <c r="G145" s="322">
        <v>2015</v>
      </c>
      <c r="H145" s="322">
        <v>1050</v>
      </c>
      <c r="I145" s="322">
        <v>965</v>
      </c>
      <c r="J145" s="322">
        <v>1319</v>
      </c>
      <c r="K145" s="322">
        <v>696</v>
      </c>
      <c r="L145" s="322">
        <v>623</v>
      </c>
      <c r="M145" s="322">
        <v>1621</v>
      </c>
      <c r="N145" s="322">
        <v>815</v>
      </c>
      <c r="O145" s="322">
        <v>806</v>
      </c>
      <c r="P145" s="322">
        <v>1821</v>
      </c>
      <c r="Q145" s="322">
        <v>909</v>
      </c>
      <c r="R145" s="322">
        <v>912</v>
      </c>
      <c r="S145" s="332">
        <v>2082</v>
      </c>
      <c r="T145" s="332">
        <v>1097</v>
      </c>
      <c r="U145" s="332">
        <v>985</v>
      </c>
      <c r="W145" s="323">
        <v>13</v>
      </c>
    </row>
    <row r="146" spans="1:23" x14ac:dyDescent="0.2">
      <c r="A146" s="322" t="s">
        <v>1887</v>
      </c>
      <c r="B146" s="322" t="s">
        <v>37</v>
      </c>
      <c r="C146" s="322">
        <v>10</v>
      </c>
      <c r="D146" s="322">
        <v>2265</v>
      </c>
      <c r="E146" s="322">
        <v>1136</v>
      </c>
      <c r="F146" s="322">
        <v>1129</v>
      </c>
      <c r="G146" s="322">
        <v>1995</v>
      </c>
      <c r="H146" s="322">
        <v>1045</v>
      </c>
      <c r="I146" s="322">
        <v>950</v>
      </c>
      <c r="J146" s="322">
        <v>1404</v>
      </c>
      <c r="K146" s="322">
        <v>743</v>
      </c>
      <c r="L146" s="322">
        <v>661</v>
      </c>
      <c r="M146" s="322">
        <v>1659</v>
      </c>
      <c r="N146" s="322">
        <v>849</v>
      </c>
      <c r="O146" s="322">
        <v>810</v>
      </c>
      <c r="P146" s="322">
        <v>1839</v>
      </c>
      <c r="Q146" s="322">
        <v>926</v>
      </c>
      <c r="R146" s="322">
        <v>913</v>
      </c>
      <c r="S146" s="332">
        <v>2097</v>
      </c>
      <c r="T146" s="332">
        <v>1036</v>
      </c>
      <c r="U146" s="332">
        <v>1061</v>
      </c>
      <c r="W146" s="323">
        <v>14</v>
      </c>
    </row>
    <row r="147" spans="1:23" x14ac:dyDescent="0.2">
      <c r="A147" s="322" t="s">
        <v>1888</v>
      </c>
      <c r="B147" s="322" t="s">
        <v>37</v>
      </c>
      <c r="C147" s="322">
        <v>11</v>
      </c>
      <c r="D147" s="322">
        <v>2250</v>
      </c>
      <c r="E147" s="322">
        <v>1128</v>
      </c>
      <c r="F147" s="322">
        <v>1122</v>
      </c>
      <c r="G147" s="322">
        <v>2005</v>
      </c>
      <c r="H147" s="322">
        <v>1050</v>
      </c>
      <c r="I147" s="322">
        <v>955</v>
      </c>
      <c r="J147" s="322">
        <v>1426</v>
      </c>
      <c r="K147" s="322">
        <v>741</v>
      </c>
      <c r="L147" s="322">
        <v>685</v>
      </c>
      <c r="M147" s="322">
        <v>1676</v>
      </c>
      <c r="N147" s="322">
        <v>878</v>
      </c>
      <c r="O147" s="322">
        <v>798</v>
      </c>
      <c r="P147" s="322">
        <v>1902</v>
      </c>
      <c r="Q147" s="322">
        <v>955</v>
      </c>
      <c r="R147" s="322">
        <v>947</v>
      </c>
      <c r="S147" s="332">
        <v>1963</v>
      </c>
      <c r="T147" s="332">
        <v>1038</v>
      </c>
      <c r="U147" s="332">
        <v>925</v>
      </c>
      <c r="W147" s="323">
        <v>15</v>
      </c>
    </row>
    <row r="148" spans="1:23" x14ac:dyDescent="0.2">
      <c r="A148" s="322" t="s">
        <v>1889</v>
      </c>
      <c r="B148" s="322" t="s">
        <v>37</v>
      </c>
      <c r="C148" s="322">
        <v>12</v>
      </c>
      <c r="D148" s="322">
        <v>2402</v>
      </c>
      <c r="E148" s="322">
        <v>1211</v>
      </c>
      <c r="F148" s="322">
        <v>1191</v>
      </c>
      <c r="G148" s="322">
        <v>2005</v>
      </c>
      <c r="H148" s="322">
        <v>985</v>
      </c>
      <c r="I148" s="322">
        <v>1020</v>
      </c>
      <c r="J148" s="322">
        <v>1504</v>
      </c>
      <c r="K148" s="322">
        <v>776</v>
      </c>
      <c r="L148" s="322">
        <v>728</v>
      </c>
      <c r="M148" s="322">
        <v>1452</v>
      </c>
      <c r="N148" s="322">
        <v>744</v>
      </c>
      <c r="O148" s="322">
        <v>708</v>
      </c>
      <c r="P148" s="322">
        <v>1773</v>
      </c>
      <c r="Q148" s="322">
        <v>873</v>
      </c>
      <c r="R148" s="322">
        <v>900</v>
      </c>
      <c r="S148" s="332">
        <v>1826</v>
      </c>
      <c r="T148" s="332">
        <v>912</v>
      </c>
      <c r="U148" s="332">
        <v>914</v>
      </c>
      <c r="W148" s="323">
        <v>16</v>
      </c>
    </row>
    <row r="149" spans="1:23" x14ac:dyDescent="0.2">
      <c r="A149" s="322" t="s">
        <v>1890</v>
      </c>
      <c r="B149" s="322" t="s">
        <v>37</v>
      </c>
      <c r="C149" s="322">
        <v>13</v>
      </c>
      <c r="D149" s="322">
        <v>2714</v>
      </c>
      <c r="E149" s="322">
        <v>1352</v>
      </c>
      <c r="F149" s="322">
        <v>1362</v>
      </c>
      <c r="G149" s="322">
        <v>1865</v>
      </c>
      <c r="H149" s="322">
        <v>940</v>
      </c>
      <c r="I149" s="322">
        <v>925</v>
      </c>
      <c r="J149" s="322">
        <v>1521</v>
      </c>
      <c r="K149" s="322">
        <v>782</v>
      </c>
      <c r="L149" s="322">
        <v>739</v>
      </c>
      <c r="M149" s="322">
        <v>1461</v>
      </c>
      <c r="N149" s="322">
        <v>664</v>
      </c>
      <c r="O149" s="322">
        <v>797</v>
      </c>
      <c r="P149" s="322">
        <v>1848</v>
      </c>
      <c r="Q149" s="322">
        <v>921</v>
      </c>
      <c r="R149" s="322">
        <v>927</v>
      </c>
      <c r="S149" s="332">
        <v>1853</v>
      </c>
      <c r="T149" s="332">
        <v>928</v>
      </c>
      <c r="U149" s="332">
        <v>925</v>
      </c>
      <c r="W149" s="323">
        <v>17</v>
      </c>
    </row>
    <row r="150" spans="1:23" x14ac:dyDescent="0.2">
      <c r="A150" s="322" t="s">
        <v>1891</v>
      </c>
      <c r="B150" s="322" t="s">
        <v>37</v>
      </c>
      <c r="C150" s="322">
        <v>14</v>
      </c>
      <c r="D150" s="322">
        <v>2884</v>
      </c>
      <c r="E150" s="322">
        <v>1437</v>
      </c>
      <c r="F150" s="322">
        <v>1447</v>
      </c>
      <c r="G150" s="322">
        <v>1890</v>
      </c>
      <c r="H150" s="322">
        <v>985</v>
      </c>
      <c r="I150" s="322">
        <v>905</v>
      </c>
      <c r="J150" s="322">
        <v>1613</v>
      </c>
      <c r="K150" s="322">
        <v>808</v>
      </c>
      <c r="L150" s="322">
        <v>805</v>
      </c>
      <c r="M150" s="322">
        <v>1376</v>
      </c>
      <c r="N150" s="322">
        <v>696</v>
      </c>
      <c r="O150" s="322">
        <v>680</v>
      </c>
      <c r="P150" s="322">
        <v>1796</v>
      </c>
      <c r="Q150" s="322">
        <v>916</v>
      </c>
      <c r="R150" s="322">
        <v>880</v>
      </c>
      <c r="S150" s="332">
        <v>1855</v>
      </c>
      <c r="T150" s="332">
        <v>942</v>
      </c>
      <c r="U150" s="332">
        <v>913</v>
      </c>
      <c r="W150" s="323">
        <v>18</v>
      </c>
    </row>
    <row r="151" spans="1:23" x14ac:dyDescent="0.2">
      <c r="A151" s="322" t="s">
        <v>1892</v>
      </c>
      <c r="B151" s="322" t="s">
        <v>37</v>
      </c>
      <c r="C151" s="322">
        <v>15</v>
      </c>
      <c r="D151" s="322">
        <v>2391</v>
      </c>
      <c r="E151" s="322">
        <v>1191</v>
      </c>
      <c r="F151" s="322">
        <v>1200</v>
      </c>
      <c r="G151" s="322">
        <v>1855</v>
      </c>
      <c r="H151" s="322">
        <v>930</v>
      </c>
      <c r="I151" s="322">
        <v>920</v>
      </c>
      <c r="J151" s="322">
        <v>1742</v>
      </c>
      <c r="K151" s="322">
        <v>899</v>
      </c>
      <c r="L151" s="322">
        <v>843</v>
      </c>
      <c r="M151" s="322">
        <v>1406</v>
      </c>
      <c r="N151" s="322">
        <v>733</v>
      </c>
      <c r="O151" s="322">
        <v>673</v>
      </c>
      <c r="P151" s="322">
        <v>1593</v>
      </c>
      <c r="Q151" s="322">
        <v>836</v>
      </c>
      <c r="R151" s="322">
        <v>757</v>
      </c>
      <c r="S151" s="332">
        <v>1805</v>
      </c>
      <c r="T151" s="332">
        <v>933</v>
      </c>
      <c r="U151" s="332">
        <v>872</v>
      </c>
      <c r="W151" s="323">
        <v>19</v>
      </c>
    </row>
    <row r="152" spans="1:23" x14ac:dyDescent="0.2">
      <c r="A152" s="322" t="s">
        <v>1893</v>
      </c>
      <c r="B152" s="322" t="s">
        <v>37</v>
      </c>
      <c r="C152" s="322">
        <v>16</v>
      </c>
      <c r="D152" s="322">
        <v>2484</v>
      </c>
      <c r="E152" s="322">
        <v>1223</v>
      </c>
      <c r="F152" s="322">
        <v>1261</v>
      </c>
      <c r="G152" s="322">
        <v>1915</v>
      </c>
      <c r="H152" s="322">
        <v>935</v>
      </c>
      <c r="I152" s="322">
        <v>980</v>
      </c>
      <c r="J152" s="322">
        <v>1825</v>
      </c>
      <c r="K152" s="322">
        <v>906</v>
      </c>
      <c r="L152" s="322">
        <v>919</v>
      </c>
      <c r="M152" s="322">
        <v>1449</v>
      </c>
      <c r="N152" s="322">
        <v>750</v>
      </c>
      <c r="O152" s="322">
        <v>699</v>
      </c>
      <c r="P152" s="322">
        <v>2052</v>
      </c>
      <c r="Q152" s="322">
        <v>1040</v>
      </c>
      <c r="R152" s="322">
        <v>1012</v>
      </c>
      <c r="S152" s="332">
        <v>1763</v>
      </c>
      <c r="T152" s="332">
        <v>868</v>
      </c>
      <c r="U152" s="332">
        <v>895</v>
      </c>
      <c r="W152" s="323">
        <v>20</v>
      </c>
    </row>
    <row r="153" spans="1:23" x14ac:dyDescent="0.2">
      <c r="A153" s="322" t="s">
        <v>1894</v>
      </c>
      <c r="B153" s="322" t="s">
        <v>37</v>
      </c>
      <c r="C153" s="322">
        <v>17</v>
      </c>
      <c r="D153" s="322">
        <v>2901</v>
      </c>
      <c r="E153" s="322">
        <v>1340</v>
      </c>
      <c r="F153" s="322">
        <v>1561</v>
      </c>
      <c r="G153" s="322">
        <v>2080</v>
      </c>
      <c r="H153" s="322">
        <v>940</v>
      </c>
      <c r="I153" s="322">
        <v>1140</v>
      </c>
      <c r="J153" s="322">
        <v>1947</v>
      </c>
      <c r="K153" s="322">
        <v>971</v>
      </c>
      <c r="L153" s="322">
        <v>976</v>
      </c>
      <c r="M153" s="322">
        <v>1476</v>
      </c>
      <c r="N153" s="322">
        <v>730</v>
      </c>
      <c r="O153" s="322">
        <v>746</v>
      </c>
      <c r="P153" s="322">
        <v>1849</v>
      </c>
      <c r="Q153" s="322">
        <v>937</v>
      </c>
      <c r="R153" s="322">
        <v>912</v>
      </c>
      <c r="S153" s="332">
        <v>1777</v>
      </c>
      <c r="T153" s="332">
        <v>897</v>
      </c>
      <c r="U153" s="332">
        <v>880</v>
      </c>
      <c r="W153" s="323">
        <v>21</v>
      </c>
    </row>
    <row r="154" spans="1:23" x14ac:dyDescent="0.2">
      <c r="A154" s="322" t="s">
        <v>1895</v>
      </c>
      <c r="B154" s="322" t="s">
        <v>37</v>
      </c>
      <c r="C154" s="322">
        <v>18</v>
      </c>
      <c r="D154" s="322">
        <v>3757</v>
      </c>
      <c r="E154" s="322">
        <v>1472</v>
      </c>
      <c r="F154" s="322">
        <v>2285</v>
      </c>
      <c r="G154" s="322">
        <v>2870</v>
      </c>
      <c r="H154" s="322">
        <v>1195</v>
      </c>
      <c r="I154" s="322">
        <v>1675</v>
      </c>
      <c r="J154" s="322">
        <v>1963</v>
      </c>
      <c r="K154" s="322">
        <v>940</v>
      </c>
      <c r="L154" s="322">
        <v>1023</v>
      </c>
      <c r="M154" s="322">
        <v>1452</v>
      </c>
      <c r="N154" s="322">
        <v>704</v>
      </c>
      <c r="O154" s="322">
        <v>748</v>
      </c>
      <c r="P154" s="322">
        <v>1837</v>
      </c>
      <c r="Q154" s="322">
        <v>943</v>
      </c>
      <c r="R154" s="322">
        <v>894</v>
      </c>
      <c r="S154" s="332">
        <v>2842</v>
      </c>
      <c r="T154" s="332">
        <v>1388</v>
      </c>
      <c r="U154" s="332">
        <v>1454</v>
      </c>
      <c r="W154" s="323">
        <v>22</v>
      </c>
    </row>
    <row r="155" spans="1:23" x14ac:dyDescent="0.2">
      <c r="A155" s="322" t="s">
        <v>1896</v>
      </c>
      <c r="B155" s="322" t="s">
        <v>37</v>
      </c>
      <c r="C155" s="322">
        <v>19</v>
      </c>
      <c r="D155" s="322">
        <v>3974</v>
      </c>
      <c r="E155" s="322">
        <v>1534</v>
      </c>
      <c r="F155" s="322">
        <v>2440</v>
      </c>
      <c r="G155" s="322">
        <v>3705</v>
      </c>
      <c r="H155" s="322">
        <v>1515</v>
      </c>
      <c r="I155" s="322">
        <v>2190</v>
      </c>
      <c r="J155" s="322">
        <v>2255</v>
      </c>
      <c r="K155" s="322">
        <v>1022</v>
      </c>
      <c r="L155" s="322">
        <v>1233</v>
      </c>
      <c r="M155" s="322">
        <v>1672</v>
      </c>
      <c r="N155" s="322">
        <v>827</v>
      </c>
      <c r="O155" s="322">
        <v>845</v>
      </c>
      <c r="P155" s="322">
        <v>1775</v>
      </c>
      <c r="Q155" s="322">
        <v>838</v>
      </c>
      <c r="R155" s="322">
        <v>937</v>
      </c>
      <c r="S155" s="332">
        <v>4336</v>
      </c>
      <c r="T155" s="332">
        <v>1933</v>
      </c>
      <c r="U155" s="332">
        <v>2403</v>
      </c>
      <c r="W155" s="323">
        <v>23</v>
      </c>
    </row>
    <row r="156" spans="1:23" x14ac:dyDescent="0.2">
      <c r="A156" s="322" t="s">
        <v>1897</v>
      </c>
      <c r="B156" s="322" t="s">
        <v>37</v>
      </c>
      <c r="C156" s="322">
        <v>20</v>
      </c>
      <c r="D156" s="322">
        <v>4320</v>
      </c>
      <c r="E156" s="322">
        <v>1743</v>
      </c>
      <c r="F156" s="322">
        <v>2577</v>
      </c>
      <c r="G156" s="322">
        <v>4500</v>
      </c>
      <c r="H156" s="322">
        <v>1905</v>
      </c>
      <c r="I156" s="322">
        <v>2595</v>
      </c>
      <c r="J156" s="322">
        <v>2525</v>
      </c>
      <c r="K156" s="322">
        <v>1154</v>
      </c>
      <c r="L156" s="322">
        <v>1371</v>
      </c>
      <c r="M156" s="322">
        <v>2008</v>
      </c>
      <c r="N156" s="322">
        <v>914</v>
      </c>
      <c r="O156" s="322">
        <v>1094</v>
      </c>
      <c r="P156" s="322">
        <v>2406</v>
      </c>
      <c r="Q156" s="322">
        <v>1050</v>
      </c>
      <c r="R156" s="322">
        <v>1356</v>
      </c>
      <c r="S156" s="332">
        <v>4539</v>
      </c>
      <c r="T156" s="332">
        <v>2077</v>
      </c>
      <c r="U156" s="332">
        <v>2462</v>
      </c>
      <c r="W156" s="323">
        <v>24</v>
      </c>
    </row>
    <row r="157" spans="1:23" x14ac:dyDescent="0.2">
      <c r="A157" s="322" t="s">
        <v>1898</v>
      </c>
      <c r="B157" s="322" t="s">
        <v>38</v>
      </c>
      <c r="C157" s="322" t="s">
        <v>95</v>
      </c>
      <c r="D157" s="322">
        <v>97524</v>
      </c>
      <c r="E157" s="322">
        <v>49315</v>
      </c>
      <c r="F157" s="322">
        <v>48209</v>
      </c>
      <c r="G157" s="322">
        <v>105010</v>
      </c>
      <c r="H157" s="322">
        <v>53135</v>
      </c>
      <c r="I157" s="322">
        <v>51875</v>
      </c>
      <c r="J157" s="322">
        <v>93561</v>
      </c>
      <c r="K157" s="322">
        <v>47582</v>
      </c>
      <c r="L157" s="322">
        <v>45979</v>
      </c>
      <c r="M157" s="322">
        <v>82352</v>
      </c>
      <c r="N157" s="322">
        <v>41869</v>
      </c>
      <c r="O157" s="322">
        <v>40483</v>
      </c>
      <c r="P157" s="322">
        <v>91784</v>
      </c>
      <c r="Q157" s="322">
        <v>47013</v>
      </c>
      <c r="R157" s="322">
        <v>44771</v>
      </c>
      <c r="S157" s="332">
        <v>101941</v>
      </c>
      <c r="T157" s="332">
        <v>51802</v>
      </c>
      <c r="U157" s="332">
        <v>50139</v>
      </c>
      <c r="W157" s="323">
        <v>3</v>
      </c>
    </row>
    <row r="158" spans="1:23" x14ac:dyDescent="0.2">
      <c r="A158" s="322" t="s">
        <v>1899</v>
      </c>
      <c r="B158" s="322" t="s">
        <v>38</v>
      </c>
      <c r="C158" s="322">
        <v>0</v>
      </c>
      <c r="D158" s="322">
        <v>5040</v>
      </c>
      <c r="E158" s="322">
        <v>2536</v>
      </c>
      <c r="F158" s="322">
        <v>2504</v>
      </c>
      <c r="G158" s="322">
        <v>5165</v>
      </c>
      <c r="H158" s="322">
        <v>2625</v>
      </c>
      <c r="I158" s="322">
        <v>2540</v>
      </c>
      <c r="J158" s="322">
        <v>4017</v>
      </c>
      <c r="K158" s="322">
        <v>2069</v>
      </c>
      <c r="L158" s="322">
        <v>1948</v>
      </c>
      <c r="M158" s="322">
        <v>4717</v>
      </c>
      <c r="N158" s="322">
        <v>2426</v>
      </c>
      <c r="O158" s="322">
        <v>2291</v>
      </c>
      <c r="P158" s="322">
        <v>4175</v>
      </c>
      <c r="Q158" s="322">
        <v>2124</v>
      </c>
      <c r="R158" s="322">
        <v>2051</v>
      </c>
      <c r="S158" s="332">
        <v>5730</v>
      </c>
      <c r="T158" s="332">
        <v>2999</v>
      </c>
      <c r="U158" s="332">
        <v>2731</v>
      </c>
      <c r="W158" s="323">
        <v>4</v>
      </c>
    </row>
    <row r="159" spans="1:23" x14ac:dyDescent="0.2">
      <c r="A159" s="322" t="s">
        <v>1900</v>
      </c>
      <c r="B159" s="322" t="s">
        <v>38</v>
      </c>
      <c r="C159" s="322">
        <v>1</v>
      </c>
      <c r="D159" s="322">
        <v>4750</v>
      </c>
      <c r="E159" s="322">
        <v>2407</v>
      </c>
      <c r="F159" s="322">
        <v>2343</v>
      </c>
      <c r="G159" s="322">
        <v>5060</v>
      </c>
      <c r="H159" s="322">
        <v>2540</v>
      </c>
      <c r="I159" s="322">
        <v>2520</v>
      </c>
      <c r="J159" s="322">
        <v>4112</v>
      </c>
      <c r="K159" s="322">
        <v>2131</v>
      </c>
      <c r="L159" s="322">
        <v>1981</v>
      </c>
      <c r="M159" s="322">
        <v>4617</v>
      </c>
      <c r="N159" s="322">
        <v>2385</v>
      </c>
      <c r="O159" s="322">
        <v>2232</v>
      </c>
      <c r="P159" s="322">
        <v>4584</v>
      </c>
      <c r="Q159" s="322">
        <v>2314</v>
      </c>
      <c r="R159" s="322">
        <v>2270</v>
      </c>
      <c r="S159" s="332">
        <v>5662</v>
      </c>
      <c r="T159" s="332">
        <v>2817</v>
      </c>
      <c r="U159" s="332">
        <v>2845</v>
      </c>
      <c r="W159" s="323">
        <v>5</v>
      </c>
    </row>
    <row r="160" spans="1:23" x14ac:dyDescent="0.2">
      <c r="A160" s="322" t="s">
        <v>1901</v>
      </c>
      <c r="B160" s="322" t="s">
        <v>38</v>
      </c>
      <c r="C160" s="322">
        <v>2</v>
      </c>
      <c r="D160" s="322">
        <v>4843</v>
      </c>
      <c r="E160" s="322">
        <v>2461</v>
      </c>
      <c r="F160" s="322">
        <v>2382</v>
      </c>
      <c r="G160" s="322">
        <v>5325</v>
      </c>
      <c r="H160" s="322">
        <v>2730</v>
      </c>
      <c r="I160" s="322">
        <v>2595</v>
      </c>
      <c r="J160" s="322">
        <v>3742</v>
      </c>
      <c r="K160" s="322">
        <v>1885</v>
      </c>
      <c r="L160" s="322">
        <v>1857</v>
      </c>
      <c r="M160" s="322">
        <v>4407</v>
      </c>
      <c r="N160" s="322">
        <v>2185</v>
      </c>
      <c r="O160" s="322">
        <v>2222</v>
      </c>
      <c r="P160" s="322">
        <v>4593</v>
      </c>
      <c r="Q160" s="322">
        <v>2393</v>
      </c>
      <c r="R160" s="322">
        <v>2200</v>
      </c>
      <c r="S160" s="332">
        <v>5535</v>
      </c>
      <c r="T160" s="332">
        <v>2790</v>
      </c>
      <c r="U160" s="332">
        <v>2745</v>
      </c>
      <c r="W160" s="323">
        <v>6</v>
      </c>
    </row>
    <row r="161" spans="1:23" x14ac:dyDescent="0.2">
      <c r="A161" s="322" t="s">
        <v>1902</v>
      </c>
      <c r="B161" s="322" t="s">
        <v>38</v>
      </c>
      <c r="C161" s="322">
        <v>3</v>
      </c>
      <c r="D161" s="322">
        <v>4613</v>
      </c>
      <c r="E161" s="322">
        <v>2344</v>
      </c>
      <c r="F161" s="322">
        <v>2269</v>
      </c>
      <c r="G161" s="322">
        <v>5375</v>
      </c>
      <c r="H161" s="322">
        <v>2770</v>
      </c>
      <c r="I161" s="322">
        <v>2600</v>
      </c>
      <c r="J161" s="322">
        <v>3497</v>
      </c>
      <c r="K161" s="322">
        <v>1794</v>
      </c>
      <c r="L161" s="322">
        <v>1703</v>
      </c>
      <c r="M161" s="322">
        <v>4213</v>
      </c>
      <c r="N161" s="322">
        <v>2166</v>
      </c>
      <c r="O161" s="322">
        <v>2047</v>
      </c>
      <c r="P161" s="322">
        <v>4558</v>
      </c>
      <c r="Q161" s="322">
        <v>2268</v>
      </c>
      <c r="R161" s="322">
        <v>2290</v>
      </c>
      <c r="S161" s="332">
        <v>5619</v>
      </c>
      <c r="T161" s="332">
        <v>2829</v>
      </c>
      <c r="U161" s="332">
        <v>2790</v>
      </c>
      <c r="W161" s="323">
        <v>7</v>
      </c>
    </row>
    <row r="162" spans="1:23" x14ac:dyDescent="0.2">
      <c r="A162" s="322" t="s">
        <v>1903</v>
      </c>
      <c r="B162" s="322" t="s">
        <v>38</v>
      </c>
      <c r="C162" s="322">
        <v>4</v>
      </c>
      <c r="D162" s="322">
        <v>4420</v>
      </c>
      <c r="E162" s="322">
        <v>2345</v>
      </c>
      <c r="F162" s="322">
        <v>2075</v>
      </c>
      <c r="G162" s="322">
        <v>5580</v>
      </c>
      <c r="H162" s="322">
        <v>2805</v>
      </c>
      <c r="I162" s="322">
        <v>2770</v>
      </c>
      <c r="J162" s="322">
        <v>3435</v>
      </c>
      <c r="K162" s="322">
        <v>1771</v>
      </c>
      <c r="L162" s="322">
        <v>1664</v>
      </c>
      <c r="M162" s="322">
        <v>4083</v>
      </c>
      <c r="N162" s="322">
        <v>2122</v>
      </c>
      <c r="O162" s="322">
        <v>1961</v>
      </c>
      <c r="P162" s="322">
        <v>4654</v>
      </c>
      <c r="Q162" s="322">
        <v>2381</v>
      </c>
      <c r="R162" s="322">
        <v>2273</v>
      </c>
      <c r="S162" s="332">
        <v>5426</v>
      </c>
      <c r="T162" s="332">
        <v>2747</v>
      </c>
      <c r="U162" s="332">
        <v>2679</v>
      </c>
      <c r="W162" s="323">
        <v>8</v>
      </c>
    </row>
    <row r="163" spans="1:23" x14ac:dyDescent="0.2">
      <c r="A163" s="322" t="s">
        <v>1904</v>
      </c>
      <c r="B163" s="322" t="s">
        <v>38</v>
      </c>
      <c r="C163" s="322">
        <v>5</v>
      </c>
      <c r="D163" s="322">
        <v>4268</v>
      </c>
      <c r="E163" s="322">
        <v>2133</v>
      </c>
      <c r="F163" s="322">
        <v>2135</v>
      </c>
      <c r="G163" s="322">
        <v>5830</v>
      </c>
      <c r="H163" s="322">
        <v>3010</v>
      </c>
      <c r="I163" s="322">
        <v>2820</v>
      </c>
      <c r="J163" s="322">
        <v>3569</v>
      </c>
      <c r="K163" s="322">
        <v>1835</v>
      </c>
      <c r="L163" s="322">
        <v>1734</v>
      </c>
      <c r="M163" s="322">
        <v>3952</v>
      </c>
      <c r="N163" s="322">
        <v>2051</v>
      </c>
      <c r="O163" s="322">
        <v>1901</v>
      </c>
      <c r="P163" s="322">
        <v>4527</v>
      </c>
      <c r="Q163" s="322">
        <v>2361</v>
      </c>
      <c r="R163" s="322">
        <v>2166</v>
      </c>
      <c r="S163" s="332">
        <v>4937</v>
      </c>
      <c r="T163" s="332">
        <v>2524</v>
      </c>
      <c r="U163" s="332">
        <v>2413</v>
      </c>
      <c r="W163" s="323">
        <v>9</v>
      </c>
    </row>
    <row r="164" spans="1:23" x14ac:dyDescent="0.2">
      <c r="A164" s="322" t="s">
        <v>1905</v>
      </c>
      <c r="B164" s="322" t="s">
        <v>38</v>
      </c>
      <c r="C164" s="322">
        <v>6</v>
      </c>
      <c r="D164" s="322">
        <v>4310</v>
      </c>
      <c r="E164" s="322">
        <v>2161</v>
      </c>
      <c r="F164" s="322">
        <v>2149</v>
      </c>
      <c r="G164" s="322">
        <v>5625</v>
      </c>
      <c r="H164" s="322">
        <v>2885</v>
      </c>
      <c r="I164" s="322">
        <v>2740</v>
      </c>
      <c r="J164" s="322">
        <v>3596</v>
      </c>
      <c r="K164" s="322">
        <v>1828</v>
      </c>
      <c r="L164" s="322">
        <v>1768</v>
      </c>
      <c r="M164" s="322">
        <v>3873</v>
      </c>
      <c r="N164" s="322">
        <v>2012</v>
      </c>
      <c r="O164" s="322">
        <v>1861</v>
      </c>
      <c r="P164" s="322">
        <v>4570</v>
      </c>
      <c r="Q164" s="322">
        <v>2389</v>
      </c>
      <c r="R164" s="322">
        <v>2181</v>
      </c>
      <c r="S164" s="332">
        <v>4843</v>
      </c>
      <c r="T164" s="332">
        <v>2428</v>
      </c>
      <c r="U164" s="332">
        <v>2415</v>
      </c>
      <c r="W164" s="323">
        <v>10</v>
      </c>
    </row>
    <row r="165" spans="1:23" x14ac:dyDescent="0.2">
      <c r="A165" s="322" t="s">
        <v>1906</v>
      </c>
      <c r="B165" s="322" t="s">
        <v>38</v>
      </c>
      <c r="C165" s="322">
        <v>7</v>
      </c>
      <c r="D165" s="322">
        <v>4357</v>
      </c>
      <c r="E165" s="322">
        <v>2186</v>
      </c>
      <c r="F165" s="322">
        <v>2171</v>
      </c>
      <c r="G165" s="322">
        <v>5800</v>
      </c>
      <c r="H165" s="322">
        <v>2960</v>
      </c>
      <c r="I165" s="322">
        <v>2840</v>
      </c>
      <c r="J165" s="322">
        <v>3634</v>
      </c>
      <c r="K165" s="322">
        <v>1825</v>
      </c>
      <c r="L165" s="322">
        <v>1809</v>
      </c>
      <c r="M165" s="322">
        <v>3711</v>
      </c>
      <c r="N165" s="322">
        <v>1905</v>
      </c>
      <c r="O165" s="322">
        <v>1806</v>
      </c>
      <c r="P165" s="322">
        <v>4477</v>
      </c>
      <c r="Q165" s="322">
        <v>2348</v>
      </c>
      <c r="R165" s="322">
        <v>2129</v>
      </c>
      <c r="S165" s="332">
        <v>4608</v>
      </c>
      <c r="T165" s="332">
        <v>2357</v>
      </c>
      <c r="U165" s="332">
        <v>2251</v>
      </c>
      <c r="W165" s="323">
        <v>11</v>
      </c>
    </row>
    <row r="166" spans="1:23" x14ac:dyDescent="0.2">
      <c r="A166" s="322" t="s">
        <v>1907</v>
      </c>
      <c r="B166" s="322" t="s">
        <v>38</v>
      </c>
      <c r="C166" s="322">
        <v>8</v>
      </c>
      <c r="D166" s="322">
        <v>4279</v>
      </c>
      <c r="E166" s="322">
        <v>2183</v>
      </c>
      <c r="F166" s="322">
        <v>2096</v>
      </c>
      <c r="G166" s="322">
        <v>5435</v>
      </c>
      <c r="H166" s="322">
        <v>2775</v>
      </c>
      <c r="I166" s="322">
        <v>2660</v>
      </c>
      <c r="J166" s="322">
        <v>3983</v>
      </c>
      <c r="K166" s="322">
        <v>2046</v>
      </c>
      <c r="L166" s="322">
        <v>1937</v>
      </c>
      <c r="M166" s="322">
        <v>3745</v>
      </c>
      <c r="N166" s="322">
        <v>1887</v>
      </c>
      <c r="O166" s="322">
        <v>1858</v>
      </c>
      <c r="P166" s="322">
        <v>4607</v>
      </c>
      <c r="Q166" s="322">
        <v>2348</v>
      </c>
      <c r="R166" s="322">
        <v>2259</v>
      </c>
      <c r="S166" s="332">
        <v>4394</v>
      </c>
      <c r="T166" s="332">
        <v>2148</v>
      </c>
      <c r="U166" s="332">
        <v>2246</v>
      </c>
      <c r="W166" s="323">
        <v>12</v>
      </c>
    </row>
    <row r="167" spans="1:23" x14ac:dyDescent="0.2">
      <c r="A167" s="322" t="s">
        <v>1908</v>
      </c>
      <c r="B167" s="322" t="s">
        <v>38</v>
      </c>
      <c r="C167" s="322">
        <v>9</v>
      </c>
      <c r="D167" s="322">
        <v>4434</v>
      </c>
      <c r="E167" s="322">
        <v>2316</v>
      </c>
      <c r="F167" s="322">
        <v>2118</v>
      </c>
      <c r="G167" s="322">
        <v>5460</v>
      </c>
      <c r="H167" s="322">
        <v>2745</v>
      </c>
      <c r="I167" s="322">
        <v>2715</v>
      </c>
      <c r="J167" s="322">
        <v>4297</v>
      </c>
      <c r="K167" s="322">
        <v>2210</v>
      </c>
      <c r="L167" s="322">
        <v>2087</v>
      </c>
      <c r="M167" s="322">
        <v>3906</v>
      </c>
      <c r="N167" s="322">
        <v>1973</v>
      </c>
      <c r="O167" s="322">
        <v>1933</v>
      </c>
      <c r="P167" s="322">
        <v>4831</v>
      </c>
      <c r="Q167" s="322">
        <v>2450</v>
      </c>
      <c r="R167" s="322">
        <v>2381</v>
      </c>
      <c r="S167" s="332">
        <v>4314</v>
      </c>
      <c r="T167" s="332">
        <v>2180</v>
      </c>
      <c r="U167" s="332">
        <v>2134</v>
      </c>
      <c r="W167" s="323">
        <v>13</v>
      </c>
    </row>
    <row r="168" spans="1:23" x14ac:dyDescent="0.2">
      <c r="A168" s="322" t="s">
        <v>1909</v>
      </c>
      <c r="B168" s="322" t="s">
        <v>38</v>
      </c>
      <c r="C168" s="322">
        <v>10</v>
      </c>
      <c r="D168" s="322">
        <v>4567</v>
      </c>
      <c r="E168" s="322">
        <v>2286</v>
      </c>
      <c r="F168" s="322">
        <v>2281</v>
      </c>
      <c r="G168" s="322">
        <v>5190</v>
      </c>
      <c r="H168" s="322">
        <v>2565</v>
      </c>
      <c r="I168" s="322">
        <v>2625</v>
      </c>
      <c r="J168" s="322">
        <v>4564</v>
      </c>
      <c r="K168" s="322">
        <v>2304</v>
      </c>
      <c r="L168" s="322">
        <v>2260</v>
      </c>
      <c r="M168" s="322">
        <v>3809</v>
      </c>
      <c r="N168" s="322">
        <v>1917</v>
      </c>
      <c r="O168" s="322">
        <v>1892</v>
      </c>
      <c r="P168" s="322">
        <v>4690</v>
      </c>
      <c r="Q168" s="322">
        <v>2466</v>
      </c>
      <c r="R168" s="322">
        <v>2224</v>
      </c>
      <c r="S168" s="332">
        <v>4412</v>
      </c>
      <c r="T168" s="332">
        <v>2272</v>
      </c>
      <c r="U168" s="332">
        <v>2140</v>
      </c>
      <c r="W168" s="323">
        <v>14</v>
      </c>
    </row>
    <row r="169" spans="1:23" x14ac:dyDescent="0.2">
      <c r="A169" s="322" t="s">
        <v>1910</v>
      </c>
      <c r="B169" s="322" t="s">
        <v>38</v>
      </c>
      <c r="C169" s="322">
        <v>11</v>
      </c>
      <c r="D169" s="322">
        <v>4682</v>
      </c>
      <c r="E169" s="322">
        <v>2413</v>
      </c>
      <c r="F169" s="322">
        <v>2269</v>
      </c>
      <c r="G169" s="322">
        <v>4985</v>
      </c>
      <c r="H169" s="322">
        <v>2550</v>
      </c>
      <c r="I169" s="322">
        <v>2435</v>
      </c>
      <c r="J169" s="322">
        <v>4510</v>
      </c>
      <c r="K169" s="322">
        <v>2287</v>
      </c>
      <c r="L169" s="322">
        <v>2223</v>
      </c>
      <c r="M169" s="322">
        <v>3833</v>
      </c>
      <c r="N169" s="322">
        <v>2001</v>
      </c>
      <c r="O169" s="322">
        <v>1832</v>
      </c>
      <c r="P169" s="322">
        <v>4584</v>
      </c>
      <c r="Q169" s="322">
        <v>2336</v>
      </c>
      <c r="R169" s="322">
        <v>2248</v>
      </c>
      <c r="S169" s="332">
        <v>4658</v>
      </c>
      <c r="T169" s="332">
        <v>2329</v>
      </c>
      <c r="U169" s="332">
        <v>2329</v>
      </c>
      <c r="W169" s="323">
        <v>15</v>
      </c>
    </row>
    <row r="170" spans="1:23" x14ac:dyDescent="0.2">
      <c r="A170" s="322" t="s">
        <v>1911</v>
      </c>
      <c r="B170" s="322" t="s">
        <v>38</v>
      </c>
      <c r="C170" s="322">
        <v>12</v>
      </c>
      <c r="D170" s="322">
        <v>5215</v>
      </c>
      <c r="E170" s="322">
        <v>2751</v>
      </c>
      <c r="F170" s="322">
        <v>2464</v>
      </c>
      <c r="G170" s="322">
        <v>4970</v>
      </c>
      <c r="H170" s="322">
        <v>2505</v>
      </c>
      <c r="I170" s="322">
        <v>2465</v>
      </c>
      <c r="J170" s="322">
        <v>4846</v>
      </c>
      <c r="K170" s="322">
        <v>2434</v>
      </c>
      <c r="L170" s="322">
        <v>2412</v>
      </c>
      <c r="M170" s="322">
        <v>3574</v>
      </c>
      <c r="N170" s="322">
        <v>1806</v>
      </c>
      <c r="O170" s="322">
        <v>1768</v>
      </c>
      <c r="P170" s="322">
        <v>4428</v>
      </c>
      <c r="Q170" s="322">
        <v>2270</v>
      </c>
      <c r="R170" s="322">
        <v>2158</v>
      </c>
      <c r="S170" s="332">
        <v>4575</v>
      </c>
      <c r="T170" s="332">
        <v>2335</v>
      </c>
      <c r="U170" s="332">
        <v>2240</v>
      </c>
      <c r="W170" s="323">
        <v>16</v>
      </c>
    </row>
    <row r="171" spans="1:23" x14ac:dyDescent="0.2">
      <c r="A171" s="322" t="s">
        <v>1912</v>
      </c>
      <c r="B171" s="322" t="s">
        <v>38</v>
      </c>
      <c r="C171" s="322">
        <v>13</v>
      </c>
      <c r="D171" s="322">
        <v>5764</v>
      </c>
      <c r="E171" s="322">
        <v>2918</v>
      </c>
      <c r="F171" s="322">
        <v>2846</v>
      </c>
      <c r="G171" s="322">
        <v>4735</v>
      </c>
      <c r="H171" s="322">
        <v>2390</v>
      </c>
      <c r="I171" s="322">
        <v>2345</v>
      </c>
      <c r="J171" s="322">
        <v>4959</v>
      </c>
      <c r="K171" s="322">
        <v>2526</v>
      </c>
      <c r="L171" s="322">
        <v>2433</v>
      </c>
      <c r="M171" s="322">
        <v>3440</v>
      </c>
      <c r="N171" s="322">
        <v>1799</v>
      </c>
      <c r="O171" s="322">
        <v>1641</v>
      </c>
      <c r="P171" s="322">
        <v>4384</v>
      </c>
      <c r="Q171" s="322">
        <v>2247</v>
      </c>
      <c r="R171" s="322">
        <v>2137</v>
      </c>
      <c r="S171" s="332">
        <v>4592</v>
      </c>
      <c r="T171" s="332">
        <v>2328</v>
      </c>
      <c r="U171" s="332">
        <v>2264</v>
      </c>
      <c r="W171" s="323">
        <v>17</v>
      </c>
    </row>
    <row r="172" spans="1:23" x14ac:dyDescent="0.2">
      <c r="A172" s="322" t="s">
        <v>1913</v>
      </c>
      <c r="B172" s="322" t="s">
        <v>38</v>
      </c>
      <c r="C172" s="322">
        <v>14</v>
      </c>
      <c r="D172" s="322">
        <v>6127</v>
      </c>
      <c r="E172" s="322">
        <v>3081</v>
      </c>
      <c r="F172" s="322">
        <v>3046</v>
      </c>
      <c r="G172" s="322">
        <v>4550</v>
      </c>
      <c r="H172" s="322">
        <v>2375</v>
      </c>
      <c r="I172" s="322">
        <v>2180</v>
      </c>
      <c r="J172" s="322">
        <v>5177</v>
      </c>
      <c r="K172" s="322">
        <v>2651</v>
      </c>
      <c r="L172" s="322">
        <v>2526</v>
      </c>
      <c r="M172" s="322">
        <v>3288</v>
      </c>
      <c r="N172" s="322">
        <v>1663</v>
      </c>
      <c r="O172" s="322">
        <v>1625</v>
      </c>
      <c r="P172" s="322">
        <v>4472</v>
      </c>
      <c r="Q172" s="322">
        <v>2360</v>
      </c>
      <c r="R172" s="322">
        <v>2112</v>
      </c>
      <c r="S172" s="332">
        <v>4893</v>
      </c>
      <c r="T172" s="332">
        <v>2514</v>
      </c>
      <c r="U172" s="332">
        <v>2379</v>
      </c>
      <c r="W172" s="323">
        <v>18</v>
      </c>
    </row>
    <row r="173" spans="1:23" x14ac:dyDescent="0.2">
      <c r="A173" s="322" t="s">
        <v>1914</v>
      </c>
      <c r="B173" s="322" t="s">
        <v>38</v>
      </c>
      <c r="C173" s="322">
        <v>15</v>
      </c>
      <c r="D173" s="322">
        <v>4665</v>
      </c>
      <c r="E173" s="322">
        <v>2359</v>
      </c>
      <c r="F173" s="322">
        <v>2306</v>
      </c>
      <c r="G173" s="322">
        <v>4400</v>
      </c>
      <c r="H173" s="322">
        <v>2185</v>
      </c>
      <c r="I173" s="322">
        <v>2215</v>
      </c>
      <c r="J173" s="322">
        <v>5412</v>
      </c>
      <c r="K173" s="322">
        <v>2817</v>
      </c>
      <c r="L173" s="322">
        <v>2595</v>
      </c>
      <c r="M173" s="322">
        <v>3451</v>
      </c>
      <c r="N173" s="322">
        <v>1749</v>
      </c>
      <c r="O173" s="322">
        <v>1702</v>
      </c>
      <c r="P173" s="322">
        <v>4150</v>
      </c>
      <c r="Q173" s="322">
        <v>2153</v>
      </c>
      <c r="R173" s="322">
        <v>1997</v>
      </c>
      <c r="S173" s="332">
        <v>4912</v>
      </c>
      <c r="T173" s="332">
        <v>2523</v>
      </c>
      <c r="U173" s="332">
        <v>2389</v>
      </c>
      <c r="W173" s="323">
        <v>19</v>
      </c>
    </row>
    <row r="174" spans="1:23" x14ac:dyDescent="0.2">
      <c r="A174" s="322" t="s">
        <v>1915</v>
      </c>
      <c r="B174" s="322" t="s">
        <v>38</v>
      </c>
      <c r="C174" s="322">
        <v>16</v>
      </c>
      <c r="D174" s="322">
        <v>4673</v>
      </c>
      <c r="E174" s="322">
        <v>2350</v>
      </c>
      <c r="F174" s="322">
        <v>2323</v>
      </c>
      <c r="G174" s="322">
        <v>4415</v>
      </c>
      <c r="H174" s="322">
        <v>2215</v>
      </c>
      <c r="I174" s="322">
        <v>2200</v>
      </c>
      <c r="J174" s="322">
        <v>5400</v>
      </c>
      <c r="K174" s="322">
        <v>2743</v>
      </c>
      <c r="L174" s="322">
        <v>2657</v>
      </c>
      <c r="M174" s="322">
        <v>3566</v>
      </c>
      <c r="N174" s="322">
        <v>1834</v>
      </c>
      <c r="O174" s="322">
        <v>1732</v>
      </c>
      <c r="P174" s="322">
        <v>4272</v>
      </c>
      <c r="Q174" s="322">
        <v>2233</v>
      </c>
      <c r="R174" s="322">
        <v>2039</v>
      </c>
      <c r="S174" s="332">
        <v>4917</v>
      </c>
      <c r="T174" s="332">
        <v>2552</v>
      </c>
      <c r="U174" s="332">
        <v>2365</v>
      </c>
      <c r="W174" s="323">
        <v>20</v>
      </c>
    </row>
    <row r="175" spans="1:23" x14ac:dyDescent="0.2">
      <c r="A175" s="322" t="s">
        <v>1916</v>
      </c>
      <c r="B175" s="322" t="s">
        <v>38</v>
      </c>
      <c r="C175" s="322">
        <v>17</v>
      </c>
      <c r="D175" s="322">
        <v>4632</v>
      </c>
      <c r="E175" s="322">
        <v>2340</v>
      </c>
      <c r="F175" s="322">
        <v>2292</v>
      </c>
      <c r="G175" s="322">
        <v>4320</v>
      </c>
      <c r="H175" s="322">
        <v>2155</v>
      </c>
      <c r="I175" s="322">
        <v>2165</v>
      </c>
      <c r="J175" s="322">
        <v>5544</v>
      </c>
      <c r="K175" s="322">
        <v>2794</v>
      </c>
      <c r="L175" s="322">
        <v>2750</v>
      </c>
      <c r="M175" s="322">
        <v>3595</v>
      </c>
      <c r="N175" s="322">
        <v>1798</v>
      </c>
      <c r="O175" s="322">
        <v>1797</v>
      </c>
      <c r="P175" s="322">
        <v>4363</v>
      </c>
      <c r="Q175" s="322">
        <v>2285</v>
      </c>
      <c r="R175" s="322">
        <v>2078</v>
      </c>
      <c r="S175" s="332">
        <v>5017</v>
      </c>
      <c r="T175" s="332">
        <v>2584</v>
      </c>
      <c r="U175" s="332">
        <v>2433</v>
      </c>
      <c r="W175" s="323">
        <v>21</v>
      </c>
    </row>
    <row r="176" spans="1:23" x14ac:dyDescent="0.2">
      <c r="A176" s="322" t="s">
        <v>1917</v>
      </c>
      <c r="B176" s="322" t="s">
        <v>38</v>
      </c>
      <c r="C176" s="322">
        <v>18</v>
      </c>
      <c r="D176" s="322">
        <v>4464</v>
      </c>
      <c r="E176" s="322">
        <v>2197</v>
      </c>
      <c r="F176" s="322">
        <v>2267</v>
      </c>
      <c r="G176" s="322">
        <v>4265</v>
      </c>
      <c r="H176" s="322">
        <v>2135</v>
      </c>
      <c r="I176" s="322">
        <v>2135</v>
      </c>
      <c r="J176" s="322">
        <v>5148</v>
      </c>
      <c r="K176" s="322">
        <v>2625</v>
      </c>
      <c r="L176" s="322">
        <v>2523</v>
      </c>
      <c r="M176" s="322">
        <v>3906</v>
      </c>
      <c r="N176" s="322">
        <v>2002</v>
      </c>
      <c r="O176" s="322">
        <v>1904</v>
      </c>
      <c r="P176" s="322">
        <v>3829</v>
      </c>
      <c r="Q176" s="322">
        <v>1935</v>
      </c>
      <c r="R176" s="322">
        <v>1894</v>
      </c>
      <c r="S176" s="332">
        <v>4648</v>
      </c>
      <c r="T176" s="332">
        <v>2383</v>
      </c>
      <c r="U176" s="332">
        <v>2265</v>
      </c>
      <c r="W176" s="323">
        <v>22</v>
      </c>
    </row>
    <row r="177" spans="1:23" x14ac:dyDescent="0.2">
      <c r="A177" s="322" t="s">
        <v>1918</v>
      </c>
      <c r="B177" s="322" t="s">
        <v>38</v>
      </c>
      <c r="C177" s="322">
        <v>19</v>
      </c>
      <c r="D177" s="322">
        <v>3823</v>
      </c>
      <c r="E177" s="322">
        <v>1840</v>
      </c>
      <c r="F177" s="322">
        <v>1983</v>
      </c>
      <c r="G177" s="322">
        <v>4200</v>
      </c>
      <c r="H177" s="322">
        <v>2130</v>
      </c>
      <c r="I177" s="322">
        <v>2070</v>
      </c>
      <c r="J177" s="322">
        <v>5221</v>
      </c>
      <c r="K177" s="322">
        <v>2604</v>
      </c>
      <c r="L177" s="322">
        <v>2617</v>
      </c>
      <c r="M177" s="322">
        <v>4160</v>
      </c>
      <c r="N177" s="322">
        <v>2040</v>
      </c>
      <c r="O177" s="322">
        <v>2120</v>
      </c>
      <c r="P177" s="322">
        <v>3616</v>
      </c>
      <c r="Q177" s="322">
        <v>1681</v>
      </c>
      <c r="R177" s="322">
        <v>1935</v>
      </c>
      <c r="S177" s="332">
        <v>4072</v>
      </c>
      <c r="T177" s="332">
        <v>2002</v>
      </c>
      <c r="U177" s="332">
        <v>2070</v>
      </c>
      <c r="W177" s="323">
        <v>23</v>
      </c>
    </row>
    <row r="178" spans="1:23" x14ac:dyDescent="0.2">
      <c r="A178" s="322" t="s">
        <v>1919</v>
      </c>
      <c r="B178" s="322" t="s">
        <v>38</v>
      </c>
      <c r="C178" s="322">
        <v>20</v>
      </c>
      <c r="D178" s="322">
        <v>3598</v>
      </c>
      <c r="E178" s="322">
        <v>1708</v>
      </c>
      <c r="F178" s="322">
        <v>1890</v>
      </c>
      <c r="G178" s="322">
        <v>4325</v>
      </c>
      <c r="H178" s="322">
        <v>2085</v>
      </c>
      <c r="I178" s="322">
        <v>2240</v>
      </c>
      <c r="J178" s="322">
        <v>4898</v>
      </c>
      <c r="K178" s="322">
        <v>2403</v>
      </c>
      <c r="L178" s="322">
        <v>2495</v>
      </c>
      <c r="M178" s="322">
        <v>4506</v>
      </c>
      <c r="N178" s="322">
        <v>2148</v>
      </c>
      <c r="O178" s="322">
        <v>2358</v>
      </c>
      <c r="P178" s="322">
        <v>3420</v>
      </c>
      <c r="Q178" s="322">
        <v>1671</v>
      </c>
      <c r="R178" s="322">
        <v>1749</v>
      </c>
      <c r="S178" s="332">
        <v>4177</v>
      </c>
      <c r="T178" s="332">
        <v>2161</v>
      </c>
      <c r="U178" s="332">
        <v>2016</v>
      </c>
      <c r="W178" s="323">
        <v>24</v>
      </c>
    </row>
    <row r="179" spans="1:23" x14ac:dyDescent="0.2">
      <c r="A179" s="322" t="s">
        <v>1920</v>
      </c>
      <c r="B179" s="322" t="s">
        <v>39</v>
      </c>
      <c r="C179" s="322" t="s">
        <v>95</v>
      </c>
      <c r="D179" s="322">
        <v>80852</v>
      </c>
      <c r="E179" s="322">
        <v>41132</v>
      </c>
      <c r="F179" s="322">
        <v>39720</v>
      </c>
      <c r="G179" s="322">
        <v>88040</v>
      </c>
      <c r="H179" s="322">
        <v>44825</v>
      </c>
      <c r="I179" s="322">
        <v>43215</v>
      </c>
      <c r="J179" s="322">
        <v>79947</v>
      </c>
      <c r="K179" s="322">
        <v>40867</v>
      </c>
      <c r="L179" s="322">
        <v>39080</v>
      </c>
      <c r="M179" s="322">
        <v>71133</v>
      </c>
      <c r="N179" s="322">
        <v>36379</v>
      </c>
      <c r="O179" s="322">
        <v>34754</v>
      </c>
      <c r="P179" s="322">
        <v>77381</v>
      </c>
      <c r="Q179" s="322">
        <v>39858</v>
      </c>
      <c r="R179" s="322">
        <v>37523</v>
      </c>
      <c r="S179" s="332">
        <v>87423</v>
      </c>
      <c r="T179" s="332">
        <v>45011</v>
      </c>
      <c r="U179" s="332">
        <v>42412</v>
      </c>
      <c r="W179" s="323">
        <v>3</v>
      </c>
    </row>
    <row r="180" spans="1:23" x14ac:dyDescent="0.2">
      <c r="A180" s="322" t="s">
        <v>1921</v>
      </c>
      <c r="B180" s="322" t="s">
        <v>39</v>
      </c>
      <c r="C180" s="322">
        <v>0</v>
      </c>
      <c r="D180" s="322">
        <v>4368</v>
      </c>
      <c r="E180" s="322">
        <v>2261</v>
      </c>
      <c r="F180" s="322">
        <v>2107</v>
      </c>
      <c r="G180" s="322">
        <v>4665</v>
      </c>
      <c r="H180" s="322">
        <v>2375</v>
      </c>
      <c r="I180" s="322">
        <v>2295</v>
      </c>
      <c r="J180" s="322">
        <v>4050</v>
      </c>
      <c r="K180" s="322">
        <v>2081</v>
      </c>
      <c r="L180" s="322">
        <v>1969</v>
      </c>
      <c r="M180" s="322">
        <v>3904</v>
      </c>
      <c r="N180" s="322">
        <v>1915</v>
      </c>
      <c r="O180" s="322">
        <v>1989</v>
      </c>
      <c r="P180" s="322">
        <v>3952</v>
      </c>
      <c r="Q180" s="322">
        <v>2041</v>
      </c>
      <c r="R180" s="322">
        <v>1911</v>
      </c>
      <c r="S180" s="332">
        <v>5414</v>
      </c>
      <c r="T180" s="332">
        <v>2771</v>
      </c>
      <c r="U180" s="332">
        <v>2643</v>
      </c>
      <c r="W180" s="323">
        <v>4</v>
      </c>
    </row>
    <row r="181" spans="1:23" x14ac:dyDescent="0.2">
      <c r="A181" s="322" t="s">
        <v>1922</v>
      </c>
      <c r="B181" s="322" t="s">
        <v>39</v>
      </c>
      <c r="C181" s="322">
        <v>1</v>
      </c>
      <c r="D181" s="322">
        <v>3942</v>
      </c>
      <c r="E181" s="322">
        <v>1976</v>
      </c>
      <c r="F181" s="322">
        <v>1966</v>
      </c>
      <c r="G181" s="322">
        <v>4590</v>
      </c>
      <c r="H181" s="322">
        <v>2350</v>
      </c>
      <c r="I181" s="322">
        <v>2240</v>
      </c>
      <c r="J181" s="322">
        <v>3850</v>
      </c>
      <c r="K181" s="322">
        <v>1977</v>
      </c>
      <c r="L181" s="322">
        <v>1873</v>
      </c>
      <c r="M181" s="322">
        <v>3864</v>
      </c>
      <c r="N181" s="322">
        <v>2001</v>
      </c>
      <c r="O181" s="322">
        <v>1863</v>
      </c>
      <c r="P181" s="322">
        <v>3817</v>
      </c>
      <c r="Q181" s="322">
        <v>1974</v>
      </c>
      <c r="R181" s="322">
        <v>1843</v>
      </c>
      <c r="S181" s="332">
        <v>5199</v>
      </c>
      <c r="T181" s="332">
        <v>2719</v>
      </c>
      <c r="U181" s="332">
        <v>2480</v>
      </c>
      <c r="W181" s="323">
        <v>5</v>
      </c>
    </row>
    <row r="182" spans="1:23" x14ac:dyDescent="0.2">
      <c r="A182" s="322" t="s">
        <v>1923</v>
      </c>
      <c r="B182" s="322" t="s">
        <v>39</v>
      </c>
      <c r="C182" s="322">
        <v>2</v>
      </c>
      <c r="D182" s="322">
        <v>3883</v>
      </c>
      <c r="E182" s="322">
        <v>2038</v>
      </c>
      <c r="F182" s="322">
        <v>1845</v>
      </c>
      <c r="G182" s="322">
        <v>4555</v>
      </c>
      <c r="H182" s="322">
        <v>2280</v>
      </c>
      <c r="I182" s="322">
        <v>2280</v>
      </c>
      <c r="J182" s="322">
        <v>3506</v>
      </c>
      <c r="K182" s="322">
        <v>1818</v>
      </c>
      <c r="L182" s="322">
        <v>1688</v>
      </c>
      <c r="M182" s="322">
        <v>3655</v>
      </c>
      <c r="N182" s="322">
        <v>1813</v>
      </c>
      <c r="O182" s="322">
        <v>1842</v>
      </c>
      <c r="P182" s="322">
        <v>3825</v>
      </c>
      <c r="Q182" s="322">
        <v>1918</v>
      </c>
      <c r="R182" s="322">
        <v>1907</v>
      </c>
      <c r="S182" s="332">
        <v>4991</v>
      </c>
      <c r="T182" s="332">
        <v>2495</v>
      </c>
      <c r="U182" s="332">
        <v>2496</v>
      </c>
      <c r="W182" s="323">
        <v>6</v>
      </c>
    </row>
    <row r="183" spans="1:23" x14ac:dyDescent="0.2">
      <c r="A183" s="322" t="s">
        <v>1924</v>
      </c>
      <c r="B183" s="322" t="s">
        <v>39</v>
      </c>
      <c r="C183" s="322">
        <v>3</v>
      </c>
      <c r="D183" s="322">
        <v>3667</v>
      </c>
      <c r="E183" s="322">
        <v>1871</v>
      </c>
      <c r="F183" s="322">
        <v>1796</v>
      </c>
      <c r="G183" s="322">
        <v>4545</v>
      </c>
      <c r="H183" s="322">
        <v>2295</v>
      </c>
      <c r="I183" s="322">
        <v>2250</v>
      </c>
      <c r="J183" s="322">
        <v>3244</v>
      </c>
      <c r="K183" s="322">
        <v>1702</v>
      </c>
      <c r="L183" s="322">
        <v>1542</v>
      </c>
      <c r="M183" s="322">
        <v>3642</v>
      </c>
      <c r="N183" s="322">
        <v>1851</v>
      </c>
      <c r="O183" s="322">
        <v>1791</v>
      </c>
      <c r="P183" s="322">
        <v>3776</v>
      </c>
      <c r="Q183" s="322">
        <v>1891</v>
      </c>
      <c r="R183" s="322">
        <v>1885</v>
      </c>
      <c r="S183" s="332">
        <v>5034</v>
      </c>
      <c r="T183" s="332">
        <v>2559</v>
      </c>
      <c r="U183" s="332">
        <v>2475</v>
      </c>
      <c r="W183" s="323">
        <v>7</v>
      </c>
    </row>
    <row r="184" spans="1:23" x14ac:dyDescent="0.2">
      <c r="A184" s="322" t="s">
        <v>1925</v>
      </c>
      <c r="B184" s="322" t="s">
        <v>39</v>
      </c>
      <c r="C184" s="322">
        <v>4</v>
      </c>
      <c r="D184" s="322">
        <v>3538</v>
      </c>
      <c r="E184" s="322">
        <v>1786</v>
      </c>
      <c r="F184" s="322">
        <v>1752</v>
      </c>
      <c r="G184" s="322">
        <v>4755</v>
      </c>
      <c r="H184" s="322">
        <v>2410</v>
      </c>
      <c r="I184" s="322">
        <v>2345</v>
      </c>
      <c r="J184" s="322">
        <v>3098</v>
      </c>
      <c r="K184" s="322">
        <v>1618</v>
      </c>
      <c r="L184" s="322">
        <v>1480</v>
      </c>
      <c r="M184" s="322">
        <v>3638</v>
      </c>
      <c r="N184" s="322">
        <v>1885</v>
      </c>
      <c r="O184" s="322">
        <v>1753</v>
      </c>
      <c r="P184" s="322">
        <v>3794</v>
      </c>
      <c r="Q184" s="322">
        <v>1859</v>
      </c>
      <c r="R184" s="322">
        <v>1935</v>
      </c>
      <c r="S184" s="332">
        <v>4788</v>
      </c>
      <c r="T184" s="332">
        <v>2448</v>
      </c>
      <c r="U184" s="332">
        <v>2340</v>
      </c>
      <c r="W184" s="323">
        <v>8</v>
      </c>
    </row>
    <row r="185" spans="1:23" x14ac:dyDescent="0.2">
      <c r="A185" s="322" t="s">
        <v>1926</v>
      </c>
      <c r="B185" s="322" t="s">
        <v>39</v>
      </c>
      <c r="C185" s="322">
        <v>5</v>
      </c>
      <c r="D185" s="322">
        <v>3299</v>
      </c>
      <c r="E185" s="322">
        <v>1702</v>
      </c>
      <c r="F185" s="322">
        <v>1597</v>
      </c>
      <c r="G185" s="322">
        <v>4545</v>
      </c>
      <c r="H185" s="322">
        <v>2290</v>
      </c>
      <c r="I185" s="322">
        <v>2255</v>
      </c>
      <c r="J185" s="322">
        <v>3079</v>
      </c>
      <c r="K185" s="322">
        <v>1605</v>
      </c>
      <c r="L185" s="322">
        <v>1474</v>
      </c>
      <c r="M185" s="322">
        <v>3566</v>
      </c>
      <c r="N185" s="322">
        <v>1830</v>
      </c>
      <c r="O185" s="322">
        <v>1736</v>
      </c>
      <c r="P185" s="322">
        <v>3729</v>
      </c>
      <c r="Q185" s="322">
        <v>1963</v>
      </c>
      <c r="R185" s="322">
        <v>1766</v>
      </c>
      <c r="S185" s="332">
        <v>4480</v>
      </c>
      <c r="T185" s="332">
        <v>2289</v>
      </c>
      <c r="U185" s="332">
        <v>2191</v>
      </c>
      <c r="W185" s="323">
        <v>9</v>
      </c>
    </row>
    <row r="186" spans="1:23" x14ac:dyDescent="0.2">
      <c r="A186" s="322" t="s">
        <v>1927</v>
      </c>
      <c r="B186" s="322" t="s">
        <v>39</v>
      </c>
      <c r="C186" s="322">
        <v>6</v>
      </c>
      <c r="D186" s="322">
        <v>3360</v>
      </c>
      <c r="E186" s="322">
        <v>1719</v>
      </c>
      <c r="F186" s="322">
        <v>1641</v>
      </c>
      <c r="G186" s="322">
        <v>4620</v>
      </c>
      <c r="H186" s="322">
        <v>2365</v>
      </c>
      <c r="I186" s="322">
        <v>2255</v>
      </c>
      <c r="J186" s="322">
        <v>3140</v>
      </c>
      <c r="K186" s="322">
        <v>1606</v>
      </c>
      <c r="L186" s="322">
        <v>1534</v>
      </c>
      <c r="M186" s="322">
        <v>3447</v>
      </c>
      <c r="N186" s="322">
        <v>1772</v>
      </c>
      <c r="O186" s="322">
        <v>1675</v>
      </c>
      <c r="P186" s="322">
        <v>3648</v>
      </c>
      <c r="Q186" s="322">
        <v>1845</v>
      </c>
      <c r="R186" s="322">
        <v>1803</v>
      </c>
      <c r="S186" s="332">
        <v>4227</v>
      </c>
      <c r="T186" s="332">
        <v>2124</v>
      </c>
      <c r="U186" s="332">
        <v>2103</v>
      </c>
      <c r="W186" s="323">
        <v>10</v>
      </c>
    </row>
    <row r="187" spans="1:23" x14ac:dyDescent="0.2">
      <c r="A187" s="322" t="s">
        <v>1928</v>
      </c>
      <c r="B187" s="322" t="s">
        <v>39</v>
      </c>
      <c r="C187" s="322">
        <v>7</v>
      </c>
      <c r="D187" s="322">
        <v>3283</v>
      </c>
      <c r="E187" s="322">
        <v>1680</v>
      </c>
      <c r="F187" s="322">
        <v>1603</v>
      </c>
      <c r="G187" s="322">
        <v>4375</v>
      </c>
      <c r="H187" s="322">
        <v>2255</v>
      </c>
      <c r="I187" s="322">
        <v>2125</v>
      </c>
      <c r="J187" s="322">
        <v>3063</v>
      </c>
      <c r="K187" s="322">
        <v>1591</v>
      </c>
      <c r="L187" s="322">
        <v>1472</v>
      </c>
      <c r="M187" s="322">
        <v>3396</v>
      </c>
      <c r="N187" s="322">
        <v>1782</v>
      </c>
      <c r="O187" s="322">
        <v>1614</v>
      </c>
      <c r="P187" s="322">
        <v>3818</v>
      </c>
      <c r="Q187" s="322">
        <v>1868</v>
      </c>
      <c r="R187" s="322">
        <v>1950</v>
      </c>
      <c r="S187" s="332">
        <v>3888</v>
      </c>
      <c r="T187" s="332">
        <v>1979</v>
      </c>
      <c r="U187" s="332">
        <v>1909</v>
      </c>
      <c r="W187" s="323">
        <v>11</v>
      </c>
    </row>
    <row r="188" spans="1:23" x14ac:dyDescent="0.2">
      <c r="A188" s="322" t="s">
        <v>1929</v>
      </c>
      <c r="B188" s="322" t="s">
        <v>39</v>
      </c>
      <c r="C188" s="322">
        <v>8</v>
      </c>
      <c r="D188" s="322">
        <v>3377</v>
      </c>
      <c r="E188" s="322">
        <v>1720</v>
      </c>
      <c r="F188" s="322">
        <v>1657</v>
      </c>
      <c r="G188" s="322">
        <v>4370</v>
      </c>
      <c r="H188" s="322">
        <v>2225</v>
      </c>
      <c r="I188" s="322">
        <v>2145</v>
      </c>
      <c r="J188" s="322">
        <v>3412</v>
      </c>
      <c r="K188" s="322">
        <v>1758</v>
      </c>
      <c r="L188" s="322">
        <v>1654</v>
      </c>
      <c r="M188" s="322">
        <v>3378</v>
      </c>
      <c r="N188" s="322">
        <v>1756</v>
      </c>
      <c r="O188" s="322">
        <v>1622</v>
      </c>
      <c r="P188" s="322">
        <v>3744</v>
      </c>
      <c r="Q188" s="322">
        <v>1921</v>
      </c>
      <c r="R188" s="322">
        <v>1823</v>
      </c>
      <c r="S188" s="332">
        <v>3889</v>
      </c>
      <c r="T188" s="332">
        <v>1985</v>
      </c>
      <c r="U188" s="332">
        <v>1904</v>
      </c>
      <c r="W188" s="323">
        <v>12</v>
      </c>
    </row>
    <row r="189" spans="1:23" x14ac:dyDescent="0.2">
      <c r="A189" s="322" t="s">
        <v>1930</v>
      </c>
      <c r="B189" s="322" t="s">
        <v>39</v>
      </c>
      <c r="C189" s="322">
        <v>9</v>
      </c>
      <c r="D189" s="322">
        <v>3354</v>
      </c>
      <c r="E189" s="322">
        <v>1706</v>
      </c>
      <c r="F189" s="322">
        <v>1648</v>
      </c>
      <c r="G189" s="322">
        <v>4290</v>
      </c>
      <c r="H189" s="322">
        <v>2190</v>
      </c>
      <c r="I189" s="322">
        <v>2100</v>
      </c>
      <c r="J189" s="322">
        <v>3460</v>
      </c>
      <c r="K189" s="322">
        <v>1746</v>
      </c>
      <c r="L189" s="322">
        <v>1714</v>
      </c>
      <c r="M189" s="322">
        <v>3352</v>
      </c>
      <c r="N189" s="322">
        <v>1739</v>
      </c>
      <c r="O189" s="322">
        <v>1613</v>
      </c>
      <c r="P189" s="322">
        <v>3731</v>
      </c>
      <c r="Q189" s="322">
        <v>1881</v>
      </c>
      <c r="R189" s="322">
        <v>1850</v>
      </c>
      <c r="S189" s="332">
        <v>3901</v>
      </c>
      <c r="T189" s="332">
        <v>1985</v>
      </c>
      <c r="U189" s="332">
        <v>1916</v>
      </c>
      <c r="W189" s="323">
        <v>13</v>
      </c>
    </row>
    <row r="190" spans="1:23" x14ac:dyDescent="0.2">
      <c r="A190" s="322" t="s">
        <v>1931</v>
      </c>
      <c r="B190" s="322" t="s">
        <v>39</v>
      </c>
      <c r="C190" s="322">
        <v>10</v>
      </c>
      <c r="D190" s="322">
        <v>3440</v>
      </c>
      <c r="E190" s="322">
        <v>1748</v>
      </c>
      <c r="F190" s="322">
        <v>1692</v>
      </c>
      <c r="G190" s="322">
        <v>4085</v>
      </c>
      <c r="H190" s="322">
        <v>2150</v>
      </c>
      <c r="I190" s="322">
        <v>1935</v>
      </c>
      <c r="J190" s="322">
        <v>3683</v>
      </c>
      <c r="K190" s="322">
        <v>1908</v>
      </c>
      <c r="L190" s="322">
        <v>1775</v>
      </c>
      <c r="M190" s="322">
        <v>3528</v>
      </c>
      <c r="N190" s="322">
        <v>1821</v>
      </c>
      <c r="O190" s="322">
        <v>1707</v>
      </c>
      <c r="P190" s="322">
        <v>3578</v>
      </c>
      <c r="Q190" s="322">
        <v>1830</v>
      </c>
      <c r="R190" s="322">
        <v>1748</v>
      </c>
      <c r="S190" s="332">
        <v>3775</v>
      </c>
      <c r="T190" s="332">
        <v>1930</v>
      </c>
      <c r="U190" s="332">
        <v>1845</v>
      </c>
      <c r="W190" s="323">
        <v>14</v>
      </c>
    </row>
    <row r="191" spans="1:23" x14ac:dyDescent="0.2">
      <c r="A191" s="322" t="s">
        <v>1932</v>
      </c>
      <c r="B191" s="322" t="s">
        <v>39</v>
      </c>
      <c r="C191" s="322">
        <v>11</v>
      </c>
      <c r="D191" s="322">
        <v>3738</v>
      </c>
      <c r="E191" s="322">
        <v>1934</v>
      </c>
      <c r="F191" s="322">
        <v>1804</v>
      </c>
      <c r="G191" s="322">
        <v>3770</v>
      </c>
      <c r="H191" s="322">
        <v>1990</v>
      </c>
      <c r="I191" s="322">
        <v>1780</v>
      </c>
      <c r="J191" s="322">
        <v>3844</v>
      </c>
      <c r="K191" s="322">
        <v>1976</v>
      </c>
      <c r="L191" s="322">
        <v>1868</v>
      </c>
      <c r="M191" s="322">
        <v>3408</v>
      </c>
      <c r="N191" s="322">
        <v>1736</v>
      </c>
      <c r="O191" s="322">
        <v>1672</v>
      </c>
      <c r="P191" s="322">
        <v>3680</v>
      </c>
      <c r="Q191" s="322">
        <v>1961</v>
      </c>
      <c r="R191" s="322">
        <v>1719</v>
      </c>
      <c r="S191" s="332">
        <v>3841</v>
      </c>
      <c r="T191" s="332">
        <v>1989</v>
      </c>
      <c r="U191" s="332">
        <v>1852</v>
      </c>
      <c r="W191" s="323">
        <v>15</v>
      </c>
    </row>
    <row r="192" spans="1:23" x14ac:dyDescent="0.2">
      <c r="A192" s="322" t="s">
        <v>1933</v>
      </c>
      <c r="B192" s="322" t="s">
        <v>39</v>
      </c>
      <c r="C192" s="322">
        <v>12</v>
      </c>
      <c r="D192" s="322">
        <v>4019</v>
      </c>
      <c r="E192" s="322">
        <v>2080</v>
      </c>
      <c r="F192" s="322">
        <v>1939</v>
      </c>
      <c r="G192" s="322">
        <v>3820</v>
      </c>
      <c r="H192" s="322">
        <v>2005</v>
      </c>
      <c r="I192" s="322">
        <v>1815</v>
      </c>
      <c r="J192" s="322">
        <v>3882</v>
      </c>
      <c r="K192" s="322">
        <v>1960</v>
      </c>
      <c r="L192" s="322">
        <v>1922</v>
      </c>
      <c r="M192" s="322">
        <v>3119</v>
      </c>
      <c r="N192" s="322">
        <v>1622</v>
      </c>
      <c r="O192" s="322">
        <v>1497</v>
      </c>
      <c r="P192" s="322">
        <v>3463</v>
      </c>
      <c r="Q192" s="322">
        <v>1760</v>
      </c>
      <c r="R192" s="322">
        <v>1703</v>
      </c>
      <c r="S192" s="332">
        <v>3819</v>
      </c>
      <c r="T192" s="332">
        <v>1974</v>
      </c>
      <c r="U192" s="332">
        <v>1845</v>
      </c>
      <c r="W192" s="323">
        <v>16</v>
      </c>
    </row>
    <row r="193" spans="1:23" x14ac:dyDescent="0.2">
      <c r="A193" s="322" t="s">
        <v>1934</v>
      </c>
      <c r="B193" s="322" t="s">
        <v>39</v>
      </c>
      <c r="C193" s="322">
        <v>13</v>
      </c>
      <c r="D193" s="322">
        <v>4625</v>
      </c>
      <c r="E193" s="322">
        <v>2357</v>
      </c>
      <c r="F193" s="322">
        <v>2268</v>
      </c>
      <c r="G193" s="322">
        <v>3785</v>
      </c>
      <c r="H193" s="322">
        <v>1905</v>
      </c>
      <c r="I193" s="322">
        <v>1880</v>
      </c>
      <c r="J193" s="322">
        <v>3935</v>
      </c>
      <c r="K193" s="322">
        <v>2049</v>
      </c>
      <c r="L193" s="322">
        <v>1886</v>
      </c>
      <c r="M193" s="322">
        <v>2951</v>
      </c>
      <c r="N193" s="322">
        <v>1550</v>
      </c>
      <c r="O193" s="322">
        <v>1401</v>
      </c>
      <c r="P193" s="322">
        <v>3686</v>
      </c>
      <c r="Q193" s="322">
        <v>1896</v>
      </c>
      <c r="R193" s="322">
        <v>1790</v>
      </c>
      <c r="S193" s="332">
        <v>3793</v>
      </c>
      <c r="T193" s="332">
        <v>1975</v>
      </c>
      <c r="U193" s="332">
        <v>1818</v>
      </c>
      <c r="W193" s="323">
        <v>17</v>
      </c>
    </row>
    <row r="194" spans="1:23" x14ac:dyDescent="0.2">
      <c r="A194" s="322" t="s">
        <v>1935</v>
      </c>
      <c r="B194" s="322" t="s">
        <v>39</v>
      </c>
      <c r="C194" s="322">
        <v>14</v>
      </c>
      <c r="D194" s="322">
        <v>5102</v>
      </c>
      <c r="E194" s="322">
        <v>2589</v>
      </c>
      <c r="F194" s="322">
        <v>2513</v>
      </c>
      <c r="G194" s="322">
        <v>3710</v>
      </c>
      <c r="H194" s="322">
        <v>1880</v>
      </c>
      <c r="I194" s="322">
        <v>1830</v>
      </c>
      <c r="J194" s="322">
        <v>4173</v>
      </c>
      <c r="K194" s="322">
        <v>2154</v>
      </c>
      <c r="L194" s="322">
        <v>2019</v>
      </c>
      <c r="M194" s="322">
        <v>2919</v>
      </c>
      <c r="N194" s="322">
        <v>1508</v>
      </c>
      <c r="O194" s="322">
        <v>1411</v>
      </c>
      <c r="P194" s="322">
        <v>3642</v>
      </c>
      <c r="Q194" s="322">
        <v>1927</v>
      </c>
      <c r="R194" s="322">
        <v>1715</v>
      </c>
      <c r="S194" s="332">
        <v>3815</v>
      </c>
      <c r="T194" s="332">
        <v>1912</v>
      </c>
      <c r="U194" s="332">
        <v>1903</v>
      </c>
      <c r="W194" s="323">
        <v>18</v>
      </c>
    </row>
    <row r="195" spans="1:23" x14ac:dyDescent="0.2">
      <c r="A195" s="322" t="s">
        <v>1936</v>
      </c>
      <c r="B195" s="322" t="s">
        <v>39</v>
      </c>
      <c r="C195" s="322">
        <v>15</v>
      </c>
      <c r="D195" s="322">
        <v>3946</v>
      </c>
      <c r="E195" s="322">
        <v>1990</v>
      </c>
      <c r="F195" s="322">
        <v>1956</v>
      </c>
      <c r="G195" s="322">
        <v>3585</v>
      </c>
      <c r="H195" s="322">
        <v>1835</v>
      </c>
      <c r="I195" s="322">
        <v>1750</v>
      </c>
      <c r="J195" s="322">
        <v>4170</v>
      </c>
      <c r="K195" s="322">
        <v>2077</v>
      </c>
      <c r="L195" s="322">
        <v>2093</v>
      </c>
      <c r="M195" s="322">
        <v>2831</v>
      </c>
      <c r="N195" s="322">
        <v>1502</v>
      </c>
      <c r="O195" s="322">
        <v>1329</v>
      </c>
      <c r="P195" s="322">
        <v>3735</v>
      </c>
      <c r="Q195" s="322">
        <v>1947</v>
      </c>
      <c r="R195" s="322">
        <v>1788</v>
      </c>
      <c r="S195" s="332">
        <v>4023</v>
      </c>
      <c r="T195" s="332">
        <v>2139</v>
      </c>
      <c r="U195" s="332">
        <v>1884</v>
      </c>
      <c r="W195" s="323">
        <v>19</v>
      </c>
    </row>
    <row r="196" spans="1:23" x14ac:dyDescent="0.2">
      <c r="A196" s="322" t="s">
        <v>1937</v>
      </c>
      <c r="B196" s="322" t="s">
        <v>39</v>
      </c>
      <c r="C196" s="322">
        <v>16</v>
      </c>
      <c r="D196" s="322">
        <v>4261</v>
      </c>
      <c r="E196" s="322">
        <v>2170</v>
      </c>
      <c r="F196" s="322">
        <v>2091</v>
      </c>
      <c r="G196" s="322">
        <v>3670</v>
      </c>
      <c r="H196" s="322">
        <v>1845</v>
      </c>
      <c r="I196" s="322">
        <v>1825</v>
      </c>
      <c r="J196" s="322">
        <v>4307</v>
      </c>
      <c r="K196" s="322">
        <v>2178</v>
      </c>
      <c r="L196" s="322">
        <v>2129</v>
      </c>
      <c r="M196" s="322">
        <v>2970</v>
      </c>
      <c r="N196" s="322">
        <v>1542</v>
      </c>
      <c r="O196" s="322">
        <v>1428</v>
      </c>
      <c r="P196" s="322">
        <v>3699</v>
      </c>
      <c r="Q196" s="322">
        <v>1958</v>
      </c>
      <c r="R196" s="322">
        <v>1741</v>
      </c>
      <c r="S196" s="332">
        <v>3707</v>
      </c>
      <c r="T196" s="332">
        <v>1910</v>
      </c>
      <c r="U196" s="332">
        <v>1797</v>
      </c>
      <c r="W196" s="323">
        <v>20</v>
      </c>
    </row>
    <row r="197" spans="1:23" x14ac:dyDescent="0.2">
      <c r="A197" s="322" t="s">
        <v>1938</v>
      </c>
      <c r="B197" s="322" t="s">
        <v>39</v>
      </c>
      <c r="C197" s="322">
        <v>17</v>
      </c>
      <c r="D197" s="322">
        <v>4248</v>
      </c>
      <c r="E197" s="322">
        <v>2115</v>
      </c>
      <c r="F197" s="322">
        <v>2133</v>
      </c>
      <c r="G197" s="322">
        <v>3695</v>
      </c>
      <c r="H197" s="322">
        <v>1885</v>
      </c>
      <c r="I197" s="322">
        <v>1815</v>
      </c>
      <c r="J197" s="322">
        <v>4354</v>
      </c>
      <c r="K197" s="322">
        <v>2232</v>
      </c>
      <c r="L197" s="322">
        <v>2122</v>
      </c>
      <c r="M197" s="322">
        <v>3034</v>
      </c>
      <c r="N197" s="322">
        <v>1585</v>
      </c>
      <c r="O197" s="322">
        <v>1449</v>
      </c>
      <c r="P197" s="322">
        <v>3709</v>
      </c>
      <c r="Q197" s="322">
        <v>1988</v>
      </c>
      <c r="R197" s="322">
        <v>1721</v>
      </c>
      <c r="S197" s="332">
        <v>4021</v>
      </c>
      <c r="T197" s="332">
        <v>2072</v>
      </c>
      <c r="U197" s="332">
        <v>1949</v>
      </c>
      <c r="W197" s="323">
        <v>21</v>
      </c>
    </row>
    <row r="198" spans="1:23" x14ac:dyDescent="0.2">
      <c r="A198" s="322" t="s">
        <v>1939</v>
      </c>
      <c r="B198" s="322" t="s">
        <v>39</v>
      </c>
      <c r="C198" s="322">
        <v>18</v>
      </c>
      <c r="D198" s="322">
        <v>4087</v>
      </c>
      <c r="E198" s="322">
        <v>1990</v>
      </c>
      <c r="F198" s="322">
        <v>2097</v>
      </c>
      <c r="G198" s="322">
        <v>3995</v>
      </c>
      <c r="H198" s="322">
        <v>2030</v>
      </c>
      <c r="I198" s="322">
        <v>1965</v>
      </c>
      <c r="J198" s="322">
        <v>4428</v>
      </c>
      <c r="K198" s="322">
        <v>2225</v>
      </c>
      <c r="L198" s="322">
        <v>2203</v>
      </c>
      <c r="M198" s="322">
        <v>3263</v>
      </c>
      <c r="N198" s="322">
        <v>1645</v>
      </c>
      <c r="O198" s="322">
        <v>1618</v>
      </c>
      <c r="P198" s="322">
        <v>3521</v>
      </c>
      <c r="Q198" s="322">
        <v>1881</v>
      </c>
      <c r="R198" s="322">
        <v>1640</v>
      </c>
      <c r="S198" s="332">
        <v>3567</v>
      </c>
      <c r="T198" s="332">
        <v>1865</v>
      </c>
      <c r="U198" s="332">
        <v>1702</v>
      </c>
      <c r="W198" s="323">
        <v>22</v>
      </c>
    </row>
    <row r="199" spans="1:23" x14ac:dyDescent="0.2">
      <c r="A199" s="322" t="s">
        <v>1940</v>
      </c>
      <c r="B199" s="322" t="s">
        <v>39</v>
      </c>
      <c r="C199" s="322">
        <v>19</v>
      </c>
      <c r="D199" s="322">
        <v>3631</v>
      </c>
      <c r="E199" s="322">
        <v>1816</v>
      </c>
      <c r="F199" s="322">
        <v>1815</v>
      </c>
      <c r="G199" s="322">
        <v>4110</v>
      </c>
      <c r="H199" s="322">
        <v>2060</v>
      </c>
      <c r="I199" s="322">
        <v>2045</v>
      </c>
      <c r="J199" s="322">
        <v>4607</v>
      </c>
      <c r="K199" s="322">
        <v>2276</v>
      </c>
      <c r="L199" s="322">
        <v>2331</v>
      </c>
      <c r="M199" s="322">
        <v>3429</v>
      </c>
      <c r="N199" s="322">
        <v>1648</v>
      </c>
      <c r="O199" s="322">
        <v>1781</v>
      </c>
      <c r="P199" s="322">
        <v>3111</v>
      </c>
      <c r="Q199" s="322">
        <v>1640</v>
      </c>
      <c r="R199" s="322">
        <v>1471</v>
      </c>
      <c r="S199" s="332">
        <v>3355</v>
      </c>
      <c r="T199" s="332">
        <v>1759</v>
      </c>
      <c r="U199" s="332">
        <v>1596</v>
      </c>
      <c r="W199" s="323">
        <v>23</v>
      </c>
    </row>
    <row r="200" spans="1:23" x14ac:dyDescent="0.2">
      <c r="A200" s="322" t="s">
        <v>1941</v>
      </c>
      <c r="B200" s="322" t="s">
        <v>39</v>
      </c>
      <c r="C200" s="322">
        <v>20</v>
      </c>
      <c r="D200" s="322">
        <v>3684</v>
      </c>
      <c r="E200" s="322">
        <v>1884</v>
      </c>
      <c r="F200" s="322">
        <v>1800</v>
      </c>
      <c r="G200" s="322">
        <v>4490</v>
      </c>
      <c r="H200" s="322">
        <v>2205</v>
      </c>
      <c r="I200" s="322">
        <v>2285</v>
      </c>
      <c r="J200" s="322">
        <v>4662</v>
      </c>
      <c r="K200" s="322">
        <v>2330</v>
      </c>
      <c r="L200" s="322">
        <v>2332</v>
      </c>
      <c r="M200" s="322">
        <v>3839</v>
      </c>
      <c r="N200" s="322">
        <v>1876</v>
      </c>
      <c r="O200" s="322">
        <v>1963</v>
      </c>
      <c r="P200" s="322">
        <v>3723</v>
      </c>
      <c r="Q200" s="322">
        <v>1909</v>
      </c>
      <c r="R200" s="322">
        <v>1814</v>
      </c>
      <c r="S200" s="332">
        <v>3896</v>
      </c>
      <c r="T200" s="332">
        <v>2132</v>
      </c>
      <c r="U200" s="332">
        <v>1764</v>
      </c>
      <c r="W200" s="323">
        <v>24</v>
      </c>
    </row>
    <row r="201" spans="1:23" x14ac:dyDescent="0.2">
      <c r="A201" s="322" t="s">
        <v>1942</v>
      </c>
      <c r="B201" s="322" t="s">
        <v>40</v>
      </c>
      <c r="C201" s="322" t="s">
        <v>95</v>
      </c>
      <c r="D201" s="322">
        <v>75885</v>
      </c>
      <c r="E201" s="322">
        <v>38489</v>
      </c>
      <c r="F201" s="322">
        <v>37396</v>
      </c>
      <c r="G201" s="322">
        <v>76685</v>
      </c>
      <c r="H201" s="322">
        <v>38960</v>
      </c>
      <c r="I201" s="322">
        <v>37725</v>
      </c>
      <c r="J201" s="322">
        <v>73284</v>
      </c>
      <c r="K201" s="322">
        <v>37620</v>
      </c>
      <c r="L201" s="322">
        <v>35664</v>
      </c>
      <c r="M201" s="322">
        <v>68025</v>
      </c>
      <c r="N201" s="322">
        <v>34734</v>
      </c>
      <c r="O201" s="322">
        <v>33291</v>
      </c>
      <c r="P201" s="322">
        <v>74313</v>
      </c>
      <c r="Q201" s="322">
        <v>37544</v>
      </c>
      <c r="R201" s="322">
        <v>36769</v>
      </c>
      <c r="S201" s="332">
        <v>90183</v>
      </c>
      <c r="T201" s="332">
        <v>46228</v>
      </c>
      <c r="U201" s="332">
        <v>43955</v>
      </c>
      <c r="W201" s="323">
        <v>3</v>
      </c>
    </row>
    <row r="202" spans="1:23" x14ac:dyDescent="0.2">
      <c r="A202" s="322" t="s">
        <v>1943</v>
      </c>
      <c r="B202" s="322" t="s">
        <v>40</v>
      </c>
      <c r="C202" s="322">
        <v>0</v>
      </c>
      <c r="D202" s="322">
        <v>3746</v>
      </c>
      <c r="E202" s="322">
        <v>1942</v>
      </c>
      <c r="F202" s="322">
        <v>1804</v>
      </c>
      <c r="G202" s="322">
        <v>3770</v>
      </c>
      <c r="H202" s="322">
        <v>1925</v>
      </c>
      <c r="I202" s="322">
        <v>1845</v>
      </c>
      <c r="J202" s="322">
        <v>3200</v>
      </c>
      <c r="K202" s="322">
        <v>1621</v>
      </c>
      <c r="L202" s="322">
        <v>1579</v>
      </c>
      <c r="M202" s="322">
        <v>3637</v>
      </c>
      <c r="N202" s="322">
        <v>1781</v>
      </c>
      <c r="O202" s="322">
        <v>1856</v>
      </c>
      <c r="P202" s="322">
        <v>3643</v>
      </c>
      <c r="Q202" s="322">
        <v>1836</v>
      </c>
      <c r="R202" s="322">
        <v>1807</v>
      </c>
      <c r="S202" s="332">
        <v>4995</v>
      </c>
      <c r="T202" s="332">
        <v>2499</v>
      </c>
      <c r="U202" s="332">
        <v>2496</v>
      </c>
      <c r="W202" s="323">
        <v>4</v>
      </c>
    </row>
    <row r="203" spans="1:23" x14ac:dyDescent="0.2">
      <c r="A203" s="322" t="s">
        <v>1944</v>
      </c>
      <c r="B203" s="322" t="s">
        <v>40</v>
      </c>
      <c r="C203" s="322">
        <v>1</v>
      </c>
      <c r="D203" s="322">
        <v>3535</v>
      </c>
      <c r="E203" s="322">
        <v>1843</v>
      </c>
      <c r="F203" s="322">
        <v>1692</v>
      </c>
      <c r="G203" s="322">
        <v>3780</v>
      </c>
      <c r="H203" s="322">
        <v>1940</v>
      </c>
      <c r="I203" s="322">
        <v>1840</v>
      </c>
      <c r="J203" s="322">
        <v>3175</v>
      </c>
      <c r="K203" s="322">
        <v>1675</v>
      </c>
      <c r="L203" s="322">
        <v>1500</v>
      </c>
      <c r="M203" s="322">
        <v>3639</v>
      </c>
      <c r="N203" s="322">
        <v>1877</v>
      </c>
      <c r="O203" s="322">
        <v>1762</v>
      </c>
      <c r="P203" s="322">
        <v>3539</v>
      </c>
      <c r="Q203" s="322">
        <v>1796</v>
      </c>
      <c r="R203" s="322">
        <v>1743</v>
      </c>
      <c r="S203" s="332">
        <v>4886</v>
      </c>
      <c r="T203" s="332">
        <v>2548</v>
      </c>
      <c r="U203" s="332">
        <v>2338</v>
      </c>
      <c r="W203" s="323">
        <v>5</v>
      </c>
    </row>
    <row r="204" spans="1:23" x14ac:dyDescent="0.2">
      <c r="A204" s="322" t="s">
        <v>1945</v>
      </c>
      <c r="B204" s="322" t="s">
        <v>40</v>
      </c>
      <c r="C204" s="322">
        <v>2</v>
      </c>
      <c r="D204" s="322">
        <v>3430</v>
      </c>
      <c r="E204" s="322">
        <v>1782</v>
      </c>
      <c r="F204" s="322">
        <v>1648</v>
      </c>
      <c r="G204" s="322">
        <v>3825</v>
      </c>
      <c r="H204" s="322">
        <v>1925</v>
      </c>
      <c r="I204" s="322">
        <v>1900</v>
      </c>
      <c r="J204" s="322">
        <v>2918</v>
      </c>
      <c r="K204" s="322">
        <v>1470</v>
      </c>
      <c r="L204" s="322">
        <v>1448</v>
      </c>
      <c r="M204" s="322">
        <v>3563</v>
      </c>
      <c r="N204" s="322">
        <v>1833</v>
      </c>
      <c r="O204" s="322">
        <v>1730</v>
      </c>
      <c r="P204" s="322">
        <v>3600</v>
      </c>
      <c r="Q204" s="322">
        <v>1843</v>
      </c>
      <c r="R204" s="322">
        <v>1757</v>
      </c>
      <c r="S204" s="332">
        <v>4893</v>
      </c>
      <c r="T204" s="332">
        <v>2524</v>
      </c>
      <c r="U204" s="332">
        <v>2369</v>
      </c>
      <c r="W204" s="323">
        <v>6</v>
      </c>
    </row>
    <row r="205" spans="1:23" x14ac:dyDescent="0.2">
      <c r="A205" s="322" t="s">
        <v>1946</v>
      </c>
      <c r="B205" s="322" t="s">
        <v>40</v>
      </c>
      <c r="C205" s="322">
        <v>3</v>
      </c>
      <c r="D205" s="322">
        <v>3320</v>
      </c>
      <c r="E205" s="322">
        <v>1696</v>
      </c>
      <c r="F205" s="322">
        <v>1624</v>
      </c>
      <c r="G205" s="322">
        <v>4080</v>
      </c>
      <c r="H205" s="322">
        <v>2100</v>
      </c>
      <c r="I205" s="322">
        <v>1975</v>
      </c>
      <c r="J205" s="322">
        <v>2821</v>
      </c>
      <c r="K205" s="322">
        <v>1453</v>
      </c>
      <c r="L205" s="322">
        <v>1368</v>
      </c>
      <c r="M205" s="322">
        <v>3506</v>
      </c>
      <c r="N205" s="322">
        <v>1835</v>
      </c>
      <c r="O205" s="322">
        <v>1671</v>
      </c>
      <c r="P205" s="322">
        <v>3647</v>
      </c>
      <c r="Q205" s="322">
        <v>1830</v>
      </c>
      <c r="R205" s="322">
        <v>1817</v>
      </c>
      <c r="S205" s="332">
        <v>4973</v>
      </c>
      <c r="T205" s="332">
        <v>2546</v>
      </c>
      <c r="U205" s="332">
        <v>2427</v>
      </c>
      <c r="W205" s="323">
        <v>7</v>
      </c>
    </row>
    <row r="206" spans="1:23" x14ac:dyDescent="0.2">
      <c r="A206" s="322" t="s">
        <v>1947</v>
      </c>
      <c r="B206" s="322" t="s">
        <v>40</v>
      </c>
      <c r="C206" s="322">
        <v>4</v>
      </c>
      <c r="D206" s="322">
        <v>3312</v>
      </c>
      <c r="E206" s="322">
        <v>1673</v>
      </c>
      <c r="F206" s="322">
        <v>1639</v>
      </c>
      <c r="G206" s="322">
        <v>4220</v>
      </c>
      <c r="H206" s="322">
        <v>2205</v>
      </c>
      <c r="I206" s="322">
        <v>2010</v>
      </c>
      <c r="J206" s="322">
        <v>2715</v>
      </c>
      <c r="K206" s="322">
        <v>1409</v>
      </c>
      <c r="L206" s="322">
        <v>1306</v>
      </c>
      <c r="M206" s="322">
        <v>3338</v>
      </c>
      <c r="N206" s="322">
        <v>1671</v>
      </c>
      <c r="O206" s="322">
        <v>1667</v>
      </c>
      <c r="P206" s="322">
        <v>3689</v>
      </c>
      <c r="Q206" s="322">
        <v>1805</v>
      </c>
      <c r="R206" s="322">
        <v>1884</v>
      </c>
      <c r="S206" s="332">
        <v>4766</v>
      </c>
      <c r="T206" s="332">
        <v>2396</v>
      </c>
      <c r="U206" s="332">
        <v>2370</v>
      </c>
      <c r="W206" s="323">
        <v>8</v>
      </c>
    </row>
    <row r="207" spans="1:23" x14ac:dyDescent="0.2">
      <c r="A207" s="322" t="s">
        <v>1948</v>
      </c>
      <c r="B207" s="322" t="s">
        <v>40</v>
      </c>
      <c r="C207" s="322">
        <v>5</v>
      </c>
      <c r="D207" s="322">
        <v>3111</v>
      </c>
      <c r="E207" s="322">
        <v>1602</v>
      </c>
      <c r="F207" s="322">
        <v>1509</v>
      </c>
      <c r="G207" s="322">
        <v>4145</v>
      </c>
      <c r="H207" s="322">
        <v>2115</v>
      </c>
      <c r="I207" s="322">
        <v>2025</v>
      </c>
      <c r="J207" s="322">
        <v>2805</v>
      </c>
      <c r="K207" s="322">
        <v>1437</v>
      </c>
      <c r="L207" s="322">
        <v>1368</v>
      </c>
      <c r="M207" s="322">
        <v>3258</v>
      </c>
      <c r="N207" s="322">
        <v>1627</v>
      </c>
      <c r="O207" s="322">
        <v>1631</v>
      </c>
      <c r="P207" s="322">
        <v>3730</v>
      </c>
      <c r="Q207" s="322">
        <v>1927</v>
      </c>
      <c r="R207" s="322">
        <v>1803</v>
      </c>
      <c r="S207" s="332">
        <v>4663</v>
      </c>
      <c r="T207" s="332">
        <v>2410</v>
      </c>
      <c r="U207" s="332">
        <v>2253</v>
      </c>
      <c r="W207" s="323">
        <v>9</v>
      </c>
    </row>
    <row r="208" spans="1:23" x14ac:dyDescent="0.2">
      <c r="A208" s="322" t="s">
        <v>1949</v>
      </c>
      <c r="B208" s="322" t="s">
        <v>40</v>
      </c>
      <c r="C208" s="322">
        <v>6</v>
      </c>
      <c r="D208" s="322">
        <v>3050</v>
      </c>
      <c r="E208" s="322">
        <v>1555</v>
      </c>
      <c r="F208" s="322">
        <v>1495</v>
      </c>
      <c r="G208" s="322">
        <v>4095</v>
      </c>
      <c r="H208" s="322">
        <v>2105</v>
      </c>
      <c r="I208" s="322">
        <v>1990</v>
      </c>
      <c r="J208" s="322">
        <v>2941</v>
      </c>
      <c r="K208" s="322">
        <v>1502</v>
      </c>
      <c r="L208" s="322">
        <v>1439</v>
      </c>
      <c r="M208" s="322">
        <v>3325</v>
      </c>
      <c r="N208" s="322">
        <v>1719</v>
      </c>
      <c r="O208" s="322">
        <v>1606</v>
      </c>
      <c r="P208" s="322">
        <v>3614</v>
      </c>
      <c r="Q208" s="322">
        <v>1853</v>
      </c>
      <c r="R208" s="322">
        <v>1761</v>
      </c>
      <c r="S208" s="332">
        <v>4302</v>
      </c>
      <c r="T208" s="332">
        <v>2257</v>
      </c>
      <c r="U208" s="332">
        <v>2045</v>
      </c>
      <c r="W208" s="323">
        <v>10</v>
      </c>
    </row>
    <row r="209" spans="1:23" x14ac:dyDescent="0.2">
      <c r="A209" s="322" t="s">
        <v>1950</v>
      </c>
      <c r="B209" s="322" t="s">
        <v>40</v>
      </c>
      <c r="C209" s="322">
        <v>7</v>
      </c>
      <c r="D209" s="322">
        <v>3126</v>
      </c>
      <c r="E209" s="322">
        <v>1560</v>
      </c>
      <c r="F209" s="322">
        <v>1566</v>
      </c>
      <c r="G209" s="322">
        <v>4005</v>
      </c>
      <c r="H209" s="322">
        <v>2005</v>
      </c>
      <c r="I209" s="322">
        <v>2000</v>
      </c>
      <c r="J209" s="322">
        <v>2914</v>
      </c>
      <c r="K209" s="322">
        <v>1531</v>
      </c>
      <c r="L209" s="322">
        <v>1383</v>
      </c>
      <c r="M209" s="322">
        <v>3023</v>
      </c>
      <c r="N209" s="322">
        <v>1519</v>
      </c>
      <c r="O209" s="322">
        <v>1504</v>
      </c>
      <c r="P209" s="322">
        <v>3627</v>
      </c>
      <c r="Q209" s="322">
        <v>1836</v>
      </c>
      <c r="R209" s="322">
        <v>1791</v>
      </c>
      <c r="S209" s="332">
        <v>4082</v>
      </c>
      <c r="T209" s="332">
        <v>2106</v>
      </c>
      <c r="U209" s="332">
        <v>1976</v>
      </c>
      <c r="W209" s="323">
        <v>11</v>
      </c>
    </row>
    <row r="210" spans="1:23" x14ac:dyDescent="0.2">
      <c r="A210" s="322" t="s">
        <v>1951</v>
      </c>
      <c r="B210" s="322" t="s">
        <v>40</v>
      </c>
      <c r="C210" s="322">
        <v>8</v>
      </c>
      <c r="D210" s="322">
        <v>3103</v>
      </c>
      <c r="E210" s="322">
        <v>1570</v>
      </c>
      <c r="F210" s="322">
        <v>1533</v>
      </c>
      <c r="G210" s="322">
        <v>3875</v>
      </c>
      <c r="H210" s="322">
        <v>1975</v>
      </c>
      <c r="I210" s="322">
        <v>1900</v>
      </c>
      <c r="J210" s="322">
        <v>3332</v>
      </c>
      <c r="K210" s="322">
        <v>1706</v>
      </c>
      <c r="L210" s="322">
        <v>1626</v>
      </c>
      <c r="M210" s="322">
        <v>3107</v>
      </c>
      <c r="N210" s="322">
        <v>1600</v>
      </c>
      <c r="O210" s="322">
        <v>1507</v>
      </c>
      <c r="P210" s="322">
        <v>3759</v>
      </c>
      <c r="Q210" s="322">
        <v>1863</v>
      </c>
      <c r="R210" s="322">
        <v>1896</v>
      </c>
      <c r="S210" s="332">
        <v>3965</v>
      </c>
      <c r="T210" s="332">
        <v>1990</v>
      </c>
      <c r="U210" s="332">
        <v>1975</v>
      </c>
      <c r="W210" s="323">
        <v>12</v>
      </c>
    </row>
    <row r="211" spans="1:23" x14ac:dyDescent="0.2">
      <c r="A211" s="322" t="s">
        <v>1952</v>
      </c>
      <c r="B211" s="322" t="s">
        <v>40</v>
      </c>
      <c r="C211" s="322">
        <v>9</v>
      </c>
      <c r="D211" s="322">
        <v>3286</v>
      </c>
      <c r="E211" s="322">
        <v>1632</v>
      </c>
      <c r="F211" s="322">
        <v>1654</v>
      </c>
      <c r="G211" s="322">
        <v>3750</v>
      </c>
      <c r="H211" s="322">
        <v>1960</v>
      </c>
      <c r="I211" s="322">
        <v>1790</v>
      </c>
      <c r="J211" s="322">
        <v>3510</v>
      </c>
      <c r="K211" s="322">
        <v>1858</v>
      </c>
      <c r="L211" s="322">
        <v>1652</v>
      </c>
      <c r="M211" s="322">
        <v>3066</v>
      </c>
      <c r="N211" s="322">
        <v>1560</v>
      </c>
      <c r="O211" s="322">
        <v>1506</v>
      </c>
      <c r="P211" s="322">
        <v>3885</v>
      </c>
      <c r="Q211" s="322">
        <v>1984</v>
      </c>
      <c r="R211" s="322">
        <v>1901</v>
      </c>
      <c r="S211" s="332">
        <v>3918</v>
      </c>
      <c r="T211" s="332">
        <v>2045</v>
      </c>
      <c r="U211" s="332">
        <v>1873</v>
      </c>
      <c r="W211" s="323">
        <v>13</v>
      </c>
    </row>
    <row r="212" spans="1:23" x14ac:dyDescent="0.2">
      <c r="A212" s="322" t="s">
        <v>1953</v>
      </c>
      <c r="B212" s="322" t="s">
        <v>40</v>
      </c>
      <c r="C212" s="322">
        <v>10</v>
      </c>
      <c r="D212" s="322">
        <v>3343</v>
      </c>
      <c r="E212" s="322">
        <v>1759</v>
      </c>
      <c r="F212" s="322">
        <v>1584</v>
      </c>
      <c r="G212" s="322">
        <v>3670</v>
      </c>
      <c r="H212" s="322">
        <v>1890</v>
      </c>
      <c r="I212" s="322">
        <v>1780</v>
      </c>
      <c r="J212" s="322">
        <v>3667</v>
      </c>
      <c r="K212" s="322">
        <v>1895</v>
      </c>
      <c r="L212" s="322">
        <v>1772</v>
      </c>
      <c r="M212" s="322">
        <v>3249</v>
      </c>
      <c r="N212" s="322">
        <v>1650</v>
      </c>
      <c r="O212" s="322">
        <v>1599</v>
      </c>
      <c r="P212" s="322">
        <v>3566</v>
      </c>
      <c r="Q212" s="322">
        <v>1777</v>
      </c>
      <c r="R212" s="322">
        <v>1789</v>
      </c>
      <c r="S212" s="332">
        <v>4048</v>
      </c>
      <c r="T212" s="332">
        <v>2079</v>
      </c>
      <c r="U212" s="332">
        <v>1969</v>
      </c>
      <c r="W212" s="323">
        <v>14</v>
      </c>
    </row>
    <row r="213" spans="1:23" x14ac:dyDescent="0.2">
      <c r="A213" s="322" t="s">
        <v>1954</v>
      </c>
      <c r="B213" s="322" t="s">
        <v>40</v>
      </c>
      <c r="C213" s="322">
        <v>11</v>
      </c>
      <c r="D213" s="322">
        <v>3668</v>
      </c>
      <c r="E213" s="322">
        <v>1905</v>
      </c>
      <c r="F213" s="322">
        <v>1763</v>
      </c>
      <c r="G213" s="322">
        <v>3565</v>
      </c>
      <c r="H213" s="322">
        <v>1850</v>
      </c>
      <c r="I213" s="322">
        <v>1715</v>
      </c>
      <c r="J213" s="322">
        <v>3602</v>
      </c>
      <c r="K213" s="322">
        <v>1843</v>
      </c>
      <c r="L213" s="322">
        <v>1759</v>
      </c>
      <c r="M213" s="322">
        <v>3158</v>
      </c>
      <c r="N213" s="322">
        <v>1655</v>
      </c>
      <c r="O213" s="322">
        <v>1503</v>
      </c>
      <c r="P213" s="322">
        <v>3556</v>
      </c>
      <c r="Q213" s="322">
        <v>1860</v>
      </c>
      <c r="R213" s="322">
        <v>1696</v>
      </c>
      <c r="S213" s="332">
        <v>3963</v>
      </c>
      <c r="T213" s="332">
        <v>2053</v>
      </c>
      <c r="U213" s="332">
        <v>1910</v>
      </c>
      <c r="W213" s="323">
        <v>15</v>
      </c>
    </row>
    <row r="214" spans="1:23" x14ac:dyDescent="0.2">
      <c r="A214" s="322" t="s">
        <v>1955</v>
      </c>
      <c r="B214" s="322" t="s">
        <v>40</v>
      </c>
      <c r="C214" s="322">
        <v>12</v>
      </c>
      <c r="D214" s="322">
        <v>3893</v>
      </c>
      <c r="E214" s="322">
        <v>2013</v>
      </c>
      <c r="F214" s="322">
        <v>1880</v>
      </c>
      <c r="G214" s="322">
        <v>3510</v>
      </c>
      <c r="H214" s="322">
        <v>1840</v>
      </c>
      <c r="I214" s="322">
        <v>1675</v>
      </c>
      <c r="J214" s="322">
        <v>3695</v>
      </c>
      <c r="K214" s="322">
        <v>1866</v>
      </c>
      <c r="L214" s="322">
        <v>1829</v>
      </c>
      <c r="M214" s="322">
        <v>2995</v>
      </c>
      <c r="N214" s="322">
        <v>1551</v>
      </c>
      <c r="O214" s="322">
        <v>1444</v>
      </c>
      <c r="P214" s="322">
        <v>3560</v>
      </c>
      <c r="Q214" s="322">
        <v>1854</v>
      </c>
      <c r="R214" s="322">
        <v>1706</v>
      </c>
      <c r="S214" s="332">
        <v>4120</v>
      </c>
      <c r="T214" s="332">
        <v>2114</v>
      </c>
      <c r="U214" s="332">
        <v>2006</v>
      </c>
      <c r="W214" s="323">
        <v>16</v>
      </c>
    </row>
    <row r="215" spans="1:23" x14ac:dyDescent="0.2">
      <c r="A215" s="322" t="s">
        <v>1956</v>
      </c>
      <c r="B215" s="322" t="s">
        <v>40</v>
      </c>
      <c r="C215" s="322">
        <v>13</v>
      </c>
      <c r="D215" s="322">
        <v>4609</v>
      </c>
      <c r="E215" s="322">
        <v>2265</v>
      </c>
      <c r="F215" s="322">
        <v>2344</v>
      </c>
      <c r="G215" s="322">
        <v>3400</v>
      </c>
      <c r="H215" s="322">
        <v>1685</v>
      </c>
      <c r="I215" s="322">
        <v>1715</v>
      </c>
      <c r="J215" s="322">
        <v>3877</v>
      </c>
      <c r="K215" s="322">
        <v>2018</v>
      </c>
      <c r="L215" s="322">
        <v>1859</v>
      </c>
      <c r="M215" s="322">
        <v>2877</v>
      </c>
      <c r="N215" s="322">
        <v>1435</v>
      </c>
      <c r="O215" s="322">
        <v>1442</v>
      </c>
      <c r="P215" s="322">
        <v>3605</v>
      </c>
      <c r="Q215" s="322">
        <v>1805</v>
      </c>
      <c r="R215" s="322">
        <v>1800</v>
      </c>
      <c r="S215" s="332">
        <v>4049</v>
      </c>
      <c r="T215" s="332">
        <v>2048</v>
      </c>
      <c r="U215" s="332">
        <v>2001</v>
      </c>
      <c r="W215" s="323">
        <v>17</v>
      </c>
    </row>
    <row r="216" spans="1:23" x14ac:dyDescent="0.2">
      <c r="A216" s="322" t="s">
        <v>1957</v>
      </c>
      <c r="B216" s="322" t="s">
        <v>40</v>
      </c>
      <c r="C216" s="322">
        <v>14</v>
      </c>
      <c r="D216" s="322">
        <v>5167</v>
      </c>
      <c r="E216" s="322">
        <v>2660</v>
      </c>
      <c r="F216" s="322">
        <v>2507</v>
      </c>
      <c r="G216" s="322">
        <v>3335</v>
      </c>
      <c r="H216" s="322">
        <v>1685</v>
      </c>
      <c r="I216" s="322">
        <v>1650</v>
      </c>
      <c r="J216" s="322">
        <v>4144</v>
      </c>
      <c r="K216" s="322">
        <v>2132</v>
      </c>
      <c r="L216" s="322">
        <v>2012</v>
      </c>
      <c r="M216" s="322">
        <v>2762</v>
      </c>
      <c r="N216" s="322">
        <v>1432</v>
      </c>
      <c r="O216" s="322">
        <v>1330</v>
      </c>
      <c r="P216" s="322">
        <v>3371</v>
      </c>
      <c r="Q216" s="322">
        <v>1696</v>
      </c>
      <c r="R216" s="322">
        <v>1675</v>
      </c>
      <c r="S216" s="332">
        <v>4125</v>
      </c>
      <c r="T216" s="332">
        <v>2144</v>
      </c>
      <c r="U216" s="332">
        <v>1981</v>
      </c>
      <c r="W216" s="323">
        <v>18</v>
      </c>
    </row>
    <row r="217" spans="1:23" x14ac:dyDescent="0.2">
      <c r="A217" s="322" t="s">
        <v>1958</v>
      </c>
      <c r="B217" s="322" t="s">
        <v>40</v>
      </c>
      <c r="C217" s="322">
        <v>15</v>
      </c>
      <c r="D217" s="322">
        <v>3868</v>
      </c>
      <c r="E217" s="322">
        <v>1968</v>
      </c>
      <c r="F217" s="322">
        <v>1900</v>
      </c>
      <c r="G217" s="322">
        <v>3275</v>
      </c>
      <c r="H217" s="322">
        <v>1680</v>
      </c>
      <c r="I217" s="322">
        <v>1595</v>
      </c>
      <c r="J217" s="322">
        <v>4095</v>
      </c>
      <c r="K217" s="322">
        <v>2120</v>
      </c>
      <c r="L217" s="322">
        <v>1975</v>
      </c>
      <c r="M217" s="322">
        <v>2918</v>
      </c>
      <c r="N217" s="322">
        <v>1487</v>
      </c>
      <c r="O217" s="322">
        <v>1431</v>
      </c>
      <c r="P217" s="322">
        <v>3392</v>
      </c>
      <c r="Q217" s="322">
        <v>1715</v>
      </c>
      <c r="R217" s="322">
        <v>1677</v>
      </c>
      <c r="S217" s="332">
        <v>4253</v>
      </c>
      <c r="T217" s="332">
        <v>2311</v>
      </c>
      <c r="U217" s="332">
        <v>1942</v>
      </c>
      <c r="W217" s="323">
        <v>19</v>
      </c>
    </row>
    <row r="218" spans="1:23" x14ac:dyDescent="0.2">
      <c r="A218" s="322" t="s">
        <v>1959</v>
      </c>
      <c r="B218" s="322" t="s">
        <v>40</v>
      </c>
      <c r="C218" s="322">
        <v>16</v>
      </c>
      <c r="D218" s="322">
        <v>4172</v>
      </c>
      <c r="E218" s="322">
        <v>2107</v>
      </c>
      <c r="F218" s="322">
        <v>2065</v>
      </c>
      <c r="G218" s="322">
        <v>3125</v>
      </c>
      <c r="H218" s="322">
        <v>1580</v>
      </c>
      <c r="I218" s="322">
        <v>1545</v>
      </c>
      <c r="J218" s="322">
        <v>4097</v>
      </c>
      <c r="K218" s="322">
        <v>2069</v>
      </c>
      <c r="L218" s="322">
        <v>2028</v>
      </c>
      <c r="M218" s="322">
        <v>3031</v>
      </c>
      <c r="N218" s="322">
        <v>1601</v>
      </c>
      <c r="O218" s="322">
        <v>1430</v>
      </c>
      <c r="P218" s="322">
        <v>3809</v>
      </c>
      <c r="Q218" s="322">
        <v>1961</v>
      </c>
      <c r="R218" s="322">
        <v>1848</v>
      </c>
      <c r="S218" s="332">
        <v>4253</v>
      </c>
      <c r="T218" s="332">
        <v>2172</v>
      </c>
      <c r="U218" s="332">
        <v>2081</v>
      </c>
      <c r="W218" s="323">
        <v>20</v>
      </c>
    </row>
    <row r="219" spans="1:23" x14ac:dyDescent="0.2">
      <c r="A219" s="322" t="s">
        <v>1960</v>
      </c>
      <c r="B219" s="322" t="s">
        <v>40</v>
      </c>
      <c r="C219" s="322">
        <v>17</v>
      </c>
      <c r="D219" s="322">
        <v>4185</v>
      </c>
      <c r="E219" s="322">
        <v>2084</v>
      </c>
      <c r="F219" s="322">
        <v>2101</v>
      </c>
      <c r="G219" s="322">
        <v>3275</v>
      </c>
      <c r="H219" s="322">
        <v>1600</v>
      </c>
      <c r="I219" s="322">
        <v>1675</v>
      </c>
      <c r="J219" s="322">
        <v>4138</v>
      </c>
      <c r="K219" s="322">
        <v>2058</v>
      </c>
      <c r="L219" s="322">
        <v>2080</v>
      </c>
      <c r="M219" s="322">
        <v>3002</v>
      </c>
      <c r="N219" s="322">
        <v>1586</v>
      </c>
      <c r="O219" s="322">
        <v>1416</v>
      </c>
      <c r="P219" s="322">
        <v>3337</v>
      </c>
      <c r="Q219" s="322">
        <v>1650</v>
      </c>
      <c r="R219" s="322">
        <v>1687</v>
      </c>
      <c r="S219" s="332">
        <v>4294</v>
      </c>
      <c r="T219" s="332">
        <v>2255</v>
      </c>
      <c r="U219" s="332">
        <v>2039</v>
      </c>
      <c r="W219" s="323">
        <v>21</v>
      </c>
    </row>
    <row r="220" spans="1:23" x14ac:dyDescent="0.2">
      <c r="A220" s="322" t="s">
        <v>1961</v>
      </c>
      <c r="B220" s="322" t="s">
        <v>40</v>
      </c>
      <c r="C220" s="322">
        <v>18</v>
      </c>
      <c r="D220" s="322">
        <v>3818</v>
      </c>
      <c r="E220" s="322">
        <v>1863</v>
      </c>
      <c r="F220" s="322">
        <v>1955</v>
      </c>
      <c r="G220" s="322">
        <v>3280</v>
      </c>
      <c r="H220" s="322">
        <v>1610</v>
      </c>
      <c r="I220" s="322">
        <v>1665</v>
      </c>
      <c r="J220" s="322">
        <v>3922</v>
      </c>
      <c r="K220" s="322">
        <v>1993</v>
      </c>
      <c r="L220" s="322">
        <v>1929</v>
      </c>
      <c r="M220" s="322">
        <v>3334</v>
      </c>
      <c r="N220" s="322">
        <v>1709</v>
      </c>
      <c r="O220" s="322">
        <v>1625</v>
      </c>
      <c r="P220" s="322">
        <v>3171</v>
      </c>
      <c r="Q220" s="322">
        <v>1635</v>
      </c>
      <c r="R220" s="322">
        <v>1536</v>
      </c>
      <c r="S220" s="332">
        <v>3980</v>
      </c>
      <c r="T220" s="332">
        <v>2027</v>
      </c>
      <c r="U220" s="332">
        <v>1953</v>
      </c>
      <c r="W220" s="323">
        <v>22</v>
      </c>
    </row>
    <row r="221" spans="1:23" x14ac:dyDescent="0.2">
      <c r="A221" s="322" t="s">
        <v>1962</v>
      </c>
      <c r="B221" s="322" t="s">
        <v>40</v>
      </c>
      <c r="C221" s="322">
        <v>19</v>
      </c>
      <c r="D221" s="322">
        <v>3116</v>
      </c>
      <c r="E221" s="322">
        <v>1535</v>
      </c>
      <c r="F221" s="322">
        <v>1581</v>
      </c>
      <c r="G221" s="322">
        <v>3315</v>
      </c>
      <c r="H221" s="322">
        <v>1615</v>
      </c>
      <c r="I221" s="322">
        <v>1705</v>
      </c>
      <c r="J221" s="322">
        <v>3886</v>
      </c>
      <c r="K221" s="322">
        <v>2012</v>
      </c>
      <c r="L221" s="322">
        <v>1874</v>
      </c>
      <c r="M221" s="322">
        <v>3447</v>
      </c>
      <c r="N221" s="322">
        <v>1773</v>
      </c>
      <c r="O221" s="322">
        <v>1674</v>
      </c>
      <c r="P221" s="322">
        <v>2889</v>
      </c>
      <c r="Q221" s="322">
        <v>1445</v>
      </c>
      <c r="R221" s="322">
        <v>1444</v>
      </c>
      <c r="S221" s="332">
        <v>3731</v>
      </c>
      <c r="T221" s="332">
        <v>1826</v>
      </c>
      <c r="U221" s="332">
        <v>1905</v>
      </c>
      <c r="W221" s="323">
        <v>23</v>
      </c>
    </row>
    <row r="222" spans="1:23" x14ac:dyDescent="0.2">
      <c r="A222" s="322" t="s">
        <v>1963</v>
      </c>
      <c r="B222" s="322" t="s">
        <v>40</v>
      </c>
      <c r="C222" s="322">
        <v>20</v>
      </c>
      <c r="D222" s="322">
        <v>3027</v>
      </c>
      <c r="E222" s="322">
        <v>1475</v>
      </c>
      <c r="F222" s="322">
        <v>1552</v>
      </c>
      <c r="G222" s="322">
        <v>3400</v>
      </c>
      <c r="H222" s="322">
        <v>1670</v>
      </c>
      <c r="I222" s="322">
        <v>1730</v>
      </c>
      <c r="J222" s="322">
        <v>3830</v>
      </c>
      <c r="K222" s="322">
        <v>1952</v>
      </c>
      <c r="L222" s="322">
        <v>1878</v>
      </c>
      <c r="M222" s="322">
        <v>3790</v>
      </c>
      <c r="N222" s="322">
        <v>1833</v>
      </c>
      <c r="O222" s="322">
        <v>1957</v>
      </c>
      <c r="P222" s="322">
        <v>3324</v>
      </c>
      <c r="Q222" s="322">
        <v>1573</v>
      </c>
      <c r="R222" s="322">
        <v>1751</v>
      </c>
      <c r="S222" s="332">
        <v>3924</v>
      </c>
      <c r="T222" s="332">
        <v>1878</v>
      </c>
      <c r="U222" s="332">
        <v>2046</v>
      </c>
      <c r="W222" s="323">
        <v>24</v>
      </c>
    </row>
    <row r="223" spans="1:23" x14ac:dyDescent="0.2">
      <c r="A223" s="322" t="s">
        <v>1964</v>
      </c>
      <c r="B223" s="322" t="s">
        <v>41</v>
      </c>
      <c r="C223" s="322" t="s">
        <v>95</v>
      </c>
      <c r="D223" s="322">
        <v>71107</v>
      </c>
      <c r="E223" s="322">
        <v>36508</v>
      </c>
      <c r="F223" s="322">
        <v>34599</v>
      </c>
      <c r="G223" s="322">
        <v>68275</v>
      </c>
      <c r="H223" s="322">
        <v>34960</v>
      </c>
      <c r="I223" s="322">
        <v>33315</v>
      </c>
      <c r="J223" s="322">
        <v>63173</v>
      </c>
      <c r="K223" s="322">
        <v>31998</v>
      </c>
      <c r="L223" s="322">
        <v>31175</v>
      </c>
      <c r="M223" s="322">
        <v>58995</v>
      </c>
      <c r="N223" s="322">
        <v>29959</v>
      </c>
      <c r="O223" s="322">
        <v>29036</v>
      </c>
      <c r="P223" s="322">
        <v>60142</v>
      </c>
      <c r="Q223" s="322">
        <v>30755</v>
      </c>
      <c r="R223" s="322">
        <v>29387</v>
      </c>
      <c r="S223" s="332">
        <v>71923</v>
      </c>
      <c r="T223" s="332">
        <v>36666</v>
      </c>
      <c r="U223" s="332">
        <v>35257</v>
      </c>
      <c r="W223" s="323">
        <v>3</v>
      </c>
    </row>
    <row r="224" spans="1:23" x14ac:dyDescent="0.2">
      <c r="A224" s="322" t="s">
        <v>1965</v>
      </c>
      <c r="B224" s="322" t="s">
        <v>41</v>
      </c>
      <c r="C224" s="322">
        <v>0</v>
      </c>
      <c r="D224" s="322">
        <v>3318</v>
      </c>
      <c r="E224" s="322">
        <v>1677</v>
      </c>
      <c r="F224" s="322">
        <v>1641</v>
      </c>
      <c r="G224" s="322">
        <v>3070</v>
      </c>
      <c r="H224" s="322">
        <v>1550</v>
      </c>
      <c r="I224" s="322">
        <v>1520</v>
      </c>
      <c r="J224" s="322">
        <v>2915</v>
      </c>
      <c r="K224" s="322">
        <v>1467</v>
      </c>
      <c r="L224" s="322">
        <v>1448</v>
      </c>
      <c r="M224" s="322">
        <v>3378</v>
      </c>
      <c r="N224" s="322">
        <v>1742</v>
      </c>
      <c r="O224" s="322">
        <v>1636</v>
      </c>
      <c r="P224" s="322">
        <v>3161</v>
      </c>
      <c r="Q224" s="322">
        <v>1670</v>
      </c>
      <c r="R224" s="322">
        <v>1491</v>
      </c>
      <c r="S224" s="332">
        <v>4307</v>
      </c>
      <c r="T224" s="332">
        <v>2179</v>
      </c>
      <c r="U224" s="332">
        <v>2128</v>
      </c>
      <c r="W224" s="323">
        <v>4</v>
      </c>
    </row>
    <row r="225" spans="1:23" x14ac:dyDescent="0.2">
      <c r="A225" s="322" t="s">
        <v>1966</v>
      </c>
      <c r="B225" s="322" t="s">
        <v>41</v>
      </c>
      <c r="C225" s="322">
        <v>1</v>
      </c>
      <c r="D225" s="322">
        <v>3079</v>
      </c>
      <c r="E225" s="322">
        <v>1620</v>
      </c>
      <c r="F225" s="322">
        <v>1459</v>
      </c>
      <c r="G225" s="322">
        <v>3080</v>
      </c>
      <c r="H225" s="322">
        <v>1550</v>
      </c>
      <c r="I225" s="322">
        <v>1530</v>
      </c>
      <c r="J225" s="322">
        <v>2983</v>
      </c>
      <c r="K225" s="322">
        <v>1534</v>
      </c>
      <c r="L225" s="322">
        <v>1449</v>
      </c>
      <c r="M225" s="322">
        <v>3356</v>
      </c>
      <c r="N225" s="322">
        <v>1723</v>
      </c>
      <c r="O225" s="322">
        <v>1633</v>
      </c>
      <c r="P225" s="322">
        <v>3152</v>
      </c>
      <c r="Q225" s="322">
        <v>1659</v>
      </c>
      <c r="R225" s="322">
        <v>1493</v>
      </c>
      <c r="S225" s="332">
        <v>4293</v>
      </c>
      <c r="T225" s="332">
        <v>2195</v>
      </c>
      <c r="U225" s="332">
        <v>2098</v>
      </c>
      <c r="W225" s="323">
        <v>5</v>
      </c>
    </row>
    <row r="226" spans="1:23" x14ac:dyDescent="0.2">
      <c r="A226" s="322" t="s">
        <v>1967</v>
      </c>
      <c r="B226" s="322" t="s">
        <v>41</v>
      </c>
      <c r="C226" s="322">
        <v>2</v>
      </c>
      <c r="D226" s="322">
        <v>3198</v>
      </c>
      <c r="E226" s="322">
        <v>1669</v>
      </c>
      <c r="F226" s="322">
        <v>1529</v>
      </c>
      <c r="G226" s="322">
        <v>3180</v>
      </c>
      <c r="H226" s="322">
        <v>1620</v>
      </c>
      <c r="I226" s="322">
        <v>1560</v>
      </c>
      <c r="J226" s="322">
        <v>2656</v>
      </c>
      <c r="K226" s="322">
        <v>1315</v>
      </c>
      <c r="L226" s="322">
        <v>1341</v>
      </c>
      <c r="M226" s="322">
        <v>3274</v>
      </c>
      <c r="N226" s="322">
        <v>1692</v>
      </c>
      <c r="O226" s="322">
        <v>1582</v>
      </c>
      <c r="P226" s="322">
        <v>3113</v>
      </c>
      <c r="Q226" s="322">
        <v>1565</v>
      </c>
      <c r="R226" s="322">
        <v>1548</v>
      </c>
      <c r="S226" s="332">
        <v>4282</v>
      </c>
      <c r="T226" s="332">
        <v>2202</v>
      </c>
      <c r="U226" s="332">
        <v>2080</v>
      </c>
      <c r="W226" s="323">
        <v>6</v>
      </c>
    </row>
    <row r="227" spans="1:23" x14ac:dyDescent="0.2">
      <c r="A227" s="322" t="s">
        <v>1968</v>
      </c>
      <c r="B227" s="322" t="s">
        <v>41</v>
      </c>
      <c r="C227" s="322">
        <v>3</v>
      </c>
      <c r="D227" s="322">
        <v>3000</v>
      </c>
      <c r="E227" s="322">
        <v>1564</v>
      </c>
      <c r="F227" s="322">
        <v>1436</v>
      </c>
      <c r="G227" s="322">
        <v>3290</v>
      </c>
      <c r="H227" s="322">
        <v>1680</v>
      </c>
      <c r="I227" s="322">
        <v>1610</v>
      </c>
      <c r="J227" s="322">
        <v>2470</v>
      </c>
      <c r="K227" s="322">
        <v>1309</v>
      </c>
      <c r="L227" s="322">
        <v>1161</v>
      </c>
      <c r="M227" s="322">
        <v>3200</v>
      </c>
      <c r="N227" s="322">
        <v>1699</v>
      </c>
      <c r="O227" s="322">
        <v>1501</v>
      </c>
      <c r="P227" s="322">
        <v>3046</v>
      </c>
      <c r="Q227" s="322">
        <v>1511</v>
      </c>
      <c r="R227" s="322">
        <v>1535</v>
      </c>
      <c r="S227" s="332">
        <v>4173</v>
      </c>
      <c r="T227" s="332">
        <v>2184</v>
      </c>
      <c r="U227" s="332">
        <v>1989</v>
      </c>
      <c r="W227" s="323">
        <v>7</v>
      </c>
    </row>
    <row r="228" spans="1:23" x14ac:dyDescent="0.2">
      <c r="A228" s="322" t="s">
        <v>1969</v>
      </c>
      <c r="B228" s="322" t="s">
        <v>41</v>
      </c>
      <c r="C228" s="322">
        <v>4</v>
      </c>
      <c r="D228" s="322">
        <v>3073</v>
      </c>
      <c r="E228" s="322">
        <v>1529</v>
      </c>
      <c r="F228" s="322">
        <v>1544</v>
      </c>
      <c r="G228" s="322">
        <v>3470</v>
      </c>
      <c r="H228" s="322">
        <v>1790</v>
      </c>
      <c r="I228" s="322">
        <v>1680</v>
      </c>
      <c r="J228" s="322">
        <v>2436</v>
      </c>
      <c r="K228" s="322">
        <v>1249</v>
      </c>
      <c r="L228" s="322">
        <v>1187</v>
      </c>
      <c r="M228" s="322">
        <v>3085</v>
      </c>
      <c r="N228" s="322">
        <v>1544</v>
      </c>
      <c r="O228" s="322">
        <v>1541</v>
      </c>
      <c r="P228" s="322">
        <v>3051</v>
      </c>
      <c r="Q228" s="322">
        <v>1541</v>
      </c>
      <c r="R228" s="322">
        <v>1510</v>
      </c>
      <c r="S228" s="332">
        <v>3890</v>
      </c>
      <c r="T228" s="332">
        <v>1954</v>
      </c>
      <c r="U228" s="332">
        <v>1936</v>
      </c>
      <c r="W228" s="323">
        <v>8</v>
      </c>
    </row>
    <row r="229" spans="1:23" x14ac:dyDescent="0.2">
      <c r="A229" s="322" t="s">
        <v>1970</v>
      </c>
      <c r="B229" s="322" t="s">
        <v>41</v>
      </c>
      <c r="C229" s="322">
        <v>5</v>
      </c>
      <c r="D229" s="322">
        <v>3103</v>
      </c>
      <c r="E229" s="322">
        <v>1623</v>
      </c>
      <c r="F229" s="322">
        <v>1480</v>
      </c>
      <c r="G229" s="322">
        <v>3435</v>
      </c>
      <c r="H229" s="322">
        <v>1805</v>
      </c>
      <c r="I229" s="322">
        <v>1630</v>
      </c>
      <c r="J229" s="322">
        <v>2528</v>
      </c>
      <c r="K229" s="322">
        <v>1311</v>
      </c>
      <c r="L229" s="322">
        <v>1217</v>
      </c>
      <c r="M229" s="322">
        <v>3009</v>
      </c>
      <c r="N229" s="322">
        <v>1522</v>
      </c>
      <c r="O229" s="322">
        <v>1487</v>
      </c>
      <c r="P229" s="322">
        <v>2850</v>
      </c>
      <c r="Q229" s="322">
        <v>1501</v>
      </c>
      <c r="R229" s="322">
        <v>1349</v>
      </c>
      <c r="S229" s="332">
        <v>3886</v>
      </c>
      <c r="T229" s="332">
        <v>1949</v>
      </c>
      <c r="U229" s="332">
        <v>1937</v>
      </c>
      <c r="W229" s="323">
        <v>9</v>
      </c>
    </row>
    <row r="230" spans="1:23" x14ac:dyDescent="0.2">
      <c r="A230" s="322" t="s">
        <v>1971</v>
      </c>
      <c r="B230" s="322" t="s">
        <v>41</v>
      </c>
      <c r="C230" s="322">
        <v>6</v>
      </c>
      <c r="D230" s="322">
        <v>3092</v>
      </c>
      <c r="E230" s="322">
        <v>1586</v>
      </c>
      <c r="F230" s="322">
        <v>1506</v>
      </c>
      <c r="G230" s="322">
        <v>3545</v>
      </c>
      <c r="H230" s="322">
        <v>1855</v>
      </c>
      <c r="I230" s="322">
        <v>1690</v>
      </c>
      <c r="J230" s="322">
        <v>2539</v>
      </c>
      <c r="K230" s="322">
        <v>1287</v>
      </c>
      <c r="L230" s="322">
        <v>1252</v>
      </c>
      <c r="M230" s="322">
        <v>2878</v>
      </c>
      <c r="N230" s="322">
        <v>1475</v>
      </c>
      <c r="O230" s="322">
        <v>1403</v>
      </c>
      <c r="P230" s="322">
        <v>2754</v>
      </c>
      <c r="Q230" s="322">
        <v>1473</v>
      </c>
      <c r="R230" s="322">
        <v>1281</v>
      </c>
      <c r="S230" s="332">
        <v>3422</v>
      </c>
      <c r="T230" s="332">
        <v>1754</v>
      </c>
      <c r="U230" s="332">
        <v>1668</v>
      </c>
      <c r="W230" s="323">
        <v>10</v>
      </c>
    </row>
    <row r="231" spans="1:23" x14ac:dyDescent="0.2">
      <c r="A231" s="322" t="s">
        <v>1972</v>
      </c>
      <c r="B231" s="322" t="s">
        <v>41</v>
      </c>
      <c r="C231" s="322">
        <v>7</v>
      </c>
      <c r="D231" s="322">
        <v>3028</v>
      </c>
      <c r="E231" s="322">
        <v>1572</v>
      </c>
      <c r="F231" s="322">
        <v>1456</v>
      </c>
      <c r="G231" s="322">
        <v>3560</v>
      </c>
      <c r="H231" s="322">
        <v>1780</v>
      </c>
      <c r="I231" s="322">
        <v>1780</v>
      </c>
      <c r="J231" s="322">
        <v>2597</v>
      </c>
      <c r="K231" s="322">
        <v>1296</v>
      </c>
      <c r="L231" s="322">
        <v>1301</v>
      </c>
      <c r="M231" s="322">
        <v>2840</v>
      </c>
      <c r="N231" s="322">
        <v>1444</v>
      </c>
      <c r="O231" s="322">
        <v>1396</v>
      </c>
      <c r="P231" s="322">
        <v>2839</v>
      </c>
      <c r="Q231" s="322">
        <v>1535</v>
      </c>
      <c r="R231" s="322">
        <v>1304</v>
      </c>
      <c r="S231" s="332">
        <v>3135</v>
      </c>
      <c r="T231" s="332">
        <v>1616</v>
      </c>
      <c r="U231" s="332">
        <v>1519</v>
      </c>
      <c r="W231" s="323">
        <v>11</v>
      </c>
    </row>
    <row r="232" spans="1:23" x14ac:dyDescent="0.2">
      <c r="A232" s="322" t="s">
        <v>1973</v>
      </c>
      <c r="B232" s="322" t="s">
        <v>41</v>
      </c>
      <c r="C232" s="322">
        <v>8</v>
      </c>
      <c r="D232" s="322">
        <v>3103</v>
      </c>
      <c r="E232" s="322">
        <v>1541</v>
      </c>
      <c r="F232" s="322">
        <v>1562</v>
      </c>
      <c r="G232" s="322">
        <v>3375</v>
      </c>
      <c r="H232" s="322">
        <v>1725</v>
      </c>
      <c r="I232" s="322">
        <v>1650</v>
      </c>
      <c r="J232" s="322">
        <v>2747</v>
      </c>
      <c r="K232" s="322">
        <v>1372</v>
      </c>
      <c r="L232" s="322">
        <v>1375</v>
      </c>
      <c r="M232" s="322">
        <v>2712</v>
      </c>
      <c r="N232" s="322">
        <v>1377</v>
      </c>
      <c r="O232" s="322">
        <v>1335</v>
      </c>
      <c r="P232" s="322">
        <v>2853</v>
      </c>
      <c r="Q232" s="322">
        <v>1438</v>
      </c>
      <c r="R232" s="322">
        <v>1415</v>
      </c>
      <c r="S232" s="332">
        <v>2928</v>
      </c>
      <c r="T232" s="332">
        <v>1516</v>
      </c>
      <c r="U232" s="332">
        <v>1412</v>
      </c>
      <c r="W232" s="323">
        <v>12</v>
      </c>
    </row>
    <row r="233" spans="1:23" x14ac:dyDescent="0.2">
      <c r="A233" s="322" t="s">
        <v>1974</v>
      </c>
      <c r="B233" s="322" t="s">
        <v>41</v>
      </c>
      <c r="C233" s="322">
        <v>9</v>
      </c>
      <c r="D233" s="322">
        <v>3202</v>
      </c>
      <c r="E233" s="322">
        <v>1655</v>
      </c>
      <c r="F233" s="322">
        <v>1547</v>
      </c>
      <c r="G233" s="322">
        <v>3415</v>
      </c>
      <c r="H233" s="322">
        <v>1735</v>
      </c>
      <c r="I233" s="322">
        <v>1675</v>
      </c>
      <c r="J233" s="322">
        <v>2926</v>
      </c>
      <c r="K233" s="322">
        <v>1481</v>
      </c>
      <c r="L233" s="322">
        <v>1445</v>
      </c>
      <c r="M233" s="322">
        <v>2752</v>
      </c>
      <c r="N233" s="322">
        <v>1360</v>
      </c>
      <c r="O233" s="322">
        <v>1392</v>
      </c>
      <c r="P233" s="322">
        <v>2981</v>
      </c>
      <c r="Q233" s="322">
        <v>1591</v>
      </c>
      <c r="R233" s="322">
        <v>1390</v>
      </c>
      <c r="S233" s="332">
        <v>2954</v>
      </c>
      <c r="T233" s="332">
        <v>1526</v>
      </c>
      <c r="U233" s="332">
        <v>1428</v>
      </c>
      <c r="W233" s="323">
        <v>13</v>
      </c>
    </row>
    <row r="234" spans="1:23" x14ac:dyDescent="0.2">
      <c r="A234" s="322" t="s">
        <v>1975</v>
      </c>
      <c r="B234" s="322" t="s">
        <v>41</v>
      </c>
      <c r="C234" s="322">
        <v>10</v>
      </c>
      <c r="D234" s="322">
        <v>3208</v>
      </c>
      <c r="E234" s="322">
        <v>1661</v>
      </c>
      <c r="F234" s="322">
        <v>1547</v>
      </c>
      <c r="G234" s="322">
        <v>3325</v>
      </c>
      <c r="H234" s="322">
        <v>1695</v>
      </c>
      <c r="I234" s="322">
        <v>1630</v>
      </c>
      <c r="J234" s="322">
        <v>3000</v>
      </c>
      <c r="K234" s="322">
        <v>1534</v>
      </c>
      <c r="L234" s="322">
        <v>1466</v>
      </c>
      <c r="M234" s="322">
        <v>2749</v>
      </c>
      <c r="N234" s="322">
        <v>1397</v>
      </c>
      <c r="O234" s="322">
        <v>1352</v>
      </c>
      <c r="P234" s="322">
        <v>2856</v>
      </c>
      <c r="Q234" s="322">
        <v>1449</v>
      </c>
      <c r="R234" s="322">
        <v>1407</v>
      </c>
      <c r="S234" s="332">
        <v>2983</v>
      </c>
      <c r="T234" s="332">
        <v>1602</v>
      </c>
      <c r="U234" s="332">
        <v>1381</v>
      </c>
      <c r="W234" s="323">
        <v>14</v>
      </c>
    </row>
    <row r="235" spans="1:23" x14ac:dyDescent="0.2">
      <c r="A235" s="322" t="s">
        <v>1976</v>
      </c>
      <c r="B235" s="322" t="s">
        <v>41</v>
      </c>
      <c r="C235" s="322">
        <v>11</v>
      </c>
      <c r="D235" s="322">
        <v>3354</v>
      </c>
      <c r="E235" s="322">
        <v>1720</v>
      </c>
      <c r="F235" s="322">
        <v>1634</v>
      </c>
      <c r="G235" s="322">
        <v>3150</v>
      </c>
      <c r="H235" s="322">
        <v>1610</v>
      </c>
      <c r="I235" s="322">
        <v>1540</v>
      </c>
      <c r="J235" s="322">
        <v>3037</v>
      </c>
      <c r="K235" s="322">
        <v>1563</v>
      </c>
      <c r="L235" s="322">
        <v>1474</v>
      </c>
      <c r="M235" s="322">
        <v>2823</v>
      </c>
      <c r="N235" s="322">
        <v>1474</v>
      </c>
      <c r="O235" s="322">
        <v>1349</v>
      </c>
      <c r="P235" s="322">
        <v>2787</v>
      </c>
      <c r="Q235" s="322">
        <v>1406</v>
      </c>
      <c r="R235" s="322">
        <v>1381</v>
      </c>
      <c r="S235" s="332">
        <v>3009</v>
      </c>
      <c r="T235" s="332">
        <v>1520</v>
      </c>
      <c r="U235" s="332">
        <v>1489</v>
      </c>
      <c r="W235" s="323">
        <v>15</v>
      </c>
    </row>
    <row r="236" spans="1:23" x14ac:dyDescent="0.2">
      <c r="A236" s="322" t="s">
        <v>1977</v>
      </c>
      <c r="B236" s="322" t="s">
        <v>41</v>
      </c>
      <c r="C236" s="322">
        <v>12</v>
      </c>
      <c r="D236" s="322">
        <v>3809</v>
      </c>
      <c r="E236" s="322">
        <v>1930</v>
      </c>
      <c r="F236" s="322">
        <v>1879</v>
      </c>
      <c r="G236" s="322">
        <v>3140</v>
      </c>
      <c r="H236" s="322">
        <v>1640</v>
      </c>
      <c r="I236" s="322">
        <v>1500</v>
      </c>
      <c r="J236" s="322">
        <v>3172</v>
      </c>
      <c r="K236" s="322">
        <v>1594</v>
      </c>
      <c r="L236" s="322">
        <v>1578</v>
      </c>
      <c r="M236" s="322">
        <v>2555</v>
      </c>
      <c r="N236" s="322">
        <v>1289</v>
      </c>
      <c r="O236" s="322">
        <v>1266</v>
      </c>
      <c r="P236" s="322">
        <v>2852</v>
      </c>
      <c r="Q236" s="322">
        <v>1498</v>
      </c>
      <c r="R236" s="322">
        <v>1354</v>
      </c>
      <c r="S236" s="332">
        <v>2975</v>
      </c>
      <c r="T236" s="332">
        <v>1436</v>
      </c>
      <c r="U236" s="332">
        <v>1539</v>
      </c>
      <c r="W236" s="323">
        <v>16</v>
      </c>
    </row>
    <row r="237" spans="1:23" x14ac:dyDescent="0.2">
      <c r="A237" s="322" t="s">
        <v>1978</v>
      </c>
      <c r="B237" s="322" t="s">
        <v>41</v>
      </c>
      <c r="C237" s="322">
        <v>13</v>
      </c>
      <c r="D237" s="322">
        <v>4456</v>
      </c>
      <c r="E237" s="322">
        <v>2331</v>
      </c>
      <c r="F237" s="322">
        <v>2125</v>
      </c>
      <c r="G237" s="322">
        <v>3085</v>
      </c>
      <c r="H237" s="322">
        <v>1600</v>
      </c>
      <c r="I237" s="322">
        <v>1485</v>
      </c>
      <c r="J237" s="322">
        <v>3200</v>
      </c>
      <c r="K237" s="322">
        <v>1649</v>
      </c>
      <c r="L237" s="322">
        <v>1551</v>
      </c>
      <c r="M237" s="322">
        <v>2460</v>
      </c>
      <c r="N237" s="322">
        <v>1266</v>
      </c>
      <c r="O237" s="322">
        <v>1194</v>
      </c>
      <c r="P237" s="322">
        <v>2842</v>
      </c>
      <c r="Q237" s="322">
        <v>1522</v>
      </c>
      <c r="R237" s="322">
        <v>1320</v>
      </c>
      <c r="S237" s="332">
        <v>2944</v>
      </c>
      <c r="T237" s="332">
        <v>1493</v>
      </c>
      <c r="U237" s="332">
        <v>1451</v>
      </c>
      <c r="W237" s="323">
        <v>17</v>
      </c>
    </row>
    <row r="238" spans="1:23" x14ac:dyDescent="0.2">
      <c r="A238" s="322" t="s">
        <v>1979</v>
      </c>
      <c r="B238" s="322" t="s">
        <v>41</v>
      </c>
      <c r="C238" s="322">
        <v>14</v>
      </c>
      <c r="D238" s="322">
        <v>4898</v>
      </c>
      <c r="E238" s="322">
        <v>2591</v>
      </c>
      <c r="F238" s="322">
        <v>2307</v>
      </c>
      <c r="G238" s="322">
        <v>3080</v>
      </c>
      <c r="H238" s="322">
        <v>1475</v>
      </c>
      <c r="I238" s="322">
        <v>1605</v>
      </c>
      <c r="J238" s="322">
        <v>3400</v>
      </c>
      <c r="K238" s="322">
        <v>1744</v>
      </c>
      <c r="L238" s="322">
        <v>1656</v>
      </c>
      <c r="M238" s="322">
        <v>2353</v>
      </c>
      <c r="N238" s="322">
        <v>1169</v>
      </c>
      <c r="O238" s="322">
        <v>1184</v>
      </c>
      <c r="P238" s="322">
        <v>2736</v>
      </c>
      <c r="Q238" s="322">
        <v>1413</v>
      </c>
      <c r="R238" s="322">
        <v>1323</v>
      </c>
      <c r="S238" s="332">
        <v>3073</v>
      </c>
      <c r="T238" s="332">
        <v>1565</v>
      </c>
      <c r="U238" s="332">
        <v>1508</v>
      </c>
      <c r="W238" s="323">
        <v>18</v>
      </c>
    </row>
    <row r="239" spans="1:23" x14ac:dyDescent="0.2">
      <c r="A239" s="322" t="s">
        <v>1980</v>
      </c>
      <c r="B239" s="322" t="s">
        <v>41</v>
      </c>
      <c r="C239" s="322">
        <v>15</v>
      </c>
      <c r="D239" s="322">
        <v>3729</v>
      </c>
      <c r="E239" s="322">
        <v>1858</v>
      </c>
      <c r="F239" s="322">
        <v>1871</v>
      </c>
      <c r="G239" s="322">
        <v>3055</v>
      </c>
      <c r="H239" s="322">
        <v>1585</v>
      </c>
      <c r="I239" s="322">
        <v>1470</v>
      </c>
      <c r="J239" s="322">
        <v>3364</v>
      </c>
      <c r="K239" s="322">
        <v>1691</v>
      </c>
      <c r="L239" s="322">
        <v>1673</v>
      </c>
      <c r="M239" s="322">
        <v>2475</v>
      </c>
      <c r="N239" s="322">
        <v>1262</v>
      </c>
      <c r="O239" s="322">
        <v>1213</v>
      </c>
      <c r="P239" s="322">
        <v>2740</v>
      </c>
      <c r="Q239" s="322">
        <v>1424</v>
      </c>
      <c r="R239" s="322">
        <v>1316</v>
      </c>
      <c r="S239" s="332">
        <v>3140</v>
      </c>
      <c r="T239" s="332">
        <v>1708</v>
      </c>
      <c r="U239" s="332">
        <v>1432</v>
      </c>
      <c r="W239" s="323">
        <v>19</v>
      </c>
    </row>
    <row r="240" spans="1:23" x14ac:dyDescent="0.2">
      <c r="A240" s="322" t="s">
        <v>1981</v>
      </c>
      <c r="B240" s="322" t="s">
        <v>41</v>
      </c>
      <c r="C240" s="322">
        <v>16</v>
      </c>
      <c r="D240" s="322">
        <v>3699</v>
      </c>
      <c r="E240" s="322">
        <v>1872</v>
      </c>
      <c r="F240" s="322">
        <v>1827</v>
      </c>
      <c r="G240" s="322">
        <v>3045</v>
      </c>
      <c r="H240" s="322">
        <v>1545</v>
      </c>
      <c r="I240" s="322">
        <v>1495</v>
      </c>
      <c r="J240" s="322">
        <v>3440</v>
      </c>
      <c r="K240" s="322">
        <v>1756</v>
      </c>
      <c r="L240" s="322">
        <v>1684</v>
      </c>
      <c r="M240" s="322">
        <v>2433</v>
      </c>
      <c r="N240" s="322">
        <v>1250</v>
      </c>
      <c r="O240" s="322">
        <v>1183</v>
      </c>
      <c r="P240" s="322">
        <v>2740</v>
      </c>
      <c r="Q240" s="322">
        <v>1400</v>
      </c>
      <c r="R240" s="322">
        <v>1340</v>
      </c>
      <c r="S240" s="332">
        <v>2879</v>
      </c>
      <c r="T240" s="332">
        <v>1458</v>
      </c>
      <c r="U240" s="332">
        <v>1421</v>
      </c>
      <c r="W240" s="323">
        <v>20</v>
      </c>
    </row>
    <row r="241" spans="1:23" x14ac:dyDescent="0.2">
      <c r="A241" s="322" t="s">
        <v>1982</v>
      </c>
      <c r="B241" s="322" t="s">
        <v>41</v>
      </c>
      <c r="C241" s="322">
        <v>17</v>
      </c>
      <c r="D241" s="322">
        <v>3353</v>
      </c>
      <c r="E241" s="322">
        <v>1728</v>
      </c>
      <c r="F241" s="322">
        <v>1625</v>
      </c>
      <c r="G241" s="322">
        <v>3155</v>
      </c>
      <c r="H241" s="322">
        <v>1675</v>
      </c>
      <c r="I241" s="322">
        <v>1475</v>
      </c>
      <c r="J241" s="322">
        <v>3516</v>
      </c>
      <c r="K241" s="322">
        <v>1768</v>
      </c>
      <c r="L241" s="322">
        <v>1748</v>
      </c>
      <c r="M241" s="322">
        <v>2499</v>
      </c>
      <c r="N241" s="322">
        <v>1238</v>
      </c>
      <c r="O241" s="322">
        <v>1261</v>
      </c>
      <c r="P241" s="322">
        <v>2737</v>
      </c>
      <c r="Q241" s="322">
        <v>1391</v>
      </c>
      <c r="R241" s="322">
        <v>1346</v>
      </c>
      <c r="S241" s="332">
        <v>3099</v>
      </c>
      <c r="T241" s="332">
        <v>1635</v>
      </c>
      <c r="U241" s="332">
        <v>1464</v>
      </c>
      <c r="W241" s="323">
        <v>21</v>
      </c>
    </row>
    <row r="242" spans="1:23" x14ac:dyDescent="0.2">
      <c r="A242" s="322" t="s">
        <v>1983</v>
      </c>
      <c r="B242" s="322" t="s">
        <v>41</v>
      </c>
      <c r="C242" s="322">
        <v>18</v>
      </c>
      <c r="D242" s="322">
        <v>3618</v>
      </c>
      <c r="E242" s="322">
        <v>1909</v>
      </c>
      <c r="F242" s="322">
        <v>1709</v>
      </c>
      <c r="G242" s="322">
        <v>3225</v>
      </c>
      <c r="H242" s="322">
        <v>1685</v>
      </c>
      <c r="I242" s="322">
        <v>1540</v>
      </c>
      <c r="J242" s="322">
        <v>3325</v>
      </c>
      <c r="K242" s="322">
        <v>1670</v>
      </c>
      <c r="L242" s="322">
        <v>1655</v>
      </c>
      <c r="M242" s="322">
        <v>2603</v>
      </c>
      <c r="N242" s="322">
        <v>1311</v>
      </c>
      <c r="O242" s="322">
        <v>1292</v>
      </c>
      <c r="P242" s="322">
        <v>2537</v>
      </c>
      <c r="Q242" s="322">
        <v>1217</v>
      </c>
      <c r="R242" s="322">
        <v>1320</v>
      </c>
      <c r="S242" s="332">
        <v>3442</v>
      </c>
      <c r="T242" s="332">
        <v>1684</v>
      </c>
      <c r="U242" s="332">
        <v>1758</v>
      </c>
      <c r="W242" s="323">
        <v>22</v>
      </c>
    </row>
    <row r="243" spans="1:23" x14ac:dyDescent="0.2">
      <c r="A243" s="322" t="s">
        <v>1984</v>
      </c>
      <c r="B243" s="322" t="s">
        <v>41</v>
      </c>
      <c r="C243" s="322">
        <v>19</v>
      </c>
      <c r="D243" s="322">
        <v>2990</v>
      </c>
      <c r="E243" s="322">
        <v>1503</v>
      </c>
      <c r="F243" s="322">
        <v>1487</v>
      </c>
      <c r="G243" s="322">
        <v>3370</v>
      </c>
      <c r="H243" s="322">
        <v>1720</v>
      </c>
      <c r="I243" s="322">
        <v>1650</v>
      </c>
      <c r="J243" s="322">
        <v>3447</v>
      </c>
      <c r="K243" s="322">
        <v>1701</v>
      </c>
      <c r="L243" s="322">
        <v>1746</v>
      </c>
      <c r="M243" s="322">
        <v>2729</v>
      </c>
      <c r="N243" s="322">
        <v>1358</v>
      </c>
      <c r="O243" s="322">
        <v>1371</v>
      </c>
      <c r="P243" s="322">
        <v>2561</v>
      </c>
      <c r="Q243" s="322">
        <v>1233</v>
      </c>
      <c r="R243" s="322">
        <v>1328</v>
      </c>
      <c r="S243" s="332">
        <v>3501</v>
      </c>
      <c r="T243" s="332">
        <v>1695</v>
      </c>
      <c r="U243" s="332">
        <v>1806</v>
      </c>
      <c r="W243" s="323">
        <v>23</v>
      </c>
    </row>
    <row r="244" spans="1:23" x14ac:dyDescent="0.2">
      <c r="A244" s="322" t="s">
        <v>1985</v>
      </c>
      <c r="B244" s="322" t="s">
        <v>41</v>
      </c>
      <c r="C244" s="322">
        <v>20</v>
      </c>
      <c r="D244" s="322">
        <v>2797</v>
      </c>
      <c r="E244" s="322">
        <v>1369</v>
      </c>
      <c r="F244" s="322">
        <v>1428</v>
      </c>
      <c r="G244" s="322">
        <v>3245</v>
      </c>
      <c r="H244" s="322">
        <v>1640</v>
      </c>
      <c r="I244" s="322">
        <v>1600</v>
      </c>
      <c r="J244" s="322">
        <v>3475</v>
      </c>
      <c r="K244" s="322">
        <v>1707</v>
      </c>
      <c r="L244" s="322">
        <v>1768</v>
      </c>
      <c r="M244" s="322">
        <v>2832</v>
      </c>
      <c r="N244" s="322">
        <v>1367</v>
      </c>
      <c r="O244" s="322">
        <v>1465</v>
      </c>
      <c r="P244" s="322">
        <v>2954</v>
      </c>
      <c r="Q244" s="322">
        <v>1318</v>
      </c>
      <c r="R244" s="322">
        <v>1636</v>
      </c>
      <c r="S244" s="332">
        <v>3608</v>
      </c>
      <c r="T244" s="332">
        <v>1795</v>
      </c>
      <c r="U244" s="332">
        <v>1813</v>
      </c>
      <c r="W244" s="323">
        <v>24</v>
      </c>
    </row>
    <row r="245" spans="1:23" x14ac:dyDescent="0.2">
      <c r="A245" s="322" t="s">
        <v>1986</v>
      </c>
      <c r="B245" s="322" t="s">
        <v>42</v>
      </c>
      <c r="C245" s="322" t="s">
        <v>95</v>
      </c>
      <c r="D245" s="322">
        <v>75524</v>
      </c>
      <c r="E245" s="322">
        <v>38336</v>
      </c>
      <c r="F245" s="322">
        <v>37188</v>
      </c>
      <c r="G245" s="322">
        <v>69910</v>
      </c>
      <c r="H245" s="322">
        <v>35260</v>
      </c>
      <c r="I245" s="322">
        <v>34650</v>
      </c>
      <c r="J245" s="322">
        <v>55602</v>
      </c>
      <c r="K245" s="322">
        <v>28191</v>
      </c>
      <c r="L245" s="322">
        <v>27411</v>
      </c>
      <c r="M245" s="322">
        <v>52622</v>
      </c>
      <c r="N245" s="322">
        <v>26890</v>
      </c>
      <c r="O245" s="322">
        <v>25732</v>
      </c>
      <c r="P245" s="322">
        <v>60261</v>
      </c>
      <c r="Q245" s="322">
        <v>30087</v>
      </c>
      <c r="R245" s="322">
        <v>30174</v>
      </c>
      <c r="S245" s="332">
        <v>64994</v>
      </c>
      <c r="T245" s="332">
        <v>32510</v>
      </c>
      <c r="U245" s="332">
        <v>32484</v>
      </c>
      <c r="W245" s="323">
        <v>3</v>
      </c>
    </row>
    <row r="246" spans="1:23" x14ac:dyDescent="0.2">
      <c r="A246" s="322" t="s">
        <v>1987</v>
      </c>
      <c r="B246" s="322" t="s">
        <v>42</v>
      </c>
      <c r="C246" s="322">
        <v>0</v>
      </c>
      <c r="D246" s="322">
        <v>4635</v>
      </c>
      <c r="E246" s="322">
        <v>2405</v>
      </c>
      <c r="F246" s="322">
        <v>2230</v>
      </c>
      <c r="G246" s="322">
        <v>3640</v>
      </c>
      <c r="H246" s="322">
        <v>1835</v>
      </c>
      <c r="I246" s="322">
        <v>1800</v>
      </c>
      <c r="J246" s="322">
        <v>2814</v>
      </c>
      <c r="K246" s="322">
        <v>1470</v>
      </c>
      <c r="L246" s="322">
        <v>1344</v>
      </c>
      <c r="M246" s="322">
        <v>3101</v>
      </c>
      <c r="N246" s="322">
        <v>1551</v>
      </c>
      <c r="O246" s="322">
        <v>1550</v>
      </c>
      <c r="P246" s="322">
        <v>3396</v>
      </c>
      <c r="Q246" s="322">
        <v>1752</v>
      </c>
      <c r="R246" s="322">
        <v>1644</v>
      </c>
      <c r="S246" s="332">
        <v>4222</v>
      </c>
      <c r="T246" s="332">
        <v>2115</v>
      </c>
      <c r="U246" s="332">
        <v>2107</v>
      </c>
      <c r="W246" s="323">
        <v>4</v>
      </c>
    </row>
    <row r="247" spans="1:23" x14ac:dyDescent="0.2">
      <c r="A247" s="322" t="s">
        <v>1988</v>
      </c>
      <c r="B247" s="322" t="s">
        <v>42</v>
      </c>
      <c r="C247" s="322">
        <v>1</v>
      </c>
      <c r="D247" s="322">
        <v>4165</v>
      </c>
      <c r="E247" s="322">
        <v>2101</v>
      </c>
      <c r="F247" s="322">
        <v>2064</v>
      </c>
      <c r="G247" s="322">
        <v>3500</v>
      </c>
      <c r="H247" s="322">
        <v>1775</v>
      </c>
      <c r="I247" s="322">
        <v>1725</v>
      </c>
      <c r="J247" s="322">
        <v>2654</v>
      </c>
      <c r="K247" s="322">
        <v>1384</v>
      </c>
      <c r="L247" s="322">
        <v>1270</v>
      </c>
      <c r="M247" s="322">
        <v>3095</v>
      </c>
      <c r="N247" s="322">
        <v>1548</v>
      </c>
      <c r="O247" s="322">
        <v>1547</v>
      </c>
      <c r="P247" s="322">
        <v>3367</v>
      </c>
      <c r="Q247" s="322">
        <v>1726</v>
      </c>
      <c r="R247" s="322">
        <v>1641</v>
      </c>
      <c r="S247" s="332">
        <v>3948</v>
      </c>
      <c r="T247" s="332">
        <v>2022</v>
      </c>
      <c r="U247" s="332">
        <v>1926</v>
      </c>
      <c r="W247" s="323">
        <v>5</v>
      </c>
    </row>
    <row r="248" spans="1:23" x14ac:dyDescent="0.2">
      <c r="A248" s="322" t="s">
        <v>1989</v>
      </c>
      <c r="B248" s="322" t="s">
        <v>42</v>
      </c>
      <c r="C248" s="322">
        <v>2</v>
      </c>
      <c r="D248" s="322">
        <v>3929</v>
      </c>
      <c r="E248" s="322">
        <v>1995</v>
      </c>
      <c r="F248" s="322">
        <v>1934</v>
      </c>
      <c r="G248" s="322">
        <v>3595</v>
      </c>
      <c r="H248" s="322">
        <v>1820</v>
      </c>
      <c r="I248" s="322">
        <v>1775</v>
      </c>
      <c r="J248" s="322">
        <v>2436</v>
      </c>
      <c r="K248" s="322">
        <v>1227</v>
      </c>
      <c r="L248" s="322">
        <v>1209</v>
      </c>
      <c r="M248" s="322">
        <v>3098</v>
      </c>
      <c r="N248" s="322">
        <v>1621</v>
      </c>
      <c r="O248" s="322">
        <v>1477</v>
      </c>
      <c r="P248" s="322">
        <v>3368</v>
      </c>
      <c r="Q248" s="322">
        <v>1679</v>
      </c>
      <c r="R248" s="322">
        <v>1689</v>
      </c>
      <c r="S248" s="332">
        <v>3769</v>
      </c>
      <c r="T248" s="332">
        <v>1882</v>
      </c>
      <c r="U248" s="332">
        <v>1887</v>
      </c>
      <c r="W248" s="323">
        <v>6</v>
      </c>
    </row>
    <row r="249" spans="1:23" x14ac:dyDescent="0.2">
      <c r="A249" s="322" t="s">
        <v>1990</v>
      </c>
      <c r="B249" s="322" t="s">
        <v>42</v>
      </c>
      <c r="C249" s="322">
        <v>3</v>
      </c>
      <c r="D249" s="322">
        <v>3636</v>
      </c>
      <c r="E249" s="322">
        <v>1906</v>
      </c>
      <c r="F249" s="322">
        <v>1730</v>
      </c>
      <c r="G249" s="322">
        <v>3565</v>
      </c>
      <c r="H249" s="322">
        <v>1805</v>
      </c>
      <c r="I249" s="322">
        <v>1760</v>
      </c>
      <c r="J249" s="322">
        <v>2249</v>
      </c>
      <c r="K249" s="322">
        <v>1174</v>
      </c>
      <c r="L249" s="322">
        <v>1075</v>
      </c>
      <c r="M249" s="322">
        <v>2973</v>
      </c>
      <c r="N249" s="322">
        <v>1525</v>
      </c>
      <c r="O249" s="322">
        <v>1448</v>
      </c>
      <c r="P249" s="322">
        <v>3382</v>
      </c>
      <c r="Q249" s="322">
        <v>1773</v>
      </c>
      <c r="R249" s="322">
        <v>1609</v>
      </c>
      <c r="S249" s="332">
        <v>3573</v>
      </c>
      <c r="T249" s="332">
        <v>1810</v>
      </c>
      <c r="U249" s="332">
        <v>1763</v>
      </c>
      <c r="W249" s="323">
        <v>7</v>
      </c>
    </row>
    <row r="250" spans="1:23" x14ac:dyDescent="0.2">
      <c r="A250" s="322" t="s">
        <v>1991</v>
      </c>
      <c r="B250" s="322" t="s">
        <v>42</v>
      </c>
      <c r="C250" s="322">
        <v>4</v>
      </c>
      <c r="D250" s="322">
        <v>3413</v>
      </c>
      <c r="E250" s="322">
        <v>1771</v>
      </c>
      <c r="F250" s="322">
        <v>1642</v>
      </c>
      <c r="G250" s="322">
        <v>3730</v>
      </c>
      <c r="H250" s="322">
        <v>1885</v>
      </c>
      <c r="I250" s="322">
        <v>1845</v>
      </c>
      <c r="J250" s="322">
        <v>2114</v>
      </c>
      <c r="K250" s="322">
        <v>1077</v>
      </c>
      <c r="L250" s="322">
        <v>1037</v>
      </c>
      <c r="M250" s="322">
        <v>2867</v>
      </c>
      <c r="N250" s="322">
        <v>1482</v>
      </c>
      <c r="O250" s="322">
        <v>1385</v>
      </c>
      <c r="P250" s="322">
        <v>3238</v>
      </c>
      <c r="Q250" s="322">
        <v>1656</v>
      </c>
      <c r="R250" s="322">
        <v>1582</v>
      </c>
      <c r="S250" s="332">
        <v>3637</v>
      </c>
      <c r="T250" s="332">
        <v>1789</v>
      </c>
      <c r="U250" s="332">
        <v>1848</v>
      </c>
      <c r="W250" s="323">
        <v>8</v>
      </c>
    </row>
    <row r="251" spans="1:23" x14ac:dyDescent="0.2">
      <c r="A251" s="322" t="s">
        <v>1992</v>
      </c>
      <c r="B251" s="322" t="s">
        <v>42</v>
      </c>
      <c r="C251" s="322">
        <v>5</v>
      </c>
      <c r="D251" s="322">
        <v>3267</v>
      </c>
      <c r="E251" s="322">
        <v>1674</v>
      </c>
      <c r="F251" s="322">
        <v>1593</v>
      </c>
      <c r="G251" s="322">
        <v>3625</v>
      </c>
      <c r="H251" s="322">
        <v>1845</v>
      </c>
      <c r="I251" s="322">
        <v>1780</v>
      </c>
      <c r="J251" s="322">
        <v>2235</v>
      </c>
      <c r="K251" s="322">
        <v>1156</v>
      </c>
      <c r="L251" s="322">
        <v>1079</v>
      </c>
      <c r="M251" s="322">
        <v>2796</v>
      </c>
      <c r="N251" s="322">
        <v>1418</v>
      </c>
      <c r="O251" s="322">
        <v>1378</v>
      </c>
      <c r="P251" s="322">
        <v>2919</v>
      </c>
      <c r="Q251" s="322">
        <v>1446</v>
      </c>
      <c r="R251" s="322">
        <v>1473</v>
      </c>
      <c r="S251" s="332">
        <v>3487</v>
      </c>
      <c r="T251" s="332">
        <v>1770</v>
      </c>
      <c r="U251" s="332">
        <v>1717</v>
      </c>
      <c r="W251" s="323">
        <v>9</v>
      </c>
    </row>
    <row r="252" spans="1:23" x14ac:dyDescent="0.2">
      <c r="A252" s="322" t="s">
        <v>1993</v>
      </c>
      <c r="B252" s="322" t="s">
        <v>42</v>
      </c>
      <c r="C252" s="322">
        <v>6</v>
      </c>
      <c r="D252" s="322">
        <v>3174</v>
      </c>
      <c r="E252" s="322">
        <v>1602</v>
      </c>
      <c r="F252" s="322">
        <v>1572</v>
      </c>
      <c r="G252" s="322">
        <v>3740</v>
      </c>
      <c r="H252" s="322">
        <v>1885</v>
      </c>
      <c r="I252" s="322">
        <v>1850</v>
      </c>
      <c r="J252" s="322">
        <v>2087</v>
      </c>
      <c r="K252" s="322">
        <v>1097</v>
      </c>
      <c r="L252" s="322">
        <v>990</v>
      </c>
      <c r="M252" s="322">
        <v>2723</v>
      </c>
      <c r="N252" s="322">
        <v>1408</v>
      </c>
      <c r="O252" s="322">
        <v>1315</v>
      </c>
      <c r="P252" s="322">
        <v>2757</v>
      </c>
      <c r="Q252" s="322">
        <v>1332</v>
      </c>
      <c r="R252" s="322">
        <v>1425</v>
      </c>
      <c r="S252" s="332">
        <v>3129</v>
      </c>
      <c r="T252" s="332">
        <v>1629</v>
      </c>
      <c r="U252" s="332">
        <v>1500</v>
      </c>
      <c r="W252" s="323">
        <v>10</v>
      </c>
    </row>
    <row r="253" spans="1:23" x14ac:dyDescent="0.2">
      <c r="A253" s="322" t="s">
        <v>1994</v>
      </c>
      <c r="B253" s="322" t="s">
        <v>42</v>
      </c>
      <c r="C253" s="322">
        <v>7</v>
      </c>
      <c r="D253" s="322">
        <v>3117</v>
      </c>
      <c r="E253" s="322">
        <v>1561</v>
      </c>
      <c r="F253" s="322">
        <v>1556</v>
      </c>
      <c r="G253" s="322">
        <v>3605</v>
      </c>
      <c r="H253" s="322">
        <v>1880</v>
      </c>
      <c r="I253" s="322">
        <v>1725</v>
      </c>
      <c r="J253" s="322">
        <v>2202</v>
      </c>
      <c r="K253" s="322">
        <v>1145</v>
      </c>
      <c r="L253" s="322">
        <v>1057</v>
      </c>
      <c r="M253" s="322">
        <v>2523</v>
      </c>
      <c r="N253" s="322">
        <v>1284</v>
      </c>
      <c r="O253" s="322">
        <v>1239</v>
      </c>
      <c r="P253" s="322">
        <v>2790</v>
      </c>
      <c r="Q253" s="322">
        <v>1367</v>
      </c>
      <c r="R253" s="322">
        <v>1423</v>
      </c>
      <c r="S253" s="332">
        <v>3002</v>
      </c>
      <c r="T253" s="332">
        <v>1550</v>
      </c>
      <c r="U253" s="332">
        <v>1452</v>
      </c>
      <c r="W253" s="323">
        <v>11</v>
      </c>
    </row>
    <row r="254" spans="1:23" x14ac:dyDescent="0.2">
      <c r="A254" s="322" t="s">
        <v>1995</v>
      </c>
      <c r="B254" s="322" t="s">
        <v>42</v>
      </c>
      <c r="C254" s="322">
        <v>8</v>
      </c>
      <c r="D254" s="322">
        <v>3088</v>
      </c>
      <c r="E254" s="322">
        <v>1538</v>
      </c>
      <c r="F254" s="322">
        <v>1550</v>
      </c>
      <c r="G254" s="322">
        <v>3505</v>
      </c>
      <c r="H254" s="322">
        <v>1795</v>
      </c>
      <c r="I254" s="322">
        <v>1705</v>
      </c>
      <c r="J254" s="322">
        <v>2265</v>
      </c>
      <c r="K254" s="322">
        <v>1182</v>
      </c>
      <c r="L254" s="322">
        <v>1083</v>
      </c>
      <c r="M254" s="322">
        <v>2463</v>
      </c>
      <c r="N254" s="322">
        <v>1233</v>
      </c>
      <c r="O254" s="322">
        <v>1230</v>
      </c>
      <c r="P254" s="322">
        <v>2899</v>
      </c>
      <c r="Q254" s="322">
        <v>1467</v>
      </c>
      <c r="R254" s="322">
        <v>1432</v>
      </c>
      <c r="S254" s="332">
        <v>2919</v>
      </c>
      <c r="T254" s="332">
        <v>1484</v>
      </c>
      <c r="U254" s="332">
        <v>1435</v>
      </c>
      <c r="W254" s="323">
        <v>12</v>
      </c>
    </row>
    <row r="255" spans="1:23" x14ac:dyDescent="0.2">
      <c r="A255" s="322" t="s">
        <v>1996</v>
      </c>
      <c r="B255" s="322" t="s">
        <v>42</v>
      </c>
      <c r="C255" s="322">
        <v>9</v>
      </c>
      <c r="D255" s="322">
        <v>3184</v>
      </c>
      <c r="E255" s="322">
        <v>1620</v>
      </c>
      <c r="F255" s="322">
        <v>1564</v>
      </c>
      <c r="G255" s="322">
        <v>3490</v>
      </c>
      <c r="H255" s="322">
        <v>1775</v>
      </c>
      <c r="I255" s="322">
        <v>1715</v>
      </c>
      <c r="J255" s="322">
        <v>2410</v>
      </c>
      <c r="K255" s="322">
        <v>1185</v>
      </c>
      <c r="L255" s="322">
        <v>1225</v>
      </c>
      <c r="M255" s="322">
        <v>2520</v>
      </c>
      <c r="N255" s="322">
        <v>1305</v>
      </c>
      <c r="O255" s="322">
        <v>1215</v>
      </c>
      <c r="P255" s="322">
        <v>2801</v>
      </c>
      <c r="Q255" s="322">
        <v>1420</v>
      </c>
      <c r="R255" s="322">
        <v>1381</v>
      </c>
      <c r="S255" s="332">
        <v>2823</v>
      </c>
      <c r="T255" s="332">
        <v>1378</v>
      </c>
      <c r="U255" s="332">
        <v>1445</v>
      </c>
      <c r="W255" s="323">
        <v>13</v>
      </c>
    </row>
    <row r="256" spans="1:23" x14ac:dyDescent="0.2">
      <c r="A256" s="322" t="s">
        <v>1997</v>
      </c>
      <c r="B256" s="322" t="s">
        <v>42</v>
      </c>
      <c r="C256" s="322">
        <v>10</v>
      </c>
      <c r="D256" s="322">
        <v>3189</v>
      </c>
      <c r="E256" s="322">
        <v>1657</v>
      </c>
      <c r="F256" s="322">
        <v>1532</v>
      </c>
      <c r="G256" s="322">
        <v>3250</v>
      </c>
      <c r="H256" s="322">
        <v>1640</v>
      </c>
      <c r="I256" s="322">
        <v>1610</v>
      </c>
      <c r="J256" s="322">
        <v>2533</v>
      </c>
      <c r="K256" s="322">
        <v>1300</v>
      </c>
      <c r="L256" s="322">
        <v>1233</v>
      </c>
      <c r="M256" s="322">
        <v>2542</v>
      </c>
      <c r="N256" s="322">
        <v>1333</v>
      </c>
      <c r="O256" s="322">
        <v>1209</v>
      </c>
      <c r="P256" s="322">
        <v>2884</v>
      </c>
      <c r="Q256" s="322">
        <v>1467</v>
      </c>
      <c r="R256" s="322">
        <v>1417</v>
      </c>
      <c r="S256" s="332">
        <v>2839</v>
      </c>
      <c r="T256" s="332">
        <v>1420</v>
      </c>
      <c r="U256" s="332">
        <v>1419</v>
      </c>
      <c r="W256" s="323">
        <v>14</v>
      </c>
    </row>
    <row r="257" spans="1:23" x14ac:dyDescent="0.2">
      <c r="A257" s="322" t="s">
        <v>1998</v>
      </c>
      <c r="B257" s="322" t="s">
        <v>42</v>
      </c>
      <c r="C257" s="322">
        <v>11</v>
      </c>
      <c r="D257" s="322">
        <v>3289</v>
      </c>
      <c r="E257" s="322">
        <v>1750</v>
      </c>
      <c r="F257" s="322">
        <v>1539</v>
      </c>
      <c r="G257" s="322">
        <v>3230</v>
      </c>
      <c r="H257" s="322">
        <v>1655</v>
      </c>
      <c r="I257" s="322">
        <v>1575</v>
      </c>
      <c r="J257" s="322">
        <v>2568</v>
      </c>
      <c r="K257" s="322">
        <v>1334</v>
      </c>
      <c r="L257" s="322">
        <v>1234</v>
      </c>
      <c r="M257" s="322">
        <v>2401</v>
      </c>
      <c r="N257" s="322">
        <v>1228</v>
      </c>
      <c r="O257" s="322">
        <v>1173</v>
      </c>
      <c r="P257" s="322">
        <v>2855</v>
      </c>
      <c r="Q257" s="322">
        <v>1453</v>
      </c>
      <c r="R257" s="322">
        <v>1402</v>
      </c>
      <c r="S257" s="332">
        <v>2773</v>
      </c>
      <c r="T257" s="332">
        <v>1410</v>
      </c>
      <c r="U257" s="332">
        <v>1363</v>
      </c>
      <c r="W257" s="323">
        <v>15</v>
      </c>
    </row>
    <row r="258" spans="1:23" x14ac:dyDescent="0.2">
      <c r="A258" s="322" t="s">
        <v>1999</v>
      </c>
      <c r="B258" s="322" t="s">
        <v>42</v>
      </c>
      <c r="C258" s="322">
        <v>12</v>
      </c>
      <c r="D258" s="322">
        <v>3674</v>
      </c>
      <c r="E258" s="322">
        <v>1879</v>
      </c>
      <c r="F258" s="322">
        <v>1795</v>
      </c>
      <c r="G258" s="322">
        <v>3085</v>
      </c>
      <c r="H258" s="322">
        <v>1610</v>
      </c>
      <c r="I258" s="322">
        <v>1475</v>
      </c>
      <c r="J258" s="322">
        <v>2694</v>
      </c>
      <c r="K258" s="322">
        <v>1323</v>
      </c>
      <c r="L258" s="322">
        <v>1371</v>
      </c>
      <c r="M258" s="322">
        <v>2261</v>
      </c>
      <c r="N258" s="322">
        <v>1116</v>
      </c>
      <c r="O258" s="322">
        <v>1145</v>
      </c>
      <c r="P258" s="322">
        <v>2837</v>
      </c>
      <c r="Q258" s="322">
        <v>1442</v>
      </c>
      <c r="R258" s="322">
        <v>1395</v>
      </c>
      <c r="S258" s="332">
        <v>2752</v>
      </c>
      <c r="T258" s="332">
        <v>1411</v>
      </c>
      <c r="U258" s="332">
        <v>1341</v>
      </c>
      <c r="W258" s="323">
        <v>16</v>
      </c>
    </row>
    <row r="259" spans="1:23" x14ac:dyDescent="0.2">
      <c r="A259" s="322" t="s">
        <v>2000</v>
      </c>
      <c r="B259" s="322" t="s">
        <v>42</v>
      </c>
      <c r="C259" s="322">
        <v>13</v>
      </c>
      <c r="D259" s="322">
        <v>4006</v>
      </c>
      <c r="E259" s="322">
        <v>2109</v>
      </c>
      <c r="F259" s="322">
        <v>1897</v>
      </c>
      <c r="G259" s="322">
        <v>3085</v>
      </c>
      <c r="H259" s="322">
        <v>1580</v>
      </c>
      <c r="I259" s="322">
        <v>1505</v>
      </c>
      <c r="J259" s="322">
        <v>2753</v>
      </c>
      <c r="K259" s="322">
        <v>1410</v>
      </c>
      <c r="L259" s="322">
        <v>1343</v>
      </c>
      <c r="M259" s="322">
        <v>2102</v>
      </c>
      <c r="N259" s="322">
        <v>1113</v>
      </c>
      <c r="O259" s="322">
        <v>989</v>
      </c>
      <c r="P259" s="322">
        <v>2755</v>
      </c>
      <c r="Q259" s="322">
        <v>1381</v>
      </c>
      <c r="R259" s="322">
        <v>1374</v>
      </c>
      <c r="S259" s="332">
        <v>2790</v>
      </c>
      <c r="T259" s="332">
        <v>1433</v>
      </c>
      <c r="U259" s="332">
        <v>1357</v>
      </c>
      <c r="W259" s="323">
        <v>17</v>
      </c>
    </row>
    <row r="260" spans="1:23" x14ac:dyDescent="0.2">
      <c r="A260" s="322" t="s">
        <v>2001</v>
      </c>
      <c r="B260" s="322" t="s">
        <v>42</v>
      </c>
      <c r="C260" s="322">
        <v>14</v>
      </c>
      <c r="D260" s="322">
        <v>4610</v>
      </c>
      <c r="E260" s="322">
        <v>2282</v>
      </c>
      <c r="F260" s="322">
        <v>2328</v>
      </c>
      <c r="G260" s="322">
        <v>2955</v>
      </c>
      <c r="H260" s="322">
        <v>1470</v>
      </c>
      <c r="I260" s="322">
        <v>1485</v>
      </c>
      <c r="J260" s="322">
        <v>2820</v>
      </c>
      <c r="K260" s="322">
        <v>1421</v>
      </c>
      <c r="L260" s="322">
        <v>1399</v>
      </c>
      <c r="M260" s="322">
        <v>2062</v>
      </c>
      <c r="N260" s="322">
        <v>1066</v>
      </c>
      <c r="O260" s="322">
        <v>996</v>
      </c>
      <c r="P260" s="322">
        <v>2749</v>
      </c>
      <c r="Q260" s="322">
        <v>1381</v>
      </c>
      <c r="R260" s="322">
        <v>1368</v>
      </c>
      <c r="S260" s="332">
        <v>2724</v>
      </c>
      <c r="T260" s="332">
        <v>1372</v>
      </c>
      <c r="U260" s="332">
        <v>1352</v>
      </c>
      <c r="W260" s="323">
        <v>18</v>
      </c>
    </row>
    <row r="261" spans="1:23" x14ac:dyDescent="0.2">
      <c r="A261" s="322" t="s">
        <v>2002</v>
      </c>
      <c r="B261" s="322" t="s">
        <v>42</v>
      </c>
      <c r="C261" s="322">
        <v>15</v>
      </c>
      <c r="D261" s="322">
        <v>3449</v>
      </c>
      <c r="E261" s="322">
        <v>1740</v>
      </c>
      <c r="F261" s="322">
        <v>1709</v>
      </c>
      <c r="G261" s="322">
        <v>2870</v>
      </c>
      <c r="H261" s="322">
        <v>1440</v>
      </c>
      <c r="I261" s="322">
        <v>1430</v>
      </c>
      <c r="J261" s="322">
        <v>2838</v>
      </c>
      <c r="K261" s="322">
        <v>1436</v>
      </c>
      <c r="L261" s="322">
        <v>1402</v>
      </c>
      <c r="M261" s="322">
        <v>2057</v>
      </c>
      <c r="N261" s="322">
        <v>1037</v>
      </c>
      <c r="O261" s="322">
        <v>1020</v>
      </c>
      <c r="P261" s="322">
        <v>2431</v>
      </c>
      <c r="Q261" s="322">
        <v>1166</v>
      </c>
      <c r="R261" s="322">
        <v>1265</v>
      </c>
      <c r="S261" s="332">
        <v>2738</v>
      </c>
      <c r="T261" s="332">
        <v>1377</v>
      </c>
      <c r="U261" s="332">
        <v>1361</v>
      </c>
      <c r="W261" s="323">
        <v>19</v>
      </c>
    </row>
    <row r="262" spans="1:23" x14ac:dyDescent="0.2">
      <c r="A262" s="322" t="s">
        <v>2003</v>
      </c>
      <c r="B262" s="322" t="s">
        <v>42</v>
      </c>
      <c r="C262" s="322">
        <v>16</v>
      </c>
      <c r="D262" s="322">
        <v>3593</v>
      </c>
      <c r="E262" s="322">
        <v>1785</v>
      </c>
      <c r="F262" s="322">
        <v>1808</v>
      </c>
      <c r="G262" s="322">
        <v>2920</v>
      </c>
      <c r="H262" s="322">
        <v>1480</v>
      </c>
      <c r="I262" s="322">
        <v>1440</v>
      </c>
      <c r="J262" s="322">
        <v>3072</v>
      </c>
      <c r="K262" s="322">
        <v>1578</v>
      </c>
      <c r="L262" s="322">
        <v>1494</v>
      </c>
      <c r="M262" s="322">
        <v>1995</v>
      </c>
      <c r="N262" s="322">
        <v>1057</v>
      </c>
      <c r="O262" s="322">
        <v>938</v>
      </c>
      <c r="P262" s="322">
        <v>2672</v>
      </c>
      <c r="Q262" s="322">
        <v>1269</v>
      </c>
      <c r="R262" s="322">
        <v>1403</v>
      </c>
      <c r="S262" s="332">
        <v>2683</v>
      </c>
      <c r="T262" s="332">
        <v>1264</v>
      </c>
      <c r="U262" s="332">
        <v>1419</v>
      </c>
      <c r="W262" s="323">
        <v>20</v>
      </c>
    </row>
    <row r="263" spans="1:23" x14ac:dyDescent="0.2">
      <c r="A263" s="322" t="s">
        <v>2004</v>
      </c>
      <c r="B263" s="322" t="s">
        <v>42</v>
      </c>
      <c r="C263" s="322">
        <v>17</v>
      </c>
      <c r="D263" s="322">
        <v>3549</v>
      </c>
      <c r="E263" s="322">
        <v>1780</v>
      </c>
      <c r="F263" s="322">
        <v>1769</v>
      </c>
      <c r="G263" s="322">
        <v>2870</v>
      </c>
      <c r="H263" s="322">
        <v>1415</v>
      </c>
      <c r="I263" s="322">
        <v>1455</v>
      </c>
      <c r="J263" s="322">
        <v>2964</v>
      </c>
      <c r="K263" s="322">
        <v>1487</v>
      </c>
      <c r="L263" s="322">
        <v>1477</v>
      </c>
      <c r="M263" s="322">
        <v>2114</v>
      </c>
      <c r="N263" s="322">
        <v>1111</v>
      </c>
      <c r="O263" s="322">
        <v>1003</v>
      </c>
      <c r="P263" s="322">
        <v>2570</v>
      </c>
      <c r="Q263" s="322">
        <v>1328</v>
      </c>
      <c r="R263" s="322">
        <v>1242</v>
      </c>
      <c r="S263" s="332">
        <v>2587</v>
      </c>
      <c r="T263" s="332">
        <v>1255</v>
      </c>
      <c r="U263" s="332">
        <v>1332</v>
      </c>
      <c r="W263" s="323">
        <v>21</v>
      </c>
    </row>
    <row r="264" spans="1:23" x14ac:dyDescent="0.2">
      <c r="A264" s="322" t="s">
        <v>2005</v>
      </c>
      <c r="B264" s="322" t="s">
        <v>42</v>
      </c>
      <c r="C264" s="322">
        <v>18</v>
      </c>
      <c r="D264" s="322">
        <v>3818</v>
      </c>
      <c r="E264" s="322">
        <v>1935</v>
      </c>
      <c r="F264" s="322">
        <v>1883</v>
      </c>
      <c r="G264" s="322">
        <v>2980</v>
      </c>
      <c r="H264" s="322">
        <v>1430</v>
      </c>
      <c r="I264" s="322">
        <v>1550</v>
      </c>
      <c r="J264" s="322">
        <v>3139</v>
      </c>
      <c r="K264" s="322">
        <v>1574</v>
      </c>
      <c r="L264" s="322">
        <v>1565</v>
      </c>
      <c r="M264" s="322">
        <v>2124</v>
      </c>
      <c r="N264" s="322">
        <v>1084</v>
      </c>
      <c r="O264" s="322">
        <v>1040</v>
      </c>
      <c r="P264" s="322">
        <v>2415</v>
      </c>
      <c r="Q264" s="322">
        <v>1149</v>
      </c>
      <c r="R264" s="322">
        <v>1266</v>
      </c>
      <c r="S264" s="332">
        <v>2722</v>
      </c>
      <c r="T264" s="332">
        <v>1318</v>
      </c>
      <c r="U264" s="332">
        <v>1404</v>
      </c>
      <c r="W264" s="323">
        <v>22</v>
      </c>
    </row>
    <row r="265" spans="1:23" x14ac:dyDescent="0.2">
      <c r="A265" s="322" t="s">
        <v>2006</v>
      </c>
      <c r="B265" s="322" t="s">
        <v>42</v>
      </c>
      <c r="C265" s="322">
        <v>19</v>
      </c>
      <c r="D265" s="322">
        <v>3321</v>
      </c>
      <c r="E265" s="322">
        <v>1611</v>
      </c>
      <c r="F265" s="322">
        <v>1710</v>
      </c>
      <c r="G265" s="322">
        <v>3240</v>
      </c>
      <c r="H265" s="322">
        <v>1565</v>
      </c>
      <c r="I265" s="322">
        <v>1675</v>
      </c>
      <c r="J265" s="322">
        <v>3353</v>
      </c>
      <c r="K265" s="322">
        <v>1628</v>
      </c>
      <c r="L265" s="322">
        <v>1725</v>
      </c>
      <c r="M265" s="322">
        <v>2276</v>
      </c>
      <c r="N265" s="322">
        <v>1117</v>
      </c>
      <c r="O265" s="322">
        <v>1159</v>
      </c>
      <c r="P265" s="322">
        <v>2340</v>
      </c>
      <c r="Q265" s="322">
        <v>1170</v>
      </c>
      <c r="R265" s="322">
        <v>1170</v>
      </c>
      <c r="S265" s="332">
        <v>2680</v>
      </c>
      <c r="T265" s="332">
        <v>1258</v>
      </c>
      <c r="U265" s="332">
        <v>1422</v>
      </c>
      <c r="W265" s="323">
        <v>23</v>
      </c>
    </row>
    <row r="266" spans="1:23" x14ac:dyDescent="0.2">
      <c r="A266" s="322" t="s">
        <v>2007</v>
      </c>
      <c r="B266" s="322" t="s">
        <v>42</v>
      </c>
      <c r="C266" s="322">
        <v>20</v>
      </c>
      <c r="D266" s="322">
        <v>3418</v>
      </c>
      <c r="E266" s="322">
        <v>1635</v>
      </c>
      <c r="F266" s="322">
        <v>1783</v>
      </c>
      <c r="G266" s="322">
        <v>3445</v>
      </c>
      <c r="H266" s="322">
        <v>1675</v>
      </c>
      <c r="I266" s="322">
        <v>1770</v>
      </c>
      <c r="J266" s="322">
        <v>3402</v>
      </c>
      <c r="K266" s="322">
        <v>1603</v>
      </c>
      <c r="L266" s="322">
        <v>1799</v>
      </c>
      <c r="M266" s="322">
        <v>2529</v>
      </c>
      <c r="N266" s="322">
        <v>1253</v>
      </c>
      <c r="O266" s="322">
        <v>1276</v>
      </c>
      <c r="P266" s="322">
        <v>2836</v>
      </c>
      <c r="Q266" s="322">
        <v>1263</v>
      </c>
      <c r="R266" s="322">
        <v>1573</v>
      </c>
      <c r="S266" s="332">
        <v>3197</v>
      </c>
      <c r="T266" s="332">
        <v>1563</v>
      </c>
      <c r="U266" s="332">
        <v>1634</v>
      </c>
      <c r="W266" s="323">
        <v>24</v>
      </c>
    </row>
    <row r="267" spans="1:23" x14ac:dyDescent="0.2">
      <c r="A267" s="322" t="s">
        <v>2008</v>
      </c>
      <c r="B267" s="322" t="s">
        <v>43</v>
      </c>
      <c r="C267" s="322" t="s">
        <v>95</v>
      </c>
      <c r="D267" s="322">
        <v>58199</v>
      </c>
      <c r="E267" s="322">
        <v>29562</v>
      </c>
      <c r="F267" s="322">
        <v>28637</v>
      </c>
      <c r="G267" s="322">
        <v>49445</v>
      </c>
      <c r="H267" s="322">
        <v>24785</v>
      </c>
      <c r="I267" s="322">
        <v>24660</v>
      </c>
      <c r="J267" s="322">
        <v>34145</v>
      </c>
      <c r="K267" s="322">
        <v>16880</v>
      </c>
      <c r="L267" s="322">
        <v>17265</v>
      </c>
      <c r="M267" s="322">
        <v>31037</v>
      </c>
      <c r="N267" s="322">
        <v>15311</v>
      </c>
      <c r="O267" s="322">
        <v>15726</v>
      </c>
      <c r="P267" s="322">
        <v>34682</v>
      </c>
      <c r="Q267" s="322">
        <v>17339</v>
      </c>
      <c r="R267" s="322">
        <v>17343</v>
      </c>
      <c r="S267" s="332">
        <v>38432</v>
      </c>
      <c r="T267" s="332">
        <v>19528</v>
      </c>
      <c r="U267" s="332">
        <v>18904</v>
      </c>
      <c r="W267" s="323">
        <v>3</v>
      </c>
    </row>
    <row r="268" spans="1:23" x14ac:dyDescent="0.2">
      <c r="A268" s="322" t="s">
        <v>2009</v>
      </c>
      <c r="B268" s="322" t="s">
        <v>43</v>
      </c>
      <c r="C268" s="322">
        <v>0</v>
      </c>
      <c r="D268" s="322">
        <v>3637</v>
      </c>
      <c r="E268" s="322">
        <v>1888</v>
      </c>
      <c r="F268" s="322">
        <v>1749</v>
      </c>
      <c r="G268" s="322">
        <v>2685</v>
      </c>
      <c r="H268" s="322">
        <v>1370</v>
      </c>
      <c r="I268" s="322">
        <v>1315</v>
      </c>
      <c r="J268" s="322">
        <v>1677</v>
      </c>
      <c r="K268" s="322">
        <v>878</v>
      </c>
      <c r="L268" s="322">
        <v>799</v>
      </c>
      <c r="M268" s="322">
        <v>1949</v>
      </c>
      <c r="N268" s="322">
        <v>1015</v>
      </c>
      <c r="O268" s="322">
        <v>934</v>
      </c>
      <c r="P268" s="322">
        <v>2115</v>
      </c>
      <c r="Q268" s="322">
        <v>1130</v>
      </c>
      <c r="R268" s="322">
        <v>985</v>
      </c>
      <c r="S268" s="332">
        <v>2745</v>
      </c>
      <c r="T268" s="332">
        <v>1410</v>
      </c>
      <c r="U268" s="332">
        <v>1335</v>
      </c>
      <c r="W268" s="323">
        <v>4</v>
      </c>
    </row>
    <row r="269" spans="1:23" x14ac:dyDescent="0.2">
      <c r="A269" s="322" t="s">
        <v>2010</v>
      </c>
      <c r="B269" s="322" t="s">
        <v>43</v>
      </c>
      <c r="C269" s="322">
        <v>1</v>
      </c>
      <c r="D269" s="322">
        <v>3065</v>
      </c>
      <c r="E269" s="322">
        <v>1624</v>
      </c>
      <c r="F269" s="322">
        <v>1441</v>
      </c>
      <c r="G269" s="322">
        <v>2520</v>
      </c>
      <c r="H269" s="322">
        <v>1235</v>
      </c>
      <c r="I269" s="322">
        <v>1280</v>
      </c>
      <c r="J269" s="322">
        <v>1644</v>
      </c>
      <c r="K269" s="322">
        <v>801</v>
      </c>
      <c r="L269" s="322">
        <v>843</v>
      </c>
      <c r="M269" s="322">
        <v>1881</v>
      </c>
      <c r="N269" s="322">
        <v>961</v>
      </c>
      <c r="O269" s="322">
        <v>920</v>
      </c>
      <c r="P269" s="322">
        <v>2247</v>
      </c>
      <c r="Q269" s="322">
        <v>1157</v>
      </c>
      <c r="R269" s="322">
        <v>1090</v>
      </c>
      <c r="S269" s="332">
        <v>2493</v>
      </c>
      <c r="T269" s="332">
        <v>1238</v>
      </c>
      <c r="U269" s="332">
        <v>1255</v>
      </c>
      <c r="W269" s="323">
        <v>5</v>
      </c>
    </row>
    <row r="270" spans="1:23" x14ac:dyDescent="0.2">
      <c r="A270" s="322" t="s">
        <v>2011</v>
      </c>
      <c r="B270" s="322" t="s">
        <v>43</v>
      </c>
      <c r="C270" s="322">
        <v>2</v>
      </c>
      <c r="D270" s="322">
        <v>2913</v>
      </c>
      <c r="E270" s="322">
        <v>1419</v>
      </c>
      <c r="F270" s="322">
        <v>1494</v>
      </c>
      <c r="G270" s="322">
        <v>2280</v>
      </c>
      <c r="H270" s="322">
        <v>1175</v>
      </c>
      <c r="I270" s="322">
        <v>1105</v>
      </c>
      <c r="J270" s="322">
        <v>1410</v>
      </c>
      <c r="K270" s="322">
        <v>710</v>
      </c>
      <c r="L270" s="322">
        <v>700</v>
      </c>
      <c r="M270" s="322">
        <v>1854</v>
      </c>
      <c r="N270" s="322">
        <v>948</v>
      </c>
      <c r="O270" s="322">
        <v>906</v>
      </c>
      <c r="P270" s="322">
        <v>2032</v>
      </c>
      <c r="Q270" s="322">
        <v>1047</v>
      </c>
      <c r="R270" s="322">
        <v>985</v>
      </c>
      <c r="S270" s="332">
        <v>2334</v>
      </c>
      <c r="T270" s="332">
        <v>1165</v>
      </c>
      <c r="U270" s="332">
        <v>1169</v>
      </c>
      <c r="W270" s="323">
        <v>6</v>
      </c>
    </row>
    <row r="271" spans="1:23" x14ac:dyDescent="0.2">
      <c r="A271" s="322" t="s">
        <v>2012</v>
      </c>
      <c r="B271" s="322" t="s">
        <v>43</v>
      </c>
      <c r="C271" s="322">
        <v>3</v>
      </c>
      <c r="D271" s="322">
        <v>2658</v>
      </c>
      <c r="E271" s="322">
        <v>1337</v>
      </c>
      <c r="F271" s="322">
        <v>1321</v>
      </c>
      <c r="G271" s="322">
        <v>2400</v>
      </c>
      <c r="H271" s="322">
        <v>1180</v>
      </c>
      <c r="I271" s="322">
        <v>1220</v>
      </c>
      <c r="J271" s="322">
        <v>1240</v>
      </c>
      <c r="K271" s="322">
        <v>614</v>
      </c>
      <c r="L271" s="322">
        <v>626</v>
      </c>
      <c r="M271" s="322">
        <v>1708</v>
      </c>
      <c r="N271" s="322">
        <v>864</v>
      </c>
      <c r="O271" s="322">
        <v>844</v>
      </c>
      <c r="P271" s="322">
        <v>1858</v>
      </c>
      <c r="Q271" s="322">
        <v>937</v>
      </c>
      <c r="R271" s="322">
        <v>921</v>
      </c>
      <c r="S271" s="332">
        <v>2146</v>
      </c>
      <c r="T271" s="332">
        <v>1103</v>
      </c>
      <c r="U271" s="332">
        <v>1043</v>
      </c>
      <c r="W271" s="323">
        <v>7</v>
      </c>
    </row>
    <row r="272" spans="1:23" x14ac:dyDescent="0.2">
      <c r="A272" s="322" t="s">
        <v>2013</v>
      </c>
      <c r="B272" s="322" t="s">
        <v>43</v>
      </c>
      <c r="C272" s="322">
        <v>4</v>
      </c>
      <c r="D272" s="322">
        <v>2511</v>
      </c>
      <c r="E272" s="322">
        <v>1312</v>
      </c>
      <c r="F272" s="322">
        <v>1199</v>
      </c>
      <c r="G272" s="322">
        <v>2495</v>
      </c>
      <c r="H272" s="322">
        <v>1295</v>
      </c>
      <c r="I272" s="322">
        <v>1200</v>
      </c>
      <c r="J272" s="322">
        <v>1218</v>
      </c>
      <c r="K272" s="322">
        <v>637</v>
      </c>
      <c r="L272" s="322">
        <v>581</v>
      </c>
      <c r="M272" s="322">
        <v>1603</v>
      </c>
      <c r="N272" s="322">
        <v>790</v>
      </c>
      <c r="O272" s="322">
        <v>813</v>
      </c>
      <c r="P272" s="322">
        <v>1895</v>
      </c>
      <c r="Q272" s="322">
        <v>987</v>
      </c>
      <c r="R272" s="322">
        <v>908</v>
      </c>
      <c r="S272" s="332">
        <v>2182</v>
      </c>
      <c r="T272" s="332">
        <v>1144</v>
      </c>
      <c r="U272" s="332">
        <v>1038</v>
      </c>
      <c r="W272" s="323">
        <v>8</v>
      </c>
    </row>
    <row r="273" spans="1:23" x14ac:dyDescent="0.2">
      <c r="A273" s="322" t="s">
        <v>2014</v>
      </c>
      <c r="B273" s="322" t="s">
        <v>43</v>
      </c>
      <c r="C273" s="322">
        <v>5</v>
      </c>
      <c r="D273" s="322">
        <v>2377</v>
      </c>
      <c r="E273" s="322">
        <v>1232</v>
      </c>
      <c r="F273" s="322">
        <v>1145</v>
      </c>
      <c r="G273" s="322">
        <v>2530</v>
      </c>
      <c r="H273" s="322">
        <v>1225</v>
      </c>
      <c r="I273" s="322">
        <v>1305</v>
      </c>
      <c r="J273" s="322">
        <v>1212</v>
      </c>
      <c r="K273" s="322">
        <v>597</v>
      </c>
      <c r="L273" s="322">
        <v>615</v>
      </c>
      <c r="M273" s="322">
        <v>1636</v>
      </c>
      <c r="N273" s="322">
        <v>824</v>
      </c>
      <c r="O273" s="322">
        <v>812</v>
      </c>
      <c r="P273" s="322">
        <v>1689</v>
      </c>
      <c r="Q273" s="322">
        <v>789</v>
      </c>
      <c r="R273" s="322">
        <v>900</v>
      </c>
      <c r="S273" s="332">
        <v>1954</v>
      </c>
      <c r="T273" s="332">
        <v>985</v>
      </c>
      <c r="U273" s="332">
        <v>969</v>
      </c>
      <c r="W273" s="323">
        <v>9</v>
      </c>
    </row>
    <row r="274" spans="1:23" x14ac:dyDescent="0.2">
      <c r="A274" s="322" t="s">
        <v>2015</v>
      </c>
      <c r="B274" s="322" t="s">
        <v>43</v>
      </c>
      <c r="C274" s="322">
        <v>6</v>
      </c>
      <c r="D274" s="322">
        <v>2193</v>
      </c>
      <c r="E274" s="322">
        <v>1129</v>
      </c>
      <c r="F274" s="322">
        <v>1064</v>
      </c>
      <c r="G274" s="322">
        <v>2400</v>
      </c>
      <c r="H274" s="322">
        <v>1230</v>
      </c>
      <c r="I274" s="322">
        <v>1170</v>
      </c>
      <c r="J274" s="322">
        <v>1273</v>
      </c>
      <c r="K274" s="322">
        <v>618</v>
      </c>
      <c r="L274" s="322">
        <v>655</v>
      </c>
      <c r="M274" s="322">
        <v>1474</v>
      </c>
      <c r="N274" s="322">
        <v>712</v>
      </c>
      <c r="O274" s="322">
        <v>762</v>
      </c>
      <c r="P274" s="322">
        <v>1703</v>
      </c>
      <c r="Q274" s="322">
        <v>872</v>
      </c>
      <c r="R274" s="322">
        <v>831</v>
      </c>
      <c r="S274" s="332">
        <v>1799</v>
      </c>
      <c r="T274" s="332">
        <v>872</v>
      </c>
      <c r="U274" s="332">
        <v>927</v>
      </c>
      <c r="W274" s="323">
        <v>10</v>
      </c>
    </row>
    <row r="275" spans="1:23" x14ac:dyDescent="0.2">
      <c r="A275" s="322" t="s">
        <v>2016</v>
      </c>
      <c r="B275" s="322" t="s">
        <v>43</v>
      </c>
      <c r="C275" s="322">
        <v>7</v>
      </c>
      <c r="D275" s="322">
        <v>2293</v>
      </c>
      <c r="E275" s="322">
        <v>1130</v>
      </c>
      <c r="F275" s="322">
        <v>1163</v>
      </c>
      <c r="G275" s="322">
        <v>2380</v>
      </c>
      <c r="H275" s="322">
        <v>1205</v>
      </c>
      <c r="I275" s="322">
        <v>1175</v>
      </c>
      <c r="J275" s="322">
        <v>1240</v>
      </c>
      <c r="K275" s="322">
        <v>643</v>
      </c>
      <c r="L275" s="322">
        <v>597</v>
      </c>
      <c r="M275" s="322">
        <v>1385</v>
      </c>
      <c r="N275" s="322">
        <v>693</v>
      </c>
      <c r="O275" s="322">
        <v>692</v>
      </c>
      <c r="P275" s="322">
        <v>1675</v>
      </c>
      <c r="Q275" s="322">
        <v>853</v>
      </c>
      <c r="R275" s="322">
        <v>822</v>
      </c>
      <c r="S275" s="332">
        <v>1693</v>
      </c>
      <c r="T275" s="332">
        <v>869</v>
      </c>
      <c r="U275" s="332">
        <v>824</v>
      </c>
      <c r="W275" s="323">
        <v>11</v>
      </c>
    </row>
    <row r="276" spans="1:23" x14ac:dyDescent="0.2">
      <c r="A276" s="322" t="s">
        <v>2017</v>
      </c>
      <c r="B276" s="322" t="s">
        <v>43</v>
      </c>
      <c r="C276" s="322">
        <v>8</v>
      </c>
      <c r="D276" s="322">
        <v>2228</v>
      </c>
      <c r="E276" s="322">
        <v>1152</v>
      </c>
      <c r="F276" s="322">
        <v>1076</v>
      </c>
      <c r="G276" s="322">
        <v>2310</v>
      </c>
      <c r="H276" s="322">
        <v>1230</v>
      </c>
      <c r="I276" s="322">
        <v>1080</v>
      </c>
      <c r="J276" s="322">
        <v>1404</v>
      </c>
      <c r="K276" s="322">
        <v>692</v>
      </c>
      <c r="L276" s="322">
        <v>712</v>
      </c>
      <c r="M276" s="322">
        <v>1349</v>
      </c>
      <c r="N276" s="322">
        <v>675</v>
      </c>
      <c r="O276" s="322">
        <v>674</v>
      </c>
      <c r="P276" s="322">
        <v>1658</v>
      </c>
      <c r="Q276" s="322">
        <v>809</v>
      </c>
      <c r="R276" s="322">
        <v>849</v>
      </c>
      <c r="S276" s="332">
        <v>1616</v>
      </c>
      <c r="T276" s="332">
        <v>795</v>
      </c>
      <c r="U276" s="332">
        <v>821</v>
      </c>
      <c r="W276" s="323">
        <v>12</v>
      </c>
    </row>
    <row r="277" spans="1:23" x14ac:dyDescent="0.2">
      <c r="A277" s="322" t="s">
        <v>2018</v>
      </c>
      <c r="B277" s="322" t="s">
        <v>43</v>
      </c>
      <c r="C277" s="322">
        <v>9</v>
      </c>
      <c r="D277" s="322">
        <v>2257</v>
      </c>
      <c r="E277" s="322">
        <v>1175</v>
      </c>
      <c r="F277" s="322">
        <v>1082</v>
      </c>
      <c r="G277" s="322">
        <v>2165</v>
      </c>
      <c r="H277" s="322">
        <v>1090</v>
      </c>
      <c r="I277" s="322">
        <v>1075</v>
      </c>
      <c r="J277" s="322">
        <v>1390</v>
      </c>
      <c r="K277" s="322">
        <v>697</v>
      </c>
      <c r="L277" s="322">
        <v>693</v>
      </c>
      <c r="M277" s="322">
        <v>1343</v>
      </c>
      <c r="N277" s="322">
        <v>690</v>
      </c>
      <c r="O277" s="322">
        <v>653</v>
      </c>
      <c r="P277" s="322">
        <v>1549</v>
      </c>
      <c r="Q277" s="322">
        <v>727</v>
      </c>
      <c r="R277" s="322">
        <v>822</v>
      </c>
      <c r="S277" s="332">
        <v>1497</v>
      </c>
      <c r="T277" s="332">
        <v>771</v>
      </c>
      <c r="U277" s="332">
        <v>726</v>
      </c>
      <c r="W277" s="323">
        <v>13</v>
      </c>
    </row>
    <row r="278" spans="1:23" x14ac:dyDescent="0.2">
      <c r="A278" s="322" t="s">
        <v>2019</v>
      </c>
      <c r="B278" s="322" t="s">
        <v>43</v>
      </c>
      <c r="C278" s="322">
        <v>10</v>
      </c>
      <c r="D278" s="322">
        <v>2266</v>
      </c>
      <c r="E278" s="322">
        <v>1142</v>
      </c>
      <c r="F278" s="322">
        <v>1124</v>
      </c>
      <c r="G278" s="322">
        <v>2145</v>
      </c>
      <c r="H278" s="322">
        <v>1090</v>
      </c>
      <c r="I278" s="322">
        <v>1055</v>
      </c>
      <c r="J278" s="322">
        <v>1434</v>
      </c>
      <c r="K278" s="322">
        <v>712</v>
      </c>
      <c r="L278" s="322">
        <v>722</v>
      </c>
      <c r="M278" s="322">
        <v>1365</v>
      </c>
      <c r="N278" s="322">
        <v>685</v>
      </c>
      <c r="O278" s="322">
        <v>680</v>
      </c>
      <c r="P278" s="322">
        <v>1511</v>
      </c>
      <c r="Q278" s="322">
        <v>747</v>
      </c>
      <c r="R278" s="322">
        <v>764</v>
      </c>
      <c r="S278" s="332">
        <v>1613</v>
      </c>
      <c r="T278" s="332">
        <v>809</v>
      </c>
      <c r="U278" s="332">
        <v>804</v>
      </c>
      <c r="W278" s="323">
        <v>14</v>
      </c>
    </row>
    <row r="279" spans="1:23" x14ac:dyDescent="0.2">
      <c r="A279" s="322" t="s">
        <v>2020</v>
      </c>
      <c r="B279" s="322" t="s">
        <v>43</v>
      </c>
      <c r="C279" s="322">
        <v>11</v>
      </c>
      <c r="D279" s="322">
        <v>2280</v>
      </c>
      <c r="E279" s="322">
        <v>1175</v>
      </c>
      <c r="F279" s="322">
        <v>1105</v>
      </c>
      <c r="G279" s="322">
        <v>2060</v>
      </c>
      <c r="H279" s="322">
        <v>1045</v>
      </c>
      <c r="I279" s="322">
        <v>1015</v>
      </c>
      <c r="J279" s="322">
        <v>1552</v>
      </c>
      <c r="K279" s="322">
        <v>781</v>
      </c>
      <c r="L279" s="322">
        <v>771</v>
      </c>
      <c r="M279" s="322">
        <v>1320</v>
      </c>
      <c r="N279" s="322">
        <v>622</v>
      </c>
      <c r="O279" s="322">
        <v>698</v>
      </c>
      <c r="P279" s="322">
        <v>1478</v>
      </c>
      <c r="Q279" s="322">
        <v>704</v>
      </c>
      <c r="R279" s="322">
        <v>774</v>
      </c>
      <c r="S279" s="332">
        <v>1600</v>
      </c>
      <c r="T279" s="332">
        <v>821</v>
      </c>
      <c r="U279" s="332">
        <v>779</v>
      </c>
      <c r="W279" s="323">
        <v>15</v>
      </c>
    </row>
    <row r="280" spans="1:23" x14ac:dyDescent="0.2">
      <c r="A280" s="322" t="s">
        <v>2021</v>
      </c>
      <c r="B280" s="322" t="s">
        <v>43</v>
      </c>
      <c r="C280" s="322">
        <v>12</v>
      </c>
      <c r="D280" s="322">
        <v>2610</v>
      </c>
      <c r="E280" s="322">
        <v>1334</v>
      </c>
      <c r="F280" s="322">
        <v>1276</v>
      </c>
      <c r="G280" s="322">
        <v>2060</v>
      </c>
      <c r="H280" s="322">
        <v>1025</v>
      </c>
      <c r="I280" s="322">
        <v>1035</v>
      </c>
      <c r="J280" s="322">
        <v>1542</v>
      </c>
      <c r="K280" s="322">
        <v>805</v>
      </c>
      <c r="L280" s="322">
        <v>737</v>
      </c>
      <c r="M280" s="322">
        <v>1291</v>
      </c>
      <c r="N280" s="322">
        <v>631</v>
      </c>
      <c r="O280" s="322">
        <v>660</v>
      </c>
      <c r="P280" s="322">
        <v>1539</v>
      </c>
      <c r="Q280" s="322">
        <v>747</v>
      </c>
      <c r="R280" s="322">
        <v>792</v>
      </c>
      <c r="S280" s="332">
        <v>1516</v>
      </c>
      <c r="T280" s="332">
        <v>777</v>
      </c>
      <c r="U280" s="332">
        <v>739</v>
      </c>
      <c r="W280" s="323">
        <v>16</v>
      </c>
    </row>
    <row r="281" spans="1:23" x14ac:dyDescent="0.2">
      <c r="A281" s="322" t="s">
        <v>2022</v>
      </c>
      <c r="B281" s="322" t="s">
        <v>43</v>
      </c>
      <c r="C281" s="322">
        <v>13</v>
      </c>
      <c r="D281" s="322">
        <v>3022</v>
      </c>
      <c r="E281" s="322">
        <v>1511</v>
      </c>
      <c r="F281" s="322">
        <v>1511</v>
      </c>
      <c r="G281" s="322">
        <v>1975</v>
      </c>
      <c r="H281" s="322">
        <v>1035</v>
      </c>
      <c r="I281" s="322">
        <v>940</v>
      </c>
      <c r="J281" s="322">
        <v>1663</v>
      </c>
      <c r="K281" s="322">
        <v>812</v>
      </c>
      <c r="L281" s="322">
        <v>851</v>
      </c>
      <c r="M281" s="322">
        <v>1082</v>
      </c>
      <c r="N281" s="322">
        <v>524</v>
      </c>
      <c r="O281" s="322">
        <v>558</v>
      </c>
      <c r="P281" s="322">
        <v>1488</v>
      </c>
      <c r="Q281" s="322">
        <v>753</v>
      </c>
      <c r="R281" s="322">
        <v>735</v>
      </c>
      <c r="S281" s="332">
        <v>1400</v>
      </c>
      <c r="T281" s="332">
        <v>682</v>
      </c>
      <c r="U281" s="332">
        <v>718</v>
      </c>
      <c r="W281" s="323">
        <v>17</v>
      </c>
    </row>
    <row r="282" spans="1:23" x14ac:dyDescent="0.2">
      <c r="A282" s="322" t="s">
        <v>2023</v>
      </c>
      <c r="B282" s="322" t="s">
        <v>43</v>
      </c>
      <c r="C282" s="322">
        <v>14</v>
      </c>
      <c r="D282" s="322">
        <v>3416</v>
      </c>
      <c r="E282" s="322">
        <v>1756</v>
      </c>
      <c r="F282" s="322">
        <v>1660</v>
      </c>
      <c r="G282" s="322">
        <v>2020</v>
      </c>
      <c r="H282" s="322">
        <v>1045</v>
      </c>
      <c r="I282" s="322">
        <v>975</v>
      </c>
      <c r="J282" s="322">
        <v>1760</v>
      </c>
      <c r="K282" s="322">
        <v>857</v>
      </c>
      <c r="L282" s="322">
        <v>903</v>
      </c>
      <c r="M282" s="322">
        <v>1170</v>
      </c>
      <c r="N282" s="322">
        <v>594</v>
      </c>
      <c r="O282" s="322">
        <v>576</v>
      </c>
      <c r="P282" s="322">
        <v>1335</v>
      </c>
      <c r="Q282" s="322">
        <v>647</v>
      </c>
      <c r="R282" s="322">
        <v>688</v>
      </c>
      <c r="S282" s="332">
        <v>1492</v>
      </c>
      <c r="T282" s="332">
        <v>725</v>
      </c>
      <c r="U282" s="332">
        <v>767</v>
      </c>
      <c r="W282" s="323">
        <v>18</v>
      </c>
    </row>
    <row r="283" spans="1:23" x14ac:dyDescent="0.2">
      <c r="A283" s="322" t="s">
        <v>2024</v>
      </c>
      <c r="B283" s="322" t="s">
        <v>43</v>
      </c>
      <c r="C283" s="322">
        <v>15</v>
      </c>
      <c r="D283" s="322">
        <v>2656</v>
      </c>
      <c r="E283" s="322">
        <v>1349</v>
      </c>
      <c r="F283" s="322">
        <v>1307</v>
      </c>
      <c r="G283" s="322">
        <v>1955</v>
      </c>
      <c r="H283" s="322">
        <v>975</v>
      </c>
      <c r="I283" s="322">
        <v>980</v>
      </c>
      <c r="J283" s="322">
        <v>1794</v>
      </c>
      <c r="K283" s="322">
        <v>871</v>
      </c>
      <c r="L283" s="322">
        <v>923</v>
      </c>
      <c r="M283" s="322">
        <v>1169</v>
      </c>
      <c r="N283" s="322">
        <v>592</v>
      </c>
      <c r="O283" s="322">
        <v>577</v>
      </c>
      <c r="P283" s="322">
        <v>1346</v>
      </c>
      <c r="Q283" s="322">
        <v>696</v>
      </c>
      <c r="R283" s="322">
        <v>650</v>
      </c>
      <c r="S283" s="332">
        <v>1550</v>
      </c>
      <c r="T283" s="332">
        <v>759</v>
      </c>
      <c r="U283" s="332">
        <v>791</v>
      </c>
      <c r="W283" s="323">
        <v>19</v>
      </c>
    </row>
    <row r="284" spans="1:23" x14ac:dyDescent="0.2">
      <c r="A284" s="322" t="s">
        <v>2025</v>
      </c>
      <c r="B284" s="322" t="s">
        <v>43</v>
      </c>
      <c r="C284" s="322">
        <v>16</v>
      </c>
      <c r="D284" s="322">
        <v>2833</v>
      </c>
      <c r="E284" s="322">
        <v>1461</v>
      </c>
      <c r="F284" s="322">
        <v>1372</v>
      </c>
      <c r="G284" s="322">
        <v>2020</v>
      </c>
      <c r="H284" s="322">
        <v>1050</v>
      </c>
      <c r="I284" s="322">
        <v>970</v>
      </c>
      <c r="J284" s="322">
        <v>1905</v>
      </c>
      <c r="K284" s="322">
        <v>965</v>
      </c>
      <c r="L284" s="322">
        <v>940</v>
      </c>
      <c r="M284" s="322">
        <v>1182</v>
      </c>
      <c r="N284" s="322">
        <v>574</v>
      </c>
      <c r="O284" s="322">
        <v>608</v>
      </c>
      <c r="P284" s="322">
        <v>1513</v>
      </c>
      <c r="Q284" s="322">
        <v>724</v>
      </c>
      <c r="R284" s="322">
        <v>789</v>
      </c>
      <c r="S284" s="332">
        <v>1461</v>
      </c>
      <c r="T284" s="332">
        <v>713</v>
      </c>
      <c r="U284" s="332">
        <v>748</v>
      </c>
      <c r="W284" s="323">
        <v>20</v>
      </c>
    </row>
    <row r="285" spans="1:23" x14ac:dyDescent="0.2">
      <c r="A285" s="322" t="s">
        <v>2026</v>
      </c>
      <c r="B285" s="322" t="s">
        <v>43</v>
      </c>
      <c r="C285" s="322">
        <v>17</v>
      </c>
      <c r="D285" s="322">
        <v>2906</v>
      </c>
      <c r="E285" s="322">
        <v>1485</v>
      </c>
      <c r="F285" s="322">
        <v>1421</v>
      </c>
      <c r="G285" s="322">
        <v>2195</v>
      </c>
      <c r="H285" s="322">
        <v>1115</v>
      </c>
      <c r="I285" s="322">
        <v>1080</v>
      </c>
      <c r="J285" s="322">
        <v>1930</v>
      </c>
      <c r="K285" s="322">
        <v>945</v>
      </c>
      <c r="L285" s="322">
        <v>985</v>
      </c>
      <c r="M285" s="322">
        <v>1240</v>
      </c>
      <c r="N285" s="322">
        <v>634</v>
      </c>
      <c r="O285" s="322">
        <v>606</v>
      </c>
      <c r="P285" s="322">
        <v>1458</v>
      </c>
      <c r="Q285" s="322">
        <v>726</v>
      </c>
      <c r="R285" s="322">
        <v>732</v>
      </c>
      <c r="S285" s="332">
        <v>1422</v>
      </c>
      <c r="T285" s="332">
        <v>716</v>
      </c>
      <c r="U285" s="332">
        <v>706</v>
      </c>
      <c r="W285" s="323">
        <v>21</v>
      </c>
    </row>
    <row r="286" spans="1:23" x14ac:dyDescent="0.2">
      <c r="A286" s="322" t="s">
        <v>2027</v>
      </c>
      <c r="B286" s="322" t="s">
        <v>43</v>
      </c>
      <c r="C286" s="322">
        <v>18</v>
      </c>
      <c r="D286" s="322">
        <v>3294</v>
      </c>
      <c r="E286" s="322">
        <v>1620</v>
      </c>
      <c r="F286" s="322">
        <v>1674</v>
      </c>
      <c r="G286" s="322">
        <v>2440</v>
      </c>
      <c r="H286" s="322">
        <v>1190</v>
      </c>
      <c r="I286" s="322">
        <v>1250</v>
      </c>
      <c r="J286" s="322">
        <v>2079</v>
      </c>
      <c r="K286" s="322">
        <v>1053</v>
      </c>
      <c r="L286" s="322">
        <v>1026</v>
      </c>
      <c r="M286" s="322">
        <v>1474</v>
      </c>
      <c r="N286" s="322">
        <v>695</v>
      </c>
      <c r="O286" s="322">
        <v>779</v>
      </c>
      <c r="P286" s="322">
        <v>1387</v>
      </c>
      <c r="Q286" s="322">
        <v>688</v>
      </c>
      <c r="R286" s="322">
        <v>699</v>
      </c>
      <c r="S286" s="332">
        <v>1551</v>
      </c>
      <c r="T286" s="332">
        <v>784</v>
      </c>
      <c r="U286" s="332">
        <v>767</v>
      </c>
      <c r="W286" s="323">
        <v>22</v>
      </c>
    </row>
    <row r="287" spans="1:23" x14ac:dyDescent="0.2">
      <c r="A287" s="322" t="s">
        <v>2028</v>
      </c>
      <c r="B287" s="322" t="s">
        <v>43</v>
      </c>
      <c r="C287" s="322">
        <v>19</v>
      </c>
      <c r="D287" s="322">
        <v>3311</v>
      </c>
      <c r="E287" s="322">
        <v>1601</v>
      </c>
      <c r="F287" s="322">
        <v>1710</v>
      </c>
      <c r="G287" s="322">
        <v>3040</v>
      </c>
      <c r="H287" s="322">
        <v>1405</v>
      </c>
      <c r="I287" s="322">
        <v>1630</v>
      </c>
      <c r="J287" s="322">
        <v>2307</v>
      </c>
      <c r="K287" s="322">
        <v>1089</v>
      </c>
      <c r="L287" s="322">
        <v>1218</v>
      </c>
      <c r="M287" s="322">
        <v>1604</v>
      </c>
      <c r="N287" s="322">
        <v>723</v>
      </c>
      <c r="O287" s="322">
        <v>881</v>
      </c>
      <c r="P287" s="322">
        <v>1267</v>
      </c>
      <c r="Q287" s="322">
        <v>635</v>
      </c>
      <c r="R287" s="322">
        <v>632</v>
      </c>
      <c r="S287" s="332">
        <v>1932</v>
      </c>
      <c r="T287" s="332">
        <v>1037</v>
      </c>
      <c r="U287" s="332">
        <v>895</v>
      </c>
      <c r="W287" s="323">
        <v>23</v>
      </c>
    </row>
    <row r="288" spans="1:23" x14ac:dyDescent="0.2">
      <c r="A288" s="322" t="s">
        <v>2029</v>
      </c>
      <c r="B288" s="322" t="s">
        <v>43</v>
      </c>
      <c r="C288" s="322">
        <v>20</v>
      </c>
      <c r="D288" s="322">
        <v>3473</v>
      </c>
      <c r="E288" s="322">
        <v>1730</v>
      </c>
      <c r="F288" s="322">
        <v>1743</v>
      </c>
      <c r="G288" s="322">
        <v>3385</v>
      </c>
      <c r="H288" s="322">
        <v>1575</v>
      </c>
      <c r="I288" s="322">
        <v>1805</v>
      </c>
      <c r="J288" s="322">
        <v>2471</v>
      </c>
      <c r="K288" s="322">
        <v>1103</v>
      </c>
      <c r="L288" s="322">
        <v>1368</v>
      </c>
      <c r="M288" s="322">
        <v>1958</v>
      </c>
      <c r="N288" s="322">
        <v>865</v>
      </c>
      <c r="O288" s="322">
        <v>1093</v>
      </c>
      <c r="P288" s="322">
        <v>1939</v>
      </c>
      <c r="Q288" s="322">
        <v>964</v>
      </c>
      <c r="R288" s="322">
        <v>975</v>
      </c>
      <c r="S288" s="332">
        <v>2436</v>
      </c>
      <c r="T288" s="332">
        <v>1353</v>
      </c>
      <c r="U288" s="332">
        <v>1083</v>
      </c>
      <c r="W288" s="323">
        <v>24</v>
      </c>
    </row>
    <row r="289" spans="1:23" x14ac:dyDescent="0.2">
      <c r="A289" s="322" t="s">
        <v>2030</v>
      </c>
      <c r="B289" s="322" t="s">
        <v>44</v>
      </c>
      <c r="C289" s="322" t="s">
        <v>95</v>
      </c>
      <c r="D289" s="322">
        <v>69539</v>
      </c>
      <c r="E289" s="322">
        <v>35016</v>
      </c>
      <c r="F289" s="322">
        <v>34523</v>
      </c>
      <c r="G289" s="322">
        <v>72005</v>
      </c>
      <c r="H289" s="322">
        <v>36350</v>
      </c>
      <c r="I289" s="322">
        <v>35655</v>
      </c>
      <c r="J289" s="322">
        <v>57487</v>
      </c>
      <c r="K289" s="322">
        <v>29192</v>
      </c>
      <c r="L289" s="322">
        <v>28295</v>
      </c>
      <c r="M289" s="322">
        <v>51493</v>
      </c>
      <c r="N289" s="322">
        <v>26169</v>
      </c>
      <c r="O289" s="322">
        <v>25324</v>
      </c>
      <c r="P289" s="322">
        <v>57862</v>
      </c>
      <c r="Q289" s="322">
        <v>29166</v>
      </c>
      <c r="R289" s="322">
        <v>28696</v>
      </c>
      <c r="S289" s="332">
        <v>66358</v>
      </c>
      <c r="T289" s="332">
        <v>33764</v>
      </c>
      <c r="U289" s="332">
        <v>32594</v>
      </c>
      <c r="W289" s="323">
        <v>3</v>
      </c>
    </row>
    <row r="290" spans="1:23" x14ac:dyDescent="0.2">
      <c r="A290" s="322" t="s">
        <v>2031</v>
      </c>
      <c r="B290" s="322" t="s">
        <v>44</v>
      </c>
      <c r="C290" s="322">
        <v>0</v>
      </c>
      <c r="D290" s="322">
        <v>4003</v>
      </c>
      <c r="E290" s="322">
        <v>2077</v>
      </c>
      <c r="F290" s="322">
        <v>1926</v>
      </c>
      <c r="G290" s="322">
        <v>3700</v>
      </c>
      <c r="H290" s="322">
        <v>1835</v>
      </c>
      <c r="I290" s="322">
        <v>1870</v>
      </c>
      <c r="J290" s="322">
        <v>2637</v>
      </c>
      <c r="K290" s="322">
        <v>1330</v>
      </c>
      <c r="L290" s="322">
        <v>1307</v>
      </c>
      <c r="M290" s="322">
        <v>3067</v>
      </c>
      <c r="N290" s="322">
        <v>1598</v>
      </c>
      <c r="O290" s="322">
        <v>1469</v>
      </c>
      <c r="P290" s="322">
        <v>3015</v>
      </c>
      <c r="Q290" s="322">
        <v>1578</v>
      </c>
      <c r="R290" s="322">
        <v>1437</v>
      </c>
      <c r="S290" s="332">
        <v>3785</v>
      </c>
      <c r="T290" s="332">
        <v>1945</v>
      </c>
      <c r="U290" s="332">
        <v>1840</v>
      </c>
      <c r="W290" s="323">
        <v>4</v>
      </c>
    </row>
    <row r="291" spans="1:23" x14ac:dyDescent="0.2">
      <c r="A291" s="322" t="s">
        <v>2032</v>
      </c>
      <c r="B291" s="322" t="s">
        <v>44</v>
      </c>
      <c r="C291" s="322">
        <v>1</v>
      </c>
      <c r="D291" s="322">
        <v>3697</v>
      </c>
      <c r="E291" s="322">
        <v>1872</v>
      </c>
      <c r="F291" s="322">
        <v>1825</v>
      </c>
      <c r="G291" s="322">
        <v>3615</v>
      </c>
      <c r="H291" s="322">
        <v>1835</v>
      </c>
      <c r="I291" s="322">
        <v>1785</v>
      </c>
      <c r="J291" s="322">
        <v>2521</v>
      </c>
      <c r="K291" s="322">
        <v>1270</v>
      </c>
      <c r="L291" s="322">
        <v>1251</v>
      </c>
      <c r="M291" s="322">
        <v>2955</v>
      </c>
      <c r="N291" s="322">
        <v>1477</v>
      </c>
      <c r="O291" s="322">
        <v>1478</v>
      </c>
      <c r="P291" s="322">
        <v>2937</v>
      </c>
      <c r="Q291" s="322">
        <v>1477</v>
      </c>
      <c r="R291" s="322">
        <v>1460</v>
      </c>
      <c r="S291" s="332">
        <v>3768</v>
      </c>
      <c r="T291" s="332">
        <v>1935</v>
      </c>
      <c r="U291" s="332">
        <v>1833</v>
      </c>
      <c r="W291" s="323">
        <v>5</v>
      </c>
    </row>
    <row r="292" spans="1:23" x14ac:dyDescent="0.2">
      <c r="A292" s="322" t="s">
        <v>2033</v>
      </c>
      <c r="B292" s="322" t="s">
        <v>44</v>
      </c>
      <c r="C292" s="322">
        <v>2</v>
      </c>
      <c r="D292" s="322">
        <v>3538</v>
      </c>
      <c r="E292" s="322">
        <v>1816</v>
      </c>
      <c r="F292" s="322">
        <v>1722</v>
      </c>
      <c r="G292" s="322">
        <v>3750</v>
      </c>
      <c r="H292" s="322">
        <v>1930</v>
      </c>
      <c r="I292" s="322">
        <v>1820</v>
      </c>
      <c r="J292" s="322">
        <v>2300</v>
      </c>
      <c r="K292" s="322">
        <v>1216</v>
      </c>
      <c r="L292" s="322">
        <v>1084</v>
      </c>
      <c r="M292" s="322">
        <v>2963</v>
      </c>
      <c r="N292" s="322">
        <v>1498</v>
      </c>
      <c r="O292" s="322">
        <v>1465</v>
      </c>
      <c r="P292" s="322">
        <v>2911</v>
      </c>
      <c r="Q292" s="322">
        <v>1471</v>
      </c>
      <c r="R292" s="322">
        <v>1440</v>
      </c>
      <c r="S292" s="332">
        <v>3603</v>
      </c>
      <c r="T292" s="332">
        <v>1796</v>
      </c>
      <c r="U292" s="332">
        <v>1807</v>
      </c>
      <c r="W292" s="323">
        <v>6</v>
      </c>
    </row>
    <row r="293" spans="1:23" x14ac:dyDescent="0.2">
      <c r="A293" s="322" t="s">
        <v>2034</v>
      </c>
      <c r="B293" s="322" t="s">
        <v>44</v>
      </c>
      <c r="C293" s="322">
        <v>3</v>
      </c>
      <c r="D293" s="322">
        <v>3300</v>
      </c>
      <c r="E293" s="322">
        <v>1703</v>
      </c>
      <c r="F293" s="322">
        <v>1597</v>
      </c>
      <c r="G293" s="322">
        <v>3830</v>
      </c>
      <c r="H293" s="322">
        <v>1970</v>
      </c>
      <c r="I293" s="322">
        <v>1860</v>
      </c>
      <c r="J293" s="322">
        <v>2206</v>
      </c>
      <c r="K293" s="322">
        <v>1127</v>
      </c>
      <c r="L293" s="322">
        <v>1079</v>
      </c>
      <c r="M293" s="322">
        <v>2802</v>
      </c>
      <c r="N293" s="322">
        <v>1403</v>
      </c>
      <c r="O293" s="322">
        <v>1399</v>
      </c>
      <c r="P293" s="322">
        <v>2878</v>
      </c>
      <c r="Q293" s="322">
        <v>1435</v>
      </c>
      <c r="R293" s="322">
        <v>1443</v>
      </c>
      <c r="S293" s="332">
        <v>3573</v>
      </c>
      <c r="T293" s="332">
        <v>1732</v>
      </c>
      <c r="U293" s="332">
        <v>1841</v>
      </c>
      <c r="W293" s="323">
        <v>7</v>
      </c>
    </row>
    <row r="294" spans="1:23" x14ac:dyDescent="0.2">
      <c r="A294" s="322" t="s">
        <v>2035</v>
      </c>
      <c r="B294" s="322" t="s">
        <v>44</v>
      </c>
      <c r="C294" s="322">
        <v>4</v>
      </c>
      <c r="D294" s="322">
        <v>2991</v>
      </c>
      <c r="E294" s="322">
        <v>1498</v>
      </c>
      <c r="F294" s="322">
        <v>1493</v>
      </c>
      <c r="G294" s="322">
        <v>3940</v>
      </c>
      <c r="H294" s="322">
        <v>2015</v>
      </c>
      <c r="I294" s="322">
        <v>1925</v>
      </c>
      <c r="J294" s="322">
        <v>2044</v>
      </c>
      <c r="K294" s="322">
        <v>1073</v>
      </c>
      <c r="L294" s="322">
        <v>971</v>
      </c>
      <c r="M294" s="322">
        <v>2691</v>
      </c>
      <c r="N294" s="322">
        <v>1354</v>
      </c>
      <c r="O294" s="322">
        <v>1337</v>
      </c>
      <c r="P294" s="322">
        <v>2967</v>
      </c>
      <c r="Q294" s="322">
        <v>1473</v>
      </c>
      <c r="R294" s="322">
        <v>1494</v>
      </c>
      <c r="S294" s="332">
        <v>3383</v>
      </c>
      <c r="T294" s="332">
        <v>1798</v>
      </c>
      <c r="U294" s="332">
        <v>1585</v>
      </c>
      <c r="W294" s="323">
        <v>8</v>
      </c>
    </row>
    <row r="295" spans="1:23" x14ac:dyDescent="0.2">
      <c r="A295" s="322" t="s">
        <v>2036</v>
      </c>
      <c r="B295" s="322" t="s">
        <v>44</v>
      </c>
      <c r="C295" s="322">
        <v>5</v>
      </c>
      <c r="D295" s="322">
        <v>2790</v>
      </c>
      <c r="E295" s="322">
        <v>1424</v>
      </c>
      <c r="F295" s="322">
        <v>1366</v>
      </c>
      <c r="G295" s="322">
        <v>3915</v>
      </c>
      <c r="H295" s="322">
        <v>2045</v>
      </c>
      <c r="I295" s="322">
        <v>1870</v>
      </c>
      <c r="J295" s="322">
        <v>2140</v>
      </c>
      <c r="K295" s="322">
        <v>1092</v>
      </c>
      <c r="L295" s="322">
        <v>1048</v>
      </c>
      <c r="M295" s="322">
        <v>2633</v>
      </c>
      <c r="N295" s="322">
        <v>1349</v>
      </c>
      <c r="O295" s="322">
        <v>1284</v>
      </c>
      <c r="P295" s="322">
        <v>2850</v>
      </c>
      <c r="Q295" s="322">
        <v>1444</v>
      </c>
      <c r="R295" s="322">
        <v>1406</v>
      </c>
      <c r="S295" s="332">
        <v>3398</v>
      </c>
      <c r="T295" s="332">
        <v>1737</v>
      </c>
      <c r="U295" s="332">
        <v>1661</v>
      </c>
      <c r="W295" s="323">
        <v>9</v>
      </c>
    </row>
    <row r="296" spans="1:23" x14ac:dyDescent="0.2">
      <c r="A296" s="322" t="s">
        <v>2037</v>
      </c>
      <c r="B296" s="322" t="s">
        <v>44</v>
      </c>
      <c r="C296" s="322">
        <v>6</v>
      </c>
      <c r="D296" s="322">
        <v>2731</v>
      </c>
      <c r="E296" s="322">
        <v>1443</v>
      </c>
      <c r="F296" s="322">
        <v>1288</v>
      </c>
      <c r="G296" s="322">
        <v>3860</v>
      </c>
      <c r="H296" s="322">
        <v>1955</v>
      </c>
      <c r="I296" s="322">
        <v>1905</v>
      </c>
      <c r="J296" s="322">
        <v>2101</v>
      </c>
      <c r="K296" s="322">
        <v>1117</v>
      </c>
      <c r="L296" s="322">
        <v>984</v>
      </c>
      <c r="M296" s="322">
        <v>2484</v>
      </c>
      <c r="N296" s="322">
        <v>1243</v>
      </c>
      <c r="O296" s="322">
        <v>1241</v>
      </c>
      <c r="P296" s="322">
        <v>2706</v>
      </c>
      <c r="Q296" s="322">
        <v>1371</v>
      </c>
      <c r="R296" s="322">
        <v>1335</v>
      </c>
      <c r="S296" s="332">
        <v>3232</v>
      </c>
      <c r="T296" s="332">
        <v>1664</v>
      </c>
      <c r="U296" s="332">
        <v>1568</v>
      </c>
      <c r="W296" s="323">
        <v>10</v>
      </c>
    </row>
    <row r="297" spans="1:23" x14ac:dyDescent="0.2">
      <c r="A297" s="322" t="s">
        <v>2038</v>
      </c>
      <c r="B297" s="322" t="s">
        <v>44</v>
      </c>
      <c r="C297" s="322">
        <v>7</v>
      </c>
      <c r="D297" s="322">
        <v>2825</v>
      </c>
      <c r="E297" s="322">
        <v>1419</v>
      </c>
      <c r="F297" s="322">
        <v>1406</v>
      </c>
      <c r="G297" s="322">
        <v>3790</v>
      </c>
      <c r="H297" s="322">
        <v>1915</v>
      </c>
      <c r="I297" s="322">
        <v>1875</v>
      </c>
      <c r="J297" s="322">
        <v>2097</v>
      </c>
      <c r="K297" s="322">
        <v>1105</v>
      </c>
      <c r="L297" s="322">
        <v>992</v>
      </c>
      <c r="M297" s="322">
        <v>2435</v>
      </c>
      <c r="N297" s="322">
        <v>1312</v>
      </c>
      <c r="O297" s="322">
        <v>1123</v>
      </c>
      <c r="P297" s="322">
        <v>2655</v>
      </c>
      <c r="Q297" s="322">
        <v>1289</v>
      </c>
      <c r="R297" s="322">
        <v>1366</v>
      </c>
      <c r="S297" s="332">
        <v>3168</v>
      </c>
      <c r="T297" s="332">
        <v>1594</v>
      </c>
      <c r="U297" s="332">
        <v>1574</v>
      </c>
      <c r="W297" s="323">
        <v>11</v>
      </c>
    </row>
    <row r="298" spans="1:23" x14ac:dyDescent="0.2">
      <c r="A298" s="322" t="s">
        <v>2039</v>
      </c>
      <c r="B298" s="322" t="s">
        <v>44</v>
      </c>
      <c r="C298" s="322">
        <v>8</v>
      </c>
      <c r="D298" s="322">
        <v>2731</v>
      </c>
      <c r="E298" s="322">
        <v>1456</v>
      </c>
      <c r="F298" s="322">
        <v>1275</v>
      </c>
      <c r="G298" s="322">
        <v>3535</v>
      </c>
      <c r="H298" s="322">
        <v>1805</v>
      </c>
      <c r="I298" s="322">
        <v>1735</v>
      </c>
      <c r="J298" s="322">
        <v>2311</v>
      </c>
      <c r="K298" s="322">
        <v>1181</v>
      </c>
      <c r="L298" s="322">
        <v>1130</v>
      </c>
      <c r="M298" s="322">
        <v>2362</v>
      </c>
      <c r="N298" s="322">
        <v>1206</v>
      </c>
      <c r="O298" s="322">
        <v>1156</v>
      </c>
      <c r="P298" s="322">
        <v>2741</v>
      </c>
      <c r="Q298" s="322">
        <v>1398</v>
      </c>
      <c r="R298" s="322">
        <v>1343</v>
      </c>
      <c r="S298" s="332">
        <v>3040</v>
      </c>
      <c r="T298" s="332">
        <v>1544</v>
      </c>
      <c r="U298" s="332">
        <v>1496</v>
      </c>
      <c r="W298" s="323">
        <v>12</v>
      </c>
    </row>
    <row r="299" spans="1:23" x14ac:dyDescent="0.2">
      <c r="A299" s="322" t="s">
        <v>2040</v>
      </c>
      <c r="B299" s="322" t="s">
        <v>44</v>
      </c>
      <c r="C299" s="322">
        <v>9</v>
      </c>
      <c r="D299" s="322">
        <v>2796</v>
      </c>
      <c r="E299" s="322">
        <v>1408</v>
      </c>
      <c r="F299" s="322">
        <v>1388</v>
      </c>
      <c r="G299" s="322">
        <v>3555</v>
      </c>
      <c r="H299" s="322">
        <v>1845</v>
      </c>
      <c r="I299" s="322">
        <v>1710</v>
      </c>
      <c r="J299" s="322">
        <v>2411</v>
      </c>
      <c r="K299" s="322">
        <v>1271</v>
      </c>
      <c r="L299" s="322">
        <v>1140</v>
      </c>
      <c r="M299" s="322">
        <v>2229</v>
      </c>
      <c r="N299" s="322">
        <v>1114</v>
      </c>
      <c r="O299" s="322">
        <v>1115</v>
      </c>
      <c r="P299" s="322">
        <v>2725</v>
      </c>
      <c r="Q299" s="322">
        <v>1382</v>
      </c>
      <c r="R299" s="322">
        <v>1343</v>
      </c>
      <c r="S299" s="332">
        <v>2937</v>
      </c>
      <c r="T299" s="332">
        <v>1481</v>
      </c>
      <c r="U299" s="332">
        <v>1456</v>
      </c>
      <c r="W299" s="323">
        <v>13</v>
      </c>
    </row>
    <row r="300" spans="1:23" x14ac:dyDescent="0.2">
      <c r="A300" s="322" t="s">
        <v>2041</v>
      </c>
      <c r="B300" s="322" t="s">
        <v>44</v>
      </c>
      <c r="C300" s="322">
        <v>10</v>
      </c>
      <c r="D300" s="322">
        <v>2858</v>
      </c>
      <c r="E300" s="322">
        <v>1407</v>
      </c>
      <c r="F300" s="322">
        <v>1451</v>
      </c>
      <c r="G300" s="322">
        <v>3255</v>
      </c>
      <c r="H300" s="322">
        <v>1705</v>
      </c>
      <c r="I300" s="322">
        <v>1550</v>
      </c>
      <c r="J300" s="322">
        <v>2565</v>
      </c>
      <c r="K300" s="322">
        <v>1302</v>
      </c>
      <c r="L300" s="322">
        <v>1263</v>
      </c>
      <c r="M300" s="322">
        <v>2320</v>
      </c>
      <c r="N300" s="322">
        <v>1129</v>
      </c>
      <c r="O300" s="322">
        <v>1191</v>
      </c>
      <c r="P300" s="322">
        <v>2703</v>
      </c>
      <c r="Q300" s="322">
        <v>1326</v>
      </c>
      <c r="R300" s="322">
        <v>1377</v>
      </c>
      <c r="S300" s="332">
        <v>3046</v>
      </c>
      <c r="T300" s="332">
        <v>1579</v>
      </c>
      <c r="U300" s="332">
        <v>1467</v>
      </c>
      <c r="W300" s="323">
        <v>14</v>
      </c>
    </row>
    <row r="301" spans="1:23" x14ac:dyDescent="0.2">
      <c r="A301" s="322" t="s">
        <v>2042</v>
      </c>
      <c r="B301" s="322" t="s">
        <v>44</v>
      </c>
      <c r="C301" s="322">
        <v>11</v>
      </c>
      <c r="D301" s="322">
        <v>3030</v>
      </c>
      <c r="E301" s="322">
        <v>1548</v>
      </c>
      <c r="F301" s="322">
        <v>1482</v>
      </c>
      <c r="G301" s="322">
        <v>3210</v>
      </c>
      <c r="H301" s="322">
        <v>1615</v>
      </c>
      <c r="I301" s="322">
        <v>1595</v>
      </c>
      <c r="J301" s="322">
        <v>2660</v>
      </c>
      <c r="K301" s="322">
        <v>1348</v>
      </c>
      <c r="L301" s="322">
        <v>1312</v>
      </c>
      <c r="M301" s="322">
        <v>2235</v>
      </c>
      <c r="N301" s="322">
        <v>1140</v>
      </c>
      <c r="O301" s="322">
        <v>1095</v>
      </c>
      <c r="P301" s="322">
        <v>2675</v>
      </c>
      <c r="Q301" s="322">
        <v>1370</v>
      </c>
      <c r="R301" s="322">
        <v>1305</v>
      </c>
      <c r="S301" s="332">
        <v>3055</v>
      </c>
      <c r="T301" s="332">
        <v>1520</v>
      </c>
      <c r="U301" s="332">
        <v>1535</v>
      </c>
      <c r="W301" s="323">
        <v>15</v>
      </c>
    </row>
    <row r="302" spans="1:23" x14ac:dyDescent="0.2">
      <c r="A302" s="322" t="s">
        <v>2043</v>
      </c>
      <c r="B302" s="322" t="s">
        <v>44</v>
      </c>
      <c r="C302" s="322">
        <v>12</v>
      </c>
      <c r="D302" s="322">
        <v>3296</v>
      </c>
      <c r="E302" s="322">
        <v>1669</v>
      </c>
      <c r="F302" s="322">
        <v>1627</v>
      </c>
      <c r="G302" s="322">
        <v>3155</v>
      </c>
      <c r="H302" s="322">
        <v>1570</v>
      </c>
      <c r="I302" s="322">
        <v>1585</v>
      </c>
      <c r="J302" s="322">
        <v>2867</v>
      </c>
      <c r="K302" s="322">
        <v>1453</v>
      </c>
      <c r="L302" s="322">
        <v>1414</v>
      </c>
      <c r="M302" s="322">
        <v>2150</v>
      </c>
      <c r="N302" s="322">
        <v>1105</v>
      </c>
      <c r="O302" s="322">
        <v>1045</v>
      </c>
      <c r="P302" s="322">
        <v>2769</v>
      </c>
      <c r="Q302" s="322">
        <v>1423</v>
      </c>
      <c r="R302" s="322">
        <v>1346</v>
      </c>
      <c r="S302" s="332">
        <v>2976</v>
      </c>
      <c r="T302" s="332">
        <v>1543</v>
      </c>
      <c r="U302" s="332">
        <v>1433</v>
      </c>
      <c r="W302" s="323">
        <v>16</v>
      </c>
    </row>
    <row r="303" spans="1:23" x14ac:dyDescent="0.2">
      <c r="A303" s="322" t="s">
        <v>2044</v>
      </c>
      <c r="B303" s="322" t="s">
        <v>44</v>
      </c>
      <c r="C303" s="322">
        <v>13</v>
      </c>
      <c r="D303" s="322">
        <v>3835</v>
      </c>
      <c r="E303" s="322">
        <v>1978</v>
      </c>
      <c r="F303" s="322">
        <v>1857</v>
      </c>
      <c r="G303" s="322">
        <v>3070</v>
      </c>
      <c r="H303" s="322">
        <v>1600</v>
      </c>
      <c r="I303" s="322">
        <v>1470</v>
      </c>
      <c r="J303" s="322">
        <v>2987</v>
      </c>
      <c r="K303" s="322">
        <v>1480</v>
      </c>
      <c r="L303" s="322">
        <v>1507</v>
      </c>
      <c r="M303" s="322">
        <v>2054</v>
      </c>
      <c r="N303" s="322">
        <v>1038</v>
      </c>
      <c r="O303" s="322">
        <v>1016</v>
      </c>
      <c r="P303" s="322">
        <v>2780</v>
      </c>
      <c r="Q303" s="322">
        <v>1358</v>
      </c>
      <c r="R303" s="322">
        <v>1422</v>
      </c>
      <c r="S303" s="332">
        <v>3086</v>
      </c>
      <c r="T303" s="332">
        <v>1588</v>
      </c>
      <c r="U303" s="332">
        <v>1498</v>
      </c>
      <c r="W303" s="323">
        <v>17</v>
      </c>
    </row>
    <row r="304" spans="1:23" x14ac:dyDescent="0.2">
      <c r="A304" s="322" t="s">
        <v>2045</v>
      </c>
      <c r="B304" s="322" t="s">
        <v>44</v>
      </c>
      <c r="C304" s="322">
        <v>14</v>
      </c>
      <c r="D304" s="322">
        <v>4385</v>
      </c>
      <c r="E304" s="322">
        <v>2175</v>
      </c>
      <c r="F304" s="322">
        <v>2210</v>
      </c>
      <c r="G304" s="322">
        <v>2895</v>
      </c>
      <c r="H304" s="322">
        <v>1480</v>
      </c>
      <c r="I304" s="322">
        <v>1415</v>
      </c>
      <c r="J304" s="322">
        <v>3136</v>
      </c>
      <c r="K304" s="322">
        <v>1573</v>
      </c>
      <c r="L304" s="322">
        <v>1563</v>
      </c>
      <c r="M304" s="322">
        <v>1923</v>
      </c>
      <c r="N304" s="322">
        <v>1015</v>
      </c>
      <c r="O304" s="322">
        <v>908</v>
      </c>
      <c r="P304" s="322">
        <v>2695</v>
      </c>
      <c r="Q304" s="322">
        <v>1390</v>
      </c>
      <c r="R304" s="322">
        <v>1305</v>
      </c>
      <c r="S304" s="332">
        <v>3071</v>
      </c>
      <c r="T304" s="332">
        <v>1566</v>
      </c>
      <c r="U304" s="332">
        <v>1505</v>
      </c>
      <c r="W304" s="323">
        <v>18</v>
      </c>
    </row>
    <row r="305" spans="1:23" x14ac:dyDescent="0.2">
      <c r="A305" s="322" t="s">
        <v>2046</v>
      </c>
      <c r="B305" s="322" t="s">
        <v>44</v>
      </c>
      <c r="C305" s="322">
        <v>15</v>
      </c>
      <c r="D305" s="322">
        <v>3281</v>
      </c>
      <c r="E305" s="322">
        <v>1694</v>
      </c>
      <c r="F305" s="322">
        <v>1587</v>
      </c>
      <c r="G305" s="322">
        <v>2800</v>
      </c>
      <c r="H305" s="322">
        <v>1435</v>
      </c>
      <c r="I305" s="322">
        <v>1360</v>
      </c>
      <c r="J305" s="322">
        <v>3185</v>
      </c>
      <c r="K305" s="322">
        <v>1623</v>
      </c>
      <c r="L305" s="322">
        <v>1562</v>
      </c>
      <c r="M305" s="322">
        <v>2128</v>
      </c>
      <c r="N305" s="322">
        <v>1116</v>
      </c>
      <c r="O305" s="322">
        <v>1012</v>
      </c>
      <c r="P305" s="322">
        <v>2553</v>
      </c>
      <c r="Q305" s="322">
        <v>1275</v>
      </c>
      <c r="R305" s="322">
        <v>1278</v>
      </c>
      <c r="S305" s="332">
        <v>2949</v>
      </c>
      <c r="T305" s="332">
        <v>1558</v>
      </c>
      <c r="U305" s="332">
        <v>1391</v>
      </c>
      <c r="W305" s="323">
        <v>19</v>
      </c>
    </row>
    <row r="306" spans="1:23" x14ac:dyDescent="0.2">
      <c r="A306" s="322" t="s">
        <v>2047</v>
      </c>
      <c r="B306" s="322" t="s">
        <v>44</v>
      </c>
      <c r="C306" s="322">
        <v>16</v>
      </c>
      <c r="D306" s="322">
        <v>3491</v>
      </c>
      <c r="E306" s="322">
        <v>1769</v>
      </c>
      <c r="F306" s="322">
        <v>1722</v>
      </c>
      <c r="G306" s="322">
        <v>2785</v>
      </c>
      <c r="H306" s="322">
        <v>1480</v>
      </c>
      <c r="I306" s="322">
        <v>1305</v>
      </c>
      <c r="J306" s="322">
        <v>3385</v>
      </c>
      <c r="K306" s="322">
        <v>1713</v>
      </c>
      <c r="L306" s="322">
        <v>1672</v>
      </c>
      <c r="M306" s="322">
        <v>2084</v>
      </c>
      <c r="N306" s="322">
        <v>1090</v>
      </c>
      <c r="O306" s="322">
        <v>994</v>
      </c>
      <c r="P306" s="322">
        <v>2570</v>
      </c>
      <c r="Q306" s="322">
        <v>1285</v>
      </c>
      <c r="R306" s="322">
        <v>1285</v>
      </c>
      <c r="S306" s="332">
        <v>2799</v>
      </c>
      <c r="T306" s="332">
        <v>1406</v>
      </c>
      <c r="U306" s="332">
        <v>1393</v>
      </c>
      <c r="W306" s="323">
        <v>20</v>
      </c>
    </row>
    <row r="307" spans="1:23" x14ac:dyDescent="0.2">
      <c r="A307" s="322" t="s">
        <v>2048</v>
      </c>
      <c r="B307" s="322" t="s">
        <v>44</v>
      </c>
      <c r="C307" s="322">
        <v>17</v>
      </c>
      <c r="D307" s="322">
        <v>3554</v>
      </c>
      <c r="E307" s="322">
        <v>1771</v>
      </c>
      <c r="F307" s="322">
        <v>1783</v>
      </c>
      <c r="G307" s="322">
        <v>2865</v>
      </c>
      <c r="H307" s="322">
        <v>1395</v>
      </c>
      <c r="I307" s="322">
        <v>1470</v>
      </c>
      <c r="J307" s="322">
        <v>3357</v>
      </c>
      <c r="K307" s="322">
        <v>1671</v>
      </c>
      <c r="L307" s="322">
        <v>1686</v>
      </c>
      <c r="M307" s="322">
        <v>2083</v>
      </c>
      <c r="N307" s="322">
        <v>1089</v>
      </c>
      <c r="O307" s="322">
        <v>994</v>
      </c>
      <c r="P307" s="322">
        <v>2592</v>
      </c>
      <c r="Q307" s="322">
        <v>1330</v>
      </c>
      <c r="R307" s="322">
        <v>1262</v>
      </c>
      <c r="S307" s="332">
        <v>2801</v>
      </c>
      <c r="T307" s="332">
        <v>1404</v>
      </c>
      <c r="U307" s="332">
        <v>1397</v>
      </c>
      <c r="W307" s="323">
        <v>21</v>
      </c>
    </row>
    <row r="308" spans="1:23" x14ac:dyDescent="0.2">
      <c r="A308" s="322" t="s">
        <v>2049</v>
      </c>
      <c r="B308" s="322" t="s">
        <v>44</v>
      </c>
      <c r="C308" s="322">
        <v>18</v>
      </c>
      <c r="D308" s="322">
        <v>3622</v>
      </c>
      <c r="E308" s="322">
        <v>1767</v>
      </c>
      <c r="F308" s="322">
        <v>1855</v>
      </c>
      <c r="G308" s="322">
        <v>3005</v>
      </c>
      <c r="H308" s="322">
        <v>1435</v>
      </c>
      <c r="I308" s="322">
        <v>1570</v>
      </c>
      <c r="J308" s="322">
        <v>3414</v>
      </c>
      <c r="K308" s="322">
        <v>1733</v>
      </c>
      <c r="L308" s="322">
        <v>1681</v>
      </c>
      <c r="M308" s="322">
        <v>2327</v>
      </c>
      <c r="N308" s="322">
        <v>1183</v>
      </c>
      <c r="O308" s="322">
        <v>1144</v>
      </c>
      <c r="P308" s="322">
        <v>2474</v>
      </c>
      <c r="Q308" s="322">
        <v>1264</v>
      </c>
      <c r="R308" s="322">
        <v>1210</v>
      </c>
      <c r="S308" s="332">
        <v>2797</v>
      </c>
      <c r="T308" s="332">
        <v>1391</v>
      </c>
      <c r="U308" s="332">
        <v>1406</v>
      </c>
      <c r="W308" s="323">
        <v>22</v>
      </c>
    </row>
    <row r="309" spans="1:23" x14ac:dyDescent="0.2">
      <c r="A309" s="322" t="s">
        <v>2050</v>
      </c>
      <c r="B309" s="322" t="s">
        <v>44</v>
      </c>
      <c r="C309" s="322">
        <v>19</v>
      </c>
      <c r="D309" s="322">
        <v>3424</v>
      </c>
      <c r="E309" s="322">
        <v>1577</v>
      </c>
      <c r="F309" s="322">
        <v>1847</v>
      </c>
      <c r="G309" s="322">
        <v>3555</v>
      </c>
      <c r="H309" s="322">
        <v>1650</v>
      </c>
      <c r="I309" s="322">
        <v>1905</v>
      </c>
      <c r="J309" s="322">
        <v>3544</v>
      </c>
      <c r="K309" s="322">
        <v>1774</v>
      </c>
      <c r="L309" s="322">
        <v>1770</v>
      </c>
      <c r="M309" s="322">
        <v>2520</v>
      </c>
      <c r="N309" s="322">
        <v>1211</v>
      </c>
      <c r="O309" s="322">
        <v>1309</v>
      </c>
      <c r="P309" s="322">
        <v>2511</v>
      </c>
      <c r="Q309" s="322">
        <v>1253</v>
      </c>
      <c r="R309" s="322">
        <v>1258</v>
      </c>
      <c r="S309" s="332">
        <v>2907</v>
      </c>
      <c r="T309" s="332">
        <v>1470</v>
      </c>
      <c r="U309" s="332">
        <v>1437</v>
      </c>
      <c r="W309" s="323">
        <v>23</v>
      </c>
    </row>
    <row r="310" spans="1:23" x14ac:dyDescent="0.2">
      <c r="A310" s="322" t="s">
        <v>2051</v>
      </c>
      <c r="B310" s="322" t="s">
        <v>44</v>
      </c>
      <c r="C310" s="322">
        <v>20</v>
      </c>
      <c r="D310" s="322">
        <v>3361</v>
      </c>
      <c r="E310" s="322">
        <v>1545</v>
      </c>
      <c r="F310" s="322">
        <v>1816</v>
      </c>
      <c r="G310" s="322">
        <v>3910</v>
      </c>
      <c r="H310" s="322">
        <v>1835</v>
      </c>
      <c r="I310" s="322">
        <v>2075</v>
      </c>
      <c r="J310" s="322">
        <v>3619</v>
      </c>
      <c r="K310" s="322">
        <v>1740</v>
      </c>
      <c r="L310" s="322">
        <v>1879</v>
      </c>
      <c r="M310" s="322">
        <v>3048</v>
      </c>
      <c r="N310" s="322">
        <v>1499</v>
      </c>
      <c r="O310" s="322">
        <v>1549</v>
      </c>
      <c r="P310" s="322">
        <v>3155</v>
      </c>
      <c r="Q310" s="322">
        <v>1574</v>
      </c>
      <c r="R310" s="322">
        <v>1581</v>
      </c>
      <c r="S310" s="332">
        <v>2984</v>
      </c>
      <c r="T310" s="332">
        <v>1513</v>
      </c>
      <c r="U310" s="332">
        <v>1471</v>
      </c>
      <c r="W310" s="323">
        <v>24</v>
      </c>
    </row>
    <row r="311" spans="1:23" x14ac:dyDescent="0.2">
      <c r="A311" s="322" t="s">
        <v>2052</v>
      </c>
      <c r="B311" s="322" t="s">
        <v>45</v>
      </c>
      <c r="C311" s="322" t="s">
        <v>95</v>
      </c>
      <c r="D311" s="322">
        <v>58866</v>
      </c>
      <c r="E311" s="322">
        <v>29524</v>
      </c>
      <c r="F311" s="322">
        <v>29342</v>
      </c>
      <c r="G311" s="322">
        <v>58650</v>
      </c>
      <c r="H311" s="322">
        <v>30180</v>
      </c>
      <c r="I311" s="322">
        <v>28470</v>
      </c>
      <c r="J311" s="322">
        <v>56032</v>
      </c>
      <c r="K311" s="322">
        <v>28596</v>
      </c>
      <c r="L311" s="322">
        <v>27436</v>
      </c>
      <c r="M311" s="322">
        <v>53033</v>
      </c>
      <c r="N311" s="322">
        <v>27062</v>
      </c>
      <c r="O311" s="322">
        <v>25971</v>
      </c>
      <c r="P311" s="322">
        <v>54273</v>
      </c>
      <c r="Q311" s="322">
        <v>28260</v>
      </c>
      <c r="R311" s="322">
        <v>26013</v>
      </c>
      <c r="S311" s="332">
        <v>62493</v>
      </c>
      <c r="T311" s="332">
        <v>32468</v>
      </c>
      <c r="U311" s="332">
        <v>30025</v>
      </c>
      <c r="W311" s="323">
        <v>3</v>
      </c>
    </row>
    <row r="312" spans="1:23" x14ac:dyDescent="0.2">
      <c r="A312" s="322" t="s">
        <v>2053</v>
      </c>
      <c r="B312" s="322" t="s">
        <v>45</v>
      </c>
      <c r="C312" s="322">
        <v>0</v>
      </c>
      <c r="D312" s="322">
        <v>2985</v>
      </c>
      <c r="E312" s="322">
        <v>1475</v>
      </c>
      <c r="F312" s="322">
        <v>1510</v>
      </c>
      <c r="G312" s="322">
        <v>2905</v>
      </c>
      <c r="H312" s="322">
        <v>1515</v>
      </c>
      <c r="I312" s="322">
        <v>1390</v>
      </c>
      <c r="J312" s="322">
        <v>2438</v>
      </c>
      <c r="K312" s="322">
        <v>1243</v>
      </c>
      <c r="L312" s="322">
        <v>1195</v>
      </c>
      <c r="M312" s="322">
        <v>2588</v>
      </c>
      <c r="N312" s="322">
        <v>1306</v>
      </c>
      <c r="O312" s="322">
        <v>1282</v>
      </c>
      <c r="P312" s="322">
        <v>2237</v>
      </c>
      <c r="Q312" s="322">
        <v>1160</v>
      </c>
      <c r="R312" s="322">
        <v>1077</v>
      </c>
      <c r="S312" s="332">
        <v>3215</v>
      </c>
      <c r="T312" s="332">
        <v>1634</v>
      </c>
      <c r="U312" s="332">
        <v>1581</v>
      </c>
      <c r="W312" s="323">
        <v>4</v>
      </c>
    </row>
    <row r="313" spans="1:23" x14ac:dyDescent="0.2">
      <c r="A313" s="322" t="s">
        <v>2054</v>
      </c>
      <c r="B313" s="322" t="s">
        <v>45</v>
      </c>
      <c r="C313" s="322">
        <v>1</v>
      </c>
      <c r="D313" s="322">
        <v>2795</v>
      </c>
      <c r="E313" s="322">
        <v>1394</v>
      </c>
      <c r="F313" s="322">
        <v>1401</v>
      </c>
      <c r="G313" s="322">
        <v>2800</v>
      </c>
      <c r="H313" s="322">
        <v>1420</v>
      </c>
      <c r="I313" s="322">
        <v>1380</v>
      </c>
      <c r="J313" s="322">
        <v>2466</v>
      </c>
      <c r="K313" s="322">
        <v>1230</v>
      </c>
      <c r="L313" s="322">
        <v>1236</v>
      </c>
      <c r="M313" s="322">
        <v>2552</v>
      </c>
      <c r="N313" s="322">
        <v>1333</v>
      </c>
      <c r="O313" s="322">
        <v>1219</v>
      </c>
      <c r="P313" s="322">
        <v>2298</v>
      </c>
      <c r="Q313" s="322">
        <v>1189</v>
      </c>
      <c r="R313" s="322">
        <v>1109</v>
      </c>
      <c r="S313" s="332">
        <v>3218</v>
      </c>
      <c r="T313" s="332">
        <v>1623</v>
      </c>
      <c r="U313" s="332">
        <v>1595</v>
      </c>
      <c r="W313" s="323">
        <v>5</v>
      </c>
    </row>
    <row r="314" spans="1:23" x14ac:dyDescent="0.2">
      <c r="A314" s="322" t="s">
        <v>2055</v>
      </c>
      <c r="B314" s="322" t="s">
        <v>45</v>
      </c>
      <c r="C314" s="322">
        <v>2</v>
      </c>
      <c r="D314" s="322">
        <v>2759</v>
      </c>
      <c r="E314" s="322">
        <v>1435</v>
      </c>
      <c r="F314" s="322">
        <v>1324</v>
      </c>
      <c r="G314" s="322">
        <v>3025</v>
      </c>
      <c r="H314" s="322">
        <v>1620</v>
      </c>
      <c r="I314" s="322">
        <v>1405</v>
      </c>
      <c r="J314" s="322">
        <v>2289</v>
      </c>
      <c r="K314" s="322">
        <v>1177</v>
      </c>
      <c r="L314" s="322">
        <v>1112</v>
      </c>
      <c r="M314" s="322">
        <v>2622</v>
      </c>
      <c r="N314" s="322">
        <v>1340</v>
      </c>
      <c r="O314" s="322">
        <v>1282</v>
      </c>
      <c r="P314" s="322">
        <v>2404</v>
      </c>
      <c r="Q314" s="322">
        <v>1255</v>
      </c>
      <c r="R314" s="322">
        <v>1149</v>
      </c>
      <c r="S314" s="332">
        <v>3225</v>
      </c>
      <c r="T314" s="332">
        <v>1671</v>
      </c>
      <c r="U314" s="332">
        <v>1554</v>
      </c>
      <c r="W314" s="323">
        <v>6</v>
      </c>
    </row>
    <row r="315" spans="1:23" x14ac:dyDescent="0.2">
      <c r="A315" s="322" t="s">
        <v>2056</v>
      </c>
      <c r="B315" s="322" t="s">
        <v>45</v>
      </c>
      <c r="C315" s="322">
        <v>3</v>
      </c>
      <c r="D315" s="322">
        <v>2693</v>
      </c>
      <c r="E315" s="322">
        <v>1348</v>
      </c>
      <c r="F315" s="322">
        <v>1345</v>
      </c>
      <c r="G315" s="322">
        <v>2925</v>
      </c>
      <c r="H315" s="322">
        <v>1460</v>
      </c>
      <c r="I315" s="322">
        <v>1465</v>
      </c>
      <c r="J315" s="322">
        <v>2142</v>
      </c>
      <c r="K315" s="322">
        <v>1087</v>
      </c>
      <c r="L315" s="322">
        <v>1055</v>
      </c>
      <c r="M315" s="322">
        <v>2647</v>
      </c>
      <c r="N315" s="322">
        <v>1354</v>
      </c>
      <c r="O315" s="322">
        <v>1293</v>
      </c>
      <c r="P315" s="322">
        <v>2532</v>
      </c>
      <c r="Q315" s="322">
        <v>1322</v>
      </c>
      <c r="R315" s="322">
        <v>1210</v>
      </c>
      <c r="S315" s="332">
        <v>3220</v>
      </c>
      <c r="T315" s="332">
        <v>1560</v>
      </c>
      <c r="U315" s="332">
        <v>1660</v>
      </c>
      <c r="W315" s="323">
        <v>7</v>
      </c>
    </row>
    <row r="316" spans="1:23" x14ac:dyDescent="0.2">
      <c r="A316" s="322" t="s">
        <v>2057</v>
      </c>
      <c r="B316" s="322" t="s">
        <v>45</v>
      </c>
      <c r="C316" s="322">
        <v>4</v>
      </c>
      <c r="D316" s="322">
        <v>2510</v>
      </c>
      <c r="E316" s="322">
        <v>1301</v>
      </c>
      <c r="F316" s="322">
        <v>1209</v>
      </c>
      <c r="G316" s="322">
        <v>3110</v>
      </c>
      <c r="H316" s="322">
        <v>1615</v>
      </c>
      <c r="I316" s="322">
        <v>1495</v>
      </c>
      <c r="J316" s="322">
        <v>2204</v>
      </c>
      <c r="K316" s="322">
        <v>1100</v>
      </c>
      <c r="L316" s="322">
        <v>1104</v>
      </c>
      <c r="M316" s="322">
        <v>2595</v>
      </c>
      <c r="N316" s="322">
        <v>1322</v>
      </c>
      <c r="O316" s="322">
        <v>1273</v>
      </c>
      <c r="P316" s="322">
        <v>2533</v>
      </c>
      <c r="Q316" s="322">
        <v>1279</v>
      </c>
      <c r="R316" s="322">
        <v>1254</v>
      </c>
      <c r="S316" s="332">
        <v>3038</v>
      </c>
      <c r="T316" s="332">
        <v>1576</v>
      </c>
      <c r="U316" s="332">
        <v>1462</v>
      </c>
      <c r="W316" s="323">
        <v>8</v>
      </c>
    </row>
    <row r="317" spans="1:23" x14ac:dyDescent="0.2">
      <c r="A317" s="322" t="s">
        <v>2058</v>
      </c>
      <c r="B317" s="322" t="s">
        <v>45</v>
      </c>
      <c r="C317" s="322">
        <v>5</v>
      </c>
      <c r="D317" s="322">
        <v>2478</v>
      </c>
      <c r="E317" s="322">
        <v>1256</v>
      </c>
      <c r="F317" s="322">
        <v>1222</v>
      </c>
      <c r="G317" s="322">
        <v>3195</v>
      </c>
      <c r="H317" s="322">
        <v>1595</v>
      </c>
      <c r="I317" s="322">
        <v>1600</v>
      </c>
      <c r="J317" s="322">
        <v>2228</v>
      </c>
      <c r="K317" s="322">
        <v>1145</v>
      </c>
      <c r="L317" s="322">
        <v>1083</v>
      </c>
      <c r="M317" s="322">
        <v>2568</v>
      </c>
      <c r="N317" s="322">
        <v>1309</v>
      </c>
      <c r="O317" s="322">
        <v>1259</v>
      </c>
      <c r="P317" s="322">
        <v>2567</v>
      </c>
      <c r="Q317" s="322">
        <v>1339</v>
      </c>
      <c r="R317" s="322">
        <v>1228</v>
      </c>
      <c r="S317" s="332">
        <v>3072</v>
      </c>
      <c r="T317" s="332">
        <v>1543</v>
      </c>
      <c r="U317" s="332">
        <v>1529</v>
      </c>
      <c r="W317" s="323">
        <v>9</v>
      </c>
    </row>
    <row r="318" spans="1:23" x14ac:dyDescent="0.2">
      <c r="A318" s="322" t="s">
        <v>2059</v>
      </c>
      <c r="B318" s="322" t="s">
        <v>45</v>
      </c>
      <c r="C318" s="322">
        <v>6</v>
      </c>
      <c r="D318" s="322">
        <v>2398</v>
      </c>
      <c r="E318" s="322">
        <v>1215</v>
      </c>
      <c r="F318" s="322">
        <v>1183</v>
      </c>
      <c r="G318" s="322">
        <v>3170</v>
      </c>
      <c r="H318" s="322">
        <v>1615</v>
      </c>
      <c r="I318" s="322">
        <v>1555</v>
      </c>
      <c r="J318" s="322">
        <v>2390</v>
      </c>
      <c r="K318" s="322">
        <v>1222</v>
      </c>
      <c r="L318" s="322">
        <v>1168</v>
      </c>
      <c r="M318" s="322">
        <v>2534</v>
      </c>
      <c r="N318" s="322">
        <v>1278</v>
      </c>
      <c r="O318" s="322">
        <v>1256</v>
      </c>
      <c r="P318" s="322">
        <v>2428</v>
      </c>
      <c r="Q318" s="322">
        <v>1280</v>
      </c>
      <c r="R318" s="322">
        <v>1148</v>
      </c>
      <c r="S318" s="332">
        <v>2944</v>
      </c>
      <c r="T318" s="332">
        <v>1509</v>
      </c>
      <c r="U318" s="332">
        <v>1435</v>
      </c>
      <c r="W318" s="323">
        <v>10</v>
      </c>
    </row>
    <row r="319" spans="1:23" x14ac:dyDescent="0.2">
      <c r="A319" s="322" t="s">
        <v>2060</v>
      </c>
      <c r="B319" s="322" t="s">
        <v>45</v>
      </c>
      <c r="C319" s="322">
        <v>7</v>
      </c>
      <c r="D319" s="322">
        <v>2493</v>
      </c>
      <c r="E319" s="322">
        <v>1262</v>
      </c>
      <c r="F319" s="322">
        <v>1231</v>
      </c>
      <c r="G319" s="322">
        <v>3050</v>
      </c>
      <c r="H319" s="322">
        <v>1575</v>
      </c>
      <c r="I319" s="322">
        <v>1470</v>
      </c>
      <c r="J319" s="322">
        <v>2410</v>
      </c>
      <c r="K319" s="322">
        <v>1239</v>
      </c>
      <c r="L319" s="322">
        <v>1171</v>
      </c>
      <c r="M319" s="322">
        <v>2480</v>
      </c>
      <c r="N319" s="322">
        <v>1237</v>
      </c>
      <c r="O319" s="322">
        <v>1243</v>
      </c>
      <c r="P319" s="322">
        <v>2607</v>
      </c>
      <c r="Q319" s="322">
        <v>1331</v>
      </c>
      <c r="R319" s="322">
        <v>1276</v>
      </c>
      <c r="S319" s="332">
        <v>2991</v>
      </c>
      <c r="T319" s="332">
        <v>1484</v>
      </c>
      <c r="U319" s="332">
        <v>1507</v>
      </c>
      <c r="W319" s="323">
        <v>11</v>
      </c>
    </row>
    <row r="320" spans="1:23" x14ac:dyDescent="0.2">
      <c r="A320" s="322" t="s">
        <v>2061</v>
      </c>
      <c r="B320" s="322" t="s">
        <v>45</v>
      </c>
      <c r="C320" s="322">
        <v>8</v>
      </c>
      <c r="D320" s="322">
        <v>2456</v>
      </c>
      <c r="E320" s="322">
        <v>1245</v>
      </c>
      <c r="F320" s="322">
        <v>1211</v>
      </c>
      <c r="G320" s="322">
        <v>2995</v>
      </c>
      <c r="H320" s="322">
        <v>1555</v>
      </c>
      <c r="I320" s="322">
        <v>1445</v>
      </c>
      <c r="J320" s="322">
        <v>2564</v>
      </c>
      <c r="K320" s="322">
        <v>1311</v>
      </c>
      <c r="L320" s="322">
        <v>1253</v>
      </c>
      <c r="M320" s="322">
        <v>2393</v>
      </c>
      <c r="N320" s="322">
        <v>1211</v>
      </c>
      <c r="O320" s="322">
        <v>1182</v>
      </c>
      <c r="P320" s="322">
        <v>2618</v>
      </c>
      <c r="Q320" s="322">
        <v>1349</v>
      </c>
      <c r="R320" s="322">
        <v>1269</v>
      </c>
      <c r="S320" s="332">
        <v>2779</v>
      </c>
      <c r="T320" s="332">
        <v>1430</v>
      </c>
      <c r="U320" s="332">
        <v>1349</v>
      </c>
      <c r="W320" s="323">
        <v>12</v>
      </c>
    </row>
    <row r="321" spans="1:23" x14ac:dyDescent="0.2">
      <c r="A321" s="322" t="s">
        <v>2062</v>
      </c>
      <c r="B321" s="322" t="s">
        <v>45</v>
      </c>
      <c r="C321" s="322">
        <v>9</v>
      </c>
      <c r="D321" s="322">
        <v>2529</v>
      </c>
      <c r="E321" s="322">
        <v>1260</v>
      </c>
      <c r="F321" s="322">
        <v>1269</v>
      </c>
      <c r="G321" s="322">
        <v>2820</v>
      </c>
      <c r="H321" s="322">
        <v>1430</v>
      </c>
      <c r="I321" s="322">
        <v>1390</v>
      </c>
      <c r="J321" s="322">
        <v>2643</v>
      </c>
      <c r="K321" s="322">
        <v>1359</v>
      </c>
      <c r="L321" s="322">
        <v>1284</v>
      </c>
      <c r="M321" s="322">
        <v>2529</v>
      </c>
      <c r="N321" s="322">
        <v>1325</v>
      </c>
      <c r="O321" s="322">
        <v>1204</v>
      </c>
      <c r="P321" s="322">
        <v>2665</v>
      </c>
      <c r="Q321" s="322">
        <v>1365</v>
      </c>
      <c r="R321" s="322">
        <v>1300</v>
      </c>
      <c r="S321" s="332">
        <v>2635</v>
      </c>
      <c r="T321" s="332">
        <v>1391</v>
      </c>
      <c r="U321" s="332">
        <v>1244</v>
      </c>
      <c r="W321" s="323">
        <v>13</v>
      </c>
    </row>
    <row r="322" spans="1:23" x14ac:dyDescent="0.2">
      <c r="A322" s="322" t="s">
        <v>2063</v>
      </c>
      <c r="B322" s="322" t="s">
        <v>45</v>
      </c>
      <c r="C322" s="322">
        <v>10</v>
      </c>
      <c r="D322" s="322">
        <v>2604</v>
      </c>
      <c r="E322" s="322">
        <v>1325</v>
      </c>
      <c r="F322" s="322">
        <v>1279</v>
      </c>
      <c r="G322" s="322">
        <v>2925</v>
      </c>
      <c r="H322" s="322">
        <v>1490</v>
      </c>
      <c r="I322" s="322">
        <v>1440</v>
      </c>
      <c r="J322" s="322">
        <v>2717</v>
      </c>
      <c r="K322" s="322">
        <v>1409</v>
      </c>
      <c r="L322" s="322">
        <v>1308</v>
      </c>
      <c r="M322" s="322">
        <v>2467</v>
      </c>
      <c r="N322" s="322">
        <v>1249</v>
      </c>
      <c r="O322" s="322">
        <v>1218</v>
      </c>
      <c r="P322" s="322">
        <v>2622</v>
      </c>
      <c r="Q322" s="322">
        <v>1301</v>
      </c>
      <c r="R322" s="322">
        <v>1321</v>
      </c>
      <c r="S322" s="332">
        <v>2769</v>
      </c>
      <c r="T322" s="332">
        <v>1413</v>
      </c>
      <c r="U322" s="332">
        <v>1356</v>
      </c>
      <c r="W322" s="323">
        <v>14</v>
      </c>
    </row>
    <row r="323" spans="1:23" x14ac:dyDescent="0.2">
      <c r="A323" s="322" t="s">
        <v>2064</v>
      </c>
      <c r="B323" s="322" t="s">
        <v>45</v>
      </c>
      <c r="C323" s="322">
        <v>11</v>
      </c>
      <c r="D323" s="322">
        <v>2759</v>
      </c>
      <c r="E323" s="322">
        <v>1432</v>
      </c>
      <c r="F323" s="322">
        <v>1327</v>
      </c>
      <c r="G323" s="322">
        <v>2770</v>
      </c>
      <c r="H323" s="322">
        <v>1395</v>
      </c>
      <c r="I323" s="322">
        <v>1375</v>
      </c>
      <c r="J323" s="322">
        <v>2649</v>
      </c>
      <c r="K323" s="322">
        <v>1376</v>
      </c>
      <c r="L323" s="322">
        <v>1273</v>
      </c>
      <c r="M323" s="322">
        <v>2558</v>
      </c>
      <c r="N323" s="322">
        <v>1316</v>
      </c>
      <c r="O323" s="322">
        <v>1242</v>
      </c>
      <c r="P323" s="322">
        <v>2687</v>
      </c>
      <c r="Q323" s="322">
        <v>1404</v>
      </c>
      <c r="R323" s="322">
        <v>1283</v>
      </c>
      <c r="S323" s="332">
        <v>2861</v>
      </c>
      <c r="T323" s="332">
        <v>1488</v>
      </c>
      <c r="U323" s="332">
        <v>1373</v>
      </c>
      <c r="W323" s="323">
        <v>15</v>
      </c>
    </row>
    <row r="324" spans="1:23" x14ac:dyDescent="0.2">
      <c r="A324" s="322" t="s">
        <v>2065</v>
      </c>
      <c r="B324" s="322" t="s">
        <v>45</v>
      </c>
      <c r="C324" s="322">
        <v>12</v>
      </c>
      <c r="D324" s="322">
        <v>2967</v>
      </c>
      <c r="E324" s="322">
        <v>1505</v>
      </c>
      <c r="F324" s="322">
        <v>1462</v>
      </c>
      <c r="G324" s="322">
        <v>2715</v>
      </c>
      <c r="H324" s="322">
        <v>1440</v>
      </c>
      <c r="I324" s="322">
        <v>1275</v>
      </c>
      <c r="J324" s="322">
        <v>2843</v>
      </c>
      <c r="K324" s="322">
        <v>1520</v>
      </c>
      <c r="L324" s="322">
        <v>1323</v>
      </c>
      <c r="M324" s="322">
        <v>2493</v>
      </c>
      <c r="N324" s="322">
        <v>1308</v>
      </c>
      <c r="O324" s="322">
        <v>1185</v>
      </c>
      <c r="P324" s="322">
        <v>2745</v>
      </c>
      <c r="Q324" s="322">
        <v>1402</v>
      </c>
      <c r="R324" s="322">
        <v>1343</v>
      </c>
      <c r="S324" s="332">
        <v>2806</v>
      </c>
      <c r="T324" s="332">
        <v>1478</v>
      </c>
      <c r="U324" s="332">
        <v>1328</v>
      </c>
      <c r="W324" s="323">
        <v>16</v>
      </c>
    </row>
    <row r="325" spans="1:23" x14ac:dyDescent="0.2">
      <c r="A325" s="322" t="s">
        <v>2066</v>
      </c>
      <c r="B325" s="322" t="s">
        <v>45</v>
      </c>
      <c r="C325" s="322">
        <v>13</v>
      </c>
      <c r="D325" s="322">
        <v>3341</v>
      </c>
      <c r="E325" s="322">
        <v>1653</v>
      </c>
      <c r="F325" s="322">
        <v>1688</v>
      </c>
      <c r="G325" s="322">
        <v>2650</v>
      </c>
      <c r="H325" s="322">
        <v>1390</v>
      </c>
      <c r="I325" s="322">
        <v>1260</v>
      </c>
      <c r="J325" s="322">
        <v>2822</v>
      </c>
      <c r="K325" s="322">
        <v>1420</v>
      </c>
      <c r="L325" s="322">
        <v>1402</v>
      </c>
      <c r="M325" s="322">
        <v>2250</v>
      </c>
      <c r="N325" s="322">
        <v>1147</v>
      </c>
      <c r="O325" s="322">
        <v>1103</v>
      </c>
      <c r="P325" s="322">
        <v>2961</v>
      </c>
      <c r="Q325" s="322">
        <v>1593</v>
      </c>
      <c r="R325" s="322">
        <v>1368</v>
      </c>
      <c r="S325" s="332">
        <v>3009</v>
      </c>
      <c r="T325" s="332">
        <v>1591</v>
      </c>
      <c r="U325" s="332">
        <v>1418</v>
      </c>
      <c r="W325" s="323">
        <v>17</v>
      </c>
    </row>
    <row r="326" spans="1:23" x14ac:dyDescent="0.2">
      <c r="A326" s="322" t="s">
        <v>2067</v>
      </c>
      <c r="B326" s="322" t="s">
        <v>45</v>
      </c>
      <c r="C326" s="322">
        <v>14</v>
      </c>
      <c r="D326" s="322">
        <v>3832</v>
      </c>
      <c r="E326" s="322">
        <v>1946</v>
      </c>
      <c r="F326" s="322">
        <v>1886</v>
      </c>
      <c r="G326" s="322">
        <v>2565</v>
      </c>
      <c r="H326" s="322">
        <v>1405</v>
      </c>
      <c r="I326" s="322">
        <v>1160</v>
      </c>
      <c r="J326" s="322">
        <v>2983</v>
      </c>
      <c r="K326" s="322">
        <v>1528</v>
      </c>
      <c r="L326" s="322">
        <v>1455</v>
      </c>
      <c r="M326" s="322">
        <v>2263</v>
      </c>
      <c r="N326" s="322">
        <v>1180</v>
      </c>
      <c r="O326" s="322">
        <v>1083</v>
      </c>
      <c r="P326" s="322">
        <v>2866</v>
      </c>
      <c r="Q326" s="322">
        <v>1531</v>
      </c>
      <c r="R326" s="322">
        <v>1335</v>
      </c>
      <c r="S326" s="332">
        <v>3145</v>
      </c>
      <c r="T326" s="332">
        <v>1700</v>
      </c>
      <c r="U326" s="332">
        <v>1445</v>
      </c>
      <c r="W326" s="323">
        <v>18</v>
      </c>
    </row>
    <row r="327" spans="1:23" x14ac:dyDescent="0.2">
      <c r="A327" s="322" t="s">
        <v>2068</v>
      </c>
      <c r="B327" s="322" t="s">
        <v>45</v>
      </c>
      <c r="C327" s="322">
        <v>15</v>
      </c>
      <c r="D327" s="322">
        <v>2978</v>
      </c>
      <c r="E327" s="322">
        <v>1514</v>
      </c>
      <c r="F327" s="322">
        <v>1464</v>
      </c>
      <c r="G327" s="322">
        <v>2580</v>
      </c>
      <c r="H327" s="322">
        <v>1395</v>
      </c>
      <c r="I327" s="322">
        <v>1190</v>
      </c>
      <c r="J327" s="322">
        <v>3038</v>
      </c>
      <c r="K327" s="322">
        <v>1520</v>
      </c>
      <c r="L327" s="322">
        <v>1518</v>
      </c>
      <c r="M327" s="322">
        <v>2323</v>
      </c>
      <c r="N327" s="322">
        <v>1208</v>
      </c>
      <c r="O327" s="322">
        <v>1115</v>
      </c>
      <c r="P327" s="322">
        <v>2885</v>
      </c>
      <c r="Q327" s="322">
        <v>1545</v>
      </c>
      <c r="R327" s="322">
        <v>1340</v>
      </c>
      <c r="S327" s="332">
        <v>3131</v>
      </c>
      <c r="T327" s="332">
        <v>1717</v>
      </c>
      <c r="U327" s="332">
        <v>1414</v>
      </c>
      <c r="W327" s="323">
        <v>19</v>
      </c>
    </row>
    <row r="328" spans="1:23" x14ac:dyDescent="0.2">
      <c r="A328" s="322" t="s">
        <v>2069</v>
      </c>
      <c r="B328" s="322" t="s">
        <v>45</v>
      </c>
      <c r="C328" s="322">
        <v>16</v>
      </c>
      <c r="D328" s="322">
        <v>3133</v>
      </c>
      <c r="E328" s="322">
        <v>1554</v>
      </c>
      <c r="F328" s="322">
        <v>1579</v>
      </c>
      <c r="G328" s="322">
        <v>2515</v>
      </c>
      <c r="H328" s="322">
        <v>1335</v>
      </c>
      <c r="I328" s="322">
        <v>1180</v>
      </c>
      <c r="J328" s="322">
        <v>3194</v>
      </c>
      <c r="K328" s="322">
        <v>1635</v>
      </c>
      <c r="L328" s="322">
        <v>1559</v>
      </c>
      <c r="M328" s="322">
        <v>2457</v>
      </c>
      <c r="N328" s="322">
        <v>1283</v>
      </c>
      <c r="O328" s="322">
        <v>1174</v>
      </c>
      <c r="P328" s="322">
        <v>2940</v>
      </c>
      <c r="Q328" s="322">
        <v>1561</v>
      </c>
      <c r="R328" s="322">
        <v>1379</v>
      </c>
      <c r="S328" s="332">
        <v>3153</v>
      </c>
      <c r="T328" s="332">
        <v>1699</v>
      </c>
      <c r="U328" s="332">
        <v>1454</v>
      </c>
      <c r="W328" s="323">
        <v>20</v>
      </c>
    </row>
    <row r="329" spans="1:23" x14ac:dyDescent="0.2">
      <c r="A329" s="322" t="s">
        <v>2070</v>
      </c>
      <c r="B329" s="322" t="s">
        <v>45</v>
      </c>
      <c r="C329" s="322">
        <v>17</v>
      </c>
      <c r="D329" s="322">
        <v>3258</v>
      </c>
      <c r="E329" s="322">
        <v>1639</v>
      </c>
      <c r="F329" s="322">
        <v>1619</v>
      </c>
      <c r="G329" s="322">
        <v>2555</v>
      </c>
      <c r="H329" s="322">
        <v>1355</v>
      </c>
      <c r="I329" s="322">
        <v>1200</v>
      </c>
      <c r="J329" s="322">
        <v>3072</v>
      </c>
      <c r="K329" s="322">
        <v>1571</v>
      </c>
      <c r="L329" s="322">
        <v>1501</v>
      </c>
      <c r="M329" s="322">
        <v>2469</v>
      </c>
      <c r="N329" s="322">
        <v>1283</v>
      </c>
      <c r="O329" s="322">
        <v>1186</v>
      </c>
      <c r="P329" s="322">
        <v>2816</v>
      </c>
      <c r="Q329" s="322">
        <v>1494</v>
      </c>
      <c r="R329" s="322">
        <v>1322</v>
      </c>
      <c r="S329" s="332">
        <v>3451</v>
      </c>
      <c r="T329" s="332">
        <v>1801</v>
      </c>
      <c r="U329" s="332">
        <v>1650</v>
      </c>
      <c r="W329" s="323">
        <v>21</v>
      </c>
    </row>
    <row r="330" spans="1:23" x14ac:dyDescent="0.2">
      <c r="A330" s="322" t="s">
        <v>2071</v>
      </c>
      <c r="B330" s="322" t="s">
        <v>45</v>
      </c>
      <c r="C330" s="322">
        <v>18</v>
      </c>
      <c r="D330" s="322">
        <v>3016</v>
      </c>
      <c r="E330" s="322">
        <v>1454</v>
      </c>
      <c r="F330" s="322">
        <v>1562</v>
      </c>
      <c r="G330" s="322">
        <v>2530</v>
      </c>
      <c r="H330" s="322">
        <v>1250</v>
      </c>
      <c r="I330" s="322">
        <v>1280</v>
      </c>
      <c r="J330" s="322">
        <v>3066</v>
      </c>
      <c r="K330" s="322">
        <v>1517</v>
      </c>
      <c r="L330" s="322">
        <v>1549</v>
      </c>
      <c r="M330" s="322">
        <v>2584</v>
      </c>
      <c r="N330" s="322">
        <v>1308</v>
      </c>
      <c r="O330" s="322">
        <v>1276</v>
      </c>
      <c r="P330" s="322">
        <v>2586</v>
      </c>
      <c r="Q330" s="322">
        <v>1331</v>
      </c>
      <c r="R330" s="322">
        <v>1255</v>
      </c>
      <c r="S330" s="332">
        <v>3023</v>
      </c>
      <c r="T330" s="332">
        <v>1628</v>
      </c>
      <c r="U330" s="332">
        <v>1395</v>
      </c>
      <c r="W330" s="323">
        <v>22</v>
      </c>
    </row>
    <row r="331" spans="1:23" x14ac:dyDescent="0.2">
      <c r="A331" s="322" t="s">
        <v>2072</v>
      </c>
      <c r="B331" s="322" t="s">
        <v>45</v>
      </c>
      <c r="C331" s="322">
        <v>19</v>
      </c>
      <c r="D331" s="322">
        <v>2487</v>
      </c>
      <c r="E331" s="322">
        <v>1150</v>
      </c>
      <c r="F331" s="322">
        <v>1337</v>
      </c>
      <c r="G331" s="322">
        <v>2420</v>
      </c>
      <c r="H331" s="322">
        <v>1145</v>
      </c>
      <c r="I331" s="322">
        <v>1275</v>
      </c>
      <c r="J331" s="322">
        <v>2894</v>
      </c>
      <c r="K331" s="322">
        <v>1461</v>
      </c>
      <c r="L331" s="322">
        <v>1433</v>
      </c>
      <c r="M331" s="322">
        <v>2731</v>
      </c>
      <c r="N331" s="322">
        <v>1335</v>
      </c>
      <c r="O331" s="322">
        <v>1396</v>
      </c>
      <c r="P331" s="322">
        <v>2124</v>
      </c>
      <c r="Q331" s="322">
        <v>1132</v>
      </c>
      <c r="R331" s="322">
        <v>992</v>
      </c>
      <c r="S331" s="332">
        <v>2346</v>
      </c>
      <c r="T331" s="332">
        <v>1221</v>
      </c>
      <c r="U331" s="332">
        <v>1125</v>
      </c>
      <c r="W331" s="323">
        <v>23</v>
      </c>
    </row>
    <row r="332" spans="1:23" x14ac:dyDescent="0.2">
      <c r="A332" s="322" t="s">
        <v>2073</v>
      </c>
      <c r="B332" s="322" t="s">
        <v>45</v>
      </c>
      <c r="C332" s="322">
        <v>20</v>
      </c>
      <c r="D332" s="322">
        <v>2395</v>
      </c>
      <c r="E332" s="322">
        <v>1161</v>
      </c>
      <c r="F332" s="322">
        <v>1234</v>
      </c>
      <c r="G332" s="322">
        <v>2425</v>
      </c>
      <c r="H332" s="322">
        <v>1180</v>
      </c>
      <c r="I332" s="322">
        <v>1240</v>
      </c>
      <c r="J332" s="322">
        <v>2980</v>
      </c>
      <c r="K332" s="322">
        <v>1526</v>
      </c>
      <c r="L332" s="322">
        <v>1454</v>
      </c>
      <c r="M332" s="322">
        <v>2930</v>
      </c>
      <c r="N332" s="322">
        <v>1430</v>
      </c>
      <c r="O332" s="322">
        <v>1500</v>
      </c>
      <c r="P332" s="322">
        <v>2152</v>
      </c>
      <c r="Q332" s="322">
        <v>1097</v>
      </c>
      <c r="R332" s="322">
        <v>1055</v>
      </c>
      <c r="S332" s="332">
        <v>2462</v>
      </c>
      <c r="T332" s="332">
        <v>1311</v>
      </c>
      <c r="U332" s="332">
        <v>1151</v>
      </c>
      <c r="W332" s="323">
        <v>24</v>
      </c>
    </row>
    <row r="333" spans="1:23" x14ac:dyDescent="0.2">
      <c r="A333" s="322" t="s">
        <v>2074</v>
      </c>
      <c r="B333" s="322" t="s">
        <v>46</v>
      </c>
      <c r="C333" s="322" t="s">
        <v>95</v>
      </c>
      <c r="D333" s="322">
        <v>83759</v>
      </c>
      <c r="E333" s="322">
        <v>42622</v>
      </c>
      <c r="F333" s="322">
        <v>41137</v>
      </c>
      <c r="G333" s="322">
        <v>81660</v>
      </c>
      <c r="H333" s="322">
        <v>42050</v>
      </c>
      <c r="I333" s="322">
        <v>39610</v>
      </c>
      <c r="J333" s="322">
        <v>72465</v>
      </c>
      <c r="K333" s="322">
        <v>37409</v>
      </c>
      <c r="L333" s="322">
        <v>35056</v>
      </c>
      <c r="M333" s="322">
        <v>60718</v>
      </c>
      <c r="N333" s="322">
        <v>31192</v>
      </c>
      <c r="O333" s="322">
        <v>29526</v>
      </c>
      <c r="P333" s="322">
        <v>57382</v>
      </c>
      <c r="Q333" s="322">
        <v>29384</v>
      </c>
      <c r="R333" s="322">
        <v>27998</v>
      </c>
      <c r="S333" s="332">
        <v>59500</v>
      </c>
      <c r="T333" s="332">
        <v>30379</v>
      </c>
      <c r="U333" s="332">
        <v>29121</v>
      </c>
      <c r="W333" s="323">
        <v>3</v>
      </c>
    </row>
    <row r="334" spans="1:23" x14ac:dyDescent="0.2">
      <c r="A334" s="322" t="s">
        <v>2075</v>
      </c>
      <c r="B334" s="322" t="s">
        <v>46</v>
      </c>
      <c r="C334" s="322">
        <v>0</v>
      </c>
      <c r="D334" s="322">
        <v>4453</v>
      </c>
      <c r="E334" s="322">
        <v>2309</v>
      </c>
      <c r="F334" s="322">
        <v>2144</v>
      </c>
      <c r="G334" s="322">
        <v>3705</v>
      </c>
      <c r="H334" s="322">
        <v>1925</v>
      </c>
      <c r="I334" s="322">
        <v>1780</v>
      </c>
      <c r="J334" s="322">
        <v>2825</v>
      </c>
      <c r="K334" s="322">
        <v>1420</v>
      </c>
      <c r="L334" s="322">
        <v>1405</v>
      </c>
      <c r="M334" s="322">
        <v>2792</v>
      </c>
      <c r="N334" s="322">
        <v>1444</v>
      </c>
      <c r="O334" s="322">
        <v>1348</v>
      </c>
      <c r="P334" s="322">
        <v>2275</v>
      </c>
      <c r="Q334" s="322">
        <v>1177</v>
      </c>
      <c r="R334" s="322">
        <v>1098</v>
      </c>
      <c r="S334" s="332">
        <v>2628</v>
      </c>
      <c r="T334" s="332">
        <v>1382</v>
      </c>
      <c r="U334" s="332">
        <v>1246</v>
      </c>
      <c r="W334" s="323">
        <v>4</v>
      </c>
    </row>
    <row r="335" spans="1:23" x14ac:dyDescent="0.2">
      <c r="A335" s="322" t="s">
        <v>2076</v>
      </c>
      <c r="B335" s="322" t="s">
        <v>46</v>
      </c>
      <c r="C335" s="322">
        <v>1</v>
      </c>
      <c r="D335" s="322">
        <v>4282</v>
      </c>
      <c r="E335" s="322">
        <v>2242</v>
      </c>
      <c r="F335" s="322">
        <v>2040</v>
      </c>
      <c r="G335" s="322">
        <v>3765</v>
      </c>
      <c r="H335" s="322">
        <v>2005</v>
      </c>
      <c r="I335" s="322">
        <v>1760</v>
      </c>
      <c r="J335" s="322">
        <v>2884</v>
      </c>
      <c r="K335" s="322">
        <v>1460</v>
      </c>
      <c r="L335" s="322">
        <v>1424</v>
      </c>
      <c r="M335" s="322">
        <v>2840</v>
      </c>
      <c r="N335" s="322">
        <v>1469</v>
      </c>
      <c r="O335" s="322">
        <v>1371</v>
      </c>
      <c r="P335" s="322">
        <v>2432</v>
      </c>
      <c r="Q335" s="322">
        <v>1248</v>
      </c>
      <c r="R335" s="322">
        <v>1184</v>
      </c>
      <c r="S335" s="332">
        <v>2714</v>
      </c>
      <c r="T335" s="332">
        <v>1376</v>
      </c>
      <c r="U335" s="332">
        <v>1338</v>
      </c>
      <c r="W335" s="323">
        <v>5</v>
      </c>
    </row>
    <row r="336" spans="1:23" x14ac:dyDescent="0.2">
      <c r="A336" s="322" t="s">
        <v>2077</v>
      </c>
      <c r="B336" s="322" t="s">
        <v>46</v>
      </c>
      <c r="C336" s="322">
        <v>2</v>
      </c>
      <c r="D336" s="322">
        <v>4437</v>
      </c>
      <c r="E336" s="322">
        <v>2289</v>
      </c>
      <c r="F336" s="322">
        <v>2148</v>
      </c>
      <c r="G336" s="322">
        <v>3985</v>
      </c>
      <c r="H336" s="322">
        <v>2085</v>
      </c>
      <c r="I336" s="322">
        <v>1900</v>
      </c>
      <c r="J336" s="322">
        <v>2728</v>
      </c>
      <c r="K336" s="322">
        <v>1370</v>
      </c>
      <c r="L336" s="322">
        <v>1358</v>
      </c>
      <c r="M336" s="322">
        <v>2949</v>
      </c>
      <c r="N336" s="322">
        <v>1542</v>
      </c>
      <c r="O336" s="322">
        <v>1407</v>
      </c>
      <c r="P336" s="322">
        <v>2600</v>
      </c>
      <c r="Q336" s="322">
        <v>1351</v>
      </c>
      <c r="R336" s="322">
        <v>1249</v>
      </c>
      <c r="S336" s="332">
        <v>2784</v>
      </c>
      <c r="T336" s="332">
        <v>1394</v>
      </c>
      <c r="U336" s="332">
        <v>1390</v>
      </c>
      <c r="W336" s="323">
        <v>6</v>
      </c>
    </row>
    <row r="337" spans="1:23" x14ac:dyDescent="0.2">
      <c r="A337" s="322" t="s">
        <v>2078</v>
      </c>
      <c r="B337" s="322" t="s">
        <v>46</v>
      </c>
      <c r="C337" s="322">
        <v>3</v>
      </c>
      <c r="D337" s="322">
        <v>4325</v>
      </c>
      <c r="E337" s="322">
        <v>2166</v>
      </c>
      <c r="F337" s="322">
        <v>2159</v>
      </c>
      <c r="G337" s="322">
        <v>3970</v>
      </c>
      <c r="H337" s="322">
        <v>2060</v>
      </c>
      <c r="I337" s="322">
        <v>1910</v>
      </c>
      <c r="J337" s="322">
        <v>2547</v>
      </c>
      <c r="K337" s="322">
        <v>1330</v>
      </c>
      <c r="L337" s="322">
        <v>1217</v>
      </c>
      <c r="M337" s="322">
        <v>2961</v>
      </c>
      <c r="N337" s="322">
        <v>1532</v>
      </c>
      <c r="O337" s="322">
        <v>1429</v>
      </c>
      <c r="P337" s="322">
        <v>2498</v>
      </c>
      <c r="Q337" s="322">
        <v>1253</v>
      </c>
      <c r="R337" s="322">
        <v>1245</v>
      </c>
      <c r="S337" s="332">
        <v>2794</v>
      </c>
      <c r="T337" s="332">
        <v>1452</v>
      </c>
      <c r="U337" s="332">
        <v>1342</v>
      </c>
      <c r="W337" s="323">
        <v>7</v>
      </c>
    </row>
    <row r="338" spans="1:23" x14ac:dyDescent="0.2">
      <c r="A338" s="322" t="s">
        <v>2079</v>
      </c>
      <c r="B338" s="322" t="s">
        <v>46</v>
      </c>
      <c r="C338" s="322">
        <v>4</v>
      </c>
      <c r="D338" s="322">
        <v>4123</v>
      </c>
      <c r="E338" s="322">
        <v>2114</v>
      </c>
      <c r="F338" s="322">
        <v>2009</v>
      </c>
      <c r="G338" s="322">
        <v>4185</v>
      </c>
      <c r="H338" s="322">
        <v>2150</v>
      </c>
      <c r="I338" s="322">
        <v>2035</v>
      </c>
      <c r="J338" s="322">
        <v>2671</v>
      </c>
      <c r="K338" s="322">
        <v>1405</v>
      </c>
      <c r="L338" s="322">
        <v>1266</v>
      </c>
      <c r="M338" s="322">
        <v>2766</v>
      </c>
      <c r="N338" s="322">
        <v>1410</v>
      </c>
      <c r="O338" s="322">
        <v>1356</v>
      </c>
      <c r="P338" s="322">
        <v>2624</v>
      </c>
      <c r="Q338" s="322">
        <v>1352</v>
      </c>
      <c r="R338" s="322">
        <v>1272</v>
      </c>
      <c r="S338" s="332">
        <v>2741</v>
      </c>
      <c r="T338" s="332">
        <v>1382</v>
      </c>
      <c r="U338" s="332">
        <v>1359</v>
      </c>
      <c r="W338" s="323">
        <v>8</v>
      </c>
    </row>
    <row r="339" spans="1:23" x14ac:dyDescent="0.2">
      <c r="A339" s="322" t="s">
        <v>2080</v>
      </c>
      <c r="B339" s="322" t="s">
        <v>46</v>
      </c>
      <c r="C339" s="322">
        <v>5</v>
      </c>
      <c r="D339" s="322">
        <v>4018</v>
      </c>
      <c r="E339" s="322">
        <v>2057</v>
      </c>
      <c r="F339" s="322">
        <v>1961</v>
      </c>
      <c r="G339" s="322">
        <v>4290</v>
      </c>
      <c r="H339" s="322">
        <v>2220</v>
      </c>
      <c r="I339" s="322">
        <v>2070</v>
      </c>
      <c r="J339" s="322">
        <v>2864</v>
      </c>
      <c r="K339" s="322">
        <v>1443</v>
      </c>
      <c r="L339" s="322">
        <v>1421</v>
      </c>
      <c r="M339" s="322">
        <v>2833</v>
      </c>
      <c r="N339" s="322">
        <v>1464</v>
      </c>
      <c r="O339" s="322">
        <v>1369</v>
      </c>
      <c r="P339" s="322">
        <v>2740</v>
      </c>
      <c r="Q339" s="322">
        <v>1398</v>
      </c>
      <c r="R339" s="322">
        <v>1342</v>
      </c>
      <c r="S339" s="332">
        <v>2760</v>
      </c>
      <c r="T339" s="332">
        <v>1378</v>
      </c>
      <c r="U339" s="332">
        <v>1382</v>
      </c>
      <c r="W339" s="323">
        <v>9</v>
      </c>
    </row>
    <row r="340" spans="1:23" x14ac:dyDescent="0.2">
      <c r="A340" s="322" t="s">
        <v>2081</v>
      </c>
      <c r="B340" s="322" t="s">
        <v>46</v>
      </c>
      <c r="C340" s="322">
        <v>6</v>
      </c>
      <c r="D340" s="322">
        <v>4014</v>
      </c>
      <c r="E340" s="322">
        <v>2106</v>
      </c>
      <c r="F340" s="322">
        <v>1908</v>
      </c>
      <c r="G340" s="322">
        <v>4265</v>
      </c>
      <c r="H340" s="322">
        <v>2195</v>
      </c>
      <c r="I340" s="322">
        <v>2075</v>
      </c>
      <c r="J340" s="322">
        <v>3020</v>
      </c>
      <c r="K340" s="322">
        <v>1532</v>
      </c>
      <c r="L340" s="322">
        <v>1488</v>
      </c>
      <c r="M340" s="322">
        <v>2806</v>
      </c>
      <c r="N340" s="322">
        <v>1426</v>
      </c>
      <c r="O340" s="322">
        <v>1380</v>
      </c>
      <c r="P340" s="322">
        <v>2917</v>
      </c>
      <c r="Q340" s="322">
        <v>1480</v>
      </c>
      <c r="R340" s="322">
        <v>1437</v>
      </c>
      <c r="S340" s="332">
        <v>2697</v>
      </c>
      <c r="T340" s="332">
        <v>1347</v>
      </c>
      <c r="U340" s="332">
        <v>1350</v>
      </c>
      <c r="W340" s="323">
        <v>10</v>
      </c>
    </row>
    <row r="341" spans="1:23" x14ac:dyDescent="0.2">
      <c r="A341" s="322" t="s">
        <v>2082</v>
      </c>
      <c r="B341" s="322" t="s">
        <v>46</v>
      </c>
      <c r="C341" s="322">
        <v>7</v>
      </c>
      <c r="D341" s="322">
        <v>3974</v>
      </c>
      <c r="E341" s="322">
        <v>2046</v>
      </c>
      <c r="F341" s="322">
        <v>1928</v>
      </c>
      <c r="G341" s="322">
        <v>4305</v>
      </c>
      <c r="H341" s="322">
        <v>2155</v>
      </c>
      <c r="I341" s="322">
        <v>2150</v>
      </c>
      <c r="J341" s="322">
        <v>3051</v>
      </c>
      <c r="K341" s="322">
        <v>1592</v>
      </c>
      <c r="L341" s="322">
        <v>1459</v>
      </c>
      <c r="M341" s="322">
        <v>2703</v>
      </c>
      <c r="N341" s="322">
        <v>1383</v>
      </c>
      <c r="O341" s="322">
        <v>1320</v>
      </c>
      <c r="P341" s="322">
        <v>2931</v>
      </c>
      <c r="Q341" s="322">
        <v>1497</v>
      </c>
      <c r="R341" s="322">
        <v>1434</v>
      </c>
      <c r="S341" s="332">
        <v>2686</v>
      </c>
      <c r="T341" s="332">
        <v>1398</v>
      </c>
      <c r="U341" s="332">
        <v>1288</v>
      </c>
      <c r="W341" s="323">
        <v>11</v>
      </c>
    </row>
    <row r="342" spans="1:23" x14ac:dyDescent="0.2">
      <c r="A342" s="322" t="s">
        <v>2083</v>
      </c>
      <c r="B342" s="322" t="s">
        <v>46</v>
      </c>
      <c r="C342" s="322">
        <v>8</v>
      </c>
      <c r="D342" s="322">
        <v>3954</v>
      </c>
      <c r="E342" s="322">
        <v>1973</v>
      </c>
      <c r="F342" s="322">
        <v>1981</v>
      </c>
      <c r="G342" s="322">
        <v>4225</v>
      </c>
      <c r="H342" s="322">
        <v>2190</v>
      </c>
      <c r="I342" s="322">
        <v>2035</v>
      </c>
      <c r="J342" s="322">
        <v>3317</v>
      </c>
      <c r="K342" s="322">
        <v>1750</v>
      </c>
      <c r="L342" s="322">
        <v>1567</v>
      </c>
      <c r="M342" s="322">
        <v>2731</v>
      </c>
      <c r="N342" s="322">
        <v>1372</v>
      </c>
      <c r="O342" s="322">
        <v>1359</v>
      </c>
      <c r="P342" s="322">
        <v>2985</v>
      </c>
      <c r="Q342" s="322">
        <v>1510</v>
      </c>
      <c r="R342" s="322">
        <v>1475</v>
      </c>
      <c r="S342" s="332">
        <v>2504</v>
      </c>
      <c r="T342" s="332">
        <v>1273</v>
      </c>
      <c r="U342" s="332">
        <v>1231</v>
      </c>
      <c r="W342" s="323">
        <v>12</v>
      </c>
    </row>
    <row r="343" spans="1:23" x14ac:dyDescent="0.2">
      <c r="A343" s="322" t="s">
        <v>2084</v>
      </c>
      <c r="B343" s="322" t="s">
        <v>46</v>
      </c>
      <c r="C343" s="322">
        <v>9</v>
      </c>
      <c r="D343" s="322">
        <v>3990</v>
      </c>
      <c r="E343" s="322">
        <v>2013</v>
      </c>
      <c r="F343" s="322">
        <v>1977</v>
      </c>
      <c r="G343" s="322">
        <v>4155</v>
      </c>
      <c r="H343" s="322">
        <v>2155</v>
      </c>
      <c r="I343" s="322">
        <v>2000</v>
      </c>
      <c r="J343" s="322">
        <v>3486</v>
      </c>
      <c r="K343" s="322">
        <v>1825</v>
      </c>
      <c r="L343" s="322">
        <v>1661</v>
      </c>
      <c r="M343" s="322">
        <v>2810</v>
      </c>
      <c r="N343" s="322">
        <v>1492</v>
      </c>
      <c r="O343" s="322">
        <v>1318</v>
      </c>
      <c r="P343" s="322">
        <v>2980</v>
      </c>
      <c r="Q343" s="322">
        <v>1528</v>
      </c>
      <c r="R343" s="322">
        <v>1452</v>
      </c>
      <c r="S343" s="332">
        <v>2583</v>
      </c>
      <c r="T343" s="332">
        <v>1325</v>
      </c>
      <c r="U343" s="332">
        <v>1258</v>
      </c>
      <c r="W343" s="323">
        <v>13</v>
      </c>
    </row>
    <row r="344" spans="1:23" x14ac:dyDescent="0.2">
      <c r="A344" s="322" t="s">
        <v>2085</v>
      </c>
      <c r="B344" s="322" t="s">
        <v>46</v>
      </c>
      <c r="C344" s="322">
        <v>10</v>
      </c>
      <c r="D344" s="322">
        <v>4037</v>
      </c>
      <c r="E344" s="322">
        <v>2086</v>
      </c>
      <c r="F344" s="322">
        <v>1951</v>
      </c>
      <c r="G344" s="322">
        <v>4245</v>
      </c>
      <c r="H344" s="322">
        <v>2210</v>
      </c>
      <c r="I344" s="322">
        <v>2035</v>
      </c>
      <c r="J344" s="322">
        <v>3651</v>
      </c>
      <c r="K344" s="322">
        <v>1930</v>
      </c>
      <c r="L344" s="322">
        <v>1721</v>
      </c>
      <c r="M344" s="322">
        <v>2834</v>
      </c>
      <c r="N344" s="322">
        <v>1425</v>
      </c>
      <c r="O344" s="322">
        <v>1409</v>
      </c>
      <c r="P344" s="322">
        <v>2998</v>
      </c>
      <c r="Q344" s="322">
        <v>1552</v>
      </c>
      <c r="R344" s="322">
        <v>1446</v>
      </c>
      <c r="S344" s="332">
        <v>2667</v>
      </c>
      <c r="T344" s="332">
        <v>1367</v>
      </c>
      <c r="U344" s="332">
        <v>1300</v>
      </c>
      <c r="W344" s="323">
        <v>14</v>
      </c>
    </row>
    <row r="345" spans="1:23" x14ac:dyDescent="0.2">
      <c r="A345" s="322" t="s">
        <v>2086</v>
      </c>
      <c r="B345" s="322" t="s">
        <v>46</v>
      </c>
      <c r="C345" s="322">
        <v>11</v>
      </c>
      <c r="D345" s="322">
        <v>4394</v>
      </c>
      <c r="E345" s="322">
        <v>2239</v>
      </c>
      <c r="F345" s="322">
        <v>2155</v>
      </c>
      <c r="G345" s="322">
        <v>3985</v>
      </c>
      <c r="H345" s="322">
        <v>2080</v>
      </c>
      <c r="I345" s="322">
        <v>1905</v>
      </c>
      <c r="J345" s="322">
        <v>3666</v>
      </c>
      <c r="K345" s="322">
        <v>1919</v>
      </c>
      <c r="L345" s="322">
        <v>1747</v>
      </c>
      <c r="M345" s="322">
        <v>3003</v>
      </c>
      <c r="N345" s="322">
        <v>1493</v>
      </c>
      <c r="O345" s="322">
        <v>1510</v>
      </c>
      <c r="P345" s="322">
        <v>2959</v>
      </c>
      <c r="Q345" s="322">
        <v>1495</v>
      </c>
      <c r="R345" s="322">
        <v>1464</v>
      </c>
      <c r="S345" s="332">
        <v>2863</v>
      </c>
      <c r="T345" s="332">
        <v>1426</v>
      </c>
      <c r="U345" s="332">
        <v>1437</v>
      </c>
      <c r="W345" s="323">
        <v>15</v>
      </c>
    </row>
    <row r="346" spans="1:23" x14ac:dyDescent="0.2">
      <c r="A346" s="322" t="s">
        <v>2087</v>
      </c>
      <c r="B346" s="322" t="s">
        <v>46</v>
      </c>
      <c r="C346" s="322">
        <v>12</v>
      </c>
      <c r="D346" s="322">
        <v>4383</v>
      </c>
      <c r="E346" s="322">
        <v>2269</v>
      </c>
      <c r="F346" s="322">
        <v>2114</v>
      </c>
      <c r="G346" s="322">
        <v>4025</v>
      </c>
      <c r="H346" s="322">
        <v>2085</v>
      </c>
      <c r="I346" s="322">
        <v>1940</v>
      </c>
      <c r="J346" s="322">
        <v>3861</v>
      </c>
      <c r="K346" s="322">
        <v>2002</v>
      </c>
      <c r="L346" s="322">
        <v>1859</v>
      </c>
      <c r="M346" s="322">
        <v>2794</v>
      </c>
      <c r="N346" s="322">
        <v>1426</v>
      </c>
      <c r="O346" s="322">
        <v>1368</v>
      </c>
      <c r="P346" s="322">
        <v>2959</v>
      </c>
      <c r="Q346" s="322">
        <v>1560</v>
      </c>
      <c r="R346" s="322">
        <v>1399</v>
      </c>
      <c r="S346" s="332">
        <v>2941</v>
      </c>
      <c r="T346" s="332">
        <v>1519</v>
      </c>
      <c r="U346" s="332">
        <v>1422</v>
      </c>
      <c r="W346" s="323">
        <v>16</v>
      </c>
    </row>
    <row r="347" spans="1:23" x14ac:dyDescent="0.2">
      <c r="A347" s="322" t="s">
        <v>2088</v>
      </c>
      <c r="B347" s="322" t="s">
        <v>46</v>
      </c>
      <c r="C347" s="322">
        <v>13</v>
      </c>
      <c r="D347" s="322">
        <v>4944</v>
      </c>
      <c r="E347" s="322">
        <v>2507</v>
      </c>
      <c r="F347" s="322">
        <v>2437</v>
      </c>
      <c r="G347" s="322">
        <v>3885</v>
      </c>
      <c r="H347" s="322">
        <v>1960</v>
      </c>
      <c r="I347" s="322">
        <v>1925</v>
      </c>
      <c r="J347" s="322">
        <v>3856</v>
      </c>
      <c r="K347" s="322">
        <v>1969</v>
      </c>
      <c r="L347" s="322">
        <v>1887</v>
      </c>
      <c r="M347" s="322">
        <v>2583</v>
      </c>
      <c r="N347" s="322">
        <v>1351</v>
      </c>
      <c r="O347" s="322">
        <v>1232</v>
      </c>
      <c r="P347" s="322">
        <v>3019</v>
      </c>
      <c r="Q347" s="322">
        <v>1516</v>
      </c>
      <c r="R347" s="322">
        <v>1503</v>
      </c>
      <c r="S347" s="332">
        <v>2852</v>
      </c>
      <c r="T347" s="332">
        <v>1484</v>
      </c>
      <c r="U347" s="332">
        <v>1368</v>
      </c>
      <c r="W347" s="323">
        <v>17</v>
      </c>
    </row>
    <row r="348" spans="1:23" x14ac:dyDescent="0.2">
      <c r="A348" s="322" t="s">
        <v>2089</v>
      </c>
      <c r="B348" s="322" t="s">
        <v>46</v>
      </c>
      <c r="C348" s="322">
        <v>14</v>
      </c>
      <c r="D348" s="322">
        <v>5266</v>
      </c>
      <c r="E348" s="322">
        <v>2661</v>
      </c>
      <c r="F348" s="322">
        <v>2605</v>
      </c>
      <c r="G348" s="322">
        <v>3775</v>
      </c>
      <c r="H348" s="322">
        <v>1925</v>
      </c>
      <c r="I348" s="322">
        <v>1850</v>
      </c>
      <c r="J348" s="322">
        <v>3997</v>
      </c>
      <c r="K348" s="322">
        <v>2040</v>
      </c>
      <c r="L348" s="322">
        <v>1957</v>
      </c>
      <c r="M348" s="322">
        <v>2705</v>
      </c>
      <c r="N348" s="322">
        <v>1400</v>
      </c>
      <c r="O348" s="322">
        <v>1305</v>
      </c>
      <c r="P348" s="322">
        <v>2720</v>
      </c>
      <c r="Q348" s="322">
        <v>1406</v>
      </c>
      <c r="R348" s="322">
        <v>1314</v>
      </c>
      <c r="S348" s="332">
        <v>3042</v>
      </c>
      <c r="T348" s="332">
        <v>1521</v>
      </c>
      <c r="U348" s="332">
        <v>1521</v>
      </c>
      <c r="W348" s="323">
        <v>18</v>
      </c>
    </row>
    <row r="349" spans="1:23" x14ac:dyDescent="0.2">
      <c r="A349" s="322" t="s">
        <v>2090</v>
      </c>
      <c r="B349" s="322" t="s">
        <v>46</v>
      </c>
      <c r="C349" s="322">
        <v>15</v>
      </c>
      <c r="D349" s="322">
        <v>3751</v>
      </c>
      <c r="E349" s="322">
        <v>1890</v>
      </c>
      <c r="F349" s="322">
        <v>1861</v>
      </c>
      <c r="G349" s="322">
        <v>3680</v>
      </c>
      <c r="H349" s="322">
        <v>1895</v>
      </c>
      <c r="I349" s="322">
        <v>1790</v>
      </c>
      <c r="J349" s="322">
        <v>4191</v>
      </c>
      <c r="K349" s="322">
        <v>2138</v>
      </c>
      <c r="L349" s="322">
        <v>2053</v>
      </c>
      <c r="M349" s="322">
        <v>2828</v>
      </c>
      <c r="N349" s="322">
        <v>1398</v>
      </c>
      <c r="O349" s="322">
        <v>1430</v>
      </c>
      <c r="P349" s="322">
        <v>2813</v>
      </c>
      <c r="Q349" s="322">
        <v>1496</v>
      </c>
      <c r="R349" s="322">
        <v>1317</v>
      </c>
      <c r="S349" s="332">
        <v>3132</v>
      </c>
      <c r="T349" s="332">
        <v>1604</v>
      </c>
      <c r="U349" s="332">
        <v>1528</v>
      </c>
      <c r="W349" s="323">
        <v>19</v>
      </c>
    </row>
    <row r="350" spans="1:23" x14ac:dyDescent="0.2">
      <c r="A350" s="322" t="s">
        <v>2091</v>
      </c>
      <c r="B350" s="322" t="s">
        <v>46</v>
      </c>
      <c r="C350" s="322">
        <v>16</v>
      </c>
      <c r="D350" s="322">
        <v>3606</v>
      </c>
      <c r="E350" s="322">
        <v>1841</v>
      </c>
      <c r="F350" s="322">
        <v>1765</v>
      </c>
      <c r="G350" s="322">
        <v>3555</v>
      </c>
      <c r="H350" s="322">
        <v>1860</v>
      </c>
      <c r="I350" s="322">
        <v>1695</v>
      </c>
      <c r="J350" s="322">
        <v>4065</v>
      </c>
      <c r="K350" s="322">
        <v>2058</v>
      </c>
      <c r="L350" s="322">
        <v>2007</v>
      </c>
      <c r="M350" s="322">
        <v>3113</v>
      </c>
      <c r="N350" s="322">
        <v>1617</v>
      </c>
      <c r="O350" s="322">
        <v>1496</v>
      </c>
      <c r="P350" s="322">
        <v>2929</v>
      </c>
      <c r="Q350" s="322">
        <v>1476</v>
      </c>
      <c r="R350" s="322">
        <v>1453</v>
      </c>
      <c r="S350" s="332">
        <v>3243</v>
      </c>
      <c r="T350" s="332">
        <v>1616</v>
      </c>
      <c r="U350" s="332">
        <v>1627</v>
      </c>
      <c r="W350" s="323">
        <v>20</v>
      </c>
    </row>
    <row r="351" spans="1:23" x14ac:dyDescent="0.2">
      <c r="A351" s="322" t="s">
        <v>2092</v>
      </c>
      <c r="B351" s="322" t="s">
        <v>46</v>
      </c>
      <c r="C351" s="322">
        <v>17</v>
      </c>
      <c r="D351" s="322">
        <v>3475</v>
      </c>
      <c r="E351" s="322">
        <v>1813</v>
      </c>
      <c r="F351" s="322">
        <v>1662</v>
      </c>
      <c r="G351" s="322">
        <v>3545</v>
      </c>
      <c r="H351" s="322">
        <v>1830</v>
      </c>
      <c r="I351" s="322">
        <v>1720</v>
      </c>
      <c r="J351" s="322">
        <v>4130</v>
      </c>
      <c r="K351" s="322">
        <v>2067</v>
      </c>
      <c r="L351" s="322">
        <v>2063</v>
      </c>
      <c r="M351" s="322">
        <v>2984</v>
      </c>
      <c r="N351" s="322">
        <v>1521</v>
      </c>
      <c r="O351" s="322">
        <v>1463</v>
      </c>
      <c r="P351" s="322">
        <v>2694</v>
      </c>
      <c r="Q351" s="322">
        <v>1363</v>
      </c>
      <c r="R351" s="322">
        <v>1331</v>
      </c>
      <c r="S351" s="332">
        <v>3196</v>
      </c>
      <c r="T351" s="332">
        <v>1669</v>
      </c>
      <c r="U351" s="332">
        <v>1527</v>
      </c>
      <c r="W351" s="323">
        <v>21</v>
      </c>
    </row>
    <row r="352" spans="1:23" x14ac:dyDescent="0.2">
      <c r="A352" s="322" t="s">
        <v>2093</v>
      </c>
      <c r="B352" s="322" t="s">
        <v>46</v>
      </c>
      <c r="C352" s="322">
        <v>18</v>
      </c>
      <c r="D352" s="322">
        <v>3182</v>
      </c>
      <c r="E352" s="322">
        <v>1539</v>
      </c>
      <c r="F352" s="322">
        <v>1643</v>
      </c>
      <c r="G352" s="322">
        <v>3525</v>
      </c>
      <c r="H352" s="322">
        <v>1745</v>
      </c>
      <c r="I352" s="322">
        <v>1780</v>
      </c>
      <c r="J352" s="322">
        <v>4030</v>
      </c>
      <c r="K352" s="322">
        <v>2101</v>
      </c>
      <c r="L352" s="322">
        <v>1929</v>
      </c>
      <c r="M352" s="322">
        <v>3194</v>
      </c>
      <c r="N352" s="322">
        <v>1646</v>
      </c>
      <c r="O352" s="322">
        <v>1548</v>
      </c>
      <c r="P352" s="322">
        <v>2533</v>
      </c>
      <c r="Q352" s="322">
        <v>1303</v>
      </c>
      <c r="R352" s="322">
        <v>1230</v>
      </c>
      <c r="S352" s="332">
        <v>3086</v>
      </c>
      <c r="T352" s="332">
        <v>1539</v>
      </c>
      <c r="U352" s="332">
        <v>1547</v>
      </c>
      <c r="W352" s="323">
        <v>22</v>
      </c>
    </row>
    <row r="353" spans="1:23" x14ac:dyDescent="0.2">
      <c r="A353" s="322" t="s">
        <v>2094</v>
      </c>
      <c r="B353" s="322" t="s">
        <v>46</v>
      </c>
      <c r="C353" s="322">
        <v>19</v>
      </c>
      <c r="D353" s="322">
        <v>2745</v>
      </c>
      <c r="E353" s="322">
        <v>1330</v>
      </c>
      <c r="F353" s="322">
        <v>1415</v>
      </c>
      <c r="G353" s="322">
        <v>3295</v>
      </c>
      <c r="H353" s="322">
        <v>1655</v>
      </c>
      <c r="I353" s="322">
        <v>1635</v>
      </c>
      <c r="J353" s="322">
        <v>3834</v>
      </c>
      <c r="K353" s="322">
        <v>2020</v>
      </c>
      <c r="L353" s="322">
        <v>1814</v>
      </c>
      <c r="M353" s="322">
        <v>3168</v>
      </c>
      <c r="N353" s="322">
        <v>1626</v>
      </c>
      <c r="O353" s="322">
        <v>1542</v>
      </c>
      <c r="P353" s="322">
        <v>2497</v>
      </c>
      <c r="Q353" s="322">
        <v>1212</v>
      </c>
      <c r="R353" s="322">
        <v>1285</v>
      </c>
      <c r="S353" s="332">
        <v>2701</v>
      </c>
      <c r="T353" s="332">
        <v>1411</v>
      </c>
      <c r="U353" s="332">
        <v>1290</v>
      </c>
      <c r="W353" s="323">
        <v>23</v>
      </c>
    </row>
    <row r="354" spans="1:23" x14ac:dyDescent="0.2">
      <c r="A354" s="322" t="s">
        <v>2095</v>
      </c>
      <c r="B354" s="322" t="s">
        <v>46</v>
      </c>
      <c r="C354" s="322">
        <v>20</v>
      </c>
      <c r="D354" s="322">
        <v>2406</v>
      </c>
      <c r="E354" s="322">
        <v>1132</v>
      </c>
      <c r="F354" s="322">
        <v>1274</v>
      </c>
      <c r="G354" s="322">
        <v>3285</v>
      </c>
      <c r="H354" s="322">
        <v>1665</v>
      </c>
      <c r="I354" s="322">
        <v>1620</v>
      </c>
      <c r="J354" s="322">
        <v>3791</v>
      </c>
      <c r="K354" s="322">
        <v>2038</v>
      </c>
      <c r="L354" s="322">
        <v>1753</v>
      </c>
      <c r="M354" s="322">
        <v>3321</v>
      </c>
      <c r="N354" s="322">
        <v>1755</v>
      </c>
      <c r="O354" s="322">
        <v>1566</v>
      </c>
      <c r="P354" s="322">
        <v>2279</v>
      </c>
      <c r="Q354" s="322">
        <v>1211</v>
      </c>
      <c r="R354" s="322">
        <v>1068</v>
      </c>
      <c r="S354" s="332">
        <v>2886</v>
      </c>
      <c r="T354" s="332">
        <v>1516</v>
      </c>
      <c r="U354" s="332">
        <v>1370</v>
      </c>
      <c r="W354" s="323">
        <v>24</v>
      </c>
    </row>
    <row r="355" spans="1:23" x14ac:dyDescent="0.2">
      <c r="A355" s="322" t="s">
        <v>2096</v>
      </c>
      <c r="B355" s="322" t="s">
        <v>47</v>
      </c>
      <c r="C355" s="322" t="s">
        <v>95</v>
      </c>
      <c r="D355" s="322">
        <v>71852</v>
      </c>
      <c r="E355" s="322">
        <v>36747</v>
      </c>
      <c r="F355" s="322">
        <v>35105</v>
      </c>
      <c r="G355" s="322">
        <v>72835</v>
      </c>
      <c r="H355" s="322">
        <v>37235</v>
      </c>
      <c r="I355" s="322">
        <v>35600</v>
      </c>
      <c r="J355" s="322">
        <v>65436</v>
      </c>
      <c r="K355" s="322">
        <v>33464</v>
      </c>
      <c r="L355" s="322">
        <v>31972</v>
      </c>
      <c r="M355" s="322">
        <v>59870</v>
      </c>
      <c r="N355" s="322">
        <v>30555</v>
      </c>
      <c r="O355" s="322">
        <v>29315</v>
      </c>
      <c r="P355" s="322">
        <v>65588</v>
      </c>
      <c r="Q355" s="322">
        <v>33505</v>
      </c>
      <c r="R355" s="322">
        <v>32083</v>
      </c>
      <c r="S355" s="332">
        <v>77240</v>
      </c>
      <c r="T355" s="332">
        <v>39888</v>
      </c>
      <c r="U355" s="332">
        <v>37352</v>
      </c>
      <c r="W355" s="323">
        <v>3</v>
      </c>
    </row>
    <row r="356" spans="1:23" x14ac:dyDescent="0.2">
      <c r="A356" s="322" t="s">
        <v>2097</v>
      </c>
      <c r="B356" s="322" t="s">
        <v>47</v>
      </c>
      <c r="C356" s="322">
        <v>0</v>
      </c>
      <c r="D356" s="322">
        <v>3782</v>
      </c>
      <c r="E356" s="322">
        <v>2011</v>
      </c>
      <c r="F356" s="322">
        <v>1771</v>
      </c>
      <c r="G356" s="322">
        <v>3425</v>
      </c>
      <c r="H356" s="322">
        <v>1700</v>
      </c>
      <c r="I356" s="322">
        <v>1725</v>
      </c>
      <c r="J356" s="322">
        <v>2900</v>
      </c>
      <c r="K356" s="322">
        <v>1493</v>
      </c>
      <c r="L356" s="322">
        <v>1407</v>
      </c>
      <c r="M356" s="322">
        <v>3423</v>
      </c>
      <c r="N356" s="322">
        <v>1703</v>
      </c>
      <c r="O356" s="322">
        <v>1720</v>
      </c>
      <c r="P356" s="322">
        <v>3055</v>
      </c>
      <c r="Q356" s="322">
        <v>1543</v>
      </c>
      <c r="R356" s="322">
        <v>1512</v>
      </c>
      <c r="S356" s="332">
        <v>3947</v>
      </c>
      <c r="T356" s="332">
        <v>2029</v>
      </c>
      <c r="U356" s="332">
        <v>1918</v>
      </c>
      <c r="W356" s="323">
        <v>4</v>
      </c>
    </row>
    <row r="357" spans="1:23" x14ac:dyDescent="0.2">
      <c r="A357" s="322" t="s">
        <v>2098</v>
      </c>
      <c r="B357" s="322" t="s">
        <v>47</v>
      </c>
      <c r="C357" s="322">
        <v>1</v>
      </c>
      <c r="D357" s="322">
        <v>3457</v>
      </c>
      <c r="E357" s="322">
        <v>1779</v>
      </c>
      <c r="F357" s="322">
        <v>1678</v>
      </c>
      <c r="G357" s="322">
        <v>3405</v>
      </c>
      <c r="H357" s="322">
        <v>1760</v>
      </c>
      <c r="I357" s="322">
        <v>1650</v>
      </c>
      <c r="J357" s="322">
        <v>2951</v>
      </c>
      <c r="K357" s="322">
        <v>1487</v>
      </c>
      <c r="L357" s="322">
        <v>1464</v>
      </c>
      <c r="M357" s="322">
        <v>3260</v>
      </c>
      <c r="N357" s="322">
        <v>1679</v>
      </c>
      <c r="O357" s="322">
        <v>1581</v>
      </c>
      <c r="P357" s="322">
        <v>3224</v>
      </c>
      <c r="Q357" s="322">
        <v>1690</v>
      </c>
      <c r="R357" s="322">
        <v>1534</v>
      </c>
      <c r="S357" s="332">
        <v>4146</v>
      </c>
      <c r="T357" s="332">
        <v>2140</v>
      </c>
      <c r="U357" s="332">
        <v>2006</v>
      </c>
      <c r="W357" s="323">
        <v>5</v>
      </c>
    </row>
    <row r="358" spans="1:23" x14ac:dyDescent="0.2">
      <c r="A358" s="322" t="s">
        <v>2099</v>
      </c>
      <c r="B358" s="322" t="s">
        <v>47</v>
      </c>
      <c r="C358" s="322">
        <v>2</v>
      </c>
      <c r="D358" s="322">
        <v>3620</v>
      </c>
      <c r="E358" s="322">
        <v>1840</v>
      </c>
      <c r="F358" s="322">
        <v>1780</v>
      </c>
      <c r="G358" s="322">
        <v>3450</v>
      </c>
      <c r="H358" s="322">
        <v>1710</v>
      </c>
      <c r="I358" s="322">
        <v>1740</v>
      </c>
      <c r="J358" s="322">
        <v>2744</v>
      </c>
      <c r="K358" s="322">
        <v>1387</v>
      </c>
      <c r="L358" s="322">
        <v>1357</v>
      </c>
      <c r="M358" s="322">
        <v>3311</v>
      </c>
      <c r="N358" s="322">
        <v>1707</v>
      </c>
      <c r="O358" s="322">
        <v>1604</v>
      </c>
      <c r="P358" s="322">
        <v>3221</v>
      </c>
      <c r="Q358" s="322">
        <v>1652</v>
      </c>
      <c r="R358" s="322">
        <v>1569</v>
      </c>
      <c r="S358" s="332">
        <v>3854</v>
      </c>
      <c r="T358" s="332">
        <v>1961</v>
      </c>
      <c r="U358" s="332">
        <v>1893</v>
      </c>
      <c r="W358" s="323">
        <v>6</v>
      </c>
    </row>
    <row r="359" spans="1:23" x14ac:dyDescent="0.2">
      <c r="A359" s="322" t="s">
        <v>2100</v>
      </c>
      <c r="B359" s="322" t="s">
        <v>47</v>
      </c>
      <c r="C359" s="322">
        <v>3</v>
      </c>
      <c r="D359" s="322">
        <v>3481</v>
      </c>
      <c r="E359" s="322">
        <v>1732</v>
      </c>
      <c r="F359" s="322">
        <v>1749</v>
      </c>
      <c r="G359" s="322">
        <v>3590</v>
      </c>
      <c r="H359" s="322">
        <v>1855</v>
      </c>
      <c r="I359" s="322">
        <v>1730</v>
      </c>
      <c r="J359" s="322">
        <v>2498</v>
      </c>
      <c r="K359" s="322">
        <v>1282</v>
      </c>
      <c r="L359" s="322">
        <v>1216</v>
      </c>
      <c r="M359" s="322">
        <v>3110</v>
      </c>
      <c r="N359" s="322">
        <v>1603</v>
      </c>
      <c r="O359" s="322">
        <v>1507</v>
      </c>
      <c r="P359" s="322">
        <v>3209</v>
      </c>
      <c r="Q359" s="322">
        <v>1713</v>
      </c>
      <c r="R359" s="322">
        <v>1496</v>
      </c>
      <c r="S359" s="332">
        <v>4016</v>
      </c>
      <c r="T359" s="332">
        <v>2079</v>
      </c>
      <c r="U359" s="332">
        <v>1937</v>
      </c>
      <c r="W359" s="323">
        <v>7</v>
      </c>
    </row>
    <row r="360" spans="1:23" x14ac:dyDescent="0.2">
      <c r="A360" s="322" t="s">
        <v>2101</v>
      </c>
      <c r="B360" s="322" t="s">
        <v>47</v>
      </c>
      <c r="C360" s="322">
        <v>4</v>
      </c>
      <c r="D360" s="322">
        <v>3445</v>
      </c>
      <c r="E360" s="322">
        <v>1815</v>
      </c>
      <c r="F360" s="322">
        <v>1630</v>
      </c>
      <c r="G360" s="322">
        <v>3825</v>
      </c>
      <c r="H360" s="322">
        <v>1995</v>
      </c>
      <c r="I360" s="322">
        <v>1830</v>
      </c>
      <c r="J360" s="322">
        <v>2483</v>
      </c>
      <c r="K360" s="322">
        <v>1335</v>
      </c>
      <c r="L360" s="322">
        <v>1148</v>
      </c>
      <c r="M360" s="322">
        <v>2923</v>
      </c>
      <c r="N360" s="322">
        <v>1459</v>
      </c>
      <c r="O360" s="322">
        <v>1464</v>
      </c>
      <c r="P360" s="322">
        <v>3429</v>
      </c>
      <c r="Q360" s="322">
        <v>1770</v>
      </c>
      <c r="R360" s="322">
        <v>1659</v>
      </c>
      <c r="S360" s="332">
        <v>3741</v>
      </c>
      <c r="T360" s="332">
        <v>1886</v>
      </c>
      <c r="U360" s="332">
        <v>1855</v>
      </c>
      <c r="W360" s="323">
        <v>8</v>
      </c>
    </row>
    <row r="361" spans="1:23" x14ac:dyDescent="0.2">
      <c r="A361" s="322" t="s">
        <v>2102</v>
      </c>
      <c r="B361" s="322" t="s">
        <v>47</v>
      </c>
      <c r="C361" s="322">
        <v>5</v>
      </c>
      <c r="D361" s="322">
        <v>3351</v>
      </c>
      <c r="E361" s="322">
        <v>1706</v>
      </c>
      <c r="F361" s="322">
        <v>1645</v>
      </c>
      <c r="G361" s="322">
        <v>3825</v>
      </c>
      <c r="H361" s="322">
        <v>1930</v>
      </c>
      <c r="I361" s="322">
        <v>1890</v>
      </c>
      <c r="J361" s="322">
        <v>2550</v>
      </c>
      <c r="K361" s="322">
        <v>1255</v>
      </c>
      <c r="L361" s="322">
        <v>1295</v>
      </c>
      <c r="M361" s="322">
        <v>2955</v>
      </c>
      <c r="N361" s="322">
        <v>1539</v>
      </c>
      <c r="O361" s="322">
        <v>1416</v>
      </c>
      <c r="P361" s="322">
        <v>3163</v>
      </c>
      <c r="Q361" s="322">
        <v>1666</v>
      </c>
      <c r="R361" s="322">
        <v>1497</v>
      </c>
      <c r="S361" s="332">
        <v>3743</v>
      </c>
      <c r="T361" s="332">
        <v>1973</v>
      </c>
      <c r="U361" s="332">
        <v>1770</v>
      </c>
      <c r="W361" s="323">
        <v>9</v>
      </c>
    </row>
    <row r="362" spans="1:23" x14ac:dyDescent="0.2">
      <c r="A362" s="322" t="s">
        <v>2103</v>
      </c>
      <c r="B362" s="322" t="s">
        <v>47</v>
      </c>
      <c r="C362" s="322">
        <v>6</v>
      </c>
      <c r="D362" s="322">
        <v>3176</v>
      </c>
      <c r="E362" s="322">
        <v>1607</v>
      </c>
      <c r="F362" s="322">
        <v>1569</v>
      </c>
      <c r="G362" s="322">
        <v>3965</v>
      </c>
      <c r="H362" s="322">
        <v>2045</v>
      </c>
      <c r="I362" s="322">
        <v>1915</v>
      </c>
      <c r="J362" s="322">
        <v>2633</v>
      </c>
      <c r="K362" s="322">
        <v>1364</v>
      </c>
      <c r="L362" s="322">
        <v>1269</v>
      </c>
      <c r="M362" s="322">
        <v>2885</v>
      </c>
      <c r="N362" s="322">
        <v>1538</v>
      </c>
      <c r="O362" s="322">
        <v>1347</v>
      </c>
      <c r="P362" s="322">
        <v>3283</v>
      </c>
      <c r="Q362" s="322">
        <v>1724</v>
      </c>
      <c r="R362" s="322">
        <v>1559</v>
      </c>
      <c r="S362" s="332">
        <v>3424</v>
      </c>
      <c r="T362" s="332">
        <v>1754</v>
      </c>
      <c r="U362" s="332">
        <v>1670</v>
      </c>
      <c r="W362" s="323">
        <v>10</v>
      </c>
    </row>
    <row r="363" spans="1:23" x14ac:dyDescent="0.2">
      <c r="A363" s="322" t="s">
        <v>2104</v>
      </c>
      <c r="B363" s="322" t="s">
        <v>47</v>
      </c>
      <c r="C363" s="322">
        <v>7</v>
      </c>
      <c r="D363" s="322">
        <v>3197</v>
      </c>
      <c r="E363" s="322">
        <v>1678</v>
      </c>
      <c r="F363" s="322">
        <v>1519</v>
      </c>
      <c r="G363" s="322">
        <v>3855</v>
      </c>
      <c r="H363" s="322">
        <v>2015</v>
      </c>
      <c r="I363" s="322">
        <v>1845</v>
      </c>
      <c r="J363" s="322">
        <v>2692</v>
      </c>
      <c r="K363" s="322">
        <v>1367</v>
      </c>
      <c r="L363" s="322">
        <v>1325</v>
      </c>
      <c r="M363" s="322">
        <v>2739</v>
      </c>
      <c r="N363" s="322">
        <v>1373</v>
      </c>
      <c r="O363" s="322">
        <v>1366</v>
      </c>
      <c r="P363" s="322">
        <v>3295</v>
      </c>
      <c r="Q363" s="322">
        <v>1676</v>
      </c>
      <c r="R363" s="322">
        <v>1619</v>
      </c>
      <c r="S363" s="332">
        <v>3327</v>
      </c>
      <c r="T363" s="332">
        <v>1703</v>
      </c>
      <c r="U363" s="332">
        <v>1624</v>
      </c>
      <c r="W363" s="323">
        <v>11</v>
      </c>
    </row>
    <row r="364" spans="1:23" x14ac:dyDescent="0.2">
      <c r="A364" s="322" t="s">
        <v>2105</v>
      </c>
      <c r="B364" s="322" t="s">
        <v>47</v>
      </c>
      <c r="C364" s="322">
        <v>8</v>
      </c>
      <c r="D364" s="322">
        <v>3208</v>
      </c>
      <c r="E364" s="322">
        <v>1633</v>
      </c>
      <c r="F364" s="322">
        <v>1575</v>
      </c>
      <c r="G364" s="322">
        <v>3755</v>
      </c>
      <c r="H364" s="322">
        <v>1885</v>
      </c>
      <c r="I364" s="322">
        <v>1870</v>
      </c>
      <c r="J364" s="322">
        <v>2883</v>
      </c>
      <c r="K364" s="322">
        <v>1516</v>
      </c>
      <c r="L364" s="322">
        <v>1367</v>
      </c>
      <c r="M364" s="322">
        <v>2790</v>
      </c>
      <c r="N364" s="322">
        <v>1409</v>
      </c>
      <c r="O364" s="322">
        <v>1381</v>
      </c>
      <c r="P364" s="322">
        <v>3199</v>
      </c>
      <c r="Q364" s="322">
        <v>1675</v>
      </c>
      <c r="R364" s="322">
        <v>1524</v>
      </c>
      <c r="S364" s="332">
        <v>3230</v>
      </c>
      <c r="T364" s="332">
        <v>1678</v>
      </c>
      <c r="U364" s="332">
        <v>1552</v>
      </c>
      <c r="W364" s="323">
        <v>12</v>
      </c>
    </row>
    <row r="365" spans="1:23" x14ac:dyDescent="0.2">
      <c r="A365" s="322" t="s">
        <v>2106</v>
      </c>
      <c r="B365" s="322" t="s">
        <v>47</v>
      </c>
      <c r="C365" s="322">
        <v>9</v>
      </c>
      <c r="D365" s="322">
        <v>3291</v>
      </c>
      <c r="E365" s="322">
        <v>1690</v>
      </c>
      <c r="F365" s="322">
        <v>1601</v>
      </c>
      <c r="G365" s="322">
        <v>3725</v>
      </c>
      <c r="H365" s="322">
        <v>1910</v>
      </c>
      <c r="I365" s="322">
        <v>1815</v>
      </c>
      <c r="J365" s="322">
        <v>2975</v>
      </c>
      <c r="K365" s="322">
        <v>1504</v>
      </c>
      <c r="L365" s="322">
        <v>1471</v>
      </c>
      <c r="M365" s="322">
        <v>2698</v>
      </c>
      <c r="N365" s="322">
        <v>1405</v>
      </c>
      <c r="O365" s="322">
        <v>1293</v>
      </c>
      <c r="P365" s="322">
        <v>3404</v>
      </c>
      <c r="Q365" s="322">
        <v>1726</v>
      </c>
      <c r="R365" s="322">
        <v>1678</v>
      </c>
      <c r="S365" s="332">
        <v>3191</v>
      </c>
      <c r="T365" s="332">
        <v>1632</v>
      </c>
      <c r="U365" s="332">
        <v>1559</v>
      </c>
      <c r="W365" s="323">
        <v>13</v>
      </c>
    </row>
    <row r="366" spans="1:23" x14ac:dyDescent="0.2">
      <c r="A366" s="322" t="s">
        <v>2107</v>
      </c>
      <c r="B366" s="322" t="s">
        <v>47</v>
      </c>
      <c r="C366" s="322">
        <v>10</v>
      </c>
      <c r="D366" s="322">
        <v>3165</v>
      </c>
      <c r="E366" s="322">
        <v>1677</v>
      </c>
      <c r="F366" s="322">
        <v>1488</v>
      </c>
      <c r="G366" s="322">
        <v>3640</v>
      </c>
      <c r="H366" s="322">
        <v>1895</v>
      </c>
      <c r="I366" s="322">
        <v>1745</v>
      </c>
      <c r="J366" s="322">
        <v>3102</v>
      </c>
      <c r="K366" s="322">
        <v>1566</v>
      </c>
      <c r="L366" s="322">
        <v>1536</v>
      </c>
      <c r="M366" s="322">
        <v>2761</v>
      </c>
      <c r="N366" s="322">
        <v>1409</v>
      </c>
      <c r="O366" s="322">
        <v>1352</v>
      </c>
      <c r="P366" s="322">
        <v>3371</v>
      </c>
      <c r="Q366" s="322">
        <v>1673</v>
      </c>
      <c r="R366" s="322">
        <v>1698</v>
      </c>
      <c r="S366" s="332">
        <v>3248</v>
      </c>
      <c r="T366" s="332">
        <v>1642</v>
      </c>
      <c r="U366" s="332">
        <v>1606</v>
      </c>
      <c r="W366" s="323">
        <v>14</v>
      </c>
    </row>
    <row r="367" spans="1:23" x14ac:dyDescent="0.2">
      <c r="A367" s="322" t="s">
        <v>2108</v>
      </c>
      <c r="B367" s="322" t="s">
        <v>47</v>
      </c>
      <c r="C367" s="322">
        <v>11</v>
      </c>
      <c r="D367" s="322">
        <v>3455</v>
      </c>
      <c r="E367" s="322">
        <v>1798</v>
      </c>
      <c r="F367" s="322">
        <v>1657</v>
      </c>
      <c r="G367" s="322">
        <v>3400</v>
      </c>
      <c r="H367" s="322">
        <v>1765</v>
      </c>
      <c r="I367" s="322">
        <v>1635</v>
      </c>
      <c r="J367" s="322">
        <v>3179</v>
      </c>
      <c r="K367" s="322">
        <v>1641</v>
      </c>
      <c r="L367" s="322">
        <v>1538</v>
      </c>
      <c r="M367" s="322">
        <v>2831</v>
      </c>
      <c r="N367" s="322">
        <v>1444</v>
      </c>
      <c r="O367" s="322">
        <v>1387</v>
      </c>
      <c r="P367" s="322">
        <v>3197</v>
      </c>
      <c r="Q367" s="322">
        <v>1623</v>
      </c>
      <c r="R367" s="322">
        <v>1574</v>
      </c>
      <c r="S367" s="332">
        <v>3407</v>
      </c>
      <c r="T367" s="332">
        <v>1711</v>
      </c>
      <c r="U367" s="332">
        <v>1696</v>
      </c>
      <c r="W367" s="323">
        <v>15</v>
      </c>
    </row>
    <row r="368" spans="1:23" x14ac:dyDescent="0.2">
      <c r="A368" s="322" t="s">
        <v>2109</v>
      </c>
      <c r="B368" s="322" t="s">
        <v>47</v>
      </c>
      <c r="C368" s="322">
        <v>12</v>
      </c>
      <c r="D368" s="322">
        <v>3663</v>
      </c>
      <c r="E368" s="322">
        <v>1835</v>
      </c>
      <c r="F368" s="322">
        <v>1828</v>
      </c>
      <c r="G368" s="322">
        <v>3490</v>
      </c>
      <c r="H368" s="322">
        <v>1770</v>
      </c>
      <c r="I368" s="322">
        <v>1720</v>
      </c>
      <c r="J368" s="322">
        <v>3234</v>
      </c>
      <c r="K368" s="322">
        <v>1649</v>
      </c>
      <c r="L368" s="322">
        <v>1585</v>
      </c>
      <c r="M368" s="322">
        <v>2678</v>
      </c>
      <c r="N368" s="322">
        <v>1350</v>
      </c>
      <c r="O368" s="322">
        <v>1328</v>
      </c>
      <c r="P368" s="322">
        <v>3279</v>
      </c>
      <c r="Q368" s="322">
        <v>1681</v>
      </c>
      <c r="R368" s="322">
        <v>1598</v>
      </c>
      <c r="S368" s="332">
        <v>3373</v>
      </c>
      <c r="T368" s="332">
        <v>1725</v>
      </c>
      <c r="U368" s="332">
        <v>1648</v>
      </c>
      <c r="W368" s="323">
        <v>16</v>
      </c>
    </row>
    <row r="369" spans="1:23" x14ac:dyDescent="0.2">
      <c r="A369" s="322" t="s">
        <v>2110</v>
      </c>
      <c r="B369" s="322" t="s">
        <v>47</v>
      </c>
      <c r="C369" s="322">
        <v>13</v>
      </c>
      <c r="D369" s="322">
        <v>4178</v>
      </c>
      <c r="E369" s="322">
        <v>2135</v>
      </c>
      <c r="F369" s="322">
        <v>2043</v>
      </c>
      <c r="G369" s="322">
        <v>3355</v>
      </c>
      <c r="H369" s="322">
        <v>1705</v>
      </c>
      <c r="I369" s="322">
        <v>1650</v>
      </c>
      <c r="J369" s="322">
        <v>3359</v>
      </c>
      <c r="K369" s="322">
        <v>1720</v>
      </c>
      <c r="L369" s="322">
        <v>1639</v>
      </c>
      <c r="M369" s="322">
        <v>2436</v>
      </c>
      <c r="N369" s="322">
        <v>1230</v>
      </c>
      <c r="O369" s="322">
        <v>1206</v>
      </c>
      <c r="P369" s="322">
        <v>3124</v>
      </c>
      <c r="Q369" s="322">
        <v>1564</v>
      </c>
      <c r="R369" s="322">
        <v>1560</v>
      </c>
      <c r="S369" s="332">
        <v>3498</v>
      </c>
      <c r="T369" s="332">
        <v>1840</v>
      </c>
      <c r="U369" s="332">
        <v>1658</v>
      </c>
      <c r="W369" s="323">
        <v>17</v>
      </c>
    </row>
    <row r="370" spans="1:23" x14ac:dyDescent="0.2">
      <c r="A370" s="322" t="s">
        <v>2111</v>
      </c>
      <c r="B370" s="322" t="s">
        <v>47</v>
      </c>
      <c r="C370" s="322">
        <v>14</v>
      </c>
      <c r="D370" s="322">
        <v>4265</v>
      </c>
      <c r="E370" s="322">
        <v>2203</v>
      </c>
      <c r="F370" s="322">
        <v>2062</v>
      </c>
      <c r="G370" s="322">
        <v>3305</v>
      </c>
      <c r="H370" s="322">
        <v>1700</v>
      </c>
      <c r="I370" s="322">
        <v>1610</v>
      </c>
      <c r="J370" s="322">
        <v>3569</v>
      </c>
      <c r="K370" s="322">
        <v>1812</v>
      </c>
      <c r="L370" s="322">
        <v>1757</v>
      </c>
      <c r="M370" s="322">
        <v>2457</v>
      </c>
      <c r="N370" s="322">
        <v>1308</v>
      </c>
      <c r="O370" s="322">
        <v>1149</v>
      </c>
      <c r="P370" s="322">
        <v>2996</v>
      </c>
      <c r="Q370" s="322">
        <v>1498</v>
      </c>
      <c r="R370" s="322">
        <v>1498</v>
      </c>
      <c r="S370" s="332">
        <v>3351</v>
      </c>
      <c r="T370" s="332">
        <v>1691</v>
      </c>
      <c r="U370" s="332">
        <v>1660</v>
      </c>
      <c r="W370" s="323">
        <v>18</v>
      </c>
    </row>
    <row r="371" spans="1:23" x14ac:dyDescent="0.2">
      <c r="A371" s="322" t="s">
        <v>2112</v>
      </c>
      <c r="B371" s="322" t="s">
        <v>47</v>
      </c>
      <c r="C371" s="322">
        <v>15</v>
      </c>
      <c r="D371" s="322">
        <v>3316</v>
      </c>
      <c r="E371" s="322">
        <v>1701</v>
      </c>
      <c r="F371" s="322">
        <v>1615</v>
      </c>
      <c r="G371" s="322">
        <v>3230</v>
      </c>
      <c r="H371" s="322">
        <v>1650</v>
      </c>
      <c r="I371" s="322">
        <v>1580</v>
      </c>
      <c r="J371" s="322">
        <v>3545</v>
      </c>
      <c r="K371" s="322">
        <v>1778</v>
      </c>
      <c r="L371" s="322">
        <v>1767</v>
      </c>
      <c r="M371" s="322">
        <v>2430</v>
      </c>
      <c r="N371" s="322">
        <v>1218</v>
      </c>
      <c r="O371" s="322">
        <v>1212</v>
      </c>
      <c r="P371" s="322">
        <v>2964</v>
      </c>
      <c r="Q371" s="322">
        <v>1510</v>
      </c>
      <c r="R371" s="322">
        <v>1454</v>
      </c>
      <c r="S371" s="332">
        <v>3397</v>
      </c>
      <c r="T371" s="332">
        <v>1775</v>
      </c>
      <c r="U371" s="332">
        <v>1622</v>
      </c>
      <c r="W371" s="323">
        <v>19</v>
      </c>
    </row>
    <row r="372" spans="1:23" x14ac:dyDescent="0.2">
      <c r="A372" s="322" t="s">
        <v>2113</v>
      </c>
      <c r="B372" s="322" t="s">
        <v>47</v>
      </c>
      <c r="C372" s="322">
        <v>16</v>
      </c>
      <c r="D372" s="322">
        <v>3637</v>
      </c>
      <c r="E372" s="322">
        <v>1853</v>
      </c>
      <c r="F372" s="322">
        <v>1784</v>
      </c>
      <c r="G372" s="322">
        <v>3185</v>
      </c>
      <c r="H372" s="322">
        <v>1630</v>
      </c>
      <c r="I372" s="322">
        <v>1555</v>
      </c>
      <c r="J372" s="322">
        <v>3745</v>
      </c>
      <c r="K372" s="322">
        <v>1941</v>
      </c>
      <c r="L372" s="322">
        <v>1804</v>
      </c>
      <c r="M372" s="322">
        <v>2604</v>
      </c>
      <c r="N372" s="322">
        <v>1318</v>
      </c>
      <c r="O372" s="322">
        <v>1286</v>
      </c>
      <c r="P372" s="322">
        <v>2998</v>
      </c>
      <c r="Q372" s="322">
        <v>1567</v>
      </c>
      <c r="R372" s="322">
        <v>1431</v>
      </c>
      <c r="S372" s="332">
        <v>3534</v>
      </c>
      <c r="T372" s="332">
        <v>1824</v>
      </c>
      <c r="U372" s="332">
        <v>1710</v>
      </c>
      <c r="W372" s="323">
        <v>20</v>
      </c>
    </row>
    <row r="373" spans="1:23" x14ac:dyDescent="0.2">
      <c r="A373" s="322" t="s">
        <v>2114</v>
      </c>
      <c r="B373" s="322" t="s">
        <v>47</v>
      </c>
      <c r="C373" s="322">
        <v>17</v>
      </c>
      <c r="D373" s="322">
        <v>3489</v>
      </c>
      <c r="E373" s="322">
        <v>1786</v>
      </c>
      <c r="F373" s="322">
        <v>1703</v>
      </c>
      <c r="G373" s="322">
        <v>3125</v>
      </c>
      <c r="H373" s="322">
        <v>1660</v>
      </c>
      <c r="I373" s="322">
        <v>1465</v>
      </c>
      <c r="J373" s="322">
        <v>3682</v>
      </c>
      <c r="K373" s="322">
        <v>1894</v>
      </c>
      <c r="L373" s="322">
        <v>1788</v>
      </c>
      <c r="M373" s="322">
        <v>2643</v>
      </c>
      <c r="N373" s="322">
        <v>1329</v>
      </c>
      <c r="O373" s="322">
        <v>1314</v>
      </c>
      <c r="P373" s="322">
        <v>2846</v>
      </c>
      <c r="Q373" s="322">
        <v>1415</v>
      </c>
      <c r="R373" s="322">
        <v>1431</v>
      </c>
      <c r="S373" s="332">
        <v>3693</v>
      </c>
      <c r="T373" s="332">
        <v>1866</v>
      </c>
      <c r="U373" s="332">
        <v>1827</v>
      </c>
      <c r="W373" s="323">
        <v>21</v>
      </c>
    </row>
    <row r="374" spans="1:23" x14ac:dyDescent="0.2">
      <c r="A374" s="322" t="s">
        <v>2115</v>
      </c>
      <c r="B374" s="322" t="s">
        <v>47</v>
      </c>
      <c r="C374" s="322">
        <v>18</v>
      </c>
      <c r="D374" s="322">
        <v>3258</v>
      </c>
      <c r="E374" s="322">
        <v>1594</v>
      </c>
      <c r="F374" s="322">
        <v>1664</v>
      </c>
      <c r="G374" s="322">
        <v>3105</v>
      </c>
      <c r="H374" s="322">
        <v>1560</v>
      </c>
      <c r="I374" s="322">
        <v>1545</v>
      </c>
      <c r="J374" s="322">
        <v>3648</v>
      </c>
      <c r="K374" s="322">
        <v>1835</v>
      </c>
      <c r="L374" s="322">
        <v>1813</v>
      </c>
      <c r="M374" s="322">
        <v>2831</v>
      </c>
      <c r="N374" s="322">
        <v>1488</v>
      </c>
      <c r="O374" s="322">
        <v>1343</v>
      </c>
      <c r="P374" s="322">
        <v>2792</v>
      </c>
      <c r="Q374" s="322">
        <v>1424</v>
      </c>
      <c r="R374" s="322">
        <v>1368</v>
      </c>
      <c r="S374" s="332">
        <v>3900</v>
      </c>
      <c r="T374" s="332">
        <v>2080</v>
      </c>
      <c r="U374" s="332">
        <v>1820</v>
      </c>
      <c r="W374" s="323">
        <v>22</v>
      </c>
    </row>
    <row r="375" spans="1:23" x14ac:dyDescent="0.2">
      <c r="A375" s="322" t="s">
        <v>2116</v>
      </c>
      <c r="B375" s="322" t="s">
        <v>47</v>
      </c>
      <c r="C375" s="322">
        <v>19</v>
      </c>
      <c r="D375" s="322">
        <v>2782</v>
      </c>
      <c r="E375" s="322">
        <v>1369</v>
      </c>
      <c r="F375" s="322">
        <v>1413</v>
      </c>
      <c r="G375" s="322">
        <v>3090</v>
      </c>
      <c r="H375" s="322">
        <v>1515</v>
      </c>
      <c r="I375" s="322">
        <v>1575</v>
      </c>
      <c r="J375" s="322">
        <v>3601</v>
      </c>
      <c r="K375" s="322">
        <v>1849</v>
      </c>
      <c r="L375" s="322">
        <v>1752</v>
      </c>
      <c r="M375" s="322">
        <v>2988</v>
      </c>
      <c r="N375" s="322">
        <v>1509</v>
      </c>
      <c r="O375" s="322">
        <v>1479</v>
      </c>
      <c r="P375" s="322">
        <v>2597</v>
      </c>
      <c r="Q375" s="322">
        <v>1307</v>
      </c>
      <c r="R375" s="322">
        <v>1290</v>
      </c>
      <c r="S375" s="332">
        <v>4509</v>
      </c>
      <c r="T375" s="332">
        <v>2398</v>
      </c>
      <c r="U375" s="332">
        <v>2111</v>
      </c>
      <c r="W375" s="323">
        <v>23</v>
      </c>
    </row>
    <row r="376" spans="1:23" x14ac:dyDescent="0.2">
      <c r="A376" s="322" t="s">
        <v>2117</v>
      </c>
      <c r="B376" s="322" t="s">
        <v>47</v>
      </c>
      <c r="C376" s="322">
        <v>20</v>
      </c>
      <c r="D376" s="322">
        <v>2636</v>
      </c>
      <c r="E376" s="322">
        <v>1305</v>
      </c>
      <c r="F376" s="322">
        <v>1331</v>
      </c>
      <c r="G376" s="322">
        <v>3090</v>
      </c>
      <c r="H376" s="322">
        <v>1580</v>
      </c>
      <c r="I376" s="322">
        <v>1510</v>
      </c>
      <c r="J376" s="322">
        <v>3463</v>
      </c>
      <c r="K376" s="322">
        <v>1789</v>
      </c>
      <c r="L376" s="322">
        <v>1674</v>
      </c>
      <c r="M376" s="322">
        <v>3117</v>
      </c>
      <c r="N376" s="322">
        <v>1537</v>
      </c>
      <c r="O376" s="322">
        <v>1580</v>
      </c>
      <c r="P376" s="322">
        <v>2942</v>
      </c>
      <c r="Q376" s="322">
        <v>1408</v>
      </c>
      <c r="R376" s="322">
        <v>1534</v>
      </c>
      <c r="S376" s="332">
        <v>4711</v>
      </c>
      <c r="T376" s="332">
        <v>2501</v>
      </c>
      <c r="U376" s="332">
        <v>2210</v>
      </c>
      <c r="W376" s="323">
        <v>24</v>
      </c>
    </row>
    <row r="377" spans="1:23" x14ac:dyDescent="0.2">
      <c r="A377" s="322" t="s">
        <v>2118</v>
      </c>
      <c r="B377" s="322" t="s">
        <v>48</v>
      </c>
      <c r="C377" s="322" t="s">
        <v>95</v>
      </c>
      <c r="D377" s="322">
        <v>59295</v>
      </c>
      <c r="E377" s="322">
        <v>30134</v>
      </c>
      <c r="F377" s="322">
        <v>29161</v>
      </c>
      <c r="G377" s="322">
        <v>60840</v>
      </c>
      <c r="H377" s="322">
        <v>31270</v>
      </c>
      <c r="I377" s="322">
        <v>29570</v>
      </c>
      <c r="J377" s="322">
        <v>56916</v>
      </c>
      <c r="K377" s="322">
        <v>29054</v>
      </c>
      <c r="L377" s="322">
        <v>27862</v>
      </c>
      <c r="M377" s="322">
        <v>54094</v>
      </c>
      <c r="N377" s="322">
        <v>27636</v>
      </c>
      <c r="O377" s="322">
        <v>26458</v>
      </c>
      <c r="P377" s="322">
        <v>56833</v>
      </c>
      <c r="Q377" s="322">
        <v>29153</v>
      </c>
      <c r="R377" s="322">
        <v>27680</v>
      </c>
      <c r="S377" s="332">
        <v>66242</v>
      </c>
      <c r="T377" s="332">
        <v>33997</v>
      </c>
      <c r="U377" s="332">
        <v>32245</v>
      </c>
      <c r="W377" s="323">
        <v>3</v>
      </c>
    </row>
    <row r="378" spans="1:23" x14ac:dyDescent="0.2">
      <c r="A378" s="322" t="s">
        <v>2119</v>
      </c>
      <c r="B378" s="322" t="s">
        <v>48</v>
      </c>
      <c r="C378" s="322">
        <v>0</v>
      </c>
      <c r="D378" s="322">
        <v>3169</v>
      </c>
      <c r="E378" s="322">
        <v>1626</v>
      </c>
      <c r="F378" s="322">
        <v>1543</v>
      </c>
      <c r="G378" s="322">
        <v>3125</v>
      </c>
      <c r="H378" s="322">
        <v>1570</v>
      </c>
      <c r="I378" s="322">
        <v>1555</v>
      </c>
      <c r="J378" s="322">
        <v>2763</v>
      </c>
      <c r="K378" s="322">
        <v>1392</v>
      </c>
      <c r="L378" s="322">
        <v>1371</v>
      </c>
      <c r="M378" s="322">
        <v>2971</v>
      </c>
      <c r="N378" s="322">
        <v>1550</v>
      </c>
      <c r="O378" s="322">
        <v>1421</v>
      </c>
      <c r="P378" s="322">
        <v>2878</v>
      </c>
      <c r="Q378" s="322">
        <v>1472</v>
      </c>
      <c r="R378" s="322">
        <v>1406</v>
      </c>
      <c r="S378" s="332">
        <v>4223</v>
      </c>
      <c r="T378" s="332">
        <v>2187</v>
      </c>
      <c r="U378" s="332">
        <v>2036</v>
      </c>
      <c r="W378" s="323">
        <v>4</v>
      </c>
    </row>
    <row r="379" spans="1:23" x14ac:dyDescent="0.2">
      <c r="A379" s="322" t="s">
        <v>2120</v>
      </c>
      <c r="B379" s="322" t="s">
        <v>48</v>
      </c>
      <c r="C379" s="322">
        <v>1</v>
      </c>
      <c r="D379" s="322">
        <v>2772</v>
      </c>
      <c r="E379" s="322">
        <v>1418</v>
      </c>
      <c r="F379" s="322">
        <v>1354</v>
      </c>
      <c r="G379" s="322">
        <v>3040</v>
      </c>
      <c r="H379" s="322">
        <v>1580</v>
      </c>
      <c r="I379" s="322">
        <v>1460</v>
      </c>
      <c r="J379" s="322">
        <v>2696</v>
      </c>
      <c r="K379" s="322">
        <v>1360</v>
      </c>
      <c r="L379" s="322">
        <v>1336</v>
      </c>
      <c r="M379" s="322">
        <v>2939</v>
      </c>
      <c r="N379" s="322">
        <v>1561</v>
      </c>
      <c r="O379" s="322">
        <v>1378</v>
      </c>
      <c r="P379" s="322">
        <v>2836</v>
      </c>
      <c r="Q379" s="322">
        <v>1447</v>
      </c>
      <c r="R379" s="322">
        <v>1389</v>
      </c>
      <c r="S379" s="332">
        <v>4008</v>
      </c>
      <c r="T379" s="332">
        <v>2048</v>
      </c>
      <c r="U379" s="332">
        <v>1960</v>
      </c>
      <c r="W379" s="323">
        <v>5</v>
      </c>
    </row>
    <row r="380" spans="1:23" x14ac:dyDescent="0.2">
      <c r="A380" s="322" t="s">
        <v>2121</v>
      </c>
      <c r="B380" s="322" t="s">
        <v>48</v>
      </c>
      <c r="C380" s="322">
        <v>2</v>
      </c>
      <c r="D380" s="322">
        <v>2747</v>
      </c>
      <c r="E380" s="322">
        <v>1437</v>
      </c>
      <c r="F380" s="322">
        <v>1310</v>
      </c>
      <c r="G380" s="322">
        <v>3090</v>
      </c>
      <c r="H380" s="322">
        <v>1615</v>
      </c>
      <c r="I380" s="322">
        <v>1475</v>
      </c>
      <c r="J380" s="322">
        <v>2465</v>
      </c>
      <c r="K380" s="322">
        <v>1257</v>
      </c>
      <c r="L380" s="322">
        <v>1208</v>
      </c>
      <c r="M380" s="322">
        <v>2789</v>
      </c>
      <c r="N380" s="322">
        <v>1453</v>
      </c>
      <c r="O380" s="322">
        <v>1336</v>
      </c>
      <c r="P380" s="322">
        <v>2828</v>
      </c>
      <c r="Q380" s="322">
        <v>1468</v>
      </c>
      <c r="R380" s="322">
        <v>1360</v>
      </c>
      <c r="S380" s="332">
        <v>4001</v>
      </c>
      <c r="T380" s="332">
        <v>2021</v>
      </c>
      <c r="U380" s="332">
        <v>1980</v>
      </c>
      <c r="W380" s="323">
        <v>6</v>
      </c>
    </row>
    <row r="381" spans="1:23" x14ac:dyDescent="0.2">
      <c r="A381" s="322" t="s">
        <v>2122</v>
      </c>
      <c r="B381" s="322" t="s">
        <v>48</v>
      </c>
      <c r="C381" s="322">
        <v>3</v>
      </c>
      <c r="D381" s="322">
        <v>2723</v>
      </c>
      <c r="E381" s="322">
        <v>1344</v>
      </c>
      <c r="F381" s="322">
        <v>1379</v>
      </c>
      <c r="G381" s="322">
        <v>3080</v>
      </c>
      <c r="H381" s="322">
        <v>1610</v>
      </c>
      <c r="I381" s="322">
        <v>1475</v>
      </c>
      <c r="J381" s="322">
        <v>2300</v>
      </c>
      <c r="K381" s="322">
        <v>1173</v>
      </c>
      <c r="L381" s="322">
        <v>1127</v>
      </c>
      <c r="M381" s="322">
        <v>2893</v>
      </c>
      <c r="N381" s="322">
        <v>1460</v>
      </c>
      <c r="O381" s="322">
        <v>1433</v>
      </c>
      <c r="P381" s="322">
        <v>2856</v>
      </c>
      <c r="Q381" s="322">
        <v>1472</v>
      </c>
      <c r="R381" s="322">
        <v>1384</v>
      </c>
      <c r="S381" s="332">
        <v>3888</v>
      </c>
      <c r="T381" s="332">
        <v>2021</v>
      </c>
      <c r="U381" s="332">
        <v>1867</v>
      </c>
      <c r="W381" s="323">
        <v>7</v>
      </c>
    </row>
    <row r="382" spans="1:23" x14ac:dyDescent="0.2">
      <c r="A382" s="322" t="s">
        <v>2123</v>
      </c>
      <c r="B382" s="322" t="s">
        <v>48</v>
      </c>
      <c r="C382" s="322">
        <v>4</v>
      </c>
      <c r="D382" s="322">
        <v>2636</v>
      </c>
      <c r="E382" s="322">
        <v>1338</v>
      </c>
      <c r="F382" s="322">
        <v>1298</v>
      </c>
      <c r="G382" s="322">
        <v>3105</v>
      </c>
      <c r="H382" s="322">
        <v>1585</v>
      </c>
      <c r="I382" s="322">
        <v>1520</v>
      </c>
      <c r="J382" s="322">
        <v>2262</v>
      </c>
      <c r="K382" s="322">
        <v>1156</v>
      </c>
      <c r="L382" s="322">
        <v>1106</v>
      </c>
      <c r="M382" s="322">
        <v>2718</v>
      </c>
      <c r="N382" s="322">
        <v>1383</v>
      </c>
      <c r="O382" s="322">
        <v>1335</v>
      </c>
      <c r="P382" s="322">
        <v>2810</v>
      </c>
      <c r="Q382" s="322">
        <v>1448</v>
      </c>
      <c r="R382" s="322">
        <v>1362</v>
      </c>
      <c r="S382" s="332">
        <v>3605</v>
      </c>
      <c r="T382" s="332">
        <v>1872</v>
      </c>
      <c r="U382" s="332">
        <v>1733</v>
      </c>
      <c r="W382" s="323">
        <v>8</v>
      </c>
    </row>
    <row r="383" spans="1:23" x14ac:dyDescent="0.2">
      <c r="A383" s="322" t="s">
        <v>2124</v>
      </c>
      <c r="B383" s="322" t="s">
        <v>48</v>
      </c>
      <c r="C383" s="322">
        <v>5</v>
      </c>
      <c r="D383" s="322">
        <v>2519</v>
      </c>
      <c r="E383" s="322">
        <v>1307</v>
      </c>
      <c r="F383" s="322">
        <v>1212</v>
      </c>
      <c r="G383" s="322">
        <v>3175</v>
      </c>
      <c r="H383" s="322">
        <v>1705</v>
      </c>
      <c r="I383" s="322">
        <v>1465</v>
      </c>
      <c r="J383" s="322">
        <v>2168</v>
      </c>
      <c r="K383" s="322">
        <v>1097</v>
      </c>
      <c r="L383" s="322">
        <v>1071</v>
      </c>
      <c r="M383" s="322">
        <v>2746</v>
      </c>
      <c r="N383" s="322">
        <v>1374</v>
      </c>
      <c r="O383" s="322">
        <v>1372</v>
      </c>
      <c r="P383" s="322">
        <v>2646</v>
      </c>
      <c r="Q383" s="322">
        <v>1357</v>
      </c>
      <c r="R383" s="322">
        <v>1289</v>
      </c>
      <c r="S383" s="332">
        <v>3368</v>
      </c>
      <c r="T383" s="332">
        <v>1706</v>
      </c>
      <c r="U383" s="332">
        <v>1662</v>
      </c>
      <c r="W383" s="323">
        <v>9</v>
      </c>
    </row>
    <row r="384" spans="1:23" x14ac:dyDescent="0.2">
      <c r="A384" s="322" t="s">
        <v>2125</v>
      </c>
      <c r="B384" s="322" t="s">
        <v>48</v>
      </c>
      <c r="C384" s="322">
        <v>6</v>
      </c>
      <c r="D384" s="322">
        <v>2489</v>
      </c>
      <c r="E384" s="322">
        <v>1293</v>
      </c>
      <c r="F384" s="322">
        <v>1196</v>
      </c>
      <c r="G384" s="322">
        <v>3155</v>
      </c>
      <c r="H384" s="322">
        <v>1650</v>
      </c>
      <c r="I384" s="322">
        <v>1510</v>
      </c>
      <c r="J384" s="322">
        <v>2315</v>
      </c>
      <c r="K384" s="322">
        <v>1156</v>
      </c>
      <c r="L384" s="322">
        <v>1159</v>
      </c>
      <c r="M384" s="322">
        <v>2619</v>
      </c>
      <c r="N384" s="322">
        <v>1393</v>
      </c>
      <c r="O384" s="322">
        <v>1226</v>
      </c>
      <c r="P384" s="322">
        <v>2681</v>
      </c>
      <c r="Q384" s="322">
        <v>1353</v>
      </c>
      <c r="R384" s="322">
        <v>1328</v>
      </c>
      <c r="S384" s="332">
        <v>3186</v>
      </c>
      <c r="T384" s="332">
        <v>1602</v>
      </c>
      <c r="U384" s="332">
        <v>1584</v>
      </c>
      <c r="W384" s="323">
        <v>10</v>
      </c>
    </row>
    <row r="385" spans="1:23" x14ac:dyDescent="0.2">
      <c r="A385" s="322" t="s">
        <v>2126</v>
      </c>
      <c r="B385" s="322" t="s">
        <v>48</v>
      </c>
      <c r="C385" s="322">
        <v>7</v>
      </c>
      <c r="D385" s="322">
        <v>2533</v>
      </c>
      <c r="E385" s="322">
        <v>1283</v>
      </c>
      <c r="F385" s="322">
        <v>1250</v>
      </c>
      <c r="G385" s="322">
        <v>3165</v>
      </c>
      <c r="H385" s="322">
        <v>1600</v>
      </c>
      <c r="I385" s="322">
        <v>1565</v>
      </c>
      <c r="J385" s="322">
        <v>2324</v>
      </c>
      <c r="K385" s="322">
        <v>1140</v>
      </c>
      <c r="L385" s="322">
        <v>1184</v>
      </c>
      <c r="M385" s="322">
        <v>2471</v>
      </c>
      <c r="N385" s="322">
        <v>1274</v>
      </c>
      <c r="O385" s="322">
        <v>1197</v>
      </c>
      <c r="P385" s="322">
        <v>2699</v>
      </c>
      <c r="Q385" s="322">
        <v>1381</v>
      </c>
      <c r="R385" s="322">
        <v>1318</v>
      </c>
      <c r="S385" s="332">
        <v>2858</v>
      </c>
      <c r="T385" s="332">
        <v>1438</v>
      </c>
      <c r="U385" s="332">
        <v>1420</v>
      </c>
      <c r="W385" s="323">
        <v>11</v>
      </c>
    </row>
    <row r="386" spans="1:23" x14ac:dyDescent="0.2">
      <c r="A386" s="322" t="s">
        <v>2127</v>
      </c>
      <c r="B386" s="322" t="s">
        <v>48</v>
      </c>
      <c r="C386" s="322">
        <v>8</v>
      </c>
      <c r="D386" s="322">
        <v>2543</v>
      </c>
      <c r="E386" s="322">
        <v>1238</v>
      </c>
      <c r="F386" s="322">
        <v>1305</v>
      </c>
      <c r="G386" s="322">
        <v>3075</v>
      </c>
      <c r="H386" s="322">
        <v>1570</v>
      </c>
      <c r="I386" s="322">
        <v>1505</v>
      </c>
      <c r="J386" s="322">
        <v>2392</v>
      </c>
      <c r="K386" s="322">
        <v>1220</v>
      </c>
      <c r="L386" s="322">
        <v>1172</v>
      </c>
      <c r="M386" s="322">
        <v>2491</v>
      </c>
      <c r="N386" s="322">
        <v>1257</v>
      </c>
      <c r="O386" s="322">
        <v>1234</v>
      </c>
      <c r="P386" s="322">
        <v>2638</v>
      </c>
      <c r="Q386" s="322">
        <v>1345</v>
      </c>
      <c r="R386" s="322">
        <v>1293</v>
      </c>
      <c r="S386" s="332">
        <v>2779</v>
      </c>
      <c r="T386" s="332">
        <v>1422</v>
      </c>
      <c r="U386" s="332">
        <v>1357</v>
      </c>
      <c r="W386" s="323">
        <v>12</v>
      </c>
    </row>
    <row r="387" spans="1:23" x14ac:dyDescent="0.2">
      <c r="A387" s="322" t="s">
        <v>2128</v>
      </c>
      <c r="B387" s="322" t="s">
        <v>48</v>
      </c>
      <c r="C387" s="322">
        <v>9</v>
      </c>
      <c r="D387" s="322">
        <v>2612</v>
      </c>
      <c r="E387" s="322">
        <v>1311</v>
      </c>
      <c r="F387" s="322">
        <v>1301</v>
      </c>
      <c r="G387" s="322">
        <v>2940</v>
      </c>
      <c r="H387" s="322">
        <v>1505</v>
      </c>
      <c r="I387" s="322">
        <v>1435</v>
      </c>
      <c r="J387" s="322">
        <v>2552</v>
      </c>
      <c r="K387" s="322">
        <v>1324</v>
      </c>
      <c r="L387" s="322">
        <v>1228</v>
      </c>
      <c r="M387" s="322">
        <v>2537</v>
      </c>
      <c r="N387" s="322">
        <v>1345</v>
      </c>
      <c r="O387" s="322">
        <v>1192</v>
      </c>
      <c r="P387" s="322">
        <v>2797</v>
      </c>
      <c r="Q387" s="322">
        <v>1358</v>
      </c>
      <c r="R387" s="322">
        <v>1439</v>
      </c>
      <c r="S387" s="332">
        <v>2708</v>
      </c>
      <c r="T387" s="332">
        <v>1377</v>
      </c>
      <c r="U387" s="332">
        <v>1331</v>
      </c>
      <c r="W387" s="323">
        <v>13</v>
      </c>
    </row>
    <row r="388" spans="1:23" x14ac:dyDescent="0.2">
      <c r="A388" s="322" t="s">
        <v>2129</v>
      </c>
      <c r="B388" s="322" t="s">
        <v>48</v>
      </c>
      <c r="C388" s="322">
        <v>10</v>
      </c>
      <c r="D388" s="322">
        <v>2614</v>
      </c>
      <c r="E388" s="322">
        <v>1362</v>
      </c>
      <c r="F388" s="322">
        <v>1252</v>
      </c>
      <c r="G388" s="322">
        <v>2800</v>
      </c>
      <c r="H388" s="322">
        <v>1415</v>
      </c>
      <c r="I388" s="322">
        <v>1390</v>
      </c>
      <c r="J388" s="322">
        <v>2710</v>
      </c>
      <c r="K388" s="322">
        <v>1334</v>
      </c>
      <c r="L388" s="322">
        <v>1376</v>
      </c>
      <c r="M388" s="322">
        <v>2589</v>
      </c>
      <c r="N388" s="322">
        <v>1330</v>
      </c>
      <c r="O388" s="322">
        <v>1259</v>
      </c>
      <c r="P388" s="322">
        <v>2692</v>
      </c>
      <c r="Q388" s="322">
        <v>1369</v>
      </c>
      <c r="R388" s="322">
        <v>1323</v>
      </c>
      <c r="S388" s="332">
        <v>2743</v>
      </c>
      <c r="T388" s="332">
        <v>1399</v>
      </c>
      <c r="U388" s="332">
        <v>1344</v>
      </c>
      <c r="W388" s="323">
        <v>14</v>
      </c>
    </row>
    <row r="389" spans="1:23" x14ac:dyDescent="0.2">
      <c r="A389" s="322" t="s">
        <v>2130</v>
      </c>
      <c r="B389" s="322" t="s">
        <v>48</v>
      </c>
      <c r="C389" s="322">
        <v>11</v>
      </c>
      <c r="D389" s="322">
        <v>2873</v>
      </c>
      <c r="E389" s="322">
        <v>1432</v>
      </c>
      <c r="F389" s="322">
        <v>1441</v>
      </c>
      <c r="G389" s="322">
        <v>2600</v>
      </c>
      <c r="H389" s="322">
        <v>1360</v>
      </c>
      <c r="I389" s="322">
        <v>1240</v>
      </c>
      <c r="J389" s="322">
        <v>2733</v>
      </c>
      <c r="K389" s="322">
        <v>1430</v>
      </c>
      <c r="L389" s="322">
        <v>1303</v>
      </c>
      <c r="M389" s="322">
        <v>2605</v>
      </c>
      <c r="N389" s="322">
        <v>1322</v>
      </c>
      <c r="O389" s="322">
        <v>1283</v>
      </c>
      <c r="P389" s="322">
        <v>2658</v>
      </c>
      <c r="Q389" s="322">
        <v>1394</v>
      </c>
      <c r="R389" s="322">
        <v>1264</v>
      </c>
      <c r="S389" s="332">
        <v>2740</v>
      </c>
      <c r="T389" s="332">
        <v>1366</v>
      </c>
      <c r="U389" s="332">
        <v>1374</v>
      </c>
      <c r="W389" s="323">
        <v>15</v>
      </c>
    </row>
    <row r="390" spans="1:23" x14ac:dyDescent="0.2">
      <c r="A390" s="322" t="s">
        <v>2131</v>
      </c>
      <c r="B390" s="322" t="s">
        <v>48</v>
      </c>
      <c r="C390" s="322">
        <v>12</v>
      </c>
      <c r="D390" s="322">
        <v>3031</v>
      </c>
      <c r="E390" s="322">
        <v>1504</v>
      </c>
      <c r="F390" s="322">
        <v>1527</v>
      </c>
      <c r="G390" s="322">
        <v>2680</v>
      </c>
      <c r="H390" s="322">
        <v>1365</v>
      </c>
      <c r="I390" s="322">
        <v>1315</v>
      </c>
      <c r="J390" s="322">
        <v>2745</v>
      </c>
      <c r="K390" s="322">
        <v>1432</v>
      </c>
      <c r="L390" s="322">
        <v>1313</v>
      </c>
      <c r="M390" s="322">
        <v>2339</v>
      </c>
      <c r="N390" s="322">
        <v>1211</v>
      </c>
      <c r="O390" s="322">
        <v>1128</v>
      </c>
      <c r="P390" s="322">
        <v>2597</v>
      </c>
      <c r="Q390" s="322">
        <v>1341</v>
      </c>
      <c r="R390" s="322">
        <v>1256</v>
      </c>
      <c r="S390" s="332">
        <v>2724</v>
      </c>
      <c r="T390" s="332">
        <v>1432</v>
      </c>
      <c r="U390" s="332">
        <v>1292</v>
      </c>
      <c r="W390" s="323">
        <v>16</v>
      </c>
    </row>
    <row r="391" spans="1:23" x14ac:dyDescent="0.2">
      <c r="A391" s="322" t="s">
        <v>2132</v>
      </c>
      <c r="B391" s="322" t="s">
        <v>48</v>
      </c>
      <c r="C391" s="322">
        <v>13</v>
      </c>
      <c r="D391" s="322">
        <v>3442</v>
      </c>
      <c r="E391" s="322">
        <v>1795</v>
      </c>
      <c r="F391" s="322">
        <v>1647</v>
      </c>
      <c r="G391" s="322">
        <v>2610</v>
      </c>
      <c r="H391" s="322">
        <v>1275</v>
      </c>
      <c r="I391" s="322">
        <v>1330</v>
      </c>
      <c r="J391" s="322">
        <v>2860</v>
      </c>
      <c r="K391" s="322">
        <v>1494</v>
      </c>
      <c r="L391" s="322">
        <v>1366</v>
      </c>
      <c r="M391" s="322">
        <v>2273</v>
      </c>
      <c r="N391" s="322">
        <v>1159</v>
      </c>
      <c r="O391" s="322">
        <v>1114</v>
      </c>
      <c r="P391" s="322">
        <v>2746</v>
      </c>
      <c r="Q391" s="322">
        <v>1407</v>
      </c>
      <c r="R391" s="322">
        <v>1339</v>
      </c>
      <c r="S391" s="332">
        <v>2931</v>
      </c>
      <c r="T391" s="332">
        <v>1497</v>
      </c>
      <c r="U391" s="332">
        <v>1434</v>
      </c>
      <c r="W391" s="323">
        <v>17</v>
      </c>
    </row>
    <row r="392" spans="1:23" x14ac:dyDescent="0.2">
      <c r="A392" s="322" t="s">
        <v>2133</v>
      </c>
      <c r="B392" s="322" t="s">
        <v>48</v>
      </c>
      <c r="C392" s="322">
        <v>14</v>
      </c>
      <c r="D392" s="322">
        <v>3593</v>
      </c>
      <c r="E392" s="322">
        <v>1829</v>
      </c>
      <c r="F392" s="322">
        <v>1764</v>
      </c>
      <c r="G392" s="322">
        <v>2600</v>
      </c>
      <c r="H392" s="322">
        <v>1340</v>
      </c>
      <c r="I392" s="322">
        <v>1260</v>
      </c>
      <c r="J392" s="322">
        <v>2940</v>
      </c>
      <c r="K392" s="322">
        <v>1508</v>
      </c>
      <c r="L392" s="322">
        <v>1432</v>
      </c>
      <c r="M392" s="322">
        <v>2159</v>
      </c>
      <c r="N392" s="322">
        <v>1125</v>
      </c>
      <c r="O392" s="322">
        <v>1034</v>
      </c>
      <c r="P392" s="322">
        <v>2634</v>
      </c>
      <c r="Q392" s="322">
        <v>1327</v>
      </c>
      <c r="R392" s="322">
        <v>1307</v>
      </c>
      <c r="S392" s="332">
        <v>2807</v>
      </c>
      <c r="T392" s="332">
        <v>1421</v>
      </c>
      <c r="U392" s="332">
        <v>1386</v>
      </c>
      <c r="W392" s="323">
        <v>18</v>
      </c>
    </row>
    <row r="393" spans="1:23" x14ac:dyDescent="0.2">
      <c r="A393" s="322" t="s">
        <v>2134</v>
      </c>
      <c r="B393" s="322" t="s">
        <v>48</v>
      </c>
      <c r="C393" s="322">
        <v>15</v>
      </c>
      <c r="D393" s="322">
        <v>2740</v>
      </c>
      <c r="E393" s="322">
        <v>1397</v>
      </c>
      <c r="F393" s="322">
        <v>1343</v>
      </c>
      <c r="G393" s="322">
        <v>2490</v>
      </c>
      <c r="H393" s="322">
        <v>1265</v>
      </c>
      <c r="I393" s="322">
        <v>1225</v>
      </c>
      <c r="J393" s="322">
        <v>2986</v>
      </c>
      <c r="K393" s="322">
        <v>1563</v>
      </c>
      <c r="L393" s="322">
        <v>1423</v>
      </c>
      <c r="M393" s="322">
        <v>2188</v>
      </c>
      <c r="N393" s="322">
        <v>1089</v>
      </c>
      <c r="O393" s="322">
        <v>1099</v>
      </c>
      <c r="P393" s="322">
        <v>2660</v>
      </c>
      <c r="Q393" s="322">
        <v>1356</v>
      </c>
      <c r="R393" s="322">
        <v>1304</v>
      </c>
      <c r="S393" s="332">
        <v>2964</v>
      </c>
      <c r="T393" s="332">
        <v>1563</v>
      </c>
      <c r="U393" s="332">
        <v>1401</v>
      </c>
      <c r="W393" s="323">
        <v>19</v>
      </c>
    </row>
    <row r="394" spans="1:23" x14ac:dyDescent="0.2">
      <c r="A394" s="322" t="s">
        <v>2135</v>
      </c>
      <c r="B394" s="322" t="s">
        <v>48</v>
      </c>
      <c r="C394" s="322">
        <v>16</v>
      </c>
      <c r="D394" s="322">
        <v>3049</v>
      </c>
      <c r="E394" s="322">
        <v>1562</v>
      </c>
      <c r="F394" s="322">
        <v>1487</v>
      </c>
      <c r="G394" s="322">
        <v>2585</v>
      </c>
      <c r="H394" s="322">
        <v>1350</v>
      </c>
      <c r="I394" s="322">
        <v>1235</v>
      </c>
      <c r="J394" s="322">
        <v>3072</v>
      </c>
      <c r="K394" s="322">
        <v>1582</v>
      </c>
      <c r="L394" s="322">
        <v>1490</v>
      </c>
      <c r="M394" s="322">
        <v>2303</v>
      </c>
      <c r="N394" s="322">
        <v>1167</v>
      </c>
      <c r="O394" s="322">
        <v>1136</v>
      </c>
      <c r="P394" s="322">
        <v>2787</v>
      </c>
      <c r="Q394" s="322">
        <v>1457</v>
      </c>
      <c r="R394" s="322">
        <v>1330</v>
      </c>
      <c r="S394" s="332">
        <v>2956</v>
      </c>
      <c r="T394" s="332">
        <v>1504</v>
      </c>
      <c r="U394" s="332">
        <v>1452</v>
      </c>
      <c r="W394" s="323">
        <v>20</v>
      </c>
    </row>
    <row r="395" spans="1:23" x14ac:dyDescent="0.2">
      <c r="A395" s="322" t="s">
        <v>2136</v>
      </c>
      <c r="B395" s="322" t="s">
        <v>48</v>
      </c>
      <c r="C395" s="322">
        <v>17</v>
      </c>
      <c r="D395" s="322">
        <v>2949</v>
      </c>
      <c r="E395" s="322">
        <v>1501</v>
      </c>
      <c r="F395" s="322">
        <v>1448</v>
      </c>
      <c r="G395" s="322">
        <v>2735</v>
      </c>
      <c r="H395" s="322">
        <v>1440</v>
      </c>
      <c r="I395" s="322">
        <v>1290</v>
      </c>
      <c r="J395" s="322">
        <v>3229</v>
      </c>
      <c r="K395" s="322">
        <v>1696</v>
      </c>
      <c r="L395" s="322">
        <v>1533</v>
      </c>
      <c r="M395" s="322">
        <v>2328</v>
      </c>
      <c r="N395" s="322">
        <v>1153</v>
      </c>
      <c r="O395" s="322">
        <v>1175</v>
      </c>
      <c r="P395" s="322">
        <v>2639</v>
      </c>
      <c r="Q395" s="322">
        <v>1381</v>
      </c>
      <c r="R395" s="322">
        <v>1258</v>
      </c>
      <c r="S395" s="332">
        <v>2998</v>
      </c>
      <c r="T395" s="332">
        <v>1599</v>
      </c>
      <c r="U395" s="332">
        <v>1399</v>
      </c>
      <c r="W395" s="323">
        <v>21</v>
      </c>
    </row>
    <row r="396" spans="1:23" x14ac:dyDescent="0.2">
      <c r="A396" s="322" t="s">
        <v>2137</v>
      </c>
      <c r="B396" s="322" t="s">
        <v>48</v>
      </c>
      <c r="C396" s="322">
        <v>18</v>
      </c>
      <c r="D396" s="322">
        <v>2944</v>
      </c>
      <c r="E396" s="322">
        <v>1466</v>
      </c>
      <c r="F396" s="322">
        <v>1478</v>
      </c>
      <c r="G396" s="322">
        <v>2730</v>
      </c>
      <c r="H396" s="322">
        <v>1380</v>
      </c>
      <c r="I396" s="322">
        <v>1350</v>
      </c>
      <c r="J396" s="322">
        <v>3058</v>
      </c>
      <c r="K396" s="322">
        <v>1512</v>
      </c>
      <c r="L396" s="322">
        <v>1546</v>
      </c>
      <c r="M396" s="322">
        <v>2521</v>
      </c>
      <c r="N396" s="322">
        <v>1272</v>
      </c>
      <c r="O396" s="322">
        <v>1249</v>
      </c>
      <c r="P396" s="322">
        <v>2581</v>
      </c>
      <c r="Q396" s="322">
        <v>1371</v>
      </c>
      <c r="R396" s="322">
        <v>1210</v>
      </c>
      <c r="S396" s="332">
        <v>2863</v>
      </c>
      <c r="T396" s="332">
        <v>1491</v>
      </c>
      <c r="U396" s="332">
        <v>1372</v>
      </c>
      <c r="W396" s="323">
        <v>22</v>
      </c>
    </row>
    <row r="397" spans="1:23" x14ac:dyDescent="0.2">
      <c r="A397" s="322" t="s">
        <v>2138</v>
      </c>
      <c r="B397" s="322" t="s">
        <v>48</v>
      </c>
      <c r="C397" s="322">
        <v>19</v>
      </c>
      <c r="D397" s="322">
        <v>2655</v>
      </c>
      <c r="E397" s="322">
        <v>1351</v>
      </c>
      <c r="F397" s="322">
        <v>1304</v>
      </c>
      <c r="G397" s="322">
        <v>2950</v>
      </c>
      <c r="H397" s="322">
        <v>1510</v>
      </c>
      <c r="I397" s="322">
        <v>1435</v>
      </c>
      <c r="J397" s="322">
        <v>3107</v>
      </c>
      <c r="K397" s="322">
        <v>1581</v>
      </c>
      <c r="L397" s="322">
        <v>1526</v>
      </c>
      <c r="M397" s="322">
        <v>2658</v>
      </c>
      <c r="N397" s="322">
        <v>1381</v>
      </c>
      <c r="O397" s="322">
        <v>1277</v>
      </c>
      <c r="P397" s="322">
        <v>2384</v>
      </c>
      <c r="Q397" s="322">
        <v>1223</v>
      </c>
      <c r="R397" s="322">
        <v>1161</v>
      </c>
      <c r="S397" s="332">
        <v>2896</v>
      </c>
      <c r="T397" s="332">
        <v>1437</v>
      </c>
      <c r="U397" s="332">
        <v>1459</v>
      </c>
      <c r="W397" s="323">
        <v>23</v>
      </c>
    </row>
    <row r="398" spans="1:23" x14ac:dyDescent="0.2">
      <c r="A398" s="322" t="s">
        <v>2139</v>
      </c>
      <c r="B398" s="322" t="s">
        <v>48</v>
      </c>
      <c r="C398" s="322">
        <v>20</v>
      </c>
      <c r="D398" s="322">
        <v>2662</v>
      </c>
      <c r="E398" s="322">
        <v>1340</v>
      </c>
      <c r="F398" s="322">
        <v>1322</v>
      </c>
      <c r="G398" s="322">
        <v>3115</v>
      </c>
      <c r="H398" s="322">
        <v>1580</v>
      </c>
      <c r="I398" s="322">
        <v>1535</v>
      </c>
      <c r="J398" s="322">
        <v>3239</v>
      </c>
      <c r="K398" s="322">
        <v>1647</v>
      </c>
      <c r="L398" s="322">
        <v>1592</v>
      </c>
      <c r="M398" s="322">
        <v>2957</v>
      </c>
      <c r="N398" s="322">
        <v>1377</v>
      </c>
      <c r="O398" s="322">
        <v>1580</v>
      </c>
      <c r="P398" s="322">
        <v>2786</v>
      </c>
      <c r="Q398" s="322">
        <v>1426</v>
      </c>
      <c r="R398" s="322">
        <v>1360</v>
      </c>
      <c r="S398" s="332">
        <v>2996</v>
      </c>
      <c r="T398" s="332">
        <v>1594</v>
      </c>
      <c r="U398" s="332">
        <v>1402</v>
      </c>
      <c r="W398" s="323">
        <v>24</v>
      </c>
    </row>
    <row r="399" spans="1:23" x14ac:dyDescent="0.2">
      <c r="A399" s="322" t="s">
        <v>2140</v>
      </c>
      <c r="B399" s="322" t="s">
        <v>49</v>
      </c>
      <c r="C399" s="322" t="s">
        <v>95</v>
      </c>
      <c r="D399" s="322">
        <v>74891</v>
      </c>
      <c r="E399" s="322">
        <v>37695</v>
      </c>
      <c r="F399" s="322">
        <v>37196</v>
      </c>
      <c r="G399" s="322">
        <v>58175</v>
      </c>
      <c r="H399" s="322">
        <v>29480</v>
      </c>
      <c r="I399" s="322">
        <v>28695</v>
      </c>
      <c r="J399" s="322">
        <v>41522</v>
      </c>
      <c r="K399" s="322">
        <v>21054</v>
      </c>
      <c r="L399" s="322">
        <v>20468</v>
      </c>
      <c r="M399" s="322">
        <v>39741</v>
      </c>
      <c r="N399" s="322">
        <v>19860</v>
      </c>
      <c r="O399" s="322">
        <v>19881</v>
      </c>
      <c r="P399" s="322">
        <v>41202</v>
      </c>
      <c r="Q399" s="322">
        <v>20644</v>
      </c>
      <c r="R399" s="322">
        <v>20558</v>
      </c>
      <c r="S399" s="332">
        <v>45078</v>
      </c>
      <c r="T399" s="332">
        <v>22643</v>
      </c>
      <c r="U399" s="332">
        <v>22435</v>
      </c>
      <c r="W399" s="323">
        <v>3</v>
      </c>
    </row>
    <row r="400" spans="1:23" x14ac:dyDescent="0.2">
      <c r="A400" s="322" t="s">
        <v>2141</v>
      </c>
      <c r="B400" s="322" t="s">
        <v>49</v>
      </c>
      <c r="C400" s="322">
        <v>0</v>
      </c>
      <c r="D400" s="322">
        <v>5183</v>
      </c>
      <c r="E400" s="322">
        <v>2693</v>
      </c>
      <c r="F400" s="322">
        <v>2490</v>
      </c>
      <c r="G400" s="322">
        <v>3235</v>
      </c>
      <c r="H400" s="322">
        <v>1630</v>
      </c>
      <c r="I400" s="322">
        <v>1600</v>
      </c>
      <c r="J400" s="322">
        <v>2066</v>
      </c>
      <c r="K400" s="322">
        <v>1045</v>
      </c>
      <c r="L400" s="322">
        <v>1021</v>
      </c>
      <c r="M400" s="322">
        <v>2567</v>
      </c>
      <c r="N400" s="322">
        <v>1379</v>
      </c>
      <c r="O400" s="322">
        <v>1188</v>
      </c>
      <c r="P400" s="322">
        <v>2344</v>
      </c>
      <c r="Q400" s="322">
        <v>1190</v>
      </c>
      <c r="R400" s="322">
        <v>1154</v>
      </c>
      <c r="S400" s="332">
        <v>2676</v>
      </c>
      <c r="T400" s="332">
        <v>1379</v>
      </c>
      <c r="U400" s="332">
        <v>1297</v>
      </c>
      <c r="W400" s="323">
        <v>4</v>
      </c>
    </row>
    <row r="401" spans="1:23" x14ac:dyDescent="0.2">
      <c r="A401" s="322" t="s">
        <v>2142</v>
      </c>
      <c r="B401" s="322" t="s">
        <v>49</v>
      </c>
      <c r="C401" s="322">
        <v>1</v>
      </c>
      <c r="D401" s="322">
        <v>4448</v>
      </c>
      <c r="E401" s="322">
        <v>2314</v>
      </c>
      <c r="F401" s="322">
        <v>2134</v>
      </c>
      <c r="G401" s="322">
        <v>2985</v>
      </c>
      <c r="H401" s="322">
        <v>1535</v>
      </c>
      <c r="I401" s="322">
        <v>1450</v>
      </c>
      <c r="J401" s="322">
        <v>1942</v>
      </c>
      <c r="K401" s="322">
        <v>1009</v>
      </c>
      <c r="L401" s="322">
        <v>933</v>
      </c>
      <c r="M401" s="322">
        <v>2432</v>
      </c>
      <c r="N401" s="322">
        <v>1202</v>
      </c>
      <c r="O401" s="322">
        <v>1230</v>
      </c>
      <c r="P401" s="322">
        <v>2303</v>
      </c>
      <c r="Q401" s="322">
        <v>1224</v>
      </c>
      <c r="R401" s="322">
        <v>1079</v>
      </c>
      <c r="S401" s="332">
        <v>2595</v>
      </c>
      <c r="T401" s="332">
        <v>1296</v>
      </c>
      <c r="U401" s="332">
        <v>1299</v>
      </c>
      <c r="W401" s="323">
        <v>5</v>
      </c>
    </row>
    <row r="402" spans="1:23" x14ac:dyDescent="0.2">
      <c r="A402" s="322" t="s">
        <v>2143</v>
      </c>
      <c r="B402" s="322" t="s">
        <v>49</v>
      </c>
      <c r="C402" s="322">
        <v>2</v>
      </c>
      <c r="D402" s="322">
        <v>4285</v>
      </c>
      <c r="E402" s="322">
        <v>2153</v>
      </c>
      <c r="F402" s="322">
        <v>2132</v>
      </c>
      <c r="G402" s="322">
        <v>3015</v>
      </c>
      <c r="H402" s="322">
        <v>1555</v>
      </c>
      <c r="I402" s="322">
        <v>1460</v>
      </c>
      <c r="J402" s="322">
        <v>1748</v>
      </c>
      <c r="K402" s="322">
        <v>873</v>
      </c>
      <c r="L402" s="322">
        <v>875</v>
      </c>
      <c r="M402" s="322">
        <v>2307</v>
      </c>
      <c r="N402" s="322">
        <v>1158</v>
      </c>
      <c r="O402" s="322">
        <v>1149</v>
      </c>
      <c r="P402" s="322">
        <v>2162</v>
      </c>
      <c r="Q402" s="322">
        <v>1100</v>
      </c>
      <c r="R402" s="322">
        <v>1062</v>
      </c>
      <c r="S402" s="332">
        <v>2425</v>
      </c>
      <c r="T402" s="332">
        <v>1224</v>
      </c>
      <c r="U402" s="332">
        <v>1201</v>
      </c>
      <c r="W402" s="323">
        <v>6</v>
      </c>
    </row>
    <row r="403" spans="1:23" x14ac:dyDescent="0.2">
      <c r="A403" s="322" t="s">
        <v>2144</v>
      </c>
      <c r="B403" s="322" t="s">
        <v>49</v>
      </c>
      <c r="C403" s="322">
        <v>3</v>
      </c>
      <c r="D403" s="322">
        <v>3933</v>
      </c>
      <c r="E403" s="322">
        <v>1992</v>
      </c>
      <c r="F403" s="322">
        <v>1941</v>
      </c>
      <c r="G403" s="322">
        <v>2970</v>
      </c>
      <c r="H403" s="322">
        <v>1545</v>
      </c>
      <c r="I403" s="322">
        <v>1425</v>
      </c>
      <c r="J403" s="322">
        <v>1579</v>
      </c>
      <c r="K403" s="322">
        <v>815</v>
      </c>
      <c r="L403" s="322">
        <v>764</v>
      </c>
      <c r="M403" s="322">
        <v>2199</v>
      </c>
      <c r="N403" s="322">
        <v>1108</v>
      </c>
      <c r="O403" s="322">
        <v>1091</v>
      </c>
      <c r="P403" s="322">
        <v>2185</v>
      </c>
      <c r="Q403" s="322">
        <v>1111</v>
      </c>
      <c r="R403" s="322">
        <v>1074</v>
      </c>
      <c r="S403" s="332">
        <v>2341</v>
      </c>
      <c r="T403" s="332">
        <v>1257</v>
      </c>
      <c r="U403" s="332">
        <v>1084</v>
      </c>
      <c r="W403" s="323">
        <v>7</v>
      </c>
    </row>
    <row r="404" spans="1:23" x14ac:dyDescent="0.2">
      <c r="A404" s="322" t="s">
        <v>2145</v>
      </c>
      <c r="B404" s="322" t="s">
        <v>49</v>
      </c>
      <c r="C404" s="322">
        <v>4</v>
      </c>
      <c r="D404" s="322">
        <v>3737</v>
      </c>
      <c r="E404" s="322">
        <v>1891</v>
      </c>
      <c r="F404" s="322">
        <v>1846</v>
      </c>
      <c r="G404" s="322">
        <v>3085</v>
      </c>
      <c r="H404" s="322">
        <v>1595</v>
      </c>
      <c r="I404" s="322">
        <v>1490</v>
      </c>
      <c r="J404" s="322">
        <v>1563</v>
      </c>
      <c r="K404" s="322">
        <v>772</v>
      </c>
      <c r="L404" s="322">
        <v>791</v>
      </c>
      <c r="M404" s="322">
        <v>2120</v>
      </c>
      <c r="N404" s="322">
        <v>1069</v>
      </c>
      <c r="O404" s="322">
        <v>1051</v>
      </c>
      <c r="P404" s="322">
        <v>2112</v>
      </c>
      <c r="Q404" s="322">
        <v>1070</v>
      </c>
      <c r="R404" s="322">
        <v>1042</v>
      </c>
      <c r="S404" s="332">
        <v>2252</v>
      </c>
      <c r="T404" s="332">
        <v>1143</v>
      </c>
      <c r="U404" s="332">
        <v>1109</v>
      </c>
      <c r="W404" s="323">
        <v>8</v>
      </c>
    </row>
    <row r="405" spans="1:23" x14ac:dyDescent="0.2">
      <c r="A405" s="322" t="s">
        <v>2146</v>
      </c>
      <c r="B405" s="322" t="s">
        <v>49</v>
      </c>
      <c r="C405" s="322">
        <v>5</v>
      </c>
      <c r="D405" s="322">
        <v>3378</v>
      </c>
      <c r="E405" s="322">
        <v>1738</v>
      </c>
      <c r="F405" s="322">
        <v>1640</v>
      </c>
      <c r="G405" s="322">
        <v>2975</v>
      </c>
      <c r="H405" s="322">
        <v>1485</v>
      </c>
      <c r="I405" s="322">
        <v>1490</v>
      </c>
      <c r="J405" s="322">
        <v>1585</v>
      </c>
      <c r="K405" s="322">
        <v>771</v>
      </c>
      <c r="L405" s="322">
        <v>814</v>
      </c>
      <c r="M405" s="322">
        <v>2107</v>
      </c>
      <c r="N405" s="322">
        <v>1043</v>
      </c>
      <c r="O405" s="322">
        <v>1064</v>
      </c>
      <c r="P405" s="322">
        <v>2060</v>
      </c>
      <c r="Q405" s="322">
        <v>1045</v>
      </c>
      <c r="R405" s="322">
        <v>1015</v>
      </c>
      <c r="S405" s="332">
        <v>2095</v>
      </c>
      <c r="T405" s="332">
        <v>1030</v>
      </c>
      <c r="U405" s="332">
        <v>1065</v>
      </c>
      <c r="W405" s="323">
        <v>9</v>
      </c>
    </row>
    <row r="406" spans="1:23" x14ac:dyDescent="0.2">
      <c r="A406" s="322" t="s">
        <v>2147</v>
      </c>
      <c r="B406" s="322" t="s">
        <v>49</v>
      </c>
      <c r="C406" s="322">
        <v>6</v>
      </c>
      <c r="D406" s="322">
        <v>3231</v>
      </c>
      <c r="E406" s="322">
        <v>1686</v>
      </c>
      <c r="F406" s="322">
        <v>1545</v>
      </c>
      <c r="G406" s="322">
        <v>2985</v>
      </c>
      <c r="H406" s="322">
        <v>1550</v>
      </c>
      <c r="I406" s="322">
        <v>1435</v>
      </c>
      <c r="J406" s="322">
        <v>1486</v>
      </c>
      <c r="K406" s="322">
        <v>788</v>
      </c>
      <c r="L406" s="322">
        <v>698</v>
      </c>
      <c r="M406" s="322">
        <v>2001</v>
      </c>
      <c r="N406" s="322">
        <v>1033</v>
      </c>
      <c r="O406" s="322">
        <v>968</v>
      </c>
      <c r="P406" s="322">
        <v>1947</v>
      </c>
      <c r="Q406" s="322">
        <v>1014</v>
      </c>
      <c r="R406" s="322">
        <v>933</v>
      </c>
      <c r="S406" s="332">
        <v>1906</v>
      </c>
      <c r="T406" s="332">
        <v>1013</v>
      </c>
      <c r="U406" s="332">
        <v>893</v>
      </c>
      <c r="W406" s="323">
        <v>10</v>
      </c>
    </row>
    <row r="407" spans="1:23" x14ac:dyDescent="0.2">
      <c r="A407" s="322" t="s">
        <v>2148</v>
      </c>
      <c r="B407" s="322" t="s">
        <v>49</v>
      </c>
      <c r="C407" s="322">
        <v>7</v>
      </c>
      <c r="D407" s="322">
        <v>3271</v>
      </c>
      <c r="E407" s="322">
        <v>1640</v>
      </c>
      <c r="F407" s="322">
        <v>1631</v>
      </c>
      <c r="G407" s="322">
        <v>2915</v>
      </c>
      <c r="H407" s="322">
        <v>1480</v>
      </c>
      <c r="I407" s="322">
        <v>1435</v>
      </c>
      <c r="J407" s="322">
        <v>1514</v>
      </c>
      <c r="K407" s="322">
        <v>781</v>
      </c>
      <c r="L407" s="322">
        <v>733</v>
      </c>
      <c r="M407" s="322">
        <v>1958</v>
      </c>
      <c r="N407" s="322">
        <v>936</v>
      </c>
      <c r="O407" s="322">
        <v>1022</v>
      </c>
      <c r="P407" s="322">
        <v>1976</v>
      </c>
      <c r="Q407" s="322">
        <v>998</v>
      </c>
      <c r="R407" s="322">
        <v>978</v>
      </c>
      <c r="S407" s="332">
        <v>1899</v>
      </c>
      <c r="T407" s="332">
        <v>949</v>
      </c>
      <c r="U407" s="332">
        <v>950</v>
      </c>
      <c r="W407" s="323">
        <v>11</v>
      </c>
    </row>
    <row r="408" spans="1:23" x14ac:dyDescent="0.2">
      <c r="A408" s="322" t="s">
        <v>2149</v>
      </c>
      <c r="B408" s="322" t="s">
        <v>49</v>
      </c>
      <c r="C408" s="322">
        <v>8</v>
      </c>
      <c r="D408" s="322">
        <v>3034</v>
      </c>
      <c r="E408" s="322">
        <v>1522</v>
      </c>
      <c r="F408" s="322">
        <v>1512</v>
      </c>
      <c r="G408" s="322">
        <v>2790</v>
      </c>
      <c r="H408" s="322">
        <v>1465</v>
      </c>
      <c r="I408" s="322">
        <v>1325</v>
      </c>
      <c r="J408" s="322">
        <v>1685</v>
      </c>
      <c r="K408" s="322">
        <v>840</v>
      </c>
      <c r="L408" s="322">
        <v>845</v>
      </c>
      <c r="M408" s="322">
        <v>1813</v>
      </c>
      <c r="N408" s="322">
        <v>910</v>
      </c>
      <c r="O408" s="322">
        <v>903</v>
      </c>
      <c r="P408" s="322">
        <v>1937</v>
      </c>
      <c r="Q408" s="322">
        <v>966</v>
      </c>
      <c r="R408" s="322">
        <v>971</v>
      </c>
      <c r="S408" s="332">
        <v>1866</v>
      </c>
      <c r="T408" s="332">
        <v>918</v>
      </c>
      <c r="U408" s="332">
        <v>948</v>
      </c>
      <c r="W408" s="323">
        <v>12</v>
      </c>
    </row>
    <row r="409" spans="1:23" x14ac:dyDescent="0.2">
      <c r="A409" s="322" t="s">
        <v>2150</v>
      </c>
      <c r="B409" s="322" t="s">
        <v>49</v>
      </c>
      <c r="C409" s="322">
        <v>9</v>
      </c>
      <c r="D409" s="322">
        <v>2996</v>
      </c>
      <c r="E409" s="322">
        <v>1500</v>
      </c>
      <c r="F409" s="322">
        <v>1496</v>
      </c>
      <c r="G409" s="322">
        <v>2700</v>
      </c>
      <c r="H409" s="322">
        <v>1385</v>
      </c>
      <c r="I409" s="322">
        <v>1315</v>
      </c>
      <c r="J409" s="322">
        <v>1703</v>
      </c>
      <c r="K409" s="322">
        <v>849</v>
      </c>
      <c r="L409" s="322">
        <v>854</v>
      </c>
      <c r="M409" s="322">
        <v>1819</v>
      </c>
      <c r="N409" s="322">
        <v>959</v>
      </c>
      <c r="O409" s="322">
        <v>860</v>
      </c>
      <c r="P409" s="322">
        <v>1899</v>
      </c>
      <c r="Q409" s="322">
        <v>926</v>
      </c>
      <c r="R409" s="322">
        <v>973</v>
      </c>
      <c r="S409" s="332">
        <v>1817</v>
      </c>
      <c r="T409" s="332">
        <v>896</v>
      </c>
      <c r="U409" s="332">
        <v>921</v>
      </c>
      <c r="W409" s="323">
        <v>13</v>
      </c>
    </row>
    <row r="410" spans="1:23" x14ac:dyDescent="0.2">
      <c r="A410" s="322" t="s">
        <v>2151</v>
      </c>
      <c r="B410" s="322" t="s">
        <v>49</v>
      </c>
      <c r="C410" s="322">
        <v>10</v>
      </c>
      <c r="D410" s="322">
        <v>2986</v>
      </c>
      <c r="E410" s="322">
        <v>1499</v>
      </c>
      <c r="F410" s="322">
        <v>1487</v>
      </c>
      <c r="G410" s="322">
        <v>2685</v>
      </c>
      <c r="H410" s="322">
        <v>1335</v>
      </c>
      <c r="I410" s="322">
        <v>1350</v>
      </c>
      <c r="J410" s="322">
        <v>1836</v>
      </c>
      <c r="K410" s="322">
        <v>927</v>
      </c>
      <c r="L410" s="322">
        <v>909</v>
      </c>
      <c r="M410" s="322">
        <v>1850</v>
      </c>
      <c r="N410" s="322">
        <v>927</v>
      </c>
      <c r="O410" s="322">
        <v>923</v>
      </c>
      <c r="P410" s="322">
        <v>2025</v>
      </c>
      <c r="Q410" s="322">
        <v>1066</v>
      </c>
      <c r="R410" s="322">
        <v>959</v>
      </c>
      <c r="S410" s="332">
        <v>1873</v>
      </c>
      <c r="T410" s="332">
        <v>950</v>
      </c>
      <c r="U410" s="332">
        <v>923</v>
      </c>
      <c r="W410" s="323">
        <v>14</v>
      </c>
    </row>
    <row r="411" spans="1:23" x14ac:dyDescent="0.2">
      <c r="A411" s="322" t="s">
        <v>2152</v>
      </c>
      <c r="B411" s="322" t="s">
        <v>49</v>
      </c>
      <c r="C411" s="322">
        <v>11</v>
      </c>
      <c r="D411" s="322">
        <v>3098</v>
      </c>
      <c r="E411" s="322">
        <v>1625</v>
      </c>
      <c r="F411" s="322">
        <v>1473</v>
      </c>
      <c r="G411" s="322">
        <v>2535</v>
      </c>
      <c r="H411" s="322">
        <v>1285</v>
      </c>
      <c r="I411" s="322">
        <v>1245</v>
      </c>
      <c r="J411" s="322">
        <v>1865</v>
      </c>
      <c r="K411" s="322">
        <v>946</v>
      </c>
      <c r="L411" s="322">
        <v>919</v>
      </c>
      <c r="M411" s="322">
        <v>1744</v>
      </c>
      <c r="N411" s="322">
        <v>884</v>
      </c>
      <c r="O411" s="322">
        <v>860</v>
      </c>
      <c r="P411" s="322">
        <v>1878</v>
      </c>
      <c r="Q411" s="322">
        <v>939</v>
      </c>
      <c r="R411" s="322">
        <v>939</v>
      </c>
      <c r="S411" s="332">
        <v>1828</v>
      </c>
      <c r="T411" s="332">
        <v>983</v>
      </c>
      <c r="U411" s="332">
        <v>845</v>
      </c>
      <c r="W411" s="323">
        <v>15</v>
      </c>
    </row>
    <row r="412" spans="1:23" x14ac:dyDescent="0.2">
      <c r="A412" s="322" t="s">
        <v>2153</v>
      </c>
      <c r="B412" s="322" t="s">
        <v>49</v>
      </c>
      <c r="C412" s="322">
        <v>12</v>
      </c>
      <c r="D412" s="322">
        <v>3293</v>
      </c>
      <c r="E412" s="322">
        <v>1701</v>
      </c>
      <c r="F412" s="322">
        <v>1592</v>
      </c>
      <c r="G412" s="322">
        <v>2450</v>
      </c>
      <c r="H412" s="322">
        <v>1255</v>
      </c>
      <c r="I412" s="322">
        <v>1195</v>
      </c>
      <c r="J412" s="322">
        <v>2004</v>
      </c>
      <c r="K412" s="322">
        <v>1032</v>
      </c>
      <c r="L412" s="322">
        <v>972</v>
      </c>
      <c r="M412" s="322">
        <v>1661</v>
      </c>
      <c r="N412" s="322">
        <v>837</v>
      </c>
      <c r="O412" s="322">
        <v>824</v>
      </c>
      <c r="P412" s="322">
        <v>1892</v>
      </c>
      <c r="Q412" s="322">
        <v>941</v>
      </c>
      <c r="R412" s="322">
        <v>951</v>
      </c>
      <c r="S412" s="332">
        <v>1799</v>
      </c>
      <c r="T412" s="332">
        <v>907</v>
      </c>
      <c r="U412" s="332">
        <v>892</v>
      </c>
      <c r="W412" s="323">
        <v>16</v>
      </c>
    </row>
    <row r="413" spans="1:23" x14ac:dyDescent="0.2">
      <c r="A413" s="322" t="s">
        <v>2154</v>
      </c>
      <c r="B413" s="322" t="s">
        <v>49</v>
      </c>
      <c r="C413" s="322">
        <v>13</v>
      </c>
      <c r="D413" s="322">
        <v>3567</v>
      </c>
      <c r="E413" s="322">
        <v>1841</v>
      </c>
      <c r="F413" s="322">
        <v>1726</v>
      </c>
      <c r="G413" s="322">
        <v>2450</v>
      </c>
      <c r="H413" s="322">
        <v>1210</v>
      </c>
      <c r="I413" s="322">
        <v>1240</v>
      </c>
      <c r="J413" s="322">
        <v>2155</v>
      </c>
      <c r="K413" s="322">
        <v>1132</v>
      </c>
      <c r="L413" s="322">
        <v>1023</v>
      </c>
      <c r="M413" s="322">
        <v>1490</v>
      </c>
      <c r="N413" s="322">
        <v>736</v>
      </c>
      <c r="O413" s="322">
        <v>754</v>
      </c>
      <c r="P413" s="322">
        <v>1932</v>
      </c>
      <c r="Q413" s="322">
        <v>955</v>
      </c>
      <c r="R413" s="322">
        <v>977</v>
      </c>
      <c r="S413" s="332">
        <v>1828</v>
      </c>
      <c r="T413" s="332">
        <v>912</v>
      </c>
      <c r="U413" s="332">
        <v>916</v>
      </c>
      <c r="W413" s="323">
        <v>17</v>
      </c>
    </row>
    <row r="414" spans="1:23" x14ac:dyDescent="0.2">
      <c r="A414" s="322" t="s">
        <v>2155</v>
      </c>
      <c r="B414" s="322" t="s">
        <v>49</v>
      </c>
      <c r="C414" s="322">
        <v>14</v>
      </c>
      <c r="D414" s="322">
        <v>4014</v>
      </c>
      <c r="E414" s="322">
        <v>2092</v>
      </c>
      <c r="F414" s="322">
        <v>1922</v>
      </c>
      <c r="G414" s="322">
        <v>2345</v>
      </c>
      <c r="H414" s="322">
        <v>1200</v>
      </c>
      <c r="I414" s="322">
        <v>1145</v>
      </c>
      <c r="J414" s="322">
        <v>2213</v>
      </c>
      <c r="K414" s="322">
        <v>1172</v>
      </c>
      <c r="L414" s="322">
        <v>1041</v>
      </c>
      <c r="M414" s="322">
        <v>1521</v>
      </c>
      <c r="N414" s="322">
        <v>760</v>
      </c>
      <c r="O414" s="322">
        <v>761</v>
      </c>
      <c r="P414" s="322">
        <v>1893</v>
      </c>
      <c r="Q414" s="322">
        <v>985</v>
      </c>
      <c r="R414" s="322">
        <v>908</v>
      </c>
      <c r="S414" s="332">
        <v>1790</v>
      </c>
      <c r="T414" s="332">
        <v>903</v>
      </c>
      <c r="U414" s="332">
        <v>887</v>
      </c>
      <c r="W414" s="323">
        <v>18</v>
      </c>
    </row>
    <row r="415" spans="1:23" x14ac:dyDescent="0.2">
      <c r="A415" s="322" t="s">
        <v>2156</v>
      </c>
      <c r="B415" s="322" t="s">
        <v>49</v>
      </c>
      <c r="C415" s="322">
        <v>15</v>
      </c>
      <c r="D415" s="322">
        <v>3034</v>
      </c>
      <c r="E415" s="322">
        <v>1509</v>
      </c>
      <c r="F415" s="322">
        <v>1525</v>
      </c>
      <c r="G415" s="322">
        <v>2380</v>
      </c>
      <c r="H415" s="322">
        <v>1240</v>
      </c>
      <c r="I415" s="322">
        <v>1135</v>
      </c>
      <c r="J415" s="322">
        <v>2194</v>
      </c>
      <c r="K415" s="322">
        <v>1109</v>
      </c>
      <c r="L415" s="322">
        <v>1085</v>
      </c>
      <c r="M415" s="322">
        <v>1564</v>
      </c>
      <c r="N415" s="322">
        <v>762</v>
      </c>
      <c r="O415" s="322">
        <v>802</v>
      </c>
      <c r="P415" s="322">
        <v>1659</v>
      </c>
      <c r="Q415" s="322">
        <v>827</v>
      </c>
      <c r="R415" s="322">
        <v>832</v>
      </c>
      <c r="S415" s="332">
        <v>1835</v>
      </c>
      <c r="T415" s="332">
        <v>954</v>
      </c>
      <c r="U415" s="332">
        <v>881</v>
      </c>
      <c r="W415" s="323">
        <v>19</v>
      </c>
    </row>
    <row r="416" spans="1:23" x14ac:dyDescent="0.2">
      <c r="A416" s="322" t="s">
        <v>2157</v>
      </c>
      <c r="B416" s="322" t="s">
        <v>49</v>
      </c>
      <c r="C416" s="322">
        <v>16</v>
      </c>
      <c r="D416" s="322">
        <v>3215</v>
      </c>
      <c r="E416" s="322">
        <v>1573</v>
      </c>
      <c r="F416" s="322">
        <v>1642</v>
      </c>
      <c r="G416" s="322">
        <v>2410</v>
      </c>
      <c r="H416" s="322">
        <v>1230</v>
      </c>
      <c r="I416" s="322">
        <v>1180</v>
      </c>
      <c r="J416" s="322">
        <v>2411</v>
      </c>
      <c r="K416" s="322">
        <v>1245</v>
      </c>
      <c r="L416" s="322">
        <v>1166</v>
      </c>
      <c r="M416" s="322">
        <v>1501</v>
      </c>
      <c r="N416" s="322">
        <v>778</v>
      </c>
      <c r="O416" s="322">
        <v>723</v>
      </c>
      <c r="P416" s="322">
        <v>1866</v>
      </c>
      <c r="Q416" s="322">
        <v>909</v>
      </c>
      <c r="R416" s="322">
        <v>957</v>
      </c>
      <c r="S416" s="332">
        <v>1749</v>
      </c>
      <c r="T416" s="332">
        <v>877</v>
      </c>
      <c r="U416" s="332">
        <v>872</v>
      </c>
      <c r="W416" s="323">
        <v>20</v>
      </c>
    </row>
    <row r="417" spans="1:23" x14ac:dyDescent="0.2">
      <c r="A417" s="322" t="s">
        <v>2158</v>
      </c>
      <c r="B417" s="322" t="s">
        <v>49</v>
      </c>
      <c r="C417" s="322">
        <v>17</v>
      </c>
      <c r="D417" s="322">
        <v>3232</v>
      </c>
      <c r="E417" s="322">
        <v>1561</v>
      </c>
      <c r="F417" s="322">
        <v>1671</v>
      </c>
      <c r="G417" s="322">
        <v>2530</v>
      </c>
      <c r="H417" s="322">
        <v>1245</v>
      </c>
      <c r="I417" s="322">
        <v>1285</v>
      </c>
      <c r="J417" s="322">
        <v>2323</v>
      </c>
      <c r="K417" s="322">
        <v>1211</v>
      </c>
      <c r="L417" s="322">
        <v>1112</v>
      </c>
      <c r="M417" s="322">
        <v>1530</v>
      </c>
      <c r="N417" s="322">
        <v>789</v>
      </c>
      <c r="O417" s="322">
        <v>741</v>
      </c>
      <c r="P417" s="322">
        <v>1774</v>
      </c>
      <c r="Q417" s="322">
        <v>860</v>
      </c>
      <c r="R417" s="322">
        <v>914</v>
      </c>
      <c r="S417" s="332">
        <v>1811</v>
      </c>
      <c r="T417" s="332">
        <v>892</v>
      </c>
      <c r="U417" s="332">
        <v>919</v>
      </c>
      <c r="W417" s="323">
        <v>21</v>
      </c>
    </row>
    <row r="418" spans="1:23" x14ac:dyDescent="0.2">
      <c r="A418" s="322" t="s">
        <v>2159</v>
      </c>
      <c r="B418" s="322" t="s">
        <v>49</v>
      </c>
      <c r="C418" s="322">
        <v>18</v>
      </c>
      <c r="D418" s="322">
        <v>3601</v>
      </c>
      <c r="E418" s="322">
        <v>1717</v>
      </c>
      <c r="F418" s="322">
        <v>1884</v>
      </c>
      <c r="G418" s="322">
        <v>2635</v>
      </c>
      <c r="H418" s="322">
        <v>1265</v>
      </c>
      <c r="I418" s="322">
        <v>1370</v>
      </c>
      <c r="J418" s="322">
        <v>2354</v>
      </c>
      <c r="K418" s="322">
        <v>1183</v>
      </c>
      <c r="L418" s="322">
        <v>1171</v>
      </c>
      <c r="M418" s="322">
        <v>1655</v>
      </c>
      <c r="N418" s="322">
        <v>805</v>
      </c>
      <c r="O418" s="322">
        <v>850</v>
      </c>
      <c r="P418" s="322">
        <v>1684</v>
      </c>
      <c r="Q418" s="322">
        <v>793</v>
      </c>
      <c r="R418" s="322">
        <v>891</v>
      </c>
      <c r="S418" s="332">
        <v>2364</v>
      </c>
      <c r="T418" s="332">
        <v>1168</v>
      </c>
      <c r="U418" s="332">
        <v>1196</v>
      </c>
      <c r="W418" s="323">
        <v>22</v>
      </c>
    </row>
    <row r="419" spans="1:23" x14ac:dyDescent="0.2">
      <c r="A419" s="322" t="s">
        <v>2160</v>
      </c>
      <c r="B419" s="322" t="s">
        <v>49</v>
      </c>
      <c r="C419" s="322">
        <v>19</v>
      </c>
      <c r="D419" s="322">
        <v>3518</v>
      </c>
      <c r="E419" s="322">
        <v>1640</v>
      </c>
      <c r="F419" s="322">
        <v>1878</v>
      </c>
      <c r="G419" s="322">
        <v>2920</v>
      </c>
      <c r="H419" s="322">
        <v>1425</v>
      </c>
      <c r="I419" s="322">
        <v>1495</v>
      </c>
      <c r="J419" s="322">
        <v>2568</v>
      </c>
      <c r="K419" s="322">
        <v>1265</v>
      </c>
      <c r="L419" s="322">
        <v>1303</v>
      </c>
      <c r="M419" s="322">
        <v>1833</v>
      </c>
      <c r="N419" s="322">
        <v>872</v>
      </c>
      <c r="O419" s="322">
        <v>961</v>
      </c>
      <c r="P419" s="322">
        <v>1669</v>
      </c>
      <c r="Q419" s="322">
        <v>813</v>
      </c>
      <c r="R419" s="322">
        <v>856</v>
      </c>
      <c r="S419" s="332">
        <v>3041</v>
      </c>
      <c r="T419" s="332">
        <v>1415</v>
      </c>
      <c r="U419" s="332">
        <v>1626</v>
      </c>
      <c r="W419" s="323">
        <v>23</v>
      </c>
    </row>
    <row r="420" spans="1:23" x14ac:dyDescent="0.2">
      <c r="A420" s="322" t="s">
        <v>2161</v>
      </c>
      <c r="B420" s="322" t="s">
        <v>49</v>
      </c>
      <c r="C420" s="322">
        <v>20</v>
      </c>
      <c r="D420" s="322">
        <v>3837</v>
      </c>
      <c r="E420" s="322">
        <v>1808</v>
      </c>
      <c r="F420" s="322">
        <v>2029</v>
      </c>
      <c r="G420" s="322">
        <v>3195</v>
      </c>
      <c r="H420" s="322">
        <v>1565</v>
      </c>
      <c r="I420" s="322">
        <v>1630</v>
      </c>
      <c r="J420" s="322">
        <v>2728</v>
      </c>
      <c r="K420" s="322">
        <v>1289</v>
      </c>
      <c r="L420" s="322">
        <v>1439</v>
      </c>
      <c r="M420" s="322">
        <v>2069</v>
      </c>
      <c r="N420" s="322">
        <v>913</v>
      </c>
      <c r="O420" s="322">
        <v>1156</v>
      </c>
      <c r="P420" s="322">
        <v>2005</v>
      </c>
      <c r="Q420" s="322">
        <v>912</v>
      </c>
      <c r="R420" s="322">
        <v>1093</v>
      </c>
      <c r="S420" s="332">
        <v>3288</v>
      </c>
      <c r="T420" s="332">
        <v>1577</v>
      </c>
      <c r="U420" s="332">
        <v>1711</v>
      </c>
      <c r="W420" s="323">
        <v>24</v>
      </c>
    </row>
    <row r="421" spans="1:23" x14ac:dyDescent="0.2">
      <c r="A421" s="322" t="s">
        <v>2162</v>
      </c>
      <c r="B421" s="322" t="s">
        <v>50</v>
      </c>
      <c r="C421" s="322" t="s">
        <v>95</v>
      </c>
      <c r="D421" s="322">
        <v>50302</v>
      </c>
      <c r="E421" s="322">
        <v>23551</v>
      </c>
      <c r="F421" s="322">
        <v>26751</v>
      </c>
      <c r="G421" s="322">
        <v>40610</v>
      </c>
      <c r="H421" s="322">
        <v>19075</v>
      </c>
      <c r="I421" s="322">
        <v>21535</v>
      </c>
      <c r="J421" s="322">
        <v>25254</v>
      </c>
      <c r="K421" s="322">
        <v>12183</v>
      </c>
      <c r="L421" s="322">
        <v>13071</v>
      </c>
      <c r="M421" s="322">
        <v>26458</v>
      </c>
      <c r="N421" s="322">
        <v>13034</v>
      </c>
      <c r="O421" s="322">
        <v>13424</v>
      </c>
      <c r="P421" s="322">
        <v>31275</v>
      </c>
      <c r="Q421" s="322">
        <v>15913</v>
      </c>
      <c r="R421" s="322">
        <v>15362</v>
      </c>
      <c r="S421" s="332">
        <v>31566</v>
      </c>
      <c r="T421" s="332">
        <v>16248</v>
      </c>
      <c r="U421" s="332">
        <v>15318</v>
      </c>
      <c r="W421" s="323">
        <v>3</v>
      </c>
    </row>
    <row r="422" spans="1:23" x14ac:dyDescent="0.2">
      <c r="A422" s="322" t="s">
        <v>2163</v>
      </c>
      <c r="B422" s="322" t="s">
        <v>50</v>
      </c>
      <c r="C422" s="322">
        <v>0</v>
      </c>
      <c r="D422" s="322">
        <v>3254</v>
      </c>
      <c r="E422" s="322">
        <v>1667</v>
      </c>
      <c r="F422" s="322">
        <v>1587</v>
      </c>
      <c r="G422" s="322">
        <v>1950</v>
      </c>
      <c r="H422" s="322">
        <v>1025</v>
      </c>
      <c r="I422" s="322">
        <v>925</v>
      </c>
      <c r="J422" s="322">
        <v>1222</v>
      </c>
      <c r="K422" s="322">
        <v>596</v>
      </c>
      <c r="L422" s="322">
        <v>626</v>
      </c>
      <c r="M422" s="322">
        <v>1635</v>
      </c>
      <c r="N422" s="322">
        <v>829</v>
      </c>
      <c r="O422" s="322">
        <v>806</v>
      </c>
      <c r="P422" s="322">
        <v>2275</v>
      </c>
      <c r="Q422" s="322">
        <v>1197</v>
      </c>
      <c r="R422" s="322">
        <v>1078</v>
      </c>
      <c r="S422" s="332">
        <v>1946</v>
      </c>
      <c r="T422" s="332">
        <v>1031</v>
      </c>
      <c r="U422" s="332">
        <v>915</v>
      </c>
      <c r="W422" s="323">
        <v>4</v>
      </c>
    </row>
    <row r="423" spans="1:23" x14ac:dyDescent="0.2">
      <c r="A423" s="322" t="s">
        <v>2164</v>
      </c>
      <c r="B423" s="322" t="s">
        <v>50</v>
      </c>
      <c r="C423" s="322">
        <v>1</v>
      </c>
      <c r="D423" s="322">
        <v>2681</v>
      </c>
      <c r="E423" s="322">
        <v>1364</v>
      </c>
      <c r="F423" s="322">
        <v>1317</v>
      </c>
      <c r="G423" s="322">
        <v>1695</v>
      </c>
      <c r="H423" s="322">
        <v>860</v>
      </c>
      <c r="I423" s="322">
        <v>835</v>
      </c>
      <c r="J423" s="322">
        <v>1179</v>
      </c>
      <c r="K423" s="322">
        <v>608</v>
      </c>
      <c r="L423" s="322">
        <v>571</v>
      </c>
      <c r="M423" s="322">
        <v>1561</v>
      </c>
      <c r="N423" s="322">
        <v>797</v>
      </c>
      <c r="O423" s="322">
        <v>764</v>
      </c>
      <c r="P423" s="322">
        <v>2030</v>
      </c>
      <c r="Q423" s="322">
        <v>1061</v>
      </c>
      <c r="R423" s="322">
        <v>969</v>
      </c>
      <c r="S423" s="332">
        <v>1886</v>
      </c>
      <c r="T423" s="332">
        <v>982</v>
      </c>
      <c r="U423" s="332">
        <v>904</v>
      </c>
      <c r="W423" s="323">
        <v>5</v>
      </c>
    </row>
    <row r="424" spans="1:23" x14ac:dyDescent="0.2">
      <c r="A424" s="322" t="s">
        <v>2165</v>
      </c>
      <c r="B424" s="322" t="s">
        <v>50</v>
      </c>
      <c r="C424" s="322">
        <v>2</v>
      </c>
      <c r="D424" s="322">
        <v>2512</v>
      </c>
      <c r="E424" s="322">
        <v>1264</v>
      </c>
      <c r="F424" s="322">
        <v>1248</v>
      </c>
      <c r="G424" s="322">
        <v>1555</v>
      </c>
      <c r="H424" s="322">
        <v>745</v>
      </c>
      <c r="I424" s="322">
        <v>810</v>
      </c>
      <c r="J424" s="322">
        <v>1027</v>
      </c>
      <c r="K424" s="322">
        <v>519</v>
      </c>
      <c r="L424" s="322">
        <v>508</v>
      </c>
      <c r="M424" s="322">
        <v>1316</v>
      </c>
      <c r="N424" s="322">
        <v>666</v>
      </c>
      <c r="O424" s="322">
        <v>650</v>
      </c>
      <c r="P424" s="322">
        <v>1905</v>
      </c>
      <c r="Q424" s="322">
        <v>950</v>
      </c>
      <c r="R424" s="322">
        <v>955</v>
      </c>
      <c r="S424" s="332">
        <v>1802</v>
      </c>
      <c r="T424" s="332">
        <v>965</v>
      </c>
      <c r="U424" s="332">
        <v>837</v>
      </c>
      <c r="W424" s="323">
        <v>6</v>
      </c>
    </row>
    <row r="425" spans="1:23" x14ac:dyDescent="0.2">
      <c r="A425" s="322" t="s">
        <v>2166</v>
      </c>
      <c r="B425" s="322" t="s">
        <v>50</v>
      </c>
      <c r="C425" s="322">
        <v>3</v>
      </c>
      <c r="D425" s="322">
        <v>2236</v>
      </c>
      <c r="E425" s="322">
        <v>1141</v>
      </c>
      <c r="F425" s="322">
        <v>1095</v>
      </c>
      <c r="G425" s="322">
        <v>1565</v>
      </c>
      <c r="H425" s="322">
        <v>810</v>
      </c>
      <c r="I425" s="322">
        <v>755</v>
      </c>
      <c r="J425" s="322">
        <v>928</v>
      </c>
      <c r="K425" s="322">
        <v>467</v>
      </c>
      <c r="L425" s="322">
        <v>461</v>
      </c>
      <c r="M425" s="322">
        <v>1371</v>
      </c>
      <c r="N425" s="322">
        <v>720</v>
      </c>
      <c r="O425" s="322">
        <v>651</v>
      </c>
      <c r="P425" s="322">
        <v>1861</v>
      </c>
      <c r="Q425" s="322">
        <v>918</v>
      </c>
      <c r="R425" s="322">
        <v>943</v>
      </c>
      <c r="S425" s="332">
        <v>1742</v>
      </c>
      <c r="T425" s="332">
        <v>868</v>
      </c>
      <c r="U425" s="332">
        <v>874</v>
      </c>
      <c r="W425" s="323">
        <v>7</v>
      </c>
    </row>
    <row r="426" spans="1:23" x14ac:dyDescent="0.2">
      <c r="A426" s="322" t="s">
        <v>2167</v>
      </c>
      <c r="B426" s="322" t="s">
        <v>50</v>
      </c>
      <c r="C426" s="322">
        <v>4</v>
      </c>
      <c r="D426" s="322">
        <v>2097</v>
      </c>
      <c r="E426" s="322">
        <v>1037</v>
      </c>
      <c r="F426" s="322">
        <v>1060</v>
      </c>
      <c r="G426" s="322">
        <v>1645</v>
      </c>
      <c r="H426" s="322">
        <v>865</v>
      </c>
      <c r="I426" s="322">
        <v>780</v>
      </c>
      <c r="J426" s="322">
        <v>973</v>
      </c>
      <c r="K426" s="322">
        <v>464</v>
      </c>
      <c r="L426" s="322">
        <v>509</v>
      </c>
      <c r="M426" s="322">
        <v>1211</v>
      </c>
      <c r="N426" s="322">
        <v>601</v>
      </c>
      <c r="O426" s="322">
        <v>610</v>
      </c>
      <c r="P426" s="322">
        <v>1847</v>
      </c>
      <c r="Q426" s="322">
        <v>963</v>
      </c>
      <c r="R426" s="322">
        <v>884</v>
      </c>
      <c r="S426" s="332">
        <v>1813</v>
      </c>
      <c r="T426" s="332">
        <v>903</v>
      </c>
      <c r="U426" s="332">
        <v>910</v>
      </c>
      <c r="W426" s="323">
        <v>8</v>
      </c>
    </row>
    <row r="427" spans="1:23" x14ac:dyDescent="0.2">
      <c r="A427" s="322" t="s">
        <v>2168</v>
      </c>
      <c r="B427" s="322" t="s">
        <v>50</v>
      </c>
      <c r="C427" s="322">
        <v>5</v>
      </c>
      <c r="D427" s="322">
        <v>1959</v>
      </c>
      <c r="E427" s="322">
        <v>983</v>
      </c>
      <c r="F427" s="322">
        <v>976</v>
      </c>
      <c r="G427" s="322">
        <v>1620</v>
      </c>
      <c r="H427" s="322">
        <v>810</v>
      </c>
      <c r="I427" s="322">
        <v>810</v>
      </c>
      <c r="J427" s="322">
        <v>970</v>
      </c>
      <c r="K427" s="322">
        <v>482</v>
      </c>
      <c r="L427" s="322">
        <v>488</v>
      </c>
      <c r="M427" s="322">
        <v>1246</v>
      </c>
      <c r="N427" s="322">
        <v>632</v>
      </c>
      <c r="O427" s="322">
        <v>614</v>
      </c>
      <c r="P427" s="322">
        <v>1717</v>
      </c>
      <c r="Q427" s="322">
        <v>970</v>
      </c>
      <c r="R427" s="322">
        <v>747</v>
      </c>
      <c r="S427" s="332">
        <v>1638</v>
      </c>
      <c r="T427" s="332">
        <v>864</v>
      </c>
      <c r="U427" s="332">
        <v>774</v>
      </c>
      <c r="W427" s="323">
        <v>9</v>
      </c>
    </row>
    <row r="428" spans="1:23" x14ac:dyDescent="0.2">
      <c r="A428" s="322" t="s">
        <v>2169</v>
      </c>
      <c r="B428" s="322" t="s">
        <v>50</v>
      </c>
      <c r="C428" s="322">
        <v>6</v>
      </c>
      <c r="D428" s="322">
        <v>1882</v>
      </c>
      <c r="E428" s="322">
        <v>922</v>
      </c>
      <c r="F428" s="322">
        <v>960</v>
      </c>
      <c r="G428" s="322">
        <v>1625</v>
      </c>
      <c r="H428" s="322">
        <v>840</v>
      </c>
      <c r="I428" s="322">
        <v>790</v>
      </c>
      <c r="J428" s="322">
        <v>893</v>
      </c>
      <c r="K428" s="322">
        <v>448</v>
      </c>
      <c r="L428" s="322">
        <v>445</v>
      </c>
      <c r="M428" s="322">
        <v>1204</v>
      </c>
      <c r="N428" s="322">
        <v>596</v>
      </c>
      <c r="O428" s="322">
        <v>608</v>
      </c>
      <c r="P428" s="322">
        <v>1591</v>
      </c>
      <c r="Q428" s="322">
        <v>861</v>
      </c>
      <c r="R428" s="322">
        <v>730</v>
      </c>
      <c r="S428" s="332">
        <v>1550</v>
      </c>
      <c r="T428" s="332">
        <v>816</v>
      </c>
      <c r="U428" s="332">
        <v>734</v>
      </c>
      <c r="W428" s="323">
        <v>10</v>
      </c>
    </row>
    <row r="429" spans="1:23" x14ac:dyDescent="0.2">
      <c r="A429" s="322" t="s">
        <v>2170</v>
      </c>
      <c r="B429" s="322" t="s">
        <v>50</v>
      </c>
      <c r="C429" s="322">
        <v>7</v>
      </c>
      <c r="D429" s="322">
        <v>1869</v>
      </c>
      <c r="E429" s="322">
        <v>964</v>
      </c>
      <c r="F429" s="322">
        <v>905</v>
      </c>
      <c r="G429" s="322">
        <v>1675</v>
      </c>
      <c r="H429" s="322">
        <v>875</v>
      </c>
      <c r="I429" s="322">
        <v>800</v>
      </c>
      <c r="J429" s="322">
        <v>961</v>
      </c>
      <c r="K429" s="322">
        <v>458</v>
      </c>
      <c r="L429" s="322">
        <v>503</v>
      </c>
      <c r="M429" s="322">
        <v>1168</v>
      </c>
      <c r="N429" s="322">
        <v>603</v>
      </c>
      <c r="O429" s="322">
        <v>565</v>
      </c>
      <c r="P429" s="322">
        <v>1465</v>
      </c>
      <c r="Q429" s="322">
        <v>744</v>
      </c>
      <c r="R429" s="322">
        <v>721</v>
      </c>
      <c r="S429" s="332">
        <v>1577</v>
      </c>
      <c r="T429" s="332">
        <v>839</v>
      </c>
      <c r="U429" s="332">
        <v>738</v>
      </c>
      <c r="W429" s="323">
        <v>11</v>
      </c>
    </row>
    <row r="430" spans="1:23" x14ac:dyDescent="0.2">
      <c r="A430" s="322" t="s">
        <v>2171</v>
      </c>
      <c r="B430" s="322" t="s">
        <v>50</v>
      </c>
      <c r="C430" s="322">
        <v>8</v>
      </c>
      <c r="D430" s="322">
        <v>1802</v>
      </c>
      <c r="E430" s="322">
        <v>898</v>
      </c>
      <c r="F430" s="322">
        <v>904</v>
      </c>
      <c r="G430" s="322">
        <v>1565</v>
      </c>
      <c r="H430" s="322">
        <v>780</v>
      </c>
      <c r="I430" s="322">
        <v>780</v>
      </c>
      <c r="J430" s="322">
        <v>969</v>
      </c>
      <c r="K430" s="322">
        <v>497</v>
      </c>
      <c r="L430" s="322">
        <v>472</v>
      </c>
      <c r="M430" s="322">
        <v>1141</v>
      </c>
      <c r="N430" s="322">
        <v>540</v>
      </c>
      <c r="O430" s="322">
        <v>601</v>
      </c>
      <c r="P430" s="322">
        <v>1435</v>
      </c>
      <c r="Q430" s="322">
        <v>743</v>
      </c>
      <c r="R430" s="322">
        <v>692</v>
      </c>
      <c r="S430" s="332">
        <v>1477</v>
      </c>
      <c r="T430" s="332">
        <v>728</v>
      </c>
      <c r="U430" s="332">
        <v>749</v>
      </c>
      <c r="W430" s="323">
        <v>12</v>
      </c>
    </row>
    <row r="431" spans="1:23" x14ac:dyDescent="0.2">
      <c r="A431" s="322" t="s">
        <v>2172</v>
      </c>
      <c r="B431" s="322" t="s">
        <v>50</v>
      </c>
      <c r="C431" s="322">
        <v>9</v>
      </c>
      <c r="D431" s="322">
        <v>1769</v>
      </c>
      <c r="E431" s="322">
        <v>867</v>
      </c>
      <c r="F431" s="322">
        <v>902</v>
      </c>
      <c r="G431" s="322">
        <v>1550</v>
      </c>
      <c r="H431" s="322">
        <v>795</v>
      </c>
      <c r="I431" s="322">
        <v>755</v>
      </c>
      <c r="J431" s="322">
        <v>1027</v>
      </c>
      <c r="K431" s="322">
        <v>490</v>
      </c>
      <c r="L431" s="322">
        <v>537</v>
      </c>
      <c r="M431" s="322">
        <v>1125</v>
      </c>
      <c r="N431" s="322">
        <v>566</v>
      </c>
      <c r="O431" s="322">
        <v>559</v>
      </c>
      <c r="P431" s="322">
        <v>1421</v>
      </c>
      <c r="Q431" s="322">
        <v>751</v>
      </c>
      <c r="R431" s="322">
        <v>670</v>
      </c>
      <c r="S431" s="332">
        <v>1372</v>
      </c>
      <c r="T431" s="332">
        <v>726</v>
      </c>
      <c r="U431" s="332">
        <v>646</v>
      </c>
      <c r="W431" s="323">
        <v>13</v>
      </c>
    </row>
    <row r="432" spans="1:23" x14ac:dyDescent="0.2">
      <c r="A432" s="322" t="s">
        <v>2173</v>
      </c>
      <c r="B432" s="322" t="s">
        <v>50</v>
      </c>
      <c r="C432" s="322">
        <v>10</v>
      </c>
      <c r="D432" s="322">
        <v>1757</v>
      </c>
      <c r="E432" s="322">
        <v>882</v>
      </c>
      <c r="F432" s="322">
        <v>875</v>
      </c>
      <c r="G432" s="322">
        <v>1560</v>
      </c>
      <c r="H432" s="322">
        <v>815</v>
      </c>
      <c r="I432" s="322">
        <v>745</v>
      </c>
      <c r="J432" s="322">
        <v>996</v>
      </c>
      <c r="K432" s="322">
        <v>496</v>
      </c>
      <c r="L432" s="322">
        <v>500</v>
      </c>
      <c r="M432" s="322">
        <v>1168</v>
      </c>
      <c r="N432" s="322">
        <v>542</v>
      </c>
      <c r="O432" s="322">
        <v>626</v>
      </c>
      <c r="P432" s="322">
        <v>1269</v>
      </c>
      <c r="Q432" s="322">
        <v>666</v>
      </c>
      <c r="R432" s="322">
        <v>603</v>
      </c>
      <c r="S432" s="332">
        <v>1413</v>
      </c>
      <c r="T432" s="332">
        <v>710</v>
      </c>
      <c r="U432" s="332">
        <v>703</v>
      </c>
      <c r="W432" s="323">
        <v>14</v>
      </c>
    </row>
    <row r="433" spans="1:23" x14ac:dyDescent="0.2">
      <c r="A433" s="322" t="s">
        <v>2174</v>
      </c>
      <c r="B433" s="322" t="s">
        <v>50</v>
      </c>
      <c r="C433" s="322">
        <v>11</v>
      </c>
      <c r="D433" s="322">
        <v>1788</v>
      </c>
      <c r="E433" s="322">
        <v>926</v>
      </c>
      <c r="F433" s="322">
        <v>862</v>
      </c>
      <c r="G433" s="322">
        <v>1425</v>
      </c>
      <c r="H433" s="322">
        <v>745</v>
      </c>
      <c r="I433" s="322">
        <v>685</v>
      </c>
      <c r="J433" s="322">
        <v>981</v>
      </c>
      <c r="K433" s="322">
        <v>501</v>
      </c>
      <c r="L433" s="322">
        <v>480</v>
      </c>
      <c r="M433" s="322">
        <v>1150</v>
      </c>
      <c r="N433" s="322">
        <v>588</v>
      </c>
      <c r="O433" s="322">
        <v>562</v>
      </c>
      <c r="P433" s="322">
        <v>1290</v>
      </c>
      <c r="Q433" s="322">
        <v>642</v>
      </c>
      <c r="R433" s="322">
        <v>648</v>
      </c>
      <c r="S433" s="332">
        <v>1360</v>
      </c>
      <c r="T433" s="332">
        <v>693</v>
      </c>
      <c r="U433" s="332">
        <v>667</v>
      </c>
      <c r="W433" s="323">
        <v>15</v>
      </c>
    </row>
    <row r="434" spans="1:23" x14ac:dyDescent="0.2">
      <c r="A434" s="322" t="s">
        <v>2175</v>
      </c>
      <c r="B434" s="322" t="s">
        <v>50</v>
      </c>
      <c r="C434" s="322">
        <v>12</v>
      </c>
      <c r="D434" s="322">
        <v>1906</v>
      </c>
      <c r="E434" s="322">
        <v>947</v>
      </c>
      <c r="F434" s="322">
        <v>959</v>
      </c>
      <c r="G434" s="322">
        <v>1420</v>
      </c>
      <c r="H434" s="322">
        <v>720</v>
      </c>
      <c r="I434" s="322">
        <v>695</v>
      </c>
      <c r="J434" s="322">
        <v>1012</v>
      </c>
      <c r="K434" s="322">
        <v>485</v>
      </c>
      <c r="L434" s="322">
        <v>527</v>
      </c>
      <c r="M434" s="322">
        <v>1105</v>
      </c>
      <c r="N434" s="322">
        <v>577</v>
      </c>
      <c r="O434" s="322">
        <v>528</v>
      </c>
      <c r="P434" s="322">
        <v>1155</v>
      </c>
      <c r="Q434" s="322">
        <v>586</v>
      </c>
      <c r="R434" s="322">
        <v>569</v>
      </c>
      <c r="S434" s="332">
        <v>1282</v>
      </c>
      <c r="T434" s="332">
        <v>676</v>
      </c>
      <c r="U434" s="332">
        <v>606</v>
      </c>
      <c r="W434" s="323">
        <v>16</v>
      </c>
    </row>
    <row r="435" spans="1:23" x14ac:dyDescent="0.2">
      <c r="A435" s="322" t="s">
        <v>2176</v>
      </c>
      <c r="B435" s="322" t="s">
        <v>50</v>
      </c>
      <c r="C435" s="322">
        <v>13</v>
      </c>
      <c r="D435" s="322">
        <v>2015</v>
      </c>
      <c r="E435" s="322">
        <v>1060</v>
      </c>
      <c r="F435" s="322">
        <v>955</v>
      </c>
      <c r="G435" s="322">
        <v>1340</v>
      </c>
      <c r="H435" s="322">
        <v>665</v>
      </c>
      <c r="I435" s="322">
        <v>675</v>
      </c>
      <c r="J435" s="322">
        <v>1113</v>
      </c>
      <c r="K435" s="322">
        <v>538</v>
      </c>
      <c r="L435" s="322">
        <v>575</v>
      </c>
      <c r="M435" s="322">
        <v>1006</v>
      </c>
      <c r="N435" s="322">
        <v>506</v>
      </c>
      <c r="O435" s="322">
        <v>500</v>
      </c>
      <c r="P435" s="322">
        <v>1273</v>
      </c>
      <c r="Q435" s="322">
        <v>635</v>
      </c>
      <c r="R435" s="322">
        <v>638</v>
      </c>
      <c r="S435" s="332">
        <v>1224</v>
      </c>
      <c r="T435" s="332">
        <v>612</v>
      </c>
      <c r="U435" s="332">
        <v>612</v>
      </c>
      <c r="W435" s="323">
        <v>17</v>
      </c>
    </row>
    <row r="436" spans="1:23" x14ac:dyDescent="0.2">
      <c r="A436" s="322" t="s">
        <v>2177</v>
      </c>
      <c r="B436" s="322" t="s">
        <v>50</v>
      </c>
      <c r="C436" s="322">
        <v>14</v>
      </c>
      <c r="D436" s="322">
        <v>2002</v>
      </c>
      <c r="E436" s="322">
        <v>1004</v>
      </c>
      <c r="F436" s="322">
        <v>998</v>
      </c>
      <c r="G436" s="322">
        <v>1360</v>
      </c>
      <c r="H436" s="322">
        <v>635</v>
      </c>
      <c r="I436" s="322">
        <v>725</v>
      </c>
      <c r="J436" s="322">
        <v>1121</v>
      </c>
      <c r="K436" s="322">
        <v>577</v>
      </c>
      <c r="L436" s="322">
        <v>544</v>
      </c>
      <c r="M436" s="322">
        <v>1036</v>
      </c>
      <c r="N436" s="322">
        <v>502</v>
      </c>
      <c r="O436" s="322">
        <v>534</v>
      </c>
      <c r="P436" s="322">
        <v>1095</v>
      </c>
      <c r="Q436" s="322">
        <v>503</v>
      </c>
      <c r="R436" s="322">
        <v>592</v>
      </c>
      <c r="S436" s="332">
        <v>1163</v>
      </c>
      <c r="T436" s="332">
        <v>553</v>
      </c>
      <c r="U436" s="332">
        <v>610</v>
      </c>
      <c r="W436" s="323">
        <v>18</v>
      </c>
    </row>
    <row r="437" spans="1:23" x14ac:dyDescent="0.2">
      <c r="A437" s="322" t="s">
        <v>2178</v>
      </c>
      <c r="B437" s="322" t="s">
        <v>50</v>
      </c>
      <c r="C437" s="322">
        <v>15</v>
      </c>
      <c r="D437" s="322">
        <v>1750</v>
      </c>
      <c r="E437" s="322">
        <v>874</v>
      </c>
      <c r="F437" s="322">
        <v>876</v>
      </c>
      <c r="G437" s="322">
        <v>1385</v>
      </c>
      <c r="H437" s="322">
        <v>680</v>
      </c>
      <c r="I437" s="322">
        <v>705</v>
      </c>
      <c r="J437" s="322">
        <v>1207</v>
      </c>
      <c r="K437" s="322">
        <v>610</v>
      </c>
      <c r="L437" s="322">
        <v>597</v>
      </c>
      <c r="M437" s="322">
        <v>1064</v>
      </c>
      <c r="N437" s="322">
        <v>512</v>
      </c>
      <c r="O437" s="322">
        <v>552</v>
      </c>
      <c r="P437" s="322">
        <v>1104</v>
      </c>
      <c r="Q437" s="322">
        <v>566</v>
      </c>
      <c r="R437" s="322">
        <v>538</v>
      </c>
      <c r="S437" s="332">
        <v>1137</v>
      </c>
      <c r="T437" s="332">
        <v>584</v>
      </c>
      <c r="U437" s="332">
        <v>553</v>
      </c>
      <c r="W437" s="323">
        <v>19</v>
      </c>
    </row>
    <row r="438" spans="1:23" x14ac:dyDescent="0.2">
      <c r="A438" s="322" t="s">
        <v>2179</v>
      </c>
      <c r="B438" s="322" t="s">
        <v>50</v>
      </c>
      <c r="C438" s="322">
        <v>16</v>
      </c>
      <c r="D438" s="322">
        <v>1893</v>
      </c>
      <c r="E438" s="322">
        <v>919</v>
      </c>
      <c r="F438" s="322">
        <v>974</v>
      </c>
      <c r="G438" s="322">
        <v>1500</v>
      </c>
      <c r="H438" s="322">
        <v>685</v>
      </c>
      <c r="I438" s="322">
        <v>815</v>
      </c>
      <c r="J438" s="322">
        <v>1281</v>
      </c>
      <c r="K438" s="322">
        <v>656</v>
      </c>
      <c r="L438" s="322">
        <v>625</v>
      </c>
      <c r="M438" s="322">
        <v>1073</v>
      </c>
      <c r="N438" s="322">
        <v>557</v>
      </c>
      <c r="O438" s="322">
        <v>516</v>
      </c>
      <c r="P438" s="322">
        <v>1149</v>
      </c>
      <c r="Q438" s="322">
        <v>535</v>
      </c>
      <c r="R438" s="322">
        <v>614</v>
      </c>
      <c r="S438" s="332">
        <v>1090</v>
      </c>
      <c r="T438" s="332">
        <v>538</v>
      </c>
      <c r="U438" s="332">
        <v>552</v>
      </c>
      <c r="W438" s="323">
        <v>20</v>
      </c>
    </row>
    <row r="439" spans="1:23" x14ac:dyDescent="0.2">
      <c r="A439" s="322" t="s">
        <v>2180</v>
      </c>
      <c r="B439" s="322" t="s">
        <v>50</v>
      </c>
      <c r="C439" s="322">
        <v>17</v>
      </c>
      <c r="D439" s="322">
        <v>2395</v>
      </c>
      <c r="E439" s="322">
        <v>1073</v>
      </c>
      <c r="F439" s="322">
        <v>1322</v>
      </c>
      <c r="G439" s="322">
        <v>1830</v>
      </c>
      <c r="H439" s="322">
        <v>820</v>
      </c>
      <c r="I439" s="322">
        <v>1005</v>
      </c>
      <c r="J439" s="322">
        <v>1385</v>
      </c>
      <c r="K439" s="322">
        <v>681</v>
      </c>
      <c r="L439" s="322">
        <v>704</v>
      </c>
      <c r="M439" s="322">
        <v>1147</v>
      </c>
      <c r="N439" s="322">
        <v>582</v>
      </c>
      <c r="O439" s="322">
        <v>565</v>
      </c>
      <c r="P439" s="322">
        <v>1148</v>
      </c>
      <c r="Q439" s="322">
        <v>595</v>
      </c>
      <c r="R439" s="322">
        <v>553</v>
      </c>
      <c r="S439" s="332">
        <v>1218</v>
      </c>
      <c r="T439" s="332">
        <v>615</v>
      </c>
      <c r="U439" s="332">
        <v>603</v>
      </c>
      <c r="W439" s="323">
        <v>21</v>
      </c>
    </row>
    <row r="440" spans="1:23" x14ac:dyDescent="0.2">
      <c r="A440" s="322" t="s">
        <v>2181</v>
      </c>
      <c r="B440" s="322" t="s">
        <v>50</v>
      </c>
      <c r="C440" s="322">
        <v>18</v>
      </c>
      <c r="D440" s="322">
        <v>3578</v>
      </c>
      <c r="E440" s="322">
        <v>1423</v>
      </c>
      <c r="F440" s="322">
        <v>2155</v>
      </c>
      <c r="G440" s="322">
        <v>2920</v>
      </c>
      <c r="H440" s="322">
        <v>1155</v>
      </c>
      <c r="I440" s="322">
        <v>1765</v>
      </c>
      <c r="J440" s="322">
        <v>1681</v>
      </c>
      <c r="K440" s="322">
        <v>771</v>
      </c>
      <c r="L440" s="322">
        <v>910</v>
      </c>
      <c r="M440" s="322">
        <v>1252</v>
      </c>
      <c r="N440" s="322">
        <v>589</v>
      </c>
      <c r="O440" s="322">
        <v>663</v>
      </c>
      <c r="P440" s="322">
        <v>1219</v>
      </c>
      <c r="Q440" s="322">
        <v>585</v>
      </c>
      <c r="R440" s="322">
        <v>634</v>
      </c>
      <c r="S440" s="332">
        <v>1380</v>
      </c>
      <c r="T440" s="332">
        <v>730</v>
      </c>
      <c r="U440" s="332">
        <v>650</v>
      </c>
      <c r="W440" s="323">
        <v>22</v>
      </c>
    </row>
    <row r="441" spans="1:23" x14ac:dyDescent="0.2">
      <c r="A441" s="322" t="s">
        <v>2182</v>
      </c>
      <c r="B441" s="322" t="s">
        <v>50</v>
      </c>
      <c r="C441" s="322">
        <v>19</v>
      </c>
      <c r="D441" s="322">
        <v>4366</v>
      </c>
      <c r="E441" s="322">
        <v>1581</v>
      </c>
      <c r="F441" s="322">
        <v>2785</v>
      </c>
      <c r="G441" s="322">
        <v>4205</v>
      </c>
      <c r="H441" s="322">
        <v>1635</v>
      </c>
      <c r="I441" s="322">
        <v>2570</v>
      </c>
      <c r="J441" s="322">
        <v>1962</v>
      </c>
      <c r="K441" s="322">
        <v>834</v>
      </c>
      <c r="L441" s="322">
        <v>1128</v>
      </c>
      <c r="M441" s="322">
        <v>1518</v>
      </c>
      <c r="N441" s="322">
        <v>670</v>
      </c>
      <c r="O441" s="322">
        <v>848</v>
      </c>
      <c r="P441" s="322">
        <v>1296</v>
      </c>
      <c r="Q441" s="322">
        <v>639</v>
      </c>
      <c r="R441" s="322">
        <v>657</v>
      </c>
      <c r="S441" s="332">
        <v>1650</v>
      </c>
      <c r="T441" s="332">
        <v>829</v>
      </c>
      <c r="U441" s="332">
        <v>821</v>
      </c>
      <c r="W441" s="323">
        <v>23</v>
      </c>
    </row>
    <row r="442" spans="1:23" x14ac:dyDescent="0.2">
      <c r="A442" s="322" t="s">
        <v>2183</v>
      </c>
      <c r="B442" s="322" t="s">
        <v>50</v>
      </c>
      <c r="C442" s="322">
        <v>20</v>
      </c>
      <c r="D442" s="322">
        <v>4791</v>
      </c>
      <c r="E442" s="322">
        <v>1755</v>
      </c>
      <c r="F442" s="322">
        <v>3036</v>
      </c>
      <c r="G442" s="322">
        <v>5225</v>
      </c>
      <c r="H442" s="322">
        <v>2115</v>
      </c>
      <c r="I442" s="322">
        <v>3110</v>
      </c>
      <c r="J442" s="322">
        <v>2366</v>
      </c>
      <c r="K442" s="322">
        <v>1005</v>
      </c>
      <c r="L442" s="322">
        <v>1361</v>
      </c>
      <c r="M442" s="322">
        <v>1961</v>
      </c>
      <c r="N442" s="322">
        <v>859</v>
      </c>
      <c r="O442" s="322">
        <v>1102</v>
      </c>
      <c r="P442" s="322">
        <v>1730</v>
      </c>
      <c r="Q442" s="322">
        <v>803</v>
      </c>
      <c r="R442" s="322">
        <v>927</v>
      </c>
      <c r="S442" s="332">
        <v>1846</v>
      </c>
      <c r="T442" s="332">
        <v>986</v>
      </c>
      <c r="U442" s="332">
        <v>860</v>
      </c>
      <c r="W442" s="323">
        <v>24</v>
      </c>
    </row>
    <row r="443" spans="1:23" x14ac:dyDescent="0.2">
      <c r="A443" s="322" t="s">
        <v>2184</v>
      </c>
      <c r="B443" s="322" t="s">
        <v>51</v>
      </c>
      <c r="C443" s="322" t="s">
        <v>95</v>
      </c>
      <c r="D443" s="322">
        <v>40495</v>
      </c>
      <c r="E443" s="322">
        <v>20141</v>
      </c>
      <c r="F443" s="322">
        <v>20354</v>
      </c>
      <c r="G443" s="322">
        <v>38285</v>
      </c>
      <c r="H443" s="322">
        <v>19230</v>
      </c>
      <c r="I443" s="322">
        <v>19055</v>
      </c>
      <c r="J443" s="322">
        <v>34445</v>
      </c>
      <c r="K443" s="322">
        <v>17716</v>
      </c>
      <c r="L443" s="322">
        <v>16729</v>
      </c>
      <c r="M443" s="322">
        <v>32033</v>
      </c>
      <c r="N443" s="322">
        <v>16411</v>
      </c>
      <c r="O443" s="322">
        <v>15622</v>
      </c>
      <c r="P443" s="322">
        <v>35911</v>
      </c>
      <c r="Q443" s="322">
        <v>18343</v>
      </c>
      <c r="R443" s="322">
        <v>17568</v>
      </c>
      <c r="S443" s="332">
        <v>41336</v>
      </c>
      <c r="T443" s="332">
        <v>20599</v>
      </c>
      <c r="U443" s="332">
        <v>20737</v>
      </c>
      <c r="W443" s="323">
        <v>3</v>
      </c>
    </row>
    <row r="444" spans="1:23" x14ac:dyDescent="0.2">
      <c r="A444" s="322" t="s">
        <v>2185</v>
      </c>
      <c r="B444" s="322" t="s">
        <v>51</v>
      </c>
      <c r="C444" s="322">
        <v>0</v>
      </c>
      <c r="D444" s="322">
        <v>2053</v>
      </c>
      <c r="E444" s="322">
        <v>1009</v>
      </c>
      <c r="F444" s="322">
        <v>1044</v>
      </c>
      <c r="G444" s="322">
        <v>1925</v>
      </c>
      <c r="H444" s="322">
        <v>980</v>
      </c>
      <c r="I444" s="322">
        <v>945</v>
      </c>
      <c r="J444" s="322">
        <v>1527</v>
      </c>
      <c r="K444" s="322">
        <v>757</v>
      </c>
      <c r="L444" s="322">
        <v>770</v>
      </c>
      <c r="M444" s="322">
        <v>1663</v>
      </c>
      <c r="N444" s="322">
        <v>828</v>
      </c>
      <c r="O444" s="322">
        <v>835</v>
      </c>
      <c r="P444" s="322">
        <v>1802</v>
      </c>
      <c r="Q444" s="322">
        <v>914</v>
      </c>
      <c r="R444" s="322">
        <v>888</v>
      </c>
      <c r="S444" s="332">
        <v>2317</v>
      </c>
      <c r="T444" s="332">
        <v>1198</v>
      </c>
      <c r="U444" s="332">
        <v>1119</v>
      </c>
      <c r="W444" s="323">
        <v>4</v>
      </c>
    </row>
    <row r="445" spans="1:23" x14ac:dyDescent="0.2">
      <c r="A445" s="322" t="s">
        <v>2186</v>
      </c>
      <c r="B445" s="322" t="s">
        <v>51</v>
      </c>
      <c r="C445" s="322">
        <v>1</v>
      </c>
      <c r="D445" s="322">
        <v>1814</v>
      </c>
      <c r="E445" s="322">
        <v>945</v>
      </c>
      <c r="F445" s="322">
        <v>869</v>
      </c>
      <c r="G445" s="322">
        <v>1835</v>
      </c>
      <c r="H445" s="322">
        <v>935</v>
      </c>
      <c r="I445" s="322">
        <v>900</v>
      </c>
      <c r="J445" s="322">
        <v>1564</v>
      </c>
      <c r="K445" s="322">
        <v>800</v>
      </c>
      <c r="L445" s="322">
        <v>764</v>
      </c>
      <c r="M445" s="322">
        <v>1703</v>
      </c>
      <c r="N445" s="322">
        <v>885</v>
      </c>
      <c r="O445" s="322">
        <v>818</v>
      </c>
      <c r="P445" s="322">
        <v>1891</v>
      </c>
      <c r="Q445" s="322">
        <v>983</v>
      </c>
      <c r="R445" s="322">
        <v>908</v>
      </c>
      <c r="S445" s="332">
        <v>2181</v>
      </c>
      <c r="T445" s="332">
        <v>1137</v>
      </c>
      <c r="U445" s="332">
        <v>1044</v>
      </c>
      <c r="W445" s="323">
        <v>5</v>
      </c>
    </row>
    <row r="446" spans="1:23" x14ac:dyDescent="0.2">
      <c r="A446" s="322" t="s">
        <v>2187</v>
      </c>
      <c r="B446" s="322" t="s">
        <v>51</v>
      </c>
      <c r="C446" s="322">
        <v>2</v>
      </c>
      <c r="D446" s="322">
        <v>1797</v>
      </c>
      <c r="E446" s="322">
        <v>915</v>
      </c>
      <c r="F446" s="322">
        <v>882</v>
      </c>
      <c r="G446" s="322">
        <v>1975</v>
      </c>
      <c r="H446" s="322">
        <v>1020</v>
      </c>
      <c r="I446" s="322">
        <v>955</v>
      </c>
      <c r="J446" s="322">
        <v>1443</v>
      </c>
      <c r="K446" s="322">
        <v>763</v>
      </c>
      <c r="L446" s="322">
        <v>680</v>
      </c>
      <c r="M446" s="322">
        <v>1631</v>
      </c>
      <c r="N446" s="322">
        <v>836</v>
      </c>
      <c r="O446" s="322">
        <v>795</v>
      </c>
      <c r="P446" s="322">
        <v>1831</v>
      </c>
      <c r="Q446" s="322">
        <v>904</v>
      </c>
      <c r="R446" s="322">
        <v>927</v>
      </c>
      <c r="S446" s="332">
        <v>2276</v>
      </c>
      <c r="T446" s="332">
        <v>1136</v>
      </c>
      <c r="U446" s="332">
        <v>1140</v>
      </c>
      <c r="W446" s="323">
        <v>6</v>
      </c>
    </row>
    <row r="447" spans="1:23" x14ac:dyDescent="0.2">
      <c r="A447" s="322" t="s">
        <v>2188</v>
      </c>
      <c r="B447" s="322" t="s">
        <v>51</v>
      </c>
      <c r="C447" s="322">
        <v>3</v>
      </c>
      <c r="D447" s="322">
        <v>1715</v>
      </c>
      <c r="E447" s="322">
        <v>851</v>
      </c>
      <c r="F447" s="322">
        <v>864</v>
      </c>
      <c r="G447" s="322">
        <v>1920</v>
      </c>
      <c r="H447" s="322">
        <v>995</v>
      </c>
      <c r="I447" s="322">
        <v>925</v>
      </c>
      <c r="J447" s="322">
        <v>1379</v>
      </c>
      <c r="K447" s="322">
        <v>734</v>
      </c>
      <c r="L447" s="322">
        <v>645</v>
      </c>
      <c r="M447" s="322">
        <v>1583</v>
      </c>
      <c r="N447" s="322">
        <v>818</v>
      </c>
      <c r="O447" s="322">
        <v>765</v>
      </c>
      <c r="P447" s="322">
        <v>1886</v>
      </c>
      <c r="Q447" s="322">
        <v>952</v>
      </c>
      <c r="R447" s="322">
        <v>934</v>
      </c>
      <c r="S447" s="332">
        <v>2182</v>
      </c>
      <c r="T447" s="332">
        <v>1103</v>
      </c>
      <c r="U447" s="332">
        <v>1079</v>
      </c>
      <c r="W447" s="323">
        <v>7</v>
      </c>
    </row>
    <row r="448" spans="1:23" x14ac:dyDescent="0.2">
      <c r="A448" s="322" t="s">
        <v>2189</v>
      </c>
      <c r="B448" s="322" t="s">
        <v>51</v>
      </c>
      <c r="C448" s="322">
        <v>4</v>
      </c>
      <c r="D448" s="322">
        <v>1732</v>
      </c>
      <c r="E448" s="322">
        <v>884</v>
      </c>
      <c r="F448" s="322">
        <v>848</v>
      </c>
      <c r="G448" s="322">
        <v>1990</v>
      </c>
      <c r="H448" s="322">
        <v>1025</v>
      </c>
      <c r="I448" s="322">
        <v>965</v>
      </c>
      <c r="J448" s="322">
        <v>1357</v>
      </c>
      <c r="K448" s="322">
        <v>703</v>
      </c>
      <c r="L448" s="322">
        <v>654</v>
      </c>
      <c r="M448" s="322">
        <v>1567</v>
      </c>
      <c r="N448" s="322">
        <v>757</v>
      </c>
      <c r="O448" s="322">
        <v>810</v>
      </c>
      <c r="P448" s="322">
        <v>1798</v>
      </c>
      <c r="Q448" s="322">
        <v>942</v>
      </c>
      <c r="R448" s="322">
        <v>856</v>
      </c>
      <c r="S448" s="332">
        <v>2008</v>
      </c>
      <c r="T448" s="332">
        <v>1042</v>
      </c>
      <c r="U448" s="332">
        <v>966</v>
      </c>
      <c r="W448" s="323">
        <v>8</v>
      </c>
    </row>
    <row r="449" spans="1:23" x14ac:dyDescent="0.2">
      <c r="A449" s="322" t="s">
        <v>2190</v>
      </c>
      <c r="B449" s="322" t="s">
        <v>51</v>
      </c>
      <c r="C449" s="322">
        <v>5</v>
      </c>
      <c r="D449" s="322">
        <v>1704</v>
      </c>
      <c r="E449" s="322">
        <v>869</v>
      </c>
      <c r="F449" s="322">
        <v>835</v>
      </c>
      <c r="G449" s="322">
        <v>2125</v>
      </c>
      <c r="H449" s="322">
        <v>1065</v>
      </c>
      <c r="I449" s="322">
        <v>1060</v>
      </c>
      <c r="J449" s="322">
        <v>1447</v>
      </c>
      <c r="K449" s="322">
        <v>751</v>
      </c>
      <c r="L449" s="322">
        <v>696</v>
      </c>
      <c r="M449" s="322">
        <v>1531</v>
      </c>
      <c r="N449" s="322">
        <v>767</v>
      </c>
      <c r="O449" s="322">
        <v>764</v>
      </c>
      <c r="P449" s="322">
        <v>1724</v>
      </c>
      <c r="Q449" s="322">
        <v>851</v>
      </c>
      <c r="R449" s="322">
        <v>873</v>
      </c>
      <c r="S449" s="332">
        <v>1928</v>
      </c>
      <c r="T449" s="332">
        <v>976</v>
      </c>
      <c r="U449" s="332">
        <v>952</v>
      </c>
      <c r="W449" s="323">
        <v>9</v>
      </c>
    </row>
    <row r="450" spans="1:23" x14ac:dyDescent="0.2">
      <c r="A450" s="322" t="s">
        <v>2191</v>
      </c>
      <c r="B450" s="322" t="s">
        <v>51</v>
      </c>
      <c r="C450" s="322">
        <v>6</v>
      </c>
      <c r="D450" s="322">
        <v>1656</v>
      </c>
      <c r="E450" s="322">
        <v>806</v>
      </c>
      <c r="F450" s="322">
        <v>850</v>
      </c>
      <c r="G450" s="322">
        <v>2015</v>
      </c>
      <c r="H450" s="322">
        <v>1055</v>
      </c>
      <c r="I450" s="322">
        <v>955</v>
      </c>
      <c r="J450" s="322">
        <v>1466</v>
      </c>
      <c r="K450" s="322">
        <v>719</v>
      </c>
      <c r="L450" s="322">
        <v>747</v>
      </c>
      <c r="M450" s="322">
        <v>1541</v>
      </c>
      <c r="N450" s="322">
        <v>784</v>
      </c>
      <c r="O450" s="322">
        <v>757</v>
      </c>
      <c r="P450" s="322">
        <v>1731</v>
      </c>
      <c r="Q450" s="322">
        <v>890</v>
      </c>
      <c r="R450" s="322">
        <v>841</v>
      </c>
      <c r="S450" s="332">
        <v>1865</v>
      </c>
      <c r="T450" s="332">
        <v>940</v>
      </c>
      <c r="U450" s="332">
        <v>925</v>
      </c>
      <c r="W450" s="323">
        <v>10</v>
      </c>
    </row>
    <row r="451" spans="1:23" x14ac:dyDescent="0.2">
      <c r="A451" s="322" t="s">
        <v>2192</v>
      </c>
      <c r="B451" s="322" t="s">
        <v>51</v>
      </c>
      <c r="C451" s="322">
        <v>7</v>
      </c>
      <c r="D451" s="322">
        <v>1751</v>
      </c>
      <c r="E451" s="322">
        <v>921</v>
      </c>
      <c r="F451" s="322">
        <v>830</v>
      </c>
      <c r="G451" s="322">
        <v>1985</v>
      </c>
      <c r="H451" s="322">
        <v>1000</v>
      </c>
      <c r="I451" s="322">
        <v>985</v>
      </c>
      <c r="J451" s="322">
        <v>1489</v>
      </c>
      <c r="K451" s="322">
        <v>769</v>
      </c>
      <c r="L451" s="322">
        <v>720</v>
      </c>
      <c r="M451" s="322">
        <v>1442</v>
      </c>
      <c r="N451" s="322">
        <v>713</v>
      </c>
      <c r="O451" s="322">
        <v>729</v>
      </c>
      <c r="P451" s="322">
        <v>1652</v>
      </c>
      <c r="Q451" s="322">
        <v>848</v>
      </c>
      <c r="R451" s="322">
        <v>804</v>
      </c>
      <c r="S451" s="332">
        <v>1854</v>
      </c>
      <c r="T451" s="332">
        <v>939</v>
      </c>
      <c r="U451" s="332">
        <v>915</v>
      </c>
      <c r="W451" s="323">
        <v>11</v>
      </c>
    </row>
    <row r="452" spans="1:23" x14ac:dyDescent="0.2">
      <c r="A452" s="322" t="s">
        <v>2193</v>
      </c>
      <c r="B452" s="322" t="s">
        <v>51</v>
      </c>
      <c r="C452" s="322">
        <v>8</v>
      </c>
      <c r="D452" s="322">
        <v>1707</v>
      </c>
      <c r="E452" s="322">
        <v>876</v>
      </c>
      <c r="F452" s="322">
        <v>831</v>
      </c>
      <c r="G452" s="322">
        <v>1900</v>
      </c>
      <c r="H452" s="322">
        <v>935</v>
      </c>
      <c r="I452" s="322">
        <v>960</v>
      </c>
      <c r="J452" s="322">
        <v>1553</v>
      </c>
      <c r="K452" s="322">
        <v>843</v>
      </c>
      <c r="L452" s="322">
        <v>710</v>
      </c>
      <c r="M452" s="322">
        <v>1515</v>
      </c>
      <c r="N452" s="322">
        <v>829</v>
      </c>
      <c r="O452" s="322">
        <v>686</v>
      </c>
      <c r="P452" s="322">
        <v>1696</v>
      </c>
      <c r="Q452" s="322">
        <v>885</v>
      </c>
      <c r="R452" s="322">
        <v>811</v>
      </c>
      <c r="S452" s="332">
        <v>1631</v>
      </c>
      <c r="T452" s="332">
        <v>830</v>
      </c>
      <c r="U452" s="332">
        <v>801</v>
      </c>
      <c r="W452" s="323">
        <v>12</v>
      </c>
    </row>
    <row r="453" spans="1:23" x14ac:dyDescent="0.2">
      <c r="A453" s="322" t="s">
        <v>2194</v>
      </c>
      <c r="B453" s="322" t="s">
        <v>51</v>
      </c>
      <c r="C453" s="322">
        <v>9</v>
      </c>
      <c r="D453" s="322">
        <v>1661</v>
      </c>
      <c r="E453" s="322">
        <v>832</v>
      </c>
      <c r="F453" s="322">
        <v>829</v>
      </c>
      <c r="G453" s="322">
        <v>1810</v>
      </c>
      <c r="H453" s="322">
        <v>910</v>
      </c>
      <c r="I453" s="322">
        <v>905</v>
      </c>
      <c r="J453" s="322">
        <v>1640</v>
      </c>
      <c r="K453" s="322">
        <v>862</v>
      </c>
      <c r="L453" s="322">
        <v>778</v>
      </c>
      <c r="M453" s="322">
        <v>1410</v>
      </c>
      <c r="N453" s="322">
        <v>742</v>
      </c>
      <c r="O453" s="322">
        <v>668</v>
      </c>
      <c r="P453" s="322">
        <v>1764</v>
      </c>
      <c r="Q453" s="322">
        <v>887</v>
      </c>
      <c r="R453" s="322">
        <v>877</v>
      </c>
      <c r="S453" s="332">
        <v>1688</v>
      </c>
      <c r="T453" s="332">
        <v>861</v>
      </c>
      <c r="U453" s="332">
        <v>827</v>
      </c>
      <c r="W453" s="323">
        <v>13</v>
      </c>
    </row>
    <row r="454" spans="1:23" x14ac:dyDescent="0.2">
      <c r="A454" s="322" t="s">
        <v>2195</v>
      </c>
      <c r="B454" s="322" t="s">
        <v>51</v>
      </c>
      <c r="C454" s="322">
        <v>10</v>
      </c>
      <c r="D454" s="322">
        <v>1766</v>
      </c>
      <c r="E454" s="322">
        <v>911</v>
      </c>
      <c r="F454" s="322">
        <v>855</v>
      </c>
      <c r="G454" s="322">
        <v>1840</v>
      </c>
      <c r="H454" s="322">
        <v>915</v>
      </c>
      <c r="I454" s="322">
        <v>925</v>
      </c>
      <c r="J454" s="322">
        <v>1671</v>
      </c>
      <c r="K454" s="322">
        <v>870</v>
      </c>
      <c r="L454" s="322">
        <v>801</v>
      </c>
      <c r="M454" s="322">
        <v>1520</v>
      </c>
      <c r="N454" s="322">
        <v>773</v>
      </c>
      <c r="O454" s="322">
        <v>747</v>
      </c>
      <c r="P454" s="322">
        <v>1719</v>
      </c>
      <c r="Q454" s="322">
        <v>852</v>
      </c>
      <c r="R454" s="322">
        <v>867</v>
      </c>
      <c r="S454" s="332">
        <v>1655</v>
      </c>
      <c r="T454" s="332">
        <v>831</v>
      </c>
      <c r="U454" s="332">
        <v>824</v>
      </c>
      <c r="W454" s="323">
        <v>14</v>
      </c>
    </row>
    <row r="455" spans="1:23" x14ac:dyDescent="0.2">
      <c r="A455" s="322" t="s">
        <v>2196</v>
      </c>
      <c r="B455" s="322" t="s">
        <v>51</v>
      </c>
      <c r="C455" s="322">
        <v>11</v>
      </c>
      <c r="D455" s="322">
        <v>1987</v>
      </c>
      <c r="E455" s="322">
        <v>1004</v>
      </c>
      <c r="F455" s="322">
        <v>983</v>
      </c>
      <c r="G455" s="322">
        <v>1725</v>
      </c>
      <c r="H455" s="322">
        <v>900</v>
      </c>
      <c r="I455" s="322">
        <v>820</v>
      </c>
      <c r="J455" s="322">
        <v>1633</v>
      </c>
      <c r="K455" s="322">
        <v>866</v>
      </c>
      <c r="L455" s="322">
        <v>767</v>
      </c>
      <c r="M455" s="322">
        <v>1467</v>
      </c>
      <c r="N455" s="322">
        <v>736</v>
      </c>
      <c r="O455" s="322">
        <v>731</v>
      </c>
      <c r="P455" s="322">
        <v>1734</v>
      </c>
      <c r="Q455" s="322">
        <v>888</v>
      </c>
      <c r="R455" s="322">
        <v>846</v>
      </c>
      <c r="S455" s="332">
        <v>1754</v>
      </c>
      <c r="T455" s="332">
        <v>831</v>
      </c>
      <c r="U455" s="332">
        <v>923</v>
      </c>
      <c r="W455" s="323">
        <v>15</v>
      </c>
    </row>
    <row r="456" spans="1:23" x14ac:dyDescent="0.2">
      <c r="A456" s="322" t="s">
        <v>2197</v>
      </c>
      <c r="B456" s="322" t="s">
        <v>51</v>
      </c>
      <c r="C456" s="322">
        <v>12</v>
      </c>
      <c r="D456" s="322">
        <v>2126</v>
      </c>
      <c r="E456" s="322">
        <v>1063</v>
      </c>
      <c r="F456" s="322">
        <v>1063</v>
      </c>
      <c r="G456" s="322">
        <v>1670</v>
      </c>
      <c r="H456" s="322">
        <v>835</v>
      </c>
      <c r="I456" s="322">
        <v>835</v>
      </c>
      <c r="J456" s="322">
        <v>1784</v>
      </c>
      <c r="K456" s="322">
        <v>919</v>
      </c>
      <c r="L456" s="322">
        <v>865</v>
      </c>
      <c r="M456" s="322">
        <v>1393</v>
      </c>
      <c r="N456" s="322">
        <v>723</v>
      </c>
      <c r="O456" s="322">
        <v>670</v>
      </c>
      <c r="P456" s="322">
        <v>1659</v>
      </c>
      <c r="Q456" s="322">
        <v>860</v>
      </c>
      <c r="R456" s="322">
        <v>799</v>
      </c>
      <c r="S456" s="332">
        <v>1732</v>
      </c>
      <c r="T456" s="332">
        <v>854</v>
      </c>
      <c r="U456" s="332">
        <v>878</v>
      </c>
      <c r="W456" s="323">
        <v>16</v>
      </c>
    </row>
    <row r="457" spans="1:23" x14ac:dyDescent="0.2">
      <c r="A457" s="322" t="s">
        <v>2198</v>
      </c>
      <c r="B457" s="322" t="s">
        <v>51</v>
      </c>
      <c r="C457" s="322">
        <v>13</v>
      </c>
      <c r="D457" s="322">
        <v>2375</v>
      </c>
      <c r="E457" s="322">
        <v>1220</v>
      </c>
      <c r="F457" s="322">
        <v>1155</v>
      </c>
      <c r="G457" s="322">
        <v>1585</v>
      </c>
      <c r="H457" s="322">
        <v>775</v>
      </c>
      <c r="I457" s="322">
        <v>810</v>
      </c>
      <c r="J457" s="322">
        <v>1808</v>
      </c>
      <c r="K457" s="322">
        <v>941</v>
      </c>
      <c r="L457" s="322">
        <v>867</v>
      </c>
      <c r="M457" s="322">
        <v>1362</v>
      </c>
      <c r="N457" s="322">
        <v>713</v>
      </c>
      <c r="O457" s="322">
        <v>649</v>
      </c>
      <c r="P457" s="322">
        <v>1726</v>
      </c>
      <c r="Q457" s="322">
        <v>878</v>
      </c>
      <c r="R457" s="322">
        <v>848</v>
      </c>
      <c r="S457" s="332">
        <v>1732</v>
      </c>
      <c r="T457" s="332">
        <v>854</v>
      </c>
      <c r="U457" s="332">
        <v>878</v>
      </c>
      <c r="W457" s="323">
        <v>17</v>
      </c>
    </row>
    <row r="458" spans="1:23" x14ac:dyDescent="0.2">
      <c r="A458" s="322" t="s">
        <v>2199</v>
      </c>
      <c r="B458" s="322" t="s">
        <v>51</v>
      </c>
      <c r="C458" s="322">
        <v>14</v>
      </c>
      <c r="D458" s="322">
        <v>2661</v>
      </c>
      <c r="E458" s="322">
        <v>1343</v>
      </c>
      <c r="F458" s="322">
        <v>1318</v>
      </c>
      <c r="G458" s="322">
        <v>1590</v>
      </c>
      <c r="H458" s="322">
        <v>790</v>
      </c>
      <c r="I458" s="322">
        <v>800</v>
      </c>
      <c r="J458" s="322">
        <v>1814</v>
      </c>
      <c r="K458" s="322">
        <v>949</v>
      </c>
      <c r="L458" s="322">
        <v>865</v>
      </c>
      <c r="M458" s="322">
        <v>1355</v>
      </c>
      <c r="N458" s="322">
        <v>704</v>
      </c>
      <c r="O458" s="322">
        <v>651</v>
      </c>
      <c r="P458" s="322">
        <v>1620</v>
      </c>
      <c r="Q458" s="322">
        <v>790</v>
      </c>
      <c r="R458" s="322">
        <v>830</v>
      </c>
      <c r="S458" s="332">
        <v>1668</v>
      </c>
      <c r="T458" s="332">
        <v>816</v>
      </c>
      <c r="U458" s="332">
        <v>852</v>
      </c>
      <c r="W458" s="323">
        <v>18</v>
      </c>
    </row>
    <row r="459" spans="1:23" x14ac:dyDescent="0.2">
      <c r="A459" s="322" t="s">
        <v>2200</v>
      </c>
      <c r="B459" s="322" t="s">
        <v>51</v>
      </c>
      <c r="C459" s="322">
        <v>15</v>
      </c>
      <c r="D459" s="322">
        <v>1996</v>
      </c>
      <c r="E459" s="322">
        <v>993</v>
      </c>
      <c r="F459" s="322">
        <v>1003</v>
      </c>
      <c r="G459" s="322">
        <v>1625</v>
      </c>
      <c r="H459" s="322">
        <v>820</v>
      </c>
      <c r="I459" s="322">
        <v>805</v>
      </c>
      <c r="J459" s="322">
        <v>1940</v>
      </c>
      <c r="K459" s="322">
        <v>957</v>
      </c>
      <c r="L459" s="322">
        <v>983</v>
      </c>
      <c r="M459" s="322">
        <v>1406</v>
      </c>
      <c r="N459" s="322">
        <v>709</v>
      </c>
      <c r="O459" s="322">
        <v>697</v>
      </c>
      <c r="P459" s="322">
        <v>1602</v>
      </c>
      <c r="Q459" s="322">
        <v>819</v>
      </c>
      <c r="R459" s="322">
        <v>783</v>
      </c>
      <c r="S459" s="332">
        <v>1799</v>
      </c>
      <c r="T459" s="332">
        <v>954</v>
      </c>
      <c r="U459" s="332">
        <v>845</v>
      </c>
      <c r="W459" s="323">
        <v>19</v>
      </c>
    </row>
    <row r="460" spans="1:23" x14ac:dyDescent="0.2">
      <c r="A460" s="322" t="s">
        <v>2201</v>
      </c>
      <c r="B460" s="322" t="s">
        <v>51</v>
      </c>
      <c r="C460" s="322">
        <v>16</v>
      </c>
      <c r="D460" s="322">
        <v>2090</v>
      </c>
      <c r="E460" s="322">
        <v>1057</v>
      </c>
      <c r="F460" s="322">
        <v>1033</v>
      </c>
      <c r="G460" s="322">
        <v>1585</v>
      </c>
      <c r="H460" s="322">
        <v>765</v>
      </c>
      <c r="I460" s="322">
        <v>815</v>
      </c>
      <c r="J460" s="322">
        <v>1827</v>
      </c>
      <c r="K460" s="322">
        <v>958</v>
      </c>
      <c r="L460" s="322">
        <v>869</v>
      </c>
      <c r="M460" s="322">
        <v>1412</v>
      </c>
      <c r="N460" s="322">
        <v>689</v>
      </c>
      <c r="O460" s="322">
        <v>723</v>
      </c>
      <c r="P460" s="322">
        <v>1673</v>
      </c>
      <c r="Q460" s="322">
        <v>897</v>
      </c>
      <c r="R460" s="322">
        <v>776</v>
      </c>
      <c r="S460" s="332">
        <v>1748</v>
      </c>
      <c r="T460" s="332">
        <v>890</v>
      </c>
      <c r="U460" s="332">
        <v>858</v>
      </c>
      <c r="W460" s="323">
        <v>20</v>
      </c>
    </row>
    <row r="461" spans="1:23" x14ac:dyDescent="0.2">
      <c r="A461" s="322" t="s">
        <v>2202</v>
      </c>
      <c r="B461" s="322" t="s">
        <v>51</v>
      </c>
      <c r="C461" s="322">
        <v>17</v>
      </c>
      <c r="D461" s="322">
        <v>2159</v>
      </c>
      <c r="E461" s="322">
        <v>1016</v>
      </c>
      <c r="F461" s="322">
        <v>1143</v>
      </c>
      <c r="G461" s="322">
        <v>1680</v>
      </c>
      <c r="H461" s="322">
        <v>825</v>
      </c>
      <c r="I461" s="322">
        <v>855</v>
      </c>
      <c r="J461" s="322">
        <v>1859</v>
      </c>
      <c r="K461" s="322">
        <v>940</v>
      </c>
      <c r="L461" s="322">
        <v>919</v>
      </c>
      <c r="M461" s="322">
        <v>1467</v>
      </c>
      <c r="N461" s="322">
        <v>787</v>
      </c>
      <c r="O461" s="322">
        <v>680</v>
      </c>
      <c r="P461" s="322">
        <v>1558</v>
      </c>
      <c r="Q461" s="322">
        <v>811</v>
      </c>
      <c r="R461" s="322">
        <v>747</v>
      </c>
      <c r="S461" s="332">
        <v>1674</v>
      </c>
      <c r="T461" s="332">
        <v>811</v>
      </c>
      <c r="U461" s="332">
        <v>863</v>
      </c>
      <c r="W461" s="323">
        <v>21</v>
      </c>
    </row>
    <row r="462" spans="1:23" x14ac:dyDescent="0.2">
      <c r="A462" s="322" t="s">
        <v>2203</v>
      </c>
      <c r="B462" s="322" t="s">
        <v>51</v>
      </c>
      <c r="C462" s="322">
        <v>18</v>
      </c>
      <c r="D462" s="322">
        <v>2131</v>
      </c>
      <c r="E462" s="322">
        <v>989</v>
      </c>
      <c r="F462" s="322">
        <v>1142</v>
      </c>
      <c r="G462" s="322">
        <v>1710</v>
      </c>
      <c r="H462" s="322">
        <v>870</v>
      </c>
      <c r="I462" s="322">
        <v>840</v>
      </c>
      <c r="J462" s="322">
        <v>1755</v>
      </c>
      <c r="K462" s="322">
        <v>872</v>
      </c>
      <c r="L462" s="322">
        <v>883</v>
      </c>
      <c r="M462" s="322">
        <v>1555</v>
      </c>
      <c r="N462" s="322">
        <v>820</v>
      </c>
      <c r="O462" s="322">
        <v>735</v>
      </c>
      <c r="P462" s="322">
        <v>1523</v>
      </c>
      <c r="Q462" s="322">
        <v>826</v>
      </c>
      <c r="R462" s="322">
        <v>697</v>
      </c>
      <c r="S462" s="332">
        <v>1985</v>
      </c>
      <c r="T462" s="332">
        <v>987</v>
      </c>
      <c r="U462" s="332">
        <v>998</v>
      </c>
      <c r="W462" s="323">
        <v>22</v>
      </c>
    </row>
    <row r="463" spans="1:23" x14ac:dyDescent="0.2">
      <c r="A463" s="322" t="s">
        <v>2204</v>
      </c>
      <c r="B463" s="322" t="s">
        <v>51</v>
      </c>
      <c r="C463" s="322">
        <v>19</v>
      </c>
      <c r="D463" s="322">
        <v>1848</v>
      </c>
      <c r="E463" s="322">
        <v>827</v>
      </c>
      <c r="F463" s="322">
        <v>1021</v>
      </c>
      <c r="G463" s="322">
        <v>1835</v>
      </c>
      <c r="H463" s="322">
        <v>885</v>
      </c>
      <c r="I463" s="322">
        <v>950</v>
      </c>
      <c r="J463" s="322">
        <v>1737</v>
      </c>
      <c r="K463" s="322">
        <v>873</v>
      </c>
      <c r="L463" s="322">
        <v>864</v>
      </c>
      <c r="M463" s="322">
        <v>1668</v>
      </c>
      <c r="N463" s="322">
        <v>855</v>
      </c>
      <c r="O463" s="322">
        <v>813</v>
      </c>
      <c r="P463" s="322">
        <v>1399</v>
      </c>
      <c r="Q463" s="322">
        <v>712</v>
      </c>
      <c r="R463" s="322">
        <v>687</v>
      </c>
      <c r="S463" s="332">
        <v>2658</v>
      </c>
      <c r="T463" s="332">
        <v>1216</v>
      </c>
      <c r="U463" s="332">
        <v>1442</v>
      </c>
      <c r="W463" s="323">
        <v>23</v>
      </c>
    </row>
    <row r="464" spans="1:23" x14ac:dyDescent="0.2">
      <c r="A464" s="322" t="s">
        <v>2205</v>
      </c>
      <c r="B464" s="322" t="s">
        <v>51</v>
      </c>
      <c r="C464" s="322">
        <v>20</v>
      </c>
      <c r="D464" s="322">
        <v>1766</v>
      </c>
      <c r="E464" s="322">
        <v>810</v>
      </c>
      <c r="F464" s="322">
        <v>956</v>
      </c>
      <c r="G464" s="322">
        <v>1975</v>
      </c>
      <c r="H464" s="322">
        <v>930</v>
      </c>
      <c r="I464" s="322">
        <v>1045</v>
      </c>
      <c r="J464" s="322">
        <v>1752</v>
      </c>
      <c r="K464" s="322">
        <v>870</v>
      </c>
      <c r="L464" s="322">
        <v>882</v>
      </c>
      <c r="M464" s="322">
        <v>1842</v>
      </c>
      <c r="N464" s="322">
        <v>943</v>
      </c>
      <c r="O464" s="322">
        <v>899</v>
      </c>
      <c r="P464" s="322">
        <v>1923</v>
      </c>
      <c r="Q464" s="322">
        <v>954</v>
      </c>
      <c r="R464" s="322">
        <v>969</v>
      </c>
      <c r="S464" s="332">
        <v>3001</v>
      </c>
      <c r="T464" s="332">
        <v>1393</v>
      </c>
      <c r="U464" s="332">
        <v>1608</v>
      </c>
      <c r="W464" s="323">
        <v>24</v>
      </c>
    </row>
    <row r="465" spans="1:23" x14ac:dyDescent="0.2">
      <c r="A465" s="322" t="s">
        <v>2206</v>
      </c>
      <c r="B465" s="322" t="s">
        <v>52</v>
      </c>
      <c r="C465" s="322" t="s">
        <v>95</v>
      </c>
      <c r="D465" s="322">
        <v>97187</v>
      </c>
      <c r="E465" s="322">
        <v>49577</v>
      </c>
      <c r="F465" s="322">
        <v>47610</v>
      </c>
      <c r="G465" s="322">
        <v>94940</v>
      </c>
      <c r="H465" s="322">
        <v>48005</v>
      </c>
      <c r="I465" s="322">
        <v>46935</v>
      </c>
      <c r="J465" s="322">
        <v>68619</v>
      </c>
      <c r="K465" s="322">
        <v>34220</v>
      </c>
      <c r="L465" s="322">
        <v>34399</v>
      </c>
      <c r="M465" s="322">
        <v>60550</v>
      </c>
      <c r="N465" s="322">
        <v>30413</v>
      </c>
      <c r="O465" s="322">
        <v>30137</v>
      </c>
      <c r="P465" s="322">
        <v>64905</v>
      </c>
      <c r="Q465" s="322">
        <v>32918</v>
      </c>
      <c r="R465" s="322">
        <v>31987</v>
      </c>
      <c r="S465" s="332">
        <v>69117</v>
      </c>
      <c r="T465" s="332">
        <v>34923</v>
      </c>
      <c r="U465" s="332">
        <v>34194</v>
      </c>
      <c r="W465" s="323">
        <v>3</v>
      </c>
    </row>
    <row r="466" spans="1:23" x14ac:dyDescent="0.2">
      <c r="A466" s="322" t="s">
        <v>2207</v>
      </c>
      <c r="B466" s="322" t="s">
        <v>52</v>
      </c>
      <c r="C466" s="322">
        <v>0</v>
      </c>
      <c r="D466" s="322">
        <v>5938</v>
      </c>
      <c r="E466" s="322">
        <v>3019</v>
      </c>
      <c r="F466" s="322">
        <v>2919</v>
      </c>
      <c r="G466" s="322">
        <v>4785</v>
      </c>
      <c r="H466" s="322">
        <v>2505</v>
      </c>
      <c r="I466" s="322">
        <v>2280</v>
      </c>
      <c r="J466" s="322">
        <v>3239</v>
      </c>
      <c r="K466" s="322">
        <v>1663</v>
      </c>
      <c r="L466" s="322">
        <v>1576</v>
      </c>
      <c r="M466" s="322">
        <v>3764</v>
      </c>
      <c r="N466" s="322">
        <v>1995</v>
      </c>
      <c r="O466" s="322">
        <v>1769</v>
      </c>
      <c r="P466" s="322">
        <v>3728</v>
      </c>
      <c r="Q466" s="322">
        <v>1922</v>
      </c>
      <c r="R466" s="322">
        <v>1806</v>
      </c>
      <c r="S466" s="332">
        <v>4517</v>
      </c>
      <c r="T466" s="332">
        <v>2272</v>
      </c>
      <c r="U466" s="332">
        <v>2245</v>
      </c>
      <c r="W466" s="323">
        <v>4</v>
      </c>
    </row>
    <row r="467" spans="1:23" x14ac:dyDescent="0.2">
      <c r="A467" s="322" t="s">
        <v>2208</v>
      </c>
      <c r="B467" s="322" t="s">
        <v>52</v>
      </c>
      <c r="C467" s="322">
        <v>1</v>
      </c>
      <c r="D467" s="322">
        <v>5375</v>
      </c>
      <c r="E467" s="322">
        <v>2773</v>
      </c>
      <c r="F467" s="322">
        <v>2602</v>
      </c>
      <c r="G467" s="322">
        <v>4660</v>
      </c>
      <c r="H467" s="322">
        <v>2385</v>
      </c>
      <c r="I467" s="322">
        <v>2275</v>
      </c>
      <c r="J467" s="322">
        <v>3029</v>
      </c>
      <c r="K467" s="322">
        <v>1556</v>
      </c>
      <c r="L467" s="322">
        <v>1473</v>
      </c>
      <c r="M467" s="322">
        <v>3752</v>
      </c>
      <c r="N467" s="322">
        <v>1880</v>
      </c>
      <c r="O467" s="322">
        <v>1872</v>
      </c>
      <c r="P467" s="322">
        <v>3573</v>
      </c>
      <c r="Q467" s="322">
        <v>1806</v>
      </c>
      <c r="R467" s="322">
        <v>1767</v>
      </c>
      <c r="S467" s="332">
        <v>4322</v>
      </c>
      <c r="T467" s="332">
        <v>2220</v>
      </c>
      <c r="U467" s="332">
        <v>2102</v>
      </c>
      <c r="W467" s="323">
        <v>5</v>
      </c>
    </row>
    <row r="468" spans="1:23" x14ac:dyDescent="0.2">
      <c r="A468" s="322" t="s">
        <v>2209</v>
      </c>
      <c r="B468" s="322" t="s">
        <v>52</v>
      </c>
      <c r="C468" s="322">
        <v>2</v>
      </c>
      <c r="D468" s="322">
        <v>5138</v>
      </c>
      <c r="E468" s="322">
        <v>2601</v>
      </c>
      <c r="F468" s="322">
        <v>2537</v>
      </c>
      <c r="G468" s="322">
        <v>4755</v>
      </c>
      <c r="H468" s="322">
        <v>2380</v>
      </c>
      <c r="I468" s="322">
        <v>2375</v>
      </c>
      <c r="J468" s="322">
        <v>2758</v>
      </c>
      <c r="K468" s="322">
        <v>1349</v>
      </c>
      <c r="L468" s="322">
        <v>1409</v>
      </c>
      <c r="M468" s="322">
        <v>3722</v>
      </c>
      <c r="N468" s="322">
        <v>1893</v>
      </c>
      <c r="O468" s="322">
        <v>1829</v>
      </c>
      <c r="P468" s="322">
        <v>3623</v>
      </c>
      <c r="Q468" s="322">
        <v>1836</v>
      </c>
      <c r="R468" s="322">
        <v>1787</v>
      </c>
      <c r="S468" s="332">
        <v>4167</v>
      </c>
      <c r="T468" s="332">
        <v>2156</v>
      </c>
      <c r="U468" s="332">
        <v>2011</v>
      </c>
      <c r="W468" s="323">
        <v>6</v>
      </c>
    </row>
    <row r="469" spans="1:23" x14ac:dyDescent="0.2">
      <c r="A469" s="322" t="s">
        <v>2210</v>
      </c>
      <c r="B469" s="322" t="s">
        <v>52</v>
      </c>
      <c r="C469" s="322">
        <v>3</v>
      </c>
      <c r="D469" s="322">
        <v>4929</v>
      </c>
      <c r="E469" s="322">
        <v>2504</v>
      </c>
      <c r="F469" s="322">
        <v>2425</v>
      </c>
      <c r="G469" s="322">
        <v>4885</v>
      </c>
      <c r="H469" s="322">
        <v>2475</v>
      </c>
      <c r="I469" s="322">
        <v>2410</v>
      </c>
      <c r="J469" s="322">
        <v>2447</v>
      </c>
      <c r="K469" s="322">
        <v>1263</v>
      </c>
      <c r="L469" s="322">
        <v>1184</v>
      </c>
      <c r="M469" s="322">
        <v>3525</v>
      </c>
      <c r="N469" s="322">
        <v>1782</v>
      </c>
      <c r="O469" s="322">
        <v>1743</v>
      </c>
      <c r="P469" s="322">
        <v>3652</v>
      </c>
      <c r="Q469" s="322">
        <v>1869</v>
      </c>
      <c r="R469" s="322">
        <v>1783</v>
      </c>
      <c r="S469" s="332">
        <v>3977</v>
      </c>
      <c r="T469" s="332">
        <v>2051</v>
      </c>
      <c r="U469" s="332">
        <v>1926</v>
      </c>
      <c r="W469" s="323">
        <v>7</v>
      </c>
    </row>
    <row r="470" spans="1:23" x14ac:dyDescent="0.2">
      <c r="A470" s="322" t="s">
        <v>2211</v>
      </c>
      <c r="B470" s="322" t="s">
        <v>52</v>
      </c>
      <c r="C470" s="322">
        <v>4</v>
      </c>
      <c r="D470" s="322">
        <v>4536</v>
      </c>
      <c r="E470" s="322">
        <v>2345</v>
      </c>
      <c r="F470" s="322">
        <v>2191</v>
      </c>
      <c r="G470" s="322">
        <v>4965</v>
      </c>
      <c r="H470" s="322">
        <v>2540</v>
      </c>
      <c r="I470" s="322">
        <v>2425</v>
      </c>
      <c r="J470" s="322">
        <v>2345</v>
      </c>
      <c r="K470" s="322">
        <v>1129</v>
      </c>
      <c r="L470" s="322">
        <v>1216</v>
      </c>
      <c r="M470" s="322">
        <v>3272</v>
      </c>
      <c r="N470" s="322">
        <v>1619</v>
      </c>
      <c r="O470" s="322">
        <v>1653</v>
      </c>
      <c r="P470" s="322">
        <v>3458</v>
      </c>
      <c r="Q470" s="322">
        <v>1816</v>
      </c>
      <c r="R470" s="322">
        <v>1642</v>
      </c>
      <c r="S470" s="332">
        <v>3718</v>
      </c>
      <c r="T470" s="332">
        <v>1891</v>
      </c>
      <c r="U470" s="332">
        <v>1827</v>
      </c>
      <c r="W470" s="323">
        <v>8</v>
      </c>
    </row>
    <row r="471" spans="1:23" x14ac:dyDescent="0.2">
      <c r="A471" s="322" t="s">
        <v>2212</v>
      </c>
      <c r="B471" s="322" t="s">
        <v>52</v>
      </c>
      <c r="C471" s="322">
        <v>5</v>
      </c>
      <c r="D471" s="322">
        <v>4252</v>
      </c>
      <c r="E471" s="322">
        <v>2168</v>
      </c>
      <c r="F471" s="322">
        <v>2084</v>
      </c>
      <c r="G471" s="322">
        <v>4930</v>
      </c>
      <c r="H471" s="322">
        <v>2555</v>
      </c>
      <c r="I471" s="322">
        <v>2375</v>
      </c>
      <c r="J471" s="322">
        <v>2430</v>
      </c>
      <c r="K471" s="322">
        <v>1249</v>
      </c>
      <c r="L471" s="322">
        <v>1181</v>
      </c>
      <c r="M471" s="322">
        <v>3221</v>
      </c>
      <c r="N471" s="322">
        <v>1650</v>
      </c>
      <c r="O471" s="322">
        <v>1571</v>
      </c>
      <c r="P471" s="322">
        <v>3286</v>
      </c>
      <c r="Q471" s="322">
        <v>1730</v>
      </c>
      <c r="R471" s="322">
        <v>1556</v>
      </c>
      <c r="S471" s="332">
        <v>3675</v>
      </c>
      <c r="T471" s="332">
        <v>1830</v>
      </c>
      <c r="U471" s="332">
        <v>1845</v>
      </c>
      <c r="W471" s="323">
        <v>9</v>
      </c>
    </row>
    <row r="472" spans="1:23" x14ac:dyDescent="0.2">
      <c r="A472" s="322" t="s">
        <v>2213</v>
      </c>
      <c r="B472" s="322" t="s">
        <v>52</v>
      </c>
      <c r="C472" s="322">
        <v>6</v>
      </c>
      <c r="D472" s="322">
        <v>4068</v>
      </c>
      <c r="E472" s="322">
        <v>2068</v>
      </c>
      <c r="F472" s="322">
        <v>2000</v>
      </c>
      <c r="G472" s="322">
        <v>4970</v>
      </c>
      <c r="H472" s="322">
        <v>2530</v>
      </c>
      <c r="I472" s="322">
        <v>2440</v>
      </c>
      <c r="J472" s="322">
        <v>2452</v>
      </c>
      <c r="K472" s="322">
        <v>1253</v>
      </c>
      <c r="L472" s="322">
        <v>1199</v>
      </c>
      <c r="M472" s="322">
        <v>3058</v>
      </c>
      <c r="N472" s="322">
        <v>1556</v>
      </c>
      <c r="O472" s="322">
        <v>1502</v>
      </c>
      <c r="P472" s="322">
        <v>3147</v>
      </c>
      <c r="Q472" s="322">
        <v>1584</v>
      </c>
      <c r="R472" s="322">
        <v>1563</v>
      </c>
      <c r="S472" s="332">
        <v>3258</v>
      </c>
      <c r="T472" s="332">
        <v>1619</v>
      </c>
      <c r="U472" s="332">
        <v>1639</v>
      </c>
      <c r="W472" s="323">
        <v>10</v>
      </c>
    </row>
    <row r="473" spans="1:23" x14ac:dyDescent="0.2">
      <c r="A473" s="322" t="s">
        <v>2214</v>
      </c>
      <c r="B473" s="322" t="s">
        <v>52</v>
      </c>
      <c r="C473" s="322">
        <v>7</v>
      </c>
      <c r="D473" s="322">
        <v>4197</v>
      </c>
      <c r="E473" s="322">
        <v>2134</v>
      </c>
      <c r="F473" s="322">
        <v>2063</v>
      </c>
      <c r="G473" s="322">
        <v>5050</v>
      </c>
      <c r="H473" s="322">
        <v>2580</v>
      </c>
      <c r="I473" s="322">
        <v>2470</v>
      </c>
      <c r="J473" s="322">
        <v>2518</v>
      </c>
      <c r="K473" s="322">
        <v>1313</v>
      </c>
      <c r="L473" s="322">
        <v>1205</v>
      </c>
      <c r="M473" s="322">
        <v>2948</v>
      </c>
      <c r="N473" s="322">
        <v>1449</v>
      </c>
      <c r="O473" s="322">
        <v>1499</v>
      </c>
      <c r="P473" s="322">
        <v>3045</v>
      </c>
      <c r="Q473" s="322">
        <v>1552</v>
      </c>
      <c r="R473" s="322">
        <v>1493</v>
      </c>
      <c r="S473" s="332">
        <v>3263</v>
      </c>
      <c r="T473" s="332">
        <v>1603</v>
      </c>
      <c r="U473" s="332">
        <v>1660</v>
      </c>
      <c r="W473" s="323">
        <v>11</v>
      </c>
    </row>
    <row r="474" spans="1:23" x14ac:dyDescent="0.2">
      <c r="A474" s="322" t="s">
        <v>2215</v>
      </c>
      <c r="B474" s="322" t="s">
        <v>52</v>
      </c>
      <c r="C474" s="322">
        <v>8</v>
      </c>
      <c r="D474" s="322">
        <v>3889</v>
      </c>
      <c r="E474" s="322">
        <v>1988</v>
      </c>
      <c r="F474" s="322">
        <v>1901</v>
      </c>
      <c r="G474" s="322">
        <v>4965</v>
      </c>
      <c r="H474" s="322">
        <v>2515</v>
      </c>
      <c r="I474" s="322">
        <v>2450</v>
      </c>
      <c r="J474" s="322">
        <v>2629</v>
      </c>
      <c r="K474" s="322">
        <v>1301</v>
      </c>
      <c r="L474" s="322">
        <v>1328</v>
      </c>
      <c r="M474" s="322">
        <v>2854</v>
      </c>
      <c r="N474" s="322">
        <v>1464</v>
      </c>
      <c r="O474" s="322">
        <v>1390</v>
      </c>
      <c r="P474" s="322">
        <v>3154</v>
      </c>
      <c r="Q474" s="322">
        <v>1531</v>
      </c>
      <c r="R474" s="322">
        <v>1623</v>
      </c>
      <c r="S474" s="332">
        <v>3052</v>
      </c>
      <c r="T474" s="332">
        <v>1520</v>
      </c>
      <c r="U474" s="332">
        <v>1532</v>
      </c>
      <c r="W474" s="323">
        <v>12</v>
      </c>
    </row>
    <row r="475" spans="1:23" x14ac:dyDescent="0.2">
      <c r="A475" s="322" t="s">
        <v>2216</v>
      </c>
      <c r="B475" s="322" t="s">
        <v>52</v>
      </c>
      <c r="C475" s="322">
        <v>9</v>
      </c>
      <c r="D475" s="322">
        <v>4069</v>
      </c>
      <c r="E475" s="322">
        <v>2123</v>
      </c>
      <c r="F475" s="322">
        <v>1946</v>
      </c>
      <c r="G475" s="322">
        <v>4415</v>
      </c>
      <c r="H475" s="322">
        <v>2235</v>
      </c>
      <c r="I475" s="322">
        <v>2180</v>
      </c>
      <c r="J475" s="322">
        <v>2880</v>
      </c>
      <c r="K475" s="322">
        <v>1456</v>
      </c>
      <c r="L475" s="322">
        <v>1424</v>
      </c>
      <c r="M475" s="322">
        <v>2742</v>
      </c>
      <c r="N475" s="322">
        <v>1381</v>
      </c>
      <c r="O475" s="322">
        <v>1361</v>
      </c>
      <c r="P475" s="322">
        <v>3019</v>
      </c>
      <c r="Q475" s="322">
        <v>1553</v>
      </c>
      <c r="R475" s="322">
        <v>1466</v>
      </c>
      <c r="S475" s="332">
        <v>3128</v>
      </c>
      <c r="T475" s="332">
        <v>1581</v>
      </c>
      <c r="U475" s="332">
        <v>1547</v>
      </c>
      <c r="W475" s="323">
        <v>13</v>
      </c>
    </row>
    <row r="476" spans="1:23" x14ac:dyDescent="0.2">
      <c r="A476" s="322" t="s">
        <v>2217</v>
      </c>
      <c r="B476" s="322" t="s">
        <v>52</v>
      </c>
      <c r="C476" s="322">
        <v>10</v>
      </c>
      <c r="D476" s="322">
        <v>4004</v>
      </c>
      <c r="E476" s="322">
        <v>2111</v>
      </c>
      <c r="F476" s="322">
        <v>1893</v>
      </c>
      <c r="G476" s="322">
        <v>4405</v>
      </c>
      <c r="H476" s="322">
        <v>2260</v>
      </c>
      <c r="I476" s="322">
        <v>2145</v>
      </c>
      <c r="J476" s="322">
        <v>2996</v>
      </c>
      <c r="K476" s="322">
        <v>1526</v>
      </c>
      <c r="L476" s="322">
        <v>1470</v>
      </c>
      <c r="M476" s="322">
        <v>2732</v>
      </c>
      <c r="N476" s="322">
        <v>1396</v>
      </c>
      <c r="O476" s="322">
        <v>1336</v>
      </c>
      <c r="P476" s="322">
        <v>3067</v>
      </c>
      <c r="Q476" s="322">
        <v>1594</v>
      </c>
      <c r="R476" s="322">
        <v>1473</v>
      </c>
      <c r="S476" s="332">
        <v>2940</v>
      </c>
      <c r="T476" s="332">
        <v>1508</v>
      </c>
      <c r="U476" s="332">
        <v>1432</v>
      </c>
      <c r="W476" s="323">
        <v>14</v>
      </c>
    </row>
    <row r="477" spans="1:23" x14ac:dyDescent="0.2">
      <c r="A477" s="322" t="s">
        <v>2218</v>
      </c>
      <c r="B477" s="322" t="s">
        <v>52</v>
      </c>
      <c r="C477" s="322">
        <v>11</v>
      </c>
      <c r="D477" s="322">
        <v>4086</v>
      </c>
      <c r="E477" s="322">
        <v>2161</v>
      </c>
      <c r="F477" s="322">
        <v>1925</v>
      </c>
      <c r="G477" s="322">
        <v>4350</v>
      </c>
      <c r="H477" s="322">
        <v>2230</v>
      </c>
      <c r="I477" s="322">
        <v>2120</v>
      </c>
      <c r="J477" s="322">
        <v>3183</v>
      </c>
      <c r="K477" s="322">
        <v>1612</v>
      </c>
      <c r="L477" s="322">
        <v>1571</v>
      </c>
      <c r="M477" s="322">
        <v>2563</v>
      </c>
      <c r="N477" s="322">
        <v>1376</v>
      </c>
      <c r="O477" s="322">
        <v>1187</v>
      </c>
      <c r="P477" s="322">
        <v>2951</v>
      </c>
      <c r="Q477" s="322">
        <v>1475</v>
      </c>
      <c r="R477" s="322">
        <v>1476</v>
      </c>
      <c r="S477" s="332">
        <v>3014</v>
      </c>
      <c r="T477" s="332">
        <v>1535</v>
      </c>
      <c r="U477" s="332">
        <v>1479</v>
      </c>
      <c r="W477" s="323">
        <v>15</v>
      </c>
    </row>
    <row r="478" spans="1:23" x14ac:dyDescent="0.2">
      <c r="A478" s="322" t="s">
        <v>2219</v>
      </c>
      <c r="B478" s="322" t="s">
        <v>52</v>
      </c>
      <c r="C478" s="322">
        <v>12</v>
      </c>
      <c r="D478" s="322">
        <v>4697</v>
      </c>
      <c r="E478" s="322">
        <v>2445</v>
      </c>
      <c r="F478" s="322">
        <v>2252</v>
      </c>
      <c r="G478" s="322">
        <v>4220</v>
      </c>
      <c r="H478" s="322">
        <v>2150</v>
      </c>
      <c r="I478" s="322">
        <v>2065</v>
      </c>
      <c r="J478" s="322">
        <v>3399</v>
      </c>
      <c r="K478" s="322">
        <v>1653</v>
      </c>
      <c r="L478" s="322">
        <v>1746</v>
      </c>
      <c r="M478" s="322">
        <v>2442</v>
      </c>
      <c r="N478" s="322">
        <v>1182</v>
      </c>
      <c r="O478" s="322">
        <v>1260</v>
      </c>
      <c r="P478" s="322">
        <v>2989</v>
      </c>
      <c r="Q478" s="322">
        <v>1513</v>
      </c>
      <c r="R478" s="322">
        <v>1476</v>
      </c>
      <c r="S478" s="332">
        <v>2938</v>
      </c>
      <c r="T478" s="332">
        <v>1501</v>
      </c>
      <c r="U478" s="332">
        <v>1437</v>
      </c>
      <c r="W478" s="323">
        <v>16</v>
      </c>
    </row>
    <row r="479" spans="1:23" x14ac:dyDescent="0.2">
      <c r="A479" s="322" t="s">
        <v>2220</v>
      </c>
      <c r="B479" s="322" t="s">
        <v>52</v>
      </c>
      <c r="C479" s="322">
        <v>13</v>
      </c>
      <c r="D479" s="322">
        <v>5148</v>
      </c>
      <c r="E479" s="322">
        <v>2671</v>
      </c>
      <c r="F479" s="322">
        <v>2477</v>
      </c>
      <c r="G479" s="322">
        <v>4150</v>
      </c>
      <c r="H479" s="322">
        <v>2130</v>
      </c>
      <c r="I479" s="322">
        <v>2020</v>
      </c>
      <c r="J479" s="322">
        <v>3504</v>
      </c>
      <c r="K479" s="322">
        <v>1755</v>
      </c>
      <c r="L479" s="322">
        <v>1749</v>
      </c>
      <c r="M479" s="322">
        <v>2269</v>
      </c>
      <c r="N479" s="322">
        <v>1174</v>
      </c>
      <c r="O479" s="322">
        <v>1095</v>
      </c>
      <c r="P479" s="322">
        <v>2836</v>
      </c>
      <c r="Q479" s="322">
        <v>1490</v>
      </c>
      <c r="R479" s="322">
        <v>1346</v>
      </c>
      <c r="S479" s="332">
        <v>2985</v>
      </c>
      <c r="T479" s="332">
        <v>1493</v>
      </c>
      <c r="U479" s="332">
        <v>1492</v>
      </c>
      <c r="W479" s="323">
        <v>17</v>
      </c>
    </row>
    <row r="480" spans="1:23" x14ac:dyDescent="0.2">
      <c r="A480" s="322" t="s">
        <v>2221</v>
      </c>
      <c r="B480" s="322" t="s">
        <v>52</v>
      </c>
      <c r="C480" s="322">
        <v>14</v>
      </c>
      <c r="D480" s="322">
        <v>5757</v>
      </c>
      <c r="E480" s="322">
        <v>2966</v>
      </c>
      <c r="F480" s="322">
        <v>2791</v>
      </c>
      <c r="G480" s="322">
        <v>4050</v>
      </c>
      <c r="H480" s="322">
        <v>2075</v>
      </c>
      <c r="I480" s="322">
        <v>1975</v>
      </c>
      <c r="J480" s="322">
        <v>3701</v>
      </c>
      <c r="K480" s="322">
        <v>1839</v>
      </c>
      <c r="L480" s="322">
        <v>1862</v>
      </c>
      <c r="M480" s="322">
        <v>2200</v>
      </c>
      <c r="N480" s="322">
        <v>1070</v>
      </c>
      <c r="O480" s="322">
        <v>1130</v>
      </c>
      <c r="P480" s="322">
        <v>2731</v>
      </c>
      <c r="Q480" s="322">
        <v>1306</v>
      </c>
      <c r="R480" s="322">
        <v>1425</v>
      </c>
      <c r="S480" s="332">
        <v>2877</v>
      </c>
      <c r="T480" s="332">
        <v>1482</v>
      </c>
      <c r="U480" s="332">
        <v>1395</v>
      </c>
      <c r="W480" s="323">
        <v>18</v>
      </c>
    </row>
    <row r="481" spans="1:23" x14ac:dyDescent="0.2">
      <c r="A481" s="322" t="s">
        <v>2222</v>
      </c>
      <c r="B481" s="322" t="s">
        <v>52</v>
      </c>
      <c r="C481" s="322">
        <v>15</v>
      </c>
      <c r="D481" s="322">
        <v>4313</v>
      </c>
      <c r="E481" s="322">
        <v>2246</v>
      </c>
      <c r="F481" s="322">
        <v>2067</v>
      </c>
      <c r="G481" s="322">
        <v>3870</v>
      </c>
      <c r="H481" s="322">
        <v>1960</v>
      </c>
      <c r="I481" s="322">
        <v>1905</v>
      </c>
      <c r="J481" s="322">
        <v>3868</v>
      </c>
      <c r="K481" s="322">
        <v>2000</v>
      </c>
      <c r="L481" s="322">
        <v>1868</v>
      </c>
      <c r="M481" s="322">
        <v>2280</v>
      </c>
      <c r="N481" s="322">
        <v>1160</v>
      </c>
      <c r="O481" s="322">
        <v>1120</v>
      </c>
      <c r="P481" s="322">
        <v>2729</v>
      </c>
      <c r="Q481" s="322">
        <v>1377</v>
      </c>
      <c r="R481" s="322">
        <v>1352</v>
      </c>
      <c r="S481" s="332">
        <v>2955</v>
      </c>
      <c r="T481" s="332">
        <v>1467</v>
      </c>
      <c r="U481" s="332">
        <v>1488</v>
      </c>
      <c r="W481" s="323">
        <v>19</v>
      </c>
    </row>
    <row r="482" spans="1:23" x14ac:dyDescent="0.2">
      <c r="A482" s="322" t="s">
        <v>2223</v>
      </c>
      <c r="B482" s="322" t="s">
        <v>52</v>
      </c>
      <c r="C482" s="322">
        <v>16</v>
      </c>
      <c r="D482" s="322">
        <v>4385</v>
      </c>
      <c r="E482" s="322">
        <v>2191</v>
      </c>
      <c r="F482" s="322">
        <v>2194</v>
      </c>
      <c r="G482" s="322">
        <v>3875</v>
      </c>
      <c r="H482" s="322">
        <v>1950</v>
      </c>
      <c r="I482" s="322">
        <v>1925</v>
      </c>
      <c r="J482" s="322">
        <v>3981</v>
      </c>
      <c r="K482" s="322">
        <v>2051</v>
      </c>
      <c r="L482" s="322">
        <v>1930</v>
      </c>
      <c r="M482" s="322">
        <v>2352</v>
      </c>
      <c r="N482" s="322">
        <v>1196</v>
      </c>
      <c r="O482" s="322">
        <v>1156</v>
      </c>
      <c r="P482" s="322">
        <v>2836</v>
      </c>
      <c r="Q482" s="322">
        <v>1468</v>
      </c>
      <c r="R482" s="322">
        <v>1368</v>
      </c>
      <c r="S482" s="332">
        <v>2844</v>
      </c>
      <c r="T482" s="332">
        <v>1396</v>
      </c>
      <c r="U482" s="332">
        <v>1448</v>
      </c>
      <c r="W482" s="323">
        <v>20</v>
      </c>
    </row>
    <row r="483" spans="1:23" x14ac:dyDescent="0.2">
      <c r="A483" s="322" t="s">
        <v>2224</v>
      </c>
      <c r="B483" s="322" t="s">
        <v>52</v>
      </c>
      <c r="C483" s="322">
        <v>17</v>
      </c>
      <c r="D483" s="322">
        <v>4313</v>
      </c>
      <c r="E483" s="322">
        <v>2202</v>
      </c>
      <c r="F483" s="322">
        <v>2111</v>
      </c>
      <c r="G483" s="322">
        <v>3995</v>
      </c>
      <c r="H483" s="322">
        <v>1955</v>
      </c>
      <c r="I483" s="322">
        <v>2040</v>
      </c>
      <c r="J483" s="322">
        <v>4179</v>
      </c>
      <c r="K483" s="322">
        <v>2074</v>
      </c>
      <c r="L483" s="322">
        <v>2105</v>
      </c>
      <c r="M483" s="322">
        <v>2313</v>
      </c>
      <c r="N483" s="322">
        <v>1179</v>
      </c>
      <c r="O483" s="322">
        <v>1134</v>
      </c>
      <c r="P483" s="322">
        <v>2629</v>
      </c>
      <c r="Q483" s="322">
        <v>1293</v>
      </c>
      <c r="R483" s="322">
        <v>1336</v>
      </c>
      <c r="S483" s="332">
        <v>2732</v>
      </c>
      <c r="T483" s="332">
        <v>1442</v>
      </c>
      <c r="U483" s="332">
        <v>1290</v>
      </c>
      <c r="W483" s="323">
        <v>21</v>
      </c>
    </row>
    <row r="484" spans="1:23" x14ac:dyDescent="0.2">
      <c r="A484" s="322" t="s">
        <v>2225</v>
      </c>
      <c r="B484" s="322" t="s">
        <v>52</v>
      </c>
      <c r="C484" s="322">
        <v>18</v>
      </c>
      <c r="D484" s="322">
        <v>4717</v>
      </c>
      <c r="E484" s="322">
        <v>2399</v>
      </c>
      <c r="F484" s="322">
        <v>2318</v>
      </c>
      <c r="G484" s="322">
        <v>4055</v>
      </c>
      <c r="H484" s="322">
        <v>2015</v>
      </c>
      <c r="I484" s="322">
        <v>2040</v>
      </c>
      <c r="J484" s="322">
        <v>4265</v>
      </c>
      <c r="K484" s="322">
        <v>2030</v>
      </c>
      <c r="L484" s="322">
        <v>2235</v>
      </c>
      <c r="M484" s="322">
        <v>2357</v>
      </c>
      <c r="N484" s="322">
        <v>1145</v>
      </c>
      <c r="O484" s="322">
        <v>1212</v>
      </c>
      <c r="P484" s="322">
        <v>2686</v>
      </c>
      <c r="Q484" s="322">
        <v>1389</v>
      </c>
      <c r="R484" s="322">
        <v>1297</v>
      </c>
      <c r="S484" s="332">
        <v>2853</v>
      </c>
      <c r="T484" s="332">
        <v>1410</v>
      </c>
      <c r="U484" s="332">
        <v>1443</v>
      </c>
      <c r="W484" s="323">
        <v>22</v>
      </c>
    </row>
    <row r="485" spans="1:23" x14ac:dyDescent="0.2">
      <c r="A485" s="322" t="s">
        <v>2226</v>
      </c>
      <c r="B485" s="322" t="s">
        <v>52</v>
      </c>
      <c r="C485" s="322">
        <v>19</v>
      </c>
      <c r="D485" s="322">
        <v>4615</v>
      </c>
      <c r="E485" s="322">
        <v>2256</v>
      </c>
      <c r="F485" s="322">
        <v>2359</v>
      </c>
      <c r="G485" s="322">
        <v>4585</v>
      </c>
      <c r="H485" s="322">
        <v>2180</v>
      </c>
      <c r="I485" s="322">
        <v>2405</v>
      </c>
      <c r="J485" s="322">
        <v>4245</v>
      </c>
      <c r="K485" s="322">
        <v>1991</v>
      </c>
      <c r="L485" s="322">
        <v>2254</v>
      </c>
      <c r="M485" s="322">
        <v>2846</v>
      </c>
      <c r="N485" s="322">
        <v>1309</v>
      </c>
      <c r="O485" s="322">
        <v>1537</v>
      </c>
      <c r="P485" s="322">
        <v>2701</v>
      </c>
      <c r="Q485" s="322">
        <v>1269</v>
      </c>
      <c r="R485" s="322">
        <v>1432</v>
      </c>
      <c r="S485" s="332">
        <v>2674</v>
      </c>
      <c r="T485" s="332">
        <v>1330</v>
      </c>
      <c r="U485" s="332">
        <v>1344</v>
      </c>
      <c r="W485" s="323">
        <v>23</v>
      </c>
    </row>
    <row r="486" spans="1:23" x14ac:dyDescent="0.2">
      <c r="A486" s="322" t="s">
        <v>2227</v>
      </c>
      <c r="B486" s="322" t="s">
        <v>52</v>
      </c>
      <c r="C486" s="322">
        <v>20</v>
      </c>
      <c r="D486" s="322">
        <v>4761</v>
      </c>
      <c r="E486" s="322">
        <v>2206</v>
      </c>
      <c r="F486" s="322">
        <v>2555</v>
      </c>
      <c r="G486" s="322">
        <v>5020</v>
      </c>
      <c r="H486" s="322">
        <v>2400</v>
      </c>
      <c r="I486" s="322">
        <v>2615</v>
      </c>
      <c r="J486" s="322">
        <v>4571</v>
      </c>
      <c r="K486" s="322">
        <v>2157</v>
      </c>
      <c r="L486" s="322">
        <v>2414</v>
      </c>
      <c r="M486" s="322">
        <v>3338</v>
      </c>
      <c r="N486" s="322">
        <v>1557</v>
      </c>
      <c r="O486" s="322">
        <v>1781</v>
      </c>
      <c r="P486" s="322">
        <v>3065</v>
      </c>
      <c r="Q486" s="322">
        <v>1545</v>
      </c>
      <c r="R486" s="322">
        <v>1520</v>
      </c>
      <c r="S486" s="332">
        <v>3228</v>
      </c>
      <c r="T486" s="332">
        <v>1616</v>
      </c>
      <c r="U486" s="332">
        <v>1612</v>
      </c>
      <c r="W486" s="323">
        <v>24</v>
      </c>
    </row>
    <row r="487" spans="1:23" x14ac:dyDescent="0.2">
      <c r="A487" s="322" t="s">
        <v>2228</v>
      </c>
      <c r="B487" s="322" t="s">
        <v>53</v>
      </c>
      <c r="C487" s="322" t="s">
        <v>95</v>
      </c>
      <c r="D487" s="322">
        <v>85229</v>
      </c>
      <c r="E487" s="322">
        <v>42876</v>
      </c>
      <c r="F487" s="322">
        <v>42353</v>
      </c>
      <c r="G487" s="322">
        <v>83575</v>
      </c>
      <c r="H487" s="322">
        <v>42195</v>
      </c>
      <c r="I487" s="322">
        <v>41380</v>
      </c>
      <c r="J487" s="322">
        <v>66473</v>
      </c>
      <c r="K487" s="322">
        <v>33529</v>
      </c>
      <c r="L487" s="322">
        <v>32944</v>
      </c>
      <c r="M487" s="322">
        <v>59137</v>
      </c>
      <c r="N487" s="322">
        <v>29629</v>
      </c>
      <c r="O487" s="322">
        <v>29508</v>
      </c>
      <c r="P487" s="322">
        <v>66989</v>
      </c>
      <c r="Q487" s="322">
        <v>33998</v>
      </c>
      <c r="R487" s="322">
        <v>32991</v>
      </c>
      <c r="S487" s="332">
        <v>73663</v>
      </c>
      <c r="T487" s="332">
        <v>37277</v>
      </c>
      <c r="U487" s="332">
        <v>36386</v>
      </c>
      <c r="W487" s="323">
        <v>3</v>
      </c>
    </row>
    <row r="488" spans="1:23" x14ac:dyDescent="0.2">
      <c r="A488" s="322" t="s">
        <v>2229</v>
      </c>
      <c r="B488" s="322" t="s">
        <v>53</v>
      </c>
      <c r="C488" s="322">
        <v>0</v>
      </c>
      <c r="D488" s="322">
        <v>4611</v>
      </c>
      <c r="E488" s="322">
        <v>2363</v>
      </c>
      <c r="F488" s="322">
        <v>2248</v>
      </c>
      <c r="G488" s="322">
        <v>3990</v>
      </c>
      <c r="H488" s="322">
        <v>2035</v>
      </c>
      <c r="I488" s="322">
        <v>1955</v>
      </c>
      <c r="J488" s="322">
        <v>2872</v>
      </c>
      <c r="K488" s="322">
        <v>1520</v>
      </c>
      <c r="L488" s="322">
        <v>1352</v>
      </c>
      <c r="M488" s="322">
        <v>3780</v>
      </c>
      <c r="N488" s="322">
        <v>1870</v>
      </c>
      <c r="O488" s="322">
        <v>1910</v>
      </c>
      <c r="P488" s="322">
        <v>3686</v>
      </c>
      <c r="Q488" s="322">
        <v>1924</v>
      </c>
      <c r="R488" s="322">
        <v>1762</v>
      </c>
      <c r="S488" s="332">
        <v>4679</v>
      </c>
      <c r="T488" s="332">
        <v>2462</v>
      </c>
      <c r="U488" s="332">
        <v>2217</v>
      </c>
      <c r="W488" s="323">
        <v>4</v>
      </c>
    </row>
    <row r="489" spans="1:23" x14ac:dyDescent="0.2">
      <c r="A489" s="322" t="s">
        <v>2230</v>
      </c>
      <c r="B489" s="322" t="s">
        <v>53</v>
      </c>
      <c r="C489" s="322">
        <v>1</v>
      </c>
      <c r="D489" s="322">
        <v>4271</v>
      </c>
      <c r="E489" s="322">
        <v>2131</v>
      </c>
      <c r="F489" s="322">
        <v>2140</v>
      </c>
      <c r="G489" s="322">
        <v>3910</v>
      </c>
      <c r="H489" s="322">
        <v>1940</v>
      </c>
      <c r="I489" s="322">
        <v>1970</v>
      </c>
      <c r="J489" s="322">
        <v>2712</v>
      </c>
      <c r="K489" s="322">
        <v>1395</v>
      </c>
      <c r="L489" s="322">
        <v>1317</v>
      </c>
      <c r="M489" s="322">
        <v>3532</v>
      </c>
      <c r="N489" s="322">
        <v>1723</v>
      </c>
      <c r="O489" s="322">
        <v>1809</v>
      </c>
      <c r="P489" s="322">
        <v>3776</v>
      </c>
      <c r="Q489" s="322">
        <v>1906</v>
      </c>
      <c r="R489" s="322">
        <v>1870</v>
      </c>
      <c r="S489" s="332">
        <v>4513</v>
      </c>
      <c r="T489" s="332">
        <v>2281</v>
      </c>
      <c r="U489" s="332">
        <v>2232</v>
      </c>
      <c r="W489" s="323">
        <v>5</v>
      </c>
    </row>
    <row r="490" spans="1:23" x14ac:dyDescent="0.2">
      <c r="A490" s="322" t="s">
        <v>2231</v>
      </c>
      <c r="B490" s="322" t="s">
        <v>53</v>
      </c>
      <c r="C490" s="322">
        <v>2</v>
      </c>
      <c r="D490" s="322">
        <v>4145</v>
      </c>
      <c r="E490" s="322">
        <v>2098</v>
      </c>
      <c r="F490" s="322">
        <v>2047</v>
      </c>
      <c r="G490" s="322">
        <v>4110</v>
      </c>
      <c r="H490" s="322">
        <v>2105</v>
      </c>
      <c r="I490" s="322">
        <v>2005</v>
      </c>
      <c r="J490" s="322">
        <v>2566</v>
      </c>
      <c r="K490" s="322">
        <v>1269</v>
      </c>
      <c r="L490" s="322">
        <v>1297</v>
      </c>
      <c r="M490" s="322">
        <v>3390</v>
      </c>
      <c r="N490" s="322">
        <v>1689</v>
      </c>
      <c r="O490" s="322">
        <v>1701</v>
      </c>
      <c r="P490" s="322">
        <v>3372</v>
      </c>
      <c r="Q490" s="322">
        <v>1776</v>
      </c>
      <c r="R490" s="322">
        <v>1596</v>
      </c>
      <c r="S490" s="332">
        <v>4437</v>
      </c>
      <c r="T490" s="332">
        <v>2297</v>
      </c>
      <c r="U490" s="332">
        <v>2140</v>
      </c>
      <c r="W490" s="323">
        <v>6</v>
      </c>
    </row>
    <row r="491" spans="1:23" x14ac:dyDescent="0.2">
      <c r="A491" s="322" t="s">
        <v>2232</v>
      </c>
      <c r="B491" s="322" t="s">
        <v>53</v>
      </c>
      <c r="C491" s="322">
        <v>3</v>
      </c>
      <c r="D491" s="322">
        <v>3982</v>
      </c>
      <c r="E491" s="322">
        <v>2033</v>
      </c>
      <c r="F491" s="322">
        <v>1949</v>
      </c>
      <c r="G491" s="322">
        <v>4350</v>
      </c>
      <c r="H491" s="322">
        <v>2225</v>
      </c>
      <c r="I491" s="322">
        <v>2125</v>
      </c>
      <c r="J491" s="322">
        <v>2324</v>
      </c>
      <c r="K491" s="322">
        <v>1197</v>
      </c>
      <c r="L491" s="322">
        <v>1127</v>
      </c>
      <c r="M491" s="322">
        <v>3369</v>
      </c>
      <c r="N491" s="322">
        <v>1682</v>
      </c>
      <c r="O491" s="322">
        <v>1687</v>
      </c>
      <c r="P491" s="322">
        <v>3528</v>
      </c>
      <c r="Q491" s="322">
        <v>1793</v>
      </c>
      <c r="R491" s="322">
        <v>1735</v>
      </c>
      <c r="S491" s="332">
        <v>4319</v>
      </c>
      <c r="T491" s="332">
        <v>2333</v>
      </c>
      <c r="U491" s="332">
        <v>1986</v>
      </c>
      <c r="W491" s="323">
        <v>7</v>
      </c>
    </row>
    <row r="492" spans="1:23" x14ac:dyDescent="0.2">
      <c r="A492" s="322" t="s">
        <v>2233</v>
      </c>
      <c r="B492" s="322" t="s">
        <v>53</v>
      </c>
      <c r="C492" s="322">
        <v>4</v>
      </c>
      <c r="D492" s="322">
        <v>3801</v>
      </c>
      <c r="E492" s="322">
        <v>1907</v>
      </c>
      <c r="F492" s="322">
        <v>1894</v>
      </c>
      <c r="G492" s="322">
        <v>4375</v>
      </c>
      <c r="H492" s="322">
        <v>2260</v>
      </c>
      <c r="I492" s="322">
        <v>2115</v>
      </c>
      <c r="J492" s="322">
        <v>2278</v>
      </c>
      <c r="K492" s="322">
        <v>1139</v>
      </c>
      <c r="L492" s="322">
        <v>1139</v>
      </c>
      <c r="M492" s="322">
        <v>3123</v>
      </c>
      <c r="N492" s="322">
        <v>1632</v>
      </c>
      <c r="O492" s="322">
        <v>1491</v>
      </c>
      <c r="P492" s="322">
        <v>3400</v>
      </c>
      <c r="Q492" s="322">
        <v>1699</v>
      </c>
      <c r="R492" s="322">
        <v>1701</v>
      </c>
      <c r="S492" s="332">
        <v>4056</v>
      </c>
      <c r="T492" s="332">
        <v>1994</v>
      </c>
      <c r="U492" s="332">
        <v>2062</v>
      </c>
      <c r="W492" s="323">
        <v>8</v>
      </c>
    </row>
    <row r="493" spans="1:23" x14ac:dyDescent="0.2">
      <c r="A493" s="322" t="s">
        <v>2234</v>
      </c>
      <c r="B493" s="322" t="s">
        <v>53</v>
      </c>
      <c r="C493" s="322">
        <v>5</v>
      </c>
      <c r="D493" s="322">
        <v>3585</v>
      </c>
      <c r="E493" s="322">
        <v>1828</v>
      </c>
      <c r="F493" s="322">
        <v>1757</v>
      </c>
      <c r="G493" s="322">
        <v>4475</v>
      </c>
      <c r="H493" s="322">
        <v>2240</v>
      </c>
      <c r="I493" s="322">
        <v>2240</v>
      </c>
      <c r="J493" s="322">
        <v>2375</v>
      </c>
      <c r="K493" s="322">
        <v>1203</v>
      </c>
      <c r="L493" s="322">
        <v>1172</v>
      </c>
      <c r="M493" s="322">
        <v>3104</v>
      </c>
      <c r="N493" s="322">
        <v>1570</v>
      </c>
      <c r="O493" s="322">
        <v>1534</v>
      </c>
      <c r="P493" s="322">
        <v>3283</v>
      </c>
      <c r="Q493" s="322">
        <v>1597</v>
      </c>
      <c r="R493" s="322">
        <v>1686</v>
      </c>
      <c r="S493" s="332">
        <v>3927</v>
      </c>
      <c r="T493" s="332">
        <v>1963</v>
      </c>
      <c r="U493" s="332">
        <v>1964</v>
      </c>
      <c r="W493" s="323">
        <v>9</v>
      </c>
    </row>
    <row r="494" spans="1:23" x14ac:dyDescent="0.2">
      <c r="A494" s="322" t="s">
        <v>2235</v>
      </c>
      <c r="B494" s="322" t="s">
        <v>53</v>
      </c>
      <c r="C494" s="322">
        <v>6</v>
      </c>
      <c r="D494" s="322">
        <v>3592</v>
      </c>
      <c r="E494" s="322">
        <v>1831</v>
      </c>
      <c r="F494" s="322">
        <v>1761</v>
      </c>
      <c r="G494" s="322">
        <v>4525</v>
      </c>
      <c r="H494" s="322">
        <v>2255</v>
      </c>
      <c r="I494" s="322">
        <v>2270</v>
      </c>
      <c r="J494" s="322">
        <v>2379</v>
      </c>
      <c r="K494" s="322">
        <v>1203</v>
      </c>
      <c r="L494" s="322">
        <v>1176</v>
      </c>
      <c r="M494" s="322">
        <v>2855</v>
      </c>
      <c r="N494" s="322">
        <v>1470</v>
      </c>
      <c r="O494" s="322">
        <v>1385</v>
      </c>
      <c r="P494" s="322">
        <v>3304</v>
      </c>
      <c r="Q494" s="322">
        <v>1692</v>
      </c>
      <c r="R494" s="322">
        <v>1612</v>
      </c>
      <c r="S494" s="332">
        <v>3352</v>
      </c>
      <c r="T494" s="332">
        <v>1776</v>
      </c>
      <c r="U494" s="332">
        <v>1576</v>
      </c>
      <c r="W494" s="323">
        <v>10</v>
      </c>
    </row>
    <row r="495" spans="1:23" x14ac:dyDescent="0.2">
      <c r="A495" s="322" t="s">
        <v>2236</v>
      </c>
      <c r="B495" s="322" t="s">
        <v>53</v>
      </c>
      <c r="C495" s="322">
        <v>7</v>
      </c>
      <c r="D495" s="322">
        <v>3597</v>
      </c>
      <c r="E495" s="322">
        <v>1836</v>
      </c>
      <c r="F495" s="322">
        <v>1761</v>
      </c>
      <c r="G495" s="322">
        <v>4465</v>
      </c>
      <c r="H495" s="322">
        <v>2275</v>
      </c>
      <c r="I495" s="322">
        <v>2190</v>
      </c>
      <c r="J495" s="322">
        <v>2461</v>
      </c>
      <c r="K495" s="322">
        <v>1247</v>
      </c>
      <c r="L495" s="322">
        <v>1214</v>
      </c>
      <c r="M495" s="322">
        <v>2745</v>
      </c>
      <c r="N495" s="322">
        <v>1454</v>
      </c>
      <c r="O495" s="322">
        <v>1291</v>
      </c>
      <c r="P495" s="322">
        <v>3142</v>
      </c>
      <c r="Q495" s="322">
        <v>1597</v>
      </c>
      <c r="R495" s="322">
        <v>1545</v>
      </c>
      <c r="S495" s="332">
        <v>3301</v>
      </c>
      <c r="T495" s="332">
        <v>1714</v>
      </c>
      <c r="U495" s="332">
        <v>1587</v>
      </c>
      <c r="W495" s="323">
        <v>11</v>
      </c>
    </row>
    <row r="496" spans="1:23" x14ac:dyDescent="0.2">
      <c r="A496" s="322" t="s">
        <v>2237</v>
      </c>
      <c r="B496" s="322" t="s">
        <v>53</v>
      </c>
      <c r="C496" s="322">
        <v>8</v>
      </c>
      <c r="D496" s="322">
        <v>3586</v>
      </c>
      <c r="E496" s="322">
        <v>1861</v>
      </c>
      <c r="F496" s="322">
        <v>1725</v>
      </c>
      <c r="G496" s="322">
        <v>4360</v>
      </c>
      <c r="H496" s="322">
        <v>2225</v>
      </c>
      <c r="I496" s="322">
        <v>2135</v>
      </c>
      <c r="J496" s="322">
        <v>2648</v>
      </c>
      <c r="K496" s="322">
        <v>1326</v>
      </c>
      <c r="L496" s="322">
        <v>1322</v>
      </c>
      <c r="M496" s="322">
        <v>2819</v>
      </c>
      <c r="N496" s="322">
        <v>1424</v>
      </c>
      <c r="O496" s="322">
        <v>1395</v>
      </c>
      <c r="P496" s="322">
        <v>3454</v>
      </c>
      <c r="Q496" s="322">
        <v>1781</v>
      </c>
      <c r="R496" s="322">
        <v>1673</v>
      </c>
      <c r="S496" s="332">
        <v>3113</v>
      </c>
      <c r="T496" s="332">
        <v>1552</v>
      </c>
      <c r="U496" s="332">
        <v>1561</v>
      </c>
      <c r="W496" s="323">
        <v>12</v>
      </c>
    </row>
    <row r="497" spans="1:23" x14ac:dyDescent="0.2">
      <c r="A497" s="322" t="s">
        <v>2238</v>
      </c>
      <c r="B497" s="322" t="s">
        <v>53</v>
      </c>
      <c r="C497" s="322">
        <v>9</v>
      </c>
      <c r="D497" s="322">
        <v>3641</v>
      </c>
      <c r="E497" s="322">
        <v>1778</v>
      </c>
      <c r="F497" s="322">
        <v>1863</v>
      </c>
      <c r="G497" s="322">
        <v>4220</v>
      </c>
      <c r="H497" s="322">
        <v>2135</v>
      </c>
      <c r="I497" s="322">
        <v>2085</v>
      </c>
      <c r="J497" s="322">
        <v>2671</v>
      </c>
      <c r="K497" s="322">
        <v>1337</v>
      </c>
      <c r="L497" s="322">
        <v>1334</v>
      </c>
      <c r="M497" s="322">
        <v>2777</v>
      </c>
      <c r="N497" s="322">
        <v>1399</v>
      </c>
      <c r="O497" s="322">
        <v>1378</v>
      </c>
      <c r="P497" s="322">
        <v>3309</v>
      </c>
      <c r="Q497" s="322">
        <v>1652</v>
      </c>
      <c r="R497" s="322">
        <v>1657</v>
      </c>
      <c r="S497" s="332">
        <v>2972</v>
      </c>
      <c r="T497" s="332">
        <v>1533</v>
      </c>
      <c r="U497" s="332">
        <v>1439</v>
      </c>
      <c r="W497" s="323">
        <v>13</v>
      </c>
    </row>
    <row r="498" spans="1:23" x14ac:dyDescent="0.2">
      <c r="A498" s="322" t="s">
        <v>2239</v>
      </c>
      <c r="B498" s="322" t="s">
        <v>53</v>
      </c>
      <c r="C498" s="322">
        <v>10</v>
      </c>
      <c r="D498" s="322">
        <v>3790</v>
      </c>
      <c r="E498" s="322">
        <v>1933</v>
      </c>
      <c r="F498" s="322">
        <v>1857</v>
      </c>
      <c r="G498" s="322">
        <v>4035</v>
      </c>
      <c r="H498" s="322">
        <v>2085</v>
      </c>
      <c r="I498" s="322">
        <v>1955</v>
      </c>
      <c r="J498" s="322">
        <v>3127</v>
      </c>
      <c r="K498" s="322">
        <v>1623</v>
      </c>
      <c r="L498" s="322">
        <v>1504</v>
      </c>
      <c r="M498" s="322">
        <v>2655</v>
      </c>
      <c r="N498" s="322">
        <v>1442</v>
      </c>
      <c r="O498" s="322">
        <v>1213</v>
      </c>
      <c r="P498" s="322">
        <v>3166</v>
      </c>
      <c r="Q498" s="322">
        <v>1563</v>
      </c>
      <c r="R498" s="322">
        <v>1603</v>
      </c>
      <c r="S498" s="332">
        <v>3018</v>
      </c>
      <c r="T498" s="332">
        <v>1507</v>
      </c>
      <c r="U498" s="332">
        <v>1511</v>
      </c>
      <c r="W498" s="323">
        <v>14</v>
      </c>
    </row>
    <row r="499" spans="1:23" x14ac:dyDescent="0.2">
      <c r="A499" s="322" t="s">
        <v>2240</v>
      </c>
      <c r="B499" s="322" t="s">
        <v>53</v>
      </c>
      <c r="C499" s="322">
        <v>11</v>
      </c>
      <c r="D499" s="322">
        <v>3791</v>
      </c>
      <c r="E499" s="322">
        <v>1926</v>
      </c>
      <c r="F499" s="322">
        <v>1865</v>
      </c>
      <c r="G499" s="322">
        <v>3795</v>
      </c>
      <c r="H499" s="322">
        <v>1930</v>
      </c>
      <c r="I499" s="322">
        <v>1865</v>
      </c>
      <c r="J499" s="322">
        <v>3144</v>
      </c>
      <c r="K499" s="322">
        <v>1573</v>
      </c>
      <c r="L499" s="322">
        <v>1571</v>
      </c>
      <c r="M499" s="322">
        <v>2585</v>
      </c>
      <c r="N499" s="322">
        <v>1300</v>
      </c>
      <c r="O499" s="322">
        <v>1285</v>
      </c>
      <c r="P499" s="322">
        <v>3117</v>
      </c>
      <c r="Q499" s="322">
        <v>1537</v>
      </c>
      <c r="R499" s="322">
        <v>1580</v>
      </c>
      <c r="S499" s="332">
        <v>3212</v>
      </c>
      <c r="T499" s="332">
        <v>1639</v>
      </c>
      <c r="U499" s="332">
        <v>1573</v>
      </c>
      <c r="W499" s="323">
        <v>15</v>
      </c>
    </row>
    <row r="500" spans="1:23" x14ac:dyDescent="0.2">
      <c r="A500" s="322" t="s">
        <v>2241</v>
      </c>
      <c r="B500" s="322" t="s">
        <v>53</v>
      </c>
      <c r="C500" s="322">
        <v>12</v>
      </c>
      <c r="D500" s="322">
        <v>4276</v>
      </c>
      <c r="E500" s="322">
        <v>2156</v>
      </c>
      <c r="F500" s="322">
        <v>2120</v>
      </c>
      <c r="G500" s="322">
        <v>3810</v>
      </c>
      <c r="H500" s="322">
        <v>1945</v>
      </c>
      <c r="I500" s="322">
        <v>1865</v>
      </c>
      <c r="J500" s="322">
        <v>3392</v>
      </c>
      <c r="K500" s="322">
        <v>1707</v>
      </c>
      <c r="L500" s="322">
        <v>1685</v>
      </c>
      <c r="M500" s="322">
        <v>2413</v>
      </c>
      <c r="N500" s="322">
        <v>1211</v>
      </c>
      <c r="O500" s="322">
        <v>1202</v>
      </c>
      <c r="P500" s="322">
        <v>2959</v>
      </c>
      <c r="Q500" s="322">
        <v>1441</v>
      </c>
      <c r="R500" s="322">
        <v>1518</v>
      </c>
      <c r="S500" s="332">
        <v>2869</v>
      </c>
      <c r="T500" s="332">
        <v>1468</v>
      </c>
      <c r="U500" s="332">
        <v>1401</v>
      </c>
      <c r="W500" s="323">
        <v>16</v>
      </c>
    </row>
    <row r="501" spans="1:23" x14ac:dyDescent="0.2">
      <c r="A501" s="322" t="s">
        <v>2242</v>
      </c>
      <c r="B501" s="322" t="s">
        <v>53</v>
      </c>
      <c r="C501" s="322">
        <v>13</v>
      </c>
      <c r="D501" s="322">
        <v>5048</v>
      </c>
      <c r="E501" s="322">
        <v>2482</v>
      </c>
      <c r="F501" s="322">
        <v>2566</v>
      </c>
      <c r="G501" s="322">
        <v>3800</v>
      </c>
      <c r="H501" s="322">
        <v>1940</v>
      </c>
      <c r="I501" s="322">
        <v>1860</v>
      </c>
      <c r="J501" s="322">
        <v>3577</v>
      </c>
      <c r="K501" s="322">
        <v>1808</v>
      </c>
      <c r="L501" s="322">
        <v>1769</v>
      </c>
      <c r="M501" s="322">
        <v>2334</v>
      </c>
      <c r="N501" s="322">
        <v>1159</v>
      </c>
      <c r="O501" s="322">
        <v>1175</v>
      </c>
      <c r="P501" s="322">
        <v>3047</v>
      </c>
      <c r="Q501" s="322">
        <v>1497</v>
      </c>
      <c r="R501" s="322">
        <v>1550</v>
      </c>
      <c r="S501" s="332">
        <v>3055</v>
      </c>
      <c r="T501" s="332">
        <v>1506</v>
      </c>
      <c r="U501" s="332">
        <v>1549</v>
      </c>
      <c r="W501" s="323">
        <v>17</v>
      </c>
    </row>
    <row r="502" spans="1:23" x14ac:dyDescent="0.2">
      <c r="A502" s="322" t="s">
        <v>2243</v>
      </c>
      <c r="B502" s="322" t="s">
        <v>53</v>
      </c>
      <c r="C502" s="322">
        <v>14</v>
      </c>
      <c r="D502" s="322">
        <v>5610</v>
      </c>
      <c r="E502" s="322">
        <v>2871</v>
      </c>
      <c r="F502" s="322">
        <v>2739</v>
      </c>
      <c r="G502" s="322">
        <v>3635</v>
      </c>
      <c r="H502" s="322">
        <v>1810</v>
      </c>
      <c r="I502" s="322">
        <v>1825</v>
      </c>
      <c r="J502" s="322">
        <v>3787</v>
      </c>
      <c r="K502" s="322">
        <v>1927</v>
      </c>
      <c r="L502" s="322">
        <v>1860</v>
      </c>
      <c r="M502" s="322">
        <v>2185</v>
      </c>
      <c r="N502" s="322">
        <v>1049</v>
      </c>
      <c r="O502" s="322">
        <v>1136</v>
      </c>
      <c r="P502" s="322">
        <v>3006</v>
      </c>
      <c r="Q502" s="322">
        <v>1504</v>
      </c>
      <c r="R502" s="322">
        <v>1502</v>
      </c>
      <c r="S502" s="332">
        <v>3114</v>
      </c>
      <c r="T502" s="332">
        <v>1569</v>
      </c>
      <c r="U502" s="332">
        <v>1545</v>
      </c>
      <c r="W502" s="323">
        <v>18</v>
      </c>
    </row>
    <row r="503" spans="1:23" x14ac:dyDescent="0.2">
      <c r="A503" s="322" t="s">
        <v>2244</v>
      </c>
      <c r="B503" s="322" t="s">
        <v>53</v>
      </c>
      <c r="C503" s="322">
        <v>15</v>
      </c>
      <c r="D503" s="322">
        <v>4199</v>
      </c>
      <c r="E503" s="322">
        <v>2117</v>
      </c>
      <c r="F503" s="322">
        <v>2082</v>
      </c>
      <c r="G503" s="322">
        <v>3515</v>
      </c>
      <c r="H503" s="322">
        <v>1800</v>
      </c>
      <c r="I503" s="322">
        <v>1715</v>
      </c>
      <c r="J503" s="322">
        <v>3752</v>
      </c>
      <c r="K503" s="322">
        <v>1900</v>
      </c>
      <c r="L503" s="322">
        <v>1852</v>
      </c>
      <c r="M503" s="322">
        <v>2246</v>
      </c>
      <c r="N503" s="322">
        <v>1175</v>
      </c>
      <c r="O503" s="322">
        <v>1071</v>
      </c>
      <c r="P503" s="322">
        <v>2995</v>
      </c>
      <c r="Q503" s="322">
        <v>1551</v>
      </c>
      <c r="R503" s="322">
        <v>1444</v>
      </c>
      <c r="S503" s="332">
        <v>3199</v>
      </c>
      <c r="T503" s="332">
        <v>1609</v>
      </c>
      <c r="U503" s="332">
        <v>1590</v>
      </c>
      <c r="W503" s="323">
        <v>19</v>
      </c>
    </row>
    <row r="504" spans="1:23" x14ac:dyDescent="0.2">
      <c r="A504" s="322" t="s">
        <v>2245</v>
      </c>
      <c r="B504" s="322" t="s">
        <v>53</v>
      </c>
      <c r="C504" s="322">
        <v>16</v>
      </c>
      <c r="D504" s="322">
        <v>4258</v>
      </c>
      <c r="E504" s="322">
        <v>2168</v>
      </c>
      <c r="F504" s="322">
        <v>2090</v>
      </c>
      <c r="G504" s="322">
        <v>3485</v>
      </c>
      <c r="H504" s="322">
        <v>1780</v>
      </c>
      <c r="I504" s="322">
        <v>1705</v>
      </c>
      <c r="J504" s="322">
        <v>4044</v>
      </c>
      <c r="K504" s="322">
        <v>2024</v>
      </c>
      <c r="L504" s="322">
        <v>2020</v>
      </c>
      <c r="M504" s="322">
        <v>2329</v>
      </c>
      <c r="N504" s="322">
        <v>1175</v>
      </c>
      <c r="O504" s="322">
        <v>1154</v>
      </c>
      <c r="P504" s="322">
        <v>3020</v>
      </c>
      <c r="Q504" s="322">
        <v>1633</v>
      </c>
      <c r="R504" s="322">
        <v>1387</v>
      </c>
      <c r="S504" s="332">
        <v>3154</v>
      </c>
      <c r="T504" s="332">
        <v>1618</v>
      </c>
      <c r="U504" s="332">
        <v>1536</v>
      </c>
      <c r="W504" s="323">
        <v>20</v>
      </c>
    </row>
    <row r="505" spans="1:23" x14ac:dyDescent="0.2">
      <c r="A505" s="322" t="s">
        <v>2246</v>
      </c>
      <c r="B505" s="322" t="s">
        <v>53</v>
      </c>
      <c r="C505" s="322">
        <v>17</v>
      </c>
      <c r="D505" s="322">
        <v>3962</v>
      </c>
      <c r="E505" s="322">
        <v>1980</v>
      </c>
      <c r="F505" s="322">
        <v>1982</v>
      </c>
      <c r="G505" s="322">
        <v>3420</v>
      </c>
      <c r="H505" s="322">
        <v>1725</v>
      </c>
      <c r="I505" s="322">
        <v>1695</v>
      </c>
      <c r="J505" s="322">
        <v>4033</v>
      </c>
      <c r="K505" s="322">
        <v>2030</v>
      </c>
      <c r="L505" s="322">
        <v>2003</v>
      </c>
      <c r="M505" s="322">
        <v>2335</v>
      </c>
      <c r="N505" s="322">
        <v>1159</v>
      </c>
      <c r="O505" s="322">
        <v>1176</v>
      </c>
      <c r="P505" s="322">
        <v>2886</v>
      </c>
      <c r="Q505" s="322">
        <v>1596</v>
      </c>
      <c r="R505" s="322">
        <v>1290</v>
      </c>
      <c r="S505" s="332">
        <v>3217</v>
      </c>
      <c r="T505" s="332">
        <v>1658</v>
      </c>
      <c r="U505" s="332">
        <v>1559</v>
      </c>
      <c r="W505" s="323">
        <v>21</v>
      </c>
    </row>
    <row r="506" spans="1:23" x14ac:dyDescent="0.2">
      <c r="A506" s="322" t="s">
        <v>2247</v>
      </c>
      <c r="B506" s="322" t="s">
        <v>53</v>
      </c>
      <c r="C506" s="322">
        <v>18</v>
      </c>
      <c r="D506" s="322">
        <v>4148</v>
      </c>
      <c r="E506" s="322">
        <v>2062</v>
      </c>
      <c r="F506" s="322">
        <v>2086</v>
      </c>
      <c r="G506" s="322">
        <v>3585</v>
      </c>
      <c r="H506" s="322">
        <v>1770</v>
      </c>
      <c r="I506" s="322">
        <v>1815</v>
      </c>
      <c r="J506" s="322">
        <v>4092</v>
      </c>
      <c r="K506" s="322">
        <v>2066</v>
      </c>
      <c r="L506" s="322">
        <v>2026</v>
      </c>
      <c r="M506" s="322">
        <v>2519</v>
      </c>
      <c r="N506" s="322">
        <v>1240</v>
      </c>
      <c r="O506" s="322">
        <v>1279</v>
      </c>
      <c r="P506" s="322">
        <v>2711</v>
      </c>
      <c r="Q506" s="322">
        <v>1403</v>
      </c>
      <c r="R506" s="322">
        <v>1308</v>
      </c>
      <c r="S506" s="332">
        <v>3293</v>
      </c>
      <c r="T506" s="332">
        <v>1561</v>
      </c>
      <c r="U506" s="332">
        <v>1732</v>
      </c>
      <c r="W506" s="323">
        <v>22</v>
      </c>
    </row>
    <row r="507" spans="1:23" x14ac:dyDescent="0.2">
      <c r="A507" s="322" t="s">
        <v>2248</v>
      </c>
      <c r="B507" s="322" t="s">
        <v>53</v>
      </c>
      <c r="C507" s="322">
        <v>19</v>
      </c>
      <c r="D507" s="322">
        <v>3663</v>
      </c>
      <c r="E507" s="322">
        <v>1737</v>
      </c>
      <c r="F507" s="322">
        <v>1926</v>
      </c>
      <c r="G507" s="322">
        <v>3780</v>
      </c>
      <c r="H507" s="322">
        <v>1770</v>
      </c>
      <c r="I507" s="322">
        <v>2010</v>
      </c>
      <c r="J507" s="322">
        <v>4066</v>
      </c>
      <c r="K507" s="322">
        <v>1983</v>
      </c>
      <c r="L507" s="322">
        <v>2083</v>
      </c>
      <c r="M507" s="322">
        <v>2685</v>
      </c>
      <c r="N507" s="322">
        <v>1237</v>
      </c>
      <c r="O507" s="322">
        <v>1448</v>
      </c>
      <c r="P507" s="322">
        <v>2595</v>
      </c>
      <c r="Q507" s="322">
        <v>1279</v>
      </c>
      <c r="R507" s="322">
        <v>1316</v>
      </c>
      <c r="S507" s="332">
        <v>3264</v>
      </c>
      <c r="T507" s="332">
        <v>1512</v>
      </c>
      <c r="U507" s="332">
        <v>1752</v>
      </c>
      <c r="W507" s="323">
        <v>23</v>
      </c>
    </row>
    <row r="508" spans="1:23" x14ac:dyDescent="0.2">
      <c r="A508" s="322" t="s">
        <v>2249</v>
      </c>
      <c r="B508" s="322" t="s">
        <v>53</v>
      </c>
      <c r="C508" s="322">
        <v>20</v>
      </c>
      <c r="D508" s="322">
        <v>3673</v>
      </c>
      <c r="E508" s="322">
        <v>1778</v>
      </c>
      <c r="F508" s="322">
        <v>1895</v>
      </c>
      <c r="G508" s="322">
        <v>3925</v>
      </c>
      <c r="H508" s="322">
        <v>1945</v>
      </c>
      <c r="I508" s="322">
        <v>1980</v>
      </c>
      <c r="J508" s="322">
        <v>4173</v>
      </c>
      <c r="K508" s="322">
        <v>2052</v>
      </c>
      <c r="L508" s="322">
        <v>2121</v>
      </c>
      <c r="M508" s="322">
        <v>3357</v>
      </c>
      <c r="N508" s="322">
        <v>1569</v>
      </c>
      <c r="O508" s="322">
        <v>1788</v>
      </c>
      <c r="P508" s="322">
        <v>3233</v>
      </c>
      <c r="Q508" s="322">
        <v>1577</v>
      </c>
      <c r="R508" s="322">
        <v>1656</v>
      </c>
      <c r="S508" s="332">
        <v>3599</v>
      </c>
      <c r="T508" s="332">
        <v>1725</v>
      </c>
      <c r="U508" s="332">
        <v>1874</v>
      </c>
      <c r="W508" s="323">
        <v>24</v>
      </c>
    </row>
    <row r="509" spans="1:23" x14ac:dyDescent="0.2">
      <c r="A509" s="322" t="s">
        <v>2250</v>
      </c>
      <c r="B509" s="322" t="s">
        <v>54</v>
      </c>
      <c r="C509" s="322" t="s">
        <v>95</v>
      </c>
      <c r="D509" s="322">
        <v>51768</v>
      </c>
      <c r="E509" s="322">
        <v>26278</v>
      </c>
      <c r="F509" s="322">
        <v>25490</v>
      </c>
      <c r="G509" s="322">
        <v>48505</v>
      </c>
      <c r="H509" s="322">
        <v>24790</v>
      </c>
      <c r="I509" s="322">
        <v>23715</v>
      </c>
      <c r="J509" s="322">
        <v>43840</v>
      </c>
      <c r="K509" s="322">
        <v>22500</v>
      </c>
      <c r="L509" s="322">
        <v>21340</v>
      </c>
      <c r="M509" s="322">
        <v>40683</v>
      </c>
      <c r="N509" s="322">
        <v>20893</v>
      </c>
      <c r="O509" s="322">
        <v>19790</v>
      </c>
      <c r="P509" s="322">
        <v>45987</v>
      </c>
      <c r="Q509" s="322">
        <v>23859</v>
      </c>
      <c r="R509" s="322">
        <v>22128</v>
      </c>
      <c r="S509" s="332">
        <v>48869</v>
      </c>
      <c r="T509" s="332">
        <v>25274</v>
      </c>
      <c r="U509" s="332">
        <v>23595</v>
      </c>
      <c r="W509" s="323">
        <v>3</v>
      </c>
    </row>
    <row r="510" spans="1:23" x14ac:dyDescent="0.2">
      <c r="A510" s="322" t="s">
        <v>2251</v>
      </c>
      <c r="B510" s="322" t="s">
        <v>54</v>
      </c>
      <c r="C510" s="322">
        <v>0</v>
      </c>
      <c r="D510" s="322">
        <v>2563</v>
      </c>
      <c r="E510" s="322">
        <v>1335</v>
      </c>
      <c r="F510" s="322">
        <v>1228</v>
      </c>
      <c r="G510" s="322">
        <v>2405</v>
      </c>
      <c r="H510" s="322">
        <v>1265</v>
      </c>
      <c r="I510" s="322">
        <v>1140</v>
      </c>
      <c r="J510" s="322">
        <v>1927</v>
      </c>
      <c r="K510" s="322">
        <v>986</v>
      </c>
      <c r="L510" s="322">
        <v>941</v>
      </c>
      <c r="M510" s="322">
        <v>2520</v>
      </c>
      <c r="N510" s="322">
        <v>1261</v>
      </c>
      <c r="O510" s="322">
        <v>1259</v>
      </c>
      <c r="P510" s="322">
        <v>2607</v>
      </c>
      <c r="Q510" s="322">
        <v>1325</v>
      </c>
      <c r="R510" s="322">
        <v>1282</v>
      </c>
      <c r="S510" s="332">
        <v>3204</v>
      </c>
      <c r="T510" s="332">
        <v>1677</v>
      </c>
      <c r="U510" s="332">
        <v>1527</v>
      </c>
      <c r="W510" s="323">
        <v>4</v>
      </c>
    </row>
    <row r="511" spans="1:23" x14ac:dyDescent="0.2">
      <c r="A511" s="322" t="s">
        <v>2252</v>
      </c>
      <c r="B511" s="322" t="s">
        <v>54</v>
      </c>
      <c r="C511" s="322">
        <v>1</v>
      </c>
      <c r="D511" s="322">
        <v>2434</v>
      </c>
      <c r="E511" s="322">
        <v>1244</v>
      </c>
      <c r="F511" s="322">
        <v>1190</v>
      </c>
      <c r="G511" s="322">
        <v>2205</v>
      </c>
      <c r="H511" s="322">
        <v>1135</v>
      </c>
      <c r="I511" s="322">
        <v>1070</v>
      </c>
      <c r="J511" s="322">
        <v>1971</v>
      </c>
      <c r="K511" s="322">
        <v>1025</v>
      </c>
      <c r="L511" s="322">
        <v>946</v>
      </c>
      <c r="M511" s="322">
        <v>2337</v>
      </c>
      <c r="N511" s="322">
        <v>1203</v>
      </c>
      <c r="O511" s="322">
        <v>1134</v>
      </c>
      <c r="P511" s="322">
        <v>2617</v>
      </c>
      <c r="Q511" s="322">
        <v>1317</v>
      </c>
      <c r="R511" s="322">
        <v>1300</v>
      </c>
      <c r="S511" s="332">
        <v>3136</v>
      </c>
      <c r="T511" s="332">
        <v>1600</v>
      </c>
      <c r="U511" s="332">
        <v>1536</v>
      </c>
      <c r="W511" s="323">
        <v>5</v>
      </c>
    </row>
    <row r="512" spans="1:23" x14ac:dyDescent="0.2">
      <c r="A512" s="322" t="s">
        <v>2253</v>
      </c>
      <c r="B512" s="322" t="s">
        <v>54</v>
      </c>
      <c r="C512" s="322">
        <v>2</v>
      </c>
      <c r="D512" s="322">
        <v>2282</v>
      </c>
      <c r="E512" s="322">
        <v>1166</v>
      </c>
      <c r="F512" s="322">
        <v>1116</v>
      </c>
      <c r="G512" s="322">
        <v>2420</v>
      </c>
      <c r="H512" s="322">
        <v>1255</v>
      </c>
      <c r="I512" s="322">
        <v>1165</v>
      </c>
      <c r="J512" s="322">
        <v>1784</v>
      </c>
      <c r="K512" s="322">
        <v>888</v>
      </c>
      <c r="L512" s="322">
        <v>896</v>
      </c>
      <c r="M512" s="322">
        <v>2279</v>
      </c>
      <c r="N512" s="322">
        <v>1171</v>
      </c>
      <c r="O512" s="322">
        <v>1108</v>
      </c>
      <c r="P512" s="322">
        <v>2502</v>
      </c>
      <c r="Q512" s="322">
        <v>1274</v>
      </c>
      <c r="R512" s="322">
        <v>1228</v>
      </c>
      <c r="S512" s="332">
        <v>2853</v>
      </c>
      <c r="T512" s="332">
        <v>1381</v>
      </c>
      <c r="U512" s="332">
        <v>1472</v>
      </c>
      <c r="W512" s="323">
        <v>6</v>
      </c>
    </row>
    <row r="513" spans="1:23" x14ac:dyDescent="0.2">
      <c r="A513" s="322" t="s">
        <v>2254</v>
      </c>
      <c r="B513" s="322" t="s">
        <v>54</v>
      </c>
      <c r="C513" s="322">
        <v>3</v>
      </c>
      <c r="D513" s="322">
        <v>2257</v>
      </c>
      <c r="E513" s="322">
        <v>1181</v>
      </c>
      <c r="F513" s="322">
        <v>1076</v>
      </c>
      <c r="G513" s="322">
        <v>2385</v>
      </c>
      <c r="H513" s="322">
        <v>1260</v>
      </c>
      <c r="I513" s="322">
        <v>1125</v>
      </c>
      <c r="J513" s="322">
        <v>1670</v>
      </c>
      <c r="K513" s="322">
        <v>864</v>
      </c>
      <c r="L513" s="322">
        <v>806</v>
      </c>
      <c r="M513" s="322">
        <v>2222</v>
      </c>
      <c r="N513" s="322">
        <v>1136</v>
      </c>
      <c r="O513" s="322">
        <v>1086</v>
      </c>
      <c r="P513" s="322">
        <v>2446</v>
      </c>
      <c r="Q513" s="322">
        <v>1279</v>
      </c>
      <c r="R513" s="322">
        <v>1167</v>
      </c>
      <c r="S513" s="332">
        <v>2878</v>
      </c>
      <c r="T513" s="332">
        <v>1512</v>
      </c>
      <c r="U513" s="332">
        <v>1366</v>
      </c>
      <c r="W513" s="323">
        <v>7</v>
      </c>
    </row>
    <row r="514" spans="1:23" x14ac:dyDescent="0.2">
      <c r="A514" s="322" t="s">
        <v>2255</v>
      </c>
      <c r="B514" s="322" t="s">
        <v>54</v>
      </c>
      <c r="C514" s="322">
        <v>4</v>
      </c>
      <c r="D514" s="322">
        <v>2219</v>
      </c>
      <c r="E514" s="322">
        <v>1134</v>
      </c>
      <c r="F514" s="322">
        <v>1085</v>
      </c>
      <c r="G514" s="322">
        <v>2560</v>
      </c>
      <c r="H514" s="322">
        <v>1325</v>
      </c>
      <c r="I514" s="322">
        <v>1235</v>
      </c>
      <c r="J514" s="322">
        <v>1733</v>
      </c>
      <c r="K514" s="322">
        <v>855</v>
      </c>
      <c r="L514" s="322">
        <v>878</v>
      </c>
      <c r="M514" s="322">
        <v>2037</v>
      </c>
      <c r="N514" s="322">
        <v>1077</v>
      </c>
      <c r="O514" s="322">
        <v>960</v>
      </c>
      <c r="P514" s="322">
        <v>2534</v>
      </c>
      <c r="Q514" s="322">
        <v>1319</v>
      </c>
      <c r="R514" s="322">
        <v>1215</v>
      </c>
      <c r="S514" s="332">
        <v>2759</v>
      </c>
      <c r="T514" s="332">
        <v>1475</v>
      </c>
      <c r="U514" s="332">
        <v>1284</v>
      </c>
      <c r="W514" s="323">
        <v>8</v>
      </c>
    </row>
    <row r="515" spans="1:23" x14ac:dyDescent="0.2">
      <c r="A515" s="322" t="s">
        <v>2256</v>
      </c>
      <c r="B515" s="322" t="s">
        <v>54</v>
      </c>
      <c r="C515" s="322">
        <v>5</v>
      </c>
      <c r="D515" s="322">
        <v>2129</v>
      </c>
      <c r="E515" s="322">
        <v>1063</v>
      </c>
      <c r="F515" s="322">
        <v>1066</v>
      </c>
      <c r="G515" s="322">
        <v>2530</v>
      </c>
      <c r="H515" s="322">
        <v>1260</v>
      </c>
      <c r="I515" s="322">
        <v>1270</v>
      </c>
      <c r="J515" s="322">
        <v>1726</v>
      </c>
      <c r="K515" s="322">
        <v>893</v>
      </c>
      <c r="L515" s="322">
        <v>833</v>
      </c>
      <c r="M515" s="322">
        <v>2039</v>
      </c>
      <c r="N515" s="322">
        <v>1071</v>
      </c>
      <c r="O515" s="322">
        <v>968</v>
      </c>
      <c r="P515" s="322">
        <v>2224</v>
      </c>
      <c r="Q515" s="322">
        <v>1166</v>
      </c>
      <c r="R515" s="322">
        <v>1058</v>
      </c>
      <c r="S515" s="332">
        <v>2537</v>
      </c>
      <c r="T515" s="332">
        <v>1214</v>
      </c>
      <c r="U515" s="332">
        <v>1323</v>
      </c>
      <c r="W515" s="323">
        <v>9</v>
      </c>
    </row>
    <row r="516" spans="1:23" x14ac:dyDescent="0.2">
      <c r="A516" s="322" t="s">
        <v>2257</v>
      </c>
      <c r="B516" s="322" t="s">
        <v>54</v>
      </c>
      <c r="C516" s="322">
        <v>6</v>
      </c>
      <c r="D516" s="322">
        <v>2204</v>
      </c>
      <c r="E516" s="322">
        <v>1127</v>
      </c>
      <c r="F516" s="322">
        <v>1077</v>
      </c>
      <c r="G516" s="322">
        <v>2570</v>
      </c>
      <c r="H516" s="322">
        <v>1320</v>
      </c>
      <c r="I516" s="322">
        <v>1250</v>
      </c>
      <c r="J516" s="322">
        <v>1729</v>
      </c>
      <c r="K516" s="322">
        <v>887</v>
      </c>
      <c r="L516" s="322">
        <v>842</v>
      </c>
      <c r="M516" s="322">
        <v>1984</v>
      </c>
      <c r="N516" s="322">
        <v>1011</v>
      </c>
      <c r="O516" s="322">
        <v>973</v>
      </c>
      <c r="P516" s="322">
        <v>2282</v>
      </c>
      <c r="Q516" s="322">
        <v>1149</v>
      </c>
      <c r="R516" s="322">
        <v>1133</v>
      </c>
      <c r="S516" s="332">
        <v>2405</v>
      </c>
      <c r="T516" s="332">
        <v>1234</v>
      </c>
      <c r="U516" s="332">
        <v>1171</v>
      </c>
      <c r="W516" s="323">
        <v>10</v>
      </c>
    </row>
    <row r="517" spans="1:23" x14ac:dyDescent="0.2">
      <c r="A517" s="322" t="s">
        <v>2258</v>
      </c>
      <c r="B517" s="322" t="s">
        <v>54</v>
      </c>
      <c r="C517" s="322">
        <v>7</v>
      </c>
      <c r="D517" s="322">
        <v>2121</v>
      </c>
      <c r="E517" s="322">
        <v>1068</v>
      </c>
      <c r="F517" s="322">
        <v>1053</v>
      </c>
      <c r="G517" s="322">
        <v>2510</v>
      </c>
      <c r="H517" s="322">
        <v>1285</v>
      </c>
      <c r="I517" s="322">
        <v>1225</v>
      </c>
      <c r="J517" s="322">
        <v>1754</v>
      </c>
      <c r="K517" s="322">
        <v>955</v>
      </c>
      <c r="L517" s="322">
        <v>799</v>
      </c>
      <c r="M517" s="322">
        <v>1906</v>
      </c>
      <c r="N517" s="322">
        <v>966</v>
      </c>
      <c r="O517" s="322">
        <v>940</v>
      </c>
      <c r="P517" s="322">
        <v>2146</v>
      </c>
      <c r="Q517" s="322">
        <v>1085</v>
      </c>
      <c r="R517" s="322">
        <v>1061</v>
      </c>
      <c r="S517" s="332">
        <v>2283</v>
      </c>
      <c r="T517" s="332">
        <v>1159</v>
      </c>
      <c r="U517" s="332">
        <v>1124</v>
      </c>
      <c r="W517" s="323">
        <v>11</v>
      </c>
    </row>
    <row r="518" spans="1:23" x14ac:dyDescent="0.2">
      <c r="A518" s="322" t="s">
        <v>2259</v>
      </c>
      <c r="B518" s="322" t="s">
        <v>54</v>
      </c>
      <c r="C518" s="322">
        <v>8</v>
      </c>
      <c r="D518" s="322">
        <v>2267</v>
      </c>
      <c r="E518" s="322">
        <v>1153</v>
      </c>
      <c r="F518" s="322">
        <v>1114</v>
      </c>
      <c r="G518" s="322">
        <v>2490</v>
      </c>
      <c r="H518" s="322">
        <v>1290</v>
      </c>
      <c r="I518" s="322">
        <v>1200</v>
      </c>
      <c r="J518" s="322">
        <v>1972</v>
      </c>
      <c r="K518" s="322">
        <v>992</v>
      </c>
      <c r="L518" s="322">
        <v>980</v>
      </c>
      <c r="M518" s="322">
        <v>1821</v>
      </c>
      <c r="N518" s="322">
        <v>969</v>
      </c>
      <c r="O518" s="322">
        <v>852</v>
      </c>
      <c r="P518" s="322">
        <v>2306</v>
      </c>
      <c r="Q518" s="322">
        <v>1204</v>
      </c>
      <c r="R518" s="322">
        <v>1102</v>
      </c>
      <c r="S518" s="332">
        <v>2059</v>
      </c>
      <c r="T518" s="332">
        <v>1104</v>
      </c>
      <c r="U518" s="332">
        <v>955</v>
      </c>
      <c r="W518" s="323">
        <v>12</v>
      </c>
    </row>
    <row r="519" spans="1:23" x14ac:dyDescent="0.2">
      <c r="A519" s="322" t="s">
        <v>2260</v>
      </c>
      <c r="B519" s="322" t="s">
        <v>54</v>
      </c>
      <c r="C519" s="322">
        <v>9</v>
      </c>
      <c r="D519" s="322">
        <v>2195</v>
      </c>
      <c r="E519" s="322">
        <v>1072</v>
      </c>
      <c r="F519" s="322">
        <v>1123</v>
      </c>
      <c r="G519" s="322">
        <v>2335</v>
      </c>
      <c r="H519" s="322">
        <v>1190</v>
      </c>
      <c r="I519" s="322">
        <v>1145</v>
      </c>
      <c r="J519" s="322">
        <v>1978</v>
      </c>
      <c r="K519" s="322">
        <v>1020</v>
      </c>
      <c r="L519" s="322">
        <v>958</v>
      </c>
      <c r="M519" s="322">
        <v>1827</v>
      </c>
      <c r="N519" s="322">
        <v>965</v>
      </c>
      <c r="O519" s="322">
        <v>862</v>
      </c>
      <c r="P519" s="322">
        <v>2198</v>
      </c>
      <c r="Q519" s="322">
        <v>1170</v>
      </c>
      <c r="R519" s="322">
        <v>1028</v>
      </c>
      <c r="S519" s="332">
        <v>2123</v>
      </c>
      <c r="T519" s="332">
        <v>1100</v>
      </c>
      <c r="U519" s="332">
        <v>1023</v>
      </c>
      <c r="W519" s="323">
        <v>13</v>
      </c>
    </row>
    <row r="520" spans="1:23" x14ac:dyDescent="0.2">
      <c r="A520" s="322" t="s">
        <v>2261</v>
      </c>
      <c r="B520" s="322" t="s">
        <v>54</v>
      </c>
      <c r="C520" s="322">
        <v>10</v>
      </c>
      <c r="D520" s="322">
        <v>2320</v>
      </c>
      <c r="E520" s="322">
        <v>1158</v>
      </c>
      <c r="F520" s="322">
        <v>1162</v>
      </c>
      <c r="G520" s="322">
        <v>2350</v>
      </c>
      <c r="H520" s="322">
        <v>1200</v>
      </c>
      <c r="I520" s="322">
        <v>1150</v>
      </c>
      <c r="J520" s="322">
        <v>2107</v>
      </c>
      <c r="K520" s="322">
        <v>1098</v>
      </c>
      <c r="L520" s="322">
        <v>1009</v>
      </c>
      <c r="M520" s="322">
        <v>1780</v>
      </c>
      <c r="N520" s="322">
        <v>926</v>
      </c>
      <c r="O520" s="322">
        <v>854</v>
      </c>
      <c r="P520" s="322">
        <v>2227</v>
      </c>
      <c r="Q520" s="322">
        <v>1121</v>
      </c>
      <c r="R520" s="322">
        <v>1106</v>
      </c>
      <c r="S520" s="332">
        <v>2116</v>
      </c>
      <c r="T520" s="332">
        <v>1088</v>
      </c>
      <c r="U520" s="332">
        <v>1028</v>
      </c>
      <c r="W520" s="323">
        <v>14</v>
      </c>
    </row>
    <row r="521" spans="1:23" x14ac:dyDescent="0.2">
      <c r="A521" s="322" t="s">
        <v>2262</v>
      </c>
      <c r="B521" s="322" t="s">
        <v>54</v>
      </c>
      <c r="C521" s="322">
        <v>11</v>
      </c>
      <c r="D521" s="322">
        <v>2441</v>
      </c>
      <c r="E521" s="322">
        <v>1306</v>
      </c>
      <c r="F521" s="322">
        <v>1135</v>
      </c>
      <c r="G521" s="322">
        <v>2250</v>
      </c>
      <c r="H521" s="322">
        <v>1155</v>
      </c>
      <c r="I521" s="322">
        <v>1100</v>
      </c>
      <c r="J521" s="322">
        <v>2075</v>
      </c>
      <c r="K521" s="322">
        <v>1101</v>
      </c>
      <c r="L521" s="322">
        <v>974</v>
      </c>
      <c r="M521" s="322">
        <v>1826</v>
      </c>
      <c r="N521" s="322">
        <v>979</v>
      </c>
      <c r="O521" s="322">
        <v>847</v>
      </c>
      <c r="P521" s="322">
        <v>2173</v>
      </c>
      <c r="Q521" s="322">
        <v>1155</v>
      </c>
      <c r="R521" s="322">
        <v>1018</v>
      </c>
      <c r="S521" s="332">
        <v>2055</v>
      </c>
      <c r="T521" s="332">
        <v>1047</v>
      </c>
      <c r="U521" s="332">
        <v>1008</v>
      </c>
      <c r="W521" s="323">
        <v>15</v>
      </c>
    </row>
    <row r="522" spans="1:23" x14ac:dyDescent="0.2">
      <c r="A522" s="322" t="s">
        <v>2263</v>
      </c>
      <c r="B522" s="322" t="s">
        <v>54</v>
      </c>
      <c r="C522" s="322">
        <v>12</v>
      </c>
      <c r="D522" s="322">
        <v>2686</v>
      </c>
      <c r="E522" s="322">
        <v>1382</v>
      </c>
      <c r="F522" s="322">
        <v>1304</v>
      </c>
      <c r="G522" s="322">
        <v>2165</v>
      </c>
      <c r="H522" s="322">
        <v>1110</v>
      </c>
      <c r="I522" s="322">
        <v>1055</v>
      </c>
      <c r="J522" s="322">
        <v>2147</v>
      </c>
      <c r="K522" s="322">
        <v>1101</v>
      </c>
      <c r="L522" s="322">
        <v>1046</v>
      </c>
      <c r="M522" s="322">
        <v>1689</v>
      </c>
      <c r="N522" s="322">
        <v>873</v>
      </c>
      <c r="O522" s="322">
        <v>816</v>
      </c>
      <c r="P522" s="322">
        <v>2202</v>
      </c>
      <c r="Q522" s="322">
        <v>1135</v>
      </c>
      <c r="R522" s="322">
        <v>1067</v>
      </c>
      <c r="S522" s="332">
        <v>2075</v>
      </c>
      <c r="T522" s="332">
        <v>1080</v>
      </c>
      <c r="U522" s="332">
        <v>995</v>
      </c>
      <c r="W522" s="323">
        <v>16</v>
      </c>
    </row>
    <row r="523" spans="1:23" x14ac:dyDescent="0.2">
      <c r="A523" s="322" t="s">
        <v>2264</v>
      </c>
      <c r="B523" s="322" t="s">
        <v>54</v>
      </c>
      <c r="C523" s="322">
        <v>13</v>
      </c>
      <c r="D523" s="322">
        <v>3157</v>
      </c>
      <c r="E523" s="322">
        <v>1600</v>
      </c>
      <c r="F523" s="322">
        <v>1557</v>
      </c>
      <c r="G523" s="322">
        <v>2145</v>
      </c>
      <c r="H523" s="322">
        <v>1130</v>
      </c>
      <c r="I523" s="322">
        <v>1020</v>
      </c>
      <c r="J523" s="322">
        <v>2257</v>
      </c>
      <c r="K523" s="322">
        <v>1151</v>
      </c>
      <c r="L523" s="322">
        <v>1106</v>
      </c>
      <c r="M523" s="322">
        <v>1552</v>
      </c>
      <c r="N523" s="322">
        <v>779</v>
      </c>
      <c r="O523" s="322">
        <v>773</v>
      </c>
      <c r="P523" s="322">
        <v>2103</v>
      </c>
      <c r="Q523" s="322">
        <v>1052</v>
      </c>
      <c r="R523" s="322">
        <v>1051</v>
      </c>
      <c r="S523" s="332">
        <v>2093</v>
      </c>
      <c r="T523" s="332">
        <v>1060</v>
      </c>
      <c r="U523" s="332">
        <v>1033</v>
      </c>
      <c r="W523" s="323">
        <v>17</v>
      </c>
    </row>
    <row r="524" spans="1:23" x14ac:dyDescent="0.2">
      <c r="A524" s="322" t="s">
        <v>2265</v>
      </c>
      <c r="B524" s="322" t="s">
        <v>54</v>
      </c>
      <c r="C524" s="322">
        <v>14</v>
      </c>
      <c r="D524" s="322">
        <v>3472</v>
      </c>
      <c r="E524" s="322">
        <v>1804</v>
      </c>
      <c r="F524" s="322">
        <v>1668</v>
      </c>
      <c r="G524" s="322">
        <v>2175</v>
      </c>
      <c r="H524" s="322">
        <v>1115</v>
      </c>
      <c r="I524" s="322">
        <v>1055</v>
      </c>
      <c r="J524" s="322">
        <v>2437</v>
      </c>
      <c r="K524" s="322">
        <v>1275</v>
      </c>
      <c r="L524" s="322">
        <v>1162</v>
      </c>
      <c r="M524" s="322">
        <v>1562</v>
      </c>
      <c r="N524" s="322">
        <v>779</v>
      </c>
      <c r="O524" s="322">
        <v>783</v>
      </c>
      <c r="P524" s="322">
        <v>2016</v>
      </c>
      <c r="Q524" s="322">
        <v>1055</v>
      </c>
      <c r="R524" s="322">
        <v>961</v>
      </c>
      <c r="S524" s="332">
        <v>2135</v>
      </c>
      <c r="T524" s="332">
        <v>1098</v>
      </c>
      <c r="U524" s="332">
        <v>1037</v>
      </c>
      <c r="W524" s="323">
        <v>18</v>
      </c>
    </row>
    <row r="525" spans="1:23" x14ac:dyDescent="0.2">
      <c r="A525" s="322" t="s">
        <v>2266</v>
      </c>
      <c r="B525" s="322" t="s">
        <v>54</v>
      </c>
      <c r="C525" s="322">
        <v>15</v>
      </c>
      <c r="D525" s="322">
        <v>2719</v>
      </c>
      <c r="E525" s="322">
        <v>1377</v>
      </c>
      <c r="F525" s="322">
        <v>1342</v>
      </c>
      <c r="G525" s="322">
        <v>2080</v>
      </c>
      <c r="H525" s="322">
        <v>1050</v>
      </c>
      <c r="I525" s="322">
        <v>1035</v>
      </c>
      <c r="J525" s="322">
        <v>2363</v>
      </c>
      <c r="K525" s="322">
        <v>1185</v>
      </c>
      <c r="L525" s="322">
        <v>1178</v>
      </c>
      <c r="M525" s="322">
        <v>1650</v>
      </c>
      <c r="N525" s="322">
        <v>858</v>
      </c>
      <c r="O525" s="322">
        <v>792</v>
      </c>
      <c r="P525" s="322">
        <v>1983</v>
      </c>
      <c r="Q525" s="322">
        <v>1023</v>
      </c>
      <c r="R525" s="322">
        <v>960</v>
      </c>
      <c r="S525" s="332">
        <v>2142</v>
      </c>
      <c r="T525" s="332">
        <v>1175</v>
      </c>
      <c r="U525" s="332">
        <v>967</v>
      </c>
      <c r="W525" s="323">
        <v>19</v>
      </c>
    </row>
    <row r="526" spans="1:23" x14ac:dyDescent="0.2">
      <c r="A526" s="322" t="s">
        <v>2267</v>
      </c>
      <c r="B526" s="322" t="s">
        <v>54</v>
      </c>
      <c r="C526" s="322">
        <v>16</v>
      </c>
      <c r="D526" s="322">
        <v>2682</v>
      </c>
      <c r="E526" s="322">
        <v>1356</v>
      </c>
      <c r="F526" s="322">
        <v>1326</v>
      </c>
      <c r="G526" s="322">
        <v>2185</v>
      </c>
      <c r="H526" s="322">
        <v>1125</v>
      </c>
      <c r="I526" s="322">
        <v>1060</v>
      </c>
      <c r="J526" s="322">
        <v>2479</v>
      </c>
      <c r="K526" s="322">
        <v>1302</v>
      </c>
      <c r="L526" s="322">
        <v>1177</v>
      </c>
      <c r="M526" s="322">
        <v>1702</v>
      </c>
      <c r="N526" s="322">
        <v>885</v>
      </c>
      <c r="O526" s="322">
        <v>817</v>
      </c>
      <c r="P526" s="322">
        <v>2072</v>
      </c>
      <c r="Q526" s="322">
        <v>1133</v>
      </c>
      <c r="R526" s="322">
        <v>939</v>
      </c>
      <c r="S526" s="332">
        <v>2177</v>
      </c>
      <c r="T526" s="332">
        <v>1152</v>
      </c>
      <c r="U526" s="332">
        <v>1025</v>
      </c>
      <c r="W526" s="323">
        <v>20</v>
      </c>
    </row>
    <row r="527" spans="1:23" x14ac:dyDescent="0.2">
      <c r="A527" s="322" t="s">
        <v>2268</v>
      </c>
      <c r="B527" s="322" t="s">
        <v>54</v>
      </c>
      <c r="C527" s="322">
        <v>17</v>
      </c>
      <c r="D527" s="322">
        <v>2678</v>
      </c>
      <c r="E527" s="322">
        <v>1336</v>
      </c>
      <c r="F527" s="322">
        <v>1342</v>
      </c>
      <c r="G527" s="322">
        <v>2120</v>
      </c>
      <c r="H527" s="322">
        <v>1075</v>
      </c>
      <c r="I527" s="322">
        <v>1045</v>
      </c>
      <c r="J527" s="322">
        <v>2508</v>
      </c>
      <c r="K527" s="322">
        <v>1261</v>
      </c>
      <c r="L527" s="322">
        <v>1247</v>
      </c>
      <c r="M527" s="322">
        <v>1751</v>
      </c>
      <c r="N527" s="322">
        <v>953</v>
      </c>
      <c r="O527" s="322">
        <v>798</v>
      </c>
      <c r="P527" s="322">
        <v>1933</v>
      </c>
      <c r="Q527" s="322">
        <v>1062</v>
      </c>
      <c r="R527" s="322">
        <v>871</v>
      </c>
      <c r="S527" s="332">
        <v>2241</v>
      </c>
      <c r="T527" s="332">
        <v>1156</v>
      </c>
      <c r="U527" s="332">
        <v>1085</v>
      </c>
      <c r="W527" s="323">
        <v>21</v>
      </c>
    </row>
    <row r="528" spans="1:23" x14ac:dyDescent="0.2">
      <c r="A528" s="322" t="s">
        <v>2269</v>
      </c>
      <c r="B528" s="322" t="s">
        <v>54</v>
      </c>
      <c r="C528" s="322">
        <v>18</v>
      </c>
      <c r="D528" s="322">
        <v>2601</v>
      </c>
      <c r="E528" s="322">
        <v>1308</v>
      </c>
      <c r="F528" s="322">
        <v>1293</v>
      </c>
      <c r="G528" s="322">
        <v>2195</v>
      </c>
      <c r="H528" s="322">
        <v>1100</v>
      </c>
      <c r="I528" s="322">
        <v>1095</v>
      </c>
      <c r="J528" s="322">
        <v>2445</v>
      </c>
      <c r="K528" s="322">
        <v>1248</v>
      </c>
      <c r="L528" s="322">
        <v>1197</v>
      </c>
      <c r="M528" s="322">
        <v>1956</v>
      </c>
      <c r="N528" s="322">
        <v>980</v>
      </c>
      <c r="O528" s="322">
        <v>976</v>
      </c>
      <c r="P528" s="322">
        <v>1918</v>
      </c>
      <c r="Q528" s="322">
        <v>1020</v>
      </c>
      <c r="R528" s="322">
        <v>898</v>
      </c>
      <c r="S528" s="332">
        <v>2131</v>
      </c>
      <c r="T528" s="332">
        <v>1134</v>
      </c>
      <c r="U528" s="332">
        <v>997</v>
      </c>
      <c r="W528" s="323">
        <v>22</v>
      </c>
    </row>
    <row r="529" spans="1:23" x14ac:dyDescent="0.2">
      <c r="A529" s="322" t="s">
        <v>2270</v>
      </c>
      <c r="B529" s="322" t="s">
        <v>54</v>
      </c>
      <c r="C529" s="322">
        <v>19</v>
      </c>
      <c r="D529" s="322">
        <v>2217</v>
      </c>
      <c r="E529" s="322">
        <v>1086</v>
      </c>
      <c r="F529" s="322">
        <v>1131</v>
      </c>
      <c r="G529" s="322">
        <v>2145</v>
      </c>
      <c r="H529" s="322">
        <v>1055</v>
      </c>
      <c r="I529" s="322">
        <v>1090</v>
      </c>
      <c r="J529" s="322">
        <v>2348</v>
      </c>
      <c r="K529" s="322">
        <v>1187</v>
      </c>
      <c r="L529" s="322">
        <v>1161</v>
      </c>
      <c r="M529" s="322">
        <v>2044</v>
      </c>
      <c r="N529" s="322">
        <v>1016</v>
      </c>
      <c r="O529" s="322">
        <v>1028</v>
      </c>
      <c r="P529" s="322">
        <v>1658</v>
      </c>
      <c r="Q529" s="322">
        <v>869</v>
      </c>
      <c r="R529" s="322">
        <v>789</v>
      </c>
      <c r="S529" s="332">
        <v>1718</v>
      </c>
      <c r="T529" s="332">
        <v>935</v>
      </c>
      <c r="U529" s="332">
        <v>783</v>
      </c>
      <c r="W529" s="323">
        <v>23</v>
      </c>
    </row>
    <row r="530" spans="1:23" x14ac:dyDescent="0.2">
      <c r="A530" s="322" t="s">
        <v>2271</v>
      </c>
      <c r="B530" s="322" t="s">
        <v>54</v>
      </c>
      <c r="C530" s="322">
        <v>20</v>
      </c>
      <c r="D530" s="322">
        <v>2124</v>
      </c>
      <c r="E530" s="322">
        <v>1022</v>
      </c>
      <c r="F530" s="322">
        <v>1102</v>
      </c>
      <c r="G530" s="322">
        <v>2275</v>
      </c>
      <c r="H530" s="322">
        <v>1090</v>
      </c>
      <c r="I530" s="322">
        <v>1185</v>
      </c>
      <c r="J530" s="322">
        <v>2430</v>
      </c>
      <c r="K530" s="322">
        <v>1226</v>
      </c>
      <c r="L530" s="322">
        <v>1204</v>
      </c>
      <c r="M530" s="322">
        <v>2199</v>
      </c>
      <c r="N530" s="322">
        <v>1035</v>
      </c>
      <c r="O530" s="322">
        <v>1164</v>
      </c>
      <c r="P530" s="322">
        <v>1840</v>
      </c>
      <c r="Q530" s="322">
        <v>946</v>
      </c>
      <c r="R530" s="322">
        <v>894</v>
      </c>
      <c r="S530" s="332">
        <v>1749</v>
      </c>
      <c r="T530" s="332">
        <v>893</v>
      </c>
      <c r="U530" s="332">
        <v>856</v>
      </c>
      <c r="W530" s="323">
        <v>24</v>
      </c>
    </row>
    <row r="531" spans="1:23" x14ac:dyDescent="0.2">
      <c r="A531" s="322" t="s">
        <v>2272</v>
      </c>
      <c r="B531" s="322" t="s">
        <v>55</v>
      </c>
      <c r="C531" s="322" t="s">
        <v>95</v>
      </c>
      <c r="D531" s="322">
        <v>80980</v>
      </c>
      <c r="E531" s="322">
        <v>41726</v>
      </c>
      <c r="F531" s="322">
        <v>39254</v>
      </c>
      <c r="G531" s="322">
        <v>75845</v>
      </c>
      <c r="H531" s="322">
        <v>38965</v>
      </c>
      <c r="I531" s="322">
        <v>36880</v>
      </c>
      <c r="J531" s="322">
        <v>66369</v>
      </c>
      <c r="K531" s="322">
        <v>33890</v>
      </c>
      <c r="L531" s="322">
        <v>32479</v>
      </c>
      <c r="M531" s="322">
        <v>65858</v>
      </c>
      <c r="N531" s="322">
        <v>33575</v>
      </c>
      <c r="O531" s="322">
        <v>32283</v>
      </c>
      <c r="P531" s="322">
        <v>82748</v>
      </c>
      <c r="Q531" s="322">
        <v>42220</v>
      </c>
      <c r="R531" s="322">
        <v>40528</v>
      </c>
      <c r="S531" s="332">
        <v>91625</v>
      </c>
      <c r="T531" s="332">
        <v>46758</v>
      </c>
      <c r="U531" s="332">
        <v>44867</v>
      </c>
      <c r="W531" s="323">
        <v>3</v>
      </c>
    </row>
    <row r="532" spans="1:23" x14ac:dyDescent="0.2">
      <c r="A532" s="322" t="s">
        <v>2273</v>
      </c>
      <c r="B532" s="322" t="s">
        <v>55</v>
      </c>
      <c r="C532" s="322">
        <v>0</v>
      </c>
      <c r="D532" s="322">
        <v>4335</v>
      </c>
      <c r="E532" s="322">
        <v>2218</v>
      </c>
      <c r="F532" s="322">
        <v>2117</v>
      </c>
      <c r="G532" s="322">
        <v>4025</v>
      </c>
      <c r="H532" s="322">
        <v>2090</v>
      </c>
      <c r="I532" s="322">
        <v>1930</v>
      </c>
      <c r="J532" s="322">
        <v>3417</v>
      </c>
      <c r="K532" s="322">
        <v>1738</v>
      </c>
      <c r="L532" s="322">
        <v>1679</v>
      </c>
      <c r="M532" s="322">
        <v>3936</v>
      </c>
      <c r="N532" s="322">
        <v>2027</v>
      </c>
      <c r="O532" s="322">
        <v>1909</v>
      </c>
      <c r="P532" s="322">
        <v>4223</v>
      </c>
      <c r="Q532" s="322">
        <v>2115</v>
      </c>
      <c r="R532" s="322">
        <v>2108</v>
      </c>
      <c r="S532" s="332">
        <v>5362</v>
      </c>
      <c r="T532" s="332">
        <v>2685</v>
      </c>
      <c r="U532" s="332">
        <v>2677</v>
      </c>
      <c r="W532" s="323">
        <v>4</v>
      </c>
    </row>
    <row r="533" spans="1:23" x14ac:dyDescent="0.2">
      <c r="A533" s="322" t="s">
        <v>2274</v>
      </c>
      <c r="B533" s="322" t="s">
        <v>55</v>
      </c>
      <c r="C533" s="322">
        <v>1</v>
      </c>
      <c r="D533" s="322">
        <v>3904</v>
      </c>
      <c r="E533" s="322">
        <v>2018</v>
      </c>
      <c r="F533" s="322">
        <v>1886</v>
      </c>
      <c r="G533" s="322">
        <v>3800</v>
      </c>
      <c r="H533" s="322">
        <v>1930</v>
      </c>
      <c r="I533" s="322">
        <v>1870</v>
      </c>
      <c r="J533" s="322">
        <v>3295</v>
      </c>
      <c r="K533" s="322">
        <v>1665</v>
      </c>
      <c r="L533" s="322">
        <v>1630</v>
      </c>
      <c r="M533" s="322">
        <v>3891</v>
      </c>
      <c r="N533" s="322">
        <v>1971</v>
      </c>
      <c r="O533" s="322">
        <v>1920</v>
      </c>
      <c r="P533" s="322">
        <v>4060</v>
      </c>
      <c r="Q533" s="322">
        <v>2107</v>
      </c>
      <c r="R533" s="322">
        <v>1953</v>
      </c>
      <c r="S533" s="332">
        <v>5234</v>
      </c>
      <c r="T533" s="332">
        <v>2729</v>
      </c>
      <c r="U533" s="332">
        <v>2505</v>
      </c>
      <c r="W533" s="323">
        <v>5</v>
      </c>
    </row>
    <row r="534" spans="1:23" x14ac:dyDescent="0.2">
      <c r="A534" s="322" t="s">
        <v>2275</v>
      </c>
      <c r="B534" s="322" t="s">
        <v>55</v>
      </c>
      <c r="C534" s="322">
        <v>2</v>
      </c>
      <c r="D534" s="322">
        <v>3853</v>
      </c>
      <c r="E534" s="322">
        <v>2007</v>
      </c>
      <c r="F534" s="322">
        <v>1846</v>
      </c>
      <c r="G534" s="322">
        <v>3855</v>
      </c>
      <c r="H534" s="322">
        <v>1970</v>
      </c>
      <c r="I534" s="322">
        <v>1885</v>
      </c>
      <c r="J534" s="322">
        <v>2864</v>
      </c>
      <c r="K534" s="322">
        <v>1452</v>
      </c>
      <c r="L534" s="322">
        <v>1412</v>
      </c>
      <c r="M534" s="322">
        <v>3760</v>
      </c>
      <c r="N534" s="322">
        <v>1913</v>
      </c>
      <c r="O534" s="322">
        <v>1847</v>
      </c>
      <c r="P534" s="322">
        <v>4128</v>
      </c>
      <c r="Q534" s="322">
        <v>2131</v>
      </c>
      <c r="R534" s="322">
        <v>1997</v>
      </c>
      <c r="S534" s="332">
        <v>4992</v>
      </c>
      <c r="T534" s="332">
        <v>2579</v>
      </c>
      <c r="U534" s="332">
        <v>2413</v>
      </c>
      <c r="W534" s="323">
        <v>6</v>
      </c>
    </row>
    <row r="535" spans="1:23" x14ac:dyDescent="0.2">
      <c r="A535" s="322" t="s">
        <v>2276</v>
      </c>
      <c r="B535" s="322" t="s">
        <v>55</v>
      </c>
      <c r="C535" s="322">
        <v>3</v>
      </c>
      <c r="D535" s="322">
        <v>3747</v>
      </c>
      <c r="E535" s="322">
        <v>1887</v>
      </c>
      <c r="F535" s="322">
        <v>1860</v>
      </c>
      <c r="G535" s="322">
        <v>4005</v>
      </c>
      <c r="H535" s="322">
        <v>2045</v>
      </c>
      <c r="I535" s="322">
        <v>1960</v>
      </c>
      <c r="J535" s="322">
        <v>2641</v>
      </c>
      <c r="K535" s="322">
        <v>1379</v>
      </c>
      <c r="L535" s="322">
        <v>1262</v>
      </c>
      <c r="M535" s="322">
        <v>3701</v>
      </c>
      <c r="N535" s="322">
        <v>1903</v>
      </c>
      <c r="O535" s="322">
        <v>1798</v>
      </c>
      <c r="P535" s="322">
        <v>4041</v>
      </c>
      <c r="Q535" s="322">
        <v>2047</v>
      </c>
      <c r="R535" s="322">
        <v>1994</v>
      </c>
      <c r="S535" s="332">
        <v>5055</v>
      </c>
      <c r="T535" s="332">
        <v>2579</v>
      </c>
      <c r="U535" s="332">
        <v>2476</v>
      </c>
      <c r="W535" s="323">
        <v>7</v>
      </c>
    </row>
    <row r="536" spans="1:23" x14ac:dyDescent="0.2">
      <c r="A536" s="322" t="s">
        <v>2277</v>
      </c>
      <c r="B536" s="322" t="s">
        <v>55</v>
      </c>
      <c r="C536" s="322">
        <v>4</v>
      </c>
      <c r="D536" s="322">
        <v>3493</v>
      </c>
      <c r="E536" s="322">
        <v>1770</v>
      </c>
      <c r="F536" s="322">
        <v>1723</v>
      </c>
      <c r="G536" s="322">
        <v>4010</v>
      </c>
      <c r="H536" s="322">
        <v>2110</v>
      </c>
      <c r="I536" s="322">
        <v>1900</v>
      </c>
      <c r="J536" s="322">
        <v>2662</v>
      </c>
      <c r="K536" s="322">
        <v>1410</v>
      </c>
      <c r="L536" s="322">
        <v>1252</v>
      </c>
      <c r="M536" s="322">
        <v>3591</v>
      </c>
      <c r="N536" s="322">
        <v>1850</v>
      </c>
      <c r="O536" s="322">
        <v>1741</v>
      </c>
      <c r="P536" s="322">
        <v>4345</v>
      </c>
      <c r="Q536" s="322">
        <v>2102</v>
      </c>
      <c r="R536" s="322">
        <v>2243</v>
      </c>
      <c r="S536" s="332">
        <v>4741</v>
      </c>
      <c r="T536" s="332">
        <v>2379</v>
      </c>
      <c r="U536" s="332">
        <v>2362</v>
      </c>
      <c r="W536" s="323">
        <v>8</v>
      </c>
    </row>
    <row r="537" spans="1:23" x14ac:dyDescent="0.2">
      <c r="A537" s="322" t="s">
        <v>2278</v>
      </c>
      <c r="B537" s="322" t="s">
        <v>55</v>
      </c>
      <c r="C537" s="322">
        <v>5</v>
      </c>
      <c r="D537" s="322">
        <v>3334</v>
      </c>
      <c r="E537" s="322">
        <v>1715</v>
      </c>
      <c r="F537" s="322">
        <v>1619</v>
      </c>
      <c r="G537" s="322">
        <v>4090</v>
      </c>
      <c r="H537" s="322">
        <v>2100</v>
      </c>
      <c r="I537" s="322">
        <v>1995</v>
      </c>
      <c r="J537" s="322">
        <v>2654</v>
      </c>
      <c r="K537" s="322">
        <v>1311</v>
      </c>
      <c r="L537" s="322">
        <v>1343</v>
      </c>
      <c r="M537" s="322">
        <v>3528</v>
      </c>
      <c r="N537" s="322">
        <v>1779</v>
      </c>
      <c r="O537" s="322">
        <v>1749</v>
      </c>
      <c r="P537" s="322">
        <v>4085</v>
      </c>
      <c r="Q537" s="322">
        <v>2124</v>
      </c>
      <c r="R537" s="322">
        <v>1961</v>
      </c>
      <c r="S537" s="332">
        <v>4581</v>
      </c>
      <c r="T537" s="332">
        <v>2291</v>
      </c>
      <c r="U537" s="332">
        <v>2290</v>
      </c>
      <c r="W537" s="323">
        <v>9</v>
      </c>
    </row>
    <row r="538" spans="1:23" x14ac:dyDescent="0.2">
      <c r="A538" s="322" t="s">
        <v>2279</v>
      </c>
      <c r="B538" s="322" t="s">
        <v>55</v>
      </c>
      <c r="C538" s="322">
        <v>6</v>
      </c>
      <c r="D538" s="322">
        <v>3389</v>
      </c>
      <c r="E538" s="322">
        <v>1783</v>
      </c>
      <c r="F538" s="322">
        <v>1606</v>
      </c>
      <c r="G538" s="322">
        <v>3815</v>
      </c>
      <c r="H538" s="322">
        <v>1910</v>
      </c>
      <c r="I538" s="322">
        <v>1905</v>
      </c>
      <c r="J538" s="322">
        <v>2660</v>
      </c>
      <c r="K538" s="322">
        <v>1364</v>
      </c>
      <c r="L538" s="322">
        <v>1296</v>
      </c>
      <c r="M538" s="322">
        <v>3388</v>
      </c>
      <c r="N538" s="322">
        <v>1771</v>
      </c>
      <c r="O538" s="322">
        <v>1617</v>
      </c>
      <c r="P538" s="322">
        <v>3932</v>
      </c>
      <c r="Q538" s="322">
        <v>2047</v>
      </c>
      <c r="R538" s="322">
        <v>1885</v>
      </c>
      <c r="S538" s="332">
        <v>4262</v>
      </c>
      <c r="T538" s="332">
        <v>2208</v>
      </c>
      <c r="U538" s="332">
        <v>2054</v>
      </c>
      <c r="W538" s="323">
        <v>10</v>
      </c>
    </row>
    <row r="539" spans="1:23" x14ac:dyDescent="0.2">
      <c r="A539" s="322" t="s">
        <v>2280</v>
      </c>
      <c r="B539" s="322" t="s">
        <v>55</v>
      </c>
      <c r="C539" s="322">
        <v>7</v>
      </c>
      <c r="D539" s="322">
        <v>3504</v>
      </c>
      <c r="E539" s="322">
        <v>1848</v>
      </c>
      <c r="F539" s="322">
        <v>1656</v>
      </c>
      <c r="G539" s="322">
        <v>3935</v>
      </c>
      <c r="H539" s="322">
        <v>1995</v>
      </c>
      <c r="I539" s="322">
        <v>1940</v>
      </c>
      <c r="J539" s="322">
        <v>2667</v>
      </c>
      <c r="K539" s="322">
        <v>1358</v>
      </c>
      <c r="L539" s="322">
        <v>1309</v>
      </c>
      <c r="M539" s="322">
        <v>3268</v>
      </c>
      <c r="N539" s="322">
        <v>1667</v>
      </c>
      <c r="O539" s="322">
        <v>1601</v>
      </c>
      <c r="P539" s="322">
        <v>3870</v>
      </c>
      <c r="Q539" s="322">
        <v>2066</v>
      </c>
      <c r="R539" s="322">
        <v>1804</v>
      </c>
      <c r="S539" s="332">
        <v>4003</v>
      </c>
      <c r="T539" s="332">
        <v>2022</v>
      </c>
      <c r="U539" s="332">
        <v>1981</v>
      </c>
      <c r="W539" s="323">
        <v>11</v>
      </c>
    </row>
    <row r="540" spans="1:23" x14ac:dyDescent="0.2">
      <c r="A540" s="322" t="s">
        <v>2281</v>
      </c>
      <c r="B540" s="322" t="s">
        <v>55</v>
      </c>
      <c r="C540" s="322">
        <v>8</v>
      </c>
      <c r="D540" s="322">
        <v>3260</v>
      </c>
      <c r="E540" s="322">
        <v>1728</v>
      </c>
      <c r="F540" s="322">
        <v>1532</v>
      </c>
      <c r="G540" s="322">
        <v>3795</v>
      </c>
      <c r="H540" s="322">
        <v>1930</v>
      </c>
      <c r="I540" s="322">
        <v>1865</v>
      </c>
      <c r="J540" s="322">
        <v>2804</v>
      </c>
      <c r="K540" s="322">
        <v>1458</v>
      </c>
      <c r="L540" s="322">
        <v>1346</v>
      </c>
      <c r="M540" s="322">
        <v>3223</v>
      </c>
      <c r="N540" s="322">
        <v>1659</v>
      </c>
      <c r="O540" s="322">
        <v>1564</v>
      </c>
      <c r="P540" s="322">
        <v>3964</v>
      </c>
      <c r="Q540" s="322">
        <v>2049</v>
      </c>
      <c r="R540" s="322">
        <v>1915</v>
      </c>
      <c r="S540" s="332">
        <v>4081</v>
      </c>
      <c r="T540" s="332">
        <v>2019</v>
      </c>
      <c r="U540" s="332">
        <v>2062</v>
      </c>
      <c r="W540" s="323">
        <v>12</v>
      </c>
    </row>
    <row r="541" spans="1:23" x14ac:dyDescent="0.2">
      <c r="A541" s="322" t="s">
        <v>2282</v>
      </c>
      <c r="B541" s="322" t="s">
        <v>55</v>
      </c>
      <c r="C541" s="322">
        <v>9</v>
      </c>
      <c r="D541" s="322">
        <v>3482</v>
      </c>
      <c r="E541" s="322">
        <v>1824</v>
      </c>
      <c r="F541" s="322">
        <v>1658</v>
      </c>
      <c r="G541" s="322">
        <v>3660</v>
      </c>
      <c r="H541" s="322">
        <v>1885</v>
      </c>
      <c r="I541" s="322">
        <v>1770</v>
      </c>
      <c r="J541" s="322">
        <v>2862</v>
      </c>
      <c r="K541" s="322">
        <v>1483</v>
      </c>
      <c r="L541" s="322">
        <v>1379</v>
      </c>
      <c r="M541" s="322">
        <v>3102</v>
      </c>
      <c r="N541" s="322">
        <v>1591</v>
      </c>
      <c r="O541" s="322">
        <v>1511</v>
      </c>
      <c r="P541" s="322">
        <v>3842</v>
      </c>
      <c r="Q541" s="322">
        <v>1894</v>
      </c>
      <c r="R541" s="322">
        <v>1948</v>
      </c>
      <c r="S541" s="332">
        <v>3907</v>
      </c>
      <c r="T541" s="332">
        <v>1934</v>
      </c>
      <c r="U541" s="332">
        <v>1973</v>
      </c>
      <c r="W541" s="323">
        <v>13</v>
      </c>
    </row>
    <row r="542" spans="1:23" x14ac:dyDescent="0.2">
      <c r="A542" s="322" t="s">
        <v>2283</v>
      </c>
      <c r="B542" s="322" t="s">
        <v>55</v>
      </c>
      <c r="C542" s="322">
        <v>10</v>
      </c>
      <c r="D542" s="322">
        <v>3420</v>
      </c>
      <c r="E542" s="322">
        <v>1740</v>
      </c>
      <c r="F542" s="322">
        <v>1680</v>
      </c>
      <c r="G542" s="322">
        <v>3580</v>
      </c>
      <c r="H542" s="322">
        <v>1835</v>
      </c>
      <c r="I542" s="322">
        <v>1745</v>
      </c>
      <c r="J542" s="322">
        <v>3145</v>
      </c>
      <c r="K542" s="322">
        <v>1606</v>
      </c>
      <c r="L542" s="322">
        <v>1539</v>
      </c>
      <c r="M542" s="322">
        <v>3134</v>
      </c>
      <c r="N542" s="322">
        <v>1592</v>
      </c>
      <c r="O542" s="322">
        <v>1542</v>
      </c>
      <c r="P542" s="322">
        <v>3992</v>
      </c>
      <c r="Q542" s="322">
        <v>2076</v>
      </c>
      <c r="R542" s="322">
        <v>1916</v>
      </c>
      <c r="S542" s="332">
        <v>3967</v>
      </c>
      <c r="T542" s="332">
        <v>2081</v>
      </c>
      <c r="U542" s="332">
        <v>1886</v>
      </c>
      <c r="W542" s="323">
        <v>14</v>
      </c>
    </row>
    <row r="543" spans="1:23" x14ac:dyDescent="0.2">
      <c r="A543" s="322" t="s">
        <v>2284</v>
      </c>
      <c r="B543" s="322" t="s">
        <v>55</v>
      </c>
      <c r="C543" s="322">
        <v>11</v>
      </c>
      <c r="D543" s="322">
        <v>3602</v>
      </c>
      <c r="E543" s="322">
        <v>1830</v>
      </c>
      <c r="F543" s="322">
        <v>1772</v>
      </c>
      <c r="G543" s="322">
        <v>3380</v>
      </c>
      <c r="H543" s="322">
        <v>1740</v>
      </c>
      <c r="I543" s="322">
        <v>1645</v>
      </c>
      <c r="J543" s="322">
        <v>3066</v>
      </c>
      <c r="K543" s="322">
        <v>1577</v>
      </c>
      <c r="L543" s="322">
        <v>1489</v>
      </c>
      <c r="M543" s="322">
        <v>2963</v>
      </c>
      <c r="N543" s="322">
        <v>1521</v>
      </c>
      <c r="O543" s="322">
        <v>1442</v>
      </c>
      <c r="P543" s="322">
        <v>3964</v>
      </c>
      <c r="Q543" s="322">
        <v>2057</v>
      </c>
      <c r="R543" s="322">
        <v>1907</v>
      </c>
      <c r="S543" s="332">
        <v>3818</v>
      </c>
      <c r="T543" s="332">
        <v>1939</v>
      </c>
      <c r="U543" s="332">
        <v>1879</v>
      </c>
      <c r="W543" s="323">
        <v>15</v>
      </c>
    </row>
    <row r="544" spans="1:23" x14ac:dyDescent="0.2">
      <c r="A544" s="322" t="s">
        <v>2285</v>
      </c>
      <c r="B544" s="322" t="s">
        <v>55</v>
      </c>
      <c r="C544" s="322">
        <v>12</v>
      </c>
      <c r="D544" s="322">
        <v>4062</v>
      </c>
      <c r="E544" s="322">
        <v>2082</v>
      </c>
      <c r="F544" s="322">
        <v>1980</v>
      </c>
      <c r="G544" s="322">
        <v>3345</v>
      </c>
      <c r="H544" s="322">
        <v>1740</v>
      </c>
      <c r="I544" s="322">
        <v>1610</v>
      </c>
      <c r="J544" s="322">
        <v>3251</v>
      </c>
      <c r="K544" s="322">
        <v>1716</v>
      </c>
      <c r="L544" s="322">
        <v>1535</v>
      </c>
      <c r="M544" s="322">
        <v>2676</v>
      </c>
      <c r="N544" s="322">
        <v>1360</v>
      </c>
      <c r="O544" s="322">
        <v>1316</v>
      </c>
      <c r="P544" s="322">
        <v>3811</v>
      </c>
      <c r="Q544" s="322">
        <v>1993</v>
      </c>
      <c r="R544" s="322">
        <v>1818</v>
      </c>
      <c r="S544" s="332">
        <v>3915</v>
      </c>
      <c r="T544" s="332">
        <v>1989</v>
      </c>
      <c r="U544" s="332">
        <v>1926</v>
      </c>
      <c r="W544" s="323">
        <v>16</v>
      </c>
    </row>
    <row r="545" spans="1:23" x14ac:dyDescent="0.2">
      <c r="A545" s="322" t="s">
        <v>2286</v>
      </c>
      <c r="B545" s="322" t="s">
        <v>55</v>
      </c>
      <c r="C545" s="322">
        <v>13</v>
      </c>
      <c r="D545" s="322">
        <v>4791</v>
      </c>
      <c r="E545" s="322">
        <v>2558</v>
      </c>
      <c r="F545" s="322">
        <v>2233</v>
      </c>
      <c r="G545" s="322">
        <v>3380</v>
      </c>
      <c r="H545" s="322">
        <v>1740</v>
      </c>
      <c r="I545" s="322">
        <v>1640</v>
      </c>
      <c r="J545" s="322">
        <v>3430</v>
      </c>
      <c r="K545" s="322">
        <v>1768</v>
      </c>
      <c r="L545" s="322">
        <v>1662</v>
      </c>
      <c r="M545" s="322">
        <v>2533</v>
      </c>
      <c r="N545" s="322">
        <v>1339</v>
      </c>
      <c r="O545" s="322">
        <v>1194</v>
      </c>
      <c r="P545" s="322">
        <v>3857</v>
      </c>
      <c r="Q545" s="322">
        <v>2004</v>
      </c>
      <c r="R545" s="322">
        <v>1853</v>
      </c>
      <c r="S545" s="332">
        <v>3910</v>
      </c>
      <c r="T545" s="332">
        <v>2003</v>
      </c>
      <c r="U545" s="332">
        <v>1907</v>
      </c>
      <c r="W545" s="323">
        <v>17</v>
      </c>
    </row>
    <row r="546" spans="1:23" x14ac:dyDescent="0.2">
      <c r="A546" s="322" t="s">
        <v>2287</v>
      </c>
      <c r="B546" s="322" t="s">
        <v>55</v>
      </c>
      <c r="C546" s="322">
        <v>14</v>
      </c>
      <c r="D546" s="322">
        <v>5480</v>
      </c>
      <c r="E546" s="322">
        <v>2798</v>
      </c>
      <c r="F546" s="322">
        <v>2682</v>
      </c>
      <c r="G546" s="322">
        <v>3180</v>
      </c>
      <c r="H546" s="322">
        <v>1625</v>
      </c>
      <c r="I546" s="322">
        <v>1555</v>
      </c>
      <c r="J546" s="322">
        <v>3394</v>
      </c>
      <c r="K546" s="322">
        <v>1788</v>
      </c>
      <c r="L546" s="322">
        <v>1606</v>
      </c>
      <c r="M546" s="322">
        <v>2506</v>
      </c>
      <c r="N546" s="322">
        <v>1313</v>
      </c>
      <c r="O546" s="322">
        <v>1193</v>
      </c>
      <c r="P546" s="322">
        <v>3662</v>
      </c>
      <c r="Q546" s="322">
        <v>1919</v>
      </c>
      <c r="R546" s="322">
        <v>1743</v>
      </c>
      <c r="S546" s="332">
        <v>3977</v>
      </c>
      <c r="T546" s="332">
        <v>1925</v>
      </c>
      <c r="U546" s="332">
        <v>2052</v>
      </c>
      <c r="W546" s="323">
        <v>18</v>
      </c>
    </row>
    <row r="547" spans="1:23" x14ac:dyDescent="0.2">
      <c r="A547" s="322" t="s">
        <v>2288</v>
      </c>
      <c r="B547" s="322" t="s">
        <v>55</v>
      </c>
      <c r="C547" s="322">
        <v>15</v>
      </c>
      <c r="D547" s="322">
        <v>4111</v>
      </c>
      <c r="E547" s="322">
        <v>2135</v>
      </c>
      <c r="F547" s="322">
        <v>1976</v>
      </c>
      <c r="G547" s="322">
        <v>3170</v>
      </c>
      <c r="H547" s="322">
        <v>1645</v>
      </c>
      <c r="I547" s="322">
        <v>1525</v>
      </c>
      <c r="J547" s="322">
        <v>3504</v>
      </c>
      <c r="K547" s="322">
        <v>1780</v>
      </c>
      <c r="L547" s="322">
        <v>1724</v>
      </c>
      <c r="M547" s="322">
        <v>2504</v>
      </c>
      <c r="N547" s="322">
        <v>1268</v>
      </c>
      <c r="O547" s="322">
        <v>1236</v>
      </c>
      <c r="P547" s="322">
        <v>4024</v>
      </c>
      <c r="Q547" s="322">
        <v>2039</v>
      </c>
      <c r="R547" s="322">
        <v>1985</v>
      </c>
      <c r="S547" s="332">
        <v>4089</v>
      </c>
      <c r="T547" s="332">
        <v>2134</v>
      </c>
      <c r="U547" s="332">
        <v>1955</v>
      </c>
      <c r="W547" s="323">
        <v>19</v>
      </c>
    </row>
    <row r="548" spans="1:23" x14ac:dyDescent="0.2">
      <c r="A548" s="322" t="s">
        <v>2289</v>
      </c>
      <c r="B548" s="322" t="s">
        <v>55</v>
      </c>
      <c r="C548" s="322">
        <v>16</v>
      </c>
      <c r="D548" s="322">
        <v>4141</v>
      </c>
      <c r="E548" s="322">
        <v>2138</v>
      </c>
      <c r="F548" s="322">
        <v>2003</v>
      </c>
      <c r="G548" s="322">
        <v>3230</v>
      </c>
      <c r="H548" s="322">
        <v>1710</v>
      </c>
      <c r="I548" s="322">
        <v>1525</v>
      </c>
      <c r="J548" s="322">
        <v>3471</v>
      </c>
      <c r="K548" s="322">
        <v>1756</v>
      </c>
      <c r="L548" s="322">
        <v>1715</v>
      </c>
      <c r="M548" s="322">
        <v>2643</v>
      </c>
      <c r="N548" s="322">
        <v>1317</v>
      </c>
      <c r="O548" s="322">
        <v>1326</v>
      </c>
      <c r="P548" s="322">
        <v>4228</v>
      </c>
      <c r="Q548" s="322">
        <v>2169</v>
      </c>
      <c r="R548" s="322">
        <v>2059</v>
      </c>
      <c r="S548" s="332">
        <v>3995</v>
      </c>
      <c r="T548" s="332">
        <v>2003</v>
      </c>
      <c r="U548" s="332">
        <v>1992</v>
      </c>
      <c r="W548" s="323">
        <v>20</v>
      </c>
    </row>
    <row r="549" spans="1:23" x14ac:dyDescent="0.2">
      <c r="A549" s="322" t="s">
        <v>2290</v>
      </c>
      <c r="B549" s="322" t="s">
        <v>55</v>
      </c>
      <c r="C549" s="322">
        <v>17</v>
      </c>
      <c r="D549" s="322">
        <v>4040</v>
      </c>
      <c r="E549" s="322">
        <v>2016</v>
      </c>
      <c r="F549" s="322">
        <v>2024</v>
      </c>
      <c r="G549" s="322">
        <v>3405</v>
      </c>
      <c r="H549" s="322">
        <v>1750</v>
      </c>
      <c r="I549" s="322">
        <v>1660</v>
      </c>
      <c r="J549" s="322">
        <v>3607</v>
      </c>
      <c r="K549" s="322">
        <v>1819</v>
      </c>
      <c r="L549" s="322">
        <v>1788</v>
      </c>
      <c r="M549" s="322">
        <v>2594</v>
      </c>
      <c r="N549" s="322">
        <v>1318</v>
      </c>
      <c r="O549" s="322">
        <v>1276</v>
      </c>
      <c r="P549" s="322">
        <v>3784</v>
      </c>
      <c r="Q549" s="322">
        <v>1912</v>
      </c>
      <c r="R549" s="322">
        <v>1872</v>
      </c>
      <c r="S549" s="332">
        <v>3939</v>
      </c>
      <c r="T549" s="332">
        <v>1992</v>
      </c>
      <c r="U549" s="332">
        <v>1947</v>
      </c>
      <c r="W549" s="323">
        <v>21</v>
      </c>
    </row>
    <row r="550" spans="1:23" x14ac:dyDescent="0.2">
      <c r="A550" s="322" t="s">
        <v>2291</v>
      </c>
      <c r="B550" s="322" t="s">
        <v>55</v>
      </c>
      <c r="C550" s="322">
        <v>18</v>
      </c>
      <c r="D550" s="322">
        <v>3952</v>
      </c>
      <c r="E550" s="322">
        <v>2001</v>
      </c>
      <c r="F550" s="322">
        <v>1951</v>
      </c>
      <c r="G550" s="322">
        <v>3240</v>
      </c>
      <c r="H550" s="322">
        <v>1720</v>
      </c>
      <c r="I550" s="322">
        <v>1520</v>
      </c>
      <c r="J550" s="322">
        <v>3597</v>
      </c>
      <c r="K550" s="322">
        <v>1792</v>
      </c>
      <c r="L550" s="322">
        <v>1805</v>
      </c>
      <c r="M550" s="322">
        <v>2658</v>
      </c>
      <c r="N550" s="322">
        <v>1367</v>
      </c>
      <c r="O550" s="322">
        <v>1291</v>
      </c>
      <c r="P550" s="322">
        <v>3663</v>
      </c>
      <c r="Q550" s="322">
        <v>1867</v>
      </c>
      <c r="R550" s="322">
        <v>1796</v>
      </c>
      <c r="S550" s="332">
        <v>3980</v>
      </c>
      <c r="T550" s="332">
        <v>1983</v>
      </c>
      <c r="U550" s="332">
        <v>1997</v>
      </c>
      <c r="W550" s="323">
        <v>22</v>
      </c>
    </row>
    <row r="551" spans="1:23" x14ac:dyDescent="0.2">
      <c r="A551" s="322" t="s">
        <v>2292</v>
      </c>
      <c r="B551" s="322" t="s">
        <v>55</v>
      </c>
      <c r="C551" s="322">
        <v>19</v>
      </c>
      <c r="D551" s="322">
        <v>3528</v>
      </c>
      <c r="E551" s="322">
        <v>1800</v>
      </c>
      <c r="F551" s="322">
        <v>1728</v>
      </c>
      <c r="G551" s="322">
        <v>3395</v>
      </c>
      <c r="H551" s="322">
        <v>1720</v>
      </c>
      <c r="I551" s="322">
        <v>1675</v>
      </c>
      <c r="J551" s="322">
        <v>3660</v>
      </c>
      <c r="K551" s="322">
        <v>1837</v>
      </c>
      <c r="L551" s="322">
        <v>1823</v>
      </c>
      <c r="M551" s="322">
        <v>2932</v>
      </c>
      <c r="N551" s="322">
        <v>1430</v>
      </c>
      <c r="O551" s="322">
        <v>1502</v>
      </c>
      <c r="P551" s="322">
        <v>3436</v>
      </c>
      <c r="Q551" s="322">
        <v>1643</v>
      </c>
      <c r="R551" s="322">
        <v>1793</v>
      </c>
      <c r="S551" s="332">
        <v>4408</v>
      </c>
      <c r="T551" s="332">
        <v>2262</v>
      </c>
      <c r="U551" s="332">
        <v>2146</v>
      </c>
      <c r="W551" s="323">
        <v>23</v>
      </c>
    </row>
    <row r="552" spans="1:23" x14ac:dyDescent="0.2">
      <c r="A552" s="322" t="s">
        <v>2293</v>
      </c>
      <c r="B552" s="322" t="s">
        <v>55</v>
      </c>
      <c r="C552" s="322">
        <v>20</v>
      </c>
      <c r="D552" s="322">
        <v>3552</v>
      </c>
      <c r="E552" s="322">
        <v>1830</v>
      </c>
      <c r="F552" s="322">
        <v>1722</v>
      </c>
      <c r="G552" s="322">
        <v>3535</v>
      </c>
      <c r="H552" s="322">
        <v>1775</v>
      </c>
      <c r="I552" s="322">
        <v>1760</v>
      </c>
      <c r="J552" s="322">
        <v>3718</v>
      </c>
      <c r="K552" s="322">
        <v>1833</v>
      </c>
      <c r="L552" s="322">
        <v>1885</v>
      </c>
      <c r="M552" s="322">
        <v>3327</v>
      </c>
      <c r="N552" s="322">
        <v>1619</v>
      </c>
      <c r="O552" s="322">
        <v>1708</v>
      </c>
      <c r="P552" s="322">
        <v>3837</v>
      </c>
      <c r="Q552" s="322">
        <v>1859</v>
      </c>
      <c r="R552" s="322">
        <v>1978</v>
      </c>
      <c r="S552" s="332">
        <v>5409</v>
      </c>
      <c r="T552" s="332">
        <v>3022</v>
      </c>
      <c r="U552" s="332">
        <v>2387</v>
      </c>
      <c r="W552" s="323">
        <v>24</v>
      </c>
    </row>
    <row r="553" spans="1:23" x14ac:dyDescent="0.2">
      <c r="A553" s="322" t="s">
        <v>2294</v>
      </c>
      <c r="B553" s="322" t="s">
        <v>56</v>
      </c>
      <c r="C553" s="322" t="s">
        <v>95</v>
      </c>
      <c r="D553" s="322">
        <v>70242</v>
      </c>
      <c r="E553" s="322">
        <v>35781</v>
      </c>
      <c r="F553" s="322">
        <v>34461</v>
      </c>
      <c r="G553" s="322">
        <v>67655</v>
      </c>
      <c r="H553" s="322">
        <v>34640</v>
      </c>
      <c r="I553" s="322">
        <v>33015</v>
      </c>
      <c r="J553" s="322">
        <v>61967</v>
      </c>
      <c r="K553" s="322">
        <v>31687</v>
      </c>
      <c r="L553" s="322">
        <v>30280</v>
      </c>
      <c r="M553" s="322">
        <v>59203</v>
      </c>
      <c r="N553" s="322">
        <v>30095</v>
      </c>
      <c r="O553" s="322">
        <v>29108</v>
      </c>
      <c r="P553" s="322">
        <v>65218</v>
      </c>
      <c r="Q553" s="322">
        <v>33348</v>
      </c>
      <c r="R553" s="322">
        <v>31870</v>
      </c>
      <c r="S553" s="332">
        <v>80276</v>
      </c>
      <c r="T553" s="332">
        <v>41479</v>
      </c>
      <c r="U553" s="332">
        <v>38797</v>
      </c>
      <c r="W553" s="323">
        <v>3</v>
      </c>
    </row>
    <row r="554" spans="1:23" x14ac:dyDescent="0.2">
      <c r="A554" s="322" t="s">
        <v>2295</v>
      </c>
      <c r="B554" s="322" t="s">
        <v>56</v>
      </c>
      <c r="C554" s="322">
        <v>0</v>
      </c>
      <c r="D554" s="322">
        <v>3329</v>
      </c>
      <c r="E554" s="322">
        <v>1754</v>
      </c>
      <c r="F554" s="322">
        <v>1575</v>
      </c>
      <c r="G554" s="322">
        <v>3220</v>
      </c>
      <c r="H554" s="322">
        <v>1620</v>
      </c>
      <c r="I554" s="322">
        <v>1600</v>
      </c>
      <c r="J554" s="322">
        <v>2690</v>
      </c>
      <c r="K554" s="322">
        <v>1372</v>
      </c>
      <c r="L554" s="322">
        <v>1318</v>
      </c>
      <c r="M554" s="322">
        <v>3127</v>
      </c>
      <c r="N554" s="322">
        <v>1577</v>
      </c>
      <c r="O554" s="322">
        <v>1550</v>
      </c>
      <c r="P554" s="322">
        <v>2742</v>
      </c>
      <c r="Q554" s="322">
        <v>1398</v>
      </c>
      <c r="R554" s="322">
        <v>1344</v>
      </c>
      <c r="S554" s="332">
        <v>4318</v>
      </c>
      <c r="T554" s="332">
        <v>2294</v>
      </c>
      <c r="U554" s="332">
        <v>2024</v>
      </c>
      <c r="W554" s="323">
        <v>4</v>
      </c>
    </row>
    <row r="555" spans="1:23" x14ac:dyDescent="0.2">
      <c r="A555" s="322" t="s">
        <v>2296</v>
      </c>
      <c r="B555" s="322" t="s">
        <v>56</v>
      </c>
      <c r="C555" s="322">
        <v>1</v>
      </c>
      <c r="D555" s="322">
        <v>3080</v>
      </c>
      <c r="E555" s="322">
        <v>1578</v>
      </c>
      <c r="F555" s="322">
        <v>1502</v>
      </c>
      <c r="G555" s="322">
        <v>3105</v>
      </c>
      <c r="H555" s="322">
        <v>1590</v>
      </c>
      <c r="I555" s="322">
        <v>1515</v>
      </c>
      <c r="J555" s="322">
        <v>2599</v>
      </c>
      <c r="K555" s="322">
        <v>1357</v>
      </c>
      <c r="L555" s="322">
        <v>1242</v>
      </c>
      <c r="M555" s="322">
        <v>3012</v>
      </c>
      <c r="N555" s="322">
        <v>1540</v>
      </c>
      <c r="O555" s="322">
        <v>1472</v>
      </c>
      <c r="P555" s="322">
        <v>3192</v>
      </c>
      <c r="Q555" s="322">
        <v>1714</v>
      </c>
      <c r="R555" s="322">
        <v>1478</v>
      </c>
      <c r="S555" s="332">
        <v>4459</v>
      </c>
      <c r="T555" s="332">
        <v>2291</v>
      </c>
      <c r="U555" s="332">
        <v>2168</v>
      </c>
      <c r="W555" s="323">
        <v>5</v>
      </c>
    </row>
    <row r="556" spans="1:23" x14ac:dyDescent="0.2">
      <c r="A556" s="322" t="s">
        <v>2297</v>
      </c>
      <c r="B556" s="322" t="s">
        <v>56</v>
      </c>
      <c r="C556" s="322">
        <v>2</v>
      </c>
      <c r="D556" s="322">
        <v>2928</v>
      </c>
      <c r="E556" s="322">
        <v>1470</v>
      </c>
      <c r="F556" s="322">
        <v>1458</v>
      </c>
      <c r="G556" s="322">
        <v>3235</v>
      </c>
      <c r="H556" s="322">
        <v>1640</v>
      </c>
      <c r="I556" s="322">
        <v>1600</v>
      </c>
      <c r="J556" s="322">
        <v>2515</v>
      </c>
      <c r="K556" s="322">
        <v>1306</v>
      </c>
      <c r="L556" s="322">
        <v>1209</v>
      </c>
      <c r="M556" s="322">
        <v>2852</v>
      </c>
      <c r="N556" s="322">
        <v>1451</v>
      </c>
      <c r="O556" s="322">
        <v>1401</v>
      </c>
      <c r="P556" s="322">
        <v>3181</v>
      </c>
      <c r="Q556" s="322">
        <v>1595</v>
      </c>
      <c r="R556" s="322">
        <v>1586</v>
      </c>
      <c r="S556" s="332">
        <v>4225</v>
      </c>
      <c r="T556" s="332">
        <v>2072</v>
      </c>
      <c r="U556" s="332">
        <v>2153</v>
      </c>
      <c r="W556" s="323">
        <v>6</v>
      </c>
    </row>
    <row r="557" spans="1:23" x14ac:dyDescent="0.2">
      <c r="A557" s="322" t="s">
        <v>2298</v>
      </c>
      <c r="B557" s="322" t="s">
        <v>56</v>
      </c>
      <c r="C557" s="322">
        <v>3</v>
      </c>
      <c r="D557" s="322">
        <v>2977</v>
      </c>
      <c r="E557" s="322">
        <v>1569</v>
      </c>
      <c r="F557" s="322">
        <v>1408</v>
      </c>
      <c r="G557" s="322">
        <v>3205</v>
      </c>
      <c r="H557" s="322">
        <v>1655</v>
      </c>
      <c r="I557" s="322">
        <v>1550</v>
      </c>
      <c r="J557" s="322">
        <v>2355</v>
      </c>
      <c r="K557" s="322">
        <v>1190</v>
      </c>
      <c r="L557" s="322">
        <v>1165</v>
      </c>
      <c r="M557" s="322">
        <v>2951</v>
      </c>
      <c r="N557" s="322">
        <v>1526</v>
      </c>
      <c r="O557" s="322">
        <v>1425</v>
      </c>
      <c r="P557" s="322">
        <v>3246</v>
      </c>
      <c r="Q557" s="322">
        <v>1621</v>
      </c>
      <c r="R557" s="322">
        <v>1625</v>
      </c>
      <c r="S557" s="332">
        <v>4385</v>
      </c>
      <c r="T557" s="332">
        <v>2276</v>
      </c>
      <c r="U557" s="332">
        <v>2109</v>
      </c>
      <c r="W557" s="323">
        <v>7</v>
      </c>
    </row>
    <row r="558" spans="1:23" x14ac:dyDescent="0.2">
      <c r="A558" s="322" t="s">
        <v>2299</v>
      </c>
      <c r="B558" s="322" t="s">
        <v>56</v>
      </c>
      <c r="C558" s="322">
        <v>4</v>
      </c>
      <c r="D558" s="322">
        <v>2947</v>
      </c>
      <c r="E558" s="322">
        <v>1556</v>
      </c>
      <c r="F558" s="322">
        <v>1391</v>
      </c>
      <c r="G558" s="322">
        <v>3445</v>
      </c>
      <c r="H558" s="322">
        <v>1750</v>
      </c>
      <c r="I558" s="322">
        <v>1695</v>
      </c>
      <c r="J558" s="322">
        <v>2339</v>
      </c>
      <c r="K558" s="322">
        <v>1177</v>
      </c>
      <c r="L558" s="322">
        <v>1162</v>
      </c>
      <c r="M558" s="322">
        <v>2828</v>
      </c>
      <c r="N558" s="322">
        <v>1423</v>
      </c>
      <c r="O558" s="322">
        <v>1405</v>
      </c>
      <c r="P558" s="322">
        <v>3368</v>
      </c>
      <c r="Q558" s="322">
        <v>1777</v>
      </c>
      <c r="R558" s="322">
        <v>1591</v>
      </c>
      <c r="S558" s="332">
        <v>4279</v>
      </c>
      <c r="T558" s="332">
        <v>2231</v>
      </c>
      <c r="U558" s="332">
        <v>2048</v>
      </c>
      <c r="W558" s="323">
        <v>8</v>
      </c>
    </row>
    <row r="559" spans="1:23" x14ac:dyDescent="0.2">
      <c r="A559" s="322" t="s">
        <v>2300</v>
      </c>
      <c r="B559" s="322" t="s">
        <v>56</v>
      </c>
      <c r="C559" s="322">
        <v>5</v>
      </c>
      <c r="D559" s="322">
        <v>2844</v>
      </c>
      <c r="E559" s="322">
        <v>1488</v>
      </c>
      <c r="F559" s="322">
        <v>1356</v>
      </c>
      <c r="G559" s="322">
        <v>3415</v>
      </c>
      <c r="H559" s="322">
        <v>1745</v>
      </c>
      <c r="I559" s="322">
        <v>1670</v>
      </c>
      <c r="J559" s="322">
        <v>2496</v>
      </c>
      <c r="K559" s="322">
        <v>1308</v>
      </c>
      <c r="L559" s="322">
        <v>1188</v>
      </c>
      <c r="M559" s="322">
        <v>2757</v>
      </c>
      <c r="N559" s="322">
        <v>1358</v>
      </c>
      <c r="O559" s="322">
        <v>1399</v>
      </c>
      <c r="P559" s="322">
        <v>3149</v>
      </c>
      <c r="Q559" s="322">
        <v>1604</v>
      </c>
      <c r="R559" s="322">
        <v>1545</v>
      </c>
      <c r="S559" s="332">
        <v>3874</v>
      </c>
      <c r="T559" s="332">
        <v>1995</v>
      </c>
      <c r="U559" s="332">
        <v>1879</v>
      </c>
      <c r="W559" s="323">
        <v>9</v>
      </c>
    </row>
    <row r="560" spans="1:23" x14ac:dyDescent="0.2">
      <c r="A560" s="322" t="s">
        <v>2301</v>
      </c>
      <c r="B560" s="322" t="s">
        <v>56</v>
      </c>
      <c r="C560" s="322">
        <v>6</v>
      </c>
      <c r="D560" s="322">
        <v>2877</v>
      </c>
      <c r="E560" s="322">
        <v>1453</v>
      </c>
      <c r="F560" s="322">
        <v>1424</v>
      </c>
      <c r="G560" s="322">
        <v>3460</v>
      </c>
      <c r="H560" s="322">
        <v>1780</v>
      </c>
      <c r="I560" s="322">
        <v>1680</v>
      </c>
      <c r="J560" s="322">
        <v>2514</v>
      </c>
      <c r="K560" s="322">
        <v>1270</v>
      </c>
      <c r="L560" s="322">
        <v>1244</v>
      </c>
      <c r="M560" s="322">
        <v>2855</v>
      </c>
      <c r="N560" s="322">
        <v>1424</v>
      </c>
      <c r="O560" s="322">
        <v>1431</v>
      </c>
      <c r="P560" s="322">
        <v>3078</v>
      </c>
      <c r="Q560" s="322">
        <v>1564</v>
      </c>
      <c r="R560" s="322">
        <v>1514</v>
      </c>
      <c r="S560" s="332">
        <v>3891</v>
      </c>
      <c r="T560" s="332">
        <v>2001</v>
      </c>
      <c r="U560" s="332">
        <v>1890</v>
      </c>
      <c r="W560" s="323">
        <v>10</v>
      </c>
    </row>
    <row r="561" spans="1:23" x14ac:dyDescent="0.2">
      <c r="A561" s="322" t="s">
        <v>2302</v>
      </c>
      <c r="B561" s="322" t="s">
        <v>56</v>
      </c>
      <c r="C561" s="322">
        <v>7</v>
      </c>
      <c r="D561" s="322">
        <v>2998</v>
      </c>
      <c r="E561" s="322">
        <v>1526</v>
      </c>
      <c r="F561" s="322">
        <v>1472</v>
      </c>
      <c r="G561" s="322">
        <v>3425</v>
      </c>
      <c r="H561" s="322">
        <v>1765</v>
      </c>
      <c r="I561" s="322">
        <v>1660</v>
      </c>
      <c r="J561" s="322">
        <v>2652</v>
      </c>
      <c r="K561" s="322">
        <v>1325</v>
      </c>
      <c r="L561" s="322">
        <v>1327</v>
      </c>
      <c r="M561" s="322">
        <v>2817</v>
      </c>
      <c r="N561" s="322">
        <v>1456</v>
      </c>
      <c r="O561" s="322">
        <v>1361</v>
      </c>
      <c r="P561" s="322">
        <v>3307</v>
      </c>
      <c r="Q561" s="322">
        <v>1670</v>
      </c>
      <c r="R561" s="322">
        <v>1637</v>
      </c>
      <c r="S561" s="332">
        <v>3796</v>
      </c>
      <c r="T561" s="332">
        <v>1910</v>
      </c>
      <c r="U561" s="332">
        <v>1886</v>
      </c>
      <c r="W561" s="323">
        <v>11</v>
      </c>
    </row>
    <row r="562" spans="1:23" x14ac:dyDescent="0.2">
      <c r="A562" s="322" t="s">
        <v>2303</v>
      </c>
      <c r="B562" s="322" t="s">
        <v>56</v>
      </c>
      <c r="C562" s="322">
        <v>8</v>
      </c>
      <c r="D562" s="322">
        <v>3020</v>
      </c>
      <c r="E562" s="322">
        <v>1568</v>
      </c>
      <c r="F562" s="322">
        <v>1452</v>
      </c>
      <c r="G562" s="322">
        <v>3370</v>
      </c>
      <c r="H562" s="322">
        <v>1750</v>
      </c>
      <c r="I562" s="322">
        <v>1620</v>
      </c>
      <c r="J562" s="322">
        <v>2724</v>
      </c>
      <c r="K562" s="322">
        <v>1424</v>
      </c>
      <c r="L562" s="322">
        <v>1300</v>
      </c>
      <c r="M562" s="322">
        <v>2698</v>
      </c>
      <c r="N562" s="322">
        <v>1393</v>
      </c>
      <c r="O562" s="322">
        <v>1305</v>
      </c>
      <c r="P562" s="322">
        <v>3293</v>
      </c>
      <c r="Q562" s="322">
        <v>1645</v>
      </c>
      <c r="R562" s="322">
        <v>1648</v>
      </c>
      <c r="S562" s="332">
        <v>3693</v>
      </c>
      <c r="T562" s="332">
        <v>1997</v>
      </c>
      <c r="U562" s="332">
        <v>1696</v>
      </c>
      <c r="W562" s="323">
        <v>12</v>
      </c>
    </row>
    <row r="563" spans="1:23" x14ac:dyDescent="0.2">
      <c r="A563" s="322" t="s">
        <v>2304</v>
      </c>
      <c r="B563" s="322" t="s">
        <v>56</v>
      </c>
      <c r="C563" s="322">
        <v>9</v>
      </c>
      <c r="D563" s="322">
        <v>3104</v>
      </c>
      <c r="E563" s="322">
        <v>1567</v>
      </c>
      <c r="F563" s="322">
        <v>1537</v>
      </c>
      <c r="G563" s="322">
        <v>3350</v>
      </c>
      <c r="H563" s="322">
        <v>1700</v>
      </c>
      <c r="I563" s="322">
        <v>1650</v>
      </c>
      <c r="J563" s="322">
        <v>2795</v>
      </c>
      <c r="K563" s="322">
        <v>1468</v>
      </c>
      <c r="L563" s="322">
        <v>1327</v>
      </c>
      <c r="M563" s="322">
        <v>2658</v>
      </c>
      <c r="N563" s="322">
        <v>1354</v>
      </c>
      <c r="O563" s="322">
        <v>1304</v>
      </c>
      <c r="P563" s="322">
        <v>3317</v>
      </c>
      <c r="Q563" s="322">
        <v>1673</v>
      </c>
      <c r="R563" s="322">
        <v>1644</v>
      </c>
      <c r="S563" s="332">
        <v>3670</v>
      </c>
      <c r="T563" s="332">
        <v>1920</v>
      </c>
      <c r="U563" s="332">
        <v>1750</v>
      </c>
      <c r="W563" s="323">
        <v>13</v>
      </c>
    </row>
    <row r="564" spans="1:23" x14ac:dyDescent="0.2">
      <c r="A564" s="322" t="s">
        <v>2305</v>
      </c>
      <c r="B564" s="322" t="s">
        <v>56</v>
      </c>
      <c r="C564" s="322">
        <v>10</v>
      </c>
      <c r="D564" s="322">
        <v>3227</v>
      </c>
      <c r="E564" s="322">
        <v>1656</v>
      </c>
      <c r="F564" s="322">
        <v>1571</v>
      </c>
      <c r="G564" s="322">
        <v>3315</v>
      </c>
      <c r="H564" s="322">
        <v>1705</v>
      </c>
      <c r="I564" s="322">
        <v>1610</v>
      </c>
      <c r="J564" s="322">
        <v>3026</v>
      </c>
      <c r="K564" s="322">
        <v>1535</v>
      </c>
      <c r="L564" s="322">
        <v>1491</v>
      </c>
      <c r="M564" s="322">
        <v>2850</v>
      </c>
      <c r="N564" s="322">
        <v>1443</v>
      </c>
      <c r="O564" s="322">
        <v>1407</v>
      </c>
      <c r="P564" s="322">
        <v>3417</v>
      </c>
      <c r="Q564" s="322">
        <v>1734</v>
      </c>
      <c r="R564" s="322">
        <v>1683</v>
      </c>
      <c r="S564" s="332">
        <v>3654</v>
      </c>
      <c r="T564" s="332">
        <v>1882</v>
      </c>
      <c r="U564" s="332">
        <v>1772</v>
      </c>
      <c r="W564" s="323">
        <v>14</v>
      </c>
    </row>
    <row r="565" spans="1:23" x14ac:dyDescent="0.2">
      <c r="A565" s="322" t="s">
        <v>2306</v>
      </c>
      <c r="B565" s="322" t="s">
        <v>56</v>
      </c>
      <c r="C565" s="322">
        <v>11</v>
      </c>
      <c r="D565" s="322">
        <v>3441</v>
      </c>
      <c r="E565" s="322">
        <v>1757</v>
      </c>
      <c r="F565" s="322">
        <v>1684</v>
      </c>
      <c r="G565" s="322">
        <v>3220</v>
      </c>
      <c r="H565" s="322">
        <v>1690</v>
      </c>
      <c r="I565" s="322">
        <v>1530</v>
      </c>
      <c r="J565" s="322">
        <v>3017</v>
      </c>
      <c r="K565" s="322">
        <v>1506</v>
      </c>
      <c r="L565" s="322">
        <v>1511</v>
      </c>
      <c r="M565" s="322">
        <v>2784</v>
      </c>
      <c r="N565" s="322">
        <v>1425</v>
      </c>
      <c r="O565" s="322">
        <v>1359</v>
      </c>
      <c r="P565" s="322">
        <v>3241</v>
      </c>
      <c r="Q565" s="322">
        <v>1701</v>
      </c>
      <c r="R565" s="322">
        <v>1540</v>
      </c>
      <c r="S565" s="332">
        <v>3648</v>
      </c>
      <c r="T565" s="332">
        <v>1903</v>
      </c>
      <c r="U565" s="332">
        <v>1745</v>
      </c>
      <c r="W565" s="323">
        <v>15</v>
      </c>
    </row>
    <row r="566" spans="1:23" x14ac:dyDescent="0.2">
      <c r="A566" s="322" t="s">
        <v>2307</v>
      </c>
      <c r="B566" s="322" t="s">
        <v>56</v>
      </c>
      <c r="C566" s="322">
        <v>12</v>
      </c>
      <c r="D566" s="322">
        <v>3723</v>
      </c>
      <c r="E566" s="322">
        <v>1916</v>
      </c>
      <c r="F566" s="322">
        <v>1807</v>
      </c>
      <c r="G566" s="322">
        <v>3065</v>
      </c>
      <c r="H566" s="322">
        <v>1595</v>
      </c>
      <c r="I566" s="322">
        <v>1470</v>
      </c>
      <c r="J566" s="322">
        <v>3134</v>
      </c>
      <c r="K566" s="322">
        <v>1621</v>
      </c>
      <c r="L566" s="322">
        <v>1513</v>
      </c>
      <c r="M566" s="322">
        <v>2732</v>
      </c>
      <c r="N566" s="322">
        <v>1371</v>
      </c>
      <c r="O566" s="322">
        <v>1361</v>
      </c>
      <c r="P566" s="322">
        <v>3148</v>
      </c>
      <c r="Q566" s="322">
        <v>1589</v>
      </c>
      <c r="R566" s="322">
        <v>1559</v>
      </c>
      <c r="S566" s="332">
        <v>3738</v>
      </c>
      <c r="T566" s="332">
        <v>1868</v>
      </c>
      <c r="U566" s="332">
        <v>1870</v>
      </c>
      <c r="W566" s="323">
        <v>16</v>
      </c>
    </row>
    <row r="567" spans="1:23" x14ac:dyDescent="0.2">
      <c r="A567" s="322" t="s">
        <v>2308</v>
      </c>
      <c r="B567" s="322" t="s">
        <v>56</v>
      </c>
      <c r="C567" s="322">
        <v>13</v>
      </c>
      <c r="D567" s="322">
        <v>4458</v>
      </c>
      <c r="E567" s="322">
        <v>2280</v>
      </c>
      <c r="F567" s="322">
        <v>2178</v>
      </c>
      <c r="G567" s="322">
        <v>3125</v>
      </c>
      <c r="H567" s="322">
        <v>1645</v>
      </c>
      <c r="I567" s="322">
        <v>1480</v>
      </c>
      <c r="J567" s="322">
        <v>3214</v>
      </c>
      <c r="K567" s="322">
        <v>1630</v>
      </c>
      <c r="L567" s="322">
        <v>1584</v>
      </c>
      <c r="M567" s="322">
        <v>2600</v>
      </c>
      <c r="N567" s="322">
        <v>1334</v>
      </c>
      <c r="O567" s="322">
        <v>1266</v>
      </c>
      <c r="P567" s="322">
        <v>3176</v>
      </c>
      <c r="Q567" s="322">
        <v>1682</v>
      </c>
      <c r="R567" s="322">
        <v>1494</v>
      </c>
      <c r="S567" s="332">
        <v>3746</v>
      </c>
      <c r="T567" s="332">
        <v>1888</v>
      </c>
      <c r="U567" s="332">
        <v>1858</v>
      </c>
      <c r="W567" s="323">
        <v>17</v>
      </c>
    </row>
    <row r="568" spans="1:23" x14ac:dyDescent="0.2">
      <c r="A568" s="322" t="s">
        <v>2309</v>
      </c>
      <c r="B568" s="322" t="s">
        <v>56</v>
      </c>
      <c r="C568" s="322">
        <v>14</v>
      </c>
      <c r="D568" s="322">
        <v>4908</v>
      </c>
      <c r="E568" s="322">
        <v>2548</v>
      </c>
      <c r="F568" s="322">
        <v>2360</v>
      </c>
      <c r="G568" s="322">
        <v>3040</v>
      </c>
      <c r="H568" s="322">
        <v>1590</v>
      </c>
      <c r="I568" s="322">
        <v>1450</v>
      </c>
      <c r="J568" s="322">
        <v>3376</v>
      </c>
      <c r="K568" s="322">
        <v>1719</v>
      </c>
      <c r="L568" s="322">
        <v>1657</v>
      </c>
      <c r="M568" s="322">
        <v>2548</v>
      </c>
      <c r="N568" s="322">
        <v>1308</v>
      </c>
      <c r="O568" s="322">
        <v>1240</v>
      </c>
      <c r="P568" s="322">
        <v>3040</v>
      </c>
      <c r="Q568" s="322">
        <v>1552</v>
      </c>
      <c r="R568" s="322">
        <v>1488</v>
      </c>
      <c r="S568" s="332">
        <v>3793</v>
      </c>
      <c r="T568" s="332">
        <v>1998</v>
      </c>
      <c r="U568" s="332">
        <v>1795</v>
      </c>
      <c r="W568" s="323">
        <v>18</v>
      </c>
    </row>
    <row r="569" spans="1:23" x14ac:dyDescent="0.2">
      <c r="A569" s="322" t="s">
        <v>2310</v>
      </c>
      <c r="B569" s="322" t="s">
        <v>56</v>
      </c>
      <c r="C569" s="322">
        <v>15</v>
      </c>
      <c r="D569" s="322">
        <v>3645</v>
      </c>
      <c r="E569" s="322">
        <v>1860</v>
      </c>
      <c r="F569" s="322">
        <v>1785</v>
      </c>
      <c r="G569" s="322">
        <v>2880</v>
      </c>
      <c r="H569" s="322">
        <v>1500</v>
      </c>
      <c r="I569" s="322">
        <v>1380</v>
      </c>
      <c r="J569" s="322">
        <v>3323</v>
      </c>
      <c r="K569" s="322">
        <v>1675</v>
      </c>
      <c r="L569" s="322">
        <v>1648</v>
      </c>
      <c r="M569" s="322">
        <v>2588</v>
      </c>
      <c r="N569" s="322">
        <v>1370</v>
      </c>
      <c r="O569" s="322">
        <v>1218</v>
      </c>
      <c r="P569" s="322">
        <v>3045</v>
      </c>
      <c r="Q569" s="322">
        <v>1530</v>
      </c>
      <c r="R569" s="322">
        <v>1515</v>
      </c>
      <c r="S569" s="332">
        <v>3689</v>
      </c>
      <c r="T569" s="332">
        <v>1865</v>
      </c>
      <c r="U569" s="332">
        <v>1824</v>
      </c>
      <c r="W569" s="323">
        <v>19</v>
      </c>
    </row>
    <row r="570" spans="1:23" x14ac:dyDescent="0.2">
      <c r="A570" s="322" t="s">
        <v>2311</v>
      </c>
      <c r="B570" s="322" t="s">
        <v>56</v>
      </c>
      <c r="C570" s="322">
        <v>16</v>
      </c>
      <c r="D570" s="322">
        <v>3790</v>
      </c>
      <c r="E570" s="322">
        <v>1905</v>
      </c>
      <c r="F570" s="322">
        <v>1885</v>
      </c>
      <c r="G570" s="322">
        <v>3045</v>
      </c>
      <c r="H570" s="322">
        <v>1560</v>
      </c>
      <c r="I570" s="322">
        <v>1480</v>
      </c>
      <c r="J570" s="322">
        <v>3608</v>
      </c>
      <c r="K570" s="322">
        <v>1849</v>
      </c>
      <c r="L570" s="322">
        <v>1759</v>
      </c>
      <c r="M570" s="322">
        <v>2735</v>
      </c>
      <c r="N570" s="322">
        <v>1379</v>
      </c>
      <c r="O570" s="322">
        <v>1356</v>
      </c>
      <c r="P570" s="322">
        <v>3169</v>
      </c>
      <c r="Q570" s="322">
        <v>1601</v>
      </c>
      <c r="R570" s="322">
        <v>1568</v>
      </c>
      <c r="S570" s="332">
        <v>3722</v>
      </c>
      <c r="T570" s="332">
        <v>1942</v>
      </c>
      <c r="U570" s="332">
        <v>1780</v>
      </c>
      <c r="W570" s="323">
        <v>20</v>
      </c>
    </row>
    <row r="571" spans="1:23" x14ac:dyDescent="0.2">
      <c r="A571" s="322" t="s">
        <v>2312</v>
      </c>
      <c r="B571" s="322" t="s">
        <v>56</v>
      </c>
      <c r="C571" s="322">
        <v>17</v>
      </c>
      <c r="D571" s="322">
        <v>3704</v>
      </c>
      <c r="E571" s="322">
        <v>1824</v>
      </c>
      <c r="F571" s="322">
        <v>1880</v>
      </c>
      <c r="G571" s="322">
        <v>3070</v>
      </c>
      <c r="H571" s="322">
        <v>1570</v>
      </c>
      <c r="I571" s="322">
        <v>1500</v>
      </c>
      <c r="J571" s="322">
        <v>3459</v>
      </c>
      <c r="K571" s="322">
        <v>1755</v>
      </c>
      <c r="L571" s="322">
        <v>1704</v>
      </c>
      <c r="M571" s="322">
        <v>2758</v>
      </c>
      <c r="N571" s="322">
        <v>1395</v>
      </c>
      <c r="O571" s="322">
        <v>1363</v>
      </c>
      <c r="P571" s="322">
        <v>3042</v>
      </c>
      <c r="Q571" s="322">
        <v>1537</v>
      </c>
      <c r="R571" s="322">
        <v>1505</v>
      </c>
      <c r="S571" s="332">
        <v>3805</v>
      </c>
      <c r="T571" s="332">
        <v>1933</v>
      </c>
      <c r="U571" s="332">
        <v>1872</v>
      </c>
      <c r="W571" s="323">
        <v>21</v>
      </c>
    </row>
    <row r="572" spans="1:23" x14ac:dyDescent="0.2">
      <c r="A572" s="322" t="s">
        <v>2313</v>
      </c>
      <c r="B572" s="322" t="s">
        <v>56</v>
      </c>
      <c r="C572" s="322">
        <v>18</v>
      </c>
      <c r="D572" s="322">
        <v>3603</v>
      </c>
      <c r="E572" s="322">
        <v>1780</v>
      </c>
      <c r="F572" s="322">
        <v>1823</v>
      </c>
      <c r="G572" s="322">
        <v>3095</v>
      </c>
      <c r="H572" s="322">
        <v>1570</v>
      </c>
      <c r="I572" s="322">
        <v>1525</v>
      </c>
      <c r="J572" s="322">
        <v>3354</v>
      </c>
      <c r="K572" s="322">
        <v>1745</v>
      </c>
      <c r="L572" s="322">
        <v>1609</v>
      </c>
      <c r="M572" s="322">
        <v>2883</v>
      </c>
      <c r="N572" s="322">
        <v>1466</v>
      </c>
      <c r="O572" s="322">
        <v>1417</v>
      </c>
      <c r="P572" s="322">
        <v>2816</v>
      </c>
      <c r="Q572" s="322">
        <v>1455</v>
      </c>
      <c r="R572" s="322">
        <v>1361</v>
      </c>
      <c r="S572" s="332">
        <v>3554</v>
      </c>
      <c r="T572" s="332">
        <v>1820</v>
      </c>
      <c r="U572" s="332">
        <v>1734</v>
      </c>
      <c r="W572" s="323">
        <v>22</v>
      </c>
    </row>
    <row r="573" spans="1:23" x14ac:dyDescent="0.2">
      <c r="A573" s="322" t="s">
        <v>2314</v>
      </c>
      <c r="B573" s="322" t="s">
        <v>56</v>
      </c>
      <c r="C573" s="322">
        <v>19</v>
      </c>
      <c r="D573" s="322">
        <v>2880</v>
      </c>
      <c r="E573" s="322">
        <v>1409</v>
      </c>
      <c r="F573" s="322">
        <v>1471</v>
      </c>
      <c r="G573" s="322">
        <v>3230</v>
      </c>
      <c r="H573" s="322">
        <v>1595</v>
      </c>
      <c r="I573" s="322">
        <v>1635</v>
      </c>
      <c r="J573" s="322">
        <v>3374</v>
      </c>
      <c r="K573" s="322">
        <v>1711</v>
      </c>
      <c r="L573" s="322">
        <v>1663</v>
      </c>
      <c r="M573" s="322">
        <v>2970</v>
      </c>
      <c r="N573" s="322">
        <v>1529</v>
      </c>
      <c r="O573" s="322">
        <v>1441</v>
      </c>
      <c r="P573" s="322">
        <v>2386</v>
      </c>
      <c r="Q573" s="322">
        <v>1231</v>
      </c>
      <c r="R573" s="322">
        <v>1155</v>
      </c>
      <c r="S573" s="332">
        <v>3167</v>
      </c>
      <c r="T573" s="332">
        <v>1661</v>
      </c>
      <c r="U573" s="332">
        <v>1506</v>
      </c>
      <c r="W573" s="323">
        <v>23</v>
      </c>
    </row>
    <row r="574" spans="1:23" x14ac:dyDescent="0.2">
      <c r="A574" s="322" t="s">
        <v>2315</v>
      </c>
      <c r="B574" s="322" t="s">
        <v>56</v>
      </c>
      <c r="C574" s="322">
        <v>20</v>
      </c>
      <c r="D574" s="322">
        <v>2759</v>
      </c>
      <c r="E574" s="322">
        <v>1317</v>
      </c>
      <c r="F574" s="322">
        <v>1442</v>
      </c>
      <c r="G574" s="322">
        <v>3340</v>
      </c>
      <c r="H574" s="322">
        <v>1625</v>
      </c>
      <c r="I574" s="322">
        <v>1715</v>
      </c>
      <c r="J574" s="322">
        <v>3403</v>
      </c>
      <c r="K574" s="322">
        <v>1744</v>
      </c>
      <c r="L574" s="322">
        <v>1659</v>
      </c>
      <c r="M574" s="322">
        <v>3200</v>
      </c>
      <c r="N574" s="322">
        <v>1573</v>
      </c>
      <c r="O574" s="322">
        <v>1627</v>
      </c>
      <c r="P574" s="322">
        <v>2865</v>
      </c>
      <c r="Q574" s="322">
        <v>1475</v>
      </c>
      <c r="R574" s="322">
        <v>1390</v>
      </c>
      <c r="S574" s="332">
        <v>3170</v>
      </c>
      <c r="T574" s="332">
        <v>1732</v>
      </c>
      <c r="U574" s="332">
        <v>1438</v>
      </c>
      <c r="W574" s="323">
        <v>24</v>
      </c>
    </row>
    <row r="575" spans="1:23" x14ac:dyDescent="0.2">
      <c r="A575" s="322" t="s">
        <v>2316</v>
      </c>
      <c r="B575" s="322" t="s">
        <v>57</v>
      </c>
      <c r="C575" s="322" t="s">
        <v>95</v>
      </c>
      <c r="D575" s="322">
        <v>46600</v>
      </c>
      <c r="E575" s="322">
        <v>23712</v>
      </c>
      <c r="F575" s="322">
        <v>22888</v>
      </c>
      <c r="G575" s="322">
        <v>44765</v>
      </c>
      <c r="H575" s="322">
        <v>22760</v>
      </c>
      <c r="I575" s="322">
        <v>22005</v>
      </c>
      <c r="J575" s="322">
        <v>38461</v>
      </c>
      <c r="K575" s="322">
        <v>19595</v>
      </c>
      <c r="L575" s="322">
        <v>18866</v>
      </c>
      <c r="M575" s="322">
        <v>36260</v>
      </c>
      <c r="N575" s="322">
        <v>18417</v>
      </c>
      <c r="O575" s="322">
        <v>17843</v>
      </c>
      <c r="P575" s="322">
        <v>39633</v>
      </c>
      <c r="Q575" s="322">
        <v>20284</v>
      </c>
      <c r="R575" s="322">
        <v>19349</v>
      </c>
      <c r="S575" s="332">
        <v>45682</v>
      </c>
      <c r="T575" s="332">
        <v>23068</v>
      </c>
      <c r="U575" s="332">
        <v>22614</v>
      </c>
      <c r="W575" s="323">
        <v>3</v>
      </c>
    </row>
    <row r="576" spans="1:23" x14ac:dyDescent="0.2">
      <c r="A576" s="322" t="s">
        <v>2317</v>
      </c>
      <c r="B576" s="322" t="s">
        <v>57</v>
      </c>
      <c r="C576" s="322">
        <v>0</v>
      </c>
      <c r="D576" s="322">
        <v>2464</v>
      </c>
      <c r="E576" s="322">
        <v>1265</v>
      </c>
      <c r="F576" s="322">
        <v>1199</v>
      </c>
      <c r="G576" s="322">
        <v>2230</v>
      </c>
      <c r="H576" s="322">
        <v>1155</v>
      </c>
      <c r="I576" s="322">
        <v>1075</v>
      </c>
      <c r="J576" s="322">
        <v>1783</v>
      </c>
      <c r="K576" s="322">
        <v>945</v>
      </c>
      <c r="L576" s="322">
        <v>838</v>
      </c>
      <c r="M576" s="322">
        <v>2053</v>
      </c>
      <c r="N576" s="322">
        <v>1038</v>
      </c>
      <c r="O576" s="322">
        <v>1015</v>
      </c>
      <c r="P576" s="322">
        <v>2497</v>
      </c>
      <c r="Q576" s="322">
        <v>1281</v>
      </c>
      <c r="R576" s="322">
        <v>1216</v>
      </c>
      <c r="S576" s="332">
        <v>2993</v>
      </c>
      <c r="T576" s="332">
        <v>1558</v>
      </c>
      <c r="U576" s="332">
        <v>1435</v>
      </c>
      <c r="W576" s="323">
        <v>4</v>
      </c>
    </row>
    <row r="577" spans="1:23" x14ac:dyDescent="0.2">
      <c r="A577" s="322" t="s">
        <v>2318</v>
      </c>
      <c r="B577" s="322" t="s">
        <v>57</v>
      </c>
      <c r="C577" s="322">
        <v>1</v>
      </c>
      <c r="D577" s="322">
        <v>2233</v>
      </c>
      <c r="E577" s="322">
        <v>1104</v>
      </c>
      <c r="F577" s="322">
        <v>1129</v>
      </c>
      <c r="G577" s="322">
        <v>2280</v>
      </c>
      <c r="H577" s="322">
        <v>1145</v>
      </c>
      <c r="I577" s="322">
        <v>1135</v>
      </c>
      <c r="J577" s="322">
        <v>1658</v>
      </c>
      <c r="K577" s="322">
        <v>843</v>
      </c>
      <c r="L577" s="322">
        <v>815</v>
      </c>
      <c r="M577" s="322">
        <v>2014</v>
      </c>
      <c r="N577" s="322">
        <v>1012</v>
      </c>
      <c r="O577" s="322">
        <v>1002</v>
      </c>
      <c r="P577" s="322">
        <v>2509</v>
      </c>
      <c r="Q577" s="322">
        <v>1254</v>
      </c>
      <c r="R577" s="322">
        <v>1255</v>
      </c>
      <c r="S577" s="332">
        <v>2857</v>
      </c>
      <c r="T577" s="332">
        <v>1447</v>
      </c>
      <c r="U577" s="332">
        <v>1410</v>
      </c>
      <c r="W577" s="323">
        <v>5</v>
      </c>
    </row>
    <row r="578" spans="1:23" x14ac:dyDescent="0.2">
      <c r="A578" s="322" t="s">
        <v>2319</v>
      </c>
      <c r="B578" s="322" t="s">
        <v>57</v>
      </c>
      <c r="C578" s="322">
        <v>2</v>
      </c>
      <c r="D578" s="322">
        <v>2129</v>
      </c>
      <c r="E578" s="322">
        <v>1126</v>
      </c>
      <c r="F578" s="322">
        <v>1003</v>
      </c>
      <c r="G578" s="322">
        <v>2075</v>
      </c>
      <c r="H578" s="322">
        <v>1065</v>
      </c>
      <c r="I578" s="322">
        <v>1010</v>
      </c>
      <c r="J578" s="322">
        <v>1600</v>
      </c>
      <c r="K578" s="322">
        <v>812</v>
      </c>
      <c r="L578" s="322">
        <v>788</v>
      </c>
      <c r="M578" s="322">
        <v>1965</v>
      </c>
      <c r="N578" s="322">
        <v>943</v>
      </c>
      <c r="O578" s="322">
        <v>1022</v>
      </c>
      <c r="P578" s="322">
        <v>2444</v>
      </c>
      <c r="Q578" s="322">
        <v>1223</v>
      </c>
      <c r="R578" s="322">
        <v>1221</v>
      </c>
      <c r="S578" s="332">
        <v>2819</v>
      </c>
      <c r="T578" s="332">
        <v>1462</v>
      </c>
      <c r="U578" s="332">
        <v>1357</v>
      </c>
      <c r="W578" s="323">
        <v>6</v>
      </c>
    </row>
    <row r="579" spans="1:23" x14ac:dyDescent="0.2">
      <c r="A579" s="322" t="s">
        <v>2320</v>
      </c>
      <c r="B579" s="322" t="s">
        <v>57</v>
      </c>
      <c r="C579" s="322">
        <v>3</v>
      </c>
      <c r="D579" s="322">
        <v>2040</v>
      </c>
      <c r="E579" s="322">
        <v>1054</v>
      </c>
      <c r="F579" s="322">
        <v>986</v>
      </c>
      <c r="G579" s="322">
        <v>2205</v>
      </c>
      <c r="H579" s="322">
        <v>1135</v>
      </c>
      <c r="I579" s="322">
        <v>1070</v>
      </c>
      <c r="J579" s="322">
        <v>1479</v>
      </c>
      <c r="K579" s="322">
        <v>783</v>
      </c>
      <c r="L579" s="322">
        <v>696</v>
      </c>
      <c r="M579" s="322">
        <v>1875</v>
      </c>
      <c r="N579" s="322">
        <v>953</v>
      </c>
      <c r="O579" s="322">
        <v>922</v>
      </c>
      <c r="P579" s="322">
        <v>2166</v>
      </c>
      <c r="Q579" s="322">
        <v>1140</v>
      </c>
      <c r="R579" s="322">
        <v>1026</v>
      </c>
      <c r="S579" s="332">
        <v>2705</v>
      </c>
      <c r="T579" s="332">
        <v>1378</v>
      </c>
      <c r="U579" s="332">
        <v>1327</v>
      </c>
      <c r="W579" s="323">
        <v>7</v>
      </c>
    </row>
    <row r="580" spans="1:23" x14ac:dyDescent="0.2">
      <c r="A580" s="322" t="s">
        <v>2321</v>
      </c>
      <c r="B580" s="322" t="s">
        <v>57</v>
      </c>
      <c r="C580" s="322">
        <v>4</v>
      </c>
      <c r="D580" s="322">
        <v>1963</v>
      </c>
      <c r="E580" s="322">
        <v>1010</v>
      </c>
      <c r="F580" s="322">
        <v>953</v>
      </c>
      <c r="G580" s="322">
        <v>2305</v>
      </c>
      <c r="H580" s="322">
        <v>1130</v>
      </c>
      <c r="I580" s="322">
        <v>1170</v>
      </c>
      <c r="J580" s="322">
        <v>1471</v>
      </c>
      <c r="K580" s="322">
        <v>753</v>
      </c>
      <c r="L580" s="322">
        <v>718</v>
      </c>
      <c r="M580" s="322">
        <v>1829</v>
      </c>
      <c r="N580" s="322">
        <v>965</v>
      </c>
      <c r="O580" s="322">
        <v>864</v>
      </c>
      <c r="P580" s="322">
        <v>2192</v>
      </c>
      <c r="Q580" s="322">
        <v>1124</v>
      </c>
      <c r="R580" s="322">
        <v>1068</v>
      </c>
      <c r="S580" s="332">
        <v>2664</v>
      </c>
      <c r="T580" s="332">
        <v>1368</v>
      </c>
      <c r="U580" s="332">
        <v>1296</v>
      </c>
      <c r="W580" s="323">
        <v>8</v>
      </c>
    </row>
    <row r="581" spans="1:23" x14ac:dyDescent="0.2">
      <c r="A581" s="322" t="s">
        <v>2322</v>
      </c>
      <c r="B581" s="322" t="s">
        <v>57</v>
      </c>
      <c r="C581" s="322">
        <v>5</v>
      </c>
      <c r="D581" s="322">
        <v>1899</v>
      </c>
      <c r="E581" s="322">
        <v>953</v>
      </c>
      <c r="F581" s="322">
        <v>946</v>
      </c>
      <c r="G581" s="322">
        <v>2355</v>
      </c>
      <c r="H581" s="322">
        <v>1215</v>
      </c>
      <c r="I581" s="322">
        <v>1140</v>
      </c>
      <c r="J581" s="322">
        <v>1429</v>
      </c>
      <c r="K581" s="322">
        <v>758</v>
      </c>
      <c r="L581" s="322">
        <v>671</v>
      </c>
      <c r="M581" s="322">
        <v>1748</v>
      </c>
      <c r="N581" s="322">
        <v>882</v>
      </c>
      <c r="O581" s="322">
        <v>866</v>
      </c>
      <c r="P581" s="322">
        <v>2075</v>
      </c>
      <c r="Q581" s="322">
        <v>1073</v>
      </c>
      <c r="R581" s="322">
        <v>1002</v>
      </c>
      <c r="S581" s="332">
        <v>2446</v>
      </c>
      <c r="T581" s="332">
        <v>1231</v>
      </c>
      <c r="U581" s="332">
        <v>1215</v>
      </c>
      <c r="W581" s="323">
        <v>9</v>
      </c>
    </row>
    <row r="582" spans="1:23" x14ac:dyDescent="0.2">
      <c r="A582" s="322" t="s">
        <v>2323</v>
      </c>
      <c r="B582" s="322" t="s">
        <v>57</v>
      </c>
      <c r="C582" s="322">
        <v>6</v>
      </c>
      <c r="D582" s="322">
        <v>1949</v>
      </c>
      <c r="E582" s="322">
        <v>996</v>
      </c>
      <c r="F582" s="322">
        <v>953</v>
      </c>
      <c r="G582" s="322">
        <v>2360</v>
      </c>
      <c r="H582" s="322">
        <v>1205</v>
      </c>
      <c r="I582" s="322">
        <v>1150</v>
      </c>
      <c r="J582" s="322">
        <v>1579</v>
      </c>
      <c r="K582" s="322">
        <v>813</v>
      </c>
      <c r="L582" s="322">
        <v>766</v>
      </c>
      <c r="M582" s="322">
        <v>1676</v>
      </c>
      <c r="N582" s="322">
        <v>841</v>
      </c>
      <c r="O582" s="322">
        <v>835</v>
      </c>
      <c r="P582" s="322">
        <v>1952</v>
      </c>
      <c r="Q582" s="322">
        <v>1018</v>
      </c>
      <c r="R582" s="322">
        <v>934</v>
      </c>
      <c r="S582" s="332">
        <v>2330</v>
      </c>
      <c r="T582" s="332">
        <v>1201</v>
      </c>
      <c r="U582" s="332">
        <v>1129</v>
      </c>
      <c r="W582" s="323">
        <v>10</v>
      </c>
    </row>
    <row r="583" spans="1:23" x14ac:dyDescent="0.2">
      <c r="A583" s="322" t="s">
        <v>2324</v>
      </c>
      <c r="B583" s="322" t="s">
        <v>57</v>
      </c>
      <c r="C583" s="322">
        <v>7</v>
      </c>
      <c r="D583" s="322">
        <v>1888</v>
      </c>
      <c r="E583" s="322">
        <v>950</v>
      </c>
      <c r="F583" s="322">
        <v>938</v>
      </c>
      <c r="G583" s="322">
        <v>2330</v>
      </c>
      <c r="H583" s="322">
        <v>1170</v>
      </c>
      <c r="I583" s="322">
        <v>1160</v>
      </c>
      <c r="J583" s="322">
        <v>1574</v>
      </c>
      <c r="K583" s="322">
        <v>781</v>
      </c>
      <c r="L583" s="322">
        <v>793</v>
      </c>
      <c r="M583" s="322">
        <v>1640</v>
      </c>
      <c r="N583" s="322">
        <v>863</v>
      </c>
      <c r="O583" s="322">
        <v>777</v>
      </c>
      <c r="P583" s="322">
        <v>1955</v>
      </c>
      <c r="Q583" s="322">
        <v>1028</v>
      </c>
      <c r="R583" s="322">
        <v>927</v>
      </c>
      <c r="S583" s="332">
        <v>2210</v>
      </c>
      <c r="T583" s="332">
        <v>1113</v>
      </c>
      <c r="U583" s="332">
        <v>1097</v>
      </c>
      <c r="W583" s="323">
        <v>11</v>
      </c>
    </row>
    <row r="584" spans="1:23" x14ac:dyDescent="0.2">
      <c r="A584" s="322" t="s">
        <v>2325</v>
      </c>
      <c r="B584" s="322" t="s">
        <v>57</v>
      </c>
      <c r="C584" s="322">
        <v>8</v>
      </c>
      <c r="D584" s="322">
        <v>1881</v>
      </c>
      <c r="E584" s="322">
        <v>926</v>
      </c>
      <c r="F584" s="322">
        <v>955</v>
      </c>
      <c r="G584" s="322">
        <v>2290</v>
      </c>
      <c r="H584" s="322">
        <v>1175</v>
      </c>
      <c r="I584" s="322">
        <v>1120</v>
      </c>
      <c r="J584" s="322">
        <v>1744</v>
      </c>
      <c r="K584" s="322">
        <v>871</v>
      </c>
      <c r="L584" s="322">
        <v>873</v>
      </c>
      <c r="M584" s="322">
        <v>1660</v>
      </c>
      <c r="N584" s="322">
        <v>860</v>
      </c>
      <c r="O584" s="322">
        <v>800</v>
      </c>
      <c r="P584" s="322">
        <v>1989</v>
      </c>
      <c r="Q584" s="322">
        <v>996</v>
      </c>
      <c r="R584" s="322">
        <v>993</v>
      </c>
      <c r="S584" s="332">
        <v>2165</v>
      </c>
      <c r="T584" s="332">
        <v>1078</v>
      </c>
      <c r="U584" s="332">
        <v>1087</v>
      </c>
      <c r="W584" s="323">
        <v>12</v>
      </c>
    </row>
    <row r="585" spans="1:23" x14ac:dyDescent="0.2">
      <c r="A585" s="322" t="s">
        <v>2326</v>
      </c>
      <c r="B585" s="322" t="s">
        <v>57</v>
      </c>
      <c r="C585" s="322">
        <v>9</v>
      </c>
      <c r="D585" s="322">
        <v>1980</v>
      </c>
      <c r="E585" s="322">
        <v>1040</v>
      </c>
      <c r="F585" s="322">
        <v>940</v>
      </c>
      <c r="G585" s="322">
        <v>2190</v>
      </c>
      <c r="H585" s="322">
        <v>1190</v>
      </c>
      <c r="I585" s="322">
        <v>1000</v>
      </c>
      <c r="J585" s="322">
        <v>1773</v>
      </c>
      <c r="K585" s="322">
        <v>927</v>
      </c>
      <c r="L585" s="322">
        <v>846</v>
      </c>
      <c r="M585" s="322">
        <v>1655</v>
      </c>
      <c r="N585" s="322">
        <v>850</v>
      </c>
      <c r="O585" s="322">
        <v>805</v>
      </c>
      <c r="P585" s="322">
        <v>1910</v>
      </c>
      <c r="Q585" s="322">
        <v>946</v>
      </c>
      <c r="R585" s="322">
        <v>964</v>
      </c>
      <c r="S585" s="332">
        <v>1956</v>
      </c>
      <c r="T585" s="332">
        <v>1007</v>
      </c>
      <c r="U585" s="332">
        <v>949</v>
      </c>
      <c r="W585" s="323">
        <v>13</v>
      </c>
    </row>
    <row r="586" spans="1:23" x14ac:dyDescent="0.2">
      <c r="A586" s="322" t="s">
        <v>2327</v>
      </c>
      <c r="B586" s="322" t="s">
        <v>57</v>
      </c>
      <c r="C586" s="322">
        <v>10</v>
      </c>
      <c r="D586" s="322">
        <v>2000</v>
      </c>
      <c r="E586" s="322">
        <v>1041</v>
      </c>
      <c r="F586" s="322">
        <v>959</v>
      </c>
      <c r="G586" s="322">
        <v>2210</v>
      </c>
      <c r="H586" s="322">
        <v>1145</v>
      </c>
      <c r="I586" s="322">
        <v>1060</v>
      </c>
      <c r="J586" s="322">
        <v>1866</v>
      </c>
      <c r="K586" s="322">
        <v>990</v>
      </c>
      <c r="L586" s="322">
        <v>876</v>
      </c>
      <c r="M586" s="322">
        <v>1709</v>
      </c>
      <c r="N586" s="322">
        <v>911</v>
      </c>
      <c r="O586" s="322">
        <v>798</v>
      </c>
      <c r="P586" s="322">
        <v>1884</v>
      </c>
      <c r="Q586" s="322">
        <v>961</v>
      </c>
      <c r="R586" s="322">
        <v>923</v>
      </c>
      <c r="S586" s="332">
        <v>2005</v>
      </c>
      <c r="T586" s="332">
        <v>1012</v>
      </c>
      <c r="U586" s="332">
        <v>993</v>
      </c>
      <c r="W586" s="323">
        <v>14</v>
      </c>
    </row>
    <row r="587" spans="1:23" x14ac:dyDescent="0.2">
      <c r="A587" s="322" t="s">
        <v>2328</v>
      </c>
      <c r="B587" s="322" t="s">
        <v>57</v>
      </c>
      <c r="C587" s="322">
        <v>11</v>
      </c>
      <c r="D587" s="322">
        <v>2243</v>
      </c>
      <c r="E587" s="322">
        <v>1144</v>
      </c>
      <c r="F587" s="322">
        <v>1099</v>
      </c>
      <c r="G587" s="322">
        <v>2010</v>
      </c>
      <c r="H587" s="322">
        <v>1030</v>
      </c>
      <c r="I587" s="322">
        <v>980</v>
      </c>
      <c r="J587" s="322">
        <v>1848</v>
      </c>
      <c r="K587" s="322">
        <v>918</v>
      </c>
      <c r="L587" s="322">
        <v>930</v>
      </c>
      <c r="M587" s="322">
        <v>1669</v>
      </c>
      <c r="N587" s="322">
        <v>850</v>
      </c>
      <c r="O587" s="322">
        <v>819</v>
      </c>
      <c r="P587" s="322">
        <v>1767</v>
      </c>
      <c r="Q587" s="322">
        <v>879</v>
      </c>
      <c r="R587" s="322">
        <v>888</v>
      </c>
      <c r="S587" s="332">
        <v>2060</v>
      </c>
      <c r="T587" s="332">
        <v>1021</v>
      </c>
      <c r="U587" s="332">
        <v>1039</v>
      </c>
      <c r="W587" s="323">
        <v>15</v>
      </c>
    </row>
    <row r="588" spans="1:23" x14ac:dyDescent="0.2">
      <c r="A588" s="322" t="s">
        <v>2329</v>
      </c>
      <c r="B588" s="322" t="s">
        <v>57</v>
      </c>
      <c r="C588" s="322">
        <v>12</v>
      </c>
      <c r="D588" s="322">
        <v>2364</v>
      </c>
      <c r="E588" s="322">
        <v>1213</v>
      </c>
      <c r="F588" s="322">
        <v>1151</v>
      </c>
      <c r="G588" s="322">
        <v>1945</v>
      </c>
      <c r="H588" s="322">
        <v>1015</v>
      </c>
      <c r="I588" s="322">
        <v>935</v>
      </c>
      <c r="J588" s="322">
        <v>1800</v>
      </c>
      <c r="K588" s="322">
        <v>911</v>
      </c>
      <c r="L588" s="322">
        <v>889</v>
      </c>
      <c r="M588" s="322">
        <v>1612</v>
      </c>
      <c r="N588" s="322">
        <v>807</v>
      </c>
      <c r="O588" s="322">
        <v>805</v>
      </c>
      <c r="P588" s="322">
        <v>1806</v>
      </c>
      <c r="Q588" s="322">
        <v>886</v>
      </c>
      <c r="R588" s="322">
        <v>920</v>
      </c>
      <c r="S588" s="332">
        <v>2038</v>
      </c>
      <c r="T588" s="332">
        <v>1055</v>
      </c>
      <c r="U588" s="332">
        <v>983</v>
      </c>
      <c r="W588" s="323">
        <v>16</v>
      </c>
    </row>
    <row r="589" spans="1:23" x14ac:dyDescent="0.2">
      <c r="A589" s="322" t="s">
        <v>2330</v>
      </c>
      <c r="B589" s="322" t="s">
        <v>57</v>
      </c>
      <c r="C589" s="322">
        <v>13</v>
      </c>
      <c r="D589" s="322">
        <v>2743</v>
      </c>
      <c r="E589" s="322">
        <v>1397</v>
      </c>
      <c r="F589" s="322">
        <v>1346</v>
      </c>
      <c r="G589" s="322">
        <v>1940</v>
      </c>
      <c r="H589" s="322">
        <v>1000</v>
      </c>
      <c r="I589" s="322">
        <v>935</v>
      </c>
      <c r="J589" s="322">
        <v>1953</v>
      </c>
      <c r="K589" s="322">
        <v>1008</v>
      </c>
      <c r="L589" s="322">
        <v>945</v>
      </c>
      <c r="M589" s="322">
        <v>1456</v>
      </c>
      <c r="N589" s="322">
        <v>741</v>
      </c>
      <c r="O589" s="322">
        <v>715</v>
      </c>
      <c r="P589" s="322">
        <v>1874</v>
      </c>
      <c r="Q589" s="322">
        <v>971</v>
      </c>
      <c r="R589" s="322">
        <v>903</v>
      </c>
      <c r="S589" s="332">
        <v>1925</v>
      </c>
      <c r="T589" s="332">
        <v>984</v>
      </c>
      <c r="U589" s="332">
        <v>941</v>
      </c>
      <c r="W589" s="323">
        <v>17</v>
      </c>
    </row>
    <row r="590" spans="1:23" x14ac:dyDescent="0.2">
      <c r="A590" s="322" t="s">
        <v>2331</v>
      </c>
      <c r="B590" s="322" t="s">
        <v>57</v>
      </c>
      <c r="C590" s="322">
        <v>14</v>
      </c>
      <c r="D590" s="322">
        <v>2859</v>
      </c>
      <c r="E590" s="322">
        <v>1472</v>
      </c>
      <c r="F590" s="322">
        <v>1387</v>
      </c>
      <c r="G590" s="322">
        <v>1960</v>
      </c>
      <c r="H590" s="322">
        <v>1000</v>
      </c>
      <c r="I590" s="322">
        <v>960</v>
      </c>
      <c r="J590" s="322">
        <v>2004</v>
      </c>
      <c r="K590" s="322">
        <v>1000</v>
      </c>
      <c r="L590" s="322">
        <v>1004</v>
      </c>
      <c r="M590" s="322">
        <v>1443</v>
      </c>
      <c r="N590" s="322">
        <v>732</v>
      </c>
      <c r="O590" s="322">
        <v>711</v>
      </c>
      <c r="P590" s="322">
        <v>1658</v>
      </c>
      <c r="Q590" s="322">
        <v>869</v>
      </c>
      <c r="R590" s="322">
        <v>789</v>
      </c>
      <c r="S590" s="332">
        <v>1799</v>
      </c>
      <c r="T590" s="332">
        <v>920</v>
      </c>
      <c r="U590" s="332">
        <v>879</v>
      </c>
      <c r="W590" s="323">
        <v>18</v>
      </c>
    </row>
    <row r="591" spans="1:23" x14ac:dyDescent="0.2">
      <c r="A591" s="322" t="s">
        <v>2332</v>
      </c>
      <c r="B591" s="322" t="s">
        <v>57</v>
      </c>
      <c r="C591" s="322">
        <v>15</v>
      </c>
      <c r="D591" s="322">
        <v>2275</v>
      </c>
      <c r="E591" s="322">
        <v>1159</v>
      </c>
      <c r="F591" s="322">
        <v>1116</v>
      </c>
      <c r="G591" s="322">
        <v>1830</v>
      </c>
      <c r="H591" s="322">
        <v>910</v>
      </c>
      <c r="I591" s="322">
        <v>915</v>
      </c>
      <c r="J591" s="322">
        <v>2113</v>
      </c>
      <c r="K591" s="322">
        <v>1088</v>
      </c>
      <c r="L591" s="322">
        <v>1025</v>
      </c>
      <c r="M591" s="322">
        <v>1413</v>
      </c>
      <c r="N591" s="322">
        <v>746</v>
      </c>
      <c r="O591" s="322">
        <v>667</v>
      </c>
      <c r="P591" s="322">
        <v>1581</v>
      </c>
      <c r="Q591" s="322">
        <v>808</v>
      </c>
      <c r="R591" s="322">
        <v>773</v>
      </c>
      <c r="S591" s="332">
        <v>1966</v>
      </c>
      <c r="T591" s="332">
        <v>1026</v>
      </c>
      <c r="U591" s="332">
        <v>940</v>
      </c>
      <c r="W591" s="323">
        <v>19</v>
      </c>
    </row>
    <row r="592" spans="1:23" x14ac:dyDescent="0.2">
      <c r="A592" s="322" t="s">
        <v>2333</v>
      </c>
      <c r="B592" s="322" t="s">
        <v>57</v>
      </c>
      <c r="C592" s="322">
        <v>16</v>
      </c>
      <c r="D592" s="322">
        <v>2440</v>
      </c>
      <c r="E592" s="322">
        <v>1244</v>
      </c>
      <c r="F592" s="322">
        <v>1196</v>
      </c>
      <c r="G592" s="322">
        <v>1880</v>
      </c>
      <c r="H592" s="322">
        <v>955</v>
      </c>
      <c r="I592" s="322">
        <v>925</v>
      </c>
      <c r="J592" s="322">
        <v>2207</v>
      </c>
      <c r="K592" s="322">
        <v>1099</v>
      </c>
      <c r="L592" s="322">
        <v>1108</v>
      </c>
      <c r="M592" s="322">
        <v>1604</v>
      </c>
      <c r="N592" s="322">
        <v>827</v>
      </c>
      <c r="O592" s="322">
        <v>777</v>
      </c>
      <c r="P592" s="322">
        <v>1622</v>
      </c>
      <c r="Q592" s="322">
        <v>882</v>
      </c>
      <c r="R592" s="322">
        <v>740</v>
      </c>
      <c r="S592" s="332">
        <v>1800</v>
      </c>
      <c r="T592" s="332">
        <v>941</v>
      </c>
      <c r="U592" s="332">
        <v>859</v>
      </c>
      <c r="W592" s="323">
        <v>20</v>
      </c>
    </row>
    <row r="593" spans="1:23" x14ac:dyDescent="0.2">
      <c r="A593" s="322" t="s">
        <v>2334</v>
      </c>
      <c r="B593" s="322" t="s">
        <v>57</v>
      </c>
      <c r="C593" s="322">
        <v>17</v>
      </c>
      <c r="D593" s="322">
        <v>2558</v>
      </c>
      <c r="E593" s="322">
        <v>1297</v>
      </c>
      <c r="F593" s="322">
        <v>1261</v>
      </c>
      <c r="G593" s="322">
        <v>1900</v>
      </c>
      <c r="H593" s="322">
        <v>965</v>
      </c>
      <c r="I593" s="322">
        <v>935</v>
      </c>
      <c r="J593" s="322">
        <v>2211</v>
      </c>
      <c r="K593" s="322">
        <v>1108</v>
      </c>
      <c r="L593" s="322">
        <v>1103</v>
      </c>
      <c r="M593" s="322">
        <v>1613</v>
      </c>
      <c r="N593" s="322">
        <v>814</v>
      </c>
      <c r="O593" s="322">
        <v>799</v>
      </c>
      <c r="P593" s="322">
        <v>1572</v>
      </c>
      <c r="Q593" s="322">
        <v>865</v>
      </c>
      <c r="R593" s="322">
        <v>707</v>
      </c>
      <c r="S593" s="332">
        <v>1821</v>
      </c>
      <c r="T593" s="332">
        <v>896</v>
      </c>
      <c r="U593" s="332">
        <v>925</v>
      </c>
      <c r="W593" s="323">
        <v>21</v>
      </c>
    </row>
    <row r="594" spans="1:23" x14ac:dyDescent="0.2">
      <c r="A594" s="322" t="s">
        <v>2335</v>
      </c>
      <c r="B594" s="322" t="s">
        <v>57</v>
      </c>
      <c r="C594" s="322">
        <v>18</v>
      </c>
      <c r="D594" s="322">
        <v>2401</v>
      </c>
      <c r="E594" s="322">
        <v>1207</v>
      </c>
      <c r="F594" s="322">
        <v>1194</v>
      </c>
      <c r="G594" s="322">
        <v>2040</v>
      </c>
      <c r="H594" s="322">
        <v>1010</v>
      </c>
      <c r="I594" s="322">
        <v>1025</v>
      </c>
      <c r="J594" s="322">
        <v>2170</v>
      </c>
      <c r="K594" s="322">
        <v>1047</v>
      </c>
      <c r="L594" s="322">
        <v>1123</v>
      </c>
      <c r="M594" s="322">
        <v>1768</v>
      </c>
      <c r="N594" s="322">
        <v>894</v>
      </c>
      <c r="O594" s="322">
        <v>874</v>
      </c>
      <c r="P594" s="322">
        <v>1478</v>
      </c>
      <c r="Q594" s="322">
        <v>769</v>
      </c>
      <c r="R594" s="322">
        <v>709</v>
      </c>
      <c r="S594" s="332">
        <v>1823</v>
      </c>
      <c r="T594" s="332">
        <v>853</v>
      </c>
      <c r="U594" s="332">
        <v>970</v>
      </c>
      <c r="W594" s="323">
        <v>22</v>
      </c>
    </row>
    <row r="595" spans="1:23" x14ac:dyDescent="0.2">
      <c r="A595" s="322" t="s">
        <v>2336</v>
      </c>
      <c r="B595" s="322" t="s">
        <v>57</v>
      </c>
      <c r="C595" s="322">
        <v>19</v>
      </c>
      <c r="D595" s="322">
        <v>2144</v>
      </c>
      <c r="E595" s="322">
        <v>1057</v>
      </c>
      <c r="F595" s="322">
        <v>1087</v>
      </c>
      <c r="G595" s="322">
        <v>2120</v>
      </c>
      <c r="H595" s="322">
        <v>1010</v>
      </c>
      <c r="I595" s="322">
        <v>1110</v>
      </c>
      <c r="J595" s="322">
        <v>2074</v>
      </c>
      <c r="K595" s="322">
        <v>1051</v>
      </c>
      <c r="L595" s="322">
        <v>1023</v>
      </c>
      <c r="M595" s="322">
        <v>1806</v>
      </c>
      <c r="N595" s="322">
        <v>885</v>
      </c>
      <c r="O595" s="322">
        <v>921</v>
      </c>
      <c r="P595" s="322">
        <v>1226</v>
      </c>
      <c r="Q595" s="322">
        <v>629</v>
      </c>
      <c r="R595" s="322">
        <v>597</v>
      </c>
      <c r="S595" s="332">
        <v>1675</v>
      </c>
      <c r="T595" s="332">
        <v>737</v>
      </c>
      <c r="U595" s="332">
        <v>938</v>
      </c>
      <c r="W595" s="323">
        <v>23</v>
      </c>
    </row>
    <row r="596" spans="1:23" x14ac:dyDescent="0.2">
      <c r="A596" s="322" t="s">
        <v>2337</v>
      </c>
      <c r="B596" s="322" t="s">
        <v>57</v>
      </c>
      <c r="C596" s="322">
        <v>20</v>
      </c>
      <c r="D596" s="322">
        <v>2147</v>
      </c>
      <c r="E596" s="322">
        <v>1057</v>
      </c>
      <c r="F596" s="322">
        <v>1090</v>
      </c>
      <c r="G596" s="322">
        <v>2330</v>
      </c>
      <c r="H596" s="322">
        <v>1135</v>
      </c>
      <c r="I596" s="322">
        <v>1195</v>
      </c>
      <c r="J596" s="322">
        <v>2125</v>
      </c>
      <c r="K596" s="322">
        <v>1089</v>
      </c>
      <c r="L596" s="322">
        <v>1036</v>
      </c>
      <c r="M596" s="322">
        <v>2052</v>
      </c>
      <c r="N596" s="322">
        <v>1003</v>
      </c>
      <c r="O596" s="322">
        <v>1049</v>
      </c>
      <c r="P596" s="322">
        <v>1476</v>
      </c>
      <c r="Q596" s="322">
        <v>682</v>
      </c>
      <c r="R596" s="322">
        <v>794</v>
      </c>
      <c r="S596" s="332">
        <v>1625</v>
      </c>
      <c r="T596" s="332">
        <v>780</v>
      </c>
      <c r="U596" s="332">
        <v>845</v>
      </c>
      <c r="W596" s="323">
        <v>24</v>
      </c>
    </row>
    <row r="597" spans="1:23" x14ac:dyDescent="0.2">
      <c r="A597" s="322" t="s">
        <v>2338</v>
      </c>
      <c r="B597" s="322" t="s">
        <v>58</v>
      </c>
      <c r="C597" s="322" t="s">
        <v>95</v>
      </c>
      <c r="D597" s="322">
        <v>95083</v>
      </c>
      <c r="E597" s="322">
        <v>48361</v>
      </c>
      <c r="F597" s="322">
        <v>46722</v>
      </c>
      <c r="G597" s="322">
        <v>81125</v>
      </c>
      <c r="H597" s="322">
        <v>41145</v>
      </c>
      <c r="I597" s="322">
        <v>39980</v>
      </c>
      <c r="J597" s="322">
        <v>59080</v>
      </c>
      <c r="K597" s="322">
        <v>29815</v>
      </c>
      <c r="L597" s="322">
        <v>29265</v>
      </c>
      <c r="M597" s="322">
        <v>56247</v>
      </c>
      <c r="N597" s="322">
        <v>28419</v>
      </c>
      <c r="O597" s="322">
        <v>27828</v>
      </c>
      <c r="P597" s="322">
        <v>62903</v>
      </c>
      <c r="Q597" s="322">
        <v>31742</v>
      </c>
      <c r="R597" s="322">
        <v>31161</v>
      </c>
      <c r="S597" s="332">
        <v>71132</v>
      </c>
      <c r="T597" s="332">
        <v>35632</v>
      </c>
      <c r="U597" s="332">
        <v>35500</v>
      </c>
      <c r="W597" s="323">
        <v>3</v>
      </c>
    </row>
    <row r="598" spans="1:23" x14ac:dyDescent="0.2">
      <c r="A598" s="322" t="s">
        <v>2339</v>
      </c>
      <c r="B598" s="322" t="s">
        <v>58</v>
      </c>
      <c r="C598" s="322">
        <v>0</v>
      </c>
      <c r="D598" s="322">
        <v>5231</v>
      </c>
      <c r="E598" s="322">
        <v>2621</v>
      </c>
      <c r="F598" s="322">
        <v>2610</v>
      </c>
      <c r="G598" s="322">
        <v>3530</v>
      </c>
      <c r="H598" s="322">
        <v>1845</v>
      </c>
      <c r="I598" s="322">
        <v>1685</v>
      </c>
      <c r="J598" s="322">
        <v>2887</v>
      </c>
      <c r="K598" s="322">
        <v>1455</v>
      </c>
      <c r="L598" s="322">
        <v>1432</v>
      </c>
      <c r="M598" s="322">
        <v>3658</v>
      </c>
      <c r="N598" s="322">
        <v>1879</v>
      </c>
      <c r="O598" s="322">
        <v>1779</v>
      </c>
      <c r="P598" s="322">
        <v>3508</v>
      </c>
      <c r="Q598" s="322">
        <v>1746</v>
      </c>
      <c r="R598" s="322">
        <v>1762</v>
      </c>
      <c r="S598" s="332">
        <v>4670</v>
      </c>
      <c r="T598" s="332">
        <v>2312</v>
      </c>
      <c r="U598" s="332">
        <v>2358</v>
      </c>
      <c r="W598" s="323">
        <v>4</v>
      </c>
    </row>
    <row r="599" spans="1:23" x14ac:dyDescent="0.2">
      <c r="A599" s="322" t="s">
        <v>2340</v>
      </c>
      <c r="B599" s="322" t="s">
        <v>58</v>
      </c>
      <c r="C599" s="322">
        <v>1</v>
      </c>
      <c r="D599" s="322">
        <v>4788</v>
      </c>
      <c r="E599" s="322">
        <v>2503</v>
      </c>
      <c r="F599" s="322">
        <v>2285</v>
      </c>
      <c r="G599" s="322">
        <v>3625</v>
      </c>
      <c r="H599" s="322">
        <v>1820</v>
      </c>
      <c r="I599" s="322">
        <v>1800</v>
      </c>
      <c r="J599" s="322">
        <v>2717</v>
      </c>
      <c r="K599" s="322">
        <v>1439</v>
      </c>
      <c r="L599" s="322">
        <v>1278</v>
      </c>
      <c r="M599" s="322">
        <v>3651</v>
      </c>
      <c r="N599" s="322">
        <v>1819</v>
      </c>
      <c r="O599" s="322">
        <v>1832</v>
      </c>
      <c r="P599" s="322">
        <v>3518</v>
      </c>
      <c r="Q599" s="322">
        <v>1773</v>
      </c>
      <c r="R599" s="322">
        <v>1745</v>
      </c>
      <c r="S599" s="332">
        <v>4352</v>
      </c>
      <c r="T599" s="332">
        <v>2248</v>
      </c>
      <c r="U599" s="332">
        <v>2104</v>
      </c>
      <c r="W599" s="323">
        <v>5</v>
      </c>
    </row>
    <row r="600" spans="1:23" x14ac:dyDescent="0.2">
      <c r="A600" s="322" t="s">
        <v>2341</v>
      </c>
      <c r="B600" s="322" t="s">
        <v>58</v>
      </c>
      <c r="C600" s="322">
        <v>2</v>
      </c>
      <c r="D600" s="322">
        <v>4822</v>
      </c>
      <c r="E600" s="322">
        <v>2446</v>
      </c>
      <c r="F600" s="322">
        <v>2376</v>
      </c>
      <c r="G600" s="322">
        <v>3850</v>
      </c>
      <c r="H600" s="322">
        <v>1970</v>
      </c>
      <c r="I600" s="322">
        <v>1880</v>
      </c>
      <c r="J600" s="322">
        <v>2478</v>
      </c>
      <c r="K600" s="322">
        <v>1248</v>
      </c>
      <c r="L600" s="322">
        <v>1230</v>
      </c>
      <c r="M600" s="322">
        <v>3415</v>
      </c>
      <c r="N600" s="322">
        <v>1780</v>
      </c>
      <c r="O600" s="322">
        <v>1635</v>
      </c>
      <c r="P600" s="322">
        <v>3467</v>
      </c>
      <c r="Q600" s="322">
        <v>1751</v>
      </c>
      <c r="R600" s="322">
        <v>1716</v>
      </c>
      <c r="S600" s="332">
        <v>4020</v>
      </c>
      <c r="T600" s="332">
        <v>2115</v>
      </c>
      <c r="U600" s="332">
        <v>1905</v>
      </c>
      <c r="W600" s="323">
        <v>6</v>
      </c>
    </row>
    <row r="601" spans="1:23" x14ac:dyDescent="0.2">
      <c r="A601" s="322" t="s">
        <v>2342</v>
      </c>
      <c r="B601" s="322" t="s">
        <v>58</v>
      </c>
      <c r="C601" s="322">
        <v>3</v>
      </c>
      <c r="D601" s="322">
        <v>4695</v>
      </c>
      <c r="E601" s="322">
        <v>2428</v>
      </c>
      <c r="F601" s="322">
        <v>2267</v>
      </c>
      <c r="G601" s="322">
        <v>3935</v>
      </c>
      <c r="H601" s="322">
        <v>1980</v>
      </c>
      <c r="I601" s="322">
        <v>1955</v>
      </c>
      <c r="J601" s="322">
        <v>2311</v>
      </c>
      <c r="K601" s="322">
        <v>1185</v>
      </c>
      <c r="L601" s="322">
        <v>1126</v>
      </c>
      <c r="M601" s="322">
        <v>3379</v>
      </c>
      <c r="N601" s="322">
        <v>1725</v>
      </c>
      <c r="O601" s="322">
        <v>1654</v>
      </c>
      <c r="P601" s="322">
        <v>3421</v>
      </c>
      <c r="Q601" s="322">
        <v>1704</v>
      </c>
      <c r="R601" s="322">
        <v>1717</v>
      </c>
      <c r="S601" s="332">
        <v>3991</v>
      </c>
      <c r="T601" s="332">
        <v>1956</v>
      </c>
      <c r="U601" s="332">
        <v>2035</v>
      </c>
      <c r="W601" s="323">
        <v>7</v>
      </c>
    </row>
    <row r="602" spans="1:23" x14ac:dyDescent="0.2">
      <c r="A602" s="322" t="s">
        <v>2343</v>
      </c>
      <c r="B602" s="322" t="s">
        <v>58</v>
      </c>
      <c r="C602" s="322">
        <v>4</v>
      </c>
      <c r="D602" s="322">
        <v>4358</v>
      </c>
      <c r="E602" s="322">
        <v>2209</v>
      </c>
      <c r="F602" s="322">
        <v>2149</v>
      </c>
      <c r="G602" s="322">
        <v>4130</v>
      </c>
      <c r="H602" s="322">
        <v>2100</v>
      </c>
      <c r="I602" s="322">
        <v>2035</v>
      </c>
      <c r="J602" s="322">
        <v>2085</v>
      </c>
      <c r="K602" s="322">
        <v>1076</v>
      </c>
      <c r="L602" s="322">
        <v>1009</v>
      </c>
      <c r="M602" s="322">
        <v>3068</v>
      </c>
      <c r="N602" s="322">
        <v>1566</v>
      </c>
      <c r="O602" s="322">
        <v>1502</v>
      </c>
      <c r="P602" s="322">
        <v>3426</v>
      </c>
      <c r="Q602" s="322">
        <v>1683</v>
      </c>
      <c r="R602" s="322">
        <v>1743</v>
      </c>
      <c r="S602" s="332">
        <v>3706</v>
      </c>
      <c r="T602" s="332">
        <v>1891</v>
      </c>
      <c r="U602" s="332">
        <v>1815</v>
      </c>
      <c r="W602" s="323">
        <v>8</v>
      </c>
    </row>
    <row r="603" spans="1:23" x14ac:dyDescent="0.2">
      <c r="A603" s="322" t="s">
        <v>2344</v>
      </c>
      <c r="B603" s="322" t="s">
        <v>58</v>
      </c>
      <c r="C603" s="322">
        <v>5</v>
      </c>
      <c r="D603" s="322">
        <v>4353</v>
      </c>
      <c r="E603" s="322">
        <v>2243</v>
      </c>
      <c r="F603" s="322">
        <v>2110</v>
      </c>
      <c r="G603" s="322">
        <v>4340</v>
      </c>
      <c r="H603" s="322">
        <v>2205</v>
      </c>
      <c r="I603" s="322">
        <v>2135</v>
      </c>
      <c r="J603" s="322">
        <v>2166</v>
      </c>
      <c r="K603" s="322">
        <v>1111</v>
      </c>
      <c r="L603" s="322">
        <v>1055</v>
      </c>
      <c r="M603" s="322">
        <v>3001</v>
      </c>
      <c r="N603" s="322">
        <v>1507</v>
      </c>
      <c r="O603" s="322">
        <v>1494</v>
      </c>
      <c r="P603" s="322">
        <v>3254</v>
      </c>
      <c r="Q603" s="322">
        <v>1695</v>
      </c>
      <c r="R603" s="322">
        <v>1559</v>
      </c>
      <c r="S603" s="332">
        <v>3540</v>
      </c>
      <c r="T603" s="332">
        <v>1779</v>
      </c>
      <c r="U603" s="332">
        <v>1761</v>
      </c>
      <c r="W603" s="323">
        <v>9</v>
      </c>
    </row>
    <row r="604" spans="1:23" x14ac:dyDescent="0.2">
      <c r="A604" s="322" t="s">
        <v>2345</v>
      </c>
      <c r="B604" s="322" t="s">
        <v>58</v>
      </c>
      <c r="C604" s="322">
        <v>6</v>
      </c>
      <c r="D604" s="322">
        <v>4177</v>
      </c>
      <c r="E604" s="322">
        <v>2160</v>
      </c>
      <c r="F604" s="322">
        <v>2017</v>
      </c>
      <c r="G604" s="322">
        <v>4140</v>
      </c>
      <c r="H604" s="322">
        <v>2115</v>
      </c>
      <c r="I604" s="322">
        <v>2030</v>
      </c>
      <c r="J604" s="322">
        <v>2110</v>
      </c>
      <c r="K604" s="322">
        <v>1075</v>
      </c>
      <c r="L604" s="322">
        <v>1035</v>
      </c>
      <c r="M604" s="322">
        <v>2869</v>
      </c>
      <c r="N604" s="322">
        <v>1435</v>
      </c>
      <c r="O604" s="322">
        <v>1434</v>
      </c>
      <c r="P604" s="322">
        <v>3168</v>
      </c>
      <c r="Q604" s="322">
        <v>1628</v>
      </c>
      <c r="R604" s="322">
        <v>1540</v>
      </c>
      <c r="S604" s="332">
        <v>3258</v>
      </c>
      <c r="T604" s="332">
        <v>1671</v>
      </c>
      <c r="U604" s="332">
        <v>1587</v>
      </c>
      <c r="W604" s="323">
        <v>10</v>
      </c>
    </row>
    <row r="605" spans="1:23" x14ac:dyDescent="0.2">
      <c r="A605" s="322" t="s">
        <v>2346</v>
      </c>
      <c r="B605" s="322" t="s">
        <v>58</v>
      </c>
      <c r="C605" s="322">
        <v>7</v>
      </c>
      <c r="D605" s="322">
        <v>4179</v>
      </c>
      <c r="E605" s="322">
        <v>2171</v>
      </c>
      <c r="F605" s="322">
        <v>2008</v>
      </c>
      <c r="G605" s="322">
        <v>4270</v>
      </c>
      <c r="H605" s="322">
        <v>2180</v>
      </c>
      <c r="I605" s="322">
        <v>2085</v>
      </c>
      <c r="J605" s="322">
        <v>2155</v>
      </c>
      <c r="K605" s="322">
        <v>1113</v>
      </c>
      <c r="L605" s="322">
        <v>1042</v>
      </c>
      <c r="M605" s="322">
        <v>2723</v>
      </c>
      <c r="N605" s="322">
        <v>1416</v>
      </c>
      <c r="O605" s="322">
        <v>1307</v>
      </c>
      <c r="P605" s="322">
        <v>3079</v>
      </c>
      <c r="Q605" s="322">
        <v>1561</v>
      </c>
      <c r="R605" s="322">
        <v>1518</v>
      </c>
      <c r="S605" s="332">
        <v>3038</v>
      </c>
      <c r="T605" s="332">
        <v>1506</v>
      </c>
      <c r="U605" s="332">
        <v>1532</v>
      </c>
      <c r="W605" s="323">
        <v>11</v>
      </c>
    </row>
    <row r="606" spans="1:23" x14ac:dyDescent="0.2">
      <c r="A606" s="322" t="s">
        <v>2347</v>
      </c>
      <c r="B606" s="322" t="s">
        <v>58</v>
      </c>
      <c r="C606" s="322">
        <v>8</v>
      </c>
      <c r="D606" s="322">
        <v>4127</v>
      </c>
      <c r="E606" s="322">
        <v>2098</v>
      </c>
      <c r="F606" s="322">
        <v>2029</v>
      </c>
      <c r="G606" s="322">
        <v>4080</v>
      </c>
      <c r="H606" s="322">
        <v>2065</v>
      </c>
      <c r="I606" s="322">
        <v>2015</v>
      </c>
      <c r="J606" s="322">
        <v>2276</v>
      </c>
      <c r="K606" s="322">
        <v>1147</v>
      </c>
      <c r="L606" s="322">
        <v>1129</v>
      </c>
      <c r="M606" s="322">
        <v>2576</v>
      </c>
      <c r="N606" s="322">
        <v>1323</v>
      </c>
      <c r="O606" s="322">
        <v>1253</v>
      </c>
      <c r="P606" s="322">
        <v>3130</v>
      </c>
      <c r="Q606" s="322">
        <v>1540</v>
      </c>
      <c r="R606" s="322">
        <v>1590</v>
      </c>
      <c r="S606" s="332">
        <v>2960</v>
      </c>
      <c r="T606" s="332">
        <v>1555</v>
      </c>
      <c r="U606" s="332">
        <v>1405</v>
      </c>
      <c r="W606" s="323">
        <v>12</v>
      </c>
    </row>
    <row r="607" spans="1:23" x14ac:dyDescent="0.2">
      <c r="A607" s="322" t="s">
        <v>2348</v>
      </c>
      <c r="B607" s="322" t="s">
        <v>58</v>
      </c>
      <c r="C607" s="322">
        <v>9</v>
      </c>
      <c r="D607" s="322">
        <v>4218</v>
      </c>
      <c r="E607" s="322">
        <v>2145</v>
      </c>
      <c r="F607" s="322">
        <v>2073</v>
      </c>
      <c r="G607" s="322">
        <v>4140</v>
      </c>
      <c r="H607" s="322">
        <v>2165</v>
      </c>
      <c r="I607" s="322">
        <v>1975</v>
      </c>
      <c r="J607" s="322">
        <v>2445</v>
      </c>
      <c r="K607" s="322">
        <v>1251</v>
      </c>
      <c r="L607" s="322">
        <v>1194</v>
      </c>
      <c r="M607" s="322">
        <v>2611</v>
      </c>
      <c r="N607" s="322">
        <v>1310</v>
      </c>
      <c r="O607" s="322">
        <v>1301</v>
      </c>
      <c r="P607" s="322">
        <v>2980</v>
      </c>
      <c r="Q607" s="322">
        <v>1539</v>
      </c>
      <c r="R607" s="322">
        <v>1441</v>
      </c>
      <c r="S607" s="332">
        <v>2766</v>
      </c>
      <c r="T607" s="332">
        <v>1402</v>
      </c>
      <c r="U607" s="332">
        <v>1364</v>
      </c>
      <c r="W607" s="323">
        <v>13</v>
      </c>
    </row>
    <row r="608" spans="1:23" x14ac:dyDescent="0.2">
      <c r="A608" s="322" t="s">
        <v>2349</v>
      </c>
      <c r="B608" s="322" t="s">
        <v>58</v>
      </c>
      <c r="C608" s="322">
        <v>10</v>
      </c>
      <c r="D608" s="322">
        <v>4185</v>
      </c>
      <c r="E608" s="322">
        <v>2175</v>
      </c>
      <c r="F608" s="322">
        <v>2010</v>
      </c>
      <c r="G608" s="322">
        <v>3930</v>
      </c>
      <c r="H608" s="322">
        <v>1955</v>
      </c>
      <c r="I608" s="322">
        <v>1975</v>
      </c>
      <c r="J608" s="322">
        <v>2571</v>
      </c>
      <c r="K608" s="322">
        <v>1324</v>
      </c>
      <c r="L608" s="322">
        <v>1247</v>
      </c>
      <c r="M608" s="322">
        <v>2547</v>
      </c>
      <c r="N608" s="322">
        <v>1306</v>
      </c>
      <c r="O608" s="322">
        <v>1241</v>
      </c>
      <c r="P608" s="322">
        <v>2852</v>
      </c>
      <c r="Q608" s="322">
        <v>1453</v>
      </c>
      <c r="R608" s="322">
        <v>1399</v>
      </c>
      <c r="S608" s="332">
        <v>2809</v>
      </c>
      <c r="T608" s="332">
        <v>1418</v>
      </c>
      <c r="U608" s="332">
        <v>1391</v>
      </c>
      <c r="W608" s="323">
        <v>14</v>
      </c>
    </row>
    <row r="609" spans="1:23" x14ac:dyDescent="0.2">
      <c r="A609" s="322" t="s">
        <v>2350</v>
      </c>
      <c r="B609" s="322" t="s">
        <v>58</v>
      </c>
      <c r="C609" s="322">
        <v>11</v>
      </c>
      <c r="D609" s="322">
        <v>4400</v>
      </c>
      <c r="E609" s="322">
        <v>2228</v>
      </c>
      <c r="F609" s="322">
        <v>2172</v>
      </c>
      <c r="G609" s="322">
        <v>3810</v>
      </c>
      <c r="H609" s="322">
        <v>1975</v>
      </c>
      <c r="I609" s="322">
        <v>1835</v>
      </c>
      <c r="J609" s="322">
        <v>2688</v>
      </c>
      <c r="K609" s="322">
        <v>1338</v>
      </c>
      <c r="L609" s="322">
        <v>1350</v>
      </c>
      <c r="M609" s="322">
        <v>2481</v>
      </c>
      <c r="N609" s="322">
        <v>1303</v>
      </c>
      <c r="O609" s="322">
        <v>1178</v>
      </c>
      <c r="P609" s="322">
        <v>2909</v>
      </c>
      <c r="Q609" s="322">
        <v>1451</v>
      </c>
      <c r="R609" s="322">
        <v>1458</v>
      </c>
      <c r="S609" s="332">
        <v>2777</v>
      </c>
      <c r="T609" s="332">
        <v>1392</v>
      </c>
      <c r="U609" s="332">
        <v>1385</v>
      </c>
      <c r="W609" s="323">
        <v>15</v>
      </c>
    </row>
    <row r="610" spans="1:23" x14ac:dyDescent="0.2">
      <c r="A610" s="322" t="s">
        <v>2351</v>
      </c>
      <c r="B610" s="322" t="s">
        <v>58</v>
      </c>
      <c r="C610" s="322">
        <v>12</v>
      </c>
      <c r="D610" s="322">
        <v>4726</v>
      </c>
      <c r="E610" s="322">
        <v>2453</v>
      </c>
      <c r="F610" s="322">
        <v>2273</v>
      </c>
      <c r="G610" s="322">
        <v>3705</v>
      </c>
      <c r="H610" s="322">
        <v>1870</v>
      </c>
      <c r="I610" s="322">
        <v>1835</v>
      </c>
      <c r="J610" s="322">
        <v>2852</v>
      </c>
      <c r="K610" s="322">
        <v>1477</v>
      </c>
      <c r="L610" s="322">
        <v>1375</v>
      </c>
      <c r="M610" s="322">
        <v>2266</v>
      </c>
      <c r="N610" s="322">
        <v>1146</v>
      </c>
      <c r="O610" s="322">
        <v>1120</v>
      </c>
      <c r="P610" s="322">
        <v>2779</v>
      </c>
      <c r="Q610" s="322">
        <v>1456</v>
      </c>
      <c r="R610" s="322">
        <v>1323</v>
      </c>
      <c r="S610" s="332">
        <v>2868</v>
      </c>
      <c r="T610" s="332">
        <v>1475</v>
      </c>
      <c r="U610" s="332">
        <v>1393</v>
      </c>
      <c r="W610" s="323">
        <v>16</v>
      </c>
    </row>
    <row r="611" spans="1:23" x14ac:dyDescent="0.2">
      <c r="A611" s="322" t="s">
        <v>2352</v>
      </c>
      <c r="B611" s="322" t="s">
        <v>58</v>
      </c>
      <c r="C611" s="322">
        <v>13</v>
      </c>
      <c r="D611" s="322">
        <v>5544</v>
      </c>
      <c r="E611" s="322">
        <v>2820</v>
      </c>
      <c r="F611" s="322">
        <v>2724</v>
      </c>
      <c r="G611" s="322">
        <v>3820</v>
      </c>
      <c r="H611" s="322">
        <v>1975</v>
      </c>
      <c r="I611" s="322">
        <v>1845</v>
      </c>
      <c r="J611" s="322">
        <v>2974</v>
      </c>
      <c r="K611" s="322">
        <v>1533</v>
      </c>
      <c r="L611" s="322">
        <v>1441</v>
      </c>
      <c r="M611" s="322">
        <v>2182</v>
      </c>
      <c r="N611" s="322">
        <v>1142</v>
      </c>
      <c r="O611" s="322">
        <v>1040</v>
      </c>
      <c r="P611" s="322">
        <v>2720</v>
      </c>
      <c r="Q611" s="322">
        <v>1410</v>
      </c>
      <c r="R611" s="322">
        <v>1310</v>
      </c>
      <c r="S611" s="332">
        <v>2758</v>
      </c>
      <c r="T611" s="332">
        <v>1421</v>
      </c>
      <c r="U611" s="332">
        <v>1337</v>
      </c>
      <c r="W611" s="323">
        <v>17</v>
      </c>
    </row>
    <row r="612" spans="1:23" x14ac:dyDescent="0.2">
      <c r="A612" s="322" t="s">
        <v>2353</v>
      </c>
      <c r="B612" s="322" t="s">
        <v>58</v>
      </c>
      <c r="C612" s="322">
        <v>14</v>
      </c>
      <c r="D612" s="322">
        <v>6133</v>
      </c>
      <c r="E612" s="322">
        <v>3057</v>
      </c>
      <c r="F612" s="322">
        <v>3076</v>
      </c>
      <c r="G612" s="322">
        <v>3580</v>
      </c>
      <c r="H612" s="322">
        <v>1845</v>
      </c>
      <c r="I612" s="322">
        <v>1730</v>
      </c>
      <c r="J612" s="322">
        <v>3073</v>
      </c>
      <c r="K612" s="322">
        <v>1592</v>
      </c>
      <c r="L612" s="322">
        <v>1481</v>
      </c>
      <c r="M612" s="322">
        <v>1965</v>
      </c>
      <c r="N612" s="322">
        <v>1000</v>
      </c>
      <c r="O612" s="322">
        <v>965</v>
      </c>
      <c r="P612" s="322">
        <v>2778</v>
      </c>
      <c r="Q612" s="322">
        <v>1397</v>
      </c>
      <c r="R612" s="322">
        <v>1381</v>
      </c>
      <c r="S612" s="332">
        <v>2885</v>
      </c>
      <c r="T612" s="332">
        <v>1491</v>
      </c>
      <c r="U612" s="332">
        <v>1394</v>
      </c>
      <c r="W612" s="323">
        <v>18</v>
      </c>
    </row>
    <row r="613" spans="1:23" x14ac:dyDescent="0.2">
      <c r="A613" s="322" t="s">
        <v>2354</v>
      </c>
      <c r="B613" s="322" t="s">
        <v>58</v>
      </c>
      <c r="C613" s="322">
        <v>15</v>
      </c>
      <c r="D613" s="322">
        <v>4289</v>
      </c>
      <c r="E613" s="322">
        <v>2233</v>
      </c>
      <c r="F613" s="322">
        <v>2056</v>
      </c>
      <c r="G613" s="322">
        <v>3700</v>
      </c>
      <c r="H613" s="322">
        <v>1885</v>
      </c>
      <c r="I613" s="322">
        <v>1815</v>
      </c>
      <c r="J613" s="322">
        <v>3266</v>
      </c>
      <c r="K613" s="322">
        <v>1650</v>
      </c>
      <c r="L613" s="322">
        <v>1616</v>
      </c>
      <c r="M613" s="322">
        <v>1964</v>
      </c>
      <c r="N613" s="322">
        <v>1015</v>
      </c>
      <c r="O613" s="322">
        <v>949</v>
      </c>
      <c r="P613" s="322">
        <v>2633</v>
      </c>
      <c r="Q613" s="322">
        <v>1297</v>
      </c>
      <c r="R613" s="322">
        <v>1336</v>
      </c>
      <c r="S613" s="332">
        <v>2984</v>
      </c>
      <c r="T613" s="332">
        <v>1471</v>
      </c>
      <c r="U613" s="332">
        <v>1513</v>
      </c>
      <c r="W613" s="323">
        <v>19</v>
      </c>
    </row>
    <row r="614" spans="1:23" x14ac:dyDescent="0.2">
      <c r="A614" s="322" t="s">
        <v>2355</v>
      </c>
      <c r="B614" s="322" t="s">
        <v>58</v>
      </c>
      <c r="C614" s="322">
        <v>16</v>
      </c>
      <c r="D614" s="322">
        <v>4261</v>
      </c>
      <c r="E614" s="322">
        <v>2170</v>
      </c>
      <c r="F614" s="322">
        <v>2091</v>
      </c>
      <c r="G614" s="322">
        <v>3560</v>
      </c>
      <c r="H614" s="322">
        <v>1835</v>
      </c>
      <c r="I614" s="322">
        <v>1725</v>
      </c>
      <c r="J614" s="322">
        <v>3431</v>
      </c>
      <c r="K614" s="322">
        <v>1723</v>
      </c>
      <c r="L614" s="322">
        <v>1708</v>
      </c>
      <c r="M614" s="322">
        <v>2074</v>
      </c>
      <c r="N614" s="322">
        <v>1042</v>
      </c>
      <c r="O614" s="322">
        <v>1032</v>
      </c>
      <c r="P614" s="322">
        <v>2677</v>
      </c>
      <c r="Q614" s="322">
        <v>1368</v>
      </c>
      <c r="R614" s="322">
        <v>1309</v>
      </c>
      <c r="S614" s="332">
        <v>2826</v>
      </c>
      <c r="T614" s="332">
        <v>1482</v>
      </c>
      <c r="U614" s="332">
        <v>1344</v>
      </c>
      <c r="W614" s="323">
        <v>20</v>
      </c>
    </row>
    <row r="615" spans="1:23" x14ac:dyDescent="0.2">
      <c r="A615" s="322" t="s">
        <v>2356</v>
      </c>
      <c r="B615" s="322" t="s">
        <v>58</v>
      </c>
      <c r="C615" s="322">
        <v>17</v>
      </c>
      <c r="D615" s="322">
        <v>4056</v>
      </c>
      <c r="E615" s="322">
        <v>2043</v>
      </c>
      <c r="F615" s="322">
        <v>2013</v>
      </c>
      <c r="G615" s="322">
        <v>3655</v>
      </c>
      <c r="H615" s="322">
        <v>1890</v>
      </c>
      <c r="I615" s="322">
        <v>1760</v>
      </c>
      <c r="J615" s="322">
        <v>3490</v>
      </c>
      <c r="K615" s="322">
        <v>1749</v>
      </c>
      <c r="L615" s="322">
        <v>1741</v>
      </c>
      <c r="M615" s="322">
        <v>2073</v>
      </c>
      <c r="N615" s="322">
        <v>1063</v>
      </c>
      <c r="O615" s="322">
        <v>1010</v>
      </c>
      <c r="P615" s="322">
        <v>2563</v>
      </c>
      <c r="Q615" s="322">
        <v>1364</v>
      </c>
      <c r="R615" s="322">
        <v>1199</v>
      </c>
      <c r="S615" s="332">
        <v>2830</v>
      </c>
      <c r="T615" s="332">
        <v>1426</v>
      </c>
      <c r="U615" s="332">
        <v>1404</v>
      </c>
      <c r="W615" s="323">
        <v>21</v>
      </c>
    </row>
    <row r="616" spans="1:23" x14ac:dyDescent="0.2">
      <c r="A616" s="322" t="s">
        <v>2357</v>
      </c>
      <c r="B616" s="322" t="s">
        <v>58</v>
      </c>
      <c r="C616" s="322">
        <v>18</v>
      </c>
      <c r="D616" s="322">
        <v>4544</v>
      </c>
      <c r="E616" s="322">
        <v>2221</v>
      </c>
      <c r="F616" s="322">
        <v>2323</v>
      </c>
      <c r="G616" s="322">
        <v>3625</v>
      </c>
      <c r="H616" s="322">
        <v>1765</v>
      </c>
      <c r="I616" s="322">
        <v>1860</v>
      </c>
      <c r="J616" s="322">
        <v>3549</v>
      </c>
      <c r="K616" s="322">
        <v>1735</v>
      </c>
      <c r="L616" s="322">
        <v>1814</v>
      </c>
      <c r="M616" s="322">
        <v>2200</v>
      </c>
      <c r="N616" s="322">
        <v>1068</v>
      </c>
      <c r="O616" s="322">
        <v>1132</v>
      </c>
      <c r="P616" s="322">
        <v>2415</v>
      </c>
      <c r="Q616" s="322">
        <v>1187</v>
      </c>
      <c r="R616" s="322">
        <v>1228</v>
      </c>
      <c r="S616" s="332">
        <v>3349</v>
      </c>
      <c r="T616" s="332">
        <v>1620</v>
      </c>
      <c r="U616" s="332">
        <v>1729</v>
      </c>
      <c r="W616" s="323">
        <v>22</v>
      </c>
    </row>
    <row r="617" spans="1:23" x14ac:dyDescent="0.2">
      <c r="A617" s="322" t="s">
        <v>2358</v>
      </c>
      <c r="B617" s="322" t="s">
        <v>58</v>
      </c>
      <c r="C617" s="322">
        <v>19</v>
      </c>
      <c r="D617" s="322">
        <v>3942</v>
      </c>
      <c r="E617" s="322">
        <v>1948</v>
      </c>
      <c r="F617" s="322">
        <v>1994</v>
      </c>
      <c r="G617" s="322">
        <v>3895</v>
      </c>
      <c r="H617" s="322">
        <v>1845</v>
      </c>
      <c r="I617" s="322">
        <v>2050</v>
      </c>
      <c r="J617" s="322">
        <v>3726</v>
      </c>
      <c r="K617" s="322">
        <v>1809</v>
      </c>
      <c r="L617" s="322">
        <v>1917</v>
      </c>
      <c r="M617" s="322">
        <v>2606</v>
      </c>
      <c r="N617" s="322">
        <v>1208</v>
      </c>
      <c r="O617" s="322">
        <v>1398</v>
      </c>
      <c r="P617" s="322">
        <v>2454</v>
      </c>
      <c r="Q617" s="322">
        <v>1129</v>
      </c>
      <c r="R617" s="322">
        <v>1325</v>
      </c>
      <c r="S617" s="332">
        <v>3977</v>
      </c>
      <c r="T617" s="332">
        <v>1814</v>
      </c>
      <c r="U617" s="332">
        <v>2163</v>
      </c>
      <c r="W617" s="323">
        <v>23</v>
      </c>
    </row>
    <row r="618" spans="1:23" x14ac:dyDescent="0.2">
      <c r="A618" s="322" t="s">
        <v>2359</v>
      </c>
      <c r="B618" s="322" t="s">
        <v>58</v>
      </c>
      <c r="C618" s="322">
        <v>20</v>
      </c>
      <c r="D618" s="322">
        <v>4055</v>
      </c>
      <c r="E618" s="322">
        <v>1989</v>
      </c>
      <c r="F618" s="322">
        <v>2066</v>
      </c>
      <c r="G618" s="322">
        <v>3815</v>
      </c>
      <c r="H618" s="322">
        <v>1860</v>
      </c>
      <c r="I618" s="322">
        <v>1955</v>
      </c>
      <c r="J618" s="322">
        <v>3830</v>
      </c>
      <c r="K618" s="322">
        <v>1785</v>
      </c>
      <c r="L618" s="322">
        <v>2045</v>
      </c>
      <c r="M618" s="322">
        <v>2938</v>
      </c>
      <c r="N618" s="322">
        <v>1366</v>
      </c>
      <c r="O618" s="322">
        <v>1572</v>
      </c>
      <c r="P618" s="322">
        <v>3172</v>
      </c>
      <c r="Q618" s="322">
        <v>1610</v>
      </c>
      <c r="R618" s="322">
        <v>1562</v>
      </c>
      <c r="S618" s="332">
        <v>4768</v>
      </c>
      <c r="T618" s="332">
        <v>2187</v>
      </c>
      <c r="U618" s="332">
        <v>2581</v>
      </c>
      <c r="W618" s="323">
        <v>24</v>
      </c>
    </row>
    <row r="619" spans="1:23" x14ac:dyDescent="0.2">
      <c r="A619" s="322" t="s">
        <v>2360</v>
      </c>
      <c r="B619" s="322" t="s">
        <v>59</v>
      </c>
      <c r="C619" s="322" t="s">
        <v>95</v>
      </c>
      <c r="D619" s="322">
        <v>47261</v>
      </c>
      <c r="E619" s="322">
        <v>23788</v>
      </c>
      <c r="F619" s="322">
        <v>23473</v>
      </c>
      <c r="G619" s="322">
        <v>48575</v>
      </c>
      <c r="H619" s="322">
        <v>24685</v>
      </c>
      <c r="I619" s="322">
        <v>23890</v>
      </c>
      <c r="J619" s="322">
        <v>46251</v>
      </c>
      <c r="K619" s="322">
        <v>23779</v>
      </c>
      <c r="L619" s="322">
        <v>22472</v>
      </c>
      <c r="M619" s="322">
        <v>42700</v>
      </c>
      <c r="N619" s="322">
        <v>21794</v>
      </c>
      <c r="O619" s="322">
        <v>20906</v>
      </c>
      <c r="P619" s="322">
        <v>47467</v>
      </c>
      <c r="Q619" s="322">
        <v>24508</v>
      </c>
      <c r="R619" s="322">
        <v>22959</v>
      </c>
      <c r="S619" s="332">
        <v>48795</v>
      </c>
      <c r="T619" s="332">
        <v>24954</v>
      </c>
      <c r="U619" s="332">
        <v>23841</v>
      </c>
      <c r="W619" s="323">
        <v>3</v>
      </c>
    </row>
    <row r="620" spans="1:23" x14ac:dyDescent="0.2">
      <c r="A620" s="322" t="s">
        <v>2361</v>
      </c>
      <c r="B620" s="322" t="s">
        <v>59</v>
      </c>
      <c r="C620" s="322">
        <v>0</v>
      </c>
      <c r="D620" s="322">
        <v>2296</v>
      </c>
      <c r="E620" s="322">
        <v>1187</v>
      </c>
      <c r="F620" s="322">
        <v>1109</v>
      </c>
      <c r="G620" s="322">
        <v>2415</v>
      </c>
      <c r="H620" s="322">
        <v>1215</v>
      </c>
      <c r="I620" s="322">
        <v>1195</v>
      </c>
      <c r="J620" s="322">
        <v>2074</v>
      </c>
      <c r="K620" s="322">
        <v>1047</v>
      </c>
      <c r="L620" s="322">
        <v>1027</v>
      </c>
      <c r="M620" s="322">
        <v>2344</v>
      </c>
      <c r="N620" s="322">
        <v>1213</v>
      </c>
      <c r="O620" s="322">
        <v>1131</v>
      </c>
      <c r="P620" s="322">
        <v>2189</v>
      </c>
      <c r="Q620" s="322">
        <v>1105</v>
      </c>
      <c r="R620" s="322">
        <v>1084</v>
      </c>
      <c r="S620" s="332">
        <v>2574</v>
      </c>
      <c r="T620" s="332">
        <v>1348</v>
      </c>
      <c r="U620" s="332">
        <v>1226</v>
      </c>
      <c r="W620" s="323">
        <v>4</v>
      </c>
    </row>
    <row r="621" spans="1:23" x14ac:dyDescent="0.2">
      <c r="A621" s="322" t="s">
        <v>2362</v>
      </c>
      <c r="B621" s="322" t="s">
        <v>59</v>
      </c>
      <c r="C621" s="322">
        <v>1</v>
      </c>
      <c r="D621" s="322">
        <v>2107</v>
      </c>
      <c r="E621" s="322">
        <v>1074</v>
      </c>
      <c r="F621" s="322">
        <v>1033</v>
      </c>
      <c r="G621" s="322">
        <v>2335</v>
      </c>
      <c r="H621" s="322">
        <v>1215</v>
      </c>
      <c r="I621" s="322">
        <v>1120</v>
      </c>
      <c r="J621" s="322">
        <v>1996</v>
      </c>
      <c r="K621" s="322">
        <v>1025</v>
      </c>
      <c r="L621" s="322">
        <v>971</v>
      </c>
      <c r="M621" s="322">
        <v>2304</v>
      </c>
      <c r="N621" s="322">
        <v>1145</v>
      </c>
      <c r="O621" s="322">
        <v>1159</v>
      </c>
      <c r="P621" s="322">
        <v>2513</v>
      </c>
      <c r="Q621" s="322">
        <v>1250</v>
      </c>
      <c r="R621" s="322">
        <v>1263</v>
      </c>
      <c r="S621" s="332">
        <v>2628</v>
      </c>
      <c r="T621" s="332">
        <v>1323</v>
      </c>
      <c r="U621" s="332">
        <v>1305</v>
      </c>
      <c r="W621" s="323">
        <v>5</v>
      </c>
    </row>
    <row r="622" spans="1:23" x14ac:dyDescent="0.2">
      <c r="A622" s="322" t="s">
        <v>2363</v>
      </c>
      <c r="B622" s="322" t="s">
        <v>59</v>
      </c>
      <c r="C622" s="322">
        <v>2</v>
      </c>
      <c r="D622" s="322">
        <v>2174</v>
      </c>
      <c r="E622" s="322">
        <v>1124</v>
      </c>
      <c r="F622" s="322">
        <v>1050</v>
      </c>
      <c r="G622" s="322">
        <v>2320</v>
      </c>
      <c r="H622" s="322">
        <v>1180</v>
      </c>
      <c r="I622" s="322">
        <v>1140</v>
      </c>
      <c r="J622" s="322">
        <v>1867</v>
      </c>
      <c r="K622" s="322">
        <v>984</v>
      </c>
      <c r="L622" s="322">
        <v>883</v>
      </c>
      <c r="M622" s="322">
        <v>2312</v>
      </c>
      <c r="N622" s="322">
        <v>1183</v>
      </c>
      <c r="O622" s="322">
        <v>1129</v>
      </c>
      <c r="P622" s="322">
        <v>2245</v>
      </c>
      <c r="Q622" s="322">
        <v>1190</v>
      </c>
      <c r="R622" s="322">
        <v>1055</v>
      </c>
      <c r="S622" s="332">
        <v>2564</v>
      </c>
      <c r="T622" s="332">
        <v>1283</v>
      </c>
      <c r="U622" s="332">
        <v>1281</v>
      </c>
      <c r="W622" s="323">
        <v>6</v>
      </c>
    </row>
    <row r="623" spans="1:23" x14ac:dyDescent="0.2">
      <c r="A623" s="322" t="s">
        <v>2364</v>
      </c>
      <c r="B623" s="322" t="s">
        <v>59</v>
      </c>
      <c r="C623" s="322">
        <v>3</v>
      </c>
      <c r="D623" s="322">
        <v>2099</v>
      </c>
      <c r="E623" s="322">
        <v>1076</v>
      </c>
      <c r="F623" s="322">
        <v>1023</v>
      </c>
      <c r="G623" s="322">
        <v>2630</v>
      </c>
      <c r="H623" s="322">
        <v>1385</v>
      </c>
      <c r="I623" s="322">
        <v>1245</v>
      </c>
      <c r="J623" s="322">
        <v>1738</v>
      </c>
      <c r="K623" s="322">
        <v>911</v>
      </c>
      <c r="L623" s="322">
        <v>827</v>
      </c>
      <c r="M623" s="322">
        <v>2334</v>
      </c>
      <c r="N623" s="322">
        <v>1215</v>
      </c>
      <c r="O623" s="322">
        <v>1119</v>
      </c>
      <c r="P623" s="322">
        <v>2368</v>
      </c>
      <c r="Q623" s="322">
        <v>1224</v>
      </c>
      <c r="R623" s="322">
        <v>1144</v>
      </c>
      <c r="S623" s="332">
        <v>2557</v>
      </c>
      <c r="T623" s="332">
        <v>1330</v>
      </c>
      <c r="U623" s="332">
        <v>1227</v>
      </c>
      <c r="W623" s="323">
        <v>7</v>
      </c>
    </row>
    <row r="624" spans="1:23" x14ac:dyDescent="0.2">
      <c r="A624" s="322" t="s">
        <v>2365</v>
      </c>
      <c r="B624" s="322" t="s">
        <v>59</v>
      </c>
      <c r="C624" s="322">
        <v>4</v>
      </c>
      <c r="D624" s="322">
        <v>1969</v>
      </c>
      <c r="E624" s="322">
        <v>1005</v>
      </c>
      <c r="F624" s="322">
        <v>964</v>
      </c>
      <c r="G624" s="322">
        <v>2655</v>
      </c>
      <c r="H624" s="322">
        <v>1335</v>
      </c>
      <c r="I624" s="322">
        <v>1320</v>
      </c>
      <c r="J624" s="322">
        <v>1783</v>
      </c>
      <c r="K624" s="322">
        <v>961</v>
      </c>
      <c r="L624" s="322">
        <v>822</v>
      </c>
      <c r="M624" s="322">
        <v>2085</v>
      </c>
      <c r="N624" s="322">
        <v>1048</v>
      </c>
      <c r="O624" s="322">
        <v>1037</v>
      </c>
      <c r="P624" s="322">
        <v>2356</v>
      </c>
      <c r="Q624" s="322">
        <v>1187</v>
      </c>
      <c r="R624" s="322">
        <v>1169</v>
      </c>
      <c r="S624" s="332">
        <v>2427</v>
      </c>
      <c r="T624" s="332">
        <v>1226</v>
      </c>
      <c r="U624" s="332">
        <v>1201</v>
      </c>
      <c r="W624" s="323">
        <v>8</v>
      </c>
    </row>
    <row r="625" spans="1:23" x14ac:dyDescent="0.2">
      <c r="A625" s="322" t="s">
        <v>2366</v>
      </c>
      <c r="B625" s="322" t="s">
        <v>59</v>
      </c>
      <c r="C625" s="322">
        <v>5</v>
      </c>
      <c r="D625" s="322">
        <v>2019</v>
      </c>
      <c r="E625" s="322">
        <v>1081</v>
      </c>
      <c r="F625" s="322">
        <v>938</v>
      </c>
      <c r="G625" s="322">
        <v>2675</v>
      </c>
      <c r="H625" s="322">
        <v>1355</v>
      </c>
      <c r="I625" s="322">
        <v>1315</v>
      </c>
      <c r="J625" s="322">
        <v>1778</v>
      </c>
      <c r="K625" s="322">
        <v>928</v>
      </c>
      <c r="L625" s="322">
        <v>850</v>
      </c>
      <c r="M625" s="322">
        <v>2113</v>
      </c>
      <c r="N625" s="322">
        <v>1100</v>
      </c>
      <c r="O625" s="322">
        <v>1013</v>
      </c>
      <c r="P625" s="322">
        <v>2394</v>
      </c>
      <c r="Q625" s="322">
        <v>1271</v>
      </c>
      <c r="R625" s="322">
        <v>1123</v>
      </c>
      <c r="S625" s="332">
        <v>2398</v>
      </c>
      <c r="T625" s="332">
        <v>1210</v>
      </c>
      <c r="U625" s="332">
        <v>1188</v>
      </c>
      <c r="W625" s="323">
        <v>9</v>
      </c>
    </row>
    <row r="626" spans="1:23" x14ac:dyDescent="0.2">
      <c r="A626" s="322" t="s">
        <v>2367</v>
      </c>
      <c r="B626" s="322" t="s">
        <v>59</v>
      </c>
      <c r="C626" s="322">
        <v>6</v>
      </c>
      <c r="D626" s="322">
        <v>1936</v>
      </c>
      <c r="E626" s="322">
        <v>966</v>
      </c>
      <c r="F626" s="322">
        <v>970</v>
      </c>
      <c r="G626" s="322">
        <v>2690</v>
      </c>
      <c r="H626" s="322">
        <v>1360</v>
      </c>
      <c r="I626" s="322">
        <v>1330</v>
      </c>
      <c r="J626" s="322">
        <v>1954</v>
      </c>
      <c r="K626" s="322">
        <v>986</v>
      </c>
      <c r="L626" s="322">
        <v>968</v>
      </c>
      <c r="M626" s="322">
        <v>1962</v>
      </c>
      <c r="N626" s="322">
        <v>1008</v>
      </c>
      <c r="O626" s="322">
        <v>954</v>
      </c>
      <c r="P626" s="322">
        <v>2369</v>
      </c>
      <c r="Q626" s="322">
        <v>1208</v>
      </c>
      <c r="R626" s="322">
        <v>1161</v>
      </c>
      <c r="S626" s="332">
        <v>2295</v>
      </c>
      <c r="T626" s="332">
        <v>1166</v>
      </c>
      <c r="U626" s="332">
        <v>1129</v>
      </c>
      <c r="W626" s="323">
        <v>10</v>
      </c>
    </row>
    <row r="627" spans="1:23" x14ac:dyDescent="0.2">
      <c r="A627" s="322" t="s">
        <v>2368</v>
      </c>
      <c r="B627" s="322" t="s">
        <v>59</v>
      </c>
      <c r="C627" s="322">
        <v>7</v>
      </c>
      <c r="D627" s="322">
        <v>2032</v>
      </c>
      <c r="E627" s="322">
        <v>996</v>
      </c>
      <c r="F627" s="322">
        <v>1036</v>
      </c>
      <c r="G627" s="322">
        <v>2680</v>
      </c>
      <c r="H627" s="322">
        <v>1400</v>
      </c>
      <c r="I627" s="322">
        <v>1280</v>
      </c>
      <c r="J627" s="322">
        <v>1898</v>
      </c>
      <c r="K627" s="322">
        <v>957</v>
      </c>
      <c r="L627" s="322">
        <v>941</v>
      </c>
      <c r="M627" s="322">
        <v>1983</v>
      </c>
      <c r="N627" s="322">
        <v>1008</v>
      </c>
      <c r="O627" s="322">
        <v>975</v>
      </c>
      <c r="P627" s="322">
        <v>2491</v>
      </c>
      <c r="Q627" s="322">
        <v>1304</v>
      </c>
      <c r="R627" s="322">
        <v>1187</v>
      </c>
      <c r="S627" s="332">
        <v>2204</v>
      </c>
      <c r="T627" s="332">
        <v>1102</v>
      </c>
      <c r="U627" s="332">
        <v>1102</v>
      </c>
      <c r="W627" s="323">
        <v>11</v>
      </c>
    </row>
    <row r="628" spans="1:23" x14ac:dyDescent="0.2">
      <c r="A628" s="322" t="s">
        <v>2369</v>
      </c>
      <c r="B628" s="322" t="s">
        <v>59</v>
      </c>
      <c r="C628" s="322">
        <v>8</v>
      </c>
      <c r="D628" s="322">
        <v>2036</v>
      </c>
      <c r="E628" s="322">
        <v>1041</v>
      </c>
      <c r="F628" s="322">
        <v>995</v>
      </c>
      <c r="G628" s="322">
        <v>2400</v>
      </c>
      <c r="H628" s="322">
        <v>1220</v>
      </c>
      <c r="I628" s="322">
        <v>1180</v>
      </c>
      <c r="J628" s="322">
        <v>2049</v>
      </c>
      <c r="K628" s="322">
        <v>1036</v>
      </c>
      <c r="L628" s="322">
        <v>1013</v>
      </c>
      <c r="M628" s="322">
        <v>1943</v>
      </c>
      <c r="N628" s="322">
        <v>997</v>
      </c>
      <c r="O628" s="322">
        <v>946</v>
      </c>
      <c r="P628" s="322">
        <v>2377</v>
      </c>
      <c r="Q628" s="322">
        <v>1289</v>
      </c>
      <c r="R628" s="322">
        <v>1088</v>
      </c>
      <c r="S628" s="332">
        <v>2116</v>
      </c>
      <c r="T628" s="332">
        <v>1088</v>
      </c>
      <c r="U628" s="332">
        <v>1028</v>
      </c>
      <c r="W628" s="323">
        <v>12</v>
      </c>
    </row>
    <row r="629" spans="1:23" x14ac:dyDescent="0.2">
      <c r="A629" s="322" t="s">
        <v>2370</v>
      </c>
      <c r="B629" s="322" t="s">
        <v>59</v>
      </c>
      <c r="C629" s="322">
        <v>9</v>
      </c>
      <c r="D629" s="322">
        <v>2047</v>
      </c>
      <c r="E629" s="322">
        <v>1035</v>
      </c>
      <c r="F629" s="322">
        <v>1012</v>
      </c>
      <c r="G629" s="322">
        <v>2410</v>
      </c>
      <c r="H629" s="322">
        <v>1285</v>
      </c>
      <c r="I629" s="322">
        <v>1125</v>
      </c>
      <c r="J629" s="322">
        <v>2215</v>
      </c>
      <c r="K629" s="322">
        <v>1157</v>
      </c>
      <c r="L629" s="322">
        <v>1058</v>
      </c>
      <c r="M629" s="322">
        <v>1960</v>
      </c>
      <c r="N629" s="322">
        <v>1008</v>
      </c>
      <c r="O629" s="322">
        <v>952</v>
      </c>
      <c r="P629" s="322">
        <v>2460</v>
      </c>
      <c r="Q629" s="322">
        <v>1313</v>
      </c>
      <c r="R629" s="322">
        <v>1147</v>
      </c>
      <c r="S629" s="332">
        <v>2082</v>
      </c>
      <c r="T629" s="332">
        <v>1076</v>
      </c>
      <c r="U629" s="332">
        <v>1006</v>
      </c>
      <c r="W629" s="323">
        <v>13</v>
      </c>
    </row>
    <row r="630" spans="1:23" x14ac:dyDescent="0.2">
      <c r="A630" s="322" t="s">
        <v>2371</v>
      </c>
      <c r="B630" s="322" t="s">
        <v>59</v>
      </c>
      <c r="C630" s="322">
        <v>10</v>
      </c>
      <c r="D630" s="322">
        <v>2209</v>
      </c>
      <c r="E630" s="322">
        <v>1116</v>
      </c>
      <c r="F630" s="322">
        <v>1093</v>
      </c>
      <c r="G630" s="322">
        <v>2355</v>
      </c>
      <c r="H630" s="322">
        <v>1205</v>
      </c>
      <c r="I630" s="322">
        <v>1150</v>
      </c>
      <c r="J630" s="322">
        <v>2259</v>
      </c>
      <c r="K630" s="322">
        <v>1142</v>
      </c>
      <c r="L630" s="322">
        <v>1117</v>
      </c>
      <c r="M630" s="322">
        <v>2046</v>
      </c>
      <c r="N630" s="322">
        <v>1066</v>
      </c>
      <c r="O630" s="322">
        <v>980</v>
      </c>
      <c r="P630" s="322">
        <v>2418</v>
      </c>
      <c r="Q630" s="322">
        <v>1221</v>
      </c>
      <c r="R630" s="322">
        <v>1197</v>
      </c>
      <c r="S630" s="332">
        <v>2218</v>
      </c>
      <c r="T630" s="332">
        <v>1143</v>
      </c>
      <c r="U630" s="332">
        <v>1075</v>
      </c>
      <c r="W630" s="323">
        <v>14</v>
      </c>
    </row>
    <row r="631" spans="1:23" x14ac:dyDescent="0.2">
      <c r="A631" s="322" t="s">
        <v>2372</v>
      </c>
      <c r="B631" s="322" t="s">
        <v>59</v>
      </c>
      <c r="C631" s="322">
        <v>11</v>
      </c>
      <c r="D631" s="322">
        <v>2290</v>
      </c>
      <c r="E631" s="322">
        <v>1186</v>
      </c>
      <c r="F631" s="322">
        <v>1104</v>
      </c>
      <c r="G631" s="322">
        <v>2270</v>
      </c>
      <c r="H631" s="322">
        <v>1125</v>
      </c>
      <c r="I631" s="322">
        <v>1145</v>
      </c>
      <c r="J631" s="322">
        <v>2251</v>
      </c>
      <c r="K631" s="322">
        <v>1157</v>
      </c>
      <c r="L631" s="322">
        <v>1094</v>
      </c>
      <c r="M631" s="322">
        <v>1944</v>
      </c>
      <c r="N631" s="322">
        <v>988</v>
      </c>
      <c r="O631" s="322">
        <v>956</v>
      </c>
      <c r="P631" s="322">
        <v>2295</v>
      </c>
      <c r="Q631" s="322">
        <v>1147</v>
      </c>
      <c r="R631" s="322">
        <v>1148</v>
      </c>
      <c r="S631" s="332">
        <v>2339</v>
      </c>
      <c r="T631" s="332">
        <v>1215</v>
      </c>
      <c r="U631" s="332">
        <v>1124</v>
      </c>
      <c r="W631" s="323">
        <v>15</v>
      </c>
    </row>
    <row r="632" spans="1:23" x14ac:dyDescent="0.2">
      <c r="A632" s="322" t="s">
        <v>2373</v>
      </c>
      <c r="B632" s="322" t="s">
        <v>59</v>
      </c>
      <c r="C632" s="322">
        <v>12</v>
      </c>
      <c r="D632" s="322">
        <v>2533</v>
      </c>
      <c r="E632" s="322">
        <v>1291</v>
      </c>
      <c r="F632" s="322">
        <v>1242</v>
      </c>
      <c r="G632" s="322">
        <v>2310</v>
      </c>
      <c r="H632" s="322">
        <v>1185</v>
      </c>
      <c r="I632" s="322">
        <v>1120</v>
      </c>
      <c r="J632" s="322">
        <v>2299</v>
      </c>
      <c r="K632" s="322">
        <v>1189</v>
      </c>
      <c r="L632" s="322">
        <v>1110</v>
      </c>
      <c r="M632" s="322">
        <v>1905</v>
      </c>
      <c r="N632" s="322">
        <v>999</v>
      </c>
      <c r="O632" s="322">
        <v>906</v>
      </c>
      <c r="P632" s="322">
        <v>2357</v>
      </c>
      <c r="Q632" s="322">
        <v>1193</v>
      </c>
      <c r="R632" s="322">
        <v>1164</v>
      </c>
      <c r="S632" s="332">
        <v>2246</v>
      </c>
      <c r="T632" s="332">
        <v>1170</v>
      </c>
      <c r="U632" s="332">
        <v>1076</v>
      </c>
      <c r="W632" s="323">
        <v>16</v>
      </c>
    </row>
    <row r="633" spans="1:23" x14ac:dyDescent="0.2">
      <c r="A633" s="322" t="s">
        <v>2374</v>
      </c>
      <c r="B633" s="322" t="s">
        <v>59</v>
      </c>
      <c r="C633" s="322">
        <v>13</v>
      </c>
      <c r="D633" s="322">
        <v>2813</v>
      </c>
      <c r="E633" s="322">
        <v>1425</v>
      </c>
      <c r="F633" s="322">
        <v>1388</v>
      </c>
      <c r="G633" s="322">
        <v>2220</v>
      </c>
      <c r="H633" s="322">
        <v>1140</v>
      </c>
      <c r="I633" s="322">
        <v>1085</v>
      </c>
      <c r="J633" s="322">
        <v>2526</v>
      </c>
      <c r="K633" s="322">
        <v>1366</v>
      </c>
      <c r="L633" s="322">
        <v>1160</v>
      </c>
      <c r="M633" s="322">
        <v>1735</v>
      </c>
      <c r="N633" s="322">
        <v>872</v>
      </c>
      <c r="O633" s="322">
        <v>863</v>
      </c>
      <c r="P633" s="322">
        <v>2456</v>
      </c>
      <c r="Q633" s="322">
        <v>1285</v>
      </c>
      <c r="R633" s="322">
        <v>1171</v>
      </c>
      <c r="S633" s="332">
        <v>2458</v>
      </c>
      <c r="T633" s="332">
        <v>1254</v>
      </c>
      <c r="U633" s="332">
        <v>1204</v>
      </c>
      <c r="W633" s="323">
        <v>17</v>
      </c>
    </row>
    <row r="634" spans="1:23" x14ac:dyDescent="0.2">
      <c r="A634" s="322" t="s">
        <v>2375</v>
      </c>
      <c r="B634" s="322" t="s">
        <v>59</v>
      </c>
      <c r="C634" s="322">
        <v>14</v>
      </c>
      <c r="D634" s="322">
        <v>3205</v>
      </c>
      <c r="E634" s="322">
        <v>1620</v>
      </c>
      <c r="F634" s="322">
        <v>1585</v>
      </c>
      <c r="G634" s="322">
        <v>2005</v>
      </c>
      <c r="H634" s="322">
        <v>985</v>
      </c>
      <c r="I634" s="322">
        <v>1025</v>
      </c>
      <c r="J634" s="322">
        <v>2622</v>
      </c>
      <c r="K634" s="322">
        <v>1296</v>
      </c>
      <c r="L634" s="322">
        <v>1326</v>
      </c>
      <c r="M634" s="322">
        <v>1763</v>
      </c>
      <c r="N634" s="322">
        <v>909</v>
      </c>
      <c r="O634" s="322">
        <v>854</v>
      </c>
      <c r="P634" s="322">
        <v>2179</v>
      </c>
      <c r="Q634" s="322">
        <v>1126</v>
      </c>
      <c r="R634" s="322">
        <v>1053</v>
      </c>
      <c r="S634" s="332">
        <v>2412</v>
      </c>
      <c r="T634" s="332">
        <v>1200</v>
      </c>
      <c r="U634" s="332">
        <v>1212</v>
      </c>
      <c r="W634" s="323">
        <v>18</v>
      </c>
    </row>
    <row r="635" spans="1:23" x14ac:dyDescent="0.2">
      <c r="A635" s="322" t="s">
        <v>2376</v>
      </c>
      <c r="B635" s="322" t="s">
        <v>59</v>
      </c>
      <c r="C635" s="322">
        <v>15</v>
      </c>
      <c r="D635" s="322">
        <v>2491</v>
      </c>
      <c r="E635" s="322">
        <v>1246</v>
      </c>
      <c r="F635" s="322">
        <v>1245</v>
      </c>
      <c r="G635" s="322">
        <v>2030</v>
      </c>
      <c r="H635" s="322">
        <v>1080</v>
      </c>
      <c r="I635" s="322">
        <v>955</v>
      </c>
      <c r="J635" s="322">
        <v>2686</v>
      </c>
      <c r="K635" s="322">
        <v>1332</v>
      </c>
      <c r="L635" s="322">
        <v>1354</v>
      </c>
      <c r="M635" s="322">
        <v>1755</v>
      </c>
      <c r="N635" s="322">
        <v>933</v>
      </c>
      <c r="O635" s="322">
        <v>822</v>
      </c>
      <c r="P635" s="322">
        <v>2173</v>
      </c>
      <c r="Q635" s="322">
        <v>1125</v>
      </c>
      <c r="R635" s="322">
        <v>1048</v>
      </c>
      <c r="S635" s="332">
        <v>2470</v>
      </c>
      <c r="T635" s="332">
        <v>1299</v>
      </c>
      <c r="U635" s="332">
        <v>1171</v>
      </c>
      <c r="W635" s="323">
        <v>19</v>
      </c>
    </row>
    <row r="636" spans="1:23" x14ac:dyDescent="0.2">
      <c r="A636" s="322" t="s">
        <v>2377</v>
      </c>
      <c r="B636" s="322" t="s">
        <v>59</v>
      </c>
      <c r="C636" s="322">
        <v>16</v>
      </c>
      <c r="D636" s="322">
        <v>2473</v>
      </c>
      <c r="E636" s="322">
        <v>1255</v>
      </c>
      <c r="F636" s="322">
        <v>1218</v>
      </c>
      <c r="G636" s="322">
        <v>2010</v>
      </c>
      <c r="H636" s="322">
        <v>1010</v>
      </c>
      <c r="I636" s="322">
        <v>995</v>
      </c>
      <c r="J636" s="322">
        <v>2649</v>
      </c>
      <c r="K636" s="322">
        <v>1375</v>
      </c>
      <c r="L636" s="322">
        <v>1274</v>
      </c>
      <c r="M636" s="322">
        <v>1894</v>
      </c>
      <c r="N636" s="322">
        <v>955</v>
      </c>
      <c r="O636" s="322">
        <v>939</v>
      </c>
      <c r="P636" s="322">
        <v>2191</v>
      </c>
      <c r="Q636" s="322">
        <v>1142</v>
      </c>
      <c r="R636" s="322">
        <v>1049</v>
      </c>
      <c r="S636" s="332">
        <v>2506</v>
      </c>
      <c r="T636" s="332">
        <v>1253</v>
      </c>
      <c r="U636" s="332">
        <v>1253</v>
      </c>
      <c r="W636" s="323">
        <v>20</v>
      </c>
    </row>
    <row r="637" spans="1:23" x14ac:dyDescent="0.2">
      <c r="A637" s="322" t="s">
        <v>2378</v>
      </c>
      <c r="B637" s="322" t="s">
        <v>59</v>
      </c>
      <c r="C637" s="322">
        <v>17</v>
      </c>
      <c r="D637" s="322">
        <v>2473</v>
      </c>
      <c r="E637" s="322">
        <v>1219</v>
      </c>
      <c r="F637" s="322">
        <v>1254</v>
      </c>
      <c r="G637" s="322">
        <v>2050</v>
      </c>
      <c r="H637" s="322">
        <v>995</v>
      </c>
      <c r="I637" s="322">
        <v>1055</v>
      </c>
      <c r="J637" s="322">
        <v>2590</v>
      </c>
      <c r="K637" s="322">
        <v>1312</v>
      </c>
      <c r="L637" s="322">
        <v>1278</v>
      </c>
      <c r="M637" s="322">
        <v>1995</v>
      </c>
      <c r="N637" s="322">
        <v>1014</v>
      </c>
      <c r="O637" s="322">
        <v>981</v>
      </c>
      <c r="P637" s="322">
        <v>2013</v>
      </c>
      <c r="Q637" s="322">
        <v>1006</v>
      </c>
      <c r="R637" s="322">
        <v>1007</v>
      </c>
      <c r="S637" s="332">
        <v>2591</v>
      </c>
      <c r="T637" s="332">
        <v>1335</v>
      </c>
      <c r="U637" s="332">
        <v>1256</v>
      </c>
      <c r="W637" s="323">
        <v>21</v>
      </c>
    </row>
    <row r="638" spans="1:23" x14ac:dyDescent="0.2">
      <c r="A638" s="322" t="s">
        <v>2379</v>
      </c>
      <c r="B638" s="322" t="s">
        <v>59</v>
      </c>
      <c r="C638" s="322">
        <v>18</v>
      </c>
      <c r="D638" s="322">
        <v>2264</v>
      </c>
      <c r="E638" s="322">
        <v>1089</v>
      </c>
      <c r="F638" s="322">
        <v>1175</v>
      </c>
      <c r="G638" s="322">
        <v>2050</v>
      </c>
      <c r="H638" s="322">
        <v>1010</v>
      </c>
      <c r="I638" s="322">
        <v>1035</v>
      </c>
      <c r="J638" s="322">
        <v>2370</v>
      </c>
      <c r="K638" s="322">
        <v>1177</v>
      </c>
      <c r="L638" s="322">
        <v>1193</v>
      </c>
      <c r="M638" s="322">
        <v>1995</v>
      </c>
      <c r="N638" s="322">
        <v>998</v>
      </c>
      <c r="O638" s="322">
        <v>997</v>
      </c>
      <c r="P638" s="322">
        <v>2210</v>
      </c>
      <c r="Q638" s="322">
        <v>1263</v>
      </c>
      <c r="R638" s="322">
        <v>947</v>
      </c>
      <c r="S638" s="332">
        <v>2155</v>
      </c>
      <c r="T638" s="332">
        <v>1161</v>
      </c>
      <c r="U638" s="332">
        <v>994</v>
      </c>
      <c r="W638" s="323">
        <v>22</v>
      </c>
    </row>
    <row r="639" spans="1:23" x14ac:dyDescent="0.2">
      <c r="A639" s="322" t="s">
        <v>2380</v>
      </c>
      <c r="B639" s="322" t="s">
        <v>59</v>
      </c>
      <c r="C639" s="322">
        <v>19</v>
      </c>
      <c r="D639" s="322">
        <v>1939</v>
      </c>
      <c r="E639" s="322">
        <v>894</v>
      </c>
      <c r="F639" s="322">
        <v>1045</v>
      </c>
      <c r="G639" s="322">
        <v>1985</v>
      </c>
      <c r="H639" s="322">
        <v>965</v>
      </c>
      <c r="I639" s="322">
        <v>1020</v>
      </c>
      <c r="J639" s="322">
        <v>2287</v>
      </c>
      <c r="K639" s="322">
        <v>1213</v>
      </c>
      <c r="L639" s="322">
        <v>1074</v>
      </c>
      <c r="M639" s="322">
        <v>2144</v>
      </c>
      <c r="N639" s="322">
        <v>1106</v>
      </c>
      <c r="O639" s="322">
        <v>1038</v>
      </c>
      <c r="P639" s="322">
        <v>1667</v>
      </c>
      <c r="Q639" s="322">
        <v>814</v>
      </c>
      <c r="R639" s="322">
        <v>853</v>
      </c>
      <c r="S639" s="332">
        <v>1765</v>
      </c>
      <c r="T639" s="332">
        <v>925</v>
      </c>
      <c r="U639" s="332">
        <v>840</v>
      </c>
      <c r="W639" s="323">
        <v>23</v>
      </c>
    </row>
    <row r="640" spans="1:23" x14ac:dyDescent="0.2">
      <c r="A640" s="322" t="s">
        <v>2381</v>
      </c>
      <c r="B640" s="322" t="s">
        <v>59</v>
      </c>
      <c r="C640" s="322">
        <v>20</v>
      </c>
      <c r="D640" s="322">
        <v>1856</v>
      </c>
      <c r="E640" s="322">
        <v>862</v>
      </c>
      <c r="F640" s="322">
        <v>994</v>
      </c>
      <c r="G640" s="322">
        <v>2090</v>
      </c>
      <c r="H640" s="322">
        <v>1035</v>
      </c>
      <c r="I640" s="322">
        <v>1055</v>
      </c>
      <c r="J640" s="322">
        <v>2360</v>
      </c>
      <c r="K640" s="322">
        <v>1228</v>
      </c>
      <c r="L640" s="322">
        <v>1132</v>
      </c>
      <c r="M640" s="322">
        <v>2184</v>
      </c>
      <c r="N640" s="322">
        <v>1029</v>
      </c>
      <c r="O640" s="322">
        <v>1155</v>
      </c>
      <c r="P640" s="322">
        <v>1746</v>
      </c>
      <c r="Q640" s="322">
        <v>845</v>
      </c>
      <c r="R640" s="322">
        <v>901</v>
      </c>
      <c r="S640" s="332">
        <v>1790</v>
      </c>
      <c r="T640" s="332">
        <v>847</v>
      </c>
      <c r="U640" s="332">
        <v>943</v>
      </c>
      <c r="W640" s="323">
        <v>24</v>
      </c>
    </row>
    <row r="641" spans="1:23" x14ac:dyDescent="0.2">
      <c r="A641" s="322" t="s">
        <v>2382</v>
      </c>
      <c r="B641" s="322" t="s">
        <v>60</v>
      </c>
      <c r="C641" s="322" t="s">
        <v>95</v>
      </c>
      <c r="D641" s="322">
        <v>63248</v>
      </c>
      <c r="E641" s="322">
        <v>31999</v>
      </c>
      <c r="F641" s="322">
        <v>31249</v>
      </c>
      <c r="G641" s="322">
        <v>51605</v>
      </c>
      <c r="H641" s="322">
        <v>26545</v>
      </c>
      <c r="I641" s="322">
        <v>25060</v>
      </c>
      <c r="J641" s="322">
        <v>41091</v>
      </c>
      <c r="K641" s="322">
        <v>21028</v>
      </c>
      <c r="L641" s="322">
        <v>20063</v>
      </c>
      <c r="M641" s="322">
        <v>51438</v>
      </c>
      <c r="N641" s="322">
        <v>26497</v>
      </c>
      <c r="O641" s="322">
        <v>24941</v>
      </c>
      <c r="P641" s="322">
        <v>58968</v>
      </c>
      <c r="Q641" s="322">
        <v>29573</v>
      </c>
      <c r="R641" s="322">
        <v>29395</v>
      </c>
      <c r="S641" s="332">
        <v>66957</v>
      </c>
      <c r="T641" s="332">
        <v>33818</v>
      </c>
      <c r="U641" s="332">
        <v>33139</v>
      </c>
      <c r="W641" s="323">
        <v>3</v>
      </c>
    </row>
    <row r="642" spans="1:23" x14ac:dyDescent="0.2">
      <c r="A642" s="322" t="s">
        <v>2383</v>
      </c>
      <c r="B642" s="322" t="s">
        <v>60</v>
      </c>
      <c r="C642" s="322">
        <v>0</v>
      </c>
      <c r="D642" s="322">
        <v>3603</v>
      </c>
      <c r="E642" s="322">
        <v>1817</v>
      </c>
      <c r="F642" s="322">
        <v>1786</v>
      </c>
      <c r="G642" s="322">
        <v>2315</v>
      </c>
      <c r="H642" s="322">
        <v>1205</v>
      </c>
      <c r="I642" s="322">
        <v>1110</v>
      </c>
      <c r="J642" s="322">
        <v>2299</v>
      </c>
      <c r="K642" s="322">
        <v>1175</v>
      </c>
      <c r="L642" s="322">
        <v>1124</v>
      </c>
      <c r="M642" s="322">
        <v>2829</v>
      </c>
      <c r="N642" s="322">
        <v>1475</v>
      </c>
      <c r="O642" s="322">
        <v>1354</v>
      </c>
      <c r="P642" s="322">
        <v>3038</v>
      </c>
      <c r="Q642" s="322">
        <v>1543</v>
      </c>
      <c r="R642" s="322">
        <v>1495</v>
      </c>
      <c r="S642" s="332">
        <v>4065</v>
      </c>
      <c r="T642" s="332">
        <v>2118</v>
      </c>
      <c r="U642" s="332">
        <v>1947</v>
      </c>
      <c r="W642" s="323">
        <v>4</v>
      </c>
    </row>
    <row r="643" spans="1:23" x14ac:dyDescent="0.2">
      <c r="A643" s="322" t="s">
        <v>2384</v>
      </c>
      <c r="B643" s="322" t="s">
        <v>60</v>
      </c>
      <c r="C643" s="322">
        <v>1</v>
      </c>
      <c r="D643" s="322">
        <v>3256</v>
      </c>
      <c r="E643" s="322">
        <v>1686</v>
      </c>
      <c r="F643" s="322">
        <v>1570</v>
      </c>
      <c r="G643" s="322">
        <v>2230</v>
      </c>
      <c r="H643" s="322">
        <v>1155</v>
      </c>
      <c r="I643" s="322">
        <v>1075</v>
      </c>
      <c r="J643" s="322">
        <v>2010</v>
      </c>
      <c r="K643" s="322">
        <v>1012</v>
      </c>
      <c r="L643" s="322">
        <v>998</v>
      </c>
      <c r="M643" s="322">
        <v>2939</v>
      </c>
      <c r="N643" s="322">
        <v>1481</v>
      </c>
      <c r="O643" s="322">
        <v>1458</v>
      </c>
      <c r="P643" s="322">
        <v>3022</v>
      </c>
      <c r="Q643" s="322">
        <v>1516</v>
      </c>
      <c r="R643" s="322">
        <v>1506</v>
      </c>
      <c r="S643" s="332">
        <v>3957</v>
      </c>
      <c r="T643" s="332">
        <v>2087</v>
      </c>
      <c r="U643" s="332">
        <v>1870</v>
      </c>
      <c r="W643" s="323">
        <v>5</v>
      </c>
    </row>
    <row r="644" spans="1:23" x14ac:dyDescent="0.2">
      <c r="A644" s="322" t="s">
        <v>2385</v>
      </c>
      <c r="B644" s="322" t="s">
        <v>60</v>
      </c>
      <c r="C644" s="322">
        <v>2</v>
      </c>
      <c r="D644" s="322">
        <v>3313</v>
      </c>
      <c r="E644" s="322">
        <v>1720</v>
      </c>
      <c r="F644" s="322">
        <v>1593</v>
      </c>
      <c r="G644" s="322">
        <v>2365</v>
      </c>
      <c r="H644" s="322">
        <v>1210</v>
      </c>
      <c r="I644" s="322">
        <v>1155</v>
      </c>
      <c r="J644" s="322">
        <v>1783</v>
      </c>
      <c r="K644" s="322">
        <v>937</v>
      </c>
      <c r="L644" s="322">
        <v>846</v>
      </c>
      <c r="M644" s="322">
        <v>2902</v>
      </c>
      <c r="N644" s="322">
        <v>1470</v>
      </c>
      <c r="O644" s="322">
        <v>1432</v>
      </c>
      <c r="P644" s="322">
        <v>2978</v>
      </c>
      <c r="Q644" s="322">
        <v>1538</v>
      </c>
      <c r="R644" s="322">
        <v>1440</v>
      </c>
      <c r="S644" s="332">
        <v>3706</v>
      </c>
      <c r="T644" s="332">
        <v>1862</v>
      </c>
      <c r="U644" s="332">
        <v>1844</v>
      </c>
      <c r="W644" s="323">
        <v>6</v>
      </c>
    </row>
    <row r="645" spans="1:23" x14ac:dyDescent="0.2">
      <c r="A645" s="322" t="s">
        <v>2386</v>
      </c>
      <c r="B645" s="322" t="s">
        <v>60</v>
      </c>
      <c r="C645" s="322">
        <v>3</v>
      </c>
      <c r="D645" s="322">
        <v>3076</v>
      </c>
      <c r="E645" s="322">
        <v>1525</v>
      </c>
      <c r="F645" s="322">
        <v>1551</v>
      </c>
      <c r="G645" s="322">
        <v>2330</v>
      </c>
      <c r="H645" s="322">
        <v>1170</v>
      </c>
      <c r="I645" s="322">
        <v>1160</v>
      </c>
      <c r="J645" s="322">
        <v>1621</v>
      </c>
      <c r="K645" s="322">
        <v>881</v>
      </c>
      <c r="L645" s="322">
        <v>740</v>
      </c>
      <c r="M645" s="322">
        <v>2947</v>
      </c>
      <c r="N645" s="322">
        <v>1517</v>
      </c>
      <c r="O645" s="322">
        <v>1430</v>
      </c>
      <c r="P645" s="322">
        <v>3126</v>
      </c>
      <c r="Q645" s="322">
        <v>1571</v>
      </c>
      <c r="R645" s="322">
        <v>1555</v>
      </c>
      <c r="S645" s="332">
        <v>3564</v>
      </c>
      <c r="T645" s="332">
        <v>1807</v>
      </c>
      <c r="U645" s="332">
        <v>1757</v>
      </c>
      <c r="W645" s="323">
        <v>7</v>
      </c>
    </row>
    <row r="646" spans="1:23" x14ac:dyDescent="0.2">
      <c r="A646" s="322" t="s">
        <v>2387</v>
      </c>
      <c r="B646" s="322" t="s">
        <v>60</v>
      </c>
      <c r="C646" s="322">
        <v>4</v>
      </c>
      <c r="D646" s="322">
        <v>3063</v>
      </c>
      <c r="E646" s="322">
        <v>1560</v>
      </c>
      <c r="F646" s="322">
        <v>1503</v>
      </c>
      <c r="G646" s="322">
        <v>2465</v>
      </c>
      <c r="H646" s="322">
        <v>1245</v>
      </c>
      <c r="I646" s="322">
        <v>1220</v>
      </c>
      <c r="J646" s="322">
        <v>1748</v>
      </c>
      <c r="K646" s="322">
        <v>910</v>
      </c>
      <c r="L646" s="322">
        <v>838</v>
      </c>
      <c r="M646" s="322">
        <v>2977</v>
      </c>
      <c r="N646" s="322">
        <v>1538</v>
      </c>
      <c r="O646" s="322">
        <v>1439</v>
      </c>
      <c r="P646" s="322">
        <v>3008</v>
      </c>
      <c r="Q646" s="322">
        <v>1508</v>
      </c>
      <c r="R646" s="322">
        <v>1500</v>
      </c>
      <c r="S646" s="332">
        <v>3458</v>
      </c>
      <c r="T646" s="332">
        <v>1735</v>
      </c>
      <c r="U646" s="332">
        <v>1723</v>
      </c>
      <c r="W646" s="323">
        <v>8</v>
      </c>
    </row>
    <row r="647" spans="1:23" x14ac:dyDescent="0.2">
      <c r="A647" s="322" t="s">
        <v>2388</v>
      </c>
      <c r="B647" s="322" t="s">
        <v>60</v>
      </c>
      <c r="C647" s="322">
        <v>5</v>
      </c>
      <c r="D647" s="322">
        <v>2896</v>
      </c>
      <c r="E647" s="322">
        <v>1482</v>
      </c>
      <c r="F647" s="322">
        <v>1414</v>
      </c>
      <c r="G647" s="322">
        <v>2520</v>
      </c>
      <c r="H647" s="322">
        <v>1320</v>
      </c>
      <c r="I647" s="322">
        <v>1205</v>
      </c>
      <c r="J647" s="322">
        <v>1573</v>
      </c>
      <c r="K647" s="322">
        <v>798</v>
      </c>
      <c r="L647" s="322">
        <v>775</v>
      </c>
      <c r="M647" s="322">
        <v>2849</v>
      </c>
      <c r="N647" s="322">
        <v>1491</v>
      </c>
      <c r="O647" s="322">
        <v>1358</v>
      </c>
      <c r="P647" s="322">
        <v>2748</v>
      </c>
      <c r="Q647" s="322">
        <v>1383</v>
      </c>
      <c r="R647" s="322">
        <v>1365</v>
      </c>
      <c r="S647" s="332">
        <v>3406</v>
      </c>
      <c r="T647" s="332">
        <v>1716</v>
      </c>
      <c r="U647" s="332">
        <v>1690</v>
      </c>
      <c r="W647" s="323">
        <v>9</v>
      </c>
    </row>
    <row r="648" spans="1:23" x14ac:dyDescent="0.2">
      <c r="A648" s="322" t="s">
        <v>2389</v>
      </c>
      <c r="B648" s="322" t="s">
        <v>60</v>
      </c>
      <c r="C648" s="322">
        <v>6</v>
      </c>
      <c r="D648" s="322">
        <v>2909</v>
      </c>
      <c r="E648" s="322">
        <v>1463</v>
      </c>
      <c r="F648" s="322">
        <v>1446</v>
      </c>
      <c r="G648" s="322">
        <v>2560</v>
      </c>
      <c r="H648" s="322">
        <v>1265</v>
      </c>
      <c r="I648" s="322">
        <v>1295</v>
      </c>
      <c r="J648" s="322">
        <v>1647</v>
      </c>
      <c r="K648" s="322">
        <v>851</v>
      </c>
      <c r="L648" s="322">
        <v>796</v>
      </c>
      <c r="M648" s="322">
        <v>2753</v>
      </c>
      <c r="N648" s="322">
        <v>1416</v>
      </c>
      <c r="O648" s="322">
        <v>1337</v>
      </c>
      <c r="P648" s="322">
        <v>2646</v>
      </c>
      <c r="Q648" s="322">
        <v>1340</v>
      </c>
      <c r="R648" s="322">
        <v>1306</v>
      </c>
      <c r="S648" s="332">
        <v>3099</v>
      </c>
      <c r="T648" s="332">
        <v>1565</v>
      </c>
      <c r="U648" s="332">
        <v>1534</v>
      </c>
      <c r="W648" s="323">
        <v>10</v>
      </c>
    </row>
    <row r="649" spans="1:23" x14ac:dyDescent="0.2">
      <c r="A649" s="322" t="s">
        <v>2390</v>
      </c>
      <c r="B649" s="322" t="s">
        <v>60</v>
      </c>
      <c r="C649" s="322">
        <v>7</v>
      </c>
      <c r="D649" s="322">
        <v>2906</v>
      </c>
      <c r="E649" s="322">
        <v>1484</v>
      </c>
      <c r="F649" s="322">
        <v>1422</v>
      </c>
      <c r="G649" s="322">
        <v>2600</v>
      </c>
      <c r="H649" s="322">
        <v>1295</v>
      </c>
      <c r="I649" s="322">
        <v>1305</v>
      </c>
      <c r="J649" s="322">
        <v>1682</v>
      </c>
      <c r="K649" s="322">
        <v>887</v>
      </c>
      <c r="L649" s="322">
        <v>795</v>
      </c>
      <c r="M649" s="322">
        <v>2672</v>
      </c>
      <c r="N649" s="322">
        <v>1355</v>
      </c>
      <c r="O649" s="322">
        <v>1317</v>
      </c>
      <c r="P649" s="322">
        <v>2740</v>
      </c>
      <c r="Q649" s="322">
        <v>1373</v>
      </c>
      <c r="R649" s="322">
        <v>1367</v>
      </c>
      <c r="S649" s="332">
        <v>3192</v>
      </c>
      <c r="T649" s="332">
        <v>1590</v>
      </c>
      <c r="U649" s="332">
        <v>1602</v>
      </c>
      <c r="W649" s="323">
        <v>11</v>
      </c>
    </row>
    <row r="650" spans="1:23" x14ac:dyDescent="0.2">
      <c r="A650" s="322" t="s">
        <v>2391</v>
      </c>
      <c r="B650" s="322" t="s">
        <v>60</v>
      </c>
      <c r="C650" s="322">
        <v>8</v>
      </c>
      <c r="D650" s="322">
        <v>2772</v>
      </c>
      <c r="E650" s="322">
        <v>1451</v>
      </c>
      <c r="F650" s="322">
        <v>1321</v>
      </c>
      <c r="G650" s="322">
        <v>2490</v>
      </c>
      <c r="H650" s="322">
        <v>1235</v>
      </c>
      <c r="I650" s="322">
        <v>1255</v>
      </c>
      <c r="J650" s="322">
        <v>1553</v>
      </c>
      <c r="K650" s="322">
        <v>846</v>
      </c>
      <c r="L650" s="322">
        <v>707</v>
      </c>
      <c r="M650" s="322">
        <v>2506</v>
      </c>
      <c r="N650" s="322">
        <v>1294</v>
      </c>
      <c r="O650" s="322">
        <v>1212</v>
      </c>
      <c r="P650" s="322">
        <v>2588</v>
      </c>
      <c r="Q650" s="322">
        <v>1299</v>
      </c>
      <c r="R650" s="322">
        <v>1289</v>
      </c>
      <c r="S650" s="332">
        <v>2948</v>
      </c>
      <c r="T650" s="332">
        <v>1466</v>
      </c>
      <c r="U650" s="332">
        <v>1482</v>
      </c>
      <c r="W650" s="323">
        <v>12</v>
      </c>
    </row>
    <row r="651" spans="1:23" x14ac:dyDescent="0.2">
      <c r="A651" s="322" t="s">
        <v>2392</v>
      </c>
      <c r="B651" s="322" t="s">
        <v>60</v>
      </c>
      <c r="C651" s="322">
        <v>9</v>
      </c>
      <c r="D651" s="322">
        <v>2847</v>
      </c>
      <c r="E651" s="322">
        <v>1475</v>
      </c>
      <c r="F651" s="322">
        <v>1372</v>
      </c>
      <c r="G651" s="322">
        <v>2540</v>
      </c>
      <c r="H651" s="322">
        <v>1375</v>
      </c>
      <c r="I651" s="322">
        <v>1165</v>
      </c>
      <c r="J651" s="322">
        <v>1673</v>
      </c>
      <c r="K651" s="322">
        <v>836</v>
      </c>
      <c r="L651" s="322">
        <v>837</v>
      </c>
      <c r="M651" s="322">
        <v>2520</v>
      </c>
      <c r="N651" s="322">
        <v>1264</v>
      </c>
      <c r="O651" s="322">
        <v>1256</v>
      </c>
      <c r="P651" s="322">
        <v>2639</v>
      </c>
      <c r="Q651" s="322">
        <v>1357</v>
      </c>
      <c r="R651" s="322">
        <v>1282</v>
      </c>
      <c r="S651" s="332">
        <v>2886</v>
      </c>
      <c r="T651" s="332">
        <v>1439</v>
      </c>
      <c r="U651" s="332">
        <v>1447</v>
      </c>
      <c r="W651" s="323">
        <v>13</v>
      </c>
    </row>
    <row r="652" spans="1:23" x14ac:dyDescent="0.2">
      <c r="A652" s="322" t="s">
        <v>2393</v>
      </c>
      <c r="B652" s="322" t="s">
        <v>60</v>
      </c>
      <c r="C652" s="322">
        <v>10</v>
      </c>
      <c r="D652" s="322">
        <v>2740</v>
      </c>
      <c r="E652" s="322">
        <v>1351</v>
      </c>
      <c r="F652" s="322">
        <v>1389</v>
      </c>
      <c r="G652" s="322">
        <v>2500</v>
      </c>
      <c r="H652" s="322">
        <v>1250</v>
      </c>
      <c r="I652" s="322">
        <v>1250</v>
      </c>
      <c r="J652" s="322">
        <v>1759</v>
      </c>
      <c r="K652" s="322">
        <v>919</v>
      </c>
      <c r="L652" s="322">
        <v>840</v>
      </c>
      <c r="M652" s="322">
        <v>2589</v>
      </c>
      <c r="N652" s="322">
        <v>1307</v>
      </c>
      <c r="O652" s="322">
        <v>1282</v>
      </c>
      <c r="P652" s="322">
        <v>2722</v>
      </c>
      <c r="Q652" s="322">
        <v>1422</v>
      </c>
      <c r="R652" s="322">
        <v>1300</v>
      </c>
      <c r="S652" s="332">
        <v>2771</v>
      </c>
      <c r="T652" s="332">
        <v>1455</v>
      </c>
      <c r="U652" s="332">
        <v>1316</v>
      </c>
      <c r="W652" s="323">
        <v>14</v>
      </c>
    </row>
    <row r="653" spans="1:23" x14ac:dyDescent="0.2">
      <c r="A653" s="322" t="s">
        <v>2394</v>
      </c>
      <c r="B653" s="322" t="s">
        <v>60</v>
      </c>
      <c r="C653" s="322">
        <v>11</v>
      </c>
      <c r="D653" s="322">
        <v>2770</v>
      </c>
      <c r="E653" s="322">
        <v>1379</v>
      </c>
      <c r="F653" s="322">
        <v>1391</v>
      </c>
      <c r="G653" s="322">
        <v>2405</v>
      </c>
      <c r="H653" s="322">
        <v>1245</v>
      </c>
      <c r="I653" s="322">
        <v>1160</v>
      </c>
      <c r="J653" s="322">
        <v>1783</v>
      </c>
      <c r="K653" s="322">
        <v>936</v>
      </c>
      <c r="L653" s="322">
        <v>847</v>
      </c>
      <c r="M653" s="322">
        <v>2307</v>
      </c>
      <c r="N653" s="322">
        <v>1193</v>
      </c>
      <c r="O653" s="322">
        <v>1114</v>
      </c>
      <c r="P653" s="322">
        <v>2699</v>
      </c>
      <c r="Q653" s="322">
        <v>1328</v>
      </c>
      <c r="R653" s="322">
        <v>1371</v>
      </c>
      <c r="S653" s="332">
        <v>2568</v>
      </c>
      <c r="T653" s="332">
        <v>1310</v>
      </c>
      <c r="U653" s="332">
        <v>1258</v>
      </c>
      <c r="W653" s="323">
        <v>15</v>
      </c>
    </row>
    <row r="654" spans="1:23" x14ac:dyDescent="0.2">
      <c r="A654" s="322" t="s">
        <v>2395</v>
      </c>
      <c r="B654" s="322" t="s">
        <v>60</v>
      </c>
      <c r="C654" s="322">
        <v>12</v>
      </c>
      <c r="D654" s="322">
        <v>2899</v>
      </c>
      <c r="E654" s="322">
        <v>1482</v>
      </c>
      <c r="F654" s="322">
        <v>1417</v>
      </c>
      <c r="G654" s="322">
        <v>2475</v>
      </c>
      <c r="H654" s="322">
        <v>1290</v>
      </c>
      <c r="I654" s="322">
        <v>1185</v>
      </c>
      <c r="J654" s="322">
        <v>1932</v>
      </c>
      <c r="K654" s="322">
        <v>1000</v>
      </c>
      <c r="L654" s="322">
        <v>932</v>
      </c>
      <c r="M654" s="322">
        <v>2081</v>
      </c>
      <c r="N654" s="322">
        <v>1120</v>
      </c>
      <c r="O654" s="322">
        <v>961</v>
      </c>
      <c r="P654" s="322">
        <v>2702</v>
      </c>
      <c r="Q654" s="322">
        <v>1366</v>
      </c>
      <c r="R654" s="322">
        <v>1336</v>
      </c>
      <c r="S654" s="332">
        <v>2610</v>
      </c>
      <c r="T654" s="332">
        <v>1346</v>
      </c>
      <c r="U654" s="332">
        <v>1264</v>
      </c>
      <c r="W654" s="323">
        <v>16</v>
      </c>
    </row>
    <row r="655" spans="1:23" x14ac:dyDescent="0.2">
      <c r="A655" s="322" t="s">
        <v>2396</v>
      </c>
      <c r="B655" s="322" t="s">
        <v>60</v>
      </c>
      <c r="C655" s="322">
        <v>13</v>
      </c>
      <c r="D655" s="322">
        <v>3429</v>
      </c>
      <c r="E655" s="322">
        <v>1699</v>
      </c>
      <c r="F655" s="322">
        <v>1730</v>
      </c>
      <c r="G655" s="322">
        <v>2385</v>
      </c>
      <c r="H655" s="322">
        <v>1225</v>
      </c>
      <c r="I655" s="322">
        <v>1165</v>
      </c>
      <c r="J655" s="322">
        <v>1877</v>
      </c>
      <c r="K655" s="322">
        <v>978</v>
      </c>
      <c r="L655" s="322">
        <v>899</v>
      </c>
      <c r="M655" s="322">
        <v>1998</v>
      </c>
      <c r="N655" s="322">
        <v>1073</v>
      </c>
      <c r="O655" s="322">
        <v>925</v>
      </c>
      <c r="P655" s="322">
        <v>2745</v>
      </c>
      <c r="Q655" s="322">
        <v>1373</v>
      </c>
      <c r="R655" s="322">
        <v>1372</v>
      </c>
      <c r="S655" s="332">
        <v>2611</v>
      </c>
      <c r="T655" s="332">
        <v>1305</v>
      </c>
      <c r="U655" s="332">
        <v>1306</v>
      </c>
      <c r="W655" s="323">
        <v>17</v>
      </c>
    </row>
    <row r="656" spans="1:23" x14ac:dyDescent="0.2">
      <c r="A656" s="322" t="s">
        <v>2397</v>
      </c>
      <c r="B656" s="322" t="s">
        <v>60</v>
      </c>
      <c r="C656" s="322">
        <v>14</v>
      </c>
      <c r="D656" s="322">
        <v>3779</v>
      </c>
      <c r="E656" s="322">
        <v>1937</v>
      </c>
      <c r="F656" s="322">
        <v>1842</v>
      </c>
      <c r="G656" s="322">
        <v>2425</v>
      </c>
      <c r="H656" s="322">
        <v>1220</v>
      </c>
      <c r="I656" s="322">
        <v>1205</v>
      </c>
      <c r="J656" s="322">
        <v>2027</v>
      </c>
      <c r="K656" s="322">
        <v>1026</v>
      </c>
      <c r="L656" s="322">
        <v>1001</v>
      </c>
      <c r="M656" s="322">
        <v>2161</v>
      </c>
      <c r="N656" s="322">
        <v>1135</v>
      </c>
      <c r="O656" s="322">
        <v>1026</v>
      </c>
      <c r="P656" s="322">
        <v>2838</v>
      </c>
      <c r="Q656" s="322">
        <v>1456</v>
      </c>
      <c r="R656" s="322">
        <v>1382</v>
      </c>
      <c r="S656" s="332">
        <v>2642</v>
      </c>
      <c r="T656" s="332">
        <v>1319</v>
      </c>
      <c r="U656" s="332">
        <v>1323</v>
      </c>
      <c r="W656" s="323">
        <v>18</v>
      </c>
    </row>
    <row r="657" spans="1:23" x14ac:dyDescent="0.2">
      <c r="A657" s="322" t="s">
        <v>2398</v>
      </c>
      <c r="B657" s="322" t="s">
        <v>60</v>
      </c>
      <c r="C657" s="322">
        <v>15</v>
      </c>
      <c r="D657" s="322">
        <v>2836</v>
      </c>
      <c r="E657" s="322">
        <v>1448</v>
      </c>
      <c r="F657" s="322">
        <v>1388</v>
      </c>
      <c r="G657" s="322">
        <v>2420</v>
      </c>
      <c r="H657" s="322">
        <v>1290</v>
      </c>
      <c r="I657" s="322">
        <v>1135</v>
      </c>
      <c r="J657" s="322">
        <v>2087</v>
      </c>
      <c r="K657" s="322">
        <v>1061</v>
      </c>
      <c r="L657" s="322">
        <v>1026</v>
      </c>
      <c r="M657" s="322">
        <v>2024</v>
      </c>
      <c r="N657" s="322">
        <v>1089</v>
      </c>
      <c r="O657" s="322">
        <v>935</v>
      </c>
      <c r="P657" s="322">
        <v>2640</v>
      </c>
      <c r="Q657" s="322">
        <v>1353</v>
      </c>
      <c r="R657" s="322">
        <v>1287</v>
      </c>
      <c r="S657" s="332">
        <v>2660</v>
      </c>
      <c r="T657" s="332">
        <v>1418</v>
      </c>
      <c r="U657" s="332">
        <v>1242</v>
      </c>
      <c r="W657" s="323">
        <v>19</v>
      </c>
    </row>
    <row r="658" spans="1:23" x14ac:dyDescent="0.2">
      <c r="A658" s="322" t="s">
        <v>2399</v>
      </c>
      <c r="B658" s="322" t="s">
        <v>60</v>
      </c>
      <c r="C658" s="322">
        <v>16</v>
      </c>
      <c r="D658" s="322">
        <v>2791</v>
      </c>
      <c r="E658" s="322">
        <v>1446</v>
      </c>
      <c r="F658" s="322">
        <v>1345</v>
      </c>
      <c r="G658" s="322">
        <v>2450</v>
      </c>
      <c r="H658" s="322">
        <v>1305</v>
      </c>
      <c r="I658" s="322">
        <v>1145</v>
      </c>
      <c r="J658" s="322">
        <v>2159</v>
      </c>
      <c r="K658" s="322">
        <v>1093</v>
      </c>
      <c r="L658" s="322">
        <v>1066</v>
      </c>
      <c r="M658" s="322">
        <v>2114</v>
      </c>
      <c r="N658" s="322">
        <v>1102</v>
      </c>
      <c r="O658" s="322">
        <v>1012</v>
      </c>
      <c r="P658" s="322">
        <v>2820</v>
      </c>
      <c r="Q658" s="322">
        <v>1447</v>
      </c>
      <c r="R658" s="322">
        <v>1373</v>
      </c>
      <c r="S658" s="332">
        <v>2476</v>
      </c>
      <c r="T658" s="332">
        <v>1265</v>
      </c>
      <c r="U658" s="332">
        <v>1211</v>
      </c>
      <c r="W658" s="323">
        <v>20</v>
      </c>
    </row>
    <row r="659" spans="1:23" x14ac:dyDescent="0.2">
      <c r="A659" s="322" t="s">
        <v>2400</v>
      </c>
      <c r="B659" s="322" t="s">
        <v>60</v>
      </c>
      <c r="C659" s="322">
        <v>17</v>
      </c>
      <c r="D659" s="322">
        <v>2810</v>
      </c>
      <c r="E659" s="322">
        <v>1493</v>
      </c>
      <c r="F659" s="322">
        <v>1317</v>
      </c>
      <c r="G659" s="322">
        <v>2545</v>
      </c>
      <c r="H659" s="322">
        <v>1355</v>
      </c>
      <c r="I659" s="322">
        <v>1185</v>
      </c>
      <c r="J659" s="322">
        <v>2330</v>
      </c>
      <c r="K659" s="322">
        <v>1150</v>
      </c>
      <c r="L659" s="322">
        <v>1180</v>
      </c>
      <c r="M659" s="322">
        <v>2139</v>
      </c>
      <c r="N659" s="322">
        <v>1111</v>
      </c>
      <c r="O659" s="322">
        <v>1028</v>
      </c>
      <c r="P659" s="322">
        <v>2581</v>
      </c>
      <c r="Q659" s="322">
        <v>1271</v>
      </c>
      <c r="R659" s="322">
        <v>1310</v>
      </c>
      <c r="S659" s="332">
        <v>2477</v>
      </c>
      <c r="T659" s="332">
        <v>1311</v>
      </c>
      <c r="U659" s="332">
        <v>1166</v>
      </c>
      <c r="W659" s="323">
        <v>21</v>
      </c>
    </row>
    <row r="660" spans="1:23" x14ac:dyDescent="0.2">
      <c r="A660" s="322" t="s">
        <v>2401</v>
      </c>
      <c r="B660" s="322" t="s">
        <v>60</v>
      </c>
      <c r="C660" s="322">
        <v>18</v>
      </c>
      <c r="D660" s="322">
        <v>3045</v>
      </c>
      <c r="E660" s="322">
        <v>1464</v>
      </c>
      <c r="F660" s="322">
        <v>1581</v>
      </c>
      <c r="G660" s="322">
        <v>2510</v>
      </c>
      <c r="H660" s="322">
        <v>1325</v>
      </c>
      <c r="I660" s="322">
        <v>1185</v>
      </c>
      <c r="J660" s="322">
        <v>2321</v>
      </c>
      <c r="K660" s="322">
        <v>1161</v>
      </c>
      <c r="L660" s="322">
        <v>1160</v>
      </c>
      <c r="M660" s="322">
        <v>1830</v>
      </c>
      <c r="N660" s="322">
        <v>998</v>
      </c>
      <c r="O660" s="322">
        <v>832</v>
      </c>
      <c r="P660" s="322">
        <v>2499</v>
      </c>
      <c r="Q660" s="322">
        <v>1245</v>
      </c>
      <c r="R660" s="322">
        <v>1254</v>
      </c>
      <c r="S660" s="332">
        <v>2977</v>
      </c>
      <c r="T660" s="332">
        <v>1434</v>
      </c>
      <c r="U660" s="332">
        <v>1543</v>
      </c>
      <c r="W660" s="323">
        <v>22</v>
      </c>
    </row>
    <row r="661" spans="1:23" x14ac:dyDescent="0.2">
      <c r="A661" s="322" t="s">
        <v>2402</v>
      </c>
      <c r="B661" s="322" t="s">
        <v>60</v>
      </c>
      <c r="C661" s="322">
        <v>19</v>
      </c>
      <c r="D661" s="322">
        <v>2820</v>
      </c>
      <c r="E661" s="322">
        <v>1389</v>
      </c>
      <c r="F661" s="322">
        <v>1431</v>
      </c>
      <c r="G661" s="322">
        <v>2640</v>
      </c>
      <c r="H661" s="322">
        <v>1350</v>
      </c>
      <c r="I661" s="322">
        <v>1290</v>
      </c>
      <c r="J661" s="322">
        <v>2469</v>
      </c>
      <c r="K661" s="322">
        <v>1266</v>
      </c>
      <c r="L661" s="322">
        <v>1203</v>
      </c>
      <c r="M661" s="322">
        <v>2078</v>
      </c>
      <c r="N661" s="322">
        <v>998</v>
      </c>
      <c r="O661" s="322">
        <v>1080</v>
      </c>
      <c r="P661" s="322">
        <v>2739</v>
      </c>
      <c r="Q661" s="322">
        <v>1330</v>
      </c>
      <c r="R661" s="322">
        <v>1409</v>
      </c>
      <c r="S661" s="332">
        <v>4033</v>
      </c>
      <c r="T661" s="332">
        <v>1941</v>
      </c>
      <c r="U661" s="332">
        <v>2092</v>
      </c>
      <c r="W661" s="323">
        <v>23</v>
      </c>
    </row>
    <row r="662" spans="1:23" x14ac:dyDescent="0.2">
      <c r="A662" s="322" t="s">
        <v>2403</v>
      </c>
      <c r="B662" s="322" t="s">
        <v>60</v>
      </c>
      <c r="C662" s="322">
        <v>20</v>
      </c>
      <c r="D662" s="322">
        <v>2688</v>
      </c>
      <c r="E662" s="322">
        <v>1248</v>
      </c>
      <c r="F662" s="322">
        <v>1440</v>
      </c>
      <c r="G662" s="322">
        <v>2425</v>
      </c>
      <c r="H662" s="322">
        <v>1215</v>
      </c>
      <c r="I662" s="322">
        <v>1210</v>
      </c>
      <c r="J662" s="322">
        <v>2758</v>
      </c>
      <c r="K662" s="322">
        <v>1305</v>
      </c>
      <c r="L662" s="322">
        <v>1453</v>
      </c>
      <c r="M662" s="322">
        <v>2223</v>
      </c>
      <c r="N662" s="322">
        <v>1070</v>
      </c>
      <c r="O662" s="322">
        <v>1153</v>
      </c>
      <c r="P662" s="322">
        <v>3450</v>
      </c>
      <c r="Q662" s="322">
        <v>1554</v>
      </c>
      <c r="R662" s="322">
        <v>1896</v>
      </c>
      <c r="S662" s="332">
        <v>4851</v>
      </c>
      <c r="T662" s="332">
        <v>2329</v>
      </c>
      <c r="U662" s="332">
        <v>2522</v>
      </c>
      <c r="W662" s="323">
        <v>24</v>
      </c>
    </row>
    <row r="663" spans="1:23" x14ac:dyDescent="0.2">
      <c r="A663" s="322" t="s">
        <v>2404</v>
      </c>
      <c r="B663" s="322" t="s">
        <v>61</v>
      </c>
      <c r="C663" s="322" t="s">
        <v>95</v>
      </c>
      <c r="D663" s="322">
        <v>67928</v>
      </c>
      <c r="E663" s="322">
        <v>34321</v>
      </c>
      <c r="F663" s="322">
        <v>33607</v>
      </c>
      <c r="G663" s="322">
        <v>66605</v>
      </c>
      <c r="H663" s="322">
        <v>34100</v>
      </c>
      <c r="I663" s="322">
        <v>32505</v>
      </c>
      <c r="J663" s="322">
        <v>61922</v>
      </c>
      <c r="K663" s="322">
        <v>31671</v>
      </c>
      <c r="L663" s="322">
        <v>30251</v>
      </c>
      <c r="M663" s="322">
        <v>56575</v>
      </c>
      <c r="N663" s="322">
        <v>28917</v>
      </c>
      <c r="O663" s="322">
        <v>27658</v>
      </c>
      <c r="P663" s="322">
        <v>60236</v>
      </c>
      <c r="Q663" s="322">
        <v>31289</v>
      </c>
      <c r="R663" s="322">
        <v>28947</v>
      </c>
      <c r="S663" s="332">
        <v>70847</v>
      </c>
      <c r="T663" s="332">
        <v>36405</v>
      </c>
      <c r="U663" s="332">
        <v>34442</v>
      </c>
      <c r="W663" s="323">
        <v>3</v>
      </c>
    </row>
    <row r="664" spans="1:23" x14ac:dyDescent="0.2">
      <c r="A664" s="322" t="s">
        <v>2405</v>
      </c>
      <c r="B664" s="322" t="s">
        <v>61</v>
      </c>
      <c r="C664" s="322">
        <v>0</v>
      </c>
      <c r="D664" s="322">
        <v>3164</v>
      </c>
      <c r="E664" s="322">
        <v>1589</v>
      </c>
      <c r="F664" s="322">
        <v>1575</v>
      </c>
      <c r="G664" s="322">
        <v>3830</v>
      </c>
      <c r="H664" s="322">
        <v>1955</v>
      </c>
      <c r="I664" s="322">
        <v>1875</v>
      </c>
      <c r="J664" s="322">
        <v>2927</v>
      </c>
      <c r="K664" s="322">
        <v>1485</v>
      </c>
      <c r="L664" s="322">
        <v>1442</v>
      </c>
      <c r="M664" s="322">
        <v>3475</v>
      </c>
      <c r="N664" s="322">
        <v>1732</v>
      </c>
      <c r="O664" s="322">
        <v>1743</v>
      </c>
      <c r="P664" s="322">
        <v>2987</v>
      </c>
      <c r="Q664" s="322">
        <v>1538</v>
      </c>
      <c r="R664" s="322">
        <v>1449</v>
      </c>
      <c r="S664" s="332">
        <v>4403</v>
      </c>
      <c r="T664" s="332">
        <v>2297</v>
      </c>
      <c r="U664" s="332">
        <v>2106</v>
      </c>
      <c r="W664" s="323">
        <v>4</v>
      </c>
    </row>
    <row r="665" spans="1:23" x14ac:dyDescent="0.2">
      <c r="A665" s="322" t="s">
        <v>2406</v>
      </c>
      <c r="B665" s="322" t="s">
        <v>61</v>
      </c>
      <c r="C665" s="322">
        <v>1</v>
      </c>
      <c r="D665" s="322">
        <v>3040</v>
      </c>
      <c r="E665" s="322">
        <v>1572</v>
      </c>
      <c r="F665" s="322">
        <v>1468</v>
      </c>
      <c r="G665" s="322">
        <v>3575</v>
      </c>
      <c r="H665" s="322">
        <v>1765</v>
      </c>
      <c r="I665" s="322">
        <v>1815</v>
      </c>
      <c r="J665" s="322">
        <v>2943</v>
      </c>
      <c r="K665" s="322">
        <v>1515</v>
      </c>
      <c r="L665" s="322">
        <v>1428</v>
      </c>
      <c r="M665" s="322">
        <v>3318</v>
      </c>
      <c r="N665" s="322">
        <v>1689</v>
      </c>
      <c r="O665" s="322">
        <v>1629</v>
      </c>
      <c r="P665" s="322">
        <v>3198</v>
      </c>
      <c r="Q665" s="322">
        <v>1670</v>
      </c>
      <c r="R665" s="322">
        <v>1528</v>
      </c>
      <c r="S665" s="332">
        <v>4228</v>
      </c>
      <c r="T665" s="332">
        <v>2107</v>
      </c>
      <c r="U665" s="332">
        <v>2121</v>
      </c>
      <c r="W665" s="323">
        <v>5</v>
      </c>
    </row>
    <row r="666" spans="1:23" x14ac:dyDescent="0.2">
      <c r="A666" s="322" t="s">
        <v>2407</v>
      </c>
      <c r="B666" s="322" t="s">
        <v>61</v>
      </c>
      <c r="C666" s="322">
        <v>2</v>
      </c>
      <c r="D666" s="322">
        <v>2948</v>
      </c>
      <c r="E666" s="322">
        <v>1516</v>
      </c>
      <c r="F666" s="322">
        <v>1432</v>
      </c>
      <c r="G666" s="322">
        <v>3790</v>
      </c>
      <c r="H666" s="322">
        <v>1960</v>
      </c>
      <c r="I666" s="322">
        <v>1830</v>
      </c>
      <c r="J666" s="322">
        <v>2584</v>
      </c>
      <c r="K666" s="322">
        <v>1347</v>
      </c>
      <c r="L666" s="322">
        <v>1237</v>
      </c>
      <c r="M666" s="322">
        <v>3184</v>
      </c>
      <c r="N666" s="322">
        <v>1655</v>
      </c>
      <c r="O666" s="322">
        <v>1529</v>
      </c>
      <c r="P666" s="322">
        <v>3163</v>
      </c>
      <c r="Q666" s="322">
        <v>1630</v>
      </c>
      <c r="R666" s="322">
        <v>1533</v>
      </c>
      <c r="S666" s="332">
        <v>4198</v>
      </c>
      <c r="T666" s="332">
        <v>2156</v>
      </c>
      <c r="U666" s="332">
        <v>2042</v>
      </c>
      <c r="W666" s="323">
        <v>6</v>
      </c>
    </row>
    <row r="667" spans="1:23" x14ac:dyDescent="0.2">
      <c r="A667" s="322" t="s">
        <v>2408</v>
      </c>
      <c r="B667" s="322" t="s">
        <v>61</v>
      </c>
      <c r="C667" s="322">
        <v>3</v>
      </c>
      <c r="D667" s="322">
        <v>2848</v>
      </c>
      <c r="E667" s="322">
        <v>1455</v>
      </c>
      <c r="F667" s="322">
        <v>1393</v>
      </c>
      <c r="G667" s="322">
        <v>3655</v>
      </c>
      <c r="H667" s="322">
        <v>1880</v>
      </c>
      <c r="I667" s="322">
        <v>1775</v>
      </c>
      <c r="J667" s="322">
        <v>2522</v>
      </c>
      <c r="K667" s="322">
        <v>1276</v>
      </c>
      <c r="L667" s="322">
        <v>1246</v>
      </c>
      <c r="M667" s="322">
        <v>2981</v>
      </c>
      <c r="N667" s="322">
        <v>1513</v>
      </c>
      <c r="O667" s="322">
        <v>1468</v>
      </c>
      <c r="P667" s="322">
        <v>3091</v>
      </c>
      <c r="Q667" s="322">
        <v>1591</v>
      </c>
      <c r="R667" s="322">
        <v>1500</v>
      </c>
      <c r="S667" s="332">
        <v>4047</v>
      </c>
      <c r="T667" s="332">
        <v>2117</v>
      </c>
      <c r="U667" s="332">
        <v>1930</v>
      </c>
      <c r="W667" s="323">
        <v>7</v>
      </c>
    </row>
    <row r="668" spans="1:23" x14ac:dyDescent="0.2">
      <c r="A668" s="322" t="s">
        <v>2409</v>
      </c>
      <c r="B668" s="322" t="s">
        <v>61</v>
      </c>
      <c r="C668" s="322">
        <v>4</v>
      </c>
      <c r="D668" s="322">
        <v>2667</v>
      </c>
      <c r="E668" s="322">
        <v>1369</v>
      </c>
      <c r="F668" s="322">
        <v>1298</v>
      </c>
      <c r="G668" s="322">
        <v>3815</v>
      </c>
      <c r="H668" s="322">
        <v>1955</v>
      </c>
      <c r="I668" s="322">
        <v>1865</v>
      </c>
      <c r="J668" s="322">
        <v>2470</v>
      </c>
      <c r="K668" s="322">
        <v>1239</v>
      </c>
      <c r="L668" s="322">
        <v>1231</v>
      </c>
      <c r="M668" s="322">
        <v>2853</v>
      </c>
      <c r="N668" s="322">
        <v>1443</v>
      </c>
      <c r="O668" s="322">
        <v>1410</v>
      </c>
      <c r="P668" s="322">
        <v>3085</v>
      </c>
      <c r="Q668" s="322">
        <v>1599</v>
      </c>
      <c r="R668" s="322">
        <v>1486</v>
      </c>
      <c r="S668" s="332">
        <v>3963</v>
      </c>
      <c r="T668" s="332">
        <v>2087</v>
      </c>
      <c r="U668" s="332">
        <v>1876</v>
      </c>
      <c r="W668" s="323">
        <v>8</v>
      </c>
    </row>
    <row r="669" spans="1:23" x14ac:dyDescent="0.2">
      <c r="A669" s="322" t="s">
        <v>2410</v>
      </c>
      <c r="B669" s="322" t="s">
        <v>61</v>
      </c>
      <c r="C669" s="322">
        <v>5</v>
      </c>
      <c r="D669" s="322">
        <v>2638</v>
      </c>
      <c r="E669" s="322">
        <v>1320</v>
      </c>
      <c r="F669" s="322">
        <v>1318</v>
      </c>
      <c r="G669" s="322">
        <v>3500</v>
      </c>
      <c r="H669" s="322">
        <v>1810</v>
      </c>
      <c r="I669" s="322">
        <v>1690</v>
      </c>
      <c r="J669" s="322">
        <v>2437</v>
      </c>
      <c r="K669" s="322">
        <v>1274</v>
      </c>
      <c r="L669" s="322">
        <v>1163</v>
      </c>
      <c r="M669" s="322">
        <v>2735</v>
      </c>
      <c r="N669" s="322">
        <v>1394</v>
      </c>
      <c r="O669" s="322">
        <v>1341</v>
      </c>
      <c r="P669" s="322">
        <v>2862</v>
      </c>
      <c r="Q669" s="322">
        <v>1535</v>
      </c>
      <c r="R669" s="322">
        <v>1327</v>
      </c>
      <c r="S669" s="332">
        <v>3569</v>
      </c>
      <c r="T669" s="332">
        <v>1768</v>
      </c>
      <c r="U669" s="332">
        <v>1801</v>
      </c>
      <c r="W669" s="323">
        <v>9</v>
      </c>
    </row>
    <row r="670" spans="1:23" x14ac:dyDescent="0.2">
      <c r="A670" s="322" t="s">
        <v>2411</v>
      </c>
      <c r="B670" s="322" t="s">
        <v>61</v>
      </c>
      <c r="C670" s="322">
        <v>6</v>
      </c>
      <c r="D670" s="322">
        <v>2688</v>
      </c>
      <c r="E670" s="322">
        <v>1396</v>
      </c>
      <c r="F670" s="322">
        <v>1292</v>
      </c>
      <c r="G670" s="322">
        <v>3655</v>
      </c>
      <c r="H670" s="322">
        <v>1865</v>
      </c>
      <c r="I670" s="322">
        <v>1785</v>
      </c>
      <c r="J670" s="322">
        <v>2562</v>
      </c>
      <c r="K670" s="322">
        <v>1288</v>
      </c>
      <c r="L670" s="322">
        <v>1274</v>
      </c>
      <c r="M670" s="322">
        <v>2681</v>
      </c>
      <c r="N670" s="322">
        <v>1390</v>
      </c>
      <c r="O670" s="322">
        <v>1291</v>
      </c>
      <c r="P670" s="322">
        <v>2885</v>
      </c>
      <c r="Q670" s="322">
        <v>1481</v>
      </c>
      <c r="R670" s="322">
        <v>1404</v>
      </c>
      <c r="S670" s="332">
        <v>3401</v>
      </c>
      <c r="T670" s="332">
        <v>1797</v>
      </c>
      <c r="U670" s="332">
        <v>1604</v>
      </c>
      <c r="W670" s="323">
        <v>10</v>
      </c>
    </row>
    <row r="671" spans="1:23" x14ac:dyDescent="0.2">
      <c r="A671" s="322" t="s">
        <v>2412</v>
      </c>
      <c r="B671" s="322" t="s">
        <v>61</v>
      </c>
      <c r="C671" s="322">
        <v>7</v>
      </c>
      <c r="D671" s="322">
        <v>2665</v>
      </c>
      <c r="E671" s="322">
        <v>1328</v>
      </c>
      <c r="F671" s="322">
        <v>1337</v>
      </c>
      <c r="G671" s="322">
        <v>3270</v>
      </c>
      <c r="H671" s="322">
        <v>1725</v>
      </c>
      <c r="I671" s="322">
        <v>1545</v>
      </c>
      <c r="J671" s="322">
        <v>2615</v>
      </c>
      <c r="K671" s="322">
        <v>1317</v>
      </c>
      <c r="L671" s="322">
        <v>1298</v>
      </c>
      <c r="M671" s="322">
        <v>2569</v>
      </c>
      <c r="N671" s="322">
        <v>1366</v>
      </c>
      <c r="O671" s="322">
        <v>1203</v>
      </c>
      <c r="P671" s="322">
        <v>2872</v>
      </c>
      <c r="Q671" s="322">
        <v>1552</v>
      </c>
      <c r="R671" s="322">
        <v>1320</v>
      </c>
      <c r="S671" s="332">
        <v>3389</v>
      </c>
      <c r="T671" s="332">
        <v>1758</v>
      </c>
      <c r="U671" s="332">
        <v>1631</v>
      </c>
      <c r="W671" s="323">
        <v>11</v>
      </c>
    </row>
    <row r="672" spans="1:23" x14ac:dyDescent="0.2">
      <c r="A672" s="322" t="s">
        <v>2413</v>
      </c>
      <c r="B672" s="322" t="s">
        <v>61</v>
      </c>
      <c r="C672" s="322">
        <v>8</v>
      </c>
      <c r="D672" s="322">
        <v>2731</v>
      </c>
      <c r="E672" s="322">
        <v>1414</v>
      </c>
      <c r="F672" s="322">
        <v>1317</v>
      </c>
      <c r="G672" s="322">
        <v>3280</v>
      </c>
      <c r="H672" s="322">
        <v>1680</v>
      </c>
      <c r="I672" s="322">
        <v>1600</v>
      </c>
      <c r="J672" s="322">
        <v>2782</v>
      </c>
      <c r="K672" s="322">
        <v>1476</v>
      </c>
      <c r="L672" s="322">
        <v>1306</v>
      </c>
      <c r="M672" s="322">
        <v>2547</v>
      </c>
      <c r="N672" s="322">
        <v>1315</v>
      </c>
      <c r="O672" s="322">
        <v>1232</v>
      </c>
      <c r="P672" s="322">
        <v>3028</v>
      </c>
      <c r="Q672" s="322">
        <v>1574</v>
      </c>
      <c r="R672" s="322">
        <v>1454</v>
      </c>
      <c r="S672" s="332">
        <v>3089</v>
      </c>
      <c r="T672" s="332">
        <v>1583</v>
      </c>
      <c r="U672" s="332">
        <v>1506</v>
      </c>
      <c r="W672" s="323">
        <v>12</v>
      </c>
    </row>
    <row r="673" spans="1:23" x14ac:dyDescent="0.2">
      <c r="A673" s="322" t="s">
        <v>2414</v>
      </c>
      <c r="B673" s="322" t="s">
        <v>61</v>
      </c>
      <c r="C673" s="322">
        <v>9</v>
      </c>
      <c r="D673" s="322">
        <v>2793</v>
      </c>
      <c r="E673" s="322">
        <v>1385</v>
      </c>
      <c r="F673" s="322">
        <v>1408</v>
      </c>
      <c r="G673" s="322">
        <v>3240</v>
      </c>
      <c r="H673" s="322">
        <v>1685</v>
      </c>
      <c r="I673" s="322">
        <v>1555</v>
      </c>
      <c r="J673" s="322">
        <v>2978</v>
      </c>
      <c r="K673" s="322">
        <v>1540</v>
      </c>
      <c r="L673" s="322">
        <v>1438</v>
      </c>
      <c r="M673" s="322">
        <v>2545</v>
      </c>
      <c r="N673" s="322">
        <v>1304</v>
      </c>
      <c r="O673" s="322">
        <v>1241</v>
      </c>
      <c r="P673" s="322">
        <v>2948</v>
      </c>
      <c r="Q673" s="322">
        <v>1502</v>
      </c>
      <c r="R673" s="322">
        <v>1446</v>
      </c>
      <c r="S673" s="332">
        <v>3015</v>
      </c>
      <c r="T673" s="332">
        <v>1519</v>
      </c>
      <c r="U673" s="332">
        <v>1496</v>
      </c>
      <c r="W673" s="323">
        <v>13</v>
      </c>
    </row>
    <row r="674" spans="1:23" x14ac:dyDescent="0.2">
      <c r="A674" s="322" t="s">
        <v>2415</v>
      </c>
      <c r="B674" s="322" t="s">
        <v>61</v>
      </c>
      <c r="C674" s="322">
        <v>10</v>
      </c>
      <c r="D674" s="322">
        <v>2985</v>
      </c>
      <c r="E674" s="322">
        <v>1479</v>
      </c>
      <c r="F674" s="322">
        <v>1506</v>
      </c>
      <c r="G674" s="322">
        <v>3035</v>
      </c>
      <c r="H674" s="322">
        <v>1570</v>
      </c>
      <c r="I674" s="322">
        <v>1460</v>
      </c>
      <c r="J674" s="322">
        <v>3124</v>
      </c>
      <c r="K674" s="322">
        <v>1629</v>
      </c>
      <c r="L674" s="322">
        <v>1495</v>
      </c>
      <c r="M674" s="322">
        <v>2615</v>
      </c>
      <c r="N674" s="322">
        <v>1350</v>
      </c>
      <c r="O674" s="322">
        <v>1265</v>
      </c>
      <c r="P674" s="322">
        <v>2945</v>
      </c>
      <c r="Q674" s="322">
        <v>1467</v>
      </c>
      <c r="R674" s="322">
        <v>1478</v>
      </c>
      <c r="S674" s="332">
        <v>3026</v>
      </c>
      <c r="T674" s="332">
        <v>1529</v>
      </c>
      <c r="U674" s="332">
        <v>1497</v>
      </c>
      <c r="W674" s="323">
        <v>14</v>
      </c>
    </row>
    <row r="675" spans="1:23" x14ac:dyDescent="0.2">
      <c r="A675" s="322" t="s">
        <v>2416</v>
      </c>
      <c r="B675" s="322" t="s">
        <v>61</v>
      </c>
      <c r="C675" s="322">
        <v>11</v>
      </c>
      <c r="D675" s="322">
        <v>3250</v>
      </c>
      <c r="E675" s="322">
        <v>1687</v>
      </c>
      <c r="F675" s="322">
        <v>1563</v>
      </c>
      <c r="G675" s="322">
        <v>2885</v>
      </c>
      <c r="H675" s="322">
        <v>1500</v>
      </c>
      <c r="I675" s="322">
        <v>1380</v>
      </c>
      <c r="J675" s="322">
        <v>3097</v>
      </c>
      <c r="K675" s="322">
        <v>1595</v>
      </c>
      <c r="L675" s="322">
        <v>1502</v>
      </c>
      <c r="M675" s="322">
        <v>2546</v>
      </c>
      <c r="N675" s="322">
        <v>1350</v>
      </c>
      <c r="O675" s="322">
        <v>1196</v>
      </c>
      <c r="P675" s="322">
        <v>2877</v>
      </c>
      <c r="Q675" s="322">
        <v>1494</v>
      </c>
      <c r="R675" s="322">
        <v>1383</v>
      </c>
      <c r="S675" s="332">
        <v>2910</v>
      </c>
      <c r="T675" s="332">
        <v>1487</v>
      </c>
      <c r="U675" s="332">
        <v>1423</v>
      </c>
      <c r="W675" s="323">
        <v>15</v>
      </c>
    </row>
    <row r="676" spans="1:23" x14ac:dyDescent="0.2">
      <c r="A676" s="322" t="s">
        <v>2417</v>
      </c>
      <c r="B676" s="322" t="s">
        <v>61</v>
      </c>
      <c r="C676" s="322">
        <v>12</v>
      </c>
      <c r="D676" s="322">
        <v>3581</v>
      </c>
      <c r="E676" s="322">
        <v>1859</v>
      </c>
      <c r="F676" s="322">
        <v>1722</v>
      </c>
      <c r="G676" s="322">
        <v>2840</v>
      </c>
      <c r="H676" s="322">
        <v>1470</v>
      </c>
      <c r="I676" s="322">
        <v>1370</v>
      </c>
      <c r="J676" s="322">
        <v>3258</v>
      </c>
      <c r="K676" s="322">
        <v>1656</v>
      </c>
      <c r="L676" s="322">
        <v>1602</v>
      </c>
      <c r="M676" s="322">
        <v>2319</v>
      </c>
      <c r="N676" s="322">
        <v>1181</v>
      </c>
      <c r="O676" s="322">
        <v>1138</v>
      </c>
      <c r="P676" s="322">
        <v>2771</v>
      </c>
      <c r="Q676" s="322">
        <v>1441</v>
      </c>
      <c r="R676" s="322">
        <v>1330</v>
      </c>
      <c r="S676" s="332">
        <v>2889</v>
      </c>
      <c r="T676" s="332">
        <v>1482</v>
      </c>
      <c r="U676" s="332">
        <v>1407</v>
      </c>
      <c r="W676" s="323">
        <v>16</v>
      </c>
    </row>
    <row r="677" spans="1:23" x14ac:dyDescent="0.2">
      <c r="A677" s="322" t="s">
        <v>2418</v>
      </c>
      <c r="B677" s="322" t="s">
        <v>61</v>
      </c>
      <c r="C677" s="322">
        <v>13</v>
      </c>
      <c r="D677" s="322">
        <v>4241</v>
      </c>
      <c r="E677" s="322">
        <v>2201</v>
      </c>
      <c r="F677" s="322">
        <v>2040</v>
      </c>
      <c r="G677" s="322">
        <v>2750</v>
      </c>
      <c r="H677" s="322">
        <v>1405</v>
      </c>
      <c r="I677" s="322">
        <v>1350</v>
      </c>
      <c r="J677" s="322">
        <v>3165</v>
      </c>
      <c r="K677" s="322">
        <v>1633</v>
      </c>
      <c r="L677" s="322">
        <v>1532</v>
      </c>
      <c r="M677" s="322">
        <v>2208</v>
      </c>
      <c r="N677" s="322">
        <v>1168</v>
      </c>
      <c r="O677" s="322">
        <v>1040</v>
      </c>
      <c r="P677" s="322">
        <v>2695</v>
      </c>
      <c r="Q677" s="322">
        <v>1401</v>
      </c>
      <c r="R677" s="322">
        <v>1294</v>
      </c>
      <c r="S677" s="332">
        <v>2970</v>
      </c>
      <c r="T677" s="332">
        <v>1489</v>
      </c>
      <c r="U677" s="332">
        <v>1481</v>
      </c>
      <c r="W677" s="323">
        <v>17</v>
      </c>
    </row>
    <row r="678" spans="1:23" x14ac:dyDescent="0.2">
      <c r="A678" s="322" t="s">
        <v>2419</v>
      </c>
      <c r="B678" s="322" t="s">
        <v>61</v>
      </c>
      <c r="C678" s="322">
        <v>14</v>
      </c>
      <c r="D678" s="322">
        <v>5071</v>
      </c>
      <c r="E678" s="322">
        <v>2679</v>
      </c>
      <c r="F678" s="322">
        <v>2392</v>
      </c>
      <c r="G678" s="322">
        <v>2640</v>
      </c>
      <c r="H678" s="322">
        <v>1360</v>
      </c>
      <c r="I678" s="322">
        <v>1280</v>
      </c>
      <c r="J678" s="322">
        <v>3356</v>
      </c>
      <c r="K678" s="322">
        <v>1705</v>
      </c>
      <c r="L678" s="322">
        <v>1651</v>
      </c>
      <c r="M678" s="322">
        <v>2176</v>
      </c>
      <c r="N678" s="322">
        <v>1105</v>
      </c>
      <c r="O678" s="322">
        <v>1071</v>
      </c>
      <c r="P678" s="322">
        <v>2707</v>
      </c>
      <c r="Q678" s="322">
        <v>1360</v>
      </c>
      <c r="R678" s="322">
        <v>1347</v>
      </c>
      <c r="S678" s="332">
        <v>2965</v>
      </c>
      <c r="T678" s="332">
        <v>1517</v>
      </c>
      <c r="U678" s="332">
        <v>1448</v>
      </c>
      <c r="W678" s="323">
        <v>18</v>
      </c>
    </row>
    <row r="679" spans="1:23" x14ac:dyDescent="0.2">
      <c r="A679" s="322" t="s">
        <v>2420</v>
      </c>
      <c r="B679" s="322" t="s">
        <v>61</v>
      </c>
      <c r="C679" s="322">
        <v>15</v>
      </c>
      <c r="D679" s="322">
        <v>3591</v>
      </c>
      <c r="E679" s="322">
        <v>1763</v>
      </c>
      <c r="F679" s="322">
        <v>1828</v>
      </c>
      <c r="G679" s="322">
        <v>2610</v>
      </c>
      <c r="H679" s="322">
        <v>1335</v>
      </c>
      <c r="I679" s="322">
        <v>1275</v>
      </c>
      <c r="J679" s="322">
        <v>3175</v>
      </c>
      <c r="K679" s="322">
        <v>1632</v>
      </c>
      <c r="L679" s="322">
        <v>1543</v>
      </c>
      <c r="M679" s="322">
        <v>2254</v>
      </c>
      <c r="N679" s="322">
        <v>1151</v>
      </c>
      <c r="O679" s="322">
        <v>1103</v>
      </c>
      <c r="P679" s="322">
        <v>2697</v>
      </c>
      <c r="Q679" s="322">
        <v>1402</v>
      </c>
      <c r="R679" s="322">
        <v>1295</v>
      </c>
      <c r="S679" s="332">
        <v>3056</v>
      </c>
      <c r="T679" s="332">
        <v>1530</v>
      </c>
      <c r="U679" s="332">
        <v>1526</v>
      </c>
      <c r="W679" s="323">
        <v>19</v>
      </c>
    </row>
    <row r="680" spans="1:23" x14ac:dyDescent="0.2">
      <c r="A680" s="322" t="s">
        <v>2421</v>
      </c>
      <c r="B680" s="322" t="s">
        <v>61</v>
      </c>
      <c r="C680" s="322">
        <v>16</v>
      </c>
      <c r="D680" s="322">
        <v>3819</v>
      </c>
      <c r="E680" s="322">
        <v>1945</v>
      </c>
      <c r="F680" s="322">
        <v>1874</v>
      </c>
      <c r="G680" s="322">
        <v>2630</v>
      </c>
      <c r="H680" s="322">
        <v>1385</v>
      </c>
      <c r="I680" s="322">
        <v>1245</v>
      </c>
      <c r="J680" s="322">
        <v>3286</v>
      </c>
      <c r="K680" s="322">
        <v>1659</v>
      </c>
      <c r="L680" s="322">
        <v>1627</v>
      </c>
      <c r="M680" s="322">
        <v>2392</v>
      </c>
      <c r="N680" s="322">
        <v>1205</v>
      </c>
      <c r="O680" s="322">
        <v>1187</v>
      </c>
      <c r="P680" s="322">
        <v>2743</v>
      </c>
      <c r="Q680" s="322">
        <v>1443</v>
      </c>
      <c r="R680" s="322">
        <v>1300</v>
      </c>
      <c r="S680" s="332">
        <v>3118</v>
      </c>
      <c r="T680" s="332">
        <v>1609</v>
      </c>
      <c r="U680" s="332">
        <v>1509</v>
      </c>
      <c r="W680" s="323">
        <v>20</v>
      </c>
    </row>
    <row r="681" spans="1:23" x14ac:dyDescent="0.2">
      <c r="A681" s="322" t="s">
        <v>2422</v>
      </c>
      <c r="B681" s="322" t="s">
        <v>61</v>
      </c>
      <c r="C681" s="322">
        <v>17</v>
      </c>
      <c r="D681" s="322">
        <v>3710</v>
      </c>
      <c r="E681" s="322">
        <v>1799</v>
      </c>
      <c r="F681" s="322">
        <v>1911</v>
      </c>
      <c r="G681" s="322">
        <v>2755</v>
      </c>
      <c r="H681" s="322">
        <v>1405</v>
      </c>
      <c r="I681" s="322">
        <v>1345</v>
      </c>
      <c r="J681" s="322">
        <v>3160</v>
      </c>
      <c r="K681" s="322">
        <v>1648</v>
      </c>
      <c r="L681" s="322">
        <v>1512</v>
      </c>
      <c r="M681" s="322">
        <v>2408</v>
      </c>
      <c r="N681" s="322">
        <v>1209</v>
      </c>
      <c r="O681" s="322">
        <v>1199</v>
      </c>
      <c r="P681" s="322">
        <v>2665</v>
      </c>
      <c r="Q681" s="322">
        <v>1424</v>
      </c>
      <c r="R681" s="322">
        <v>1241</v>
      </c>
      <c r="S681" s="332">
        <v>3116</v>
      </c>
      <c r="T681" s="332">
        <v>1682</v>
      </c>
      <c r="U681" s="332">
        <v>1434</v>
      </c>
      <c r="W681" s="323">
        <v>21</v>
      </c>
    </row>
    <row r="682" spans="1:23" x14ac:dyDescent="0.2">
      <c r="A682" s="322" t="s">
        <v>2423</v>
      </c>
      <c r="B682" s="322" t="s">
        <v>61</v>
      </c>
      <c r="C682" s="322">
        <v>18</v>
      </c>
      <c r="D682" s="322">
        <v>3621</v>
      </c>
      <c r="E682" s="322">
        <v>1740</v>
      </c>
      <c r="F682" s="322">
        <v>1881</v>
      </c>
      <c r="G682" s="322">
        <v>2785</v>
      </c>
      <c r="H682" s="322">
        <v>1435</v>
      </c>
      <c r="I682" s="322">
        <v>1355</v>
      </c>
      <c r="J682" s="322">
        <v>3188</v>
      </c>
      <c r="K682" s="322">
        <v>1583</v>
      </c>
      <c r="L682" s="322">
        <v>1605</v>
      </c>
      <c r="M682" s="322">
        <v>2625</v>
      </c>
      <c r="N682" s="322">
        <v>1375</v>
      </c>
      <c r="O682" s="322">
        <v>1250</v>
      </c>
      <c r="P682" s="322">
        <v>2565</v>
      </c>
      <c r="Q682" s="322">
        <v>1338</v>
      </c>
      <c r="R682" s="322">
        <v>1227</v>
      </c>
      <c r="S682" s="332">
        <v>3113</v>
      </c>
      <c r="T682" s="332">
        <v>1603</v>
      </c>
      <c r="U682" s="332">
        <v>1510</v>
      </c>
      <c r="W682" s="323">
        <v>22</v>
      </c>
    </row>
    <row r="683" spans="1:23" x14ac:dyDescent="0.2">
      <c r="A683" s="322" t="s">
        <v>2424</v>
      </c>
      <c r="B683" s="322" t="s">
        <v>61</v>
      </c>
      <c r="C683" s="322">
        <v>19</v>
      </c>
      <c r="D683" s="322">
        <v>3025</v>
      </c>
      <c r="E683" s="322">
        <v>1451</v>
      </c>
      <c r="F683" s="322">
        <v>1574</v>
      </c>
      <c r="G683" s="322">
        <v>2880</v>
      </c>
      <c r="H683" s="322">
        <v>1400</v>
      </c>
      <c r="I683" s="322">
        <v>1480</v>
      </c>
      <c r="J683" s="322">
        <v>3152</v>
      </c>
      <c r="K683" s="322">
        <v>1559</v>
      </c>
      <c r="L683" s="322">
        <v>1593</v>
      </c>
      <c r="M683" s="322">
        <v>2920</v>
      </c>
      <c r="N683" s="322">
        <v>1449</v>
      </c>
      <c r="O683" s="322">
        <v>1471</v>
      </c>
      <c r="P683" s="322">
        <v>2577</v>
      </c>
      <c r="Q683" s="322">
        <v>1330</v>
      </c>
      <c r="R683" s="322">
        <v>1247</v>
      </c>
      <c r="S683" s="332">
        <v>2838</v>
      </c>
      <c r="T683" s="332">
        <v>1397</v>
      </c>
      <c r="U683" s="332">
        <v>1441</v>
      </c>
      <c r="W683" s="323">
        <v>23</v>
      </c>
    </row>
    <row r="684" spans="1:23" x14ac:dyDescent="0.2">
      <c r="A684" s="322" t="s">
        <v>2425</v>
      </c>
      <c r="B684" s="322" t="s">
        <v>61</v>
      </c>
      <c r="C684" s="322">
        <v>20</v>
      </c>
      <c r="D684" s="322">
        <v>2852</v>
      </c>
      <c r="E684" s="322">
        <v>1374</v>
      </c>
      <c r="F684" s="322">
        <v>1478</v>
      </c>
      <c r="G684" s="322">
        <v>3185</v>
      </c>
      <c r="H684" s="322">
        <v>1555</v>
      </c>
      <c r="I684" s="322">
        <v>1630</v>
      </c>
      <c r="J684" s="322">
        <v>3141</v>
      </c>
      <c r="K684" s="322">
        <v>1615</v>
      </c>
      <c r="L684" s="322">
        <v>1526</v>
      </c>
      <c r="M684" s="322">
        <v>3224</v>
      </c>
      <c r="N684" s="322">
        <v>1573</v>
      </c>
      <c r="O684" s="322">
        <v>1651</v>
      </c>
      <c r="P684" s="322">
        <v>2875</v>
      </c>
      <c r="Q684" s="322">
        <v>1517</v>
      </c>
      <c r="R684" s="322">
        <v>1358</v>
      </c>
      <c r="S684" s="332">
        <v>3544</v>
      </c>
      <c r="T684" s="332">
        <v>1891</v>
      </c>
      <c r="U684" s="332">
        <v>1653</v>
      </c>
      <c r="W684" s="323">
        <v>24</v>
      </c>
    </row>
    <row r="685" spans="1:23" x14ac:dyDescent="0.2">
      <c r="A685" s="322" t="s">
        <v>2426</v>
      </c>
      <c r="B685" s="322" t="s">
        <v>62</v>
      </c>
      <c r="C685" s="322" t="s">
        <v>95</v>
      </c>
      <c r="D685" s="322">
        <v>93768</v>
      </c>
      <c r="E685" s="322">
        <v>47531</v>
      </c>
      <c r="F685" s="322">
        <v>46237</v>
      </c>
      <c r="G685" s="322">
        <v>86535</v>
      </c>
      <c r="H685" s="322">
        <v>43530</v>
      </c>
      <c r="I685" s="322">
        <v>43005</v>
      </c>
      <c r="J685" s="322">
        <v>68104</v>
      </c>
      <c r="K685" s="322">
        <v>34476</v>
      </c>
      <c r="L685" s="322">
        <v>33628</v>
      </c>
      <c r="M685" s="322">
        <v>54449</v>
      </c>
      <c r="N685" s="322">
        <v>27271</v>
      </c>
      <c r="O685" s="322">
        <v>27178</v>
      </c>
      <c r="P685" s="322">
        <v>53336</v>
      </c>
      <c r="Q685" s="322">
        <v>26835</v>
      </c>
      <c r="R685" s="322">
        <v>26501</v>
      </c>
      <c r="S685" s="332">
        <v>64269</v>
      </c>
      <c r="T685" s="332">
        <v>32053</v>
      </c>
      <c r="U685" s="332">
        <v>32216</v>
      </c>
      <c r="W685" s="323">
        <v>3</v>
      </c>
    </row>
    <row r="686" spans="1:23" x14ac:dyDescent="0.2">
      <c r="A686" s="322" t="s">
        <v>2427</v>
      </c>
      <c r="B686" s="322" t="s">
        <v>62</v>
      </c>
      <c r="C686" s="322">
        <v>0</v>
      </c>
      <c r="D686" s="322">
        <v>5015</v>
      </c>
      <c r="E686" s="322">
        <v>2594</v>
      </c>
      <c r="F686" s="322">
        <v>2421</v>
      </c>
      <c r="G686" s="322">
        <v>4295</v>
      </c>
      <c r="H686" s="322">
        <v>2180</v>
      </c>
      <c r="I686" s="322">
        <v>2115</v>
      </c>
      <c r="J686" s="322">
        <v>3110</v>
      </c>
      <c r="K686" s="322">
        <v>1552</v>
      </c>
      <c r="L686" s="322">
        <v>1558</v>
      </c>
      <c r="M686" s="322">
        <v>3450</v>
      </c>
      <c r="N686" s="322">
        <v>1757</v>
      </c>
      <c r="O686" s="322">
        <v>1693</v>
      </c>
      <c r="P686" s="322">
        <v>3736</v>
      </c>
      <c r="Q686" s="322">
        <v>1917</v>
      </c>
      <c r="R686" s="322">
        <v>1819</v>
      </c>
      <c r="S686" s="332">
        <v>5188</v>
      </c>
      <c r="T686" s="332">
        <v>2703</v>
      </c>
      <c r="U686" s="332">
        <v>2485</v>
      </c>
      <c r="W686" s="323">
        <v>4</v>
      </c>
    </row>
    <row r="687" spans="1:23" x14ac:dyDescent="0.2">
      <c r="A687" s="322" t="s">
        <v>2428</v>
      </c>
      <c r="B687" s="322" t="s">
        <v>62</v>
      </c>
      <c r="C687" s="322">
        <v>1</v>
      </c>
      <c r="D687" s="322">
        <v>4708</v>
      </c>
      <c r="E687" s="322">
        <v>2416</v>
      </c>
      <c r="F687" s="322">
        <v>2292</v>
      </c>
      <c r="G687" s="322">
        <v>4230</v>
      </c>
      <c r="H687" s="322">
        <v>2185</v>
      </c>
      <c r="I687" s="322">
        <v>2045</v>
      </c>
      <c r="J687" s="322">
        <v>2971</v>
      </c>
      <c r="K687" s="322">
        <v>1517</v>
      </c>
      <c r="L687" s="322">
        <v>1454</v>
      </c>
      <c r="M687" s="322">
        <v>3413</v>
      </c>
      <c r="N687" s="322">
        <v>1729</v>
      </c>
      <c r="O687" s="322">
        <v>1684</v>
      </c>
      <c r="P687" s="322">
        <v>3515</v>
      </c>
      <c r="Q687" s="322">
        <v>1785</v>
      </c>
      <c r="R687" s="322">
        <v>1730</v>
      </c>
      <c r="S687" s="332">
        <v>4608</v>
      </c>
      <c r="T687" s="332">
        <v>2338</v>
      </c>
      <c r="U687" s="332">
        <v>2270</v>
      </c>
      <c r="W687" s="323">
        <v>5</v>
      </c>
    </row>
    <row r="688" spans="1:23" x14ac:dyDescent="0.2">
      <c r="A688" s="322" t="s">
        <v>2429</v>
      </c>
      <c r="B688" s="322" t="s">
        <v>62</v>
      </c>
      <c r="C688" s="322">
        <v>2</v>
      </c>
      <c r="D688" s="322">
        <v>4519</v>
      </c>
      <c r="E688" s="322">
        <v>2260</v>
      </c>
      <c r="F688" s="322">
        <v>2259</v>
      </c>
      <c r="G688" s="322">
        <v>4320</v>
      </c>
      <c r="H688" s="322">
        <v>2215</v>
      </c>
      <c r="I688" s="322">
        <v>2105</v>
      </c>
      <c r="J688" s="322">
        <v>2745</v>
      </c>
      <c r="K688" s="322">
        <v>1372</v>
      </c>
      <c r="L688" s="322">
        <v>1373</v>
      </c>
      <c r="M688" s="322">
        <v>2972</v>
      </c>
      <c r="N688" s="322">
        <v>1523</v>
      </c>
      <c r="O688" s="322">
        <v>1449</v>
      </c>
      <c r="P688" s="322">
        <v>3275</v>
      </c>
      <c r="Q688" s="322">
        <v>1694</v>
      </c>
      <c r="R688" s="322">
        <v>1581</v>
      </c>
      <c r="S688" s="332">
        <v>4219</v>
      </c>
      <c r="T688" s="332">
        <v>2157</v>
      </c>
      <c r="U688" s="332">
        <v>2062</v>
      </c>
      <c r="W688" s="323">
        <v>6</v>
      </c>
    </row>
    <row r="689" spans="1:23" x14ac:dyDescent="0.2">
      <c r="A689" s="322" t="s">
        <v>2430</v>
      </c>
      <c r="B689" s="322" t="s">
        <v>62</v>
      </c>
      <c r="C689" s="322">
        <v>3</v>
      </c>
      <c r="D689" s="322">
        <v>4192</v>
      </c>
      <c r="E689" s="322">
        <v>2123</v>
      </c>
      <c r="F689" s="322">
        <v>2069</v>
      </c>
      <c r="G689" s="322">
        <v>4030</v>
      </c>
      <c r="H689" s="322">
        <v>2070</v>
      </c>
      <c r="I689" s="322">
        <v>1965</v>
      </c>
      <c r="J689" s="322">
        <v>2494</v>
      </c>
      <c r="K689" s="322">
        <v>1295</v>
      </c>
      <c r="L689" s="322">
        <v>1199</v>
      </c>
      <c r="M689" s="322">
        <v>2793</v>
      </c>
      <c r="N689" s="322">
        <v>1433</v>
      </c>
      <c r="O689" s="322">
        <v>1360</v>
      </c>
      <c r="P689" s="322">
        <v>3058</v>
      </c>
      <c r="Q689" s="322">
        <v>1566</v>
      </c>
      <c r="R689" s="322">
        <v>1492</v>
      </c>
      <c r="S689" s="332">
        <v>3932</v>
      </c>
      <c r="T689" s="332">
        <v>2012</v>
      </c>
      <c r="U689" s="332">
        <v>1920</v>
      </c>
      <c r="W689" s="323">
        <v>7</v>
      </c>
    </row>
    <row r="690" spans="1:23" x14ac:dyDescent="0.2">
      <c r="A690" s="322" t="s">
        <v>2431</v>
      </c>
      <c r="B690" s="322" t="s">
        <v>62</v>
      </c>
      <c r="C690" s="322">
        <v>4</v>
      </c>
      <c r="D690" s="322">
        <v>4145</v>
      </c>
      <c r="E690" s="322">
        <v>2149</v>
      </c>
      <c r="F690" s="322">
        <v>1996</v>
      </c>
      <c r="G690" s="322">
        <v>4395</v>
      </c>
      <c r="H690" s="322">
        <v>2255</v>
      </c>
      <c r="I690" s="322">
        <v>2135</v>
      </c>
      <c r="J690" s="322">
        <v>2453</v>
      </c>
      <c r="K690" s="322">
        <v>1238</v>
      </c>
      <c r="L690" s="322">
        <v>1215</v>
      </c>
      <c r="M690" s="322">
        <v>2721</v>
      </c>
      <c r="N690" s="322">
        <v>1424</v>
      </c>
      <c r="O690" s="322">
        <v>1297</v>
      </c>
      <c r="P690" s="322">
        <v>3061</v>
      </c>
      <c r="Q690" s="322">
        <v>1534</v>
      </c>
      <c r="R690" s="322">
        <v>1527</v>
      </c>
      <c r="S690" s="332">
        <v>3723</v>
      </c>
      <c r="T690" s="332">
        <v>1873</v>
      </c>
      <c r="U690" s="332">
        <v>1850</v>
      </c>
      <c r="W690" s="323">
        <v>8</v>
      </c>
    </row>
    <row r="691" spans="1:23" x14ac:dyDescent="0.2">
      <c r="A691" s="322" t="s">
        <v>2432</v>
      </c>
      <c r="B691" s="322" t="s">
        <v>62</v>
      </c>
      <c r="C691" s="322">
        <v>5</v>
      </c>
      <c r="D691" s="322">
        <v>3972</v>
      </c>
      <c r="E691" s="322">
        <v>2031</v>
      </c>
      <c r="F691" s="322">
        <v>1941</v>
      </c>
      <c r="G691" s="322">
        <v>4485</v>
      </c>
      <c r="H691" s="322">
        <v>2310</v>
      </c>
      <c r="I691" s="322">
        <v>2175</v>
      </c>
      <c r="J691" s="322">
        <v>2454</v>
      </c>
      <c r="K691" s="322">
        <v>1242</v>
      </c>
      <c r="L691" s="322">
        <v>1212</v>
      </c>
      <c r="M691" s="322">
        <v>2611</v>
      </c>
      <c r="N691" s="322">
        <v>1329</v>
      </c>
      <c r="O691" s="322">
        <v>1282</v>
      </c>
      <c r="P691" s="322">
        <v>2741</v>
      </c>
      <c r="Q691" s="322">
        <v>1412</v>
      </c>
      <c r="R691" s="322">
        <v>1329</v>
      </c>
      <c r="S691" s="332">
        <v>3288</v>
      </c>
      <c r="T691" s="332">
        <v>1646</v>
      </c>
      <c r="U691" s="332">
        <v>1642</v>
      </c>
      <c r="W691" s="323">
        <v>9</v>
      </c>
    </row>
    <row r="692" spans="1:23" x14ac:dyDescent="0.2">
      <c r="A692" s="322" t="s">
        <v>2433</v>
      </c>
      <c r="B692" s="322" t="s">
        <v>62</v>
      </c>
      <c r="C692" s="322">
        <v>6</v>
      </c>
      <c r="D692" s="322">
        <v>3847</v>
      </c>
      <c r="E692" s="322">
        <v>1994</v>
      </c>
      <c r="F692" s="322">
        <v>1853</v>
      </c>
      <c r="G692" s="322">
        <v>4340</v>
      </c>
      <c r="H692" s="322">
        <v>2240</v>
      </c>
      <c r="I692" s="322">
        <v>2100</v>
      </c>
      <c r="J692" s="322">
        <v>2570</v>
      </c>
      <c r="K692" s="322">
        <v>1285</v>
      </c>
      <c r="L692" s="322">
        <v>1285</v>
      </c>
      <c r="M692" s="322">
        <v>2584</v>
      </c>
      <c r="N692" s="322">
        <v>1362</v>
      </c>
      <c r="O692" s="322">
        <v>1222</v>
      </c>
      <c r="P692" s="322">
        <v>2633</v>
      </c>
      <c r="Q692" s="322">
        <v>1309</v>
      </c>
      <c r="R692" s="322">
        <v>1324</v>
      </c>
      <c r="S692" s="332">
        <v>3019</v>
      </c>
      <c r="T692" s="332">
        <v>1552</v>
      </c>
      <c r="U692" s="332">
        <v>1467</v>
      </c>
      <c r="W692" s="323">
        <v>10</v>
      </c>
    </row>
    <row r="693" spans="1:23" x14ac:dyDescent="0.2">
      <c r="A693" s="322" t="s">
        <v>2434</v>
      </c>
      <c r="B693" s="322" t="s">
        <v>62</v>
      </c>
      <c r="C693" s="322">
        <v>7</v>
      </c>
      <c r="D693" s="322">
        <v>4021</v>
      </c>
      <c r="E693" s="322">
        <v>2012</v>
      </c>
      <c r="F693" s="322">
        <v>2009</v>
      </c>
      <c r="G693" s="322">
        <v>4485</v>
      </c>
      <c r="H693" s="322">
        <v>2300</v>
      </c>
      <c r="I693" s="322">
        <v>2180</v>
      </c>
      <c r="J693" s="322">
        <v>2690</v>
      </c>
      <c r="K693" s="322">
        <v>1375</v>
      </c>
      <c r="L693" s="322">
        <v>1315</v>
      </c>
      <c r="M693" s="322">
        <v>2404</v>
      </c>
      <c r="N693" s="322">
        <v>1216</v>
      </c>
      <c r="O693" s="322">
        <v>1188</v>
      </c>
      <c r="P693" s="322">
        <v>2687</v>
      </c>
      <c r="Q693" s="322">
        <v>1354</v>
      </c>
      <c r="R693" s="322">
        <v>1333</v>
      </c>
      <c r="S693" s="332">
        <v>2923</v>
      </c>
      <c r="T693" s="332">
        <v>1469</v>
      </c>
      <c r="U693" s="332">
        <v>1454</v>
      </c>
      <c r="W693" s="323">
        <v>11</v>
      </c>
    </row>
    <row r="694" spans="1:23" x14ac:dyDescent="0.2">
      <c r="A694" s="322" t="s">
        <v>2435</v>
      </c>
      <c r="B694" s="322" t="s">
        <v>62</v>
      </c>
      <c r="C694" s="322">
        <v>8</v>
      </c>
      <c r="D694" s="322">
        <v>3954</v>
      </c>
      <c r="E694" s="322">
        <v>2048</v>
      </c>
      <c r="F694" s="322">
        <v>1906</v>
      </c>
      <c r="G694" s="322">
        <v>4345</v>
      </c>
      <c r="H694" s="322">
        <v>2180</v>
      </c>
      <c r="I694" s="322">
        <v>2165</v>
      </c>
      <c r="J694" s="322">
        <v>2763</v>
      </c>
      <c r="K694" s="322">
        <v>1433</v>
      </c>
      <c r="L694" s="322">
        <v>1330</v>
      </c>
      <c r="M694" s="322">
        <v>2351</v>
      </c>
      <c r="N694" s="322">
        <v>1191</v>
      </c>
      <c r="O694" s="322">
        <v>1160</v>
      </c>
      <c r="P694" s="322">
        <v>2480</v>
      </c>
      <c r="Q694" s="322">
        <v>1249</v>
      </c>
      <c r="R694" s="322">
        <v>1231</v>
      </c>
      <c r="S694" s="332">
        <v>2720</v>
      </c>
      <c r="T694" s="332">
        <v>1371</v>
      </c>
      <c r="U694" s="332">
        <v>1349</v>
      </c>
      <c r="W694" s="323">
        <v>12</v>
      </c>
    </row>
    <row r="695" spans="1:23" x14ac:dyDescent="0.2">
      <c r="A695" s="322" t="s">
        <v>2436</v>
      </c>
      <c r="B695" s="322" t="s">
        <v>62</v>
      </c>
      <c r="C695" s="322">
        <v>9</v>
      </c>
      <c r="D695" s="322">
        <v>4106</v>
      </c>
      <c r="E695" s="322">
        <v>2074</v>
      </c>
      <c r="F695" s="322">
        <v>2032</v>
      </c>
      <c r="G695" s="322">
        <v>4090</v>
      </c>
      <c r="H695" s="322">
        <v>2080</v>
      </c>
      <c r="I695" s="322">
        <v>2010</v>
      </c>
      <c r="J695" s="322">
        <v>3004</v>
      </c>
      <c r="K695" s="322">
        <v>1525</v>
      </c>
      <c r="L695" s="322">
        <v>1479</v>
      </c>
      <c r="M695" s="322">
        <v>2310</v>
      </c>
      <c r="N695" s="322">
        <v>1119</v>
      </c>
      <c r="O695" s="322">
        <v>1191</v>
      </c>
      <c r="P695" s="322">
        <v>2522</v>
      </c>
      <c r="Q695" s="322">
        <v>1289</v>
      </c>
      <c r="R695" s="322">
        <v>1233</v>
      </c>
      <c r="S695" s="332">
        <v>2624</v>
      </c>
      <c r="T695" s="332">
        <v>1307</v>
      </c>
      <c r="U695" s="332">
        <v>1317</v>
      </c>
      <c r="W695" s="323">
        <v>13</v>
      </c>
    </row>
    <row r="696" spans="1:23" x14ac:dyDescent="0.2">
      <c r="A696" s="322" t="s">
        <v>2437</v>
      </c>
      <c r="B696" s="322" t="s">
        <v>62</v>
      </c>
      <c r="C696" s="322">
        <v>10</v>
      </c>
      <c r="D696" s="322">
        <v>4058</v>
      </c>
      <c r="E696" s="322">
        <v>2065</v>
      </c>
      <c r="F696" s="322">
        <v>1993</v>
      </c>
      <c r="G696" s="322">
        <v>3950</v>
      </c>
      <c r="H696" s="322">
        <v>2050</v>
      </c>
      <c r="I696" s="322">
        <v>1900</v>
      </c>
      <c r="J696" s="322">
        <v>3175</v>
      </c>
      <c r="K696" s="322">
        <v>1606</v>
      </c>
      <c r="L696" s="322">
        <v>1569</v>
      </c>
      <c r="M696" s="322">
        <v>2412</v>
      </c>
      <c r="N696" s="322">
        <v>1195</v>
      </c>
      <c r="O696" s="322">
        <v>1217</v>
      </c>
      <c r="P696" s="322">
        <v>2350</v>
      </c>
      <c r="Q696" s="322">
        <v>1210</v>
      </c>
      <c r="R696" s="322">
        <v>1140</v>
      </c>
      <c r="S696" s="332">
        <v>2581</v>
      </c>
      <c r="T696" s="332">
        <v>1303</v>
      </c>
      <c r="U696" s="332">
        <v>1278</v>
      </c>
      <c r="W696" s="323">
        <v>14</v>
      </c>
    </row>
    <row r="697" spans="1:23" x14ac:dyDescent="0.2">
      <c r="A697" s="322" t="s">
        <v>2438</v>
      </c>
      <c r="B697" s="322" t="s">
        <v>62</v>
      </c>
      <c r="C697" s="322">
        <v>11</v>
      </c>
      <c r="D697" s="322">
        <v>4380</v>
      </c>
      <c r="E697" s="322">
        <v>2269</v>
      </c>
      <c r="F697" s="322">
        <v>2111</v>
      </c>
      <c r="G697" s="322">
        <v>3930</v>
      </c>
      <c r="H697" s="322">
        <v>2000</v>
      </c>
      <c r="I697" s="322">
        <v>1930</v>
      </c>
      <c r="J697" s="322">
        <v>3102</v>
      </c>
      <c r="K697" s="322">
        <v>1590</v>
      </c>
      <c r="L697" s="322">
        <v>1512</v>
      </c>
      <c r="M697" s="322">
        <v>2261</v>
      </c>
      <c r="N697" s="322">
        <v>1143</v>
      </c>
      <c r="O697" s="322">
        <v>1118</v>
      </c>
      <c r="P697" s="322">
        <v>2307</v>
      </c>
      <c r="Q697" s="322">
        <v>1161</v>
      </c>
      <c r="R697" s="322">
        <v>1146</v>
      </c>
      <c r="S697" s="332">
        <v>2582</v>
      </c>
      <c r="T697" s="332">
        <v>1296</v>
      </c>
      <c r="U697" s="332">
        <v>1286</v>
      </c>
      <c r="W697" s="323">
        <v>15</v>
      </c>
    </row>
    <row r="698" spans="1:23" x14ac:dyDescent="0.2">
      <c r="A698" s="322" t="s">
        <v>2439</v>
      </c>
      <c r="B698" s="322" t="s">
        <v>62</v>
      </c>
      <c r="C698" s="322">
        <v>12</v>
      </c>
      <c r="D698" s="322">
        <v>4802</v>
      </c>
      <c r="E698" s="322">
        <v>2457</v>
      </c>
      <c r="F698" s="322">
        <v>2345</v>
      </c>
      <c r="G698" s="322">
        <v>3835</v>
      </c>
      <c r="H698" s="322">
        <v>1870</v>
      </c>
      <c r="I698" s="322">
        <v>1965</v>
      </c>
      <c r="J698" s="322">
        <v>3365</v>
      </c>
      <c r="K698" s="322">
        <v>1643</v>
      </c>
      <c r="L698" s="322">
        <v>1722</v>
      </c>
      <c r="M698" s="322">
        <v>2201</v>
      </c>
      <c r="N698" s="322">
        <v>1127</v>
      </c>
      <c r="O698" s="322">
        <v>1074</v>
      </c>
      <c r="P698" s="322">
        <v>2138</v>
      </c>
      <c r="Q698" s="322">
        <v>1039</v>
      </c>
      <c r="R698" s="322">
        <v>1099</v>
      </c>
      <c r="S698" s="332">
        <v>2564</v>
      </c>
      <c r="T698" s="332">
        <v>1322</v>
      </c>
      <c r="U698" s="332">
        <v>1242</v>
      </c>
      <c r="W698" s="323">
        <v>16</v>
      </c>
    </row>
    <row r="699" spans="1:23" x14ac:dyDescent="0.2">
      <c r="A699" s="322" t="s">
        <v>2440</v>
      </c>
      <c r="B699" s="322" t="s">
        <v>62</v>
      </c>
      <c r="C699" s="322">
        <v>13</v>
      </c>
      <c r="D699" s="322">
        <v>5357</v>
      </c>
      <c r="E699" s="322">
        <v>2729</v>
      </c>
      <c r="F699" s="322">
        <v>2628</v>
      </c>
      <c r="G699" s="322">
        <v>3645</v>
      </c>
      <c r="H699" s="322">
        <v>1800</v>
      </c>
      <c r="I699" s="322">
        <v>1845</v>
      </c>
      <c r="J699" s="322">
        <v>3384</v>
      </c>
      <c r="K699" s="322">
        <v>1732</v>
      </c>
      <c r="L699" s="322">
        <v>1652</v>
      </c>
      <c r="M699" s="322">
        <v>2084</v>
      </c>
      <c r="N699" s="322">
        <v>1054</v>
      </c>
      <c r="O699" s="322">
        <v>1030</v>
      </c>
      <c r="P699" s="322">
        <v>2144</v>
      </c>
      <c r="Q699" s="322">
        <v>1159</v>
      </c>
      <c r="R699" s="322">
        <v>985</v>
      </c>
      <c r="S699" s="332">
        <v>2487</v>
      </c>
      <c r="T699" s="332">
        <v>1254</v>
      </c>
      <c r="U699" s="332">
        <v>1233</v>
      </c>
      <c r="W699" s="323">
        <v>17</v>
      </c>
    </row>
    <row r="700" spans="1:23" x14ac:dyDescent="0.2">
      <c r="A700" s="322" t="s">
        <v>2441</v>
      </c>
      <c r="B700" s="322" t="s">
        <v>62</v>
      </c>
      <c r="C700" s="322">
        <v>14</v>
      </c>
      <c r="D700" s="322">
        <v>5995</v>
      </c>
      <c r="E700" s="322">
        <v>3068</v>
      </c>
      <c r="F700" s="322">
        <v>2927</v>
      </c>
      <c r="G700" s="322">
        <v>3680</v>
      </c>
      <c r="H700" s="322">
        <v>1905</v>
      </c>
      <c r="I700" s="322">
        <v>1775</v>
      </c>
      <c r="J700" s="322">
        <v>3642</v>
      </c>
      <c r="K700" s="322">
        <v>1890</v>
      </c>
      <c r="L700" s="322">
        <v>1752</v>
      </c>
      <c r="M700" s="322">
        <v>2123</v>
      </c>
      <c r="N700" s="322">
        <v>1085</v>
      </c>
      <c r="O700" s="322">
        <v>1038</v>
      </c>
      <c r="P700" s="322">
        <v>1983</v>
      </c>
      <c r="Q700" s="322">
        <v>1004</v>
      </c>
      <c r="R700" s="322">
        <v>979</v>
      </c>
      <c r="S700" s="332">
        <v>2307</v>
      </c>
      <c r="T700" s="332">
        <v>1182</v>
      </c>
      <c r="U700" s="332">
        <v>1125</v>
      </c>
      <c r="W700" s="323">
        <v>18</v>
      </c>
    </row>
    <row r="701" spans="1:23" x14ac:dyDescent="0.2">
      <c r="A701" s="322" t="s">
        <v>2442</v>
      </c>
      <c r="B701" s="322" t="s">
        <v>62</v>
      </c>
      <c r="C701" s="322">
        <v>15</v>
      </c>
      <c r="D701" s="322">
        <v>4437</v>
      </c>
      <c r="E701" s="322">
        <v>2270</v>
      </c>
      <c r="F701" s="322">
        <v>2167</v>
      </c>
      <c r="G701" s="322">
        <v>3625</v>
      </c>
      <c r="H701" s="322">
        <v>1835</v>
      </c>
      <c r="I701" s="322">
        <v>1790</v>
      </c>
      <c r="J701" s="322">
        <v>3862</v>
      </c>
      <c r="K701" s="322">
        <v>1971</v>
      </c>
      <c r="L701" s="322">
        <v>1891</v>
      </c>
      <c r="M701" s="322">
        <v>2068</v>
      </c>
      <c r="N701" s="322">
        <v>1070</v>
      </c>
      <c r="O701" s="322">
        <v>998</v>
      </c>
      <c r="P701" s="322">
        <v>1784</v>
      </c>
      <c r="Q701" s="322">
        <v>887</v>
      </c>
      <c r="R701" s="322">
        <v>897</v>
      </c>
      <c r="S701" s="332">
        <v>2241</v>
      </c>
      <c r="T701" s="332">
        <v>1091</v>
      </c>
      <c r="U701" s="332">
        <v>1150</v>
      </c>
      <c r="W701" s="323">
        <v>19</v>
      </c>
    </row>
    <row r="702" spans="1:23" x14ac:dyDescent="0.2">
      <c r="A702" s="322" t="s">
        <v>2443</v>
      </c>
      <c r="B702" s="322" t="s">
        <v>62</v>
      </c>
      <c r="C702" s="322">
        <v>16</v>
      </c>
      <c r="D702" s="322">
        <v>4541</v>
      </c>
      <c r="E702" s="322">
        <v>2337</v>
      </c>
      <c r="F702" s="322">
        <v>2204</v>
      </c>
      <c r="G702" s="322">
        <v>3520</v>
      </c>
      <c r="H702" s="322">
        <v>1825</v>
      </c>
      <c r="I702" s="322">
        <v>1695</v>
      </c>
      <c r="J702" s="322">
        <v>3959</v>
      </c>
      <c r="K702" s="322">
        <v>2084</v>
      </c>
      <c r="L702" s="322">
        <v>1875</v>
      </c>
      <c r="M702" s="322">
        <v>2231</v>
      </c>
      <c r="N702" s="322">
        <v>1118</v>
      </c>
      <c r="O702" s="322">
        <v>1113</v>
      </c>
      <c r="P702" s="322">
        <v>2189</v>
      </c>
      <c r="Q702" s="322">
        <v>1186</v>
      </c>
      <c r="R702" s="322">
        <v>1003</v>
      </c>
      <c r="S702" s="332">
        <v>2301</v>
      </c>
      <c r="T702" s="332">
        <v>1157</v>
      </c>
      <c r="U702" s="332">
        <v>1144</v>
      </c>
      <c r="W702" s="323">
        <v>20</v>
      </c>
    </row>
    <row r="703" spans="1:23" x14ac:dyDescent="0.2">
      <c r="A703" s="322" t="s">
        <v>2444</v>
      </c>
      <c r="B703" s="322" t="s">
        <v>62</v>
      </c>
      <c r="C703" s="322">
        <v>17</v>
      </c>
      <c r="D703" s="322">
        <v>4406</v>
      </c>
      <c r="E703" s="322">
        <v>2163</v>
      </c>
      <c r="F703" s="322">
        <v>2243</v>
      </c>
      <c r="G703" s="322">
        <v>3790</v>
      </c>
      <c r="H703" s="322">
        <v>1865</v>
      </c>
      <c r="I703" s="322">
        <v>1925</v>
      </c>
      <c r="J703" s="322">
        <v>3988</v>
      </c>
      <c r="K703" s="322">
        <v>2018</v>
      </c>
      <c r="L703" s="322">
        <v>1970</v>
      </c>
      <c r="M703" s="322">
        <v>2241</v>
      </c>
      <c r="N703" s="322">
        <v>1146</v>
      </c>
      <c r="O703" s="322">
        <v>1095</v>
      </c>
      <c r="P703" s="322">
        <v>2020</v>
      </c>
      <c r="Q703" s="322">
        <v>1039</v>
      </c>
      <c r="R703" s="322">
        <v>981</v>
      </c>
      <c r="S703" s="332">
        <v>2320</v>
      </c>
      <c r="T703" s="332">
        <v>1168</v>
      </c>
      <c r="U703" s="332">
        <v>1152</v>
      </c>
      <c r="W703" s="323">
        <v>21</v>
      </c>
    </row>
    <row r="704" spans="1:23" x14ac:dyDescent="0.2">
      <c r="A704" s="322" t="s">
        <v>2445</v>
      </c>
      <c r="B704" s="322" t="s">
        <v>62</v>
      </c>
      <c r="C704" s="322">
        <v>18</v>
      </c>
      <c r="D704" s="322">
        <v>4627</v>
      </c>
      <c r="E704" s="322">
        <v>2216</v>
      </c>
      <c r="F704" s="322">
        <v>2411</v>
      </c>
      <c r="G704" s="322">
        <v>4045</v>
      </c>
      <c r="H704" s="322">
        <v>1930</v>
      </c>
      <c r="I704" s="322">
        <v>2115</v>
      </c>
      <c r="J704" s="322">
        <v>4164</v>
      </c>
      <c r="K704" s="322">
        <v>2083</v>
      </c>
      <c r="L704" s="322">
        <v>2081</v>
      </c>
      <c r="M704" s="322">
        <v>2527</v>
      </c>
      <c r="N704" s="322">
        <v>1257</v>
      </c>
      <c r="O704" s="322">
        <v>1270</v>
      </c>
      <c r="P704" s="322">
        <v>1931</v>
      </c>
      <c r="Q704" s="322">
        <v>970</v>
      </c>
      <c r="R704" s="322">
        <v>961</v>
      </c>
      <c r="S704" s="332">
        <v>2563</v>
      </c>
      <c r="T704" s="332">
        <v>1211</v>
      </c>
      <c r="U704" s="332">
        <v>1352</v>
      </c>
      <c r="W704" s="323">
        <v>22</v>
      </c>
    </row>
    <row r="705" spans="1:23" x14ac:dyDescent="0.2">
      <c r="A705" s="322" t="s">
        <v>2446</v>
      </c>
      <c r="B705" s="322" t="s">
        <v>62</v>
      </c>
      <c r="C705" s="322">
        <v>19</v>
      </c>
      <c r="D705" s="322">
        <v>4330</v>
      </c>
      <c r="E705" s="322">
        <v>2097</v>
      </c>
      <c r="F705" s="322">
        <v>2233</v>
      </c>
      <c r="G705" s="322">
        <v>4620</v>
      </c>
      <c r="H705" s="322">
        <v>2160</v>
      </c>
      <c r="I705" s="322">
        <v>2460</v>
      </c>
      <c r="J705" s="322">
        <v>4015</v>
      </c>
      <c r="K705" s="322">
        <v>1973</v>
      </c>
      <c r="L705" s="322">
        <v>2042</v>
      </c>
      <c r="M705" s="322">
        <v>3066</v>
      </c>
      <c r="N705" s="322">
        <v>1444</v>
      </c>
      <c r="O705" s="322">
        <v>1622</v>
      </c>
      <c r="P705" s="322">
        <v>2155</v>
      </c>
      <c r="Q705" s="322">
        <v>915</v>
      </c>
      <c r="R705" s="322">
        <v>1240</v>
      </c>
      <c r="S705" s="332">
        <v>2978</v>
      </c>
      <c r="T705" s="332">
        <v>1271</v>
      </c>
      <c r="U705" s="332">
        <v>1707</v>
      </c>
      <c r="W705" s="323">
        <v>23</v>
      </c>
    </row>
    <row r="706" spans="1:23" x14ac:dyDescent="0.2">
      <c r="A706" s="322" t="s">
        <v>2447</v>
      </c>
      <c r="B706" s="322" t="s">
        <v>62</v>
      </c>
      <c r="C706" s="322">
        <v>20</v>
      </c>
      <c r="D706" s="322">
        <v>4356</v>
      </c>
      <c r="E706" s="322">
        <v>2159</v>
      </c>
      <c r="F706" s="322">
        <v>2197</v>
      </c>
      <c r="G706" s="322">
        <v>4885</v>
      </c>
      <c r="H706" s="322">
        <v>2275</v>
      </c>
      <c r="I706" s="322">
        <v>2610</v>
      </c>
      <c r="J706" s="322">
        <v>4194</v>
      </c>
      <c r="K706" s="322">
        <v>2052</v>
      </c>
      <c r="L706" s="322">
        <v>2142</v>
      </c>
      <c r="M706" s="322">
        <v>3626</v>
      </c>
      <c r="N706" s="322">
        <v>1549</v>
      </c>
      <c r="O706" s="322">
        <v>2077</v>
      </c>
      <c r="P706" s="322">
        <v>2627</v>
      </c>
      <c r="Q706" s="322">
        <v>1156</v>
      </c>
      <c r="R706" s="322">
        <v>1471</v>
      </c>
      <c r="S706" s="332">
        <v>3101</v>
      </c>
      <c r="T706" s="332">
        <v>1370</v>
      </c>
      <c r="U706" s="332">
        <v>1731</v>
      </c>
      <c r="W706" s="323">
        <v>24</v>
      </c>
    </row>
    <row r="707" spans="1:23" x14ac:dyDescent="0.2">
      <c r="A707" s="322" t="s">
        <v>2448</v>
      </c>
      <c r="B707" s="322" t="s">
        <v>63</v>
      </c>
      <c r="C707" s="322" t="s">
        <v>95</v>
      </c>
      <c r="D707" s="322">
        <v>55781</v>
      </c>
      <c r="E707" s="322">
        <v>26699</v>
      </c>
      <c r="F707" s="322">
        <v>29082</v>
      </c>
      <c r="G707" s="322">
        <v>47530</v>
      </c>
      <c r="H707" s="322">
        <v>22770</v>
      </c>
      <c r="I707" s="322">
        <v>24760</v>
      </c>
      <c r="J707" s="322">
        <v>31511</v>
      </c>
      <c r="K707" s="322">
        <v>15567</v>
      </c>
      <c r="L707" s="322">
        <v>15944</v>
      </c>
      <c r="M707" s="322">
        <v>31276</v>
      </c>
      <c r="N707" s="322">
        <v>15542</v>
      </c>
      <c r="O707" s="322">
        <v>15734</v>
      </c>
      <c r="P707" s="322">
        <v>32219</v>
      </c>
      <c r="Q707" s="322">
        <v>16183</v>
      </c>
      <c r="R707" s="322">
        <v>16036</v>
      </c>
      <c r="S707" s="332">
        <v>43696</v>
      </c>
      <c r="T707" s="332">
        <v>22457</v>
      </c>
      <c r="U707" s="332">
        <v>21239</v>
      </c>
      <c r="W707" s="323">
        <v>3</v>
      </c>
    </row>
    <row r="708" spans="1:23" x14ac:dyDescent="0.2">
      <c r="A708" s="322" t="s">
        <v>2449</v>
      </c>
      <c r="B708" s="322" t="s">
        <v>63</v>
      </c>
      <c r="C708" s="322">
        <v>0</v>
      </c>
      <c r="D708" s="322">
        <v>3593</v>
      </c>
      <c r="E708" s="322">
        <v>1779</v>
      </c>
      <c r="F708" s="322">
        <v>1814</v>
      </c>
      <c r="G708" s="322">
        <v>2210</v>
      </c>
      <c r="H708" s="322">
        <v>1155</v>
      </c>
      <c r="I708" s="322">
        <v>1055</v>
      </c>
      <c r="J708" s="322">
        <v>1510</v>
      </c>
      <c r="K708" s="322">
        <v>778</v>
      </c>
      <c r="L708" s="322">
        <v>732</v>
      </c>
      <c r="M708" s="322">
        <v>1924</v>
      </c>
      <c r="N708" s="322">
        <v>977</v>
      </c>
      <c r="O708" s="322">
        <v>947</v>
      </c>
      <c r="P708" s="322">
        <v>2204</v>
      </c>
      <c r="Q708" s="322">
        <v>1151</v>
      </c>
      <c r="R708" s="322">
        <v>1053</v>
      </c>
      <c r="S708" s="332">
        <v>2808</v>
      </c>
      <c r="T708" s="332">
        <v>1434</v>
      </c>
      <c r="U708" s="332">
        <v>1374</v>
      </c>
      <c r="W708" s="323">
        <v>4</v>
      </c>
    </row>
    <row r="709" spans="1:23" x14ac:dyDescent="0.2">
      <c r="A709" s="322" t="s">
        <v>2450</v>
      </c>
      <c r="B709" s="322" t="s">
        <v>63</v>
      </c>
      <c r="C709" s="322">
        <v>1</v>
      </c>
      <c r="D709" s="322">
        <v>2810</v>
      </c>
      <c r="E709" s="322">
        <v>1465</v>
      </c>
      <c r="F709" s="322">
        <v>1345</v>
      </c>
      <c r="G709" s="322">
        <v>1915</v>
      </c>
      <c r="H709" s="322">
        <v>985</v>
      </c>
      <c r="I709" s="322">
        <v>930</v>
      </c>
      <c r="J709" s="322">
        <v>1439</v>
      </c>
      <c r="K709" s="322">
        <v>729</v>
      </c>
      <c r="L709" s="322">
        <v>710</v>
      </c>
      <c r="M709" s="322">
        <v>1696</v>
      </c>
      <c r="N709" s="322">
        <v>813</v>
      </c>
      <c r="O709" s="322">
        <v>883</v>
      </c>
      <c r="P709" s="322">
        <v>1939</v>
      </c>
      <c r="Q709" s="322">
        <v>1002</v>
      </c>
      <c r="R709" s="322">
        <v>937</v>
      </c>
      <c r="S709" s="332">
        <v>2692</v>
      </c>
      <c r="T709" s="332">
        <v>1376</v>
      </c>
      <c r="U709" s="332">
        <v>1316</v>
      </c>
      <c r="W709" s="323">
        <v>5</v>
      </c>
    </row>
    <row r="710" spans="1:23" x14ac:dyDescent="0.2">
      <c r="A710" s="322" t="s">
        <v>2451</v>
      </c>
      <c r="B710" s="322" t="s">
        <v>63</v>
      </c>
      <c r="C710" s="322">
        <v>2</v>
      </c>
      <c r="D710" s="322">
        <v>2732</v>
      </c>
      <c r="E710" s="322">
        <v>1404</v>
      </c>
      <c r="F710" s="322">
        <v>1328</v>
      </c>
      <c r="G710" s="322">
        <v>1880</v>
      </c>
      <c r="H710" s="322">
        <v>970</v>
      </c>
      <c r="I710" s="322">
        <v>910</v>
      </c>
      <c r="J710" s="322">
        <v>1259</v>
      </c>
      <c r="K710" s="322">
        <v>674</v>
      </c>
      <c r="L710" s="322">
        <v>585</v>
      </c>
      <c r="M710" s="322">
        <v>1714</v>
      </c>
      <c r="N710" s="322">
        <v>875</v>
      </c>
      <c r="O710" s="322">
        <v>839</v>
      </c>
      <c r="P710" s="322">
        <v>1761</v>
      </c>
      <c r="Q710" s="322">
        <v>857</v>
      </c>
      <c r="R710" s="322">
        <v>904</v>
      </c>
      <c r="S710" s="332">
        <v>2529</v>
      </c>
      <c r="T710" s="332">
        <v>1306</v>
      </c>
      <c r="U710" s="332">
        <v>1223</v>
      </c>
      <c r="W710" s="323">
        <v>6</v>
      </c>
    </row>
    <row r="711" spans="1:23" x14ac:dyDescent="0.2">
      <c r="A711" s="322" t="s">
        <v>2452</v>
      </c>
      <c r="B711" s="322" t="s">
        <v>63</v>
      </c>
      <c r="C711" s="322">
        <v>3</v>
      </c>
      <c r="D711" s="322">
        <v>2492</v>
      </c>
      <c r="E711" s="322">
        <v>1265</v>
      </c>
      <c r="F711" s="322">
        <v>1227</v>
      </c>
      <c r="G711" s="322">
        <v>1830</v>
      </c>
      <c r="H711" s="322">
        <v>900</v>
      </c>
      <c r="I711" s="322">
        <v>930</v>
      </c>
      <c r="J711" s="322">
        <v>1113</v>
      </c>
      <c r="K711" s="322">
        <v>579</v>
      </c>
      <c r="L711" s="322">
        <v>534</v>
      </c>
      <c r="M711" s="322">
        <v>1512</v>
      </c>
      <c r="N711" s="322">
        <v>766</v>
      </c>
      <c r="O711" s="322">
        <v>746</v>
      </c>
      <c r="P711" s="322">
        <v>1795</v>
      </c>
      <c r="Q711" s="322">
        <v>879</v>
      </c>
      <c r="R711" s="322">
        <v>916</v>
      </c>
      <c r="S711" s="332">
        <v>2390</v>
      </c>
      <c r="T711" s="332">
        <v>1216</v>
      </c>
      <c r="U711" s="332">
        <v>1174</v>
      </c>
      <c r="W711" s="323">
        <v>7</v>
      </c>
    </row>
    <row r="712" spans="1:23" x14ac:dyDescent="0.2">
      <c r="A712" s="322" t="s">
        <v>2453</v>
      </c>
      <c r="B712" s="322" t="s">
        <v>63</v>
      </c>
      <c r="C712" s="322">
        <v>4</v>
      </c>
      <c r="D712" s="322">
        <v>2432</v>
      </c>
      <c r="E712" s="322">
        <v>1186</v>
      </c>
      <c r="F712" s="322">
        <v>1246</v>
      </c>
      <c r="G712" s="322">
        <v>1905</v>
      </c>
      <c r="H712" s="322">
        <v>985</v>
      </c>
      <c r="I712" s="322">
        <v>920</v>
      </c>
      <c r="J712" s="322">
        <v>1066</v>
      </c>
      <c r="K712" s="322">
        <v>511</v>
      </c>
      <c r="L712" s="322">
        <v>555</v>
      </c>
      <c r="M712" s="322">
        <v>1461</v>
      </c>
      <c r="N712" s="322">
        <v>755</v>
      </c>
      <c r="O712" s="322">
        <v>706</v>
      </c>
      <c r="P712" s="322">
        <v>1691</v>
      </c>
      <c r="Q712" s="322">
        <v>921</v>
      </c>
      <c r="R712" s="322">
        <v>770</v>
      </c>
      <c r="S712" s="332">
        <v>2198</v>
      </c>
      <c r="T712" s="332">
        <v>1095</v>
      </c>
      <c r="U712" s="332">
        <v>1103</v>
      </c>
      <c r="W712" s="323">
        <v>8</v>
      </c>
    </row>
    <row r="713" spans="1:23" x14ac:dyDescent="0.2">
      <c r="A713" s="322" t="s">
        <v>2454</v>
      </c>
      <c r="B713" s="322" t="s">
        <v>63</v>
      </c>
      <c r="C713" s="322">
        <v>5</v>
      </c>
      <c r="D713" s="322">
        <v>2200</v>
      </c>
      <c r="E713" s="322">
        <v>1103</v>
      </c>
      <c r="F713" s="322">
        <v>1097</v>
      </c>
      <c r="G713" s="322">
        <v>2015</v>
      </c>
      <c r="H713" s="322">
        <v>995</v>
      </c>
      <c r="I713" s="322">
        <v>1025</v>
      </c>
      <c r="J713" s="322">
        <v>1101</v>
      </c>
      <c r="K713" s="322">
        <v>563</v>
      </c>
      <c r="L713" s="322">
        <v>538</v>
      </c>
      <c r="M713" s="322">
        <v>1404</v>
      </c>
      <c r="N713" s="322">
        <v>714</v>
      </c>
      <c r="O713" s="322">
        <v>690</v>
      </c>
      <c r="P713" s="322">
        <v>1638</v>
      </c>
      <c r="Q713" s="322">
        <v>820</v>
      </c>
      <c r="R713" s="322">
        <v>818</v>
      </c>
      <c r="S713" s="332">
        <v>2180</v>
      </c>
      <c r="T713" s="332">
        <v>1135</v>
      </c>
      <c r="U713" s="332">
        <v>1045</v>
      </c>
      <c r="W713" s="323">
        <v>9</v>
      </c>
    </row>
    <row r="714" spans="1:23" x14ac:dyDescent="0.2">
      <c r="A714" s="322" t="s">
        <v>2455</v>
      </c>
      <c r="B714" s="322" t="s">
        <v>63</v>
      </c>
      <c r="C714" s="322">
        <v>6</v>
      </c>
      <c r="D714" s="322">
        <v>2123</v>
      </c>
      <c r="E714" s="322">
        <v>1086</v>
      </c>
      <c r="F714" s="322">
        <v>1037</v>
      </c>
      <c r="G714" s="322">
        <v>1930</v>
      </c>
      <c r="H714" s="322">
        <v>960</v>
      </c>
      <c r="I714" s="322">
        <v>970</v>
      </c>
      <c r="J714" s="322">
        <v>1134</v>
      </c>
      <c r="K714" s="322">
        <v>588</v>
      </c>
      <c r="L714" s="322">
        <v>546</v>
      </c>
      <c r="M714" s="322">
        <v>1389</v>
      </c>
      <c r="N714" s="322">
        <v>707</v>
      </c>
      <c r="O714" s="322">
        <v>682</v>
      </c>
      <c r="P714" s="322">
        <v>1416</v>
      </c>
      <c r="Q714" s="322">
        <v>725</v>
      </c>
      <c r="R714" s="322">
        <v>691</v>
      </c>
      <c r="S714" s="332">
        <v>1984</v>
      </c>
      <c r="T714" s="332">
        <v>998</v>
      </c>
      <c r="U714" s="332">
        <v>986</v>
      </c>
      <c r="W714" s="323">
        <v>10</v>
      </c>
    </row>
    <row r="715" spans="1:23" x14ac:dyDescent="0.2">
      <c r="A715" s="322" t="s">
        <v>2456</v>
      </c>
      <c r="B715" s="322" t="s">
        <v>63</v>
      </c>
      <c r="C715" s="322">
        <v>7</v>
      </c>
      <c r="D715" s="322">
        <v>2106</v>
      </c>
      <c r="E715" s="322">
        <v>1074</v>
      </c>
      <c r="F715" s="322">
        <v>1032</v>
      </c>
      <c r="G715" s="322">
        <v>1970</v>
      </c>
      <c r="H715" s="322">
        <v>1000</v>
      </c>
      <c r="I715" s="322">
        <v>965</v>
      </c>
      <c r="J715" s="322">
        <v>1076</v>
      </c>
      <c r="K715" s="322">
        <v>553</v>
      </c>
      <c r="L715" s="322">
        <v>523</v>
      </c>
      <c r="M715" s="322">
        <v>1373</v>
      </c>
      <c r="N715" s="322">
        <v>717</v>
      </c>
      <c r="O715" s="322">
        <v>656</v>
      </c>
      <c r="P715" s="322">
        <v>1507</v>
      </c>
      <c r="Q715" s="322">
        <v>767</v>
      </c>
      <c r="R715" s="322">
        <v>740</v>
      </c>
      <c r="S715" s="332">
        <v>1907</v>
      </c>
      <c r="T715" s="332">
        <v>933</v>
      </c>
      <c r="U715" s="332">
        <v>974</v>
      </c>
      <c r="W715" s="323">
        <v>11</v>
      </c>
    </row>
    <row r="716" spans="1:23" x14ac:dyDescent="0.2">
      <c r="A716" s="322" t="s">
        <v>2457</v>
      </c>
      <c r="B716" s="322" t="s">
        <v>63</v>
      </c>
      <c r="C716" s="322">
        <v>8</v>
      </c>
      <c r="D716" s="322">
        <v>1980</v>
      </c>
      <c r="E716" s="322">
        <v>979</v>
      </c>
      <c r="F716" s="322">
        <v>1001</v>
      </c>
      <c r="G716" s="322">
        <v>1955</v>
      </c>
      <c r="H716" s="322">
        <v>1005</v>
      </c>
      <c r="I716" s="322">
        <v>945</v>
      </c>
      <c r="J716" s="322">
        <v>1164</v>
      </c>
      <c r="K716" s="322">
        <v>596</v>
      </c>
      <c r="L716" s="322">
        <v>568</v>
      </c>
      <c r="M716" s="322">
        <v>1291</v>
      </c>
      <c r="N716" s="322">
        <v>652</v>
      </c>
      <c r="O716" s="322">
        <v>639</v>
      </c>
      <c r="P716" s="322">
        <v>1416</v>
      </c>
      <c r="Q716" s="322">
        <v>712</v>
      </c>
      <c r="R716" s="322">
        <v>704</v>
      </c>
      <c r="S716" s="332">
        <v>1878</v>
      </c>
      <c r="T716" s="332">
        <v>991</v>
      </c>
      <c r="U716" s="332">
        <v>887</v>
      </c>
      <c r="W716" s="323">
        <v>12</v>
      </c>
    </row>
    <row r="717" spans="1:23" x14ac:dyDescent="0.2">
      <c r="A717" s="322" t="s">
        <v>2458</v>
      </c>
      <c r="B717" s="322" t="s">
        <v>63</v>
      </c>
      <c r="C717" s="322">
        <v>9</v>
      </c>
      <c r="D717" s="322">
        <v>2012</v>
      </c>
      <c r="E717" s="322">
        <v>1011</v>
      </c>
      <c r="F717" s="322">
        <v>1001</v>
      </c>
      <c r="G717" s="322">
        <v>1910</v>
      </c>
      <c r="H717" s="322">
        <v>985</v>
      </c>
      <c r="I717" s="322">
        <v>930</v>
      </c>
      <c r="J717" s="322">
        <v>1194</v>
      </c>
      <c r="K717" s="322">
        <v>583</v>
      </c>
      <c r="L717" s="322">
        <v>611</v>
      </c>
      <c r="M717" s="322">
        <v>1345</v>
      </c>
      <c r="N717" s="322">
        <v>698</v>
      </c>
      <c r="O717" s="322">
        <v>647</v>
      </c>
      <c r="P717" s="322">
        <v>1436</v>
      </c>
      <c r="Q717" s="322">
        <v>742</v>
      </c>
      <c r="R717" s="322">
        <v>694</v>
      </c>
      <c r="S717" s="332">
        <v>1777</v>
      </c>
      <c r="T717" s="332">
        <v>919</v>
      </c>
      <c r="U717" s="332">
        <v>858</v>
      </c>
      <c r="W717" s="323">
        <v>13</v>
      </c>
    </row>
    <row r="718" spans="1:23" x14ac:dyDescent="0.2">
      <c r="A718" s="322" t="s">
        <v>2459</v>
      </c>
      <c r="B718" s="322" t="s">
        <v>63</v>
      </c>
      <c r="C718" s="322">
        <v>10</v>
      </c>
      <c r="D718" s="322">
        <v>2062</v>
      </c>
      <c r="E718" s="322">
        <v>1051</v>
      </c>
      <c r="F718" s="322">
        <v>1011</v>
      </c>
      <c r="G718" s="322">
        <v>1925</v>
      </c>
      <c r="H718" s="322">
        <v>940</v>
      </c>
      <c r="I718" s="322">
        <v>985</v>
      </c>
      <c r="J718" s="322">
        <v>1241</v>
      </c>
      <c r="K718" s="322">
        <v>618</v>
      </c>
      <c r="L718" s="322">
        <v>623</v>
      </c>
      <c r="M718" s="322">
        <v>1348</v>
      </c>
      <c r="N718" s="322">
        <v>670</v>
      </c>
      <c r="O718" s="322">
        <v>678</v>
      </c>
      <c r="P718" s="322">
        <v>1274</v>
      </c>
      <c r="Q718" s="322">
        <v>702</v>
      </c>
      <c r="R718" s="322">
        <v>572</v>
      </c>
      <c r="S718" s="332">
        <v>1811</v>
      </c>
      <c r="T718" s="332">
        <v>938</v>
      </c>
      <c r="U718" s="332">
        <v>873</v>
      </c>
      <c r="W718" s="323">
        <v>14</v>
      </c>
    </row>
    <row r="719" spans="1:23" x14ac:dyDescent="0.2">
      <c r="A719" s="322" t="s">
        <v>2460</v>
      </c>
      <c r="B719" s="322" t="s">
        <v>63</v>
      </c>
      <c r="C719" s="322">
        <v>11</v>
      </c>
      <c r="D719" s="322">
        <v>2107</v>
      </c>
      <c r="E719" s="322">
        <v>1088</v>
      </c>
      <c r="F719" s="322">
        <v>1019</v>
      </c>
      <c r="G719" s="322">
        <v>1800</v>
      </c>
      <c r="H719" s="322">
        <v>940</v>
      </c>
      <c r="I719" s="322">
        <v>860</v>
      </c>
      <c r="J719" s="322">
        <v>1314</v>
      </c>
      <c r="K719" s="322">
        <v>657</v>
      </c>
      <c r="L719" s="322">
        <v>657</v>
      </c>
      <c r="M719" s="322">
        <v>1414</v>
      </c>
      <c r="N719" s="322">
        <v>762</v>
      </c>
      <c r="O719" s="322">
        <v>652</v>
      </c>
      <c r="P719" s="322">
        <v>1351</v>
      </c>
      <c r="Q719" s="322">
        <v>629</v>
      </c>
      <c r="R719" s="322">
        <v>722</v>
      </c>
      <c r="S719" s="332">
        <v>1791</v>
      </c>
      <c r="T719" s="332">
        <v>930</v>
      </c>
      <c r="U719" s="332">
        <v>861</v>
      </c>
      <c r="W719" s="323">
        <v>15</v>
      </c>
    </row>
    <row r="720" spans="1:23" x14ac:dyDescent="0.2">
      <c r="A720" s="322" t="s">
        <v>2461</v>
      </c>
      <c r="B720" s="322" t="s">
        <v>63</v>
      </c>
      <c r="C720" s="322">
        <v>12</v>
      </c>
      <c r="D720" s="322">
        <v>2275</v>
      </c>
      <c r="E720" s="322">
        <v>1149</v>
      </c>
      <c r="F720" s="322">
        <v>1126</v>
      </c>
      <c r="G720" s="322">
        <v>1860</v>
      </c>
      <c r="H720" s="322">
        <v>905</v>
      </c>
      <c r="I720" s="322">
        <v>955</v>
      </c>
      <c r="J720" s="322">
        <v>1417</v>
      </c>
      <c r="K720" s="322">
        <v>734</v>
      </c>
      <c r="L720" s="322">
        <v>683</v>
      </c>
      <c r="M720" s="322">
        <v>1268</v>
      </c>
      <c r="N720" s="322">
        <v>658</v>
      </c>
      <c r="O720" s="322">
        <v>610</v>
      </c>
      <c r="P720" s="322">
        <v>1258</v>
      </c>
      <c r="Q720" s="322">
        <v>620</v>
      </c>
      <c r="R720" s="322">
        <v>638</v>
      </c>
      <c r="S720" s="332">
        <v>1719</v>
      </c>
      <c r="T720" s="332">
        <v>885</v>
      </c>
      <c r="U720" s="332">
        <v>834</v>
      </c>
      <c r="W720" s="323">
        <v>16</v>
      </c>
    </row>
    <row r="721" spans="1:23" x14ac:dyDescent="0.2">
      <c r="A721" s="322" t="s">
        <v>2462</v>
      </c>
      <c r="B721" s="322" t="s">
        <v>63</v>
      </c>
      <c r="C721" s="322">
        <v>13</v>
      </c>
      <c r="D721" s="322">
        <v>2472</v>
      </c>
      <c r="E721" s="322">
        <v>1225</v>
      </c>
      <c r="F721" s="322">
        <v>1247</v>
      </c>
      <c r="G721" s="322">
        <v>1755</v>
      </c>
      <c r="H721" s="322">
        <v>890</v>
      </c>
      <c r="I721" s="322">
        <v>865</v>
      </c>
      <c r="J721" s="322">
        <v>1417</v>
      </c>
      <c r="K721" s="322">
        <v>729</v>
      </c>
      <c r="L721" s="322">
        <v>688</v>
      </c>
      <c r="M721" s="322">
        <v>1171</v>
      </c>
      <c r="N721" s="322">
        <v>598</v>
      </c>
      <c r="O721" s="322">
        <v>573</v>
      </c>
      <c r="P721" s="322">
        <v>1312</v>
      </c>
      <c r="Q721" s="322">
        <v>619</v>
      </c>
      <c r="R721" s="322">
        <v>693</v>
      </c>
      <c r="S721" s="332">
        <v>1691</v>
      </c>
      <c r="T721" s="332">
        <v>894</v>
      </c>
      <c r="U721" s="332">
        <v>797</v>
      </c>
      <c r="W721" s="323">
        <v>17</v>
      </c>
    </row>
    <row r="722" spans="1:23" x14ac:dyDescent="0.2">
      <c r="A722" s="322" t="s">
        <v>2463</v>
      </c>
      <c r="B722" s="322" t="s">
        <v>63</v>
      </c>
      <c r="C722" s="322">
        <v>14</v>
      </c>
      <c r="D722" s="322">
        <v>2604</v>
      </c>
      <c r="E722" s="322">
        <v>1352</v>
      </c>
      <c r="F722" s="322">
        <v>1252</v>
      </c>
      <c r="G722" s="322">
        <v>1850</v>
      </c>
      <c r="H722" s="322">
        <v>865</v>
      </c>
      <c r="I722" s="322">
        <v>985</v>
      </c>
      <c r="J722" s="322">
        <v>1535</v>
      </c>
      <c r="K722" s="322">
        <v>808</v>
      </c>
      <c r="L722" s="322">
        <v>727</v>
      </c>
      <c r="M722" s="322">
        <v>1192</v>
      </c>
      <c r="N722" s="322">
        <v>617</v>
      </c>
      <c r="O722" s="322">
        <v>575</v>
      </c>
      <c r="P722" s="322">
        <v>1205</v>
      </c>
      <c r="Q722" s="322">
        <v>581</v>
      </c>
      <c r="R722" s="322">
        <v>624</v>
      </c>
      <c r="S722" s="332">
        <v>1653</v>
      </c>
      <c r="T722" s="332">
        <v>857</v>
      </c>
      <c r="U722" s="332">
        <v>796</v>
      </c>
      <c r="W722" s="323">
        <v>18</v>
      </c>
    </row>
    <row r="723" spans="1:23" x14ac:dyDescent="0.2">
      <c r="A723" s="322" t="s">
        <v>2464</v>
      </c>
      <c r="B723" s="322" t="s">
        <v>63</v>
      </c>
      <c r="C723" s="322">
        <v>15</v>
      </c>
      <c r="D723" s="322">
        <v>2170</v>
      </c>
      <c r="E723" s="322">
        <v>1057</v>
      </c>
      <c r="F723" s="322">
        <v>1113</v>
      </c>
      <c r="G723" s="322">
        <v>1870</v>
      </c>
      <c r="H723" s="322">
        <v>900</v>
      </c>
      <c r="I723" s="322">
        <v>970</v>
      </c>
      <c r="J723" s="322">
        <v>1581</v>
      </c>
      <c r="K723" s="322">
        <v>778</v>
      </c>
      <c r="L723" s="322">
        <v>803</v>
      </c>
      <c r="M723" s="322">
        <v>1265</v>
      </c>
      <c r="N723" s="322">
        <v>638</v>
      </c>
      <c r="O723" s="322">
        <v>627</v>
      </c>
      <c r="P723" s="322">
        <v>1072</v>
      </c>
      <c r="Q723" s="322">
        <v>545</v>
      </c>
      <c r="R723" s="322">
        <v>527</v>
      </c>
      <c r="S723" s="332">
        <v>1576</v>
      </c>
      <c r="T723" s="332">
        <v>808</v>
      </c>
      <c r="U723" s="332">
        <v>768</v>
      </c>
      <c r="W723" s="323">
        <v>19</v>
      </c>
    </row>
    <row r="724" spans="1:23" x14ac:dyDescent="0.2">
      <c r="A724" s="322" t="s">
        <v>2465</v>
      </c>
      <c r="B724" s="322" t="s">
        <v>63</v>
      </c>
      <c r="C724" s="322">
        <v>16</v>
      </c>
      <c r="D724" s="322">
        <v>2365</v>
      </c>
      <c r="E724" s="322">
        <v>1124</v>
      </c>
      <c r="F724" s="322">
        <v>1241</v>
      </c>
      <c r="G724" s="322">
        <v>2115</v>
      </c>
      <c r="H724" s="322">
        <v>1030</v>
      </c>
      <c r="I724" s="322">
        <v>1085</v>
      </c>
      <c r="J724" s="322">
        <v>1748</v>
      </c>
      <c r="K724" s="322">
        <v>879</v>
      </c>
      <c r="L724" s="322">
        <v>869</v>
      </c>
      <c r="M724" s="322">
        <v>1350</v>
      </c>
      <c r="N724" s="322">
        <v>700</v>
      </c>
      <c r="O724" s="322">
        <v>650</v>
      </c>
      <c r="P724" s="322">
        <v>1338</v>
      </c>
      <c r="Q724" s="322">
        <v>712</v>
      </c>
      <c r="R724" s="322">
        <v>626</v>
      </c>
      <c r="S724" s="332">
        <v>1601</v>
      </c>
      <c r="T724" s="332">
        <v>803</v>
      </c>
      <c r="U724" s="332">
        <v>798</v>
      </c>
      <c r="W724" s="323">
        <v>20</v>
      </c>
    </row>
    <row r="725" spans="1:23" x14ac:dyDescent="0.2">
      <c r="A725" s="322" t="s">
        <v>2466</v>
      </c>
      <c r="B725" s="322" t="s">
        <v>63</v>
      </c>
      <c r="C725" s="322">
        <v>17</v>
      </c>
      <c r="D725" s="322">
        <v>2657</v>
      </c>
      <c r="E725" s="322">
        <v>1216</v>
      </c>
      <c r="F725" s="322">
        <v>1441</v>
      </c>
      <c r="G725" s="322">
        <v>2345</v>
      </c>
      <c r="H725" s="322">
        <v>1105</v>
      </c>
      <c r="I725" s="322">
        <v>1240</v>
      </c>
      <c r="J725" s="322">
        <v>1883</v>
      </c>
      <c r="K725" s="322">
        <v>949</v>
      </c>
      <c r="L725" s="322">
        <v>934</v>
      </c>
      <c r="M725" s="322">
        <v>1349</v>
      </c>
      <c r="N725" s="322">
        <v>661</v>
      </c>
      <c r="O725" s="322">
        <v>688</v>
      </c>
      <c r="P725" s="322">
        <v>1362</v>
      </c>
      <c r="Q725" s="322">
        <v>685</v>
      </c>
      <c r="R725" s="322">
        <v>677</v>
      </c>
      <c r="S725" s="332">
        <v>1773</v>
      </c>
      <c r="T725" s="332">
        <v>921</v>
      </c>
      <c r="U725" s="332">
        <v>852</v>
      </c>
      <c r="W725" s="323">
        <v>21</v>
      </c>
    </row>
    <row r="726" spans="1:23" x14ac:dyDescent="0.2">
      <c r="A726" s="322" t="s">
        <v>2467</v>
      </c>
      <c r="B726" s="322" t="s">
        <v>63</v>
      </c>
      <c r="C726" s="322">
        <v>18</v>
      </c>
      <c r="D726" s="322">
        <v>3586</v>
      </c>
      <c r="E726" s="322">
        <v>1463</v>
      </c>
      <c r="F726" s="322">
        <v>2123</v>
      </c>
      <c r="G726" s="322">
        <v>3290</v>
      </c>
      <c r="H726" s="322">
        <v>1360</v>
      </c>
      <c r="I726" s="322">
        <v>1935</v>
      </c>
      <c r="J726" s="322">
        <v>2164</v>
      </c>
      <c r="K726" s="322">
        <v>1036</v>
      </c>
      <c r="L726" s="322">
        <v>1128</v>
      </c>
      <c r="M726" s="322">
        <v>1462</v>
      </c>
      <c r="N726" s="322">
        <v>696</v>
      </c>
      <c r="O726" s="322">
        <v>766</v>
      </c>
      <c r="P726" s="322">
        <v>1310</v>
      </c>
      <c r="Q726" s="322">
        <v>641</v>
      </c>
      <c r="R726" s="322">
        <v>669</v>
      </c>
      <c r="S726" s="332">
        <v>2210</v>
      </c>
      <c r="T726" s="332">
        <v>1165</v>
      </c>
      <c r="U726" s="332">
        <v>1045</v>
      </c>
      <c r="W726" s="323">
        <v>22</v>
      </c>
    </row>
    <row r="727" spans="1:23" x14ac:dyDescent="0.2">
      <c r="A727" s="322" t="s">
        <v>2468</v>
      </c>
      <c r="B727" s="322" t="s">
        <v>63</v>
      </c>
      <c r="C727" s="322">
        <v>19</v>
      </c>
      <c r="D727" s="322">
        <v>4319</v>
      </c>
      <c r="E727" s="322">
        <v>1661</v>
      </c>
      <c r="F727" s="322">
        <v>2658</v>
      </c>
      <c r="G727" s="322">
        <v>4350</v>
      </c>
      <c r="H727" s="322">
        <v>1875</v>
      </c>
      <c r="I727" s="322">
        <v>2475</v>
      </c>
      <c r="J727" s="322">
        <v>2407</v>
      </c>
      <c r="K727" s="322">
        <v>1049</v>
      </c>
      <c r="L727" s="322">
        <v>1358</v>
      </c>
      <c r="M727" s="322">
        <v>1901</v>
      </c>
      <c r="N727" s="322">
        <v>824</v>
      </c>
      <c r="O727" s="322">
        <v>1077</v>
      </c>
      <c r="P727" s="322">
        <v>1668</v>
      </c>
      <c r="Q727" s="322">
        <v>805</v>
      </c>
      <c r="R727" s="322">
        <v>863</v>
      </c>
      <c r="S727" s="332">
        <v>2837</v>
      </c>
      <c r="T727" s="332">
        <v>1518</v>
      </c>
      <c r="U727" s="332">
        <v>1319</v>
      </c>
      <c r="W727" s="323">
        <v>23</v>
      </c>
    </row>
    <row r="728" spans="1:23" x14ac:dyDescent="0.2">
      <c r="A728" s="322" t="s">
        <v>2469</v>
      </c>
      <c r="B728" s="322" t="s">
        <v>63</v>
      </c>
      <c r="C728" s="322">
        <v>20</v>
      </c>
      <c r="D728" s="322">
        <v>4684</v>
      </c>
      <c r="E728" s="322">
        <v>1961</v>
      </c>
      <c r="F728" s="322">
        <v>2723</v>
      </c>
      <c r="G728" s="322">
        <v>4845</v>
      </c>
      <c r="H728" s="322">
        <v>2020</v>
      </c>
      <c r="I728" s="322">
        <v>2825</v>
      </c>
      <c r="J728" s="322">
        <v>2748</v>
      </c>
      <c r="K728" s="322">
        <v>1176</v>
      </c>
      <c r="L728" s="322">
        <v>1572</v>
      </c>
      <c r="M728" s="322">
        <v>2447</v>
      </c>
      <c r="N728" s="322">
        <v>1044</v>
      </c>
      <c r="O728" s="322">
        <v>1403</v>
      </c>
      <c r="P728" s="322">
        <v>2266</v>
      </c>
      <c r="Q728" s="322">
        <v>1068</v>
      </c>
      <c r="R728" s="322">
        <v>1198</v>
      </c>
      <c r="S728" s="332">
        <v>2691</v>
      </c>
      <c r="T728" s="332">
        <v>1335</v>
      </c>
      <c r="U728" s="332">
        <v>1356</v>
      </c>
      <c r="W728" s="323">
        <v>24</v>
      </c>
    </row>
    <row r="729" spans="1:23" x14ac:dyDescent="0.2">
      <c r="A729" s="322" t="s">
        <v>2470</v>
      </c>
      <c r="B729" s="322" t="s">
        <v>64</v>
      </c>
      <c r="C729" s="322" t="s">
        <v>95</v>
      </c>
      <c r="D729" s="322">
        <v>165997</v>
      </c>
      <c r="E729" s="322">
        <v>78943</v>
      </c>
      <c r="F729" s="322">
        <v>87054</v>
      </c>
      <c r="G729" s="322">
        <v>136545</v>
      </c>
      <c r="H729" s="322">
        <v>65355</v>
      </c>
      <c r="I729" s="322">
        <v>71190</v>
      </c>
      <c r="J729" s="322">
        <v>90779</v>
      </c>
      <c r="K729" s="322">
        <v>44803</v>
      </c>
      <c r="L729" s="322">
        <v>45976</v>
      </c>
      <c r="M729" s="322">
        <v>93265</v>
      </c>
      <c r="N729" s="322">
        <v>46456</v>
      </c>
      <c r="O729" s="322">
        <v>46809</v>
      </c>
      <c r="P729" s="322">
        <v>106957</v>
      </c>
      <c r="Q729" s="322">
        <v>53885</v>
      </c>
      <c r="R729" s="322">
        <v>53072</v>
      </c>
      <c r="S729" s="332">
        <v>126838</v>
      </c>
      <c r="T729" s="332">
        <v>64331</v>
      </c>
      <c r="U729" s="332">
        <v>62507</v>
      </c>
      <c r="W729" s="323">
        <v>3</v>
      </c>
    </row>
    <row r="730" spans="1:23" x14ac:dyDescent="0.2">
      <c r="A730" s="322" t="s">
        <v>2471</v>
      </c>
      <c r="B730" s="322" t="s">
        <v>64</v>
      </c>
      <c r="C730" s="322">
        <v>0</v>
      </c>
      <c r="D730" s="322">
        <v>10600</v>
      </c>
      <c r="E730" s="322">
        <v>5410</v>
      </c>
      <c r="F730" s="322">
        <v>5190</v>
      </c>
      <c r="G730" s="322">
        <v>6575</v>
      </c>
      <c r="H730" s="322">
        <v>3475</v>
      </c>
      <c r="I730" s="322">
        <v>3100</v>
      </c>
      <c r="J730" s="322">
        <v>4543</v>
      </c>
      <c r="K730" s="322">
        <v>2296</v>
      </c>
      <c r="L730" s="322">
        <v>2247</v>
      </c>
      <c r="M730" s="322">
        <v>5585</v>
      </c>
      <c r="N730" s="322">
        <v>2822</v>
      </c>
      <c r="O730" s="322">
        <v>2763</v>
      </c>
      <c r="P730" s="322">
        <v>7104</v>
      </c>
      <c r="Q730" s="322">
        <v>3689</v>
      </c>
      <c r="R730" s="322">
        <v>3415</v>
      </c>
      <c r="S730" s="332">
        <v>7713</v>
      </c>
      <c r="T730" s="332">
        <v>4020</v>
      </c>
      <c r="U730" s="332">
        <v>3693</v>
      </c>
      <c r="W730" s="323">
        <v>4</v>
      </c>
    </row>
    <row r="731" spans="1:23" x14ac:dyDescent="0.2">
      <c r="A731" s="322" t="s">
        <v>2472</v>
      </c>
      <c r="B731" s="322" t="s">
        <v>64</v>
      </c>
      <c r="C731" s="322">
        <v>1</v>
      </c>
      <c r="D731" s="322">
        <v>8704</v>
      </c>
      <c r="E731" s="322">
        <v>4485</v>
      </c>
      <c r="F731" s="322">
        <v>4219</v>
      </c>
      <c r="G731" s="322">
        <v>5640</v>
      </c>
      <c r="H731" s="322">
        <v>2885</v>
      </c>
      <c r="I731" s="322">
        <v>2755</v>
      </c>
      <c r="J731" s="322">
        <v>4343</v>
      </c>
      <c r="K731" s="322">
        <v>2230</v>
      </c>
      <c r="L731" s="322">
        <v>2113</v>
      </c>
      <c r="M731" s="322">
        <v>5277</v>
      </c>
      <c r="N731" s="322">
        <v>2630</v>
      </c>
      <c r="O731" s="322">
        <v>2647</v>
      </c>
      <c r="P731" s="322">
        <v>6512</v>
      </c>
      <c r="Q731" s="322">
        <v>3366</v>
      </c>
      <c r="R731" s="322">
        <v>3146</v>
      </c>
      <c r="S731" s="332">
        <v>7391</v>
      </c>
      <c r="T731" s="332">
        <v>3770</v>
      </c>
      <c r="U731" s="332">
        <v>3621</v>
      </c>
      <c r="W731" s="323">
        <v>5</v>
      </c>
    </row>
    <row r="732" spans="1:23" x14ac:dyDescent="0.2">
      <c r="A732" s="322" t="s">
        <v>2473</v>
      </c>
      <c r="B732" s="322" t="s">
        <v>64</v>
      </c>
      <c r="C732" s="322">
        <v>2</v>
      </c>
      <c r="D732" s="322">
        <v>8255</v>
      </c>
      <c r="E732" s="322">
        <v>4190</v>
      </c>
      <c r="F732" s="322">
        <v>4065</v>
      </c>
      <c r="G732" s="322">
        <v>5390</v>
      </c>
      <c r="H732" s="322">
        <v>2745</v>
      </c>
      <c r="I732" s="322">
        <v>2645</v>
      </c>
      <c r="J732" s="322">
        <v>3722</v>
      </c>
      <c r="K732" s="322">
        <v>1930</v>
      </c>
      <c r="L732" s="322">
        <v>1792</v>
      </c>
      <c r="M732" s="322">
        <v>4944</v>
      </c>
      <c r="N732" s="322">
        <v>2522</v>
      </c>
      <c r="O732" s="322">
        <v>2422</v>
      </c>
      <c r="P732" s="322">
        <v>5987</v>
      </c>
      <c r="Q732" s="322">
        <v>3043</v>
      </c>
      <c r="R732" s="322">
        <v>2944</v>
      </c>
      <c r="S732" s="332">
        <v>6971</v>
      </c>
      <c r="T732" s="332">
        <v>3587</v>
      </c>
      <c r="U732" s="332">
        <v>3384</v>
      </c>
      <c r="W732" s="323">
        <v>6</v>
      </c>
    </row>
    <row r="733" spans="1:23" x14ac:dyDescent="0.2">
      <c r="A733" s="322" t="s">
        <v>2474</v>
      </c>
      <c r="B733" s="322" t="s">
        <v>64</v>
      </c>
      <c r="C733" s="322">
        <v>3</v>
      </c>
      <c r="D733" s="322">
        <v>7472</v>
      </c>
      <c r="E733" s="322">
        <v>3770</v>
      </c>
      <c r="F733" s="322">
        <v>3702</v>
      </c>
      <c r="G733" s="322">
        <v>5385</v>
      </c>
      <c r="H733" s="322">
        <v>2750</v>
      </c>
      <c r="I733" s="322">
        <v>2630</v>
      </c>
      <c r="J733" s="322">
        <v>3386</v>
      </c>
      <c r="K733" s="322">
        <v>1686</v>
      </c>
      <c r="L733" s="322">
        <v>1700</v>
      </c>
      <c r="M733" s="322">
        <v>4772</v>
      </c>
      <c r="N733" s="322">
        <v>2468</v>
      </c>
      <c r="O733" s="322">
        <v>2304</v>
      </c>
      <c r="P733" s="322">
        <v>5854</v>
      </c>
      <c r="Q733" s="322">
        <v>2896</v>
      </c>
      <c r="R733" s="322">
        <v>2958</v>
      </c>
      <c r="S733" s="332">
        <v>6717</v>
      </c>
      <c r="T733" s="332">
        <v>3482</v>
      </c>
      <c r="U733" s="332">
        <v>3235</v>
      </c>
      <c r="W733" s="323">
        <v>7</v>
      </c>
    </row>
    <row r="734" spans="1:23" x14ac:dyDescent="0.2">
      <c r="A734" s="322" t="s">
        <v>2475</v>
      </c>
      <c r="B734" s="322" t="s">
        <v>64</v>
      </c>
      <c r="C734" s="322">
        <v>4</v>
      </c>
      <c r="D734" s="322">
        <v>7135</v>
      </c>
      <c r="E734" s="322">
        <v>3562</v>
      </c>
      <c r="F734" s="322">
        <v>3573</v>
      </c>
      <c r="G734" s="322">
        <v>5640</v>
      </c>
      <c r="H734" s="322">
        <v>2885</v>
      </c>
      <c r="I734" s="322">
        <v>2750</v>
      </c>
      <c r="J734" s="322">
        <v>3260</v>
      </c>
      <c r="K734" s="322">
        <v>1592</v>
      </c>
      <c r="L734" s="322">
        <v>1668</v>
      </c>
      <c r="M734" s="322">
        <v>4475</v>
      </c>
      <c r="N734" s="322">
        <v>2262</v>
      </c>
      <c r="O734" s="322">
        <v>2213</v>
      </c>
      <c r="P734" s="322">
        <v>5824</v>
      </c>
      <c r="Q734" s="322">
        <v>2990</v>
      </c>
      <c r="R734" s="322">
        <v>2834</v>
      </c>
      <c r="S734" s="332">
        <v>6418</v>
      </c>
      <c r="T734" s="332">
        <v>3243</v>
      </c>
      <c r="U734" s="332">
        <v>3175</v>
      </c>
      <c r="W734" s="323">
        <v>8</v>
      </c>
    </row>
    <row r="735" spans="1:23" x14ac:dyDescent="0.2">
      <c r="A735" s="322" t="s">
        <v>2476</v>
      </c>
      <c r="B735" s="322" t="s">
        <v>64</v>
      </c>
      <c r="C735" s="322">
        <v>5</v>
      </c>
      <c r="D735" s="322">
        <v>6649</v>
      </c>
      <c r="E735" s="322">
        <v>3366</v>
      </c>
      <c r="F735" s="322">
        <v>3283</v>
      </c>
      <c r="G735" s="322">
        <v>5785</v>
      </c>
      <c r="H735" s="322">
        <v>2905</v>
      </c>
      <c r="I735" s="322">
        <v>2885</v>
      </c>
      <c r="J735" s="322">
        <v>3381</v>
      </c>
      <c r="K735" s="322">
        <v>1729</v>
      </c>
      <c r="L735" s="322">
        <v>1652</v>
      </c>
      <c r="M735" s="322">
        <v>4449</v>
      </c>
      <c r="N735" s="322">
        <v>2295</v>
      </c>
      <c r="O735" s="322">
        <v>2154</v>
      </c>
      <c r="P735" s="322">
        <v>5509</v>
      </c>
      <c r="Q735" s="322">
        <v>2901</v>
      </c>
      <c r="R735" s="322">
        <v>2608</v>
      </c>
      <c r="S735" s="332">
        <v>6113</v>
      </c>
      <c r="T735" s="332">
        <v>3158</v>
      </c>
      <c r="U735" s="332">
        <v>2955</v>
      </c>
      <c r="W735" s="323">
        <v>9</v>
      </c>
    </row>
    <row r="736" spans="1:23" x14ac:dyDescent="0.2">
      <c r="A736" s="322" t="s">
        <v>2477</v>
      </c>
      <c r="B736" s="322" t="s">
        <v>64</v>
      </c>
      <c r="C736" s="322">
        <v>6</v>
      </c>
      <c r="D736" s="322">
        <v>6398</v>
      </c>
      <c r="E736" s="322">
        <v>3202</v>
      </c>
      <c r="F736" s="322">
        <v>3196</v>
      </c>
      <c r="G736" s="322">
        <v>5705</v>
      </c>
      <c r="H736" s="322">
        <v>2860</v>
      </c>
      <c r="I736" s="322">
        <v>2850</v>
      </c>
      <c r="J736" s="322">
        <v>3314</v>
      </c>
      <c r="K736" s="322">
        <v>1692</v>
      </c>
      <c r="L736" s="322">
        <v>1622</v>
      </c>
      <c r="M736" s="322">
        <v>4338</v>
      </c>
      <c r="N736" s="322">
        <v>2198</v>
      </c>
      <c r="O736" s="322">
        <v>2140</v>
      </c>
      <c r="P736" s="322">
        <v>5153</v>
      </c>
      <c r="Q736" s="322">
        <v>2699</v>
      </c>
      <c r="R736" s="322">
        <v>2454</v>
      </c>
      <c r="S736" s="332">
        <v>5828</v>
      </c>
      <c r="T736" s="332">
        <v>2986</v>
      </c>
      <c r="U736" s="332">
        <v>2842</v>
      </c>
      <c r="W736" s="323">
        <v>10</v>
      </c>
    </row>
    <row r="737" spans="1:23" x14ac:dyDescent="0.2">
      <c r="A737" s="322" t="s">
        <v>2478</v>
      </c>
      <c r="B737" s="322" t="s">
        <v>64</v>
      </c>
      <c r="C737" s="322">
        <v>7</v>
      </c>
      <c r="D737" s="322">
        <v>6326</v>
      </c>
      <c r="E737" s="322">
        <v>3186</v>
      </c>
      <c r="F737" s="322">
        <v>3140</v>
      </c>
      <c r="G737" s="322">
        <v>5830</v>
      </c>
      <c r="H737" s="322">
        <v>2990</v>
      </c>
      <c r="I737" s="322">
        <v>2835</v>
      </c>
      <c r="J737" s="322">
        <v>3272</v>
      </c>
      <c r="K737" s="322">
        <v>1646</v>
      </c>
      <c r="L737" s="322">
        <v>1626</v>
      </c>
      <c r="M737" s="322">
        <v>4230</v>
      </c>
      <c r="N737" s="322">
        <v>2183</v>
      </c>
      <c r="O737" s="322">
        <v>2047</v>
      </c>
      <c r="P737" s="322">
        <v>5029</v>
      </c>
      <c r="Q737" s="322">
        <v>2550</v>
      </c>
      <c r="R737" s="322">
        <v>2479</v>
      </c>
      <c r="S737" s="332">
        <v>5793</v>
      </c>
      <c r="T737" s="332">
        <v>2835</v>
      </c>
      <c r="U737" s="332">
        <v>2958</v>
      </c>
      <c r="W737" s="323">
        <v>11</v>
      </c>
    </row>
    <row r="738" spans="1:23" x14ac:dyDescent="0.2">
      <c r="A738" s="322" t="s">
        <v>2479</v>
      </c>
      <c r="B738" s="322" t="s">
        <v>64</v>
      </c>
      <c r="C738" s="322">
        <v>8</v>
      </c>
      <c r="D738" s="322">
        <v>5979</v>
      </c>
      <c r="E738" s="322">
        <v>3006</v>
      </c>
      <c r="F738" s="322">
        <v>2973</v>
      </c>
      <c r="G738" s="322">
        <v>5665</v>
      </c>
      <c r="H738" s="322">
        <v>2885</v>
      </c>
      <c r="I738" s="322">
        <v>2765</v>
      </c>
      <c r="J738" s="322">
        <v>3382</v>
      </c>
      <c r="K738" s="322">
        <v>1748</v>
      </c>
      <c r="L738" s="322">
        <v>1634</v>
      </c>
      <c r="M738" s="322">
        <v>4176</v>
      </c>
      <c r="N738" s="322">
        <v>2065</v>
      </c>
      <c r="O738" s="322">
        <v>2111</v>
      </c>
      <c r="P738" s="322">
        <v>5036</v>
      </c>
      <c r="Q738" s="322">
        <v>2553</v>
      </c>
      <c r="R738" s="322">
        <v>2483</v>
      </c>
      <c r="S738" s="332">
        <v>5430</v>
      </c>
      <c r="T738" s="332">
        <v>2739</v>
      </c>
      <c r="U738" s="332">
        <v>2691</v>
      </c>
      <c r="W738" s="323">
        <v>12</v>
      </c>
    </row>
    <row r="739" spans="1:23" x14ac:dyDescent="0.2">
      <c r="A739" s="322" t="s">
        <v>2480</v>
      </c>
      <c r="B739" s="322" t="s">
        <v>64</v>
      </c>
      <c r="C739" s="322">
        <v>9</v>
      </c>
      <c r="D739" s="322">
        <v>6037</v>
      </c>
      <c r="E739" s="322">
        <v>2994</v>
      </c>
      <c r="F739" s="322">
        <v>3043</v>
      </c>
      <c r="G739" s="322">
        <v>5490</v>
      </c>
      <c r="H739" s="322">
        <v>2835</v>
      </c>
      <c r="I739" s="322">
        <v>2660</v>
      </c>
      <c r="J739" s="322">
        <v>3567</v>
      </c>
      <c r="K739" s="322">
        <v>1784</v>
      </c>
      <c r="L739" s="322">
        <v>1783</v>
      </c>
      <c r="M739" s="322">
        <v>4111</v>
      </c>
      <c r="N739" s="322">
        <v>2091</v>
      </c>
      <c r="O739" s="322">
        <v>2020</v>
      </c>
      <c r="P739" s="322">
        <v>4722</v>
      </c>
      <c r="Q739" s="322">
        <v>2421</v>
      </c>
      <c r="R739" s="322">
        <v>2301</v>
      </c>
      <c r="S739" s="332">
        <v>5256</v>
      </c>
      <c r="T739" s="332">
        <v>2755</v>
      </c>
      <c r="U739" s="332">
        <v>2501</v>
      </c>
      <c r="W739" s="323">
        <v>13</v>
      </c>
    </row>
    <row r="740" spans="1:23" x14ac:dyDescent="0.2">
      <c r="A740" s="322" t="s">
        <v>2481</v>
      </c>
      <c r="B740" s="322" t="s">
        <v>64</v>
      </c>
      <c r="C740" s="322">
        <v>10</v>
      </c>
      <c r="D740" s="322">
        <v>6109</v>
      </c>
      <c r="E740" s="322">
        <v>3082</v>
      </c>
      <c r="F740" s="322">
        <v>3027</v>
      </c>
      <c r="G740" s="322">
        <v>5500</v>
      </c>
      <c r="H740" s="322">
        <v>2810</v>
      </c>
      <c r="I740" s="322">
        <v>2690</v>
      </c>
      <c r="J740" s="322">
        <v>3656</v>
      </c>
      <c r="K740" s="322">
        <v>1863</v>
      </c>
      <c r="L740" s="322">
        <v>1793</v>
      </c>
      <c r="M740" s="322">
        <v>4189</v>
      </c>
      <c r="N740" s="322">
        <v>2068</v>
      </c>
      <c r="O740" s="322">
        <v>2121</v>
      </c>
      <c r="P740" s="322">
        <v>4421</v>
      </c>
      <c r="Q740" s="322">
        <v>2314</v>
      </c>
      <c r="R740" s="322">
        <v>2107</v>
      </c>
      <c r="S740" s="332">
        <v>5360</v>
      </c>
      <c r="T740" s="332">
        <v>2707</v>
      </c>
      <c r="U740" s="332">
        <v>2653</v>
      </c>
      <c r="W740" s="323">
        <v>14</v>
      </c>
    </row>
    <row r="741" spans="1:23" x14ac:dyDescent="0.2">
      <c r="A741" s="322" t="s">
        <v>2482</v>
      </c>
      <c r="B741" s="322" t="s">
        <v>64</v>
      </c>
      <c r="C741" s="322">
        <v>11</v>
      </c>
      <c r="D741" s="322">
        <v>6168</v>
      </c>
      <c r="E741" s="322">
        <v>3152</v>
      </c>
      <c r="F741" s="322">
        <v>3016</v>
      </c>
      <c r="G741" s="322">
        <v>5250</v>
      </c>
      <c r="H741" s="322">
        <v>2740</v>
      </c>
      <c r="I741" s="322">
        <v>2515</v>
      </c>
      <c r="J741" s="322">
        <v>3746</v>
      </c>
      <c r="K741" s="322">
        <v>1912</v>
      </c>
      <c r="L741" s="322">
        <v>1834</v>
      </c>
      <c r="M741" s="322">
        <v>4258</v>
      </c>
      <c r="N741" s="322">
        <v>2236</v>
      </c>
      <c r="O741" s="322">
        <v>2022</v>
      </c>
      <c r="P741" s="322">
        <v>4569</v>
      </c>
      <c r="Q741" s="322">
        <v>2232</v>
      </c>
      <c r="R741" s="322">
        <v>2337</v>
      </c>
      <c r="S741" s="332">
        <v>5142</v>
      </c>
      <c r="T741" s="332">
        <v>2677</v>
      </c>
      <c r="U741" s="332">
        <v>2465</v>
      </c>
      <c r="W741" s="323">
        <v>15</v>
      </c>
    </row>
    <row r="742" spans="1:23" x14ac:dyDescent="0.2">
      <c r="A742" s="322" t="s">
        <v>2483</v>
      </c>
      <c r="B742" s="322" t="s">
        <v>64</v>
      </c>
      <c r="C742" s="322">
        <v>12</v>
      </c>
      <c r="D742" s="322">
        <v>6615</v>
      </c>
      <c r="E742" s="322">
        <v>3324</v>
      </c>
      <c r="F742" s="322">
        <v>3291</v>
      </c>
      <c r="G742" s="322">
        <v>5305</v>
      </c>
      <c r="H742" s="322">
        <v>2620</v>
      </c>
      <c r="I742" s="322">
        <v>2680</v>
      </c>
      <c r="J742" s="322">
        <v>3953</v>
      </c>
      <c r="K742" s="322">
        <v>2003</v>
      </c>
      <c r="L742" s="322">
        <v>1950</v>
      </c>
      <c r="M742" s="322">
        <v>3834</v>
      </c>
      <c r="N742" s="322">
        <v>1983</v>
      </c>
      <c r="O742" s="322">
        <v>1851</v>
      </c>
      <c r="P742" s="322">
        <v>4217</v>
      </c>
      <c r="Q742" s="322">
        <v>2101</v>
      </c>
      <c r="R742" s="322">
        <v>2116</v>
      </c>
      <c r="S742" s="332">
        <v>4862</v>
      </c>
      <c r="T742" s="332">
        <v>2496</v>
      </c>
      <c r="U742" s="332">
        <v>2366</v>
      </c>
      <c r="W742" s="323">
        <v>16</v>
      </c>
    </row>
    <row r="743" spans="1:23" x14ac:dyDescent="0.2">
      <c r="A743" s="322" t="s">
        <v>2484</v>
      </c>
      <c r="B743" s="322" t="s">
        <v>64</v>
      </c>
      <c r="C743" s="322">
        <v>13</v>
      </c>
      <c r="D743" s="322">
        <v>7239</v>
      </c>
      <c r="E743" s="322">
        <v>3652</v>
      </c>
      <c r="F743" s="322">
        <v>3587</v>
      </c>
      <c r="G743" s="322">
        <v>4975</v>
      </c>
      <c r="H743" s="322">
        <v>2505</v>
      </c>
      <c r="I743" s="322">
        <v>2470</v>
      </c>
      <c r="J743" s="322">
        <v>4066</v>
      </c>
      <c r="K743" s="322">
        <v>2060</v>
      </c>
      <c r="L743" s="322">
        <v>2006</v>
      </c>
      <c r="M743" s="322">
        <v>3652</v>
      </c>
      <c r="N743" s="322">
        <v>1774</v>
      </c>
      <c r="O743" s="322">
        <v>1878</v>
      </c>
      <c r="P743" s="322">
        <v>4478</v>
      </c>
      <c r="Q743" s="322">
        <v>2190</v>
      </c>
      <c r="R743" s="322">
        <v>2288</v>
      </c>
      <c r="S743" s="332">
        <v>4809</v>
      </c>
      <c r="T743" s="332">
        <v>2455</v>
      </c>
      <c r="U743" s="332">
        <v>2354</v>
      </c>
      <c r="W743" s="323">
        <v>17</v>
      </c>
    </row>
    <row r="744" spans="1:23" x14ac:dyDescent="0.2">
      <c r="A744" s="322" t="s">
        <v>2485</v>
      </c>
      <c r="B744" s="322" t="s">
        <v>64</v>
      </c>
      <c r="C744" s="322">
        <v>14</v>
      </c>
      <c r="D744" s="322">
        <v>7529</v>
      </c>
      <c r="E744" s="322">
        <v>3810</v>
      </c>
      <c r="F744" s="322">
        <v>3719</v>
      </c>
      <c r="G744" s="322">
        <v>5120</v>
      </c>
      <c r="H744" s="322">
        <v>2500</v>
      </c>
      <c r="I744" s="322">
        <v>2625</v>
      </c>
      <c r="J744" s="322">
        <v>4291</v>
      </c>
      <c r="K744" s="322">
        <v>2204</v>
      </c>
      <c r="L744" s="322">
        <v>2087</v>
      </c>
      <c r="M744" s="322">
        <v>3616</v>
      </c>
      <c r="N744" s="322">
        <v>1816</v>
      </c>
      <c r="O744" s="322">
        <v>1800</v>
      </c>
      <c r="P744" s="322">
        <v>4116</v>
      </c>
      <c r="Q744" s="322">
        <v>2011</v>
      </c>
      <c r="R744" s="322">
        <v>2105</v>
      </c>
      <c r="S744" s="332">
        <v>4697</v>
      </c>
      <c r="T744" s="332">
        <v>2364</v>
      </c>
      <c r="U744" s="332">
        <v>2333</v>
      </c>
      <c r="W744" s="323">
        <v>18</v>
      </c>
    </row>
    <row r="745" spans="1:23" x14ac:dyDescent="0.2">
      <c r="A745" s="322" t="s">
        <v>2486</v>
      </c>
      <c r="B745" s="322" t="s">
        <v>64</v>
      </c>
      <c r="C745" s="322">
        <v>15</v>
      </c>
      <c r="D745" s="322">
        <v>6342</v>
      </c>
      <c r="E745" s="322">
        <v>3134</v>
      </c>
      <c r="F745" s="322">
        <v>3208</v>
      </c>
      <c r="G745" s="322">
        <v>5145</v>
      </c>
      <c r="H745" s="322">
        <v>2525</v>
      </c>
      <c r="I745" s="322">
        <v>2615</v>
      </c>
      <c r="J745" s="322">
        <v>4553</v>
      </c>
      <c r="K745" s="322">
        <v>2297</v>
      </c>
      <c r="L745" s="322">
        <v>2256</v>
      </c>
      <c r="M745" s="322">
        <v>3745</v>
      </c>
      <c r="N745" s="322">
        <v>1886</v>
      </c>
      <c r="O745" s="322">
        <v>1859</v>
      </c>
      <c r="P745" s="322">
        <v>3796</v>
      </c>
      <c r="Q745" s="322">
        <v>1961</v>
      </c>
      <c r="R745" s="322">
        <v>1835</v>
      </c>
      <c r="S745" s="332">
        <v>4551</v>
      </c>
      <c r="T745" s="332">
        <v>2343</v>
      </c>
      <c r="U745" s="332">
        <v>2208</v>
      </c>
      <c r="W745" s="323">
        <v>19</v>
      </c>
    </row>
    <row r="746" spans="1:23" x14ac:dyDescent="0.2">
      <c r="A746" s="322" t="s">
        <v>2487</v>
      </c>
      <c r="B746" s="322" t="s">
        <v>64</v>
      </c>
      <c r="C746" s="322">
        <v>16</v>
      </c>
      <c r="D746" s="322">
        <v>6779</v>
      </c>
      <c r="E746" s="322">
        <v>3283</v>
      </c>
      <c r="F746" s="322">
        <v>3496</v>
      </c>
      <c r="G746" s="322">
        <v>5580</v>
      </c>
      <c r="H746" s="322">
        <v>2675</v>
      </c>
      <c r="I746" s="322">
        <v>2905</v>
      </c>
      <c r="J746" s="322">
        <v>4876</v>
      </c>
      <c r="K746" s="322">
        <v>2456</v>
      </c>
      <c r="L746" s="322">
        <v>2420</v>
      </c>
      <c r="M746" s="322">
        <v>3889</v>
      </c>
      <c r="N746" s="322">
        <v>2014</v>
      </c>
      <c r="O746" s="322">
        <v>1875</v>
      </c>
      <c r="P746" s="322">
        <v>4561</v>
      </c>
      <c r="Q746" s="322">
        <v>2298</v>
      </c>
      <c r="R746" s="322">
        <v>2263</v>
      </c>
      <c r="S746" s="332">
        <v>4485</v>
      </c>
      <c r="T746" s="332">
        <v>2221</v>
      </c>
      <c r="U746" s="332">
        <v>2264</v>
      </c>
      <c r="W746" s="323">
        <v>20</v>
      </c>
    </row>
    <row r="747" spans="1:23" x14ac:dyDescent="0.2">
      <c r="A747" s="322" t="s">
        <v>2488</v>
      </c>
      <c r="B747" s="322" t="s">
        <v>64</v>
      </c>
      <c r="C747" s="322">
        <v>17</v>
      </c>
      <c r="D747" s="322">
        <v>7993</v>
      </c>
      <c r="E747" s="322">
        <v>3647</v>
      </c>
      <c r="F747" s="322">
        <v>4346</v>
      </c>
      <c r="G747" s="322">
        <v>6290</v>
      </c>
      <c r="H747" s="322">
        <v>2885</v>
      </c>
      <c r="I747" s="322">
        <v>3400</v>
      </c>
      <c r="J747" s="322">
        <v>5247</v>
      </c>
      <c r="K747" s="322">
        <v>2623</v>
      </c>
      <c r="L747" s="322">
        <v>2624</v>
      </c>
      <c r="M747" s="322">
        <v>3988</v>
      </c>
      <c r="N747" s="322">
        <v>1981</v>
      </c>
      <c r="O747" s="322">
        <v>2007</v>
      </c>
      <c r="P747" s="322">
        <v>4402</v>
      </c>
      <c r="Q747" s="322">
        <v>2228</v>
      </c>
      <c r="R747" s="322">
        <v>2174</v>
      </c>
      <c r="S747" s="332">
        <v>4809</v>
      </c>
      <c r="T747" s="332">
        <v>2460</v>
      </c>
      <c r="U747" s="332">
        <v>2349</v>
      </c>
      <c r="W747" s="323">
        <v>21</v>
      </c>
    </row>
    <row r="748" spans="1:23" x14ac:dyDescent="0.2">
      <c r="A748" s="322" t="s">
        <v>2489</v>
      </c>
      <c r="B748" s="322" t="s">
        <v>64</v>
      </c>
      <c r="C748" s="322">
        <v>18</v>
      </c>
      <c r="D748" s="322">
        <v>11005</v>
      </c>
      <c r="E748" s="322">
        <v>4384</v>
      </c>
      <c r="F748" s="322">
        <v>6621</v>
      </c>
      <c r="G748" s="322">
        <v>9180</v>
      </c>
      <c r="H748" s="322">
        <v>3740</v>
      </c>
      <c r="I748" s="322">
        <v>5445</v>
      </c>
      <c r="J748" s="322">
        <v>5848</v>
      </c>
      <c r="K748" s="322">
        <v>2762</v>
      </c>
      <c r="L748" s="322">
        <v>3086</v>
      </c>
      <c r="M748" s="322">
        <v>4182</v>
      </c>
      <c r="N748" s="322">
        <v>1998</v>
      </c>
      <c r="O748" s="322">
        <v>2184</v>
      </c>
      <c r="P748" s="322">
        <v>4392</v>
      </c>
      <c r="Q748" s="322">
        <v>2179</v>
      </c>
      <c r="R748" s="322">
        <v>2213</v>
      </c>
      <c r="S748" s="332">
        <v>6483</v>
      </c>
      <c r="T748" s="332">
        <v>3305</v>
      </c>
      <c r="U748" s="332">
        <v>3178</v>
      </c>
      <c r="W748" s="323">
        <v>22</v>
      </c>
    </row>
    <row r="749" spans="1:23" x14ac:dyDescent="0.2">
      <c r="A749" s="322" t="s">
        <v>2490</v>
      </c>
      <c r="B749" s="322" t="s">
        <v>64</v>
      </c>
      <c r="C749" s="322">
        <v>19</v>
      </c>
      <c r="D749" s="322">
        <v>12773</v>
      </c>
      <c r="E749" s="322">
        <v>4809</v>
      </c>
      <c r="F749" s="322">
        <v>7964</v>
      </c>
      <c r="G749" s="322">
        <v>12445</v>
      </c>
      <c r="H749" s="322">
        <v>5065</v>
      </c>
      <c r="I749" s="322">
        <v>7380</v>
      </c>
      <c r="J749" s="322">
        <v>6675</v>
      </c>
      <c r="K749" s="322">
        <v>2932</v>
      </c>
      <c r="L749" s="322">
        <v>3743</v>
      </c>
      <c r="M749" s="322">
        <v>5111</v>
      </c>
      <c r="N749" s="322">
        <v>2333</v>
      </c>
      <c r="O749" s="322">
        <v>2778</v>
      </c>
      <c r="P749" s="322">
        <v>4796</v>
      </c>
      <c r="Q749" s="322">
        <v>2309</v>
      </c>
      <c r="R749" s="322">
        <v>2487</v>
      </c>
      <c r="S749" s="332">
        <v>8864</v>
      </c>
      <c r="T749" s="332">
        <v>4301</v>
      </c>
      <c r="U749" s="332">
        <v>4563</v>
      </c>
      <c r="W749" s="323">
        <v>23</v>
      </c>
    </row>
    <row r="750" spans="1:23" x14ac:dyDescent="0.2">
      <c r="A750" s="322" t="s">
        <v>2491</v>
      </c>
      <c r="B750" s="322" t="s">
        <v>64</v>
      </c>
      <c r="C750" s="322">
        <v>20</v>
      </c>
      <c r="D750" s="322">
        <v>13890</v>
      </c>
      <c r="E750" s="322">
        <v>5495</v>
      </c>
      <c r="F750" s="322">
        <v>8395</v>
      </c>
      <c r="G750" s="322">
        <v>14665</v>
      </c>
      <c r="H750" s="322">
        <v>6075</v>
      </c>
      <c r="I750" s="322">
        <v>8590</v>
      </c>
      <c r="J750" s="322">
        <v>7698</v>
      </c>
      <c r="K750" s="322">
        <v>3358</v>
      </c>
      <c r="L750" s="322">
        <v>4340</v>
      </c>
      <c r="M750" s="322">
        <v>6444</v>
      </c>
      <c r="N750" s="322">
        <v>2831</v>
      </c>
      <c r="O750" s="322">
        <v>3613</v>
      </c>
      <c r="P750" s="322">
        <v>6479</v>
      </c>
      <c r="Q750" s="322">
        <v>2954</v>
      </c>
      <c r="R750" s="322">
        <v>3525</v>
      </c>
      <c r="S750" s="332">
        <v>9146</v>
      </c>
      <c r="T750" s="332">
        <v>4427</v>
      </c>
      <c r="U750" s="332">
        <v>4719</v>
      </c>
      <c r="W750" s="323">
        <v>24</v>
      </c>
    </row>
    <row r="751" spans="1:23" x14ac:dyDescent="0.2">
      <c r="A751" s="322" t="s">
        <v>2492</v>
      </c>
      <c r="B751" s="322" t="s">
        <v>65</v>
      </c>
      <c r="C751" s="322" t="s">
        <v>95</v>
      </c>
      <c r="D751" s="332">
        <v>724109</v>
      </c>
      <c r="E751" s="332">
        <v>367663</v>
      </c>
      <c r="F751" s="332">
        <v>356446</v>
      </c>
      <c r="G751" s="332">
        <v>651120</v>
      </c>
      <c r="H751" s="332">
        <v>329905</v>
      </c>
      <c r="I751" s="332">
        <v>321215</v>
      </c>
      <c r="J751" s="332">
        <v>501005</v>
      </c>
      <c r="K751" s="332">
        <v>253083</v>
      </c>
      <c r="L751" s="332">
        <v>247922</v>
      </c>
      <c r="M751" s="332">
        <v>471079</v>
      </c>
      <c r="N751" s="332">
        <v>237865</v>
      </c>
      <c r="O751" s="332">
        <v>233214</v>
      </c>
      <c r="P751" s="332">
        <v>525994</v>
      </c>
      <c r="Q751" s="332">
        <v>265356</v>
      </c>
      <c r="R751" s="332">
        <v>260638</v>
      </c>
      <c r="S751" s="332">
        <v>585267</v>
      </c>
      <c r="T751" s="332">
        <v>295142</v>
      </c>
      <c r="U751" s="332">
        <v>290125</v>
      </c>
      <c r="W751" s="323">
        <v>3</v>
      </c>
    </row>
    <row r="752" spans="1:23" x14ac:dyDescent="0.2">
      <c r="A752" s="322" t="s">
        <v>2493</v>
      </c>
      <c r="B752" s="322" t="s">
        <v>65</v>
      </c>
      <c r="C752" s="322">
        <v>0</v>
      </c>
      <c r="D752" s="332">
        <v>42188</v>
      </c>
      <c r="E752" s="332">
        <v>21618</v>
      </c>
      <c r="F752" s="332">
        <v>20570</v>
      </c>
      <c r="G752" s="332">
        <v>32485</v>
      </c>
      <c r="H752" s="332">
        <v>16695</v>
      </c>
      <c r="I752" s="332">
        <v>15785</v>
      </c>
      <c r="J752" s="332">
        <v>24381</v>
      </c>
      <c r="K752" s="332">
        <v>12496</v>
      </c>
      <c r="L752" s="332">
        <v>11885</v>
      </c>
      <c r="M752" s="332">
        <v>29034</v>
      </c>
      <c r="N752" s="332">
        <v>14948</v>
      </c>
      <c r="O752" s="332">
        <v>14086</v>
      </c>
      <c r="P752" s="332">
        <v>29774</v>
      </c>
      <c r="Q752" s="332">
        <v>15239</v>
      </c>
      <c r="R752" s="332">
        <v>14535</v>
      </c>
      <c r="S752" s="332">
        <v>38124</v>
      </c>
      <c r="T752" s="332">
        <v>19456</v>
      </c>
      <c r="U752" s="332">
        <v>18668</v>
      </c>
      <c r="W752" s="323">
        <v>4</v>
      </c>
    </row>
    <row r="753" spans="1:23" x14ac:dyDescent="0.2">
      <c r="A753" s="322" t="s">
        <v>2494</v>
      </c>
      <c r="B753" s="322" t="s">
        <v>65</v>
      </c>
      <c r="C753" s="322">
        <v>1</v>
      </c>
      <c r="D753" s="332">
        <v>37980</v>
      </c>
      <c r="E753" s="332">
        <v>19566</v>
      </c>
      <c r="F753" s="332">
        <v>18414</v>
      </c>
      <c r="G753" s="332">
        <v>31460</v>
      </c>
      <c r="H753" s="332">
        <v>15965</v>
      </c>
      <c r="I753" s="332">
        <v>15485</v>
      </c>
      <c r="J753" s="332">
        <v>22974</v>
      </c>
      <c r="K753" s="332">
        <v>11778</v>
      </c>
      <c r="L753" s="332">
        <v>11196</v>
      </c>
      <c r="M753" s="332">
        <v>28586</v>
      </c>
      <c r="N753" s="332">
        <v>14314</v>
      </c>
      <c r="O753" s="332">
        <v>14272</v>
      </c>
      <c r="P753" s="332">
        <v>29381</v>
      </c>
      <c r="Q753" s="332">
        <v>15000</v>
      </c>
      <c r="R753" s="332">
        <v>14381</v>
      </c>
      <c r="S753" s="332">
        <v>36022</v>
      </c>
      <c r="T753" s="332">
        <v>18459</v>
      </c>
      <c r="U753" s="332">
        <v>17563</v>
      </c>
      <c r="W753" s="323">
        <v>5</v>
      </c>
    </row>
    <row r="754" spans="1:23" x14ac:dyDescent="0.2">
      <c r="A754" s="322" t="s">
        <v>2495</v>
      </c>
      <c r="B754" s="322" t="s">
        <v>65</v>
      </c>
      <c r="C754" s="322">
        <v>2</v>
      </c>
      <c r="D754" s="332">
        <v>36917</v>
      </c>
      <c r="E754" s="332">
        <v>18699</v>
      </c>
      <c r="F754" s="332">
        <v>18218</v>
      </c>
      <c r="G754" s="332">
        <v>32140</v>
      </c>
      <c r="H754" s="332">
        <v>16400</v>
      </c>
      <c r="I754" s="332">
        <v>15730</v>
      </c>
      <c r="J754" s="332">
        <v>20788</v>
      </c>
      <c r="K754" s="332">
        <v>10437</v>
      </c>
      <c r="L754" s="332">
        <v>10351</v>
      </c>
      <c r="M754" s="332">
        <v>27420</v>
      </c>
      <c r="N754" s="332">
        <v>13995</v>
      </c>
      <c r="O754" s="332">
        <v>13425</v>
      </c>
      <c r="P754" s="332">
        <v>28405</v>
      </c>
      <c r="Q754" s="332">
        <v>14552</v>
      </c>
      <c r="R754" s="332">
        <v>13853</v>
      </c>
      <c r="S754" s="332">
        <v>34069</v>
      </c>
      <c r="T754" s="332">
        <v>17437</v>
      </c>
      <c r="U754" s="332">
        <v>16632</v>
      </c>
      <c r="W754" s="323">
        <v>6</v>
      </c>
    </row>
    <row r="755" spans="1:23" x14ac:dyDescent="0.2">
      <c r="A755" s="322" t="s">
        <v>2496</v>
      </c>
      <c r="B755" s="322" t="s">
        <v>65</v>
      </c>
      <c r="C755" s="322">
        <v>3</v>
      </c>
      <c r="D755" s="332">
        <v>34848</v>
      </c>
      <c r="E755" s="332">
        <v>17735</v>
      </c>
      <c r="F755" s="332">
        <v>17113</v>
      </c>
      <c r="G755" s="332">
        <v>32465</v>
      </c>
      <c r="H755" s="332">
        <v>16500</v>
      </c>
      <c r="I755" s="332">
        <v>15980</v>
      </c>
      <c r="J755" s="332">
        <v>18906</v>
      </c>
      <c r="K755" s="332">
        <v>9803</v>
      </c>
      <c r="L755" s="332">
        <v>9103</v>
      </c>
      <c r="M755" s="332">
        <v>26594</v>
      </c>
      <c r="N755" s="332">
        <v>13539</v>
      </c>
      <c r="O755" s="332">
        <v>13055</v>
      </c>
      <c r="P755" s="332">
        <v>28251</v>
      </c>
      <c r="Q755" s="332">
        <v>14371</v>
      </c>
      <c r="R755" s="332">
        <v>13880</v>
      </c>
      <c r="S755" s="332">
        <v>32898</v>
      </c>
      <c r="T755" s="332">
        <v>16908</v>
      </c>
      <c r="U755" s="332">
        <v>15990</v>
      </c>
      <c r="W755" s="323">
        <v>7</v>
      </c>
    </row>
    <row r="756" spans="1:23" x14ac:dyDescent="0.2">
      <c r="A756" s="322" t="s">
        <v>2497</v>
      </c>
      <c r="B756" s="322" t="s">
        <v>65</v>
      </c>
      <c r="C756" s="322">
        <v>4</v>
      </c>
      <c r="D756" s="332">
        <v>33057</v>
      </c>
      <c r="E756" s="332">
        <v>16914</v>
      </c>
      <c r="F756" s="332">
        <v>16143</v>
      </c>
      <c r="G756" s="332">
        <v>33635</v>
      </c>
      <c r="H756" s="332">
        <v>17290</v>
      </c>
      <c r="I756" s="332">
        <v>16365</v>
      </c>
      <c r="J756" s="332">
        <v>18466</v>
      </c>
      <c r="K756" s="332">
        <v>9388</v>
      </c>
      <c r="L756" s="332">
        <v>9078</v>
      </c>
      <c r="M756" s="332">
        <v>25342</v>
      </c>
      <c r="N756" s="332">
        <v>12970</v>
      </c>
      <c r="O756" s="332">
        <v>12372</v>
      </c>
      <c r="P756" s="332">
        <v>27943</v>
      </c>
      <c r="Q756" s="332">
        <v>14055</v>
      </c>
      <c r="R756" s="332">
        <v>13888</v>
      </c>
      <c r="S756" s="332">
        <v>31473</v>
      </c>
      <c r="T756" s="332">
        <v>15839</v>
      </c>
      <c r="U756" s="332">
        <v>15634</v>
      </c>
      <c r="W756" s="323">
        <v>8</v>
      </c>
    </row>
    <row r="757" spans="1:23" x14ac:dyDescent="0.2">
      <c r="A757" s="322" t="s">
        <v>2498</v>
      </c>
      <c r="B757" s="322" t="s">
        <v>65</v>
      </c>
      <c r="C757" s="322">
        <v>5</v>
      </c>
      <c r="D757" s="332">
        <v>31414</v>
      </c>
      <c r="E757" s="332">
        <v>16111</v>
      </c>
      <c r="F757" s="332">
        <v>15303</v>
      </c>
      <c r="G757" s="332">
        <v>33975</v>
      </c>
      <c r="H757" s="332">
        <v>17290</v>
      </c>
      <c r="I757" s="332">
        <v>16705</v>
      </c>
      <c r="J757" s="332">
        <v>18684</v>
      </c>
      <c r="K757" s="332">
        <v>9438</v>
      </c>
      <c r="L757" s="332">
        <v>9246</v>
      </c>
      <c r="M757" s="332">
        <v>24853</v>
      </c>
      <c r="N757" s="332">
        <v>12611</v>
      </c>
      <c r="O757" s="332">
        <v>12242</v>
      </c>
      <c r="P757" s="332">
        <v>26065</v>
      </c>
      <c r="Q757" s="332">
        <v>13221</v>
      </c>
      <c r="R757" s="332">
        <v>12844</v>
      </c>
      <c r="S757" s="332">
        <v>29953</v>
      </c>
      <c r="T757" s="332">
        <v>15010</v>
      </c>
      <c r="U757" s="332">
        <v>14943</v>
      </c>
      <c r="W757" s="323">
        <v>9</v>
      </c>
    </row>
    <row r="758" spans="1:23" x14ac:dyDescent="0.2">
      <c r="A758" s="322" t="s">
        <v>2499</v>
      </c>
      <c r="B758" s="322" t="s">
        <v>65</v>
      </c>
      <c r="C758" s="322">
        <v>6</v>
      </c>
      <c r="D758" s="332">
        <v>30580</v>
      </c>
      <c r="E758" s="332">
        <v>15716</v>
      </c>
      <c r="F758" s="332">
        <v>14864</v>
      </c>
      <c r="G758" s="332">
        <v>33455</v>
      </c>
      <c r="H758" s="332">
        <v>16970</v>
      </c>
      <c r="I758" s="332">
        <v>16490</v>
      </c>
      <c r="J758" s="332">
        <v>18664</v>
      </c>
      <c r="K758" s="332">
        <v>9534</v>
      </c>
      <c r="L758" s="332">
        <v>9130</v>
      </c>
      <c r="M758" s="332">
        <v>23705</v>
      </c>
      <c r="N758" s="332">
        <v>12163</v>
      </c>
      <c r="O758" s="332">
        <v>11542</v>
      </c>
      <c r="P758" s="332">
        <v>25237</v>
      </c>
      <c r="Q758" s="332">
        <v>12818</v>
      </c>
      <c r="R758" s="332">
        <v>12419</v>
      </c>
      <c r="S758" s="332">
        <v>27082</v>
      </c>
      <c r="T758" s="332">
        <v>13905</v>
      </c>
      <c r="U758" s="332">
        <v>13177</v>
      </c>
      <c r="W758" s="323">
        <v>10</v>
      </c>
    </row>
    <row r="759" spans="1:23" x14ac:dyDescent="0.2">
      <c r="A759" s="322" t="s">
        <v>2500</v>
      </c>
      <c r="B759" s="322" t="s">
        <v>65</v>
      </c>
      <c r="C759" s="322">
        <v>7</v>
      </c>
      <c r="D759" s="332">
        <v>31085</v>
      </c>
      <c r="E759" s="332">
        <v>15816</v>
      </c>
      <c r="F759" s="332">
        <v>15269</v>
      </c>
      <c r="G759" s="332">
        <v>33680</v>
      </c>
      <c r="H759" s="332">
        <v>17185</v>
      </c>
      <c r="I759" s="332">
        <v>16500</v>
      </c>
      <c r="J759" s="332">
        <v>19129</v>
      </c>
      <c r="K759" s="332">
        <v>9862</v>
      </c>
      <c r="L759" s="332">
        <v>9267</v>
      </c>
      <c r="M759" s="332">
        <v>22626</v>
      </c>
      <c r="N759" s="332">
        <v>11470</v>
      </c>
      <c r="O759" s="332">
        <v>11156</v>
      </c>
      <c r="P759" s="332">
        <v>25004</v>
      </c>
      <c r="Q759" s="332">
        <v>12721</v>
      </c>
      <c r="R759" s="332">
        <v>12283</v>
      </c>
      <c r="S759" s="332">
        <v>26314</v>
      </c>
      <c r="T759" s="332">
        <v>13272</v>
      </c>
      <c r="U759" s="332">
        <v>13042</v>
      </c>
      <c r="W759" s="323">
        <v>11</v>
      </c>
    </row>
    <row r="760" spans="1:23" x14ac:dyDescent="0.2">
      <c r="A760" s="322" t="s">
        <v>2501</v>
      </c>
      <c r="B760" s="322" t="s">
        <v>65</v>
      </c>
      <c r="C760" s="322">
        <v>8</v>
      </c>
      <c r="D760" s="332">
        <v>29938</v>
      </c>
      <c r="E760" s="332">
        <v>15386</v>
      </c>
      <c r="F760" s="332">
        <v>14552</v>
      </c>
      <c r="G760" s="332">
        <v>32650</v>
      </c>
      <c r="H760" s="332">
        <v>16660</v>
      </c>
      <c r="I760" s="332">
        <v>15995</v>
      </c>
      <c r="J760" s="332">
        <v>20027</v>
      </c>
      <c r="K760" s="332">
        <v>10225</v>
      </c>
      <c r="L760" s="332">
        <v>9802</v>
      </c>
      <c r="M760" s="332">
        <v>21954</v>
      </c>
      <c r="N760" s="332">
        <v>11173</v>
      </c>
      <c r="O760" s="332">
        <v>10781</v>
      </c>
      <c r="P760" s="332">
        <v>25264</v>
      </c>
      <c r="Q760" s="332">
        <v>12691</v>
      </c>
      <c r="R760" s="332">
        <v>12573</v>
      </c>
      <c r="S760" s="332">
        <v>25275</v>
      </c>
      <c r="T760" s="332">
        <v>12680</v>
      </c>
      <c r="U760" s="332">
        <v>12595</v>
      </c>
      <c r="W760" s="323">
        <v>12</v>
      </c>
    </row>
    <row r="761" spans="1:23" x14ac:dyDescent="0.2">
      <c r="A761" s="322" t="s">
        <v>2502</v>
      </c>
      <c r="B761" s="322" t="s">
        <v>65</v>
      </c>
      <c r="C761" s="322">
        <v>9</v>
      </c>
      <c r="D761" s="332">
        <v>30800</v>
      </c>
      <c r="E761" s="332">
        <v>15714</v>
      </c>
      <c r="F761" s="332">
        <v>15086</v>
      </c>
      <c r="G761" s="332">
        <v>31420</v>
      </c>
      <c r="H761" s="332">
        <v>16125</v>
      </c>
      <c r="I761" s="332">
        <v>15280</v>
      </c>
      <c r="J761" s="332">
        <v>21038</v>
      </c>
      <c r="K761" s="332">
        <v>10619</v>
      </c>
      <c r="L761" s="332">
        <v>10419</v>
      </c>
      <c r="M761" s="332">
        <v>21744</v>
      </c>
      <c r="N761" s="332">
        <v>11018</v>
      </c>
      <c r="O761" s="332">
        <v>10726</v>
      </c>
      <c r="P761" s="332">
        <v>24560</v>
      </c>
      <c r="Q761" s="332">
        <v>12357</v>
      </c>
      <c r="R761" s="332">
        <v>12203</v>
      </c>
      <c r="S761" s="332">
        <v>24420</v>
      </c>
      <c r="T761" s="332">
        <v>12241</v>
      </c>
      <c r="U761" s="332">
        <v>12179</v>
      </c>
      <c r="W761" s="323">
        <v>13</v>
      </c>
    </row>
    <row r="762" spans="1:23" x14ac:dyDescent="0.2">
      <c r="A762" s="322" t="s">
        <v>2503</v>
      </c>
      <c r="B762" s="322" t="s">
        <v>65</v>
      </c>
      <c r="C762" s="322">
        <v>10</v>
      </c>
      <c r="D762" s="332">
        <v>30638</v>
      </c>
      <c r="E762" s="332">
        <v>15673</v>
      </c>
      <c r="F762" s="332">
        <v>14965</v>
      </c>
      <c r="G762" s="332">
        <v>30485</v>
      </c>
      <c r="H762" s="332">
        <v>15490</v>
      </c>
      <c r="I762" s="332">
        <v>14995</v>
      </c>
      <c r="J762" s="332">
        <v>22576</v>
      </c>
      <c r="K762" s="332">
        <v>11543</v>
      </c>
      <c r="L762" s="332">
        <v>11033</v>
      </c>
      <c r="M762" s="332">
        <v>21826</v>
      </c>
      <c r="N762" s="332">
        <v>11183</v>
      </c>
      <c r="O762" s="332">
        <v>10643</v>
      </c>
      <c r="P762" s="332">
        <v>24569</v>
      </c>
      <c r="Q762" s="332">
        <v>12598</v>
      </c>
      <c r="R762" s="332">
        <v>11971</v>
      </c>
      <c r="S762" s="332">
        <v>24411</v>
      </c>
      <c r="T762" s="332">
        <v>12451</v>
      </c>
      <c r="U762" s="332">
        <v>11960</v>
      </c>
      <c r="W762" s="323">
        <v>14</v>
      </c>
    </row>
    <row r="763" spans="1:23" x14ac:dyDescent="0.2">
      <c r="A763" s="322" t="s">
        <v>2504</v>
      </c>
      <c r="B763" s="322" t="s">
        <v>65</v>
      </c>
      <c r="C763" s="322">
        <v>11</v>
      </c>
      <c r="D763" s="332">
        <v>31696</v>
      </c>
      <c r="E763" s="332">
        <v>16343</v>
      </c>
      <c r="F763" s="332">
        <v>15353</v>
      </c>
      <c r="G763" s="332">
        <v>29495</v>
      </c>
      <c r="H763" s="332">
        <v>15105</v>
      </c>
      <c r="I763" s="332">
        <v>14400</v>
      </c>
      <c r="J763" s="332">
        <v>22951</v>
      </c>
      <c r="K763" s="332">
        <v>11687</v>
      </c>
      <c r="L763" s="332">
        <v>11264</v>
      </c>
      <c r="M763" s="332">
        <v>20625</v>
      </c>
      <c r="N763" s="332">
        <v>10570</v>
      </c>
      <c r="O763" s="332">
        <v>10055</v>
      </c>
      <c r="P763" s="332">
        <v>24158</v>
      </c>
      <c r="Q763" s="332">
        <v>12105</v>
      </c>
      <c r="R763" s="332">
        <v>12053</v>
      </c>
      <c r="S763" s="332">
        <v>24172</v>
      </c>
      <c r="T763" s="332">
        <v>12325</v>
      </c>
      <c r="U763" s="332">
        <v>11847</v>
      </c>
      <c r="W763" s="323">
        <v>15</v>
      </c>
    </row>
    <row r="764" spans="1:23" x14ac:dyDescent="0.2">
      <c r="A764" s="322" t="s">
        <v>2505</v>
      </c>
      <c r="B764" s="322" t="s">
        <v>65</v>
      </c>
      <c r="C764" s="322">
        <v>12</v>
      </c>
      <c r="D764" s="332">
        <v>35039</v>
      </c>
      <c r="E764" s="332">
        <v>17989</v>
      </c>
      <c r="F764" s="332">
        <v>17050</v>
      </c>
      <c r="G764" s="332">
        <v>28985</v>
      </c>
      <c r="H764" s="332">
        <v>14750</v>
      </c>
      <c r="I764" s="332">
        <v>14235</v>
      </c>
      <c r="J764" s="332">
        <v>24431</v>
      </c>
      <c r="K764" s="332">
        <v>12356</v>
      </c>
      <c r="L764" s="332">
        <v>12075</v>
      </c>
      <c r="M764" s="332">
        <v>19292</v>
      </c>
      <c r="N764" s="332">
        <v>9730</v>
      </c>
      <c r="O764" s="332">
        <v>9562</v>
      </c>
      <c r="P764" s="332">
        <v>23646</v>
      </c>
      <c r="Q764" s="332">
        <v>11938</v>
      </c>
      <c r="R764" s="332">
        <v>11708</v>
      </c>
      <c r="S764" s="332">
        <v>23831</v>
      </c>
      <c r="T764" s="332">
        <v>12196</v>
      </c>
      <c r="U764" s="332">
        <v>11635</v>
      </c>
      <c r="W764" s="323">
        <v>16</v>
      </c>
    </row>
    <row r="765" spans="1:23" x14ac:dyDescent="0.2">
      <c r="A765" s="322" t="s">
        <v>2506</v>
      </c>
      <c r="B765" s="322" t="s">
        <v>65</v>
      </c>
      <c r="C765" s="322">
        <v>13</v>
      </c>
      <c r="D765" s="332">
        <v>39912</v>
      </c>
      <c r="E765" s="332">
        <v>20420</v>
      </c>
      <c r="F765" s="332">
        <v>19492</v>
      </c>
      <c r="G765" s="332">
        <v>28705</v>
      </c>
      <c r="H765" s="332">
        <v>14630</v>
      </c>
      <c r="I765" s="332">
        <v>14060</v>
      </c>
      <c r="J765" s="332">
        <v>25317</v>
      </c>
      <c r="K765" s="332">
        <v>12928</v>
      </c>
      <c r="L765" s="332">
        <v>12389</v>
      </c>
      <c r="M765" s="332">
        <v>18074</v>
      </c>
      <c r="N765" s="332">
        <v>9314</v>
      </c>
      <c r="O765" s="332">
        <v>8760</v>
      </c>
      <c r="P765" s="332">
        <v>23524</v>
      </c>
      <c r="Q765" s="332">
        <v>12022</v>
      </c>
      <c r="R765" s="332">
        <v>11502</v>
      </c>
      <c r="S765" s="332">
        <v>23824</v>
      </c>
      <c r="T765" s="332">
        <v>12009</v>
      </c>
      <c r="U765" s="332">
        <v>11815</v>
      </c>
      <c r="W765" s="323">
        <v>17</v>
      </c>
    </row>
    <row r="766" spans="1:23" x14ac:dyDescent="0.2">
      <c r="A766" s="322" t="s">
        <v>2507</v>
      </c>
      <c r="B766" s="322" t="s">
        <v>65</v>
      </c>
      <c r="C766" s="322">
        <v>14</v>
      </c>
      <c r="D766" s="332">
        <v>44794</v>
      </c>
      <c r="E766" s="332">
        <v>22827</v>
      </c>
      <c r="F766" s="332">
        <v>21967</v>
      </c>
      <c r="G766" s="332">
        <v>27880</v>
      </c>
      <c r="H766" s="332">
        <v>14190</v>
      </c>
      <c r="I766" s="332">
        <v>13665</v>
      </c>
      <c r="J766" s="332">
        <v>26417</v>
      </c>
      <c r="K766" s="332">
        <v>13512</v>
      </c>
      <c r="L766" s="332">
        <v>12905</v>
      </c>
      <c r="M766" s="332">
        <v>17893</v>
      </c>
      <c r="N766" s="332">
        <v>9072</v>
      </c>
      <c r="O766" s="332">
        <v>8821</v>
      </c>
      <c r="P766" s="332">
        <v>22975</v>
      </c>
      <c r="Q766" s="332">
        <v>11599</v>
      </c>
      <c r="R766" s="332">
        <v>11376</v>
      </c>
      <c r="S766" s="332">
        <v>23808</v>
      </c>
      <c r="T766" s="332">
        <v>11968</v>
      </c>
      <c r="U766" s="332">
        <v>11840</v>
      </c>
      <c r="W766" s="323">
        <v>18</v>
      </c>
    </row>
    <row r="767" spans="1:23" x14ac:dyDescent="0.2">
      <c r="A767" s="322" t="s">
        <v>2508</v>
      </c>
      <c r="B767" s="322" t="s">
        <v>65</v>
      </c>
      <c r="C767" s="322">
        <v>15</v>
      </c>
      <c r="D767" s="332">
        <v>33324</v>
      </c>
      <c r="E767" s="332">
        <v>17047</v>
      </c>
      <c r="F767" s="332">
        <v>16277</v>
      </c>
      <c r="G767" s="332">
        <v>27505</v>
      </c>
      <c r="H767" s="332">
        <v>14065</v>
      </c>
      <c r="I767" s="332">
        <v>13425</v>
      </c>
      <c r="J767" s="332">
        <v>27165</v>
      </c>
      <c r="K767" s="332">
        <v>13778</v>
      </c>
      <c r="L767" s="332">
        <v>13387</v>
      </c>
      <c r="M767" s="332">
        <v>17876</v>
      </c>
      <c r="N767" s="332">
        <v>9168</v>
      </c>
      <c r="O767" s="332">
        <v>8708</v>
      </c>
      <c r="P767" s="332">
        <v>22241</v>
      </c>
      <c r="Q767" s="332">
        <v>11193</v>
      </c>
      <c r="R767" s="332">
        <v>11048</v>
      </c>
      <c r="S767" s="332">
        <v>24251</v>
      </c>
      <c r="T767" s="332">
        <v>12280</v>
      </c>
      <c r="U767" s="332">
        <v>11971</v>
      </c>
      <c r="W767" s="323">
        <v>19</v>
      </c>
    </row>
    <row r="768" spans="1:23" x14ac:dyDescent="0.2">
      <c r="A768" s="322" t="s">
        <v>2509</v>
      </c>
      <c r="B768" s="322" t="s">
        <v>65</v>
      </c>
      <c r="C768" s="322">
        <v>16</v>
      </c>
      <c r="D768" s="332">
        <v>34018</v>
      </c>
      <c r="E768" s="332">
        <v>17269</v>
      </c>
      <c r="F768" s="332">
        <v>16749</v>
      </c>
      <c r="G768" s="332">
        <v>27455</v>
      </c>
      <c r="H768" s="332">
        <v>14160</v>
      </c>
      <c r="I768" s="332">
        <v>13310</v>
      </c>
      <c r="J768" s="332">
        <v>28433</v>
      </c>
      <c r="K768" s="332">
        <v>14519</v>
      </c>
      <c r="L768" s="332">
        <v>13914</v>
      </c>
      <c r="M768" s="332">
        <v>18421</v>
      </c>
      <c r="N768" s="332">
        <v>9359</v>
      </c>
      <c r="O768" s="332">
        <v>9062</v>
      </c>
      <c r="P768" s="332">
        <v>23821</v>
      </c>
      <c r="Q768" s="332">
        <v>12173</v>
      </c>
      <c r="R768" s="332">
        <v>11648</v>
      </c>
      <c r="S768" s="332">
        <v>23489</v>
      </c>
      <c r="T768" s="332">
        <v>11775</v>
      </c>
      <c r="U768" s="332">
        <v>11714</v>
      </c>
      <c r="W768" s="323">
        <v>20</v>
      </c>
    </row>
    <row r="769" spans="1:23" x14ac:dyDescent="0.2">
      <c r="A769" s="322" t="s">
        <v>2510</v>
      </c>
      <c r="B769" s="322" t="s">
        <v>65</v>
      </c>
      <c r="C769" s="322">
        <v>17</v>
      </c>
      <c r="D769" s="332">
        <v>33274</v>
      </c>
      <c r="E769" s="332">
        <v>16723</v>
      </c>
      <c r="F769" s="332">
        <v>16551</v>
      </c>
      <c r="G769" s="332">
        <v>28390</v>
      </c>
      <c r="H769" s="332">
        <v>14315</v>
      </c>
      <c r="I769" s="332">
        <v>14090</v>
      </c>
      <c r="J769" s="332">
        <v>28844</v>
      </c>
      <c r="K769" s="332">
        <v>14483</v>
      </c>
      <c r="L769" s="332">
        <v>14361</v>
      </c>
      <c r="M769" s="332">
        <v>18579</v>
      </c>
      <c r="N769" s="332">
        <v>9510</v>
      </c>
      <c r="O769" s="332">
        <v>9069</v>
      </c>
      <c r="P769" s="332">
        <v>22265</v>
      </c>
      <c r="Q769" s="332">
        <v>11389</v>
      </c>
      <c r="R769" s="332">
        <v>10876</v>
      </c>
      <c r="S769" s="332">
        <v>23335</v>
      </c>
      <c r="T769" s="332">
        <v>11860</v>
      </c>
      <c r="U769" s="332">
        <v>11475</v>
      </c>
      <c r="W769" s="323">
        <v>21</v>
      </c>
    </row>
    <row r="770" spans="1:23" x14ac:dyDescent="0.2">
      <c r="A770" s="322" t="s">
        <v>2511</v>
      </c>
      <c r="B770" s="322" t="s">
        <v>65</v>
      </c>
      <c r="C770" s="322">
        <v>18</v>
      </c>
      <c r="D770" s="332">
        <v>35746</v>
      </c>
      <c r="E770" s="332">
        <v>17635</v>
      </c>
      <c r="F770" s="332">
        <v>18111</v>
      </c>
      <c r="G770" s="332">
        <v>29105</v>
      </c>
      <c r="H770" s="332">
        <v>14410</v>
      </c>
      <c r="I770" s="332">
        <v>14690</v>
      </c>
      <c r="J770" s="332">
        <v>29560</v>
      </c>
      <c r="K770" s="332">
        <v>14677</v>
      </c>
      <c r="L770" s="332">
        <v>14883</v>
      </c>
      <c r="M770" s="332">
        <v>19344</v>
      </c>
      <c r="N770" s="332">
        <v>9659</v>
      </c>
      <c r="O770" s="332">
        <v>9685</v>
      </c>
      <c r="P770" s="332">
        <v>21391</v>
      </c>
      <c r="Q770" s="332">
        <v>10691</v>
      </c>
      <c r="R770" s="332">
        <v>10700</v>
      </c>
      <c r="S770" s="332">
        <v>25652</v>
      </c>
      <c r="T770" s="332">
        <v>12489</v>
      </c>
      <c r="U770" s="332">
        <v>13163</v>
      </c>
      <c r="W770" s="323">
        <v>22</v>
      </c>
    </row>
    <row r="771" spans="1:23" x14ac:dyDescent="0.2">
      <c r="A771" s="322" t="s">
        <v>2512</v>
      </c>
      <c r="B771" s="322" t="s">
        <v>65</v>
      </c>
      <c r="C771" s="322">
        <v>19</v>
      </c>
      <c r="D771" s="332">
        <v>33048</v>
      </c>
      <c r="E771" s="332">
        <v>16079</v>
      </c>
      <c r="F771" s="332">
        <v>16969</v>
      </c>
      <c r="G771" s="332">
        <v>32115</v>
      </c>
      <c r="H771" s="332">
        <v>15420</v>
      </c>
      <c r="I771" s="332">
        <v>16700</v>
      </c>
      <c r="J771" s="332">
        <v>30409</v>
      </c>
      <c r="K771" s="332">
        <v>14841</v>
      </c>
      <c r="L771" s="332">
        <v>15568</v>
      </c>
      <c r="M771" s="332">
        <v>21926</v>
      </c>
      <c r="N771" s="332">
        <v>10338</v>
      </c>
      <c r="O771" s="332">
        <v>11588</v>
      </c>
      <c r="P771" s="332">
        <v>21356</v>
      </c>
      <c r="Q771" s="332">
        <v>10183</v>
      </c>
      <c r="R771" s="332">
        <v>11173</v>
      </c>
      <c r="S771" s="332">
        <v>28987</v>
      </c>
      <c r="T771" s="332">
        <v>13840</v>
      </c>
      <c r="U771" s="332">
        <v>15147</v>
      </c>
      <c r="W771" s="323">
        <v>23</v>
      </c>
    </row>
    <row r="772" spans="1:23" x14ac:dyDescent="0.2">
      <c r="A772" s="322" t="s">
        <v>2513</v>
      </c>
      <c r="B772" s="322" t="s">
        <v>65</v>
      </c>
      <c r="C772" s="322">
        <v>20</v>
      </c>
      <c r="D772" s="332">
        <v>33813</v>
      </c>
      <c r="E772" s="332">
        <v>16383</v>
      </c>
      <c r="F772" s="332">
        <v>17430</v>
      </c>
      <c r="G772" s="332">
        <v>33620</v>
      </c>
      <c r="H772" s="332">
        <v>16290</v>
      </c>
      <c r="I772" s="332">
        <v>17330</v>
      </c>
      <c r="J772" s="332">
        <v>31845</v>
      </c>
      <c r="K772" s="332">
        <v>15179</v>
      </c>
      <c r="L772" s="332">
        <v>16666</v>
      </c>
      <c r="M772" s="332">
        <v>25365</v>
      </c>
      <c r="N772" s="332">
        <v>11761</v>
      </c>
      <c r="O772" s="332">
        <v>13604</v>
      </c>
      <c r="P772" s="332">
        <v>26164</v>
      </c>
      <c r="Q772" s="332">
        <v>12440</v>
      </c>
      <c r="R772" s="332">
        <v>13724</v>
      </c>
      <c r="S772" s="332">
        <v>33877</v>
      </c>
      <c r="T772" s="332">
        <v>16742</v>
      </c>
      <c r="U772" s="332">
        <v>17135</v>
      </c>
      <c r="W772" s="323">
        <v>24</v>
      </c>
    </row>
    <row r="773" spans="1:23" x14ac:dyDescent="0.2">
      <c r="A773" s="322" t="s">
        <v>2514</v>
      </c>
      <c r="B773" s="322" t="s">
        <v>66</v>
      </c>
      <c r="C773" s="322" t="s">
        <v>95</v>
      </c>
      <c r="D773" s="312">
        <v>1372885</v>
      </c>
      <c r="E773" s="312">
        <v>695405</v>
      </c>
      <c r="F773" s="312">
        <v>677480</v>
      </c>
      <c r="G773" s="312">
        <v>1378045</v>
      </c>
      <c r="H773" s="312">
        <v>702125</v>
      </c>
      <c r="I773" s="312">
        <v>675920</v>
      </c>
      <c r="J773" s="312">
        <v>1248821</v>
      </c>
      <c r="K773" s="312">
        <v>637897</v>
      </c>
      <c r="L773" s="312">
        <v>610924</v>
      </c>
      <c r="M773" s="312">
        <v>1134940</v>
      </c>
      <c r="N773" s="312">
        <v>578942</v>
      </c>
      <c r="O773" s="312">
        <v>555998</v>
      </c>
      <c r="P773" s="312">
        <v>1221032</v>
      </c>
      <c r="Q773" s="312">
        <v>624232</v>
      </c>
      <c r="R773" s="312">
        <v>596800</v>
      </c>
      <c r="S773" s="312">
        <v>1396255</v>
      </c>
      <c r="T773" s="312">
        <v>715396</v>
      </c>
      <c r="U773" s="312">
        <v>680859</v>
      </c>
      <c r="W773" s="323">
        <v>3</v>
      </c>
    </row>
    <row r="774" spans="1:23" x14ac:dyDescent="0.2">
      <c r="A774" s="322" t="s">
        <v>2515</v>
      </c>
      <c r="B774" s="322" t="s">
        <v>66</v>
      </c>
      <c r="C774" s="322">
        <v>0</v>
      </c>
      <c r="D774" s="312">
        <v>69875</v>
      </c>
      <c r="E774" s="312">
        <v>35863</v>
      </c>
      <c r="F774" s="312">
        <v>34012</v>
      </c>
      <c r="G774" s="312">
        <v>68095</v>
      </c>
      <c r="H774" s="312">
        <v>34820</v>
      </c>
      <c r="I774" s="312">
        <v>33280</v>
      </c>
      <c r="J774" s="312">
        <v>55400</v>
      </c>
      <c r="K774" s="312">
        <v>28276</v>
      </c>
      <c r="L774" s="312">
        <v>27124</v>
      </c>
      <c r="M774" s="312">
        <v>61827</v>
      </c>
      <c r="N774" s="312">
        <v>31430</v>
      </c>
      <c r="O774" s="312">
        <v>30397</v>
      </c>
      <c r="P774" s="312">
        <v>58836</v>
      </c>
      <c r="Q774" s="312">
        <v>30023</v>
      </c>
      <c r="R774" s="312">
        <v>28813</v>
      </c>
      <c r="S774" s="312">
        <v>78948</v>
      </c>
      <c r="T774" s="312">
        <v>40671</v>
      </c>
      <c r="U774" s="312">
        <v>38277</v>
      </c>
      <c r="W774" s="323">
        <v>4</v>
      </c>
    </row>
    <row r="775" spans="1:23" x14ac:dyDescent="0.2">
      <c r="A775" s="322" t="s">
        <v>2516</v>
      </c>
      <c r="B775" s="322" t="s">
        <v>66</v>
      </c>
      <c r="C775" s="322">
        <v>1</v>
      </c>
      <c r="D775" s="312">
        <v>64985</v>
      </c>
      <c r="E775" s="312">
        <v>33345</v>
      </c>
      <c r="F775" s="312">
        <v>31640</v>
      </c>
      <c r="G775" s="312">
        <v>66295</v>
      </c>
      <c r="H775" s="312">
        <v>33920</v>
      </c>
      <c r="I775" s="312">
        <v>32390</v>
      </c>
      <c r="J775" s="312">
        <v>54992</v>
      </c>
      <c r="K775" s="312">
        <v>28224</v>
      </c>
      <c r="L775" s="312">
        <v>26768</v>
      </c>
      <c r="M775" s="312">
        <v>60950</v>
      </c>
      <c r="N775" s="312">
        <v>31260</v>
      </c>
      <c r="O775" s="312">
        <v>29690</v>
      </c>
      <c r="P775" s="312">
        <v>61162</v>
      </c>
      <c r="Q775" s="312">
        <v>31311</v>
      </c>
      <c r="R775" s="312">
        <v>29851</v>
      </c>
      <c r="S775" s="312">
        <v>78225</v>
      </c>
      <c r="T775" s="312">
        <v>40001</v>
      </c>
      <c r="U775" s="312">
        <v>38224</v>
      </c>
      <c r="W775" s="323">
        <v>5</v>
      </c>
    </row>
    <row r="776" spans="1:23" x14ac:dyDescent="0.2">
      <c r="A776" s="322" t="s">
        <v>2517</v>
      </c>
      <c r="B776" s="322" t="s">
        <v>66</v>
      </c>
      <c r="C776" s="322">
        <v>2</v>
      </c>
      <c r="D776" s="312">
        <v>64919</v>
      </c>
      <c r="E776" s="312">
        <v>33348</v>
      </c>
      <c r="F776" s="312">
        <v>31571</v>
      </c>
      <c r="G776" s="312">
        <v>68535</v>
      </c>
      <c r="H776" s="312">
        <v>35085</v>
      </c>
      <c r="I776" s="312">
        <v>33460</v>
      </c>
      <c r="J776" s="312">
        <v>50842</v>
      </c>
      <c r="K776" s="312">
        <v>26054</v>
      </c>
      <c r="L776" s="312">
        <v>24788</v>
      </c>
      <c r="M776" s="312">
        <v>59434</v>
      </c>
      <c r="N776" s="312">
        <v>30293</v>
      </c>
      <c r="O776" s="312">
        <v>29141</v>
      </c>
      <c r="P776" s="312">
        <v>60461</v>
      </c>
      <c r="Q776" s="312">
        <v>30828</v>
      </c>
      <c r="R776" s="312">
        <v>29633</v>
      </c>
      <c r="S776" s="312">
        <v>76536</v>
      </c>
      <c r="T776" s="312">
        <v>38699</v>
      </c>
      <c r="U776" s="312">
        <v>37837</v>
      </c>
      <c r="W776" s="323">
        <v>6</v>
      </c>
    </row>
    <row r="777" spans="1:23" x14ac:dyDescent="0.2">
      <c r="A777" s="322" t="s">
        <v>2518</v>
      </c>
      <c r="B777" s="322" t="s">
        <v>66</v>
      </c>
      <c r="C777" s="322">
        <v>3</v>
      </c>
      <c r="D777" s="312">
        <v>62407</v>
      </c>
      <c r="E777" s="312">
        <v>31960</v>
      </c>
      <c r="F777" s="312">
        <v>30447</v>
      </c>
      <c r="G777" s="312">
        <v>69315</v>
      </c>
      <c r="H777" s="312">
        <v>35690</v>
      </c>
      <c r="I777" s="312">
        <v>33615</v>
      </c>
      <c r="J777" s="312">
        <v>47881</v>
      </c>
      <c r="K777" s="312">
        <v>24707</v>
      </c>
      <c r="L777" s="312">
        <v>23174</v>
      </c>
      <c r="M777" s="312">
        <v>58763</v>
      </c>
      <c r="N777" s="312">
        <v>30161</v>
      </c>
      <c r="O777" s="312">
        <v>28602</v>
      </c>
      <c r="P777" s="312">
        <v>60680</v>
      </c>
      <c r="Q777" s="312">
        <v>30976</v>
      </c>
      <c r="R777" s="312">
        <v>29704</v>
      </c>
      <c r="S777" s="312">
        <v>76539</v>
      </c>
      <c r="T777" s="312">
        <v>39182</v>
      </c>
      <c r="U777" s="312">
        <v>37357</v>
      </c>
      <c r="W777" s="323">
        <v>7</v>
      </c>
    </row>
    <row r="778" spans="1:23" x14ac:dyDescent="0.2">
      <c r="A778" s="322" t="s">
        <v>2519</v>
      </c>
      <c r="B778" s="322" t="s">
        <v>66</v>
      </c>
      <c r="C778" s="322">
        <v>4</v>
      </c>
      <c r="D778" s="312">
        <v>60155</v>
      </c>
      <c r="E778" s="312">
        <v>30829</v>
      </c>
      <c r="F778" s="312">
        <v>29326</v>
      </c>
      <c r="G778" s="312">
        <v>72410</v>
      </c>
      <c r="H778" s="312">
        <v>37080</v>
      </c>
      <c r="I778" s="312">
        <v>35320</v>
      </c>
      <c r="J778" s="312">
        <v>47352</v>
      </c>
      <c r="K778" s="312">
        <v>24440</v>
      </c>
      <c r="L778" s="312">
        <v>22912</v>
      </c>
      <c r="M778" s="312">
        <v>56171</v>
      </c>
      <c r="N778" s="312">
        <v>28528</v>
      </c>
      <c r="O778" s="312">
        <v>27643</v>
      </c>
      <c r="P778" s="312">
        <v>61330</v>
      </c>
      <c r="Q778" s="312">
        <v>31041</v>
      </c>
      <c r="R778" s="312">
        <v>30289</v>
      </c>
      <c r="S778" s="312">
        <v>73451</v>
      </c>
      <c r="T778" s="312">
        <v>37786</v>
      </c>
      <c r="U778" s="312">
        <v>35665</v>
      </c>
      <c r="W778" s="323">
        <v>8</v>
      </c>
    </row>
    <row r="779" spans="1:23" x14ac:dyDescent="0.2">
      <c r="A779" s="322" t="s">
        <v>2520</v>
      </c>
      <c r="B779" s="322" t="s">
        <v>66</v>
      </c>
      <c r="C779" s="322">
        <v>5</v>
      </c>
      <c r="D779" s="312">
        <v>58578</v>
      </c>
      <c r="E779" s="312">
        <v>30032</v>
      </c>
      <c r="F779" s="312">
        <v>28546</v>
      </c>
      <c r="G779" s="312">
        <v>72865</v>
      </c>
      <c r="H779" s="312">
        <v>37475</v>
      </c>
      <c r="I779" s="312">
        <v>35370</v>
      </c>
      <c r="J779" s="312">
        <v>48428</v>
      </c>
      <c r="K779" s="312">
        <v>24853</v>
      </c>
      <c r="L779" s="312">
        <v>23575</v>
      </c>
      <c r="M779" s="312">
        <v>55554</v>
      </c>
      <c r="N779" s="312">
        <v>28290</v>
      </c>
      <c r="O779" s="312">
        <v>27264</v>
      </c>
      <c r="P779" s="312">
        <v>59477</v>
      </c>
      <c r="Q779" s="312">
        <v>30788</v>
      </c>
      <c r="R779" s="312">
        <v>28689</v>
      </c>
      <c r="S779" s="312">
        <v>69879</v>
      </c>
      <c r="T779" s="312">
        <v>35666</v>
      </c>
      <c r="U779" s="312">
        <v>34213</v>
      </c>
      <c r="W779" s="323">
        <v>9</v>
      </c>
    </row>
    <row r="780" spans="1:23" x14ac:dyDescent="0.2">
      <c r="A780" s="322" t="s">
        <v>2521</v>
      </c>
      <c r="B780" s="322" t="s">
        <v>66</v>
      </c>
      <c r="C780" s="322">
        <v>6</v>
      </c>
      <c r="D780" s="312">
        <v>58115</v>
      </c>
      <c r="E780" s="312">
        <v>29717</v>
      </c>
      <c r="F780" s="312">
        <v>28398</v>
      </c>
      <c r="G780" s="312">
        <v>72700</v>
      </c>
      <c r="H780" s="312">
        <v>37340</v>
      </c>
      <c r="I780" s="312">
        <v>35350</v>
      </c>
      <c r="J780" s="312">
        <v>50120</v>
      </c>
      <c r="K780" s="312">
        <v>25674</v>
      </c>
      <c r="L780" s="312">
        <v>24446</v>
      </c>
      <c r="M780" s="312">
        <v>54129</v>
      </c>
      <c r="N780" s="312">
        <v>27764</v>
      </c>
      <c r="O780" s="312">
        <v>26365</v>
      </c>
      <c r="P780" s="312">
        <v>59106</v>
      </c>
      <c r="Q780" s="312">
        <v>30454</v>
      </c>
      <c r="R780" s="312">
        <v>28652</v>
      </c>
      <c r="S780" s="312">
        <v>66361</v>
      </c>
      <c r="T780" s="312">
        <v>33966</v>
      </c>
      <c r="U780" s="312">
        <v>32395</v>
      </c>
      <c r="W780" s="323">
        <v>10</v>
      </c>
    </row>
    <row r="781" spans="1:23" x14ac:dyDescent="0.2">
      <c r="A781" s="322" t="s">
        <v>2522</v>
      </c>
      <c r="B781" s="322" t="s">
        <v>66</v>
      </c>
      <c r="C781" s="322">
        <v>7</v>
      </c>
      <c r="D781" s="312">
        <v>58747</v>
      </c>
      <c r="E781" s="312">
        <v>29891</v>
      </c>
      <c r="F781" s="312">
        <v>28856</v>
      </c>
      <c r="G781" s="312">
        <v>71805</v>
      </c>
      <c r="H781" s="312">
        <v>36600</v>
      </c>
      <c r="I781" s="312">
        <v>35205</v>
      </c>
      <c r="J781" s="312">
        <v>50992</v>
      </c>
      <c r="K781" s="312">
        <v>25958</v>
      </c>
      <c r="L781" s="312">
        <v>25034</v>
      </c>
      <c r="M781" s="312">
        <v>52186</v>
      </c>
      <c r="N781" s="312">
        <v>26812</v>
      </c>
      <c r="O781" s="312">
        <v>25374</v>
      </c>
      <c r="P781" s="312">
        <v>60141</v>
      </c>
      <c r="Q781" s="312">
        <v>30838</v>
      </c>
      <c r="R781" s="312">
        <v>29303</v>
      </c>
      <c r="S781" s="312">
        <v>63772</v>
      </c>
      <c r="T781" s="312">
        <v>32542</v>
      </c>
      <c r="U781" s="312">
        <v>31230</v>
      </c>
      <c r="W781" s="323">
        <v>11</v>
      </c>
    </row>
    <row r="782" spans="1:23" x14ac:dyDescent="0.2">
      <c r="A782" s="322" t="s">
        <v>2523</v>
      </c>
      <c r="B782" s="322" t="s">
        <v>66</v>
      </c>
      <c r="C782" s="322">
        <v>8</v>
      </c>
      <c r="D782" s="312">
        <v>58673</v>
      </c>
      <c r="E782" s="312">
        <v>29885</v>
      </c>
      <c r="F782" s="312">
        <v>28788</v>
      </c>
      <c r="G782" s="312">
        <v>69615</v>
      </c>
      <c r="H782" s="312">
        <v>35565</v>
      </c>
      <c r="I782" s="312">
        <v>34060</v>
      </c>
      <c r="J782" s="312">
        <v>54745</v>
      </c>
      <c r="K782" s="312">
        <v>28079</v>
      </c>
      <c r="L782" s="312">
        <v>26666</v>
      </c>
      <c r="M782" s="312">
        <v>52017</v>
      </c>
      <c r="N782" s="312">
        <v>26707</v>
      </c>
      <c r="O782" s="312">
        <v>25310</v>
      </c>
      <c r="P782" s="312">
        <v>59926</v>
      </c>
      <c r="Q782" s="312">
        <v>30453</v>
      </c>
      <c r="R782" s="312">
        <v>29473</v>
      </c>
      <c r="S782" s="312">
        <v>61031</v>
      </c>
      <c r="T782" s="312">
        <v>31138</v>
      </c>
      <c r="U782" s="312">
        <v>29893</v>
      </c>
      <c r="W782" s="323">
        <v>12</v>
      </c>
    </row>
    <row r="783" spans="1:23" x14ac:dyDescent="0.2">
      <c r="A783" s="322" t="s">
        <v>2524</v>
      </c>
      <c r="B783" s="322" t="s">
        <v>66</v>
      </c>
      <c r="C783" s="322">
        <v>9</v>
      </c>
      <c r="D783" s="312">
        <v>59844</v>
      </c>
      <c r="E783" s="312">
        <v>30289</v>
      </c>
      <c r="F783" s="312">
        <v>29555</v>
      </c>
      <c r="G783" s="312">
        <v>68250</v>
      </c>
      <c r="H783" s="312">
        <v>35050</v>
      </c>
      <c r="I783" s="312">
        <v>33205</v>
      </c>
      <c r="J783" s="312">
        <v>57381</v>
      </c>
      <c r="K783" s="312">
        <v>29536</v>
      </c>
      <c r="L783" s="312">
        <v>27845</v>
      </c>
      <c r="M783" s="312">
        <v>52234</v>
      </c>
      <c r="N783" s="312">
        <v>26793</v>
      </c>
      <c r="O783" s="312">
        <v>25441</v>
      </c>
      <c r="P783" s="312">
        <v>61261</v>
      </c>
      <c r="Q783" s="312">
        <v>31097</v>
      </c>
      <c r="R783" s="312">
        <v>30164</v>
      </c>
      <c r="S783" s="312">
        <v>60302</v>
      </c>
      <c r="T783" s="312">
        <v>30955</v>
      </c>
      <c r="U783" s="312">
        <v>29347</v>
      </c>
      <c r="W783" s="323">
        <v>13</v>
      </c>
    </row>
    <row r="784" spans="1:23" x14ac:dyDescent="0.2">
      <c r="A784" s="322" t="s">
        <v>2525</v>
      </c>
      <c r="B784" s="322" t="s">
        <v>66</v>
      </c>
      <c r="C784" s="322">
        <v>10</v>
      </c>
      <c r="D784" s="312">
        <v>61697</v>
      </c>
      <c r="E784" s="312">
        <v>31654</v>
      </c>
      <c r="F784" s="312">
        <v>30043</v>
      </c>
      <c r="G784" s="312">
        <v>66670</v>
      </c>
      <c r="H784" s="312">
        <v>34160</v>
      </c>
      <c r="I784" s="312">
        <v>32510</v>
      </c>
      <c r="J784" s="312">
        <v>60327</v>
      </c>
      <c r="K784" s="312">
        <v>31008</v>
      </c>
      <c r="L784" s="312">
        <v>29319</v>
      </c>
      <c r="M784" s="312">
        <v>53440</v>
      </c>
      <c r="N784" s="312">
        <v>27263</v>
      </c>
      <c r="O784" s="312">
        <v>26177</v>
      </c>
      <c r="P784" s="312">
        <v>60154</v>
      </c>
      <c r="Q784" s="312">
        <v>30606</v>
      </c>
      <c r="R784" s="312">
        <v>29548</v>
      </c>
      <c r="S784" s="312">
        <v>61229</v>
      </c>
      <c r="T784" s="312">
        <v>31425</v>
      </c>
      <c r="U784" s="312">
        <v>29804</v>
      </c>
      <c r="W784" s="323">
        <v>14</v>
      </c>
    </row>
    <row r="785" spans="1:23" x14ac:dyDescent="0.2">
      <c r="A785" s="322" t="s">
        <v>2526</v>
      </c>
      <c r="B785" s="322" t="s">
        <v>66</v>
      </c>
      <c r="C785" s="322">
        <v>11</v>
      </c>
      <c r="D785" s="312">
        <v>65747</v>
      </c>
      <c r="E785" s="312">
        <v>33731</v>
      </c>
      <c r="F785" s="312">
        <v>32016</v>
      </c>
      <c r="G785" s="312">
        <v>63540</v>
      </c>
      <c r="H785" s="312">
        <v>32725</v>
      </c>
      <c r="I785" s="312">
        <v>30800</v>
      </c>
      <c r="J785" s="312">
        <v>60460</v>
      </c>
      <c r="K785" s="312">
        <v>31063</v>
      </c>
      <c r="L785" s="312">
        <v>29397</v>
      </c>
      <c r="M785" s="312">
        <v>53178</v>
      </c>
      <c r="N785" s="312">
        <v>27369</v>
      </c>
      <c r="O785" s="312">
        <v>25809</v>
      </c>
      <c r="P785" s="312">
        <v>59540</v>
      </c>
      <c r="Q785" s="312">
        <v>30581</v>
      </c>
      <c r="R785" s="312">
        <v>28959</v>
      </c>
      <c r="S785" s="312">
        <v>62073</v>
      </c>
      <c r="T785" s="312">
        <v>31597</v>
      </c>
      <c r="U785" s="312">
        <v>30476</v>
      </c>
      <c r="W785" s="323">
        <v>15</v>
      </c>
    </row>
    <row r="786" spans="1:23" x14ac:dyDescent="0.2">
      <c r="A786" s="322" t="s">
        <v>2527</v>
      </c>
      <c r="B786" s="322" t="s">
        <v>66</v>
      </c>
      <c r="C786" s="322">
        <v>12</v>
      </c>
      <c r="D786" s="312">
        <v>70760</v>
      </c>
      <c r="E786" s="312">
        <v>36196</v>
      </c>
      <c r="F786" s="312">
        <v>34564</v>
      </c>
      <c r="G786" s="312">
        <v>63430</v>
      </c>
      <c r="H786" s="312">
        <v>32555</v>
      </c>
      <c r="I786" s="312">
        <v>30880</v>
      </c>
      <c r="J786" s="312">
        <v>62830</v>
      </c>
      <c r="K786" s="312">
        <v>31971</v>
      </c>
      <c r="L786" s="312">
        <v>30859</v>
      </c>
      <c r="M786" s="312">
        <v>49912</v>
      </c>
      <c r="N786" s="312">
        <v>25601</v>
      </c>
      <c r="O786" s="312">
        <v>24311</v>
      </c>
      <c r="P786" s="312">
        <v>58363</v>
      </c>
      <c r="Q786" s="312">
        <v>30047</v>
      </c>
      <c r="R786" s="312">
        <v>28316</v>
      </c>
      <c r="S786" s="312">
        <v>62037</v>
      </c>
      <c r="T786" s="312">
        <v>31751</v>
      </c>
      <c r="U786" s="312">
        <v>30286</v>
      </c>
      <c r="W786" s="323">
        <v>16</v>
      </c>
    </row>
    <row r="787" spans="1:23" x14ac:dyDescent="0.2">
      <c r="A787" s="322" t="s">
        <v>2528</v>
      </c>
      <c r="B787" s="322" t="s">
        <v>66</v>
      </c>
      <c r="C787" s="322">
        <v>13</v>
      </c>
      <c r="D787" s="312">
        <v>81190</v>
      </c>
      <c r="E787" s="312">
        <v>41371</v>
      </c>
      <c r="F787" s="312">
        <v>39819</v>
      </c>
      <c r="G787" s="312">
        <v>61565</v>
      </c>
      <c r="H787" s="312">
        <v>31395</v>
      </c>
      <c r="I787" s="312">
        <v>30180</v>
      </c>
      <c r="J787" s="312">
        <v>64577</v>
      </c>
      <c r="K787" s="312">
        <v>33058</v>
      </c>
      <c r="L787" s="312">
        <v>31519</v>
      </c>
      <c r="M787" s="312">
        <v>47293</v>
      </c>
      <c r="N787" s="312">
        <v>24345</v>
      </c>
      <c r="O787" s="312">
        <v>22948</v>
      </c>
      <c r="P787" s="312">
        <v>59168</v>
      </c>
      <c r="Q787" s="312">
        <v>30262</v>
      </c>
      <c r="R787" s="312">
        <v>28906</v>
      </c>
      <c r="S787" s="312">
        <v>63187</v>
      </c>
      <c r="T787" s="312">
        <v>32471</v>
      </c>
      <c r="U787" s="312">
        <v>30716</v>
      </c>
      <c r="W787" s="323">
        <v>17</v>
      </c>
    </row>
    <row r="788" spans="1:23" x14ac:dyDescent="0.2">
      <c r="A788" s="322" t="s">
        <v>2529</v>
      </c>
      <c r="B788" s="322" t="s">
        <v>66</v>
      </c>
      <c r="C788" s="322">
        <v>14</v>
      </c>
      <c r="D788" s="312">
        <v>88898</v>
      </c>
      <c r="E788" s="312">
        <v>45402</v>
      </c>
      <c r="F788" s="312">
        <v>43496</v>
      </c>
      <c r="G788" s="312">
        <v>59965</v>
      </c>
      <c r="H788" s="312">
        <v>30630</v>
      </c>
      <c r="I788" s="312">
        <v>29355</v>
      </c>
      <c r="J788" s="312">
        <v>67793</v>
      </c>
      <c r="K788" s="312">
        <v>34729</v>
      </c>
      <c r="L788" s="312">
        <v>33064</v>
      </c>
      <c r="M788" s="312">
        <v>46357</v>
      </c>
      <c r="N788" s="312">
        <v>23830</v>
      </c>
      <c r="O788" s="312">
        <v>22527</v>
      </c>
      <c r="P788" s="312">
        <v>56751</v>
      </c>
      <c r="Q788" s="312">
        <v>29051</v>
      </c>
      <c r="R788" s="312">
        <v>27700</v>
      </c>
      <c r="S788" s="312">
        <v>63423</v>
      </c>
      <c r="T788" s="312">
        <v>32376</v>
      </c>
      <c r="U788" s="312">
        <v>31047</v>
      </c>
      <c r="W788" s="323">
        <v>18</v>
      </c>
    </row>
    <row r="789" spans="1:23" x14ac:dyDescent="0.2">
      <c r="A789" s="322" t="s">
        <v>2530</v>
      </c>
      <c r="B789" s="322" t="s">
        <v>66</v>
      </c>
      <c r="C789" s="322">
        <v>15</v>
      </c>
      <c r="D789" s="312">
        <v>67596</v>
      </c>
      <c r="E789" s="312">
        <v>34274</v>
      </c>
      <c r="F789" s="312">
        <v>33322</v>
      </c>
      <c r="G789" s="312">
        <v>58460</v>
      </c>
      <c r="H789" s="312">
        <v>29975</v>
      </c>
      <c r="I789" s="312">
        <v>28500</v>
      </c>
      <c r="J789" s="312">
        <v>68577</v>
      </c>
      <c r="K789" s="312">
        <v>34927</v>
      </c>
      <c r="L789" s="312">
        <v>33650</v>
      </c>
      <c r="M789" s="312">
        <v>47620</v>
      </c>
      <c r="N789" s="312">
        <v>24419</v>
      </c>
      <c r="O789" s="312">
        <v>23201</v>
      </c>
      <c r="P789" s="312">
        <v>56461</v>
      </c>
      <c r="Q789" s="312">
        <v>28980</v>
      </c>
      <c r="R789" s="312">
        <v>27481</v>
      </c>
      <c r="S789" s="312">
        <v>64797</v>
      </c>
      <c r="T789" s="312">
        <v>33992</v>
      </c>
      <c r="U789" s="312">
        <v>30805</v>
      </c>
      <c r="W789" s="323">
        <v>19</v>
      </c>
    </row>
    <row r="790" spans="1:23" x14ac:dyDescent="0.2">
      <c r="A790" s="322" t="s">
        <v>2531</v>
      </c>
      <c r="B790" s="322" t="s">
        <v>66</v>
      </c>
      <c r="C790" s="322">
        <v>16</v>
      </c>
      <c r="D790" s="312">
        <v>70507</v>
      </c>
      <c r="E790" s="312">
        <v>35658</v>
      </c>
      <c r="F790" s="312">
        <v>34849</v>
      </c>
      <c r="G790" s="312">
        <v>58525</v>
      </c>
      <c r="H790" s="312">
        <v>29950</v>
      </c>
      <c r="I790" s="312">
        <v>28560</v>
      </c>
      <c r="J790" s="312">
        <v>70096</v>
      </c>
      <c r="K790" s="312">
        <v>35809</v>
      </c>
      <c r="L790" s="312">
        <v>34287</v>
      </c>
      <c r="M790" s="312">
        <v>50072</v>
      </c>
      <c r="N790" s="312">
        <v>25841</v>
      </c>
      <c r="O790" s="312">
        <v>24231</v>
      </c>
      <c r="P790" s="312">
        <v>58177</v>
      </c>
      <c r="Q790" s="312">
        <v>30124</v>
      </c>
      <c r="R790" s="312">
        <v>28053</v>
      </c>
      <c r="S790" s="312">
        <v>64352</v>
      </c>
      <c r="T790" s="312">
        <v>33082</v>
      </c>
      <c r="U790" s="312">
        <v>31270</v>
      </c>
      <c r="W790" s="323">
        <v>20</v>
      </c>
    </row>
    <row r="791" spans="1:23" x14ac:dyDescent="0.2">
      <c r="A791" s="322" t="s">
        <v>2532</v>
      </c>
      <c r="B791" s="322" t="s">
        <v>66</v>
      </c>
      <c r="C791" s="322">
        <v>17</v>
      </c>
      <c r="D791" s="312">
        <v>69478</v>
      </c>
      <c r="E791" s="312">
        <v>34715</v>
      </c>
      <c r="F791" s="312">
        <v>34763</v>
      </c>
      <c r="G791" s="312">
        <v>59610</v>
      </c>
      <c r="H791" s="312">
        <v>30290</v>
      </c>
      <c r="I791" s="312">
        <v>29315</v>
      </c>
      <c r="J791" s="312">
        <v>70295</v>
      </c>
      <c r="K791" s="312">
        <v>35695</v>
      </c>
      <c r="L791" s="312">
        <v>34600</v>
      </c>
      <c r="M791" s="312">
        <v>50772</v>
      </c>
      <c r="N791" s="312">
        <v>25888</v>
      </c>
      <c r="O791" s="312">
        <v>24884</v>
      </c>
      <c r="P791" s="312">
        <v>55717</v>
      </c>
      <c r="Q791" s="312">
        <v>28807</v>
      </c>
      <c r="R791" s="312">
        <v>26910</v>
      </c>
      <c r="S791" s="312">
        <v>66156</v>
      </c>
      <c r="T791" s="312">
        <v>34213</v>
      </c>
      <c r="U791" s="312">
        <v>31943</v>
      </c>
      <c r="W791" s="323">
        <v>21</v>
      </c>
    </row>
    <row r="792" spans="1:23" x14ac:dyDescent="0.2">
      <c r="A792" s="322" t="s">
        <v>2533</v>
      </c>
      <c r="B792" s="322" t="s">
        <v>66</v>
      </c>
      <c r="C792" s="322">
        <v>18</v>
      </c>
      <c r="D792" s="312">
        <v>67317</v>
      </c>
      <c r="E792" s="312">
        <v>32844</v>
      </c>
      <c r="F792" s="312">
        <v>34473</v>
      </c>
      <c r="G792" s="312">
        <v>60405</v>
      </c>
      <c r="H792" s="312">
        <v>30235</v>
      </c>
      <c r="I792" s="312">
        <v>30170</v>
      </c>
      <c r="J792" s="312">
        <v>68715</v>
      </c>
      <c r="K792" s="312">
        <v>34691</v>
      </c>
      <c r="L792" s="312">
        <v>34024</v>
      </c>
      <c r="M792" s="312">
        <v>54187</v>
      </c>
      <c r="N792" s="312">
        <v>27582</v>
      </c>
      <c r="O792" s="312">
        <v>26605</v>
      </c>
      <c r="P792" s="312">
        <v>52768</v>
      </c>
      <c r="Q792" s="312">
        <v>27245</v>
      </c>
      <c r="R792" s="312">
        <v>25523</v>
      </c>
      <c r="S792" s="312">
        <v>62614</v>
      </c>
      <c r="T792" s="312">
        <v>32039</v>
      </c>
      <c r="U792" s="312">
        <v>30575</v>
      </c>
      <c r="W792" s="323">
        <v>22</v>
      </c>
    </row>
    <row r="793" spans="1:23" x14ac:dyDescent="0.2">
      <c r="A793" s="322" t="s">
        <v>2534</v>
      </c>
      <c r="B793" s="322" t="s">
        <v>66</v>
      </c>
      <c r="C793" s="322">
        <v>19</v>
      </c>
      <c r="D793" s="312">
        <v>58079</v>
      </c>
      <c r="E793" s="312">
        <v>27850</v>
      </c>
      <c r="F793" s="312">
        <v>30229</v>
      </c>
      <c r="G793" s="312">
        <v>61525</v>
      </c>
      <c r="H793" s="312">
        <v>30015</v>
      </c>
      <c r="I793" s="312">
        <v>31505</v>
      </c>
      <c r="J793" s="312">
        <v>68426</v>
      </c>
      <c r="K793" s="312">
        <v>34584</v>
      </c>
      <c r="L793" s="312">
        <v>33842</v>
      </c>
      <c r="M793" s="312">
        <v>57215</v>
      </c>
      <c r="N793" s="312">
        <v>28567</v>
      </c>
      <c r="O793" s="312">
        <v>28648</v>
      </c>
      <c r="P793" s="312">
        <v>48020</v>
      </c>
      <c r="Q793" s="312">
        <v>24102</v>
      </c>
      <c r="R793" s="312">
        <v>23918</v>
      </c>
      <c r="S793" s="312">
        <v>58834</v>
      </c>
      <c r="T793" s="312">
        <v>29696</v>
      </c>
      <c r="U793" s="312">
        <v>29138</v>
      </c>
      <c r="W793" s="323">
        <v>23</v>
      </c>
    </row>
    <row r="794" spans="1:23" x14ac:dyDescent="0.2">
      <c r="A794" s="322" t="s">
        <v>2535</v>
      </c>
      <c r="B794" s="322" t="s">
        <v>66</v>
      </c>
      <c r="C794" s="322">
        <v>20</v>
      </c>
      <c r="D794" s="312">
        <v>55318</v>
      </c>
      <c r="E794" s="312">
        <v>26551</v>
      </c>
      <c r="F794" s="312">
        <v>28767</v>
      </c>
      <c r="G794" s="312">
        <v>64465</v>
      </c>
      <c r="H794" s="312">
        <v>31570</v>
      </c>
      <c r="I794" s="312">
        <v>32890</v>
      </c>
      <c r="J794" s="312">
        <v>68592</v>
      </c>
      <c r="K794" s="312">
        <v>34561</v>
      </c>
      <c r="L794" s="312">
        <v>34031</v>
      </c>
      <c r="M794" s="312">
        <v>61629</v>
      </c>
      <c r="N794" s="312">
        <v>30199</v>
      </c>
      <c r="O794" s="312">
        <v>31430</v>
      </c>
      <c r="P794" s="312">
        <v>53533</v>
      </c>
      <c r="Q794" s="312">
        <v>26618</v>
      </c>
      <c r="R794" s="312">
        <v>26915</v>
      </c>
      <c r="S794" s="312">
        <v>62509</v>
      </c>
      <c r="T794" s="312">
        <v>32148</v>
      </c>
      <c r="U794" s="312">
        <v>30361</v>
      </c>
      <c r="W794" s="323">
        <v>24</v>
      </c>
    </row>
    <row r="795" spans="1:23" x14ac:dyDescent="0.2">
      <c r="A795" s="322" t="s">
        <v>2536</v>
      </c>
      <c r="B795" s="322" t="s">
        <v>67</v>
      </c>
      <c r="C795" s="322" t="s">
        <v>95</v>
      </c>
      <c r="D795" s="322">
        <v>2262991</v>
      </c>
      <c r="E795" s="322">
        <v>1142011</v>
      </c>
      <c r="F795" s="322">
        <v>1120980</v>
      </c>
      <c r="G795" s="322">
        <v>2165710</v>
      </c>
      <c r="H795" s="322">
        <v>1097385</v>
      </c>
      <c r="I795" s="322">
        <v>1068325</v>
      </c>
      <c r="J795" s="322">
        <v>1840605</v>
      </c>
      <c r="K795" s="322">
        <v>935783</v>
      </c>
      <c r="L795" s="322">
        <v>904822</v>
      </c>
      <c r="M795" s="322">
        <v>1699284</v>
      </c>
      <c r="N795" s="322">
        <v>863263</v>
      </c>
      <c r="O795" s="322">
        <v>836021</v>
      </c>
      <c r="P795" s="322">
        <v>1853983</v>
      </c>
      <c r="Q795" s="322">
        <v>943473</v>
      </c>
      <c r="R795" s="322">
        <v>910510</v>
      </c>
      <c r="S795" s="332">
        <v>2108360</v>
      </c>
      <c r="T795" s="332">
        <v>1074869</v>
      </c>
      <c r="U795" s="332">
        <v>1033491</v>
      </c>
      <c r="W795" s="323">
        <v>3</v>
      </c>
    </row>
    <row r="796" spans="1:23" x14ac:dyDescent="0.2">
      <c r="A796" s="322" t="s">
        <v>2537</v>
      </c>
      <c r="B796" s="322" t="s">
        <v>67</v>
      </c>
      <c r="C796" s="322">
        <v>0</v>
      </c>
      <c r="D796" s="322">
        <v>122663</v>
      </c>
      <c r="E796" s="322">
        <v>62891</v>
      </c>
      <c r="F796" s="322">
        <v>59772</v>
      </c>
      <c r="G796" s="322">
        <v>107155</v>
      </c>
      <c r="H796" s="322">
        <v>54990</v>
      </c>
      <c r="I796" s="322">
        <v>52165</v>
      </c>
      <c r="J796" s="322">
        <v>84324</v>
      </c>
      <c r="K796" s="322">
        <v>43068</v>
      </c>
      <c r="L796" s="322">
        <v>41256</v>
      </c>
      <c r="M796" s="322">
        <v>96446</v>
      </c>
      <c r="N796" s="322">
        <v>49200</v>
      </c>
      <c r="O796" s="322">
        <v>47246</v>
      </c>
      <c r="P796" s="322">
        <v>95714</v>
      </c>
      <c r="Q796" s="322">
        <v>48951</v>
      </c>
      <c r="R796" s="322">
        <v>46763</v>
      </c>
      <c r="S796" s="332">
        <v>124785</v>
      </c>
      <c r="T796" s="332">
        <v>64147</v>
      </c>
      <c r="U796" s="332">
        <v>60638</v>
      </c>
      <c r="W796" s="323">
        <v>4</v>
      </c>
    </row>
    <row r="797" spans="1:23" x14ac:dyDescent="0.2">
      <c r="A797" s="322" t="s">
        <v>2538</v>
      </c>
      <c r="B797" s="322" t="s">
        <v>67</v>
      </c>
      <c r="C797" s="322">
        <v>1</v>
      </c>
      <c r="D797" s="322">
        <v>111669</v>
      </c>
      <c r="E797" s="322">
        <v>57396</v>
      </c>
      <c r="F797" s="322">
        <v>54273</v>
      </c>
      <c r="G797" s="322">
        <v>103395</v>
      </c>
      <c r="H797" s="322">
        <v>52770</v>
      </c>
      <c r="I797" s="322">
        <v>50630</v>
      </c>
      <c r="J797" s="322">
        <v>82309</v>
      </c>
      <c r="K797" s="322">
        <v>42232</v>
      </c>
      <c r="L797" s="322">
        <v>40077</v>
      </c>
      <c r="M797" s="322">
        <v>94813</v>
      </c>
      <c r="N797" s="322">
        <v>48204</v>
      </c>
      <c r="O797" s="322">
        <v>46609</v>
      </c>
      <c r="P797" s="322">
        <v>97055</v>
      </c>
      <c r="Q797" s="322">
        <v>49677</v>
      </c>
      <c r="R797" s="322">
        <v>47378</v>
      </c>
      <c r="S797" s="332">
        <v>121638</v>
      </c>
      <c r="T797" s="332">
        <v>62230</v>
      </c>
      <c r="U797" s="332">
        <v>59408</v>
      </c>
      <c r="W797" s="323">
        <v>5</v>
      </c>
    </row>
    <row r="798" spans="1:23" x14ac:dyDescent="0.2">
      <c r="A798" s="322" t="s">
        <v>2539</v>
      </c>
      <c r="B798" s="322" t="s">
        <v>67</v>
      </c>
      <c r="C798" s="322">
        <v>2</v>
      </c>
      <c r="D798" s="322">
        <v>110091</v>
      </c>
      <c r="E798" s="322">
        <v>56237</v>
      </c>
      <c r="F798" s="322">
        <v>53854</v>
      </c>
      <c r="G798" s="322">
        <v>106065</v>
      </c>
      <c r="H798" s="322">
        <v>54230</v>
      </c>
      <c r="I798" s="322">
        <v>51835</v>
      </c>
      <c r="J798" s="322">
        <v>75352</v>
      </c>
      <c r="K798" s="322">
        <v>38421</v>
      </c>
      <c r="L798" s="322">
        <v>36931</v>
      </c>
      <c r="M798" s="322">
        <v>91798</v>
      </c>
      <c r="N798" s="322">
        <v>46810</v>
      </c>
      <c r="O798" s="322">
        <v>44988</v>
      </c>
      <c r="P798" s="322">
        <v>94853</v>
      </c>
      <c r="Q798" s="322">
        <v>48423</v>
      </c>
      <c r="R798" s="322">
        <v>46430</v>
      </c>
      <c r="S798" s="332">
        <v>117576</v>
      </c>
      <c r="T798" s="332">
        <v>59723</v>
      </c>
      <c r="U798" s="332">
        <v>57853</v>
      </c>
      <c r="W798" s="323">
        <v>6</v>
      </c>
    </row>
    <row r="799" spans="1:23" x14ac:dyDescent="0.2">
      <c r="A799" s="322" t="s">
        <v>2540</v>
      </c>
      <c r="B799" s="322" t="s">
        <v>67</v>
      </c>
      <c r="C799" s="322">
        <v>3</v>
      </c>
      <c r="D799" s="322">
        <v>104727</v>
      </c>
      <c r="E799" s="322">
        <v>53465</v>
      </c>
      <c r="F799" s="322">
        <v>51262</v>
      </c>
      <c r="G799" s="322">
        <v>107165</v>
      </c>
      <c r="H799" s="322">
        <v>54940</v>
      </c>
      <c r="I799" s="322">
        <v>52225</v>
      </c>
      <c r="J799" s="322">
        <v>70173</v>
      </c>
      <c r="K799" s="322">
        <v>36196</v>
      </c>
      <c r="L799" s="322">
        <v>33977</v>
      </c>
      <c r="M799" s="322">
        <v>90129</v>
      </c>
      <c r="N799" s="322">
        <v>46168</v>
      </c>
      <c r="O799" s="322">
        <v>43961</v>
      </c>
      <c r="P799" s="322">
        <v>94785</v>
      </c>
      <c r="Q799" s="322">
        <v>48243</v>
      </c>
      <c r="R799" s="322">
        <v>46542</v>
      </c>
      <c r="S799" s="332">
        <v>116154</v>
      </c>
      <c r="T799" s="332">
        <v>59572</v>
      </c>
      <c r="U799" s="332">
        <v>56582</v>
      </c>
      <c r="W799" s="323">
        <v>7</v>
      </c>
    </row>
    <row r="800" spans="1:23" x14ac:dyDescent="0.2">
      <c r="A800" s="322" t="s">
        <v>2541</v>
      </c>
      <c r="B800" s="322" t="s">
        <v>67</v>
      </c>
      <c r="C800" s="322">
        <v>4</v>
      </c>
      <c r="D800" s="322">
        <v>100347</v>
      </c>
      <c r="E800" s="322">
        <v>51305</v>
      </c>
      <c r="F800" s="322">
        <v>49042</v>
      </c>
      <c r="G800" s="322">
        <v>111685</v>
      </c>
      <c r="H800" s="322">
        <v>57255</v>
      </c>
      <c r="I800" s="322">
        <v>54435</v>
      </c>
      <c r="J800" s="322">
        <v>69078</v>
      </c>
      <c r="K800" s="322">
        <v>35420</v>
      </c>
      <c r="L800" s="322">
        <v>33658</v>
      </c>
      <c r="M800" s="322">
        <v>85988</v>
      </c>
      <c r="N800" s="322">
        <v>43760</v>
      </c>
      <c r="O800" s="322">
        <v>42228</v>
      </c>
      <c r="P800" s="322">
        <v>95097</v>
      </c>
      <c r="Q800" s="322">
        <v>48086</v>
      </c>
      <c r="R800" s="322">
        <v>47011</v>
      </c>
      <c r="S800" s="332">
        <v>111342</v>
      </c>
      <c r="T800" s="332">
        <v>56868</v>
      </c>
      <c r="U800" s="332">
        <v>54474</v>
      </c>
      <c r="W800" s="323">
        <v>8</v>
      </c>
    </row>
    <row r="801" spans="1:23" x14ac:dyDescent="0.2">
      <c r="A801" s="322" t="s">
        <v>2542</v>
      </c>
      <c r="B801" s="322" t="s">
        <v>67</v>
      </c>
      <c r="C801" s="322">
        <v>5</v>
      </c>
      <c r="D801" s="322">
        <v>96641</v>
      </c>
      <c r="E801" s="322">
        <v>49509</v>
      </c>
      <c r="F801" s="322">
        <v>47132</v>
      </c>
      <c r="G801" s="322">
        <v>112625</v>
      </c>
      <c r="H801" s="322">
        <v>57670</v>
      </c>
      <c r="I801" s="322">
        <v>54960</v>
      </c>
      <c r="J801" s="322">
        <v>70493</v>
      </c>
      <c r="K801" s="322">
        <v>36020</v>
      </c>
      <c r="L801" s="322">
        <v>34473</v>
      </c>
      <c r="M801" s="322">
        <v>84856</v>
      </c>
      <c r="N801" s="322">
        <v>43196</v>
      </c>
      <c r="O801" s="322">
        <v>41660</v>
      </c>
      <c r="P801" s="322">
        <v>91051</v>
      </c>
      <c r="Q801" s="322">
        <v>46910</v>
      </c>
      <c r="R801" s="322">
        <v>44141</v>
      </c>
      <c r="S801" s="332">
        <v>105945</v>
      </c>
      <c r="T801" s="332">
        <v>53834</v>
      </c>
      <c r="U801" s="332">
        <v>52111</v>
      </c>
      <c r="W801" s="323">
        <v>9</v>
      </c>
    </row>
    <row r="802" spans="1:23" x14ac:dyDescent="0.2">
      <c r="A802" s="322" t="s">
        <v>2543</v>
      </c>
      <c r="B802" s="322" t="s">
        <v>67</v>
      </c>
      <c r="C802" s="322">
        <v>6</v>
      </c>
      <c r="D802" s="322">
        <v>95093</v>
      </c>
      <c r="E802" s="322">
        <v>48635</v>
      </c>
      <c r="F802" s="322">
        <v>46458</v>
      </c>
      <c r="G802" s="322">
        <v>111860</v>
      </c>
      <c r="H802" s="322">
        <v>57170</v>
      </c>
      <c r="I802" s="322">
        <v>54690</v>
      </c>
      <c r="J802" s="322">
        <v>72098</v>
      </c>
      <c r="K802" s="322">
        <v>36900</v>
      </c>
      <c r="L802" s="322">
        <v>35198</v>
      </c>
      <c r="M802" s="322">
        <v>82172</v>
      </c>
      <c r="N802" s="322">
        <v>42125</v>
      </c>
      <c r="O802" s="322">
        <v>40047</v>
      </c>
      <c r="P802" s="322">
        <v>89496</v>
      </c>
      <c r="Q802" s="322">
        <v>45971</v>
      </c>
      <c r="R802" s="322">
        <v>43525</v>
      </c>
      <c r="S802" s="332">
        <v>99271</v>
      </c>
      <c r="T802" s="332">
        <v>50857</v>
      </c>
      <c r="U802" s="332">
        <v>48414</v>
      </c>
      <c r="W802" s="323">
        <v>10</v>
      </c>
    </row>
    <row r="803" spans="1:23" x14ac:dyDescent="0.2">
      <c r="A803" s="322" t="s">
        <v>2544</v>
      </c>
      <c r="B803" s="322" t="s">
        <v>67</v>
      </c>
      <c r="C803" s="322">
        <v>7</v>
      </c>
      <c r="D803" s="322">
        <v>96158</v>
      </c>
      <c r="E803" s="322">
        <v>48893</v>
      </c>
      <c r="F803" s="322">
        <v>47265</v>
      </c>
      <c r="G803" s="322">
        <v>111315</v>
      </c>
      <c r="H803" s="322">
        <v>56775</v>
      </c>
      <c r="I803" s="322">
        <v>54540</v>
      </c>
      <c r="J803" s="322">
        <v>73393</v>
      </c>
      <c r="K803" s="322">
        <v>37466</v>
      </c>
      <c r="L803" s="322">
        <v>35927</v>
      </c>
      <c r="M803" s="322">
        <v>79042</v>
      </c>
      <c r="N803" s="322">
        <v>40465</v>
      </c>
      <c r="O803" s="322">
        <v>38577</v>
      </c>
      <c r="P803" s="322">
        <v>90174</v>
      </c>
      <c r="Q803" s="322">
        <v>46109</v>
      </c>
      <c r="R803" s="322">
        <v>44065</v>
      </c>
      <c r="S803" s="332">
        <v>95879</v>
      </c>
      <c r="T803" s="332">
        <v>48649</v>
      </c>
      <c r="U803" s="332">
        <v>47230</v>
      </c>
      <c r="W803" s="323">
        <v>11</v>
      </c>
    </row>
    <row r="804" spans="1:23" x14ac:dyDescent="0.2">
      <c r="A804" s="322" t="s">
        <v>2545</v>
      </c>
      <c r="B804" s="322" t="s">
        <v>67</v>
      </c>
      <c r="C804" s="322">
        <v>8</v>
      </c>
      <c r="D804" s="322">
        <v>94590</v>
      </c>
      <c r="E804" s="322">
        <v>48277</v>
      </c>
      <c r="F804" s="322">
        <v>46313</v>
      </c>
      <c r="G804" s="322">
        <v>107930</v>
      </c>
      <c r="H804" s="322">
        <v>55110</v>
      </c>
      <c r="I804" s="322">
        <v>52820</v>
      </c>
      <c r="J804" s="322">
        <v>78154</v>
      </c>
      <c r="K804" s="322">
        <v>40052</v>
      </c>
      <c r="L804" s="322">
        <v>38102</v>
      </c>
      <c r="M804" s="322">
        <v>78147</v>
      </c>
      <c r="N804" s="322">
        <v>39945</v>
      </c>
      <c r="O804" s="322">
        <v>38202</v>
      </c>
      <c r="P804" s="322">
        <v>90226</v>
      </c>
      <c r="Q804" s="322">
        <v>45697</v>
      </c>
      <c r="R804" s="322">
        <v>44529</v>
      </c>
      <c r="S804" s="332">
        <v>91736</v>
      </c>
      <c r="T804" s="332">
        <v>46557</v>
      </c>
      <c r="U804" s="332">
        <v>45179</v>
      </c>
      <c r="W804" s="323">
        <v>12</v>
      </c>
    </row>
    <row r="805" spans="1:23" x14ac:dyDescent="0.2">
      <c r="A805" s="322" t="s">
        <v>2546</v>
      </c>
      <c r="B805" s="322" t="s">
        <v>67</v>
      </c>
      <c r="C805" s="322">
        <v>9</v>
      </c>
      <c r="D805" s="322">
        <v>96681</v>
      </c>
      <c r="E805" s="322">
        <v>48997</v>
      </c>
      <c r="F805" s="322">
        <v>47684</v>
      </c>
      <c r="G805" s="322">
        <v>105160</v>
      </c>
      <c r="H805" s="322">
        <v>54010</v>
      </c>
      <c r="I805" s="322">
        <v>51145</v>
      </c>
      <c r="J805" s="322">
        <v>81986</v>
      </c>
      <c r="K805" s="322">
        <v>41939</v>
      </c>
      <c r="L805" s="322">
        <v>40047</v>
      </c>
      <c r="M805" s="322">
        <v>78089</v>
      </c>
      <c r="N805" s="322">
        <v>39902</v>
      </c>
      <c r="O805" s="322">
        <v>38187</v>
      </c>
      <c r="P805" s="322">
        <v>90543</v>
      </c>
      <c r="Q805" s="322">
        <v>45875</v>
      </c>
      <c r="R805" s="322">
        <v>44668</v>
      </c>
      <c r="S805" s="332">
        <v>89978</v>
      </c>
      <c r="T805" s="332">
        <v>45951</v>
      </c>
      <c r="U805" s="332">
        <v>44027</v>
      </c>
      <c r="W805" s="323">
        <v>13</v>
      </c>
    </row>
    <row r="806" spans="1:23" x14ac:dyDescent="0.2">
      <c r="A806" s="322" t="s">
        <v>2547</v>
      </c>
      <c r="B806" s="322" t="s">
        <v>67</v>
      </c>
      <c r="C806" s="322">
        <v>10</v>
      </c>
      <c r="D806" s="322">
        <v>98444</v>
      </c>
      <c r="E806" s="322">
        <v>50409</v>
      </c>
      <c r="F806" s="322">
        <v>48035</v>
      </c>
      <c r="G806" s="322">
        <v>102655</v>
      </c>
      <c r="H806" s="322">
        <v>52460</v>
      </c>
      <c r="I806" s="322">
        <v>50195</v>
      </c>
      <c r="J806" s="322">
        <v>86559</v>
      </c>
      <c r="K806" s="322">
        <v>44414</v>
      </c>
      <c r="L806" s="322">
        <v>42145</v>
      </c>
      <c r="M806" s="322">
        <v>79455</v>
      </c>
      <c r="N806" s="322">
        <v>40514</v>
      </c>
      <c r="O806" s="322">
        <v>38941</v>
      </c>
      <c r="P806" s="322">
        <v>89144</v>
      </c>
      <c r="Q806" s="322">
        <v>45518</v>
      </c>
      <c r="R806" s="322">
        <v>43626</v>
      </c>
      <c r="S806" s="332">
        <v>91000</v>
      </c>
      <c r="T806" s="332">
        <v>46583</v>
      </c>
      <c r="U806" s="332">
        <v>44417</v>
      </c>
      <c r="W806" s="323">
        <v>14</v>
      </c>
    </row>
    <row r="807" spans="1:23" x14ac:dyDescent="0.2">
      <c r="A807" s="322" t="s">
        <v>2548</v>
      </c>
      <c r="B807" s="322" t="s">
        <v>67</v>
      </c>
      <c r="C807" s="322">
        <v>11</v>
      </c>
      <c r="D807" s="322">
        <v>103611</v>
      </c>
      <c r="E807" s="322">
        <v>53226</v>
      </c>
      <c r="F807" s="322">
        <v>50385</v>
      </c>
      <c r="G807" s="322">
        <v>98285</v>
      </c>
      <c r="H807" s="322">
        <v>50570</v>
      </c>
      <c r="I807" s="322">
        <v>47715</v>
      </c>
      <c r="J807" s="322">
        <v>87157</v>
      </c>
      <c r="K807" s="322">
        <v>44662</v>
      </c>
      <c r="L807" s="322">
        <v>42495</v>
      </c>
      <c r="M807" s="322">
        <v>78061</v>
      </c>
      <c r="N807" s="322">
        <v>40175</v>
      </c>
      <c r="O807" s="322">
        <v>37886</v>
      </c>
      <c r="P807" s="322">
        <v>88267</v>
      </c>
      <c r="Q807" s="322">
        <v>44918</v>
      </c>
      <c r="R807" s="322">
        <v>43349</v>
      </c>
      <c r="S807" s="332">
        <v>91387</v>
      </c>
      <c r="T807" s="332">
        <v>46599</v>
      </c>
      <c r="U807" s="332">
        <v>44788</v>
      </c>
      <c r="W807" s="323">
        <v>15</v>
      </c>
    </row>
    <row r="808" spans="1:23" x14ac:dyDescent="0.2">
      <c r="A808" s="322" t="s">
        <v>2549</v>
      </c>
      <c r="B808" s="322" t="s">
        <v>67</v>
      </c>
      <c r="C808" s="322">
        <v>12</v>
      </c>
      <c r="D808" s="322">
        <v>112414</v>
      </c>
      <c r="E808" s="322">
        <v>57509</v>
      </c>
      <c r="F808" s="322">
        <v>54905</v>
      </c>
      <c r="G808" s="322">
        <v>97720</v>
      </c>
      <c r="H808" s="322">
        <v>49925</v>
      </c>
      <c r="I808" s="322">
        <v>47795</v>
      </c>
      <c r="J808" s="322">
        <v>91214</v>
      </c>
      <c r="K808" s="322">
        <v>46330</v>
      </c>
      <c r="L808" s="322">
        <v>44884</v>
      </c>
      <c r="M808" s="322">
        <v>73038</v>
      </c>
      <c r="N808" s="322">
        <v>37314</v>
      </c>
      <c r="O808" s="322">
        <v>35724</v>
      </c>
      <c r="P808" s="322">
        <v>86226</v>
      </c>
      <c r="Q808" s="322">
        <v>44086</v>
      </c>
      <c r="R808" s="322">
        <v>42140</v>
      </c>
      <c r="S808" s="332">
        <v>90730</v>
      </c>
      <c r="T808" s="332">
        <v>46443</v>
      </c>
      <c r="U808" s="332">
        <v>44287</v>
      </c>
      <c r="W808" s="323">
        <v>16</v>
      </c>
    </row>
    <row r="809" spans="1:23" x14ac:dyDescent="0.2">
      <c r="A809" s="322" t="s">
        <v>2550</v>
      </c>
      <c r="B809" s="322" t="s">
        <v>67</v>
      </c>
      <c r="C809" s="322">
        <v>13</v>
      </c>
      <c r="D809" s="322">
        <v>128341</v>
      </c>
      <c r="E809" s="322">
        <v>65443</v>
      </c>
      <c r="F809" s="322">
        <v>62898</v>
      </c>
      <c r="G809" s="322">
        <v>95245</v>
      </c>
      <c r="H809" s="322">
        <v>48530</v>
      </c>
      <c r="I809" s="322">
        <v>46710</v>
      </c>
      <c r="J809" s="322">
        <v>93960</v>
      </c>
      <c r="K809" s="322">
        <v>48046</v>
      </c>
      <c r="L809" s="322">
        <v>45914</v>
      </c>
      <c r="M809" s="322">
        <v>69019</v>
      </c>
      <c r="N809" s="322">
        <v>35433</v>
      </c>
      <c r="O809" s="322">
        <v>33586</v>
      </c>
      <c r="P809" s="322">
        <v>87170</v>
      </c>
      <c r="Q809" s="322">
        <v>44474</v>
      </c>
      <c r="R809" s="322">
        <v>42696</v>
      </c>
      <c r="S809" s="332">
        <v>91820</v>
      </c>
      <c r="T809" s="332">
        <v>46935</v>
      </c>
      <c r="U809" s="332">
        <v>44885</v>
      </c>
      <c r="W809" s="323">
        <v>17</v>
      </c>
    </row>
    <row r="810" spans="1:23" x14ac:dyDescent="0.2">
      <c r="A810" s="322" t="s">
        <v>2551</v>
      </c>
      <c r="B810" s="322" t="s">
        <v>67</v>
      </c>
      <c r="C810" s="322">
        <v>14</v>
      </c>
      <c r="D810" s="322">
        <v>141221</v>
      </c>
      <c r="E810" s="322">
        <v>72039</v>
      </c>
      <c r="F810" s="322">
        <v>69182</v>
      </c>
      <c r="G810" s="322">
        <v>92965</v>
      </c>
      <c r="H810" s="322">
        <v>47320</v>
      </c>
      <c r="I810" s="322">
        <v>45645</v>
      </c>
      <c r="J810" s="322">
        <v>98501</v>
      </c>
      <c r="K810" s="322">
        <v>50445</v>
      </c>
      <c r="L810" s="322">
        <v>48056</v>
      </c>
      <c r="M810" s="322">
        <v>67866</v>
      </c>
      <c r="N810" s="322">
        <v>34718</v>
      </c>
      <c r="O810" s="322">
        <v>33148</v>
      </c>
      <c r="P810" s="322">
        <v>83842</v>
      </c>
      <c r="Q810" s="322">
        <v>42661</v>
      </c>
      <c r="R810" s="322">
        <v>41181</v>
      </c>
      <c r="S810" s="332">
        <v>91928</v>
      </c>
      <c r="T810" s="332">
        <v>46708</v>
      </c>
      <c r="U810" s="332">
        <v>45220</v>
      </c>
      <c r="W810" s="323">
        <v>18</v>
      </c>
    </row>
    <row r="811" spans="1:23" x14ac:dyDescent="0.2">
      <c r="A811" s="322" t="s">
        <v>2552</v>
      </c>
      <c r="B811" s="322" t="s">
        <v>67</v>
      </c>
      <c r="C811" s="322">
        <v>15</v>
      </c>
      <c r="D811" s="322">
        <v>107262</v>
      </c>
      <c r="E811" s="322">
        <v>54455</v>
      </c>
      <c r="F811" s="322">
        <v>52807</v>
      </c>
      <c r="G811" s="322">
        <v>91110</v>
      </c>
      <c r="H811" s="322">
        <v>46565</v>
      </c>
      <c r="I811" s="322">
        <v>44540</v>
      </c>
      <c r="J811" s="322">
        <v>100295</v>
      </c>
      <c r="K811" s="322">
        <v>51002</v>
      </c>
      <c r="L811" s="322">
        <v>49293</v>
      </c>
      <c r="M811" s="322">
        <v>69241</v>
      </c>
      <c r="N811" s="322">
        <v>35473</v>
      </c>
      <c r="O811" s="322">
        <v>33768</v>
      </c>
      <c r="P811" s="322">
        <v>82498</v>
      </c>
      <c r="Q811" s="322">
        <v>42134</v>
      </c>
      <c r="R811" s="322">
        <v>40364</v>
      </c>
      <c r="S811" s="332">
        <v>93599</v>
      </c>
      <c r="T811" s="332">
        <v>48615</v>
      </c>
      <c r="U811" s="332">
        <v>44984</v>
      </c>
      <c r="W811" s="323">
        <v>19</v>
      </c>
    </row>
    <row r="812" spans="1:23" x14ac:dyDescent="0.2">
      <c r="A812" s="322" t="s">
        <v>2553</v>
      </c>
      <c r="B812" s="322" t="s">
        <v>67</v>
      </c>
      <c r="C812" s="322">
        <v>16</v>
      </c>
      <c r="D812" s="322">
        <v>111304</v>
      </c>
      <c r="E812" s="322">
        <v>56210</v>
      </c>
      <c r="F812" s="322">
        <v>55094</v>
      </c>
      <c r="G812" s="322">
        <v>91560</v>
      </c>
      <c r="H812" s="322">
        <v>46785</v>
      </c>
      <c r="I812" s="322">
        <v>44775</v>
      </c>
      <c r="J812" s="322">
        <v>103405</v>
      </c>
      <c r="K812" s="322">
        <v>52784</v>
      </c>
      <c r="L812" s="322">
        <v>50621</v>
      </c>
      <c r="M812" s="322">
        <v>72382</v>
      </c>
      <c r="N812" s="322">
        <v>37214</v>
      </c>
      <c r="O812" s="322">
        <v>35168</v>
      </c>
      <c r="P812" s="322">
        <v>86559</v>
      </c>
      <c r="Q812" s="322">
        <v>44595</v>
      </c>
      <c r="R812" s="322">
        <v>41964</v>
      </c>
      <c r="S812" s="332">
        <v>92326</v>
      </c>
      <c r="T812" s="332">
        <v>47078</v>
      </c>
      <c r="U812" s="332">
        <v>45248</v>
      </c>
      <c r="W812" s="323">
        <v>20</v>
      </c>
    </row>
    <row r="813" spans="1:23" x14ac:dyDescent="0.2">
      <c r="A813" s="322" t="s">
        <v>2554</v>
      </c>
      <c r="B813" s="322" t="s">
        <v>67</v>
      </c>
      <c r="C813" s="322">
        <v>17</v>
      </c>
      <c r="D813" s="322">
        <v>110745</v>
      </c>
      <c r="E813" s="322">
        <v>55085</v>
      </c>
      <c r="F813" s="322">
        <v>55660</v>
      </c>
      <c r="G813" s="322">
        <v>94290</v>
      </c>
      <c r="H813" s="322">
        <v>47490</v>
      </c>
      <c r="I813" s="322">
        <v>46805</v>
      </c>
      <c r="J813" s="322">
        <v>104386</v>
      </c>
      <c r="K813" s="322">
        <v>52801</v>
      </c>
      <c r="L813" s="322">
        <v>51585</v>
      </c>
      <c r="M813" s="322">
        <v>73339</v>
      </c>
      <c r="N813" s="322">
        <v>37379</v>
      </c>
      <c r="O813" s="322">
        <v>35960</v>
      </c>
      <c r="P813" s="322">
        <v>82384</v>
      </c>
      <c r="Q813" s="322">
        <v>42424</v>
      </c>
      <c r="R813" s="322">
        <v>39960</v>
      </c>
      <c r="S813" s="332">
        <v>94300</v>
      </c>
      <c r="T813" s="332">
        <v>48533</v>
      </c>
      <c r="U813" s="332">
        <v>45767</v>
      </c>
      <c r="W813" s="323">
        <v>21</v>
      </c>
    </row>
    <row r="814" spans="1:23" x14ac:dyDescent="0.2">
      <c r="A814" s="322" t="s">
        <v>2555</v>
      </c>
      <c r="B814" s="322" t="s">
        <v>67</v>
      </c>
      <c r="C814" s="322">
        <v>18</v>
      </c>
      <c r="D814" s="322">
        <v>114068</v>
      </c>
      <c r="E814" s="322">
        <v>54863</v>
      </c>
      <c r="F814" s="322">
        <v>59205</v>
      </c>
      <c r="G814" s="322">
        <v>98690</v>
      </c>
      <c r="H814" s="322">
        <v>48385</v>
      </c>
      <c r="I814" s="322">
        <v>50305</v>
      </c>
      <c r="J814" s="322">
        <v>104123</v>
      </c>
      <c r="K814" s="322">
        <v>52130</v>
      </c>
      <c r="L814" s="322">
        <v>51993</v>
      </c>
      <c r="M814" s="322">
        <v>77713</v>
      </c>
      <c r="N814" s="322">
        <v>39239</v>
      </c>
      <c r="O814" s="322">
        <v>38474</v>
      </c>
      <c r="P814" s="322">
        <v>78551</v>
      </c>
      <c r="Q814" s="322">
        <v>40115</v>
      </c>
      <c r="R814" s="322">
        <v>38436</v>
      </c>
      <c r="S814" s="332">
        <v>94749</v>
      </c>
      <c r="T814" s="332">
        <v>47833</v>
      </c>
      <c r="U814" s="332">
        <v>46916</v>
      </c>
      <c r="W814" s="323">
        <v>22</v>
      </c>
    </row>
    <row r="815" spans="1:23" x14ac:dyDescent="0.2">
      <c r="A815" s="322" t="s">
        <v>2556</v>
      </c>
      <c r="B815" s="322" t="s">
        <v>67</v>
      </c>
      <c r="C815" s="322">
        <v>19</v>
      </c>
      <c r="D815" s="322">
        <v>103900</v>
      </c>
      <c r="E815" s="322">
        <v>48738</v>
      </c>
      <c r="F815" s="322">
        <v>55162</v>
      </c>
      <c r="G815" s="322">
        <v>106085</v>
      </c>
      <c r="H815" s="322">
        <v>50500</v>
      </c>
      <c r="I815" s="322">
        <v>55585</v>
      </c>
      <c r="J815" s="322">
        <v>105510</v>
      </c>
      <c r="K815" s="322">
        <v>52357</v>
      </c>
      <c r="L815" s="322">
        <v>53153</v>
      </c>
      <c r="M815" s="322">
        <v>84252</v>
      </c>
      <c r="N815" s="322">
        <v>41238</v>
      </c>
      <c r="O815" s="322">
        <v>43014</v>
      </c>
      <c r="P815" s="322">
        <v>74172</v>
      </c>
      <c r="Q815" s="322">
        <v>36594</v>
      </c>
      <c r="R815" s="322">
        <v>37578</v>
      </c>
      <c r="S815" s="332">
        <v>96685</v>
      </c>
      <c r="T815" s="332">
        <v>47837</v>
      </c>
      <c r="U815" s="332">
        <v>48848</v>
      </c>
      <c r="W815" s="323">
        <v>23</v>
      </c>
    </row>
    <row r="816" spans="1:23" x14ac:dyDescent="0.2">
      <c r="A816" s="322" t="s">
        <v>2557</v>
      </c>
      <c r="B816" s="322" t="s">
        <v>67</v>
      </c>
      <c r="C816" s="322">
        <v>20</v>
      </c>
      <c r="D816" s="322">
        <v>103021</v>
      </c>
      <c r="E816" s="322">
        <v>48429</v>
      </c>
      <c r="F816" s="322">
        <v>54592</v>
      </c>
      <c r="G816" s="322">
        <v>112750</v>
      </c>
      <c r="H816" s="322">
        <v>53935</v>
      </c>
      <c r="I816" s="322">
        <v>58810</v>
      </c>
      <c r="J816" s="322">
        <v>108135</v>
      </c>
      <c r="K816" s="322">
        <v>53098</v>
      </c>
      <c r="L816" s="322">
        <v>55037</v>
      </c>
      <c r="M816" s="322">
        <v>93438</v>
      </c>
      <c r="N816" s="322">
        <v>44791</v>
      </c>
      <c r="O816" s="322">
        <v>48647</v>
      </c>
      <c r="P816" s="322">
        <v>86176</v>
      </c>
      <c r="Q816" s="322">
        <v>42012</v>
      </c>
      <c r="R816" s="322">
        <v>44164</v>
      </c>
      <c r="S816" s="332">
        <v>105532</v>
      </c>
      <c r="T816" s="332">
        <v>53317</v>
      </c>
      <c r="U816" s="332">
        <v>52215</v>
      </c>
      <c r="W816" s="323">
        <v>24</v>
      </c>
    </row>
    <row r="817" spans="23:23" x14ac:dyDescent="0.2">
      <c r="W817" s="323"/>
    </row>
    <row r="818" spans="23:23" x14ac:dyDescent="0.2">
      <c r="W818" s="323"/>
    </row>
    <row r="819" spans="23:23" x14ac:dyDescent="0.2">
      <c r="W819" s="323"/>
    </row>
    <row r="820" spans="23:23" x14ac:dyDescent="0.2">
      <c r="W820" s="323"/>
    </row>
    <row r="821" spans="23:23" x14ac:dyDescent="0.2">
      <c r="W821" s="323"/>
    </row>
    <row r="822" spans="23:23" x14ac:dyDescent="0.2">
      <c r="W822" s="323"/>
    </row>
    <row r="823" spans="23:23" x14ac:dyDescent="0.2">
      <c r="W823" s="323"/>
    </row>
    <row r="824" spans="23:23" x14ac:dyDescent="0.2">
      <c r="W824" s="323"/>
    </row>
    <row r="825" spans="23:23" x14ac:dyDescent="0.2">
      <c r="W825" s="323"/>
    </row>
    <row r="826" spans="23:23" x14ac:dyDescent="0.2">
      <c r="W826" s="323"/>
    </row>
    <row r="827" spans="23:23" x14ac:dyDescent="0.2">
      <c r="W827" s="323"/>
    </row>
    <row r="828" spans="23:23" x14ac:dyDescent="0.2">
      <c r="W828" s="323"/>
    </row>
    <row r="829" spans="23:23" x14ac:dyDescent="0.2">
      <c r="W829" s="323"/>
    </row>
    <row r="830" spans="23:23" x14ac:dyDescent="0.2">
      <c r="W830" s="323"/>
    </row>
    <row r="831" spans="23:23" x14ac:dyDescent="0.2">
      <c r="W831" s="323"/>
    </row>
    <row r="832" spans="23:23" x14ac:dyDescent="0.2">
      <c r="W832" s="323"/>
    </row>
    <row r="833" spans="23:23" x14ac:dyDescent="0.2">
      <c r="W833" s="323"/>
    </row>
    <row r="834" spans="23:23" x14ac:dyDescent="0.2">
      <c r="W834" s="323"/>
    </row>
    <row r="835" spans="23:23" x14ac:dyDescent="0.2">
      <c r="W835" s="323"/>
    </row>
    <row r="836" spans="23:23" x14ac:dyDescent="0.2">
      <c r="W836" s="323"/>
    </row>
    <row r="837" spans="23:23" x14ac:dyDescent="0.2">
      <c r="W837" s="323"/>
    </row>
    <row r="838" spans="23:23" x14ac:dyDescent="0.2">
      <c r="W838" s="323"/>
    </row>
    <row r="839" spans="23:23" x14ac:dyDescent="0.2">
      <c r="W839" s="323"/>
    </row>
    <row r="840" spans="23:23" x14ac:dyDescent="0.2">
      <c r="W840" s="323"/>
    </row>
    <row r="841" spans="23:23" x14ac:dyDescent="0.2">
      <c r="W841" s="323"/>
    </row>
    <row r="842" spans="23:23" x14ac:dyDescent="0.2">
      <c r="W842" s="323"/>
    </row>
    <row r="843" spans="23:23" x14ac:dyDescent="0.2">
      <c r="W843" s="323"/>
    </row>
    <row r="844" spans="23:23" x14ac:dyDescent="0.2">
      <c r="W844" s="323"/>
    </row>
    <row r="845" spans="23:23" x14ac:dyDescent="0.2">
      <c r="W845" s="323"/>
    </row>
    <row r="846" spans="23:23" x14ac:dyDescent="0.2">
      <c r="W846" s="323"/>
    </row>
    <row r="847" spans="23:23" x14ac:dyDescent="0.2">
      <c r="W847" s="323"/>
    </row>
    <row r="848" spans="23:23" x14ac:dyDescent="0.2">
      <c r="W848" s="323"/>
    </row>
    <row r="849" spans="23:23" x14ac:dyDescent="0.2">
      <c r="W849" s="323"/>
    </row>
    <row r="850" spans="23:23" x14ac:dyDescent="0.2">
      <c r="W850" s="323"/>
    </row>
    <row r="851" spans="23:23" x14ac:dyDescent="0.2">
      <c r="W851" s="323"/>
    </row>
    <row r="852" spans="23:23" x14ac:dyDescent="0.2">
      <c r="W852" s="323"/>
    </row>
    <row r="853" spans="23:23" x14ac:dyDescent="0.2">
      <c r="W853" s="323"/>
    </row>
    <row r="854" spans="23:23" x14ac:dyDescent="0.2">
      <c r="W854" s="323"/>
    </row>
    <row r="855" spans="23:23" x14ac:dyDescent="0.2">
      <c r="W855" s="323"/>
    </row>
    <row r="856" spans="23:23" x14ac:dyDescent="0.2">
      <c r="W856" s="323"/>
    </row>
    <row r="857" spans="23:23" x14ac:dyDescent="0.2">
      <c r="W857" s="323"/>
    </row>
    <row r="858" spans="23:23" x14ac:dyDescent="0.2">
      <c r="W858" s="323"/>
    </row>
    <row r="859" spans="23:23" x14ac:dyDescent="0.2">
      <c r="W859" s="323"/>
    </row>
    <row r="860" spans="23:23" x14ac:dyDescent="0.2">
      <c r="W860" s="323"/>
    </row>
    <row r="861" spans="23:23" x14ac:dyDescent="0.2">
      <c r="W861" s="323"/>
    </row>
    <row r="862" spans="23:23" x14ac:dyDescent="0.2">
      <c r="W862" s="323"/>
    </row>
    <row r="863" spans="23:23" x14ac:dyDescent="0.2">
      <c r="W863" s="323"/>
    </row>
    <row r="864" spans="23:23" x14ac:dyDescent="0.2">
      <c r="W864" s="323"/>
    </row>
    <row r="865" spans="23:23" x14ac:dyDescent="0.2">
      <c r="W865" s="323"/>
    </row>
    <row r="866" spans="23:23" x14ac:dyDescent="0.2">
      <c r="W866" s="323"/>
    </row>
    <row r="867" spans="23:23" x14ac:dyDescent="0.2">
      <c r="W867" s="323"/>
    </row>
    <row r="868" spans="23:23" x14ac:dyDescent="0.2">
      <c r="W868" s="323"/>
    </row>
    <row r="869" spans="23:23" x14ac:dyDescent="0.2">
      <c r="W869" s="323"/>
    </row>
    <row r="870" spans="23:23" x14ac:dyDescent="0.2">
      <c r="W870" s="323"/>
    </row>
    <row r="871" spans="23:23" x14ac:dyDescent="0.2">
      <c r="W871" s="323"/>
    </row>
    <row r="872" spans="23:23" x14ac:dyDescent="0.2">
      <c r="W872" s="323"/>
    </row>
    <row r="873" spans="23:23" x14ac:dyDescent="0.2">
      <c r="W873" s="323"/>
    </row>
    <row r="874" spans="23:23" x14ac:dyDescent="0.2">
      <c r="W874" s="323"/>
    </row>
    <row r="875" spans="23:23" x14ac:dyDescent="0.2">
      <c r="W875" s="323"/>
    </row>
    <row r="876" spans="23:23" x14ac:dyDescent="0.2">
      <c r="W876" s="323"/>
    </row>
    <row r="877" spans="23:23" x14ac:dyDescent="0.2">
      <c r="W877" s="323"/>
    </row>
    <row r="878" spans="23:23" x14ac:dyDescent="0.2">
      <c r="W878" s="323"/>
    </row>
    <row r="879" spans="23:23" x14ac:dyDescent="0.2">
      <c r="W879" s="323"/>
    </row>
    <row r="880" spans="23:23" x14ac:dyDescent="0.2">
      <c r="W880" s="323"/>
    </row>
    <row r="881" spans="23:23" x14ac:dyDescent="0.2">
      <c r="W881" s="323"/>
    </row>
    <row r="882" spans="23:23" x14ac:dyDescent="0.2">
      <c r="W882" s="323"/>
    </row>
  </sheetData>
  <hyperlinks>
    <hyperlink ref="B1" location="Contents!A1" display="Back"/>
    <hyperlink ref="C1" location="'Table 3'!A1" display="Table 3"/>
  </hyperlinks>
  <pageMargins left="0.7" right="0.7" top="0.75" bottom="0.75" header="0.3" footer="0.3"/>
  <pageSetup paperSize="9"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theme="7" tint="0.39997558519241921"/>
    <pageSetUpPr autoPageBreaks="0"/>
  </sheetPr>
  <dimension ref="A1:J211"/>
  <sheetViews>
    <sheetView zoomScale="70" zoomScaleNormal="70" workbookViewId="0">
      <selection activeCell="A2" sqref="A2"/>
    </sheetView>
  </sheetViews>
  <sheetFormatPr defaultRowHeight="12.75" x14ac:dyDescent="0.2"/>
  <cols>
    <col min="1" max="1" width="22.28515625" style="322" bestFit="1" customWidth="1"/>
    <col min="2" max="9" width="17.28515625" style="322" customWidth="1"/>
    <col min="10" max="256" width="8.85546875" style="322"/>
    <col min="257" max="257" width="22.28515625" style="322" bestFit="1" customWidth="1"/>
    <col min="258" max="265" width="17.28515625" style="322" customWidth="1"/>
    <col min="266" max="512" width="8.85546875" style="322"/>
    <col min="513" max="513" width="22.28515625" style="322" bestFit="1" customWidth="1"/>
    <col min="514" max="521" width="17.28515625" style="322" customWidth="1"/>
    <col min="522" max="768" width="8.85546875" style="322"/>
    <col min="769" max="769" width="22.28515625" style="322" bestFit="1" customWidth="1"/>
    <col min="770" max="777" width="17.28515625" style="322" customWidth="1"/>
    <col min="778" max="1024" width="8.85546875" style="322"/>
    <col min="1025" max="1025" width="22.28515625" style="322" bestFit="1" customWidth="1"/>
    <col min="1026" max="1033" width="17.28515625" style="322" customWidth="1"/>
    <col min="1034" max="1280" width="8.85546875" style="322"/>
    <col min="1281" max="1281" width="22.28515625" style="322" bestFit="1" customWidth="1"/>
    <col min="1282" max="1289" width="17.28515625" style="322" customWidth="1"/>
    <col min="1290" max="1536" width="8.85546875" style="322"/>
    <col min="1537" max="1537" width="22.28515625" style="322" bestFit="1" customWidth="1"/>
    <col min="1538" max="1545" width="17.28515625" style="322" customWidth="1"/>
    <col min="1546" max="1792" width="8.85546875" style="322"/>
    <col min="1793" max="1793" width="22.28515625" style="322" bestFit="1" customWidth="1"/>
    <col min="1794" max="1801" width="17.28515625" style="322" customWidth="1"/>
    <col min="1802" max="2048" width="8.85546875" style="322"/>
    <col min="2049" max="2049" width="22.28515625" style="322" bestFit="1" customWidth="1"/>
    <col min="2050" max="2057" width="17.28515625" style="322" customWidth="1"/>
    <col min="2058" max="2304" width="8.85546875" style="322"/>
    <col min="2305" max="2305" width="22.28515625" style="322" bestFit="1" customWidth="1"/>
    <col min="2306" max="2313" width="17.28515625" style="322" customWidth="1"/>
    <col min="2314" max="2560" width="8.85546875" style="322"/>
    <col min="2561" max="2561" width="22.28515625" style="322" bestFit="1" customWidth="1"/>
    <col min="2562" max="2569" width="17.28515625" style="322" customWidth="1"/>
    <col min="2570" max="2816" width="8.85546875" style="322"/>
    <col min="2817" max="2817" width="22.28515625" style="322" bestFit="1" customWidth="1"/>
    <col min="2818" max="2825" width="17.28515625" style="322" customWidth="1"/>
    <col min="2826" max="3072" width="8.85546875" style="322"/>
    <col min="3073" max="3073" width="22.28515625" style="322" bestFit="1" customWidth="1"/>
    <col min="3074" max="3081" width="17.28515625" style="322" customWidth="1"/>
    <col min="3082" max="3328" width="8.85546875" style="322"/>
    <col min="3329" max="3329" width="22.28515625" style="322" bestFit="1" customWidth="1"/>
    <col min="3330" max="3337" width="17.28515625" style="322" customWidth="1"/>
    <col min="3338" max="3584" width="8.85546875" style="322"/>
    <col min="3585" max="3585" width="22.28515625" style="322" bestFit="1" customWidth="1"/>
    <col min="3586" max="3593" width="17.28515625" style="322" customWidth="1"/>
    <col min="3594" max="3840" width="8.85546875" style="322"/>
    <col min="3841" max="3841" width="22.28515625" style="322" bestFit="1" customWidth="1"/>
    <col min="3842" max="3849" width="17.28515625" style="322" customWidth="1"/>
    <col min="3850" max="4096" width="8.85546875" style="322"/>
    <col min="4097" max="4097" width="22.28515625" style="322" bestFit="1" customWidth="1"/>
    <col min="4098" max="4105" width="17.28515625" style="322" customWidth="1"/>
    <col min="4106" max="4352" width="8.85546875" style="322"/>
    <col min="4353" max="4353" width="22.28515625" style="322" bestFit="1" customWidth="1"/>
    <col min="4354" max="4361" width="17.28515625" style="322" customWidth="1"/>
    <col min="4362" max="4608" width="8.85546875" style="322"/>
    <col min="4609" max="4609" width="22.28515625" style="322" bestFit="1" customWidth="1"/>
    <col min="4610" max="4617" width="17.28515625" style="322" customWidth="1"/>
    <col min="4618" max="4864" width="8.85546875" style="322"/>
    <col min="4865" max="4865" width="22.28515625" style="322" bestFit="1" customWidth="1"/>
    <col min="4866" max="4873" width="17.28515625" style="322" customWidth="1"/>
    <col min="4874" max="5120" width="8.85546875" style="322"/>
    <col min="5121" max="5121" width="22.28515625" style="322" bestFit="1" customWidth="1"/>
    <col min="5122" max="5129" width="17.28515625" style="322" customWidth="1"/>
    <col min="5130" max="5376" width="8.85546875" style="322"/>
    <col min="5377" max="5377" width="22.28515625" style="322" bestFit="1" customWidth="1"/>
    <col min="5378" max="5385" width="17.28515625" style="322" customWidth="1"/>
    <col min="5386" max="5632" width="8.85546875" style="322"/>
    <col min="5633" max="5633" width="22.28515625" style="322" bestFit="1" customWidth="1"/>
    <col min="5634" max="5641" width="17.28515625" style="322" customWidth="1"/>
    <col min="5642" max="5888" width="8.85546875" style="322"/>
    <col min="5889" max="5889" width="22.28515625" style="322" bestFit="1" customWidth="1"/>
    <col min="5890" max="5897" width="17.28515625" style="322" customWidth="1"/>
    <col min="5898" max="6144" width="8.85546875" style="322"/>
    <col min="6145" max="6145" width="22.28515625" style="322" bestFit="1" customWidth="1"/>
    <col min="6146" max="6153" width="17.28515625" style="322" customWidth="1"/>
    <col min="6154" max="6400" width="8.85546875" style="322"/>
    <col min="6401" max="6401" width="22.28515625" style="322" bestFit="1" customWidth="1"/>
    <col min="6402" max="6409" width="17.28515625" style="322" customWidth="1"/>
    <col min="6410" max="6656" width="8.85546875" style="322"/>
    <col min="6657" max="6657" width="22.28515625" style="322" bestFit="1" customWidth="1"/>
    <col min="6658" max="6665" width="17.28515625" style="322" customWidth="1"/>
    <col min="6666" max="6912" width="8.85546875" style="322"/>
    <col min="6913" max="6913" width="22.28515625" style="322" bestFit="1" customWidth="1"/>
    <col min="6914" max="6921" width="17.28515625" style="322" customWidth="1"/>
    <col min="6922" max="7168" width="8.85546875" style="322"/>
    <col min="7169" max="7169" width="22.28515625" style="322" bestFit="1" customWidth="1"/>
    <col min="7170" max="7177" width="17.28515625" style="322" customWidth="1"/>
    <col min="7178" max="7424" width="8.85546875" style="322"/>
    <col min="7425" max="7425" width="22.28515625" style="322" bestFit="1" customWidth="1"/>
    <col min="7426" max="7433" width="17.28515625" style="322" customWidth="1"/>
    <col min="7434" max="7680" width="8.85546875" style="322"/>
    <col min="7681" max="7681" width="22.28515625" style="322" bestFit="1" customWidth="1"/>
    <col min="7682" max="7689" width="17.28515625" style="322" customWidth="1"/>
    <col min="7690" max="7936" width="8.85546875" style="322"/>
    <col min="7937" max="7937" width="22.28515625" style="322" bestFit="1" customWidth="1"/>
    <col min="7938" max="7945" width="17.28515625" style="322" customWidth="1"/>
    <col min="7946" max="8192" width="8.85546875" style="322"/>
    <col min="8193" max="8193" width="22.28515625" style="322" bestFit="1" customWidth="1"/>
    <col min="8194" max="8201" width="17.28515625" style="322" customWidth="1"/>
    <col min="8202" max="8448" width="8.85546875" style="322"/>
    <col min="8449" max="8449" width="22.28515625" style="322" bestFit="1" customWidth="1"/>
    <col min="8450" max="8457" width="17.28515625" style="322" customWidth="1"/>
    <col min="8458" max="8704" width="8.85546875" style="322"/>
    <col min="8705" max="8705" width="22.28515625" style="322" bestFit="1" customWidth="1"/>
    <col min="8706" max="8713" width="17.28515625" style="322" customWidth="1"/>
    <col min="8714" max="8960" width="8.85546875" style="322"/>
    <col min="8961" max="8961" width="22.28515625" style="322" bestFit="1" customWidth="1"/>
    <col min="8962" max="8969" width="17.28515625" style="322" customWidth="1"/>
    <col min="8970" max="9216" width="8.85546875" style="322"/>
    <col min="9217" max="9217" width="22.28515625" style="322" bestFit="1" customWidth="1"/>
    <col min="9218" max="9225" width="17.28515625" style="322" customWidth="1"/>
    <col min="9226" max="9472" width="8.85546875" style="322"/>
    <col min="9473" max="9473" width="22.28515625" style="322" bestFit="1" customWidth="1"/>
    <col min="9474" max="9481" width="17.28515625" style="322" customWidth="1"/>
    <col min="9482" max="9728" width="8.85546875" style="322"/>
    <col min="9729" max="9729" width="22.28515625" style="322" bestFit="1" customWidth="1"/>
    <col min="9730" max="9737" width="17.28515625" style="322" customWidth="1"/>
    <col min="9738" max="9984" width="8.85546875" style="322"/>
    <col min="9985" max="9985" width="22.28515625" style="322" bestFit="1" customWidth="1"/>
    <col min="9986" max="9993" width="17.28515625" style="322" customWidth="1"/>
    <col min="9994" max="10240" width="8.85546875" style="322"/>
    <col min="10241" max="10241" width="22.28515625" style="322" bestFit="1" customWidth="1"/>
    <col min="10242" max="10249" width="17.28515625" style="322" customWidth="1"/>
    <col min="10250" max="10496" width="8.85546875" style="322"/>
    <col min="10497" max="10497" width="22.28515625" style="322" bestFit="1" customWidth="1"/>
    <col min="10498" max="10505" width="17.28515625" style="322" customWidth="1"/>
    <col min="10506" max="10752" width="8.85546875" style="322"/>
    <col min="10753" max="10753" width="22.28515625" style="322" bestFit="1" customWidth="1"/>
    <col min="10754" max="10761" width="17.28515625" style="322" customWidth="1"/>
    <col min="10762" max="11008" width="8.85546875" style="322"/>
    <col min="11009" max="11009" width="22.28515625" style="322" bestFit="1" customWidth="1"/>
    <col min="11010" max="11017" width="17.28515625" style="322" customWidth="1"/>
    <col min="11018" max="11264" width="8.85546875" style="322"/>
    <col min="11265" max="11265" width="22.28515625" style="322" bestFit="1" customWidth="1"/>
    <col min="11266" max="11273" width="17.28515625" style="322" customWidth="1"/>
    <col min="11274" max="11520" width="8.85546875" style="322"/>
    <col min="11521" max="11521" width="22.28515625" style="322" bestFit="1" customWidth="1"/>
    <col min="11522" max="11529" width="17.28515625" style="322" customWidth="1"/>
    <col min="11530" max="11776" width="8.85546875" style="322"/>
    <col min="11777" max="11777" width="22.28515625" style="322" bestFit="1" customWidth="1"/>
    <col min="11778" max="11785" width="17.28515625" style="322" customWidth="1"/>
    <col min="11786" max="12032" width="8.85546875" style="322"/>
    <col min="12033" max="12033" width="22.28515625" style="322" bestFit="1" customWidth="1"/>
    <col min="12034" max="12041" width="17.28515625" style="322" customWidth="1"/>
    <col min="12042" max="12288" width="8.85546875" style="322"/>
    <col min="12289" max="12289" width="22.28515625" style="322" bestFit="1" customWidth="1"/>
    <col min="12290" max="12297" width="17.28515625" style="322" customWidth="1"/>
    <col min="12298" max="12544" width="8.85546875" style="322"/>
    <col min="12545" max="12545" width="22.28515625" style="322" bestFit="1" customWidth="1"/>
    <col min="12546" max="12553" width="17.28515625" style="322" customWidth="1"/>
    <col min="12554" max="12800" width="8.85546875" style="322"/>
    <col min="12801" max="12801" width="22.28515625" style="322" bestFit="1" customWidth="1"/>
    <col min="12802" max="12809" width="17.28515625" style="322" customWidth="1"/>
    <col min="12810" max="13056" width="8.85546875" style="322"/>
    <col min="13057" max="13057" width="22.28515625" style="322" bestFit="1" customWidth="1"/>
    <col min="13058" max="13065" width="17.28515625" style="322" customWidth="1"/>
    <col min="13066" max="13312" width="8.85546875" style="322"/>
    <col min="13313" max="13313" width="22.28515625" style="322" bestFit="1" customWidth="1"/>
    <col min="13314" max="13321" width="17.28515625" style="322" customWidth="1"/>
    <col min="13322" max="13568" width="8.85546875" style="322"/>
    <col min="13569" max="13569" width="22.28515625" style="322" bestFit="1" customWidth="1"/>
    <col min="13570" max="13577" width="17.28515625" style="322" customWidth="1"/>
    <col min="13578" max="13824" width="8.85546875" style="322"/>
    <col min="13825" max="13825" width="22.28515625" style="322" bestFit="1" customWidth="1"/>
    <col min="13826" max="13833" width="17.28515625" style="322" customWidth="1"/>
    <col min="13834" max="14080" width="8.85546875" style="322"/>
    <col min="14081" max="14081" width="22.28515625" style="322" bestFit="1" customWidth="1"/>
    <col min="14082" max="14089" width="17.28515625" style="322" customWidth="1"/>
    <col min="14090" max="14336" width="8.85546875" style="322"/>
    <col min="14337" max="14337" width="22.28515625" style="322" bestFit="1" customWidth="1"/>
    <col min="14338" max="14345" width="17.28515625" style="322" customWidth="1"/>
    <col min="14346" max="14592" width="8.85546875" style="322"/>
    <col min="14593" max="14593" width="22.28515625" style="322" bestFit="1" customWidth="1"/>
    <col min="14594" max="14601" width="17.28515625" style="322" customWidth="1"/>
    <col min="14602" max="14848" width="8.85546875" style="322"/>
    <col min="14849" max="14849" width="22.28515625" style="322" bestFit="1" customWidth="1"/>
    <col min="14850" max="14857" width="17.28515625" style="322" customWidth="1"/>
    <col min="14858" max="15104" width="8.85546875" style="322"/>
    <col min="15105" max="15105" width="22.28515625" style="322" bestFit="1" customWidth="1"/>
    <col min="15106" max="15113" width="17.28515625" style="322" customWidth="1"/>
    <col min="15114" max="15360" width="8.85546875" style="322"/>
    <col min="15361" max="15361" width="22.28515625" style="322" bestFit="1" customWidth="1"/>
    <col min="15362" max="15369" width="17.28515625" style="322" customWidth="1"/>
    <col min="15370" max="15616" width="8.85546875" style="322"/>
    <col min="15617" max="15617" width="22.28515625" style="322" bestFit="1" customWidth="1"/>
    <col min="15618" max="15625" width="17.28515625" style="322" customWidth="1"/>
    <col min="15626" max="15872" width="8.85546875" style="322"/>
    <col min="15873" max="15873" width="22.28515625" style="322" bestFit="1" customWidth="1"/>
    <col min="15874" max="15881" width="17.28515625" style="322" customWidth="1"/>
    <col min="15882" max="16128" width="8.85546875" style="322"/>
    <col min="16129" max="16129" width="22.28515625" style="322" bestFit="1" customWidth="1"/>
    <col min="16130" max="16137" width="17.28515625" style="322" customWidth="1"/>
    <col min="16138" max="16384" width="8.85546875" style="322"/>
  </cols>
  <sheetData>
    <row r="1" spans="1:9" ht="13.9" x14ac:dyDescent="0.3">
      <c r="A1" s="316" t="s">
        <v>333</v>
      </c>
      <c r="B1" s="332"/>
      <c r="C1" s="333" t="s">
        <v>504</v>
      </c>
    </row>
    <row r="2" spans="1:9" ht="69.599999999999994" customHeight="1" x14ac:dyDescent="0.3">
      <c r="A2" s="322">
        <v>1971</v>
      </c>
      <c r="B2" s="431" t="s">
        <v>97</v>
      </c>
      <c r="C2" s="431" t="s">
        <v>98</v>
      </c>
      <c r="D2" s="431" t="s">
        <v>99</v>
      </c>
      <c r="E2" s="431" t="s">
        <v>100</v>
      </c>
      <c r="F2" s="431" t="s">
        <v>101</v>
      </c>
      <c r="G2" s="431" t="s">
        <v>102</v>
      </c>
      <c r="H2" s="431" t="s">
        <v>103</v>
      </c>
      <c r="I2" s="431" t="s">
        <v>104</v>
      </c>
    </row>
    <row r="3" spans="1:9" ht="13.9" x14ac:dyDescent="0.3">
      <c r="A3" s="179" t="s">
        <v>31</v>
      </c>
      <c r="B3" s="334">
        <v>660</v>
      </c>
      <c r="C3" s="334">
        <v>445</v>
      </c>
      <c r="D3" s="334">
        <v>17.18146718146718</v>
      </c>
      <c r="E3" s="334">
        <v>100</v>
      </c>
      <c r="F3" s="332">
        <v>35</v>
      </c>
      <c r="G3" s="332">
        <v>65</v>
      </c>
      <c r="H3" s="432" t="s">
        <v>2</v>
      </c>
      <c r="I3" s="432" t="s">
        <v>2</v>
      </c>
    </row>
    <row r="4" spans="1:9" ht="13.9" x14ac:dyDescent="0.3">
      <c r="A4" s="179" t="s">
        <v>32</v>
      </c>
      <c r="B4" s="334">
        <v>27480</v>
      </c>
      <c r="C4" s="334">
        <v>26890</v>
      </c>
      <c r="D4" s="334">
        <v>16.910354369084676</v>
      </c>
      <c r="E4" s="334">
        <v>6235</v>
      </c>
      <c r="F4" s="332">
        <v>1050</v>
      </c>
      <c r="G4" s="332">
        <v>5185</v>
      </c>
      <c r="H4" s="432" t="s">
        <v>2</v>
      </c>
      <c r="I4" s="432" t="s">
        <v>2</v>
      </c>
    </row>
    <row r="5" spans="1:9" ht="13.9" x14ac:dyDescent="0.3">
      <c r="A5" s="179" t="s">
        <v>33</v>
      </c>
      <c r="B5" s="334">
        <v>54985</v>
      </c>
      <c r="C5" s="334">
        <v>51630</v>
      </c>
      <c r="D5" s="334">
        <v>17.351122462696601</v>
      </c>
      <c r="E5" s="334">
        <v>11565</v>
      </c>
      <c r="F5" s="332">
        <v>1515</v>
      </c>
      <c r="G5" s="332">
        <v>10050</v>
      </c>
      <c r="H5" s="432" t="s">
        <v>2</v>
      </c>
      <c r="I5" s="432" t="s">
        <v>2</v>
      </c>
    </row>
    <row r="6" spans="1:9" ht="13.9" x14ac:dyDescent="0.3">
      <c r="A6" s="179" t="s">
        <v>34</v>
      </c>
      <c r="B6" s="334">
        <v>32015</v>
      </c>
      <c r="C6" s="334">
        <v>31400</v>
      </c>
      <c r="D6" s="334">
        <v>14.584300975383185</v>
      </c>
      <c r="E6" s="334">
        <v>6585</v>
      </c>
      <c r="F6" s="332">
        <v>1110</v>
      </c>
      <c r="G6" s="332">
        <v>5480</v>
      </c>
      <c r="H6" s="432" t="s">
        <v>2</v>
      </c>
      <c r="I6" s="432" t="s">
        <v>2</v>
      </c>
    </row>
    <row r="7" spans="1:9" ht="13.9" x14ac:dyDescent="0.3">
      <c r="A7" s="179" t="s">
        <v>35</v>
      </c>
      <c r="B7" s="334">
        <v>42470</v>
      </c>
      <c r="C7" s="334">
        <v>41450</v>
      </c>
      <c r="D7" s="334">
        <v>14.979040185024573</v>
      </c>
      <c r="E7" s="334">
        <v>9905</v>
      </c>
      <c r="F7" s="332">
        <v>1590</v>
      </c>
      <c r="G7" s="332">
        <v>8315</v>
      </c>
      <c r="H7" s="432" t="s">
        <v>2</v>
      </c>
      <c r="I7" s="432" t="s">
        <v>2</v>
      </c>
    </row>
    <row r="8" spans="1:9" ht="13.9" x14ac:dyDescent="0.3">
      <c r="A8" s="179" t="s">
        <v>36</v>
      </c>
      <c r="B8" s="334">
        <v>48600</v>
      </c>
      <c r="C8" s="334">
        <v>45985</v>
      </c>
      <c r="D8" s="334">
        <v>15.365723259932501</v>
      </c>
      <c r="E8" s="334">
        <v>10320</v>
      </c>
      <c r="F8" s="332">
        <v>1465</v>
      </c>
      <c r="G8" s="332">
        <v>8860</v>
      </c>
      <c r="H8" s="432" t="s">
        <v>2</v>
      </c>
      <c r="I8" s="432" t="s">
        <v>2</v>
      </c>
    </row>
    <row r="9" spans="1:9" ht="13.9" x14ac:dyDescent="0.3">
      <c r="A9" s="179" t="s">
        <v>37</v>
      </c>
      <c r="B9" s="334">
        <v>35055</v>
      </c>
      <c r="C9" s="334">
        <v>31955</v>
      </c>
      <c r="D9" s="334">
        <v>17.411796757934887</v>
      </c>
      <c r="E9" s="334">
        <v>12285</v>
      </c>
      <c r="F9" s="332">
        <v>2050</v>
      </c>
      <c r="G9" s="332">
        <v>10235</v>
      </c>
      <c r="H9" s="432" t="s">
        <v>2</v>
      </c>
      <c r="I9" s="432" t="s">
        <v>2</v>
      </c>
    </row>
    <row r="10" spans="1:9" ht="13.9" x14ac:dyDescent="0.3">
      <c r="A10" s="179" t="s">
        <v>38</v>
      </c>
      <c r="B10" s="334">
        <v>51825</v>
      </c>
      <c r="C10" s="334">
        <v>48595</v>
      </c>
      <c r="D10" s="334">
        <v>14.889998774359603</v>
      </c>
      <c r="E10" s="334">
        <v>11655</v>
      </c>
      <c r="F10" s="332">
        <v>1640</v>
      </c>
      <c r="G10" s="332">
        <v>10015</v>
      </c>
      <c r="H10" s="432" t="s">
        <v>2</v>
      </c>
      <c r="I10" s="432" t="s">
        <v>2</v>
      </c>
    </row>
    <row r="11" spans="1:9" ht="13.9" x14ac:dyDescent="0.3">
      <c r="A11" s="179" t="s">
        <v>39</v>
      </c>
      <c r="B11" s="334">
        <v>47775</v>
      </c>
      <c r="C11" s="334">
        <v>45120</v>
      </c>
      <c r="D11" s="334">
        <v>15.307109052974404</v>
      </c>
      <c r="E11" s="334">
        <v>10590</v>
      </c>
      <c r="F11" s="332">
        <v>1765</v>
      </c>
      <c r="G11" s="332">
        <v>8825</v>
      </c>
      <c r="H11" s="432" t="s">
        <v>2</v>
      </c>
      <c r="I11" s="432" t="s">
        <v>2</v>
      </c>
    </row>
    <row r="12" spans="1:9" ht="13.9" x14ac:dyDescent="0.3">
      <c r="A12" s="179" t="s">
        <v>40</v>
      </c>
      <c r="B12" s="334">
        <v>47465</v>
      </c>
      <c r="C12" s="334">
        <v>45815</v>
      </c>
      <c r="D12" s="334">
        <v>17.343655360387643</v>
      </c>
      <c r="E12" s="334">
        <v>10685</v>
      </c>
      <c r="F12" s="332">
        <v>1580</v>
      </c>
      <c r="G12" s="332">
        <v>9105</v>
      </c>
      <c r="H12" s="432" t="s">
        <v>2</v>
      </c>
      <c r="I12" s="432" t="s">
        <v>2</v>
      </c>
    </row>
    <row r="13" spans="1:9" ht="13.9" x14ac:dyDescent="0.3">
      <c r="A13" s="179" t="s">
        <v>41</v>
      </c>
      <c r="B13" s="334">
        <v>35190</v>
      </c>
      <c r="C13" s="334">
        <v>33685</v>
      </c>
      <c r="D13" s="334">
        <v>15.927090474952127</v>
      </c>
      <c r="E13" s="334">
        <v>9015</v>
      </c>
      <c r="F13" s="332">
        <v>1520</v>
      </c>
      <c r="G13" s="332">
        <v>7495</v>
      </c>
      <c r="H13" s="432" t="s">
        <v>2</v>
      </c>
      <c r="I13" s="432" t="s">
        <v>2</v>
      </c>
    </row>
    <row r="14" spans="1:9" ht="13.9" x14ac:dyDescent="0.3">
      <c r="A14" s="179" t="s">
        <v>42</v>
      </c>
      <c r="B14" s="334">
        <v>36365</v>
      </c>
      <c r="C14" s="334">
        <v>34725</v>
      </c>
      <c r="D14" s="334">
        <v>16.104347826086958</v>
      </c>
      <c r="E14" s="334">
        <v>11080</v>
      </c>
      <c r="F14" s="332">
        <v>1895</v>
      </c>
      <c r="G14" s="332">
        <v>9185</v>
      </c>
      <c r="H14" s="432" t="s">
        <v>2</v>
      </c>
      <c r="I14" s="432" t="s">
        <v>2</v>
      </c>
    </row>
    <row r="15" spans="1:9" ht="13.9" x14ac:dyDescent="0.3">
      <c r="A15" s="179" t="s">
        <v>43</v>
      </c>
      <c r="B15" s="334">
        <v>32475</v>
      </c>
      <c r="C15" s="334">
        <v>31405</v>
      </c>
      <c r="D15" s="334">
        <v>17.366660215113225</v>
      </c>
      <c r="E15" s="334">
        <v>10465</v>
      </c>
      <c r="F15" s="332">
        <v>1815</v>
      </c>
      <c r="G15" s="332">
        <v>8645</v>
      </c>
      <c r="H15" s="432" t="s">
        <v>2</v>
      </c>
      <c r="I15" s="432" t="s">
        <v>2</v>
      </c>
    </row>
    <row r="16" spans="1:9" ht="13.9" x14ac:dyDescent="0.3">
      <c r="A16" s="179" t="s">
        <v>44</v>
      </c>
      <c r="B16" s="334">
        <v>39020</v>
      </c>
      <c r="C16" s="334">
        <v>37780</v>
      </c>
      <c r="D16" s="334">
        <v>15.975981055480379</v>
      </c>
      <c r="E16" s="334">
        <v>10650</v>
      </c>
      <c r="F16" s="332">
        <v>1730</v>
      </c>
      <c r="G16" s="332">
        <v>8920</v>
      </c>
      <c r="H16" s="432" t="s">
        <v>2</v>
      </c>
      <c r="I16" s="432" t="s">
        <v>2</v>
      </c>
    </row>
    <row r="17" spans="1:9" ht="13.9" x14ac:dyDescent="0.3">
      <c r="A17" s="179" t="s">
        <v>45</v>
      </c>
      <c r="B17" s="334">
        <v>34970</v>
      </c>
      <c r="C17" s="334">
        <v>33975</v>
      </c>
      <c r="D17" s="334">
        <v>16.988774158061855</v>
      </c>
      <c r="E17" s="334">
        <v>6675</v>
      </c>
      <c r="F17" s="332">
        <v>975</v>
      </c>
      <c r="G17" s="332">
        <v>5700</v>
      </c>
      <c r="H17" s="432" t="s">
        <v>2</v>
      </c>
      <c r="I17" s="432" t="s">
        <v>2</v>
      </c>
    </row>
    <row r="18" spans="1:9" ht="13.9" x14ac:dyDescent="0.3">
      <c r="A18" s="179" t="s">
        <v>46</v>
      </c>
      <c r="B18" s="334">
        <v>30305</v>
      </c>
      <c r="C18" s="334">
        <v>29120</v>
      </c>
      <c r="D18" s="334">
        <v>11.891781521184278</v>
      </c>
      <c r="E18" s="334">
        <v>6210</v>
      </c>
      <c r="F18" s="332">
        <v>925</v>
      </c>
      <c r="G18" s="332">
        <v>5285</v>
      </c>
      <c r="H18" s="432" t="s">
        <v>2</v>
      </c>
      <c r="I18" s="432" t="s">
        <v>2</v>
      </c>
    </row>
    <row r="19" spans="1:9" ht="13.9" x14ac:dyDescent="0.3">
      <c r="A19" s="179" t="s">
        <v>47</v>
      </c>
      <c r="B19" s="334">
        <v>32990</v>
      </c>
      <c r="C19" s="334">
        <v>31550</v>
      </c>
      <c r="D19" s="334">
        <v>13.777292576419214</v>
      </c>
      <c r="E19" s="334">
        <v>6300</v>
      </c>
      <c r="F19" s="332">
        <v>1040</v>
      </c>
      <c r="G19" s="332">
        <v>5260</v>
      </c>
      <c r="H19" s="432" t="s">
        <v>2</v>
      </c>
      <c r="I19" s="432" t="s">
        <v>2</v>
      </c>
    </row>
    <row r="20" spans="1:9" ht="13.9" x14ac:dyDescent="0.3">
      <c r="A20" s="179" t="s">
        <v>48</v>
      </c>
      <c r="B20" s="334">
        <v>33215</v>
      </c>
      <c r="C20" s="334">
        <v>32125</v>
      </c>
      <c r="D20" s="334">
        <v>15.856758557713665</v>
      </c>
      <c r="E20" s="334">
        <v>7505</v>
      </c>
      <c r="F20" s="332">
        <v>1225</v>
      </c>
      <c r="G20" s="332">
        <v>6275</v>
      </c>
      <c r="H20" s="432" t="s">
        <v>2</v>
      </c>
      <c r="I20" s="432" t="s">
        <v>2</v>
      </c>
    </row>
    <row r="21" spans="1:9" ht="13.9" x14ac:dyDescent="0.3">
      <c r="A21" s="179" t="s">
        <v>49</v>
      </c>
      <c r="B21" s="334">
        <v>31540</v>
      </c>
      <c r="C21" s="334">
        <v>30265</v>
      </c>
      <c r="D21" s="334">
        <v>15.492705400563093</v>
      </c>
      <c r="E21" s="334">
        <v>10565</v>
      </c>
      <c r="F21" s="332">
        <v>1935</v>
      </c>
      <c r="G21" s="332">
        <v>8630</v>
      </c>
      <c r="H21" s="432" t="s">
        <v>2</v>
      </c>
      <c r="I21" s="432" t="s">
        <v>2</v>
      </c>
    </row>
    <row r="22" spans="1:9" ht="13.9" x14ac:dyDescent="0.3">
      <c r="A22" s="179" t="s">
        <v>50</v>
      </c>
      <c r="B22" s="334">
        <v>27420</v>
      </c>
      <c r="C22" s="334">
        <v>23665</v>
      </c>
      <c r="D22" s="334">
        <v>14.249157032755299</v>
      </c>
      <c r="E22" s="334">
        <v>9835</v>
      </c>
      <c r="F22" s="332">
        <v>1535</v>
      </c>
      <c r="G22" s="332">
        <v>8300</v>
      </c>
      <c r="H22" s="432" t="s">
        <v>2</v>
      </c>
      <c r="I22" s="432" t="s">
        <v>2</v>
      </c>
    </row>
    <row r="23" spans="1:9" ht="13.9" x14ac:dyDescent="0.3">
      <c r="A23" s="179" t="s">
        <v>51</v>
      </c>
      <c r="B23" s="334">
        <v>25060</v>
      </c>
      <c r="C23" s="334">
        <v>23990</v>
      </c>
      <c r="D23" s="334">
        <v>17.449810881582774</v>
      </c>
      <c r="E23" s="334">
        <v>5555</v>
      </c>
      <c r="F23" s="332">
        <v>835</v>
      </c>
      <c r="G23" s="332">
        <v>4720</v>
      </c>
      <c r="H23" s="432" t="s">
        <v>2</v>
      </c>
      <c r="I23" s="432" t="s">
        <v>2</v>
      </c>
    </row>
    <row r="24" spans="1:9" ht="13.9" x14ac:dyDescent="0.3">
      <c r="A24" s="179" t="s">
        <v>52</v>
      </c>
      <c r="B24" s="334">
        <v>47615</v>
      </c>
      <c r="C24" s="334">
        <v>45540</v>
      </c>
      <c r="D24" s="334">
        <v>15.239688781059149</v>
      </c>
      <c r="E24" s="334">
        <v>14570</v>
      </c>
      <c r="F24" s="332">
        <v>2365</v>
      </c>
      <c r="G24" s="332">
        <v>12205</v>
      </c>
      <c r="H24" s="432" t="s">
        <v>2</v>
      </c>
      <c r="I24" s="432" t="s">
        <v>2</v>
      </c>
    </row>
    <row r="25" spans="1:9" ht="13.9" x14ac:dyDescent="0.3">
      <c r="A25" s="179" t="s">
        <v>53</v>
      </c>
      <c r="B25" s="334">
        <v>44830</v>
      </c>
      <c r="C25" s="334">
        <v>42970</v>
      </c>
      <c r="D25" s="334">
        <v>16.300286402518825</v>
      </c>
      <c r="E25" s="334">
        <v>11780</v>
      </c>
      <c r="F25" s="332">
        <v>1770</v>
      </c>
      <c r="G25" s="332">
        <v>10015</v>
      </c>
      <c r="H25" s="432" t="s">
        <v>2</v>
      </c>
      <c r="I25" s="432" t="s">
        <v>2</v>
      </c>
    </row>
    <row r="26" spans="1:9" ht="13.9" x14ac:dyDescent="0.3">
      <c r="A26" s="179" t="s">
        <v>54</v>
      </c>
      <c r="B26" s="334">
        <v>33090</v>
      </c>
      <c r="C26" s="334">
        <v>32240</v>
      </c>
      <c r="D26" s="334">
        <v>18.396051467861117</v>
      </c>
      <c r="E26" s="334">
        <v>7780</v>
      </c>
      <c r="F26" s="332">
        <v>1160</v>
      </c>
      <c r="G26" s="332">
        <v>6620</v>
      </c>
      <c r="H26" s="432" t="s">
        <v>2</v>
      </c>
      <c r="I26" s="432" t="s">
        <v>2</v>
      </c>
    </row>
    <row r="27" spans="1:9" ht="13.9" x14ac:dyDescent="0.3">
      <c r="A27" s="179" t="s">
        <v>55</v>
      </c>
      <c r="B27" s="334">
        <v>37120</v>
      </c>
      <c r="C27" s="334">
        <v>36545</v>
      </c>
      <c r="D27" s="334">
        <v>15.638573293108243</v>
      </c>
      <c r="E27" s="334">
        <v>10045</v>
      </c>
      <c r="F27" s="332">
        <v>1665</v>
      </c>
      <c r="G27" s="332">
        <v>8380</v>
      </c>
      <c r="H27" s="432" t="s">
        <v>2</v>
      </c>
      <c r="I27" s="432" t="s">
        <v>2</v>
      </c>
    </row>
    <row r="28" spans="1:9" ht="13.9" x14ac:dyDescent="0.3">
      <c r="A28" s="179" t="s">
        <v>56</v>
      </c>
      <c r="B28" s="334">
        <v>41305</v>
      </c>
      <c r="C28" s="334">
        <v>38890</v>
      </c>
      <c r="D28" s="334">
        <v>16.654532996445546</v>
      </c>
      <c r="E28" s="334">
        <v>8850</v>
      </c>
      <c r="F28" s="332">
        <v>1345</v>
      </c>
      <c r="G28" s="332">
        <v>7505</v>
      </c>
      <c r="H28" s="432" t="s">
        <v>2</v>
      </c>
      <c r="I28" s="432" t="s">
        <v>2</v>
      </c>
    </row>
    <row r="29" spans="1:9" ht="13.9" x14ac:dyDescent="0.3">
      <c r="A29" s="179" t="s">
        <v>57</v>
      </c>
      <c r="B29" s="334">
        <v>33340</v>
      </c>
      <c r="C29" s="334">
        <v>31820</v>
      </c>
      <c r="D29" s="334">
        <v>18.687417413008369</v>
      </c>
      <c r="E29" s="334">
        <v>8240</v>
      </c>
      <c r="F29" s="332">
        <v>1230</v>
      </c>
      <c r="G29" s="332">
        <v>7010</v>
      </c>
      <c r="H29" s="432" t="s">
        <v>2</v>
      </c>
      <c r="I29" s="432" t="s">
        <v>2</v>
      </c>
    </row>
    <row r="30" spans="1:9" ht="13.9" x14ac:dyDescent="0.3">
      <c r="A30" s="179" t="s">
        <v>58</v>
      </c>
      <c r="B30" s="334">
        <v>42920</v>
      </c>
      <c r="C30" s="334">
        <v>41090</v>
      </c>
      <c r="D30" s="334">
        <v>16.119414695382684</v>
      </c>
      <c r="E30" s="334">
        <v>13540</v>
      </c>
      <c r="F30" s="332">
        <v>2295</v>
      </c>
      <c r="G30" s="332">
        <v>11245</v>
      </c>
      <c r="H30" s="432" t="s">
        <v>2</v>
      </c>
      <c r="I30" s="432" t="s">
        <v>2</v>
      </c>
    </row>
    <row r="31" spans="1:9" ht="13.9" x14ac:dyDescent="0.3">
      <c r="A31" s="179" t="s">
        <v>59</v>
      </c>
      <c r="B31" s="334">
        <v>31240</v>
      </c>
      <c r="C31" s="334">
        <v>29730</v>
      </c>
      <c r="D31" s="334">
        <v>17.983305105250423</v>
      </c>
      <c r="E31" s="334">
        <v>6625</v>
      </c>
      <c r="F31" s="332">
        <v>915</v>
      </c>
      <c r="G31" s="332">
        <v>5710</v>
      </c>
      <c r="H31" s="432" t="s">
        <v>2</v>
      </c>
      <c r="I31" s="432" t="s">
        <v>2</v>
      </c>
    </row>
    <row r="32" spans="1:9" ht="13.9" x14ac:dyDescent="0.3">
      <c r="A32" s="179" t="s">
        <v>60</v>
      </c>
      <c r="B32" s="334">
        <v>27600</v>
      </c>
      <c r="C32" s="334">
        <v>26075</v>
      </c>
      <c r="D32" s="334">
        <v>16.467727674624228</v>
      </c>
      <c r="E32" s="334">
        <v>8610</v>
      </c>
      <c r="F32" s="332">
        <v>1700</v>
      </c>
      <c r="G32" s="332">
        <v>6910</v>
      </c>
      <c r="H32" s="432" t="s">
        <v>2</v>
      </c>
      <c r="I32" s="432" t="s">
        <v>2</v>
      </c>
    </row>
    <row r="33" spans="1:9" x14ac:dyDescent="0.2">
      <c r="A33" s="179" t="s">
        <v>61</v>
      </c>
      <c r="B33" s="334">
        <v>43455</v>
      </c>
      <c r="C33" s="334">
        <v>41730</v>
      </c>
      <c r="D33" s="334">
        <v>18.076281648653918</v>
      </c>
      <c r="E33" s="334">
        <v>10750</v>
      </c>
      <c r="F33" s="332">
        <v>1685</v>
      </c>
      <c r="G33" s="332">
        <v>9065</v>
      </c>
      <c r="H33" s="432" t="s">
        <v>2</v>
      </c>
      <c r="I33" s="432" t="s">
        <v>2</v>
      </c>
    </row>
    <row r="34" spans="1:9" x14ac:dyDescent="0.2">
      <c r="A34" s="179" t="s">
        <v>62</v>
      </c>
      <c r="B34" s="334">
        <v>51470</v>
      </c>
      <c r="C34" s="334">
        <v>47135</v>
      </c>
      <c r="D34" s="334">
        <v>16.219331750455936</v>
      </c>
      <c r="E34" s="334">
        <v>14355</v>
      </c>
      <c r="F34" s="332">
        <v>2250</v>
      </c>
      <c r="G34" s="332">
        <v>12105</v>
      </c>
      <c r="H34" s="432" t="s">
        <v>2</v>
      </c>
      <c r="I34" s="432" t="s">
        <v>2</v>
      </c>
    </row>
    <row r="35" spans="1:9" x14ac:dyDescent="0.2">
      <c r="A35" s="179" t="s">
        <v>63</v>
      </c>
      <c r="B35" s="334">
        <v>42655</v>
      </c>
      <c r="C35" s="334">
        <v>37270</v>
      </c>
      <c r="D35" s="334">
        <v>18.8575187209067</v>
      </c>
      <c r="E35" s="334">
        <v>14845</v>
      </c>
      <c r="F35" s="332">
        <v>2705</v>
      </c>
      <c r="G35" s="332">
        <v>12140</v>
      </c>
      <c r="H35" s="432" t="s">
        <v>2</v>
      </c>
      <c r="I35" s="432" t="s">
        <v>2</v>
      </c>
    </row>
    <row r="36" spans="1:9" x14ac:dyDescent="0.2">
      <c r="A36" s="329" t="s">
        <v>64</v>
      </c>
      <c r="B36" s="332">
        <v>105790</v>
      </c>
      <c r="C36" s="332">
        <v>93335</v>
      </c>
      <c r="D36" s="332">
        <v>17.135951463947681</v>
      </c>
      <c r="E36" s="332">
        <v>37065</v>
      </c>
      <c r="F36" s="332">
        <v>6325</v>
      </c>
      <c r="G36" s="332">
        <v>30740</v>
      </c>
      <c r="H36" s="432" t="s">
        <v>2</v>
      </c>
      <c r="I36" s="432" t="s">
        <v>2</v>
      </c>
    </row>
    <row r="37" spans="1:9" x14ac:dyDescent="0.2">
      <c r="A37" s="329" t="s">
        <v>65</v>
      </c>
      <c r="B37" s="332">
        <v>315565</v>
      </c>
      <c r="C37" s="332">
        <v>301015</v>
      </c>
      <c r="D37" s="332">
        <v>12.30503052211537</v>
      </c>
      <c r="E37" s="332">
        <v>93920</v>
      </c>
      <c r="F37" s="332">
        <v>15790</v>
      </c>
      <c r="G37" s="332">
        <v>78125</v>
      </c>
      <c r="H37" s="432" t="s">
        <v>2</v>
      </c>
      <c r="I37" s="432" t="s">
        <v>2</v>
      </c>
    </row>
    <row r="38" spans="1:9" x14ac:dyDescent="0.2">
      <c r="A38" s="329" t="s">
        <v>66</v>
      </c>
      <c r="B38" s="332">
        <v>802160</v>
      </c>
      <c r="C38" s="332">
        <v>768245</v>
      </c>
      <c r="D38" s="332">
        <v>21.824832205506507</v>
      </c>
      <c r="E38" s="332">
        <v>182775</v>
      </c>
      <c r="F38" s="332">
        <v>28195</v>
      </c>
      <c r="G38" s="332">
        <v>154585</v>
      </c>
      <c r="H38" s="432" t="s">
        <v>2</v>
      </c>
      <c r="I38" s="432" t="s">
        <v>2</v>
      </c>
    </row>
    <row r="39" spans="1:9" x14ac:dyDescent="0.2">
      <c r="A39" s="329" t="s">
        <v>67</v>
      </c>
      <c r="B39" s="334">
        <v>1223515</v>
      </c>
      <c r="C39" s="334">
        <v>1162595</v>
      </c>
      <c r="D39" s="334">
        <v>16.120486805853098</v>
      </c>
      <c r="E39" s="334">
        <v>313760</v>
      </c>
      <c r="F39" s="332">
        <v>50310</v>
      </c>
      <c r="G39" s="332">
        <v>263450</v>
      </c>
      <c r="H39" s="432" t="s">
        <v>2</v>
      </c>
      <c r="I39" s="432" t="s">
        <v>2</v>
      </c>
    </row>
    <row r="41" spans="1:9" ht="69.599999999999994" customHeight="1" x14ac:dyDescent="0.2">
      <c r="A41" s="322">
        <v>1981</v>
      </c>
      <c r="B41" s="431" t="s">
        <v>97</v>
      </c>
      <c r="C41" s="431" t="s">
        <v>98</v>
      </c>
      <c r="D41" s="431" t="s">
        <v>99</v>
      </c>
      <c r="E41" s="431" t="s">
        <v>100</v>
      </c>
      <c r="F41" s="431" t="s">
        <v>101</v>
      </c>
      <c r="G41" s="431" t="s">
        <v>102</v>
      </c>
      <c r="H41" s="431" t="s">
        <v>103</v>
      </c>
      <c r="I41" s="431" t="s">
        <v>104</v>
      </c>
    </row>
    <row r="42" spans="1:9" x14ac:dyDescent="0.2">
      <c r="A42" s="179" t="s">
        <v>31</v>
      </c>
      <c r="B42" s="332">
        <v>586</v>
      </c>
      <c r="C42" s="334">
        <v>551</v>
      </c>
      <c r="D42" s="334">
        <v>14.095676643642877</v>
      </c>
      <c r="E42" s="332">
        <v>187</v>
      </c>
      <c r="F42" s="332">
        <v>57</v>
      </c>
      <c r="G42" s="332">
        <v>130</v>
      </c>
      <c r="H42" s="332">
        <v>97</v>
      </c>
      <c r="I42" s="332">
        <v>157</v>
      </c>
    </row>
    <row r="43" spans="1:9" x14ac:dyDescent="0.2">
      <c r="A43" s="179" t="s">
        <v>32</v>
      </c>
      <c r="B43" s="332">
        <v>29154</v>
      </c>
      <c r="C43" s="334">
        <v>28688</v>
      </c>
      <c r="D43" s="334">
        <v>19.387058624767697</v>
      </c>
      <c r="E43" s="332">
        <v>8677</v>
      </c>
      <c r="F43" s="332">
        <v>1628</v>
      </c>
      <c r="G43" s="332">
        <v>7049</v>
      </c>
      <c r="H43" s="332">
        <v>6031</v>
      </c>
      <c r="I43" s="332">
        <v>6714</v>
      </c>
    </row>
    <row r="44" spans="1:9" x14ac:dyDescent="0.2">
      <c r="A44" s="179" t="s">
        <v>33</v>
      </c>
      <c r="B44" s="332">
        <v>56585</v>
      </c>
      <c r="C44" s="334">
        <v>54107</v>
      </c>
      <c r="D44" s="334">
        <v>19.030384884583864</v>
      </c>
      <c r="E44" s="332">
        <v>15027</v>
      </c>
      <c r="F44" s="332">
        <v>2592</v>
      </c>
      <c r="G44" s="332">
        <v>12435</v>
      </c>
      <c r="H44" s="332">
        <v>11390</v>
      </c>
      <c r="I44" s="332">
        <v>13225</v>
      </c>
    </row>
    <row r="45" spans="1:9" x14ac:dyDescent="0.2">
      <c r="A45" s="179" t="s">
        <v>34</v>
      </c>
      <c r="B45" s="332">
        <v>35110</v>
      </c>
      <c r="C45" s="334">
        <v>34662</v>
      </c>
      <c r="D45" s="334">
        <v>16.250503989723299</v>
      </c>
      <c r="E45" s="332">
        <v>9513</v>
      </c>
      <c r="F45" s="332">
        <v>1731</v>
      </c>
      <c r="G45" s="332">
        <v>7782</v>
      </c>
      <c r="H45" s="332">
        <v>7559</v>
      </c>
      <c r="I45" s="332">
        <v>8374</v>
      </c>
    </row>
    <row r="46" spans="1:9" x14ac:dyDescent="0.2">
      <c r="A46" s="179" t="s">
        <v>35</v>
      </c>
      <c r="B46" s="332">
        <v>39869</v>
      </c>
      <c r="C46" s="334">
        <v>39229</v>
      </c>
      <c r="D46" s="334">
        <v>15.81227931573771</v>
      </c>
      <c r="E46" s="332">
        <v>11159</v>
      </c>
      <c r="F46" s="332">
        <v>2273</v>
      </c>
      <c r="G46" s="332">
        <v>8886</v>
      </c>
      <c r="H46" s="332">
        <v>7495</v>
      </c>
      <c r="I46" s="332">
        <v>10617</v>
      </c>
    </row>
    <row r="47" spans="1:9" x14ac:dyDescent="0.2">
      <c r="A47" s="179" t="s">
        <v>36</v>
      </c>
      <c r="B47" s="332">
        <v>52994</v>
      </c>
      <c r="C47" s="334">
        <v>51206</v>
      </c>
      <c r="D47" s="334">
        <v>17.582002533983882</v>
      </c>
      <c r="E47" s="332">
        <v>14451</v>
      </c>
      <c r="F47" s="332">
        <v>2422</v>
      </c>
      <c r="G47" s="332">
        <v>12029</v>
      </c>
      <c r="H47" s="332">
        <v>10924</v>
      </c>
      <c r="I47" s="332">
        <v>12488</v>
      </c>
    </row>
    <row r="48" spans="1:9" x14ac:dyDescent="0.2">
      <c r="A48" s="179" t="s">
        <v>37</v>
      </c>
      <c r="B48" s="332">
        <v>31456</v>
      </c>
      <c r="C48" s="334">
        <v>29966</v>
      </c>
      <c r="D48" s="334">
        <v>19.804767789989889</v>
      </c>
      <c r="E48" s="332">
        <v>12410</v>
      </c>
      <c r="F48" s="332">
        <v>2519</v>
      </c>
      <c r="G48" s="332">
        <v>9891</v>
      </c>
      <c r="H48" s="332">
        <v>4913</v>
      </c>
      <c r="I48" s="332">
        <v>6458</v>
      </c>
    </row>
    <row r="49" spans="1:9" x14ac:dyDescent="0.2">
      <c r="A49" s="179" t="s">
        <v>38</v>
      </c>
      <c r="B49" s="332">
        <v>51678</v>
      </c>
      <c r="C49" s="334">
        <v>49168</v>
      </c>
      <c r="D49" s="334">
        <v>15.784066978273154</v>
      </c>
      <c r="E49" s="332">
        <v>14134</v>
      </c>
      <c r="F49" s="332">
        <v>2477</v>
      </c>
      <c r="G49" s="332">
        <v>11657</v>
      </c>
      <c r="H49" s="332">
        <v>10010</v>
      </c>
      <c r="I49" s="332">
        <v>12488</v>
      </c>
    </row>
    <row r="50" spans="1:9" x14ac:dyDescent="0.2">
      <c r="A50" s="179" t="s">
        <v>39</v>
      </c>
      <c r="B50" s="332">
        <v>46123</v>
      </c>
      <c r="C50" s="334">
        <v>43879</v>
      </c>
      <c r="D50" s="334">
        <v>15.982269038565205</v>
      </c>
      <c r="E50" s="332">
        <v>12388</v>
      </c>
      <c r="F50" s="332">
        <v>2510</v>
      </c>
      <c r="G50" s="332">
        <v>9878</v>
      </c>
      <c r="H50" s="332">
        <v>8516</v>
      </c>
      <c r="I50" s="332">
        <v>11842</v>
      </c>
    </row>
    <row r="51" spans="1:9" x14ac:dyDescent="0.2">
      <c r="A51" s="179" t="s">
        <v>40</v>
      </c>
      <c r="B51" s="332">
        <v>48335</v>
      </c>
      <c r="C51" s="334">
        <v>47131</v>
      </c>
      <c r="D51" s="334">
        <v>18.489778464749339</v>
      </c>
      <c r="E51" s="332">
        <v>13766</v>
      </c>
      <c r="F51" s="332">
        <v>2470</v>
      </c>
      <c r="G51" s="332">
        <v>11296</v>
      </c>
      <c r="H51" s="332">
        <v>9973</v>
      </c>
      <c r="I51" s="332">
        <v>11024</v>
      </c>
    </row>
    <row r="52" spans="1:9" x14ac:dyDescent="0.2">
      <c r="A52" s="179" t="s">
        <v>41</v>
      </c>
      <c r="B52" s="332">
        <v>37015</v>
      </c>
      <c r="C52" s="334">
        <v>36158</v>
      </c>
      <c r="D52" s="334">
        <v>17.447656547817232</v>
      </c>
      <c r="E52" s="332">
        <v>11462</v>
      </c>
      <c r="F52" s="332">
        <v>2148</v>
      </c>
      <c r="G52" s="332">
        <v>9314</v>
      </c>
      <c r="H52" s="332">
        <v>7228</v>
      </c>
      <c r="I52" s="332">
        <v>8516</v>
      </c>
    </row>
    <row r="53" spans="1:9" x14ac:dyDescent="0.2">
      <c r="A53" s="179" t="s">
        <v>42</v>
      </c>
      <c r="B53" s="332">
        <v>30268</v>
      </c>
      <c r="C53" s="334">
        <v>29172</v>
      </c>
      <c r="D53" s="334">
        <v>16.5115805202744</v>
      </c>
      <c r="E53" s="332">
        <v>10459</v>
      </c>
      <c r="F53" s="332">
        <v>2246</v>
      </c>
      <c r="G53" s="332">
        <v>8213</v>
      </c>
      <c r="H53" s="332">
        <v>5336</v>
      </c>
      <c r="I53" s="332">
        <v>6691</v>
      </c>
    </row>
    <row r="54" spans="1:9" x14ac:dyDescent="0.2">
      <c r="A54" s="179" t="s">
        <v>43</v>
      </c>
      <c r="B54" s="332">
        <v>27165</v>
      </c>
      <c r="C54" s="334">
        <v>26575</v>
      </c>
      <c r="D54" s="334">
        <v>18.933861510291614</v>
      </c>
      <c r="E54" s="332">
        <v>9843</v>
      </c>
      <c r="F54" s="332">
        <v>2104</v>
      </c>
      <c r="G54" s="332">
        <v>7739</v>
      </c>
      <c r="H54" s="332">
        <v>4595</v>
      </c>
      <c r="I54" s="332">
        <v>6230</v>
      </c>
    </row>
    <row r="55" spans="1:9" x14ac:dyDescent="0.2">
      <c r="A55" s="179" t="s">
        <v>44</v>
      </c>
      <c r="B55" s="332">
        <v>32927</v>
      </c>
      <c r="C55" s="334">
        <v>31977</v>
      </c>
      <c r="D55" s="334">
        <v>15.968778558480276</v>
      </c>
      <c r="E55" s="332">
        <v>10586</v>
      </c>
      <c r="F55" s="332">
        <v>2080</v>
      </c>
      <c r="G55" s="332">
        <v>8506</v>
      </c>
      <c r="H55" s="332">
        <v>5814</v>
      </c>
      <c r="I55" s="332">
        <v>8039</v>
      </c>
    </row>
    <row r="56" spans="1:9" x14ac:dyDescent="0.2">
      <c r="A56" s="179" t="s">
        <v>45</v>
      </c>
      <c r="B56" s="332">
        <v>36312</v>
      </c>
      <c r="C56" s="334">
        <v>35542</v>
      </c>
      <c r="D56" s="334">
        <v>18.253063404513192</v>
      </c>
      <c r="E56" s="332">
        <v>9264</v>
      </c>
      <c r="F56" s="332">
        <v>1501</v>
      </c>
      <c r="G56" s="332">
        <v>7763</v>
      </c>
      <c r="H56" s="332">
        <v>7751</v>
      </c>
      <c r="I56" s="332">
        <v>8796</v>
      </c>
    </row>
    <row r="57" spans="1:9" x14ac:dyDescent="0.2">
      <c r="A57" s="179" t="s">
        <v>46</v>
      </c>
      <c r="B57" s="332">
        <v>36099</v>
      </c>
      <c r="C57" s="334">
        <v>35337</v>
      </c>
      <c r="D57" s="334">
        <v>14.83208602836552</v>
      </c>
      <c r="E57" s="332">
        <v>9537</v>
      </c>
      <c r="F57" s="332">
        <v>1727</v>
      </c>
      <c r="G57" s="332">
        <v>7810</v>
      </c>
      <c r="H57" s="332">
        <v>7465</v>
      </c>
      <c r="I57" s="332">
        <v>9228</v>
      </c>
    </row>
    <row r="58" spans="1:9" x14ac:dyDescent="0.2">
      <c r="A58" s="179" t="s">
        <v>47</v>
      </c>
      <c r="B58" s="332">
        <v>38135</v>
      </c>
      <c r="C58" s="334">
        <v>37097</v>
      </c>
      <c r="D58" s="334">
        <v>16.660977822490096</v>
      </c>
      <c r="E58" s="332">
        <v>10074</v>
      </c>
      <c r="F58" s="332">
        <v>1856</v>
      </c>
      <c r="G58" s="332">
        <v>8218</v>
      </c>
      <c r="H58" s="332">
        <v>8044</v>
      </c>
      <c r="I58" s="332">
        <v>9118</v>
      </c>
    </row>
    <row r="59" spans="1:9" x14ac:dyDescent="0.2">
      <c r="A59" s="179" t="s">
        <v>48</v>
      </c>
      <c r="B59" s="332">
        <v>33269</v>
      </c>
      <c r="C59" s="334">
        <v>32586</v>
      </c>
      <c r="D59" s="334">
        <v>16.560451288306144</v>
      </c>
      <c r="E59" s="332">
        <v>9637</v>
      </c>
      <c r="F59" s="332">
        <v>1852</v>
      </c>
      <c r="G59" s="332">
        <v>7785</v>
      </c>
      <c r="H59" s="332">
        <v>6459</v>
      </c>
      <c r="I59" s="332">
        <v>8258</v>
      </c>
    </row>
    <row r="60" spans="1:9" x14ac:dyDescent="0.2">
      <c r="A60" s="179" t="s">
        <v>49</v>
      </c>
      <c r="B60" s="332">
        <v>27169</v>
      </c>
      <c r="C60" s="334">
        <v>26444</v>
      </c>
      <c r="D60" s="334">
        <v>17.156166267670969</v>
      </c>
      <c r="E60" s="332">
        <v>10170</v>
      </c>
      <c r="F60" s="332">
        <v>2246</v>
      </c>
      <c r="G60" s="332">
        <v>7924</v>
      </c>
      <c r="H60" s="332">
        <v>4283</v>
      </c>
      <c r="I60" s="332">
        <v>6459</v>
      </c>
    </row>
    <row r="61" spans="1:9" x14ac:dyDescent="0.2">
      <c r="A61" s="179" t="s">
        <v>50</v>
      </c>
      <c r="B61" s="332">
        <v>21192</v>
      </c>
      <c r="C61" s="334">
        <v>19611</v>
      </c>
      <c r="D61" s="334">
        <v>16.742077585029367</v>
      </c>
      <c r="E61" s="332">
        <v>8729</v>
      </c>
      <c r="F61" s="332">
        <v>1614</v>
      </c>
      <c r="G61" s="332">
        <v>7115</v>
      </c>
      <c r="H61" s="332">
        <v>2964</v>
      </c>
      <c r="I61" s="332">
        <v>4181</v>
      </c>
    </row>
    <row r="62" spans="1:9" x14ac:dyDescent="0.2">
      <c r="A62" s="179" t="s">
        <v>51</v>
      </c>
      <c r="B62" s="332">
        <v>25984</v>
      </c>
      <c r="C62" s="334">
        <v>25240</v>
      </c>
      <c r="D62" s="334">
        <v>19.461043216777824</v>
      </c>
      <c r="E62" s="332">
        <v>7616</v>
      </c>
      <c r="F62" s="332">
        <v>1306</v>
      </c>
      <c r="G62" s="332">
        <v>6310</v>
      </c>
      <c r="H62" s="332">
        <v>5295</v>
      </c>
      <c r="I62" s="332">
        <v>5832</v>
      </c>
    </row>
    <row r="63" spans="1:9" x14ac:dyDescent="0.2">
      <c r="A63" s="179" t="s">
        <v>52</v>
      </c>
      <c r="B63" s="332">
        <v>41081</v>
      </c>
      <c r="C63" s="334">
        <v>39594</v>
      </c>
      <c r="D63" s="334">
        <v>16.576653520560676</v>
      </c>
      <c r="E63" s="332">
        <v>14159</v>
      </c>
      <c r="F63" s="332">
        <v>2922</v>
      </c>
      <c r="G63" s="332">
        <v>11237</v>
      </c>
      <c r="H63" s="332">
        <v>6849</v>
      </c>
      <c r="I63" s="332">
        <v>9789</v>
      </c>
    </row>
    <row r="64" spans="1:9" x14ac:dyDescent="0.2">
      <c r="A64" s="179" t="s">
        <v>53</v>
      </c>
      <c r="B64" s="332">
        <v>42877</v>
      </c>
      <c r="C64" s="334">
        <v>41812</v>
      </c>
      <c r="D64" s="334">
        <v>18.342216665569961</v>
      </c>
      <c r="E64" s="332">
        <v>13417</v>
      </c>
      <c r="F64" s="332">
        <v>2463</v>
      </c>
      <c r="G64" s="332">
        <v>10954</v>
      </c>
      <c r="H64" s="332">
        <v>8184</v>
      </c>
      <c r="I64" s="332">
        <v>10015</v>
      </c>
    </row>
    <row r="65" spans="1:9" x14ac:dyDescent="0.2">
      <c r="A65" s="179" t="s">
        <v>54</v>
      </c>
      <c r="B65" s="332">
        <v>33362</v>
      </c>
      <c r="C65" s="334">
        <v>32659</v>
      </c>
      <c r="D65" s="334">
        <v>19.932498413163419</v>
      </c>
      <c r="E65" s="332">
        <v>9867</v>
      </c>
      <c r="F65" s="332">
        <v>1745</v>
      </c>
      <c r="G65" s="332">
        <v>8122</v>
      </c>
      <c r="H65" s="332">
        <v>6751</v>
      </c>
      <c r="I65" s="332">
        <v>7654</v>
      </c>
    </row>
    <row r="66" spans="1:9" x14ac:dyDescent="0.2">
      <c r="A66" s="179" t="s">
        <v>55</v>
      </c>
      <c r="B66" s="332">
        <v>33974</v>
      </c>
      <c r="C66" s="334">
        <v>33473</v>
      </c>
      <c r="D66" s="334">
        <v>16.094722923428296</v>
      </c>
      <c r="E66" s="332">
        <v>10713</v>
      </c>
      <c r="F66" s="332">
        <v>2109</v>
      </c>
      <c r="G66" s="332">
        <v>8604</v>
      </c>
      <c r="H66" s="332">
        <v>6406</v>
      </c>
      <c r="I66" s="332">
        <v>8241</v>
      </c>
    </row>
    <row r="67" spans="1:9" x14ac:dyDescent="0.2">
      <c r="A67" s="179" t="s">
        <v>56</v>
      </c>
      <c r="B67" s="332">
        <v>42282</v>
      </c>
      <c r="C67" s="334">
        <v>40489</v>
      </c>
      <c r="D67" s="334">
        <v>18.296060985363695</v>
      </c>
      <c r="E67" s="332">
        <v>11088</v>
      </c>
      <c r="F67" s="332">
        <v>1981</v>
      </c>
      <c r="G67" s="332">
        <v>9107</v>
      </c>
      <c r="H67" s="332">
        <v>8514</v>
      </c>
      <c r="I67" s="332">
        <v>10113</v>
      </c>
    </row>
    <row r="68" spans="1:9" x14ac:dyDescent="0.2">
      <c r="A68" s="179" t="s">
        <v>57</v>
      </c>
      <c r="B68" s="332">
        <v>32849</v>
      </c>
      <c r="C68" s="334">
        <v>31706</v>
      </c>
      <c r="D68" s="334">
        <v>20.43425860879989</v>
      </c>
      <c r="E68" s="332">
        <v>9983</v>
      </c>
      <c r="F68" s="332">
        <v>1701</v>
      </c>
      <c r="G68" s="332">
        <v>8282</v>
      </c>
      <c r="H68" s="332">
        <v>6485</v>
      </c>
      <c r="I68" s="332">
        <v>7219</v>
      </c>
    </row>
    <row r="69" spans="1:9" x14ac:dyDescent="0.2">
      <c r="A69" s="179" t="s">
        <v>58</v>
      </c>
      <c r="B69" s="332">
        <v>39313</v>
      </c>
      <c r="C69" s="334">
        <v>38256</v>
      </c>
      <c r="D69" s="334">
        <v>18.55601096209347</v>
      </c>
      <c r="E69" s="332">
        <v>13941</v>
      </c>
      <c r="F69" s="332">
        <v>2848</v>
      </c>
      <c r="G69" s="332">
        <v>11093</v>
      </c>
      <c r="H69" s="332">
        <v>6927</v>
      </c>
      <c r="I69" s="332">
        <v>8834</v>
      </c>
    </row>
    <row r="70" spans="1:9" x14ac:dyDescent="0.2">
      <c r="A70" s="179" t="s">
        <v>59</v>
      </c>
      <c r="B70" s="332">
        <v>31950</v>
      </c>
      <c r="C70" s="334">
        <v>30870</v>
      </c>
      <c r="D70" s="334">
        <v>18.662491234009622</v>
      </c>
      <c r="E70" s="332">
        <v>9231</v>
      </c>
      <c r="F70" s="332">
        <v>1485</v>
      </c>
      <c r="G70" s="332">
        <v>7746</v>
      </c>
      <c r="H70" s="332">
        <v>6459</v>
      </c>
      <c r="I70" s="332">
        <v>7266</v>
      </c>
    </row>
    <row r="71" spans="1:9" x14ac:dyDescent="0.2">
      <c r="A71" s="179" t="s">
        <v>60</v>
      </c>
      <c r="B71" s="332">
        <v>24410</v>
      </c>
      <c r="C71" s="334">
        <v>23342</v>
      </c>
      <c r="D71" s="334">
        <v>17.110018105451427</v>
      </c>
      <c r="E71" s="332">
        <v>8599</v>
      </c>
      <c r="F71" s="332">
        <v>2002</v>
      </c>
      <c r="G71" s="332">
        <v>6597</v>
      </c>
      <c r="H71" s="332">
        <v>4108</v>
      </c>
      <c r="I71" s="332">
        <v>5481</v>
      </c>
    </row>
    <row r="72" spans="1:9" x14ac:dyDescent="0.2">
      <c r="A72" s="179" t="s">
        <v>61</v>
      </c>
      <c r="B72" s="332">
        <v>41970</v>
      </c>
      <c r="C72" s="334">
        <v>40878</v>
      </c>
      <c r="D72" s="334">
        <v>19.245943935441954</v>
      </c>
      <c r="E72" s="332">
        <v>12503</v>
      </c>
      <c r="F72" s="332">
        <v>2388</v>
      </c>
      <c r="G72" s="332">
        <v>10115</v>
      </c>
      <c r="H72" s="332">
        <v>8711</v>
      </c>
      <c r="I72" s="332">
        <v>9000</v>
      </c>
    </row>
    <row r="73" spans="1:9" x14ac:dyDescent="0.2">
      <c r="A73" s="179" t="s">
        <v>62</v>
      </c>
      <c r="B73" s="332">
        <v>46883</v>
      </c>
      <c r="C73" s="334">
        <v>44315</v>
      </c>
      <c r="D73" s="334">
        <v>17.965006445754312</v>
      </c>
      <c r="E73" s="332">
        <v>15339</v>
      </c>
      <c r="F73" s="332">
        <v>2888</v>
      </c>
      <c r="G73" s="332">
        <v>12451</v>
      </c>
      <c r="H73" s="332">
        <v>8045</v>
      </c>
      <c r="I73" s="332">
        <v>10606</v>
      </c>
    </row>
    <row r="74" spans="1:9" x14ac:dyDescent="0.2">
      <c r="A74" s="179" t="s">
        <v>63</v>
      </c>
      <c r="B74" s="332">
        <v>33161</v>
      </c>
      <c r="C74" s="334">
        <v>31968</v>
      </c>
      <c r="D74" s="334">
        <v>21.1004329918682</v>
      </c>
      <c r="E74" s="332">
        <v>14038</v>
      </c>
      <c r="F74" s="332">
        <v>3001</v>
      </c>
      <c r="G74" s="332">
        <v>11037</v>
      </c>
      <c r="H74" s="332">
        <v>5124</v>
      </c>
      <c r="I74" s="332">
        <v>6504</v>
      </c>
    </row>
    <row r="75" spans="1:9" x14ac:dyDescent="0.2">
      <c r="A75" s="329" t="s">
        <v>64</v>
      </c>
      <c r="B75" s="332">
        <v>86395</v>
      </c>
      <c r="C75" s="332">
        <v>82096</v>
      </c>
      <c r="D75" s="332">
        <v>17.135951463947681</v>
      </c>
      <c r="E75" s="332">
        <v>35364</v>
      </c>
      <c r="F75" s="332">
        <v>7191</v>
      </c>
      <c r="G75" s="332">
        <v>28173</v>
      </c>
      <c r="H75" s="332">
        <v>13098</v>
      </c>
      <c r="I75" s="332">
        <v>17300</v>
      </c>
    </row>
    <row r="76" spans="1:9" x14ac:dyDescent="0.2">
      <c r="A76" s="329" t="s">
        <v>65</v>
      </c>
      <c r="B76" s="332">
        <v>282872</v>
      </c>
      <c r="C76" s="332">
        <v>273811</v>
      </c>
      <c r="D76" s="332">
        <v>12.30503052211537</v>
      </c>
      <c r="E76" s="332">
        <v>96181</v>
      </c>
      <c r="F76" s="332">
        <v>19582</v>
      </c>
      <c r="G76" s="332">
        <v>76599</v>
      </c>
      <c r="H76" s="332">
        <v>49397</v>
      </c>
      <c r="I76" s="332">
        <v>65655</v>
      </c>
    </row>
    <row r="77" spans="1:9" x14ac:dyDescent="0.2">
      <c r="A77" s="329" t="s">
        <v>66</v>
      </c>
      <c r="B77" s="332">
        <v>812270</v>
      </c>
      <c r="C77" s="332">
        <v>787781</v>
      </c>
      <c r="D77" s="332">
        <v>21.824832205506507</v>
      </c>
      <c r="E77" s="332">
        <v>230422</v>
      </c>
      <c r="F77" s="332">
        <v>42119</v>
      </c>
      <c r="G77" s="332">
        <v>188303</v>
      </c>
      <c r="H77" s="332">
        <v>162210</v>
      </c>
      <c r="I77" s="332">
        <v>192502</v>
      </c>
    </row>
    <row r="78" spans="1:9" x14ac:dyDescent="0.2">
      <c r="A78" s="329" t="s">
        <v>67</v>
      </c>
      <c r="B78" s="332">
        <v>1181537</v>
      </c>
      <c r="C78" s="334">
        <v>1143688</v>
      </c>
      <c r="D78" s="334">
        <v>17.615140338863593</v>
      </c>
      <c r="E78" s="332">
        <v>361967</v>
      </c>
      <c r="F78" s="332">
        <v>68892</v>
      </c>
      <c r="G78" s="332">
        <v>293075</v>
      </c>
      <c r="H78" s="332">
        <v>224705</v>
      </c>
      <c r="I78" s="332">
        <v>275457</v>
      </c>
    </row>
    <row r="80" spans="1:9" ht="69.599999999999994" customHeight="1" x14ac:dyDescent="0.2">
      <c r="A80" s="322">
        <v>1991</v>
      </c>
      <c r="B80" s="431" t="s">
        <v>97</v>
      </c>
      <c r="C80" s="431" t="s">
        <v>98</v>
      </c>
      <c r="D80" s="431" t="s">
        <v>99</v>
      </c>
      <c r="E80" s="431" t="s">
        <v>100</v>
      </c>
      <c r="F80" s="431" t="s">
        <v>101</v>
      </c>
      <c r="G80" s="431" t="s">
        <v>102</v>
      </c>
      <c r="H80" s="431" t="s">
        <v>103</v>
      </c>
      <c r="I80" s="431" t="s">
        <v>104</v>
      </c>
    </row>
    <row r="81" spans="1:9" x14ac:dyDescent="0.2">
      <c r="A81" s="179" t="s">
        <v>31</v>
      </c>
      <c r="B81" s="332">
        <v>746</v>
      </c>
      <c r="C81" s="332">
        <v>735</v>
      </c>
      <c r="D81" s="334">
        <v>20.640269587194609</v>
      </c>
      <c r="E81" s="332">
        <v>328</v>
      </c>
      <c r="F81" s="332">
        <v>119</v>
      </c>
      <c r="G81" s="332">
        <v>209</v>
      </c>
      <c r="H81" s="332">
        <v>139</v>
      </c>
      <c r="I81" s="332">
        <v>113</v>
      </c>
    </row>
    <row r="82" spans="1:9" x14ac:dyDescent="0.2">
      <c r="A82" s="179" t="s">
        <v>32</v>
      </c>
      <c r="B82" s="332">
        <v>29500</v>
      </c>
      <c r="C82" s="332">
        <v>28994</v>
      </c>
      <c r="D82" s="334">
        <v>20.331542852334401</v>
      </c>
      <c r="E82" s="332">
        <v>10117</v>
      </c>
      <c r="F82" s="332">
        <v>2200</v>
      </c>
      <c r="G82" s="332">
        <v>7917</v>
      </c>
      <c r="H82" s="332">
        <v>5929</v>
      </c>
      <c r="I82" s="332">
        <v>5853</v>
      </c>
    </row>
    <row r="83" spans="1:9" x14ac:dyDescent="0.2">
      <c r="A83" s="179" t="s">
        <v>33</v>
      </c>
      <c r="B83" s="332">
        <v>54511</v>
      </c>
      <c r="C83" s="332">
        <v>51966</v>
      </c>
      <c r="D83" s="334">
        <v>18.006424183203567</v>
      </c>
      <c r="E83" s="332">
        <v>17490</v>
      </c>
      <c r="F83" s="332">
        <v>3515</v>
      </c>
      <c r="G83" s="332">
        <v>13975</v>
      </c>
      <c r="H83" s="332">
        <v>10693</v>
      </c>
      <c r="I83" s="332">
        <v>10641</v>
      </c>
    </row>
    <row r="84" spans="1:9" x14ac:dyDescent="0.2">
      <c r="A84" s="179" t="s">
        <v>34</v>
      </c>
      <c r="B84" s="332">
        <v>37567</v>
      </c>
      <c r="C84" s="332">
        <v>37025</v>
      </c>
      <c r="D84" s="334">
        <v>17.244189837455174</v>
      </c>
      <c r="E84" s="332">
        <v>12151</v>
      </c>
      <c r="F84" s="332">
        <v>2480</v>
      </c>
      <c r="G84" s="332">
        <v>9671</v>
      </c>
      <c r="H84" s="332">
        <v>8026</v>
      </c>
      <c r="I84" s="332">
        <v>7373</v>
      </c>
    </row>
    <row r="85" spans="1:9" x14ac:dyDescent="0.2">
      <c r="A85" s="179" t="s">
        <v>35</v>
      </c>
      <c r="B85" s="332">
        <v>34736</v>
      </c>
      <c r="C85" s="332">
        <v>34095</v>
      </c>
      <c r="D85" s="334">
        <v>14.189045781989337</v>
      </c>
      <c r="E85" s="332">
        <v>11213</v>
      </c>
      <c r="F85" s="332">
        <v>2853</v>
      </c>
      <c r="G85" s="332">
        <v>8360</v>
      </c>
      <c r="H85" s="332">
        <v>5881</v>
      </c>
      <c r="I85" s="332">
        <v>9077</v>
      </c>
    </row>
    <row r="86" spans="1:9" x14ac:dyDescent="0.2">
      <c r="A86" s="179" t="s">
        <v>36</v>
      </c>
      <c r="B86" s="332">
        <v>57070</v>
      </c>
      <c r="C86" s="332">
        <v>55109</v>
      </c>
      <c r="D86" s="334">
        <v>19.184963672885385</v>
      </c>
      <c r="E86" s="332">
        <v>18217</v>
      </c>
      <c r="F86" s="332">
        <v>3353</v>
      </c>
      <c r="G86" s="332">
        <v>14864</v>
      </c>
      <c r="H86" s="332">
        <v>12186</v>
      </c>
      <c r="I86" s="332">
        <v>10543</v>
      </c>
    </row>
    <row r="87" spans="1:9" x14ac:dyDescent="0.2">
      <c r="A87" s="179" t="s">
        <v>37</v>
      </c>
      <c r="B87" s="332">
        <v>29551</v>
      </c>
      <c r="C87" s="332">
        <v>28386</v>
      </c>
      <c r="D87" s="334">
        <v>17.514654161781944</v>
      </c>
      <c r="E87" s="332">
        <v>13208</v>
      </c>
      <c r="F87" s="332">
        <v>3227</v>
      </c>
      <c r="G87" s="332">
        <v>9981</v>
      </c>
      <c r="H87" s="332">
        <v>4425</v>
      </c>
      <c r="I87" s="332">
        <v>5359</v>
      </c>
    </row>
    <row r="88" spans="1:9" x14ac:dyDescent="0.2">
      <c r="A88" s="179" t="s">
        <v>38</v>
      </c>
      <c r="B88" s="332">
        <v>50325</v>
      </c>
      <c r="C88" s="332">
        <v>48104</v>
      </c>
      <c r="D88" s="334">
        <v>15.555253746208519</v>
      </c>
      <c r="E88" s="332">
        <v>16034</v>
      </c>
      <c r="F88" s="332">
        <v>3253</v>
      </c>
      <c r="G88" s="332">
        <v>12781</v>
      </c>
      <c r="H88" s="332">
        <v>9556</v>
      </c>
      <c r="I88" s="332">
        <v>10799</v>
      </c>
    </row>
    <row r="89" spans="1:9" x14ac:dyDescent="0.2">
      <c r="A89" s="179" t="s">
        <v>39</v>
      </c>
      <c r="B89" s="332">
        <v>42211</v>
      </c>
      <c r="C89" s="332">
        <v>40630</v>
      </c>
      <c r="D89" s="334">
        <v>14.967159186770843</v>
      </c>
      <c r="E89" s="332">
        <v>13833</v>
      </c>
      <c r="F89" s="332">
        <v>3235</v>
      </c>
      <c r="G89" s="332">
        <v>10598</v>
      </c>
      <c r="H89" s="332">
        <v>7314</v>
      </c>
      <c r="I89" s="332">
        <v>10014</v>
      </c>
    </row>
    <row r="90" spans="1:9" x14ac:dyDescent="0.2">
      <c r="A90" s="179" t="s">
        <v>40</v>
      </c>
      <c r="B90" s="332">
        <v>45136</v>
      </c>
      <c r="C90" s="332">
        <v>43809</v>
      </c>
      <c r="D90" s="334">
        <v>17.160416935967191</v>
      </c>
      <c r="E90" s="332">
        <v>15005</v>
      </c>
      <c r="F90" s="332">
        <v>3061</v>
      </c>
      <c r="G90" s="332">
        <v>11944</v>
      </c>
      <c r="H90" s="332">
        <v>8920</v>
      </c>
      <c r="I90" s="332">
        <v>9098</v>
      </c>
    </row>
    <row r="91" spans="1:9" x14ac:dyDescent="0.2">
      <c r="A91" s="179" t="s">
        <v>41</v>
      </c>
      <c r="B91" s="332">
        <v>36498</v>
      </c>
      <c r="C91" s="332">
        <v>35659</v>
      </c>
      <c r="D91" s="334">
        <v>17.36913117812383</v>
      </c>
      <c r="E91" s="332">
        <v>13242</v>
      </c>
      <c r="F91" s="332">
        <v>2878</v>
      </c>
      <c r="G91" s="332">
        <v>10364</v>
      </c>
      <c r="H91" s="332">
        <v>7112</v>
      </c>
      <c r="I91" s="332">
        <v>6788</v>
      </c>
    </row>
    <row r="92" spans="1:9" x14ac:dyDescent="0.2">
      <c r="A92" s="179" t="s">
        <v>42</v>
      </c>
      <c r="B92" s="332">
        <v>25845</v>
      </c>
      <c r="C92" s="332">
        <v>25030</v>
      </c>
      <c r="D92" s="334">
        <v>13.9743403642373</v>
      </c>
      <c r="E92" s="332">
        <v>10361</v>
      </c>
      <c r="F92" s="332">
        <v>2911</v>
      </c>
      <c r="G92" s="332">
        <v>7450</v>
      </c>
      <c r="H92" s="332">
        <v>4006</v>
      </c>
      <c r="I92" s="332">
        <v>5557</v>
      </c>
    </row>
    <row r="93" spans="1:9" x14ac:dyDescent="0.2">
      <c r="A93" s="179" t="s">
        <v>43</v>
      </c>
      <c r="B93" s="332">
        <v>22717</v>
      </c>
      <c r="C93" s="332">
        <v>22250</v>
      </c>
      <c r="D93" s="334">
        <v>15.260421667741184</v>
      </c>
      <c r="E93" s="332">
        <v>9887</v>
      </c>
      <c r="F93" s="332">
        <v>2443</v>
      </c>
      <c r="G93" s="332">
        <v>7444</v>
      </c>
      <c r="H93" s="332">
        <v>3366</v>
      </c>
      <c r="I93" s="332">
        <v>4702</v>
      </c>
    </row>
    <row r="94" spans="1:9" x14ac:dyDescent="0.2">
      <c r="A94" s="179" t="s">
        <v>44</v>
      </c>
      <c r="B94" s="332">
        <v>27964</v>
      </c>
      <c r="C94" s="332">
        <v>26971</v>
      </c>
      <c r="D94" s="334">
        <v>13.482264256578421</v>
      </c>
      <c r="E94" s="332">
        <v>10368</v>
      </c>
      <c r="F94" s="332">
        <v>2493</v>
      </c>
      <c r="G94" s="332">
        <v>7875</v>
      </c>
      <c r="H94" s="332">
        <v>4441</v>
      </c>
      <c r="I94" s="332">
        <v>6342</v>
      </c>
    </row>
    <row r="95" spans="1:9" x14ac:dyDescent="0.2">
      <c r="A95" s="179" t="s">
        <v>45</v>
      </c>
      <c r="B95" s="332">
        <v>34663</v>
      </c>
      <c r="C95" s="332">
        <v>33668</v>
      </c>
      <c r="D95" s="334">
        <v>16.992283117237065</v>
      </c>
      <c r="E95" s="332">
        <v>10784</v>
      </c>
      <c r="F95" s="332">
        <v>2059</v>
      </c>
      <c r="G95" s="332">
        <v>8725</v>
      </c>
      <c r="H95" s="332">
        <v>6994</v>
      </c>
      <c r="I95" s="332">
        <v>7326</v>
      </c>
    </row>
    <row r="96" spans="1:9" x14ac:dyDescent="0.2">
      <c r="A96" s="179" t="s">
        <v>46</v>
      </c>
      <c r="B96" s="332">
        <v>42724</v>
      </c>
      <c r="C96" s="332">
        <v>41548</v>
      </c>
      <c r="D96" s="334">
        <v>18.242169320067791</v>
      </c>
      <c r="E96" s="332">
        <v>12514</v>
      </c>
      <c r="F96" s="332">
        <v>2489</v>
      </c>
      <c r="G96" s="332">
        <v>10025</v>
      </c>
      <c r="H96" s="332">
        <v>9445</v>
      </c>
      <c r="I96" s="332">
        <v>8545</v>
      </c>
    </row>
    <row r="97" spans="1:9" x14ac:dyDescent="0.2">
      <c r="A97" s="179" t="s">
        <v>47</v>
      </c>
      <c r="B97" s="332">
        <v>39601</v>
      </c>
      <c r="C97" s="332">
        <v>38610</v>
      </c>
      <c r="D97" s="334">
        <v>16.885036560193122</v>
      </c>
      <c r="E97" s="332">
        <v>12332</v>
      </c>
      <c r="F97" s="332">
        <v>2556</v>
      </c>
      <c r="G97" s="332">
        <v>9776</v>
      </c>
      <c r="H97" s="332">
        <v>8218</v>
      </c>
      <c r="I97" s="332">
        <v>8177</v>
      </c>
    </row>
    <row r="98" spans="1:9" x14ac:dyDescent="0.2">
      <c r="A98" s="179" t="s">
        <v>48</v>
      </c>
      <c r="B98" s="332">
        <v>31517</v>
      </c>
      <c r="C98" s="332">
        <v>30729</v>
      </c>
      <c r="D98" s="334">
        <v>15.218780179778621</v>
      </c>
      <c r="E98" s="332">
        <v>10662</v>
      </c>
      <c r="F98" s="332">
        <v>2425</v>
      </c>
      <c r="G98" s="332">
        <v>8237</v>
      </c>
      <c r="H98" s="332">
        <v>5758</v>
      </c>
      <c r="I98" s="332">
        <v>7132</v>
      </c>
    </row>
    <row r="99" spans="1:9" x14ac:dyDescent="0.2">
      <c r="A99" s="179" t="s">
        <v>49</v>
      </c>
      <c r="B99" s="332">
        <v>25856</v>
      </c>
      <c r="C99" s="332">
        <v>24991</v>
      </c>
      <c r="D99" s="334">
        <v>15.498775155818786</v>
      </c>
      <c r="E99" s="332">
        <v>10513</v>
      </c>
      <c r="F99" s="332">
        <v>2732</v>
      </c>
      <c r="G99" s="332">
        <v>7781</v>
      </c>
      <c r="H99" s="332">
        <v>3953</v>
      </c>
      <c r="I99" s="332">
        <v>5526</v>
      </c>
    </row>
    <row r="100" spans="1:9" x14ac:dyDescent="0.2">
      <c r="A100" s="179" t="s">
        <v>50</v>
      </c>
      <c r="B100" s="332">
        <v>21340</v>
      </c>
      <c r="C100" s="332">
        <v>19957</v>
      </c>
      <c r="D100" s="334">
        <v>15.044401224237491</v>
      </c>
      <c r="E100" s="332">
        <v>9840</v>
      </c>
      <c r="F100" s="332">
        <v>2254</v>
      </c>
      <c r="G100" s="332">
        <v>7586</v>
      </c>
      <c r="H100" s="332">
        <v>2856</v>
      </c>
      <c r="I100" s="332">
        <v>3798</v>
      </c>
    </row>
    <row r="101" spans="1:9" x14ac:dyDescent="0.2">
      <c r="A101" s="179" t="s">
        <v>51</v>
      </c>
      <c r="B101" s="332">
        <v>24611</v>
      </c>
      <c r="C101" s="332">
        <v>23878</v>
      </c>
      <c r="D101" s="334">
        <v>18.195673212475903</v>
      </c>
      <c r="E101" s="332">
        <v>8407</v>
      </c>
      <c r="F101" s="332">
        <v>1663</v>
      </c>
      <c r="G101" s="332">
        <v>6744</v>
      </c>
      <c r="H101" s="332">
        <v>5031</v>
      </c>
      <c r="I101" s="332">
        <v>4523</v>
      </c>
    </row>
    <row r="102" spans="1:9" x14ac:dyDescent="0.2">
      <c r="A102" s="179" t="s">
        <v>52</v>
      </c>
      <c r="B102" s="332">
        <v>35921</v>
      </c>
      <c r="C102" s="332">
        <v>34772</v>
      </c>
      <c r="D102" s="334">
        <v>14.423786887013945</v>
      </c>
      <c r="E102" s="332">
        <v>14285</v>
      </c>
      <c r="F102" s="332">
        <v>3784</v>
      </c>
      <c r="G102" s="332">
        <v>10501</v>
      </c>
      <c r="H102" s="332">
        <v>5500</v>
      </c>
      <c r="I102" s="332">
        <v>7953</v>
      </c>
    </row>
    <row r="103" spans="1:9" x14ac:dyDescent="0.2">
      <c r="A103" s="179" t="s">
        <v>53</v>
      </c>
      <c r="B103" s="332">
        <v>38795</v>
      </c>
      <c r="C103" s="332">
        <v>37536</v>
      </c>
      <c r="D103" s="334">
        <v>16.417146681012426</v>
      </c>
      <c r="E103" s="332">
        <v>13844</v>
      </c>
      <c r="F103" s="332">
        <v>3183</v>
      </c>
      <c r="G103" s="332">
        <v>10661</v>
      </c>
      <c r="H103" s="332">
        <v>7044</v>
      </c>
      <c r="I103" s="332">
        <v>7976</v>
      </c>
    </row>
    <row r="104" spans="1:9" x14ac:dyDescent="0.2">
      <c r="A104" s="179" t="s">
        <v>54</v>
      </c>
      <c r="B104" s="332">
        <v>30287</v>
      </c>
      <c r="C104" s="332">
        <v>29528</v>
      </c>
      <c r="D104" s="334">
        <v>17.654796355200535</v>
      </c>
      <c r="E104" s="332">
        <v>10343</v>
      </c>
      <c r="F104" s="332">
        <v>2088</v>
      </c>
      <c r="G104" s="332">
        <v>8255</v>
      </c>
      <c r="H104" s="332">
        <v>5855</v>
      </c>
      <c r="I104" s="332">
        <v>6155</v>
      </c>
    </row>
    <row r="105" spans="1:9" x14ac:dyDescent="0.2">
      <c r="A105" s="179" t="s">
        <v>55</v>
      </c>
      <c r="B105" s="332">
        <v>30092</v>
      </c>
      <c r="C105" s="332">
        <v>29323</v>
      </c>
      <c r="D105" s="334">
        <v>13.916547226941805</v>
      </c>
      <c r="E105" s="332">
        <v>10826</v>
      </c>
      <c r="F105" s="332">
        <v>2647</v>
      </c>
      <c r="G105" s="332">
        <v>8179</v>
      </c>
      <c r="H105" s="332">
        <v>5088</v>
      </c>
      <c r="I105" s="332">
        <v>6828</v>
      </c>
    </row>
    <row r="106" spans="1:9" x14ac:dyDescent="0.2">
      <c r="A106" s="179" t="s">
        <v>56</v>
      </c>
      <c r="B106" s="332">
        <v>41520</v>
      </c>
      <c r="C106" s="332">
        <v>39848</v>
      </c>
      <c r="D106" s="334">
        <v>17.829401868489818</v>
      </c>
      <c r="E106" s="332">
        <v>12939</v>
      </c>
      <c r="F106" s="332">
        <v>2678</v>
      </c>
      <c r="G106" s="332">
        <v>10261</v>
      </c>
      <c r="H106" s="332">
        <v>8393</v>
      </c>
      <c r="I106" s="332">
        <v>8273</v>
      </c>
    </row>
    <row r="107" spans="1:9" x14ac:dyDescent="0.2">
      <c r="A107" s="179" t="s">
        <v>57</v>
      </c>
      <c r="B107" s="332">
        <v>30786</v>
      </c>
      <c r="C107" s="332">
        <v>29720</v>
      </c>
      <c r="D107" s="334">
        <v>18.73542205131438</v>
      </c>
      <c r="E107" s="332">
        <v>11406</v>
      </c>
      <c r="F107" s="332">
        <v>2313</v>
      </c>
      <c r="G107" s="332">
        <v>9093</v>
      </c>
      <c r="H107" s="332">
        <v>5929</v>
      </c>
      <c r="I107" s="332">
        <v>5434</v>
      </c>
    </row>
    <row r="108" spans="1:9" x14ac:dyDescent="0.2">
      <c r="A108" s="179" t="s">
        <v>58</v>
      </c>
      <c r="B108" s="332">
        <v>36090</v>
      </c>
      <c r="C108" s="332">
        <v>35396</v>
      </c>
      <c r="D108" s="334">
        <v>16.375513527517676</v>
      </c>
      <c r="E108" s="332">
        <v>14372</v>
      </c>
      <c r="F108" s="332">
        <v>3731</v>
      </c>
      <c r="G108" s="332">
        <v>10641</v>
      </c>
      <c r="H108" s="332">
        <v>6049</v>
      </c>
      <c r="I108" s="332">
        <v>7441</v>
      </c>
    </row>
    <row r="109" spans="1:9" x14ac:dyDescent="0.2">
      <c r="A109" s="179" t="s">
        <v>59</v>
      </c>
      <c r="B109" s="332">
        <v>31200</v>
      </c>
      <c r="C109" s="332">
        <v>29943</v>
      </c>
      <c r="D109" s="334">
        <v>17.953160974673828</v>
      </c>
      <c r="E109" s="332">
        <v>10587</v>
      </c>
      <c r="F109" s="332">
        <v>1979</v>
      </c>
      <c r="G109" s="332">
        <v>8608</v>
      </c>
      <c r="H109" s="332">
        <v>6271</v>
      </c>
      <c r="I109" s="332">
        <v>5765</v>
      </c>
    </row>
    <row r="110" spans="1:9" x14ac:dyDescent="0.2">
      <c r="A110" s="179" t="s">
        <v>60</v>
      </c>
      <c r="B110" s="332">
        <v>24518</v>
      </c>
      <c r="C110" s="332">
        <v>23779</v>
      </c>
      <c r="D110" s="334">
        <v>15.015786814852236</v>
      </c>
      <c r="E110" s="332">
        <v>9568</v>
      </c>
      <c r="F110" s="332">
        <v>2707</v>
      </c>
      <c r="G110" s="332">
        <v>6861</v>
      </c>
      <c r="H110" s="332">
        <v>3918</v>
      </c>
      <c r="I110" s="332">
        <v>5380</v>
      </c>
    </row>
    <row r="111" spans="1:9" x14ac:dyDescent="0.2">
      <c r="A111" s="179" t="s">
        <v>61</v>
      </c>
      <c r="B111" s="332">
        <v>35661</v>
      </c>
      <c r="C111" s="332">
        <v>34758</v>
      </c>
      <c r="D111" s="334">
        <v>16.524517214821579</v>
      </c>
      <c r="E111" s="332">
        <v>12970</v>
      </c>
      <c r="F111" s="332">
        <v>2814</v>
      </c>
      <c r="G111" s="332">
        <v>10156</v>
      </c>
      <c r="H111" s="332">
        <v>6842</v>
      </c>
      <c r="I111" s="332">
        <v>6668</v>
      </c>
    </row>
    <row r="112" spans="1:9" x14ac:dyDescent="0.2">
      <c r="A112" s="179" t="s">
        <v>62</v>
      </c>
      <c r="B112" s="332">
        <v>40614</v>
      </c>
      <c r="C112" s="332">
        <v>38587</v>
      </c>
      <c r="D112" s="334">
        <v>15.573591850572299</v>
      </c>
      <c r="E112" s="332">
        <v>15162</v>
      </c>
      <c r="F112" s="332">
        <v>3278</v>
      </c>
      <c r="G112" s="332">
        <v>11884</v>
      </c>
      <c r="H112" s="332">
        <v>6538</v>
      </c>
      <c r="I112" s="332">
        <v>8574</v>
      </c>
    </row>
    <row r="113" spans="1:10" x14ac:dyDescent="0.2">
      <c r="A113" s="179" t="s">
        <v>63</v>
      </c>
      <c r="B113" s="332">
        <v>31385</v>
      </c>
      <c r="C113" s="332">
        <v>30513</v>
      </c>
      <c r="D113" s="334">
        <v>18.637193762559477</v>
      </c>
      <c r="E113" s="332">
        <v>14542</v>
      </c>
      <c r="F113" s="332">
        <v>3710</v>
      </c>
      <c r="G113" s="332">
        <v>10832</v>
      </c>
      <c r="H113" s="332">
        <v>4639</v>
      </c>
      <c r="I113" s="332">
        <v>5740</v>
      </c>
    </row>
    <row r="114" spans="1:10" x14ac:dyDescent="0.2">
      <c r="A114" s="329" t="s">
        <v>64</v>
      </c>
      <c r="B114" s="332">
        <v>83022</v>
      </c>
      <c r="C114" s="332">
        <v>79591</v>
      </c>
      <c r="D114" s="332">
        <v>17.135951463947681</v>
      </c>
      <c r="E114" s="332">
        <v>37918</v>
      </c>
      <c r="F114" s="332">
        <v>9310</v>
      </c>
      <c r="G114" s="332">
        <v>28608</v>
      </c>
      <c r="H114" s="332">
        <v>12059</v>
      </c>
      <c r="I114" s="332">
        <v>15010</v>
      </c>
    </row>
    <row r="115" spans="1:10" x14ac:dyDescent="0.2">
      <c r="A115" s="329" t="s">
        <v>65</v>
      </c>
      <c r="B115" s="332">
        <v>254603</v>
      </c>
      <c r="C115" s="332">
        <v>246634</v>
      </c>
      <c r="D115" s="332">
        <v>12.30503052211537</v>
      </c>
      <c r="E115" s="332">
        <v>98457</v>
      </c>
      <c r="F115" s="332">
        <v>24505</v>
      </c>
      <c r="G115" s="332">
        <v>73952</v>
      </c>
      <c r="H115" s="332">
        <v>41456</v>
      </c>
      <c r="I115" s="332">
        <v>54380</v>
      </c>
    </row>
    <row r="116" spans="1:10" x14ac:dyDescent="0.2">
      <c r="A116" s="329" t="s">
        <v>66</v>
      </c>
      <c r="B116" s="332">
        <v>783933</v>
      </c>
      <c r="C116" s="332">
        <v>759622</v>
      </c>
      <c r="D116" s="332">
        <v>21.824832205506507</v>
      </c>
      <c r="E116" s="332">
        <v>260975</v>
      </c>
      <c r="F116" s="332">
        <v>55296</v>
      </c>
      <c r="G116" s="332">
        <v>205679</v>
      </c>
      <c r="H116" s="332">
        <v>152800</v>
      </c>
      <c r="I116" s="332">
        <v>160083</v>
      </c>
    </row>
    <row r="117" spans="1:10" x14ac:dyDescent="0.2">
      <c r="A117" s="329" t="s">
        <v>67</v>
      </c>
      <c r="B117" s="332">
        <v>1121558</v>
      </c>
      <c r="C117" s="332">
        <v>1085847</v>
      </c>
      <c r="D117" s="334">
        <v>16.502537508668471</v>
      </c>
      <c r="E117" s="332">
        <v>397350</v>
      </c>
      <c r="F117" s="332">
        <v>89111</v>
      </c>
      <c r="G117" s="332">
        <v>308239</v>
      </c>
      <c r="H117" s="332">
        <v>206315</v>
      </c>
      <c r="I117" s="332">
        <v>229473</v>
      </c>
    </row>
    <row r="119" spans="1:10" ht="69.599999999999994" customHeight="1" x14ac:dyDescent="0.2">
      <c r="A119" s="322">
        <v>2001</v>
      </c>
      <c r="B119" s="431" t="s">
        <v>97</v>
      </c>
      <c r="C119" s="431" t="s">
        <v>98</v>
      </c>
      <c r="D119" s="431" t="s">
        <v>99</v>
      </c>
      <c r="E119" s="431" t="s">
        <v>100</v>
      </c>
      <c r="F119" s="431" t="s">
        <v>101</v>
      </c>
      <c r="G119" s="431" t="s">
        <v>102</v>
      </c>
      <c r="H119" s="431" t="s">
        <v>103</v>
      </c>
      <c r="I119" s="431" t="s">
        <v>104</v>
      </c>
    </row>
    <row r="120" spans="1:10" x14ac:dyDescent="0.2">
      <c r="A120" s="179" t="s">
        <v>31</v>
      </c>
      <c r="B120" s="332">
        <v>1103</v>
      </c>
      <c r="C120" s="332">
        <v>1097</v>
      </c>
      <c r="D120" s="332">
        <v>15.99</v>
      </c>
      <c r="E120" s="332">
        <v>627</v>
      </c>
      <c r="F120" s="332">
        <v>220</v>
      </c>
      <c r="G120" s="332">
        <v>407</v>
      </c>
      <c r="H120" s="332">
        <v>148</v>
      </c>
      <c r="I120" s="332">
        <v>162</v>
      </c>
      <c r="J120" s="332"/>
    </row>
    <row r="121" spans="1:10" x14ac:dyDescent="0.2">
      <c r="A121" s="179" t="s">
        <v>32</v>
      </c>
      <c r="B121" s="332">
        <v>27310</v>
      </c>
      <c r="C121" s="332">
        <v>26732</v>
      </c>
      <c r="D121" s="332">
        <v>16.43</v>
      </c>
      <c r="E121" s="332">
        <v>10220</v>
      </c>
      <c r="F121" s="332">
        <v>2451</v>
      </c>
      <c r="G121" s="332">
        <v>7769</v>
      </c>
      <c r="H121" s="332">
        <v>5060</v>
      </c>
      <c r="I121" s="332">
        <v>5411</v>
      </c>
      <c r="J121" s="332"/>
    </row>
    <row r="122" spans="1:10" x14ac:dyDescent="0.2">
      <c r="A122" s="179" t="s">
        <v>33</v>
      </c>
      <c r="B122" s="332">
        <v>52312</v>
      </c>
      <c r="C122" s="332">
        <v>49746</v>
      </c>
      <c r="D122" s="332">
        <v>16.03</v>
      </c>
      <c r="E122" s="332">
        <v>17180</v>
      </c>
      <c r="F122" s="332">
        <v>3963</v>
      </c>
      <c r="G122" s="332">
        <v>13217</v>
      </c>
      <c r="H122" s="332">
        <v>9508</v>
      </c>
      <c r="I122" s="332">
        <v>10900</v>
      </c>
      <c r="J122" s="332"/>
    </row>
    <row r="123" spans="1:10" x14ac:dyDescent="0.2">
      <c r="A123" s="179" t="s">
        <v>34</v>
      </c>
      <c r="B123" s="332">
        <v>39954</v>
      </c>
      <c r="C123" s="332">
        <v>39019</v>
      </c>
      <c r="D123" s="332">
        <v>17.96</v>
      </c>
      <c r="E123" s="332">
        <v>13200</v>
      </c>
      <c r="F123" s="332">
        <v>3100</v>
      </c>
      <c r="G123" s="332">
        <v>10100</v>
      </c>
      <c r="H123" s="332">
        <v>8611</v>
      </c>
      <c r="I123" s="332">
        <v>7067</v>
      </c>
      <c r="J123" s="332"/>
    </row>
    <row r="124" spans="1:10" x14ac:dyDescent="0.2">
      <c r="A124" s="179" t="s">
        <v>35</v>
      </c>
      <c r="B124" s="332">
        <v>35977</v>
      </c>
      <c r="C124" s="332">
        <v>35125</v>
      </c>
      <c r="D124" s="332">
        <v>13.45</v>
      </c>
      <c r="E124" s="332">
        <v>10863</v>
      </c>
      <c r="F124" s="332">
        <v>3106</v>
      </c>
      <c r="G124" s="332">
        <v>7757</v>
      </c>
      <c r="H124" s="332">
        <v>5211</v>
      </c>
      <c r="I124" s="332">
        <v>11037</v>
      </c>
      <c r="J124" s="332"/>
    </row>
    <row r="125" spans="1:10" x14ac:dyDescent="0.2">
      <c r="A125" s="179" t="s">
        <v>36</v>
      </c>
      <c r="B125" s="332">
        <v>57106</v>
      </c>
      <c r="C125" s="332">
        <v>55244</v>
      </c>
      <c r="D125" s="332">
        <v>18.87</v>
      </c>
      <c r="E125" s="332">
        <v>18759</v>
      </c>
      <c r="F125" s="332">
        <v>4107</v>
      </c>
      <c r="G125" s="332">
        <v>14652</v>
      </c>
      <c r="H125" s="332">
        <v>12419</v>
      </c>
      <c r="I125" s="332">
        <v>9617</v>
      </c>
      <c r="J125" s="332"/>
    </row>
    <row r="126" spans="1:10" x14ac:dyDescent="0.2">
      <c r="A126" s="179" t="s">
        <v>37</v>
      </c>
      <c r="B126" s="332">
        <v>24754</v>
      </c>
      <c r="C126" s="332">
        <v>23878</v>
      </c>
      <c r="D126" s="332">
        <v>12.65</v>
      </c>
      <c r="E126" s="332">
        <v>10895</v>
      </c>
      <c r="F126" s="332">
        <v>3368</v>
      </c>
      <c r="G126" s="332">
        <v>7527</v>
      </c>
      <c r="H126" s="332">
        <v>3055</v>
      </c>
      <c r="I126" s="332">
        <v>5754</v>
      </c>
      <c r="J126" s="332"/>
    </row>
    <row r="127" spans="1:10" x14ac:dyDescent="0.2">
      <c r="A127" s="179" t="s">
        <v>38</v>
      </c>
      <c r="B127" s="332">
        <v>49789</v>
      </c>
      <c r="C127" s="332">
        <v>48116</v>
      </c>
      <c r="D127" s="332">
        <v>14.69</v>
      </c>
      <c r="E127" s="332">
        <v>16624</v>
      </c>
      <c r="F127" s="332">
        <v>4193</v>
      </c>
      <c r="G127" s="332">
        <v>12431</v>
      </c>
      <c r="H127" s="332">
        <v>9179</v>
      </c>
      <c r="I127" s="332">
        <v>10868</v>
      </c>
      <c r="J127" s="332"/>
    </row>
    <row r="128" spans="1:10" x14ac:dyDescent="0.2">
      <c r="A128" s="179" t="s">
        <v>39</v>
      </c>
      <c r="B128" s="332">
        <v>40704</v>
      </c>
      <c r="C128" s="332">
        <v>39517</v>
      </c>
      <c r="D128" s="332">
        <v>13.25</v>
      </c>
      <c r="E128" s="332">
        <v>14117</v>
      </c>
      <c r="F128" s="332">
        <v>4006</v>
      </c>
      <c r="G128" s="332">
        <v>10111</v>
      </c>
      <c r="H128" s="332">
        <v>6064</v>
      </c>
      <c r="I128" s="332">
        <v>10741</v>
      </c>
      <c r="J128" s="332"/>
    </row>
    <row r="129" spans="1:10" x14ac:dyDescent="0.2">
      <c r="A129" s="179" t="s">
        <v>40</v>
      </c>
      <c r="B129" s="332">
        <v>43933</v>
      </c>
      <c r="C129" s="332">
        <v>42403</v>
      </c>
      <c r="D129" s="332">
        <v>15.69</v>
      </c>
      <c r="E129" s="332">
        <v>14882</v>
      </c>
      <c r="F129" s="332">
        <v>3650</v>
      </c>
      <c r="G129" s="332">
        <v>11232</v>
      </c>
      <c r="H129" s="332">
        <v>7959</v>
      </c>
      <c r="I129" s="332">
        <v>9538</v>
      </c>
      <c r="J129" s="332"/>
    </row>
    <row r="130" spans="1:10" x14ac:dyDescent="0.2">
      <c r="A130" s="179" t="s">
        <v>41</v>
      </c>
      <c r="B130" s="332">
        <v>32148</v>
      </c>
      <c r="C130" s="332">
        <v>31117</v>
      </c>
      <c r="D130" s="332">
        <v>14.69</v>
      </c>
      <c r="E130" s="332">
        <v>12997</v>
      </c>
      <c r="F130" s="332">
        <v>3102</v>
      </c>
      <c r="G130" s="332">
        <v>9895</v>
      </c>
      <c r="H130" s="332">
        <v>5339</v>
      </c>
      <c r="I130" s="332">
        <v>6216</v>
      </c>
      <c r="J130" s="332"/>
    </row>
    <row r="131" spans="1:10" x14ac:dyDescent="0.2">
      <c r="A131" s="179" t="s">
        <v>42</v>
      </c>
      <c r="B131" s="332">
        <v>22218</v>
      </c>
      <c r="C131" s="332">
        <v>21688</v>
      </c>
      <c r="D131" s="332">
        <v>10.78</v>
      </c>
      <c r="E131" s="332">
        <v>10326</v>
      </c>
      <c r="F131" s="332">
        <v>3549</v>
      </c>
      <c r="G131" s="332">
        <v>6777</v>
      </c>
      <c r="H131" s="332">
        <v>2362</v>
      </c>
      <c r="I131" s="332">
        <v>5603</v>
      </c>
      <c r="J131" s="332"/>
    </row>
    <row r="132" spans="1:10" x14ac:dyDescent="0.2">
      <c r="A132" s="179" t="s">
        <v>43</v>
      </c>
      <c r="B132" s="332">
        <v>20564</v>
      </c>
      <c r="C132" s="332">
        <v>20215</v>
      </c>
      <c r="D132" s="332">
        <v>12.39</v>
      </c>
      <c r="E132" s="332">
        <v>9712</v>
      </c>
      <c r="F132" s="332">
        <v>2903</v>
      </c>
      <c r="G132" s="332">
        <v>6809</v>
      </c>
      <c r="H132" s="332">
        <v>2364</v>
      </c>
      <c r="I132" s="332">
        <v>4864</v>
      </c>
      <c r="J132" s="332"/>
    </row>
    <row r="133" spans="1:10" x14ac:dyDescent="0.2">
      <c r="A133" s="179" t="s">
        <v>44</v>
      </c>
      <c r="B133" s="332">
        <v>25265</v>
      </c>
      <c r="C133" s="332">
        <v>24555</v>
      </c>
      <c r="D133" s="332">
        <v>11.45</v>
      </c>
      <c r="E133" s="332">
        <v>9520</v>
      </c>
      <c r="F133" s="332">
        <v>2630</v>
      </c>
      <c r="G133" s="332">
        <v>6890</v>
      </c>
      <c r="H133" s="332">
        <v>3506</v>
      </c>
      <c r="I133" s="332">
        <v>6604</v>
      </c>
      <c r="J133" s="332"/>
    </row>
    <row r="134" spans="1:10" x14ac:dyDescent="0.2">
      <c r="A134" s="179" t="s">
        <v>45</v>
      </c>
      <c r="B134" s="332">
        <v>34854</v>
      </c>
      <c r="C134" s="332">
        <v>33845</v>
      </c>
      <c r="D134" s="332">
        <v>16.5</v>
      </c>
      <c r="E134" s="332">
        <v>10844</v>
      </c>
      <c r="F134" s="332">
        <v>2505</v>
      </c>
      <c r="G134" s="332">
        <v>8339</v>
      </c>
      <c r="H134" s="332">
        <v>6600</v>
      </c>
      <c r="I134" s="332">
        <v>7861</v>
      </c>
      <c r="J134" s="332"/>
    </row>
    <row r="135" spans="1:10" x14ac:dyDescent="0.2">
      <c r="A135" s="179" t="s">
        <v>46</v>
      </c>
      <c r="B135" s="332">
        <v>45551</v>
      </c>
      <c r="C135" s="332">
        <v>44248</v>
      </c>
      <c r="D135" s="332">
        <v>19.88</v>
      </c>
      <c r="E135" s="332">
        <v>14303</v>
      </c>
      <c r="F135" s="332">
        <v>3240</v>
      </c>
      <c r="G135" s="332">
        <v>11063</v>
      </c>
      <c r="H135" s="332">
        <v>10328</v>
      </c>
      <c r="I135" s="332">
        <v>7657</v>
      </c>
      <c r="J135" s="332"/>
    </row>
    <row r="136" spans="1:10" x14ac:dyDescent="0.2">
      <c r="A136" s="179" t="s">
        <v>47</v>
      </c>
      <c r="B136" s="332">
        <v>39313</v>
      </c>
      <c r="C136" s="332">
        <v>38335</v>
      </c>
      <c r="D136" s="332">
        <v>16.05</v>
      </c>
      <c r="E136" s="332">
        <v>12769</v>
      </c>
      <c r="F136" s="332">
        <v>2968</v>
      </c>
      <c r="G136" s="332">
        <v>9801</v>
      </c>
      <c r="H136" s="332">
        <v>7932</v>
      </c>
      <c r="I136" s="332">
        <v>8037</v>
      </c>
      <c r="J136" s="332"/>
    </row>
    <row r="137" spans="1:10" x14ac:dyDescent="0.2">
      <c r="A137" s="179" t="s">
        <v>48</v>
      </c>
      <c r="B137" s="332">
        <v>28583</v>
      </c>
      <c r="C137" s="332">
        <v>27825</v>
      </c>
      <c r="D137" s="332">
        <v>13.22</v>
      </c>
      <c r="E137" s="332">
        <v>9667</v>
      </c>
      <c r="F137" s="332">
        <v>2668</v>
      </c>
      <c r="G137" s="332">
        <v>6999</v>
      </c>
      <c r="H137" s="332">
        <v>4731</v>
      </c>
      <c r="I137" s="332">
        <v>7101</v>
      </c>
      <c r="J137" s="332"/>
    </row>
    <row r="138" spans="1:10" x14ac:dyDescent="0.2">
      <c r="A138" s="179" t="s">
        <v>49</v>
      </c>
      <c r="B138" s="332">
        <v>21114</v>
      </c>
      <c r="C138" s="332">
        <v>20768</v>
      </c>
      <c r="D138" s="332">
        <v>12.06</v>
      </c>
      <c r="E138" s="332">
        <v>9611</v>
      </c>
      <c r="F138" s="332">
        <v>3103</v>
      </c>
      <c r="G138" s="332">
        <v>6508</v>
      </c>
      <c r="H138" s="332">
        <v>2509</v>
      </c>
      <c r="I138" s="332">
        <v>5059</v>
      </c>
      <c r="J138" s="332"/>
    </row>
    <row r="139" spans="1:10" x14ac:dyDescent="0.2">
      <c r="A139" s="179" t="s">
        <v>50</v>
      </c>
      <c r="B139" s="332">
        <v>23102</v>
      </c>
      <c r="C139" s="332">
        <v>22245</v>
      </c>
      <c r="D139" s="332">
        <v>14.31</v>
      </c>
      <c r="E139" s="332">
        <v>11927</v>
      </c>
      <c r="F139" s="332">
        <v>3647</v>
      </c>
      <c r="G139" s="332">
        <v>8280</v>
      </c>
      <c r="H139" s="332">
        <v>2129</v>
      </c>
      <c r="I139" s="332">
        <v>5210</v>
      </c>
      <c r="J139" s="332"/>
    </row>
    <row r="140" spans="1:10" x14ac:dyDescent="0.2">
      <c r="A140" s="179" t="s">
        <v>51</v>
      </c>
      <c r="B140" s="332">
        <v>22485</v>
      </c>
      <c r="C140" s="332">
        <v>21577</v>
      </c>
      <c r="D140" s="332">
        <v>14.99</v>
      </c>
      <c r="E140" s="332">
        <v>7996</v>
      </c>
      <c r="F140" s="332">
        <v>1921</v>
      </c>
      <c r="G140" s="332">
        <v>6075</v>
      </c>
      <c r="H140" s="332">
        <v>4302</v>
      </c>
      <c r="I140" s="332">
        <v>4113</v>
      </c>
      <c r="J140" s="332"/>
    </row>
    <row r="141" spans="1:10" x14ac:dyDescent="0.2">
      <c r="A141" s="179" t="s">
        <v>52</v>
      </c>
      <c r="B141" s="332">
        <v>28998</v>
      </c>
      <c r="C141" s="332">
        <v>28056</v>
      </c>
      <c r="D141" s="332">
        <v>10.66</v>
      </c>
      <c r="E141" s="332">
        <v>11815</v>
      </c>
      <c r="F141" s="332">
        <v>3807</v>
      </c>
      <c r="G141" s="332">
        <v>8008</v>
      </c>
      <c r="H141" s="332">
        <v>3707</v>
      </c>
      <c r="I141" s="332">
        <v>7323</v>
      </c>
      <c r="J141" s="332"/>
    </row>
    <row r="142" spans="1:10" x14ac:dyDescent="0.2">
      <c r="A142" s="179" t="s">
        <v>53</v>
      </c>
      <c r="B142" s="332">
        <v>31899</v>
      </c>
      <c r="C142" s="332">
        <v>31033</v>
      </c>
      <c r="D142" s="332">
        <v>12.59</v>
      </c>
      <c r="E142" s="332">
        <v>12245</v>
      </c>
      <c r="F142" s="332">
        <v>3233</v>
      </c>
      <c r="G142" s="332">
        <v>9012</v>
      </c>
      <c r="H142" s="332">
        <v>4975</v>
      </c>
      <c r="I142" s="332">
        <v>7352</v>
      </c>
      <c r="J142" s="332"/>
    </row>
    <row r="143" spans="1:10" x14ac:dyDescent="0.2">
      <c r="A143" s="179" t="s">
        <v>54</v>
      </c>
      <c r="B143" s="332">
        <v>27951</v>
      </c>
      <c r="C143" s="332">
        <v>27198</v>
      </c>
      <c r="D143" s="332">
        <v>14.55</v>
      </c>
      <c r="E143" s="332">
        <v>10118</v>
      </c>
      <c r="F143" s="332">
        <v>2534</v>
      </c>
      <c r="G143" s="332">
        <v>7584</v>
      </c>
      <c r="H143" s="332">
        <v>4873</v>
      </c>
      <c r="I143" s="332">
        <v>6013</v>
      </c>
      <c r="J143" s="332"/>
    </row>
    <row r="144" spans="1:10" x14ac:dyDescent="0.2">
      <c r="A144" s="179" t="s">
        <v>55</v>
      </c>
      <c r="B144" s="332">
        <v>25945</v>
      </c>
      <c r="C144" s="332">
        <v>25082</v>
      </c>
      <c r="D144" s="332">
        <v>10.36</v>
      </c>
      <c r="E144" s="332">
        <v>10138</v>
      </c>
      <c r="F144" s="332">
        <v>2983</v>
      </c>
      <c r="G144" s="332">
        <v>7155</v>
      </c>
      <c r="H144" s="332">
        <v>3191</v>
      </c>
      <c r="I144" s="332">
        <v>7079</v>
      </c>
      <c r="J144" s="332"/>
    </row>
    <row r="145" spans="1:10" x14ac:dyDescent="0.2">
      <c r="A145" s="179" t="s">
        <v>56</v>
      </c>
      <c r="B145" s="332">
        <v>38464</v>
      </c>
      <c r="C145" s="332">
        <v>37145</v>
      </c>
      <c r="D145" s="332">
        <v>15.73</v>
      </c>
      <c r="E145" s="332">
        <v>12382</v>
      </c>
      <c r="F145" s="332">
        <v>2870</v>
      </c>
      <c r="G145" s="332">
        <v>9512</v>
      </c>
      <c r="H145" s="332">
        <v>7280</v>
      </c>
      <c r="I145" s="332">
        <v>8319</v>
      </c>
      <c r="J145" s="332"/>
    </row>
    <row r="146" spans="1:10" x14ac:dyDescent="0.2">
      <c r="A146" s="179" t="s">
        <v>57</v>
      </c>
      <c r="B146" s="332">
        <v>27092</v>
      </c>
      <c r="C146" s="332">
        <v>26165</v>
      </c>
      <c r="D146" s="332">
        <v>15.42</v>
      </c>
      <c r="E146" s="332">
        <v>10495</v>
      </c>
      <c r="F146" s="332">
        <v>2514</v>
      </c>
      <c r="G146" s="332">
        <v>7981</v>
      </c>
      <c r="H146" s="332">
        <v>4982</v>
      </c>
      <c r="I146" s="332">
        <v>4815</v>
      </c>
      <c r="J146" s="332"/>
    </row>
    <row r="147" spans="1:10" x14ac:dyDescent="0.2">
      <c r="A147" s="179" t="s">
        <v>58</v>
      </c>
      <c r="B147" s="332">
        <v>29686</v>
      </c>
      <c r="C147" s="332">
        <v>28964</v>
      </c>
      <c r="D147" s="332">
        <v>12.09</v>
      </c>
      <c r="E147" s="332">
        <v>12239</v>
      </c>
      <c r="F147" s="332">
        <v>3646</v>
      </c>
      <c r="G147" s="332">
        <v>8593</v>
      </c>
      <c r="H147" s="332">
        <v>4054</v>
      </c>
      <c r="I147" s="332">
        <v>7196</v>
      </c>
      <c r="J147" s="332"/>
    </row>
    <row r="148" spans="1:10" x14ac:dyDescent="0.2">
      <c r="A148" s="179" t="s">
        <v>59</v>
      </c>
      <c r="B148" s="332">
        <v>30037</v>
      </c>
      <c r="C148" s="332">
        <v>28901</v>
      </c>
      <c r="D148" s="332">
        <v>16.239999999999998</v>
      </c>
      <c r="E148" s="332">
        <v>10541</v>
      </c>
      <c r="F148" s="332">
        <v>2409</v>
      </c>
      <c r="G148" s="332">
        <v>8132</v>
      </c>
      <c r="H148" s="332">
        <v>5875</v>
      </c>
      <c r="I148" s="332">
        <v>5469</v>
      </c>
      <c r="J148" s="332"/>
    </row>
    <row r="149" spans="1:10" x14ac:dyDescent="0.2">
      <c r="A149" s="179" t="s">
        <v>60</v>
      </c>
      <c r="B149" s="332">
        <v>21455</v>
      </c>
      <c r="C149" s="332">
        <v>20968</v>
      </c>
      <c r="D149" s="332">
        <v>10.81</v>
      </c>
      <c r="E149" s="332">
        <v>8676</v>
      </c>
      <c r="F149" s="332">
        <v>2887</v>
      </c>
      <c r="G149" s="332">
        <v>5789</v>
      </c>
      <c r="H149" s="332">
        <v>2566</v>
      </c>
      <c r="I149" s="332">
        <v>6003</v>
      </c>
      <c r="J149" s="332"/>
    </row>
    <row r="150" spans="1:10" x14ac:dyDescent="0.2">
      <c r="A150" s="179" t="s">
        <v>61</v>
      </c>
      <c r="B150" s="332">
        <v>29744</v>
      </c>
      <c r="C150" s="332">
        <v>28836</v>
      </c>
      <c r="D150" s="332">
        <v>13.31</v>
      </c>
      <c r="E150" s="332">
        <v>11053</v>
      </c>
      <c r="F150" s="332">
        <v>2849</v>
      </c>
      <c r="G150" s="332">
        <v>8204</v>
      </c>
      <c r="H150" s="332">
        <v>4827</v>
      </c>
      <c r="I150" s="332">
        <v>6747</v>
      </c>
      <c r="J150" s="332"/>
    </row>
    <row r="151" spans="1:10" x14ac:dyDescent="0.2">
      <c r="A151" s="179" t="s">
        <v>62</v>
      </c>
      <c r="B151" s="332">
        <v>31632</v>
      </c>
      <c r="C151" s="332">
        <v>30408</v>
      </c>
      <c r="D151" s="332">
        <v>11.88</v>
      </c>
      <c r="E151" s="332">
        <v>12573</v>
      </c>
      <c r="F151" s="332">
        <v>3298</v>
      </c>
      <c r="G151" s="332">
        <v>9275</v>
      </c>
      <c r="H151" s="332">
        <v>4412</v>
      </c>
      <c r="I151" s="332">
        <v>7437</v>
      </c>
      <c r="J151" s="332"/>
    </row>
    <row r="152" spans="1:10" x14ac:dyDescent="0.2">
      <c r="A152" s="179" t="s">
        <v>63</v>
      </c>
      <c r="B152" s="332">
        <v>26120</v>
      </c>
      <c r="C152" s="332">
        <v>25606</v>
      </c>
      <c r="D152" s="332">
        <v>14.63</v>
      </c>
      <c r="E152" s="332">
        <v>12765</v>
      </c>
      <c r="F152" s="332">
        <v>3967</v>
      </c>
      <c r="G152" s="332">
        <v>8798</v>
      </c>
      <c r="H152" s="332">
        <v>3127</v>
      </c>
      <c r="I152" s="332">
        <v>5537</v>
      </c>
      <c r="J152" s="332"/>
    </row>
    <row r="153" spans="1:10" x14ac:dyDescent="0.2">
      <c r="A153" s="329" t="s">
        <v>64</v>
      </c>
      <c r="B153" s="332">
        <v>75079</v>
      </c>
      <c r="C153" s="332">
        <v>72826</v>
      </c>
      <c r="D153" s="332">
        <v>17.135951463947681</v>
      </c>
      <c r="E153" s="332">
        <v>36214</v>
      </c>
      <c r="F153" s="332">
        <v>11202</v>
      </c>
      <c r="G153" s="332">
        <v>25012</v>
      </c>
      <c r="H153" s="332">
        <v>8459</v>
      </c>
      <c r="I153" s="332">
        <v>16663</v>
      </c>
      <c r="J153" s="334"/>
    </row>
    <row r="154" spans="1:10" x14ac:dyDescent="0.2">
      <c r="A154" s="329" t="s">
        <v>65</v>
      </c>
      <c r="B154" s="332">
        <v>211293</v>
      </c>
      <c r="C154" s="332">
        <v>205494</v>
      </c>
      <c r="D154" s="332">
        <v>12.30503052211537</v>
      </c>
      <c r="E154" s="332">
        <v>87009</v>
      </c>
      <c r="F154" s="332">
        <v>25860</v>
      </c>
      <c r="G154" s="332">
        <v>61149</v>
      </c>
      <c r="H154" s="332">
        <v>27778</v>
      </c>
      <c r="I154" s="332">
        <v>52313</v>
      </c>
      <c r="J154" s="334"/>
    </row>
    <row r="155" spans="1:10" x14ac:dyDescent="0.2">
      <c r="A155" s="329" t="s">
        <v>66</v>
      </c>
      <c r="B155" s="332">
        <v>750790</v>
      </c>
      <c r="C155" s="332">
        <v>727337</v>
      </c>
      <c r="D155" s="332">
        <v>21.824832205506507</v>
      </c>
      <c r="E155" s="332">
        <v>258856</v>
      </c>
      <c r="F155" s="332">
        <v>64335</v>
      </c>
      <c r="G155" s="332">
        <v>194521</v>
      </c>
      <c r="H155" s="332">
        <v>136948</v>
      </c>
      <c r="I155" s="332">
        <v>159734</v>
      </c>
      <c r="J155" s="334"/>
    </row>
    <row r="156" spans="1:10" x14ac:dyDescent="0.2">
      <c r="A156" s="329" t="s">
        <v>67</v>
      </c>
      <c r="B156" s="334">
        <v>1037162</v>
      </c>
      <c r="C156" s="334">
        <v>1005657</v>
      </c>
      <c r="D156" s="334">
        <v>14.206948013089542</v>
      </c>
      <c r="E156" s="334">
        <v>382079</v>
      </c>
      <c r="F156" s="334">
        <v>101397</v>
      </c>
      <c r="G156" s="334">
        <v>280682</v>
      </c>
      <c r="H156" s="334">
        <v>173185</v>
      </c>
      <c r="I156" s="334">
        <v>228710</v>
      </c>
      <c r="J156" s="334"/>
    </row>
    <row r="158" spans="1:10" ht="69.599999999999994" customHeight="1" x14ac:dyDescent="0.2">
      <c r="A158" s="322">
        <v>2011</v>
      </c>
      <c r="B158" s="431" t="s">
        <v>97</v>
      </c>
      <c r="C158" s="431" t="s">
        <v>98</v>
      </c>
      <c r="D158" s="431" t="s">
        <v>99</v>
      </c>
      <c r="E158" s="431" t="s">
        <v>100</v>
      </c>
      <c r="F158" s="431" t="s">
        <v>101</v>
      </c>
      <c r="G158" s="431" t="s">
        <v>102</v>
      </c>
      <c r="H158" s="431" t="s">
        <v>103</v>
      </c>
      <c r="I158" s="431" t="s">
        <v>104</v>
      </c>
    </row>
    <row r="159" spans="1:10" x14ac:dyDescent="0.2">
      <c r="A159" s="179" t="s">
        <v>31</v>
      </c>
      <c r="B159" s="332">
        <v>1035</v>
      </c>
      <c r="C159" s="322">
        <v>843</v>
      </c>
      <c r="D159" s="322">
        <v>19.224629418472063</v>
      </c>
      <c r="E159" s="322">
        <v>526</v>
      </c>
      <c r="F159" s="332">
        <v>526</v>
      </c>
      <c r="G159" s="332">
        <v>509</v>
      </c>
      <c r="H159" s="322">
        <v>317</v>
      </c>
      <c r="I159" s="332" t="s">
        <v>510</v>
      </c>
      <c r="J159" s="332"/>
    </row>
    <row r="160" spans="1:10" x14ac:dyDescent="0.2">
      <c r="A160" s="179" t="s">
        <v>32</v>
      </c>
      <c r="B160" s="332">
        <v>19321</v>
      </c>
      <c r="C160" s="322">
        <v>13520</v>
      </c>
      <c r="D160" s="322">
        <v>19.402706620169056</v>
      </c>
      <c r="E160" s="322">
        <v>7347</v>
      </c>
      <c r="F160" s="332">
        <v>7961</v>
      </c>
      <c r="G160" s="332">
        <v>11360</v>
      </c>
      <c r="H160" s="322">
        <v>6173</v>
      </c>
      <c r="I160" s="332" t="s">
        <v>510</v>
      </c>
      <c r="J160" s="332"/>
    </row>
    <row r="161" spans="1:10" x14ac:dyDescent="0.2">
      <c r="A161" s="179" t="s">
        <v>33</v>
      </c>
      <c r="B161" s="332">
        <v>47432</v>
      </c>
      <c r="C161" s="322">
        <v>30994</v>
      </c>
      <c r="D161" s="322">
        <v>22.803790576532563</v>
      </c>
      <c r="E161" s="322">
        <v>14407</v>
      </c>
      <c r="F161" s="332">
        <v>20359</v>
      </c>
      <c r="G161" s="332">
        <v>27073</v>
      </c>
      <c r="H161" s="322">
        <v>16587</v>
      </c>
      <c r="I161" s="332" t="s">
        <v>510</v>
      </c>
      <c r="J161" s="332"/>
    </row>
    <row r="162" spans="1:10" x14ac:dyDescent="0.2">
      <c r="A162" s="179" t="s">
        <v>34</v>
      </c>
      <c r="B162" s="332">
        <v>37212</v>
      </c>
      <c r="C162" s="322">
        <v>27938</v>
      </c>
      <c r="D162" s="322">
        <v>30.169323139389228</v>
      </c>
      <c r="E162" s="322">
        <v>11992</v>
      </c>
      <c r="F162" s="332">
        <v>15898</v>
      </c>
      <c r="G162" s="332">
        <v>21314</v>
      </c>
      <c r="H162" s="322">
        <v>15946</v>
      </c>
      <c r="I162" s="332" t="s">
        <v>510</v>
      </c>
      <c r="J162" s="332"/>
    </row>
    <row r="163" spans="1:10" x14ac:dyDescent="0.2">
      <c r="A163" s="179" t="s">
        <v>35</v>
      </c>
      <c r="B163" s="332">
        <v>32676</v>
      </c>
      <c r="C163" s="322">
        <v>17461</v>
      </c>
      <c r="D163" s="322">
        <v>15.8324719366012</v>
      </c>
      <c r="E163" s="322">
        <v>8808</v>
      </c>
      <c r="F163" s="332">
        <v>14719</v>
      </c>
      <c r="G163" s="332">
        <v>17957</v>
      </c>
      <c r="H163" s="322">
        <v>8653</v>
      </c>
      <c r="I163" s="332" t="s">
        <v>510</v>
      </c>
      <c r="J163" s="332"/>
    </row>
    <row r="164" spans="1:10" x14ac:dyDescent="0.2">
      <c r="A164" s="179" t="s">
        <v>36</v>
      </c>
      <c r="B164" s="332">
        <v>52037</v>
      </c>
      <c r="C164" s="322">
        <v>39144</v>
      </c>
      <c r="D164" s="322">
        <v>29.912426831318488</v>
      </c>
      <c r="E164" s="322">
        <v>16856</v>
      </c>
      <c r="F164" s="332">
        <v>22313</v>
      </c>
      <c r="G164" s="332">
        <v>29724</v>
      </c>
      <c r="H164" s="322">
        <v>22288</v>
      </c>
      <c r="I164" s="332" t="s">
        <v>510</v>
      </c>
      <c r="J164" s="332"/>
    </row>
    <row r="165" spans="1:10" x14ac:dyDescent="0.2">
      <c r="A165" s="179" t="s">
        <v>37</v>
      </c>
      <c r="B165" s="332">
        <v>23977</v>
      </c>
      <c r="C165" s="322">
        <v>16071</v>
      </c>
      <c r="D165" s="322">
        <v>16.477330982016529</v>
      </c>
      <c r="E165" s="322">
        <v>10113</v>
      </c>
      <c r="F165" s="332">
        <v>10503</v>
      </c>
      <c r="G165" s="332">
        <v>13474</v>
      </c>
      <c r="H165" s="322">
        <v>5958</v>
      </c>
      <c r="I165" s="332" t="s">
        <v>510</v>
      </c>
      <c r="J165" s="332"/>
    </row>
    <row r="166" spans="1:10" x14ac:dyDescent="0.2">
      <c r="A166" s="179" t="s">
        <v>38</v>
      </c>
      <c r="B166" s="332">
        <v>44375</v>
      </c>
      <c r="C166" s="322">
        <v>29807</v>
      </c>
      <c r="D166" s="322">
        <v>20.55513412868078</v>
      </c>
      <c r="E166" s="322">
        <v>14107</v>
      </c>
      <c r="F166" s="332">
        <v>19371</v>
      </c>
      <c r="G166" s="332">
        <v>25004</v>
      </c>
      <c r="H166" s="322">
        <v>15700</v>
      </c>
      <c r="I166" s="332" t="s">
        <v>510</v>
      </c>
      <c r="J166" s="332"/>
    </row>
    <row r="167" spans="1:10" x14ac:dyDescent="0.2">
      <c r="A167" s="179" t="s">
        <v>39</v>
      </c>
      <c r="B167" s="332">
        <v>36227</v>
      </c>
      <c r="C167" s="322">
        <v>21266</v>
      </c>
      <c r="D167" s="322">
        <v>17.138666365790364</v>
      </c>
      <c r="E167" s="322">
        <v>11328</v>
      </c>
      <c r="F167" s="332">
        <v>16182</v>
      </c>
      <c r="G167" s="332">
        <v>20045</v>
      </c>
      <c r="H167" s="322">
        <v>9938</v>
      </c>
      <c r="I167" s="332" t="s">
        <v>510</v>
      </c>
      <c r="J167" s="332"/>
    </row>
    <row r="168" spans="1:10" x14ac:dyDescent="0.2">
      <c r="A168" s="179" t="s">
        <v>40</v>
      </c>
      <c r="B168" s="332">
        <v>38833</v>
      </c>
      <c r="C168" s="322">
        <v>25918</v>
      </c>
      <c r="D168" s="322">
        <v>21.61346275726342</v>
      </c>
      <c r="E168" s="322">
        <v>12108</v>
      </c>
      <c r="F168" s="332">
        <v>16783</v>
      </c>
      <c r="G168" s="332">
        <v>22050</v>
      </c>
      <c r="H168" s="322">
        <v>13810</v>
      </c>
      <c r="I168" s="332" t="s">
        <v>510</v>
      </c>
      <c r="J168" s="332"/>
    </row>
    <row r="169" spans="1:10" x14ac:dyDescent="0.2">
      <c r="A169" s="179" t="s">
        <v>41</v>
      </c>
      <c r="B169" s="332">
        <v>26116</v>
      </c>
      <c r="C169" s="322">
        <v>17686</v>
      </c>
      <c r="D169" s="322">
        <v>17.503092681478549</v>
      </c>
      <c r="E169" s="322">
        <v>9418</v>
      </c>
      <c r="F169" s="332">
        <v>11290</v>
      </c>
      <c r="G169" s="332">
        <v>14826</v>
      </c>
      <c r="H169" s="322">
        <v>8268</v>
      </c>
      <c r="I169" s="332" t="s">
        <v>510</v>
      </c>
      <c r="J169" s="332"/>
    </row>
    <row r="170" spans="1:10" x14ac:dyDescent="0.2">
      <c r="A170" s="179" t="s">
        <v>42</v>
      </c>
      <c r="B170" s="332">
        <v>17395</v>
      </c>
      <c r="C170" s="322">
        <v>10936</v>
      </c>
      <c r="D170" s="322">
        <v>10.754253122234243</v>
      </c>
      <c r="E170" s="322">
        <v>7421</v>
      </c>
      <c r="F170" s="332">
        <v>8048</v>
      </c>
      <c r="G170" s="332">
        <v>9347</v>
      </c>
      <c r="H170" s="322">
        <v>3515</v>
      </c>
      <c r="I170" s="332" t="s">
        <v>510</v>
      </c>
      <c r="J170" s="332"/>
    </row>
    <row r="171" spans="1:10" x14ac:dyDescent="0.2">
      <c r="A171" s="179" t="s">
        <v>43</v>
      </c>
      <c r="B171" s="332">
        <v>16413</v>
      </c>
      <c r="C171" s="322">
        <v>10805</v>
      </c>
      <c r="D171" s="322">
        <v>13.407370641518797</v>
      </c>
      <c r="E171" s="322">
        <v>7058</v>
      </c>
      <c r="F171" s="332">
        <v>7164</v>
      </c>
      <c r="G171" s="332">
        <v>9249</v>
      </c>
      <c r="H171" s="322">
        <v>3747</v>
      </c>
      <c r="I171" s="332" t="s">
        <v>510</v>
      </c>
      <c r="J171" s="332"/>
    </row>
    <row r="172" spans="1:10" x14ac:dyDescent="0.2">
      <c r="A172" s="179" t="s">
        <v>44</v>
      </c>
      <c r="B172" s="332">
        <v>22369</v>
      </c>
      <c r="C172" s="322">
        <v>13577</v>
      </c>
      <c r="D172" s="322">
        <v>13.316659310480114</v>
      </c>
      <c r="E172" s="322">
        <v>7974</v>
      </c>
      <c r="F172" s="332">
        <v>9993</v>
      </c>
      <c r="G172" s="332">
        <v>12376</v>
      </c>
      <c r="H172" s="322">
        <v>5603</v>
      </c>
      <c r="I172" s="332" t="s">
        <v>510</v>
      </c>
      <c r="J172" s="332"/>
    </row>
    <row r="173" spans="1:10" x14ac:dyDescent="0.2">
      <c r="A173" s="179" t="s">
        <v>45</v>
      </c>
      <c r="B173" s="332">
        <v>33667</v>
      </c>
      <c r="C173" s="322">
        <v>21263</v>
      </c>
      <c r="D173" s="322">
        <v>25.232591256467462</v>
      </c>
      <c r="E173" s="322">
        <v>8985</v>
      </c>
      <c r="F173" s="332">
        <v>15002</v>
      </c>
      <c r="G173" s="332">
        <v>18665</v>
      </c>
      <c r="H173" s="322">
        <v>12278</v>
      </c>
      <c r="I173" s="332" t="s">
        <v>510</v>
      </c>
      <c r="J173" s="332"/>
    </row>
    <row r="174" spans="1:10" x14ac:dyDescent="0.2">
      <c r="A174" s="179" t="s">
        <v>46</v>
      </c>
      <c r="B174" s="332">
        <v>42277</v>
      </c>
      <c r="C174" s="322">
        <v>31967</v>
      </c>
      <c r="D174" s="322">
        <v>32.888198438255536</v>
      </c>
      <c r="E174" s="322">
        <v>13499</v>
      </c>
      <c r="F174" s="332">
        <v>17661</v>
      </c>
      <c r="G174" s="332">
        <v>24616</v>
      </c>
      <c r="H174" s="322">
        <v>18468</v>
      </c>
      <c r="I174" s="332" t="s">
        <v>510</v>
      </c>
      <c r="J174" s="332"/>
    </row>
    <row r="175" spans="1:10" x14ac:dyDescent="0.2">
      <c r="A175" s="179" t="s">
        <v>47</v>
      </c>
      <c r="B175" s="332">
        <v>35178</v>
      </c>
      <c r="C175" s="322">
        <v>23937</v>
      </c>
      <c r="D175" s="322">
        <v>23.885884207795318</v>
      </c>
      <c r="E175" s="322">
        <v>10953</v>
      </c>
      <c r="F175" s="332">
        <v>15746</v>
      </c>
      <c r="G175" s="332">
        <v>19432</v>
      </c>
      <c r="H175" s="322">
        <v>12984</v>
      </c>
      <c r="I175" s="332" t="s">
        <v>510</v>
      </c>
      <c r="J175" s="332"/>
    </row>
    <row r="176" spans="1:10" x14ac:dyDescent="0.2">
      <c r="A176" s="179" t="s">
        <v>48</v>
      </c>
      <c r="B176" s="332">
        <v>26859</v>
      </c>
      <c r="C176" s="322">
        <v>16482</v>
      </c>
      <c r="D176" s="322">
        <v>17.367389517607638</v>
      </c>
      <c r="E176" s="322">
        <v>8651</v>
      </c>
      <c r="F176" s="332">
        <v>12032</v>
      </c>
      <c r="G176" s="332">
        <v>14827</v>
      </c>
      <c r="H176" s="322">
        <v>7831</v>
      </c>
      <c r="I176" s="332" t="s">
        <v>510</v>
      </c>
      <c r="J176" s="332"/>
    </row>
    <row r="177" spans="1:10" x14ac:dyDescent="0.2">
      <c r="A177" s="179" t="s">
        <v>49</v>
      </c>
      <c r="B177" s="332">
        <v>18036</v>
      </c>
      <c r="C177" s="322">
        <v>11674</v>
      </c>
      <c r="D177" s="322">
        <v>12.478087990080807</v>
      </c>
      <c r="E177" s="322">
        <v>7597</v>
      </c>
      <c r="F177" s="332">
        <v>8103</v>
      </c>
      <c r="G177" s="332">
        <v>9933</v>
      </c>
      <c r="H177" s="322">
        <v>4077</v>
      </c>
      <c r="I177" s="332" t="s">
        <v>510</v>
      </c>
      <c r="J177" s="332"/>
    </row>
    <row r="178" spans="1:10" x14ac:dyDescent="0.2">
      <c r="A178" s="179" t="s">
        <v>50</v>
      </c>
      <c r="B178" s="332">
        <v>19115</v>
      </c>
      <c r="C178" s="322">
        <v>13133</v>
      </c>
      <c r="D178" s="322">
        <v>16.722267495161454</v>
      </c>
      <c r="E178" s="322">
        <v>8240</v>
      </c>
      <c r="F178" s="332">
        <v>8699</v>
      </c>
      <c r="G178" s="332">
        <v>10416</v>
      </c>
      <c r="H178" s="322">
        <v>4893</v>
      </c>
      <c r="I178" s="332" t="s">
        <v>510</v>
      </c>
      <c r="J178" s="332"/>
    </row>
    <row r="179" spans="1:10" x14ac:dyDescent="0.2">
      <c r="A179" s="179" t="s">
        <v>51</v>
      </c>
      <c r="B179" s="332">
        <v>20358</v>
      </c>
      <c r="C179" s="322">
        <v>14300</v>
      </c>
      <c r="D179" s="322">
        <v>22.470497650811609</v>
      </c>
      <c r="E179" s="322">
        <v>6762</v>
      </c>
      <c r="F179" s="332">
        <v>8873</v>
      </c>
      <c r="G179" s="332">
        <v>11485</v>
      </c>
      <c r="H179" s="322">
        <v>7538</v>
      </c>
      <c r="I179" s="332" t="s">
        <v>510</v>
      </c>
      <c r="J179" s="332"/>
    </row>
    <row r="180" spans="1:10" x14ac:dyDescent="0.2">
      <c r="A180" s="179" t="s">
        <v>52</v>
      </c>
      <c r="B180" s="332">
        <v>23187</v>
      </c>
      <c r="C180" s="322">
        <v>14286</v>
      </c>
      <c r="D180" s="322">
        <v>10.987793903874108</v>
      </c>
      <c r="E180" s="322">
        <v>9208</v>
      </c>
      <c r="F180" s="332">
        <v>10273</v>
      </c>
      <c r="G180" s="332">
        <v>12914</v>
      </c>
      <c r="H180" s="322">
        <v>5078</v>
      </c>
      <c r="I180" s="332" t="s">
        <v>510</v>
      </c>
      <c r="J180" s="332"/>
    </row>
    <row r="181" spans="1:10" x14ac:dyDescent="0.2">
      <c r="A181" s="179" t="s">
        <v>53</v>
      </c>
      <c r="B181" s="332">
        <v>26135</v>
      </c>
      <c r="C181" s="322">
        <v>16958</v>
      </c>
      <c r="D181" s="322">
        <v>14.607506180496335</v>
      </c>
      <c r="E181" s="322">
        <v>9994</v>
      </c>
      <c r="F181" s="332">
        <v>11174</v>
      </c>
      <c r="G181" s="332">
        <v>14961</v>
      </c>
      <c r="H181" s="322">
        <v>6964</v>
      </c>
      <c r="I181" s="332" t="s">
        <v>510</v>
      </c>
      <c r="J181" s="332"/>
    </row>
    <row r="182" spans="1:10" x14ac:dyDescent="0.2">
      <c r="A182" s="179" t="s">
        <v>54</v>
      </c>
      <c r="B182" s="332">
        <v>23122</v>
      </c>
      <c r="C182" s="322">
        <v>15424</v>
      </c>
      <c r="D182" s="322">
        <v>19.584290920172176</v>
      </c>
      <c r="E182" s="322">
        <v>7695</v>
      </c>
      <c r="F182" s="332">
        <v>10050</v>
      </c>
      <c r="G182" s="332">
        <v>13072</v>
      </c>
      <c r="H182" s="322">
        <v>7729</v>
      </c>
      <c r="I182" s="332" t="s">
        <v>510</v>
      </c>
      <c r="J182" s="332"/>
    </row>
    <row r="183" spans="1:10" x14ac:dyDescent="0.2">
      <c r="A183" s="179" t="s">
        <v>55</v>
      </c>
      <c r="B183" s="332">
        <v>20593</v>
      </c>
      <c r="C183" s="322">
        <v>11446</v>
      </c>
      <c r="D183" s="322">
        <v>11.274736748785942</v>
      </c>
      <c r="E183" s="322">
        <v>7001</v>
      </c>
      <c r="F183" s="332">
        <v>9246</v>
      </c>
      <c r="G183" s="332">
        <v>11347</v>
      </c>
      <c r="H183" s="322">
        <v>4445</v>
      </c>
      <c r="I183" s="332" t="s">
        <v>510</v>
      </c>
      <c r="J183" s="332"/>
    </row>
    <row r="184" spans="1:10" x14ac:dyDescent="0.2">
      <c r="A184" s="179" t="s">
        <v>56</v>
      </c>
      <c r="B184" s="332">
        <v>33385</v>
      </c>
      <c r="C184" s="322">
        <v>21361</v>
      </c>
      <c r="D184" s="322">
        <v>21.553907471873266</v>
      </c>
      <c r="E184" s="322">
        <v>9992</v>
      </c>
      <c r="F184" s="332">
        <v>14506</v>
      </c>
      <c r="G184" s="332">
        <v>18879</v>
      </c>
      <c r="H184" s="322">
        <v>11369</v>
      </c>
      <c r="I184" s="332" t="s">
        <v>510</v>
      </c>
      <c r="J184" s="332"/>
    </row>
    <row r="185" spans="1:10" x14ac:dyDescent="0.2">
      <c r="A185" s="179" t="s">
        <v>57</v>
      </c>
      <c r="B185" s="332">
        <v>25296</v>
      </c>
      <c r="C185" s="322">
        <v>18408</v>
      </c>
      <c r="D185" s="322">
        <v>23.05755620968247</v>
      </c>
      <c r="E185" s="322">
        <v>9434</v>
      </c>
      <c r="F185" s="332">
        <v>10931</v>
      </c>
      <c r="G185" s="332">
        <v>14365</v>
      </c>
      <c r="H185" s="322">
        <v>8974</v>
      </c>
      <c r="I185" s="332" t="s">
        <v>510</v>
      </c>
      <c r="J185" s="332"/>
    </row>
    <row r="186" spans="1:10" x14ac:dyDescent="0.2">
      <c r="A186" s="179" t="s">
        <v>58</v>
      </c>
      <c r="B186" s="332">
        <v>22329</v>
      </c>
      <c r="C186" s="322">
        <v>14176</v>
      </c>
      <c r="D186" s="322">
        <v>11.771935360648387</v>
      </c>
      <c r="E186" s="322">
        <v>9008</v>
      </c>
      <c r="F186" s="332">
        <v>9707</v>
      </c>
      <c r="G186" s="332">
        <v>12622</v>
      </c>
      <c r="H186" s="322">
        <v>5168</v>
      </c>
      <c r="I186" s="332" t="s">
        <v>510</v>
      </c>
      <c r="J186" s="332"/>
    </row>
    <row r="187" spans="1:10" x14ac:dyDescent="0.2">
      <c r="A187" s="179" t="s">
        <v>59</v>
      </c>
      <c r="B187" s="332">
        <v>27233</v>
      </c>
      <c r="C187" s="322">
        <v>19631</v>
      </c>
      <c r="D187" s="322">
        <v>25.111929797630928</v>
      </c>
      <c r="E187" s="322">
        <v>9203</v>
      </c>
      <c r="F187" s="332">
        <v>11726</v>
      </c>
      <c r="G187" s="332">
        <v>15507</v>
      </c>
      <c r="H187" s="322">
        <v>10428</v>
      </c>
      <c r="I187" s="332" t="s">
        <v>510</v>
      </c>
      <c r="J187" s="332"/>
    </row>
    <row r="188" spans="1:10" x14ac:dyDescent="0.2">
      <c r="A188" s="179" t="s">
        <v>60</v>
      </c>
      <c r="B188" s="332">
        <v>15570</v>
      </c>
      <c r="C188" s="322">
        <v>9009</v>
      </c>
      <c r="D188" s="322">
        <v>8.8971626652972144</v>
      </c>
      <c r="E188" s="322">
        <v>6038</v>
      </c>
      <c r="F188" s="332">
        <v>7107</v>
      </c>
      <c r="G188" s="332">
        <v>8463</v>
      </c>
      <c r="H188" s="322">
        <v>2971</v>
      </c>
      <c r="I188" s="332" t="s">
        <v>510</v>
      </c>
      <c r="J188" s="332"/>
    </row>
    <row r="189" spans="1:10" x14ac:dyDescent="0.2">
      <c r="A189" s="179" t="s">
        <v>61</v>
      </c>
      <c r="B189" s="332">
        <v>25566</v>
      </c>
      <c r="C189" s="322">
        <v>16560</v>
      </c>
      <c r="D189" s="322">
        <v>17.096664292129958</v>
      </c>
      <c r="E189" s="322">
        <v>8879</v>
      </c>
      <c r="F189" s="332">
        <v>11141</v>
      </c>
      <c r="G189" s="332">
        <v>14425</v>
      </c>
      <c r="H189" s="322">
        <v>7681</v>
      </c>
      <c r="I189" s="332" t="s">
        <v>510</v>
      </c>
      <c r="J189" s="332"/>
    </row>
    <row r="190" spans="1:10" x14ac:dyDescent="0.2">
      <c r="A190" s="179" t="s">
        <v>62</v>
      </c>
      <c r="B190" s="332">
        <v>26911</v>
      </c>
      <c r="C190" s="322">
        <v>17171</v>
      </c>
      <c r="D190" s="322">
        <v>13.15856022928433</v>
      </c>
      <c r="E190" s="322">
        <v>10385</v>
      </c>
      <c r="F190" s="332">
        <v>11513</v>
      </c>
      <c r="G190" s="332">
        <v>15398</v>
      </c>
      <c r="H190" s="322">
        <v>6786</v>
      </c>
      <c r="I190" s="332" t="s">
        <v>510</v>
      </c>
      <c r="J190" s="332"/>
    </row>
    <row r="191" spans="1:10" x14ac:dyDescent="0.2">
      <c r="A191" s="179" t="s">
        <v>63</v>
      </c>
      <c r="B191" s="332">
        <v>24514</v>
      </c>
      <c r="C191" s="322">
        <v>17050</v>
      </c>
      <c r="D191" s="322">
        <v>16.119577960140681</v>
      </c>
      <c r="E191" s="322">
        <v>11035</v>
      </c>
      <c r="F191" s="332">
        <v>11405</v>
      </c>
      <c r="G191" s="332">
        <v>13109</v>
      </c>
      <c r="H191" s="322">
        <v>6015</v>
      </c>
      <c r="I191" s="332" t="s">
        <v>510</v>
      </c>
      <c r="J191" s="332"/>
    </row>
    <row r="192" spans="1:10" x14ac:dyDescent="0.2">
      <c r="A192" s="329" t="s">
        <v>64</v>
      </c>
      <c r="B192" s="332">
        <v>68641</v>
      </c>
      <c r="C192" s="332">
        <v>47097</v>
      </c>
      <c r="D192" s="332">
        <v>17.135951463947681</v>
      </c>
      <c r="E192" s="332">
        <v>29914</v>
      </c>
      <c r="F192" s="332">
        <v>31133</v>
      </c>
      <c r="G192" s="332">
        <v>37508</v>
      </c>
      <c r="H192" s="332">
        <v>17183</v>
      </c>
      <c r="I192" s="332" t="s">
        <v>510</v>
      </c>
      <c r="J192" s="334"/>
    </row>
    <row r="193" spans="1:10" x14ac:dyDescent="0.2">
      <c r="A193" s="329" t="s">
        <v>65</v>
      </c>
      <c r="B193" s="332">
        <v>169174</v>
      </c>
      <c r="C193" s="332">
        <v>105525</v>
      </c>
      <c r="D193" s="332">
        <v>12.30503052211537</v>
      </c>
      <c r="E193" s="332">
        <v>66289</v>
      </c>
      <c r="F193" s="332">
        <v>74287</v>
      </c>
      <c r="G193" s="332">
        <v>94887</v>
      </c>
      <c r="H193" s="332">
        <v>39236</v>
      </c>
      <c r="I193" s="332" t="s">
        <v>510</v>
      </c>
      <c r="J193" s="334"/>
    </row>
    <row r="194" spans="1:10" x14ac:dyDescent="0.2">
      <c r="A194" s="329" t="s">
        <v>66</v>
      </c>
      <c r="B194" s="332">
        <v>666934</v>
      </c>
      <c r="C194" s="332">
        <v>447580</v>
      </c>
      <c r="D194" s="332">
        <v>21.824832205506507</v>
      </c>
      <c r="E194" s="332">
        <v>215819</v>
      </c>
      <c r="F194" s="332">
        <v>290585</v>
      </c>
      <c r="G194" s="332">
        <v>376349</v>
      </c>
      <c r="H194" s="332">
        <v>231761</v>
      </c>
      <c r="I194" s="332" t="s">
        <v>510</v>
      </c>
      <c r="J194" s="334"/>
    </row>
    <row r="195" spans="1:10" x14ac:dyDescent="0.2">
      <c r="A195" s="329" t="s">
        <v>67</v>
      </c>
      <c r="B195" s="332">
        <v>904749</v>
      </c>
      <c r="C195" s="322">
        <v>600202</v>
      </c>
      <c r="D195" s="322">
        <v>18.376307684865438</v>
      </c>
      <c r="E195" s="322">
        <v>312022</v>
      </c>
      <c r="F195" s="332">
        <v>396005</v>
      </c>
      <c r="G195" s="332">
        <v>508744</v>
      </c>
      <c r="H195" s="322">
        <v>288180</v>
      </c>
      <c r="I195" s="332" t="s">
        <v>510</v>
      </c>
      <c r="J195" s="334"/>
    </row>
    <row r="209" spans="2:9" x14ac:dyDescent="0.2">
      <c r="B209" s="334"/>
      <c r="C209" s="334"/>
      <c r="D209" s="332"/>
      <c r="E209" s="334"/>
      <c r="F209" s="334"/>
      <c r="G209" s="334"/>
      <c r="H209" s="334"/>
      <c r="I209" s="334"/>
    </row>
    <row r="210" spans="2:9" x14ac:dyDescent="0.2">
      <c r="B210" s="334"/>
      <c r="C210" s="334"/>
      <c r="D210" s="332"/>
      <c r="E210" s="334"/>
      <c r="F210" s="334"/>
      <c r="G210" s="334"/>
      <c r="H210" s="334"/>
      <c r="I210" s="334"/>
    </row>
    <row r="211" spans="2:9" x14ac:dyDescent="0.2">
      <c r="B211" s="334"/>
      <c r="C211" s="334"/>
      <c r="D211" s="332"/>
      <c r="E211" s="334"/>
      <c r="F211" s="334"/>
      <c r="G211" s="334"/>
      <c r="H211" s="334"/>
      <c r="I211" s="334"/>
    </row>
  </sheetData>
  <hyperlinks>
    <hyperlink ref="A1" location="Contents!A1" display="Back"/>
    <hyperlink ref="C1" location="'Table 4'!A1" display="Table 4"/>
  </hyperlinks>
  <pageMargins left="0.7" right="0.7" top="0.75" bottom="0.75" header="0.3" footer="0.3"/>
  <pageSetup paperSize="9"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theme="7" tint="0.39997558519241921"/>
    <pageSetUpPr autoPageBreaks="0"/>
  </sheetPr>
  <dimension ref="A1:M245"/>
  <sheetViews>
    <sheetView zoomScale="70" zoomScaleNormal="70" workbookViewId="0"/>
  </sheetViews>
  <sheetFormatPr defaultRowHeight="12.75" x14ac:dyDescent="0.2"/>
  <cols>
    <col min="1" max="1" width="22.28515625" style="420" bestFit="1" customWidth="1"/>
    <col min="2" max="11" width="17" style="420" customWidth="1"/>
    <col min="12" max="256" width="8.85546875" style="420"/>
    <col min="257" max="257" width="22.28515625" style="420" bestFit="1" customWidth="1"/>
    <col min="258" max="267" width="17" style="420" customWidth="1"/>
    <col min="268" max="512" width="8.85546875" style="420"/>
    <col min="513" max="513" width="22.28515625" style="420" bestFit="1" customWidth="1"/>
    <col min="514" max="523" width="17" style="420" customWidth="1"/>
    <col min="524" max="768" width="8.85546875" style="420"/>
    <col min="769" max="769" width="22.28515625" style="420" bestFit="1" customWidth="1"/>
    <col min="770" max="779" width="17" style="420" customWidth="1"/>
    <col min="780" max="1024" width="8.85546875" style="420"/>
    <col min="1025" max="1025" width="22.28515625" style="420" bestFit="1" customWidth="1"/>
    <col min="1026" max="1035" width="17" style="420" customWidth="1"/>
    <col min="1036" max="1280" width="8.85546875" style="420"/>
    <col min="1281" max="1281" width="22.28515625" style="420" bestFit="1" customWidth="1"/>
    <col min="1282" max="1291" width="17" style="420" customWidth="1"/>
    <col min="1292" max="1536" width="8.85546875" style="420"/>
    <col min="1537" max="1537" width="22.28515625" style="420" bestFit="1" customWidth="1"/>
    <col min="1538" max="1547" width="17" style="420" customWidth="1"/>
    <col min="1548" max="1792" width="8.85546875" style="420"/>
    <col min="1793" max="1793" width="22.28515625" style="420" bestFit="1" customWidth="1"/>
    <col min="1794" max="1803" width="17" style="420" customWidth="1"/>
    <col min="1804" max="2048" width="8.85546875" style="420"/>
    <col min="2049" max="2049" width="22.28515625" style="420" bestFit="1" customWidth="1"/>
    <col min="2050" max="2059" width="17" style="420" customWidth="1"/>
    <col min="2060" max="2304" width="8.85546875" style="420"/>
    <col min="2305" max="2305" width="22.28515625" style="420" bestFit="1" customWidth="1"/>
    <col min="2306" max="2315" width="17" style="420" customWidth="1"/>
    <col min="2316" max="2560" width="8.85546875" style="420"/>
    <col min="2561" max="2561" width="22.28515625" style="420" bestFit="1" customWidth="1"/>
    <col min="2562" max="2571" width="17" style="420" customWidth="1"/>
    <col min="2572" max="2816" width="8.85546875" style="420"/>
    <col min="2817" max="2817" width="22.28515625" style="420" bestFit="1" customWidth="1"/>
    <col min="2818" max="2827" width="17" style="420" customWidth="1"/>
    <col min="2828" max="3072" width="8.85546875" style="420"/>
    <col min="3073" max="3073" width="22.28515625" style="420" bestFit="1" customWidth="1"/>
    <col min="3074" max="3083" width="17" style="420" customWidth="1"/>
    <col min="3084" max="3328" width="8.85546875" style="420"/>
    <col min="3329" max="3329" width="22.28515625" style="420" bestFit="1" customWidth="1"/>
    <col min="3330" max="3339" width="17" style="420" customWidth="1"/>
    <col min="3340" max="3584" width="8.85546875" style="420"/>
    <col min="3585" max="3585" width="22.28515625" style="420" bestFit="1" customWidth="1"/>
    <col min="3586" max="3595" width="17" style="420" customWidth="1"/>
    <col min="3596" max="3840" width="8.85546875" style="420"/>
    <col min="3841" max="3841" width="22.28515625" style="420" bestFit="1" customWidth="1"/>
    <col min="3842" max="3851" width="17" style="420" customWidth="1"/>
    <col min="3852" max="4096" width="8.85546875" style="420"/>
    <col min="4097" max="4097" width="22.28515625" style="420" bestFit="1" customWidth="1"/>
    <col min="4098" max="4107" width="17" style="420" customWidth="1"/>
    <col min="4108" max="4352" width="8.85546875" style="420"/>
    <col min="4353" max="4353" width="22.28515625" style="420" bestFit="1" customWidth="1"/>
    <col min="4354" max="4363" width="17" style="420" customWidth="1"/>
    <col min="4364" max="4608" width="8.85546875" style="420"/>
    <col min="4609" max="4609" width="22.28515625" style="420" bestFit="1" customWidth="1"/>
    <col min="4610" max="4619" width="17" style="420" customWidth="1"/>
    <col min="4620" max="4864" width="8.85546875" style="420"/>
    <col min="4865" max="4865" width="22.28515625" style="420" bestFit="1" customWidth="1"/>
    <col min="4866" max="4875" width="17" style="420" customWidth="1"/>
    <col min="4876" max="5120" width="8.85546875" style="420"/>
    <col min="5121" max="5121" width="22.28515625" style="420" bestFit="1" customWidth="1"/>
    <col min="5122" max="5131" width="17" style="420" customWidth="1"/>
    <col min="5132" max="5376" width="8.85546875" style="420"/>
    <col min="5377" max="5377" width="22.28515625" style="420" bestFit="1" customWidth="1"/>
    <col min="5378" max="5387" width="17" style="420" customWidth="1"/>
    <col min="5388" max="5632" width="8.85546875" style="420"/>
    <col min="5633" max="5633" width="22.28515625" style="420" bestFit="1" customWidth="1"/>
    <col min="5634" max="5643" width="17" style="420" customWidth="1"/>
    <col min="5644" max="5888" width="8.85546875" style="420"/>
    <col min="5889" max="5889" width="22.28515625" style="420" bestFit="1" customWidth="1"/>
    <col min="5890" max="5899" width="17" style="420" customWidth="1"/>
    <col min="5900" max="6144" width="8.85546875" style="420"/>
    <col min="6145" max="6145" width="22.28515625" style="420" bestFit="1" customWidth="1"/>
    <col min="6146" max="6155" width="17" style="420" customWidth="1"/>
    <col min="6156" max="6400" width="8.85546875" style="420"/>
    <col min="6401" max="6401" width="22.28515625" style="420" bestFit="1" customWidth="1"/>
    <col min="6402" max="6411" width="17" style="420" customWidth="1"/>
    <col min="6412" max="6656" width="8.85546875" style="420"/>
    <col min="6657" max="6657" width="22.28515625" style="420" bestFit="1" customWidth="1"/>
    <col min="6658" max="6667" width="17" style="420" customWidth="1"/>
    <col min="6668" max="6912" width="8.85546875" style="420"/>
    <col min="6913" max="6913" width="22.28515625" style="420" bestFit="1" customWidth="1"/>
    <col min="6914" max="6923" width="17" style="420" customWidth="1"/>
    <col min="6924" max="7168" width="8.85546875" style="420"/>
    <col min="7169" max="7169" width="22.28515625" style="420" bestFit="1" customWidth="1"/>
    <col min="7170" max="7179" width="17" style="420" customWidth="1"/>
    <col min="7180" max="7424" width="8.85546875" style="420"/>
    <col min="7425" max="7425" width="22.28515625" style="420" bestFit="1" customWidth="1"/>
    <col min="7426" max="7435" width="17" style="420" customWidth="1"/>
    <col min="7436" max="7680" width="8.85546875" style="420"/>
    <col min="7681" max="7681" width="22.28515625" style="420" bestFit="1" customWidth="1"/>
    <col min="7682" max="7691" width="17" style="420" customWidth="1"/>
    <col min="7692" max="7936" width="8.85546875" style="420"/>
    <col min="7937" max="7937" width="22.28515625" style="420" bestFit="1" customWidth="1"/>
    <col min="7938" max="7947" width="17" style="420" customWidth="1"/>
    <col min="7948" max="8192" width="8.85546875" style="420"/>
    <col min="8193" max="8193" width="22.28515625" style="420" bestFit="1" customWidth="1"/>
    <col min="8194" max="8203" width="17" style="420" customWidth="1"/>
    <col min="8204" max="8448" width="8.85546875" style="420"/>
    <col min="8449" max="8449" width="22.28515625" style="420" bestFit="1" customWidth="1"/>
    <col min="8450" max="8459" width="17" style="420" customWidth="1"/>
    <col min="8460" max="8704" width="8.85546875" style="420"/>
    <col min="8705" max="8705" width="22.28515625" style="420" bestFit="1" customWidth="1"/>
    <col min="8706" max="8715" width="17" style="420" customWidth="1"/>
    <col min="8716" max="8960" width="8.85546875" style="420"/>
    <col min="8961" max="8961" width="22.28515625" style="420" bestFit="1" customWidth="1"/>
    <col min="8962" max="8971" width="17" style="420" customWidth="1"/>
    <col min="8972" max="9216" width="8.85546875" style="420"/>
    <col min="9217" max="9217" width="22.28515625" style="420" bestFit="1" customWidth="1"/>
    <col min="9218" max="9227" width="17" style="420" customWidth="1"/>
    <col min="9228" max="9472" width="8.85546875" style="420"/>
    <col min="9473" max="9473" width="22.28515625" style="420" bestFit="1" customWidth="1"/>
    <col min="9474" max="9483" width="17" style="420" customWidth="1"/>
    <col min="9484" max="9728" width="8.85546875" style="420"/>
    <col min="9729" max="9729" width="22.28515625" style="420" bestFit="1" customWidth="1"/>
    <col min="9730" max="9739" width="17" style="420" customWidth="1"/>
    <col min="9740" max="9984" width="8.85546875" style="420"/>
    <col min="9985" max="9985" width="22.28515625" style="420" bestFit="1" customWidth="1"/>
    <col min="9986" max="9995" width="17" style="420" customWidth="1"/>
    <col min="9996" max="10240" width="8.85546875" style="420"/>
    <col min="10241" max="10241" width="22.28515625" style="420" bestFit="1" customWidth="1"/>
    <col min="10242" max="10251" width="17" style="420" customWidth="1"/>
    <col min="10252" max="10496" width="8.85546875" style="420"/>
    <col min="10497" max="10497" width="22.28515625" style="420" bestFit="1" customWidth="1"/>
    <col min="10498" max="10507" width="17" style="420" customWidth="1"/>
    <col min="10508" max="10752" width="8.85546875" style="420"/>
    <col min="10753" max="10753" width="22.28515625" style="420" bestFit="1" customWidth="1"/>
    <col min="10754" max="10763" width="17" style="420" customWidth="1"/>
    <col min="10764" max="11008" width="8.85546875" style="420"/>
    <col min="11009" max="11009" width="22.28515625" style="420" bestFit="1" customWidth="1"/>
    <col min="11010" max="11019" width="17" style="420" customWidth="1"/>
    <col min="11020" max="11264" width="8.85546875" style="420"/>
    <col min="11265" max="11265" width="22.28515625" style="420" bestFit="1" customWidth="1"/>
    <col min="11266" max="11275" width="17" style="420" customWidth="1"/>
    <col min="11276" max="11520" width="8.85546875" style="420"/>
    <col min="11521" max="11521" width="22.28515625" style="420" bestFit="1" customWidth="1"/>
    <col min="11522" max="11531" width="17" style="420" customWidth="1"/>
    <col min="11532" max="11776" width="8.85546875" style="420"/>
    <col min="11777" max="11777" width="22.28515625" style="420" bestFit="1" customWidth="1"/>
    <col min="11778" max="11787" width="17" style="420" customWidth="1"/>
    <col min="11788" max="12032" width="8.85546875" style="420"/>
    <col min="12033" max="12033" width="22.28515625" style="420" bestFit="1" customWidth="1"/>
    <col min="12034" max="12043" width="17" style="420" customWidth="1"/>
    <col min="12044" max="12288" width="8.85546875" style="420"/>
    <col min="12289" max="12289" width="22.28515625" style="420" bestFit="1" customWidth="1"/>
    <col min="12290" max="12299" width="17" style="420" customWidth="1"/>
    <col min="12300" max="12544" width="8.85546875" style="420"/>
    <col min="12545" max="12545" width="22.28515625" style="420" bestFit="1" customWidth="1"/>
    <col min="12546" max="12555" width="17" style="420" customWidth="1"/>
    <col min="12556" max="12800" width="8.85546875" style="420"/>
    <col min="12801" max="12801" width="22.28515625" style="420" bestFit="1" customWidth="1"/>
    <col min="12802" max="12811" width="17" style="420" customWidth="1"/>
    <col min="12812" max="13056" width="8.85546875" style="420"/>
    <col min="13057" max="13057" width="22.28515625" style="420" bestFit="1" customWidth="1"/>
    <col min="13058" max="13067" width="17" style="420" customWidth="1"/>
    <col min="13068" max="13312" width="8.85546875" style="420"/>
    <col min="13313" max="13313" width="22.28515625" style="420" bestFit="1" customWidth="1"/>
    <col min="13314" max="13323" width="17" style="420" customWidth="1"/>
    <col min="13324" max="13568" width="8.85546875" style="420"/>
    <col min="13569" max="13569" width="22.28515625" style="420" bestFit="1" customWidth="1"/>
    <col min="13570" max="13579" width="17" style="420" customWidth="1"/>
    <col min="13580" max="13824" width="8.85546875" style="420"/>
    <col min="13825" max="13825" width="22.28515625" style="420" bestFit="1" customWidth="1"/>
    <col min="13826" max="13835" width="17" style="420" customWidth="1"/>
    <col min="13836" max="14080" width="8.85546875" style="420"/>
    <col min="14081" max="14081" width="22.28515625" style="420" bestFit="1" customWidth="1"/>
    <col min="14082" max="14091" width="17" style="420" customWidth="1"/>
    <col min="14092" max="14336" width="8.85546875" style="420"/>
    <col min="14337" max="14337" width="22.28515625" style="420" bestFit="1" customWidth="1"/>
    <col min="14338" max="14347" width="17" style="420" customWidth="1"/>
    <col min="14348" max="14592" width="8.85546875" style="420"/>
    <col min="14593" max="14593" width="22.28515625" style="420" bestFit="1" customWidth="1"/>
    <col min="14594" max="14603" width="17" style="420" customWidth="1"/>
    <col min="14604" max="14848" width="8.85546875" style="420"/>
    <col min="14849" max="14849" width="22.28515625" style="420" bestFit="1" customWidth="1"/>
    <col min="14850" max="14859" width="17" style="420" customWidth="1"/>
    <col min="14860" max="15104" width="8.85546875" style="420"/>
    <col min="15105" max="15105" width="22.28515625" style="420" bestFit="1" customWidth="1"/>
    <col min="15106" max="15115" width="17" style="420" customWidth="1"/>
    <col min="15116" max="15360" width="8.85546875" style="420"/>
    <col min="15361" max="15361" width="22.28515625" style="420" bestFit="1" customWidth="1"/>
    <col min="15362" max="15371" width="17" style="420" customWidth="1"/>
    <col min="15372" max="15616" width="8.85546875" style="420"/>
    <col min="15617" max="15617" width="22.28515625" style="420" bestFit="1" customWidth="1"/>
    <col min="15618" max="15627" width="17" style="420" customWidth="1"/>
    <col min="15628" max="15872" width="8.85546875" style="420"/>
    <col min="15873" max="15873" width="22.28515625" style="420" bestFit="1" customWidth="1"/>
    <col min="15874" max="15883" width="17" style="420" customWidth="1"/>
    <col min="15884" max="16128" width="8.85546875" style="420"/>
    <col min="16129" max="16129" width="22.28515625" style="420" bestFit="1" customWidth="1"/>
    <col min="16130" max="16139" width="17" style="420" customWidth="1"/>
    <col min="16140" max="16384" width="8.85546875" style="420"/>
  </cols>
  <sheetData>
    <row r="1" spans="1:13" ht="13.9" x14ac:dyDescent="0.3">
      <c r="A1" s="345" t="s">
        <v>333</v>
      </c>
      <c r="B1" s="418"/>
      <c r="C1" s="419" t="s">
        <v>503</v>
      </c>
    </row>
    <row r="2" spans="1:13" ht="13.9" x14ac:dyDescent="0.3">
      <c r="A2" s="420">
        <v>1971</v>
      </c>
      <c r="B2" s="421"/>
      <c r="C2" s="421"/>
      <c r="D2" s="421"/>
      <c r="E2" s="421"/>
      <c r="F2" s="579" t="s">
        <v>111</v>
      </c>
      <c r="G2" s="579"/>
      <c r="H2" s="579"/>
      <c r="I2" s="579"/>
      <c r="J2" s="579" t="s">
        <v>112</v>
      </c>
      <c r="K2" s="579"/>
      <c r="L2" s="421"/>
      <c r="M2" s="421"/>
    </row>
    <row r="3" spans="1:13" ht="61.15" customHeight="1" x14ac:dyDescent="0.3">
      <c r="B3" s="421" t="s">
        <v>97</v>
      </c>
      <c r="C3" s="421" t="s">
        <v>108</v>
      </c>
      <c r="D3" s="421" t="s">
        <v>109</v>
      </c>
      <c r="E3" s="421" t="s">
        <v>110</v>
      </c>
      <c r="F3" s="421" t="s">
        <v>113</v>
      </c>
      <c r="G3" s="421" t="s">
        <v>73</v>
      </c>
      <c r="H3" s="421" t="s">
        <v>114</v>
      </c>
      <c r="I3" s="421" t="s">
        <v>106</v>
      </c>
      <c r="J3" s="421" t="s">
        <v>115</v>
      </c>
      <c r="K3" s="421" t="s">
        <v>116</v>
      </c>
      <c r="L3" s="421"/>
      <c r="M3" s="421"/>
    </row>
    <row r="4" spans="1:13" ht="13.9" x14ac:dyDescent="0.3">
      <c r="A4" s="422" t="s">
        <v>31</v>
      </c>
      <c r="B4" s="314">
        <v>660</v>
      </c>
      <c r="C4" s="314">
        <v>215</v>
      </c>
      <c r="D4" s="314">
        <v>445</v>
      </c>
      <c r="E4" s="314">
        <v>17.18146718146718</v>
      </c>
      <c r="F4" s="423" t="s">
        <v>2</v>
      </c>
      <c r="G4" s="314">
        <v>100</v>
      </c>
      <c r="H4" s="418">
        <v>35</v>
      </c>
      <c r="I4" s="418">
        <v>65</v>
      </c>
      <c r="J4" s="423" t="s">
        <v>2</v>
      </c>
      <c r="K4" s="423" t="s">
        <v>2</v>
      </c>
    </row>
    <row r="5" spans="1:13" ht="13.9" x14ac:dyDescent="0.3">
      <c r="A5" s="422" t="s">
        <v>32</v>
      </c>
      <c r="B5" s="314">
        <v>27480</v>
      </c>
      <c r="C5" s="314">
        <v>590</v>
      </c>
      <c r="D5" s="314">
        <v>26890</v>
      </c>
      <c r="E5" s="314">
        <v>16.910354369084676</v>
      </c>
      <c r="F5" s="423" t="s">
        <v>2</v>
      </c>
      <c r="G5" s="314">
        <v>6235</v>
      </c>
      <c r="H5" s="418">
        <v>1050</v>
      </c>
      <c r="I5" s="418">
        <v>5185</v>
      </c>
      <c r="J5" s="423" t="s">
        <v>2</v>
      </c>
      <c r="K5" s="423" t="s">
        <v>2</v>
      </c>
    </row>
    <row r="6" spans="1:13" ht="13.9" x14ac:dyDescent="0.3">
      <c r="A6" s="422" t="s">
        <v>33</v>
      </c>
      <c r="B6" s="314">
        <v>54985</v>
      </c>
      <c r="C6" s="314">
        <v>3355</v>
      </c>
      <c r="D6" s="314">
        <v>51630</v>
      </c>
      <c r="E6" s="314">
        <v>17.351122462696601</v>
      </c>
      <c r="F6" s="423" t="s">
        <v>2</v>
      </c>
      <c r="G6" s="314">
        <v>11565</v>
      </c>
      <c r="H6" s="418">
        <v>1515</v>
      </c>
      <c r="I6" s="418">
        <v>10050</v>
      </c>
      <c r="J6" s="423" t="s">
        <v>2</v>
      </c>
      <c r="K6" s="423" t="s">
        <v>2</v>
      </c>
    </row>
    <row r="7" spans="1:13" ht="13.9" x14ac:dyDescent="0.3">
      <c r="A7" s="422" t="s">
        <v>34</v>
      </c>
      <c r="B7" s="314">
        <v>32015</v>
      </c>
      <c r="C7" s="314">
        <v>615</v>
      </c>
      <c r="D7" s="314">
        <v>31400</v>
      </c>
      <c r="E7" s="314">
        <v>14.584300975383185</v>
      </c>
      <c r="F7" s="423" t="s">
        <v>2</v>
      </c>
      <c r="G7" s="314">
        <v>6585</v>
      </c>
      <c r="H7" s="418">
        <v>1110</v>
      </c>
      <c r="I7" s="418">
        <v>5480</v>
      </c>
      <c r="J7" s="423" t="s">
        <v>2</v>
      </c>
      <c r="K7" s="423" t="s">
        <v>2</v>
      </c>
    </row>
    <row r="8" spans="1:13" ht="13.9" x14ac:dyDescent="0.3">
      <c r="A8" s="422" t="s">
        <v>35</v>
      </c>
      <c r="B8" s="314">
        <v>42470</v>
      </c>
      <c r="C8" s="314">
        <v>1020</v>
      </c>
      <c r="D8" s="314">
        <v>41450</v>
      </c>
      <c r="E8" s="314">
        <v>14.979040185024573</v>
      </c>
      <c r="F8" s="423" t="s">
        <v>2</v>
      </c>
      <c r="G8" s="314">
        <v>9905</v>
      </c>
      <c r="H8" s="418">
        <v>1590</v>
      </c>
      <c r="I8" s="418">
        <v>8315</v>
      </c>
      <c r="J8" s="423" t="s">
        <v>2</v>
      </c>
      <c r="K8" s="423" t="s">
        <v>2</v>
      </c>
    </row>
    <row r="9" spans="1:13" ht="13.9" x14ac:dyDescent="0.3">
      <c r="A9" s="422" t="s">
        <v>36</v>
      </c>
      <c r="B9" s="314">
        <v>48600</v>
      </c>
      <c r="C9" s="314">
        <v>2615</v>
      </c>
      <c r="D9" s="314">
        <v>45985</v>
      </c>
      <c r="E9" s="314">
        <v>15.365723259932501</v>
      </c>
      <c r="F9" s="423" t="s">
        <v>2</v>
      </c>
      <c r="G9" s="314">
        <v>10320</v>
      </c>
      <c r="H9" s="418">
        <v>1465</v>
      </c>
      <c r="I9" s="418">
        <v>8860</v>
      </c>
      <c r="J9" s="423" t="s">
        <v>2</v>
      </c>
      <c r="K9" s="423" t="s">
        <v>2</v>
      </c>
    </row>
    <row r="10" spans="1:13" ht="13.9" x14ac:dyDescent="0.3">
      <c r="A10" s="422" t="s">
        <v>37</v>
      </c>
      <c r="B10" s="314">
        <v>35055</v>
      </c>
      <c r="C10" s="314">
        <v>3100</v>
      </c>
      <c r="D10" s="314">
        <v>31955</v>
      </c>
      <c r="E10" s="314">
        <v>17.411796757934887</v>
      </c>
      <c r="F10" s="423" t="s">
        <v>2</v>
      </c>
      <c r="G10" s="314">
        <v>12285</v>
      </c>
      <c r="H10" s="418">
        <v>2050</v>
      </c>
      <c r="I10" s="418">
        <v>10235</v>
      </c>
      <c r="J10" s="423" t="s">
        <v>2</v>
      </c>
      <c r="K10" s="423" t="s">
        <v>2</v>
      </c>
    </row>
    <row r="11" spans="1:13" ht="13.9" x14ac:dyDescent="0.3">
      <c r="A11" s="422" t="s">
        <v>38</v>
      </c>
      <c r="B11" s="314">
        <v>51825</v>
      </c>
      <c r="C11" s="314">
        <v>3230</v>
      </c>
      <c r="D11" s="314">
        <v>48595</v>
      </c>
      <c r="E11" s="314">
        <v>14.889998774359603</v>
      </c>
      <c r="F11" s="423" t="s">
        <v>2</v>
      </c>
      <c r="G11" s="314">
        <v>11655</v>
      </c>
      <c r="H11" s="418">
        <v>1640</v>
      </c>
      <c r="I11" s="418">
        <v>10015</v>
      </c>
      <c r="J11" s="423" t="s">
        <v>2</v>
      </c>
      <c r="K11" s="423" t="s">
        <v>2</v>
      </c>
    </row>
    <row r="12" spans="1:13" ht="13.9" x14ac:dyDescent="0.3">
      <c r="A12" s="422" t="s">
        <v>39</v>
      </c>
      <c r="B12" s="314">
        <v>47775</v>
      </c>
      <c r="C12" s="314">
        <v>2655</v>
      </c>
      <c r="D12" s="314">
        <v>45120</v>
      </c>
      <c r="E12" s="314">
        <v>15.307109052974404</v>
      </c>
      <c r="F12" s="423" t="s">
        <v>2</v>
      </c>
      <c r="G12" s="314">
        <v>10590</v>
      </c>
      <c r="H12" s="418">
        <v>1765</v>
      </c>
      <c r="I12" s="418">
        <v>8825</v>
      </c>
      <c r="J12" s="423" t="s">
        <v>2</v>
      </c>
      <c r="K12" s="423" t="s">
        <v>2</v>
      </c>
    </row>
    <row r="13" spans="1:13" ht="13.9" x14ac:dyDescent="0.3">
      <c r="A13" s="422" t="s">
        <v>40</v>
      </c>
      <c r="B13" s="314">
        <v>47465</v>
      </c>
      <c r="C13" s="314">
        <v>1650</v>
      </c>
      <c r="D13" s="314">
        <v>45815</v>
      </c>
      <c r="E13" s="314">
        <v>17.343655360387643</v>
      </c>
      <c r="F13" s="423" t="s">
        <v>2</v>
      </c>
      <c r="G13" s="314">
        <v>10685</v>
      </c>
      <c r="H13" s="418">
        <v>1580</v>
      </c>
      <c r="I13" s="418">
        <v>9105</v>
      </c>
      <c r="J13" s="423" t="s">
        <v>2</v>
      </c>
      <c r="K13" s="423" t="s">
        <v>2</v>
      </c>
    </row>
    <row r="14" spans="1:13" ht="13.9" x14ac:dyDescent="0.3">
      <c r="A14" s="422" t="s">
        <v>41</v>
      </c>
      <c r="B14" s="314">
        <v>35190</v>
      </c>
      <c r="C14" s="314">
        <v>1505</v>
      </c>
      <c r="D14" s="314">
        <v>33685</v>
      </c>
      <c r="E14" s="314">
        <v>15.927090474952127</v>
      </c>
      <c r="F14" s="423" t="s">
        <v>2</v>
      </c>
      <c r="G14" s="314">
        <v>9015</v>
      </c>
      <c r="H14" s="418">
        <v>1520</v>
      </c>
      <c r="I14" s="418">
        <v>7495</v>
      </c>
      <c r="J14" s="423" t="s">
        <v>2</v>
      </c>
      <c r="K14" s="423" t="s">
        <v>2</v>
      </c>
    </row>
    <row r="15" spans="1:13" ht="13.9" x14ac:dyDescent="0.3">
      <c r="A15" s="422" t="s">
        <v>42</v>
      </c>
      <c r="B15" s="314">
        <v>36365</v>
      </c>
      <c r="C15" s="314">
        <v>1640</v>
      </c>
      <c r="D15" s="314">
        <v>34725</v>
      </c>
      <c r="E15" s="314">
        <v>16.104347826086958</v>
      </c>
      <c r="F15" s="423" t="s">
        <v>2</v>
      </c>
      <c r="G15" s="314">
        <v>11080</v>
      </c>
      <c r="H15" s="418">
        <v>1895</v>
      </c>
      <c r="I15" s="418">
        <v>9185</v>
      </c>
      <c r="J15" s="423" t="s">
        <v>2</v>
      </c>
      <c r="K15" s="423" t="s">
        <v>2</v>
      </c>
    </row>
    <row r="16" spans="1:13" ht="13.9" x14ac:dyDescent="0.3">
      <c r="A16" s="422" t="s">
        <v>43</v>
      </c>
      <c r="B16" s="314">
        <v>32475</v>
      </c>
      <c r="C16" s="314">
        <v>1070</v>
      </c>
      <c r="D16" s="314">
        <v>31405</v>
      </c>
      <c r="E16" s="314">
        <v>17.366660215113225</v>
      </c>
      <c r="F16" s="423" t="s">
        <v>2</v>
      </c>
      <c r="G16" s="314">
        <v>10465</v>
      </c>
      <c r="H16" s="418">
        <v>1815</v>
      </c>
      <c r="I16" s="418">
        <v>8645</v>
      </c>
      <c r="J16" s="423" t="s">
        <v>2</v>
      </c>
      <c r="K16" s="423" t="s">
        <v>2</v>
      </c>
    </row>
    <row r="17" spans="1:11" ht="13.9" x14ac:dyDescent="0.3">
      <c r="A17" s="422" t="s">
        <v>44</v>
      </c>
      <c r="B17" s="314">
        <v>39020</v>
      </c>
      <c r="C17" s="314">
        <v>1240</v>
      </c>
      <c r="D17" s="314">
        <v>37780</v>
      </c>
      <c r="E17" s="314">
        <v>15.975981055480379</v>
      </c>
      <c r="F17" s="423" t="s">
        <v>2</v>
      </c>
      <c r="G17" s="314">
        <v>10650</v>
      </c>
      <c r="H17" s="418">
        <v>1730</v>
      </c>
      <c r="I17" s="418">
        <v>8920</v>
      </c>
      <c r="J17" s="423" t="s">
        <v>2</v>
      </c>
      <c r="K17" s="423" t="s">
        <v>2</v>
      </c>
    </row>
    <row r="18" spans="1:11" ht="13.9" x14ac:dyDescent="0.3">
      <c r="A18" s="422" t="s">
        <v>45</v>
      </c>
      <c r="B18" s="314">
        <v>34970</v>
      </c>
      <c r="C18" s="314">
        <v>995</v>
      </c>
      <c r="D18" s="314">
        <v>33975</v>
      </c>
      <c r="E18" s="314">
        <v>16.988774158061855</v>
      </c>
      <c r="F18" s="423" t="s">
        <v>2</v>
      </c>
      <c r="G18" s="314">
        <v>6675</v>
      </c>
      <c r="H18" s="418">
        <v>975</v>
      </c>
      <c r="I18" s="418">
        <v>5700</v>
      </c>
      <c r="J18" s="423" t="s">
        <v>2</v>
      </c>
      <c r="K18" s="423" t="s">
        <v>2</v>
      </c>
    </row>
    <row r="19" spans="1:11" ht="13.9" x14ac:dyDescent="0.3">
      <c r="A19" s="422" t="s">
        <v>46</v>
      </c>
      <c r="B19" s="314">
        <v>30305</v>
      </c>
      <c r="C19" s="314">
        <v>1185</v>
      </c>
      <c r="D19" s="314">
        <v>29120</v>
      </c>
      <c r="E19" s="314">
        <v>11.891781521184278</v>
      </c>
      <c r="F19" s="423" t="s">
        <v>2</v>
      </c>
      <c r="G19" s="314">
        <v>6210</v>
      </c>
      <c r="H19" s="418">
        <v>925</v>
      </c>
      <c r="I19" s="418">
        <v>5285</v>
      </c>
      <c r="J19" s="423" t="s">
        <v>2</v>
      </c>
      <c r="K19" s="423" t="s">
        <v>2</v>
      </c>
    </row>
    <row r="20" spans="1:11" ht="13.9" x14ac:dyDescent="0.3">
      <c r="A20" s="422" t="s">
        <v>47</v>
      </c>
      <c r="B20" s="314">
        <v>32990</v>
      </c>
      <c r="C20" s="314">
        <v>1440</v>
      </c>
      <c r="D20" s="314">
        <v>31550</v>
      </c>
      <c r="E20" s="314">
        <v>13.777292576419214</v>
      </c>
      <c r="F20" s="423" t="s">
        <v>2</v>
      </c>
      <c r="G20" s="314">
        <v>6300</v>
      </c>
      <c r="H20" s="418">
        <v>1040</v>
      </c>
      <c r="I20" s="418">
        <v>5260</v>
      </c>
      <c r="J20" s="423" t="s">
        <v>2</v>
      </c>
      <c r="K20" s="423" t="s">
        <v>2</v>
      </c>
    </row>
    <row r="21" spans="1:11" ht="13.9" x14ac:dyDescent="0.3">
      <c r="A21" s="422" t="s">
        <v>48</v>
      </c>
      <c r="B21" s="314">
        <v>33215</v>
      </c>
      <c r="C21" s="314">
        <v>1090</v>
      </c>
      <c r="D21" s="314">
        <v>32125</v>
      </c>
      <c r="E21" s="314">
        <v>15.856758557713665</v>
      </c>
      <c r="F21" s="423" t="s">
        <v>2</v>
      </c>
      <c r="G21" s="314">
        <v>7505</v>
      </c>
      <c r="H21" s="418">
        <v>1225</v>
      </c>
      <c r="I21" s="418">
        <v>6275</v>
      </c>
      <c r="J21" s="423" t="s">
        <v>2</v>
      </c>
      <c r="K21" s="423" t="s">
        <v>2</v>
      </c>
    </row>
    <row r="22" spans="1:11" ht="13.9" x14ac:dyDescent="0.3">
      <c r="A22" s="422" t="s">
        <v>49</v>
      </c>
      <c r="B22" s="314">
        <v>31540</v>
      </c>
      <c r="C22" s="314">
        <v>1275</v>
      </c>
      <c r="D22" s="314">
        <v>30265</v>
      </c>
      <c r="E22" s="314">
        <v>15.492705400563093</v>
      </c>
      <c r="F22" s="423" t="s">
        <v>2</v>
      </c>
      <c r="G22" s="314">
        <v>10565</v>
      </c>
      <c r="H22" s="418">
        <v>1935</v>
      </c>
      <c r="I22" s="418">
        <v>8630</v>
      </c>
      <c r="J22" s="423" t="s">
        <v>2</v>
      </c>
      <c r="K22" s="423" t="s">
        <v>2</v>
      </c>
    </row>
    <row r="23" spans="1:11" ht="13.9" x14ac:dyDescent="0.3">
      <c r="A23" s="422" t="s">
        <v>50</v>
      </c>
      <c r="B23" s="314">
        <v>27420</v>
      </c>
      <c r="C23" s="314">
        <v>3755</v>
      </c>
      <c r="D23" s="314">
        <v>23665</v>
      </c>
      <c r="E23" s="314">
        <v>14.249157032755299</v>
      </c>
      <c r="F23" s="423" t="s">
        <v>2</v>
      </c>
      <c r="G23" s="314">
        <v>9835</v>
      </c>
      <c r="H23" s="418">
        <v>1535</v>
      </c>
      <c r="I23" s="418">
        <v>8300</v>
      </c>
      <c r="J23" s="423" t="s">
        <v>2</v>
      </c>
      <c r="K23" s="423" t="s">
        <v>2</v>
      </c>
    </row>
    <row r="24" spans="1:11" ht="13.9" x14ac:dyDescent="0.3">
      <c r="A24" s="422" t="s">
        <v>51</v>
      </c>
      <c r="B24" s="314">
        <v>25060</v>
      </c>
      <c r="C24" s="314">
        <v>1070</v>
      </c>
      <c r="D24" s="314">
        <v>23990</v>
      </c>
      <c r="E24" s="314">
        <v>17.449810881582774</v>
      </c>
      <c r="F24" s="423" t="s">
        <v>2</v>
      </c>
      <c r="G24" s="314">
        <v>5555</v>
      </c>
      <c r="H24" s="418">
        <v>835</v>
      </c>
      <c r="I24" s="418">
        <v>4720</v>
      </c>
      <c r="J24" s="423" t="s">
        <v>2</v>
      </c>
      <c r="K24" s="423" t="s">
        <v>2</v>
      </c>
    </row>
    <row r="25" spans="1:11" ht="13.9" x14ac:dyDescent="0.3">
      <c r="A25" s="422" t="s">
        <v>52</v>
      </c>
      <c r="B25" s="314">
        <v>47615</v>
      </c>
      <c r="C25" s="314">
        <v>2075</v>
      </c>
      <c r="D25" s="314">
        <v>45540</v>
      </c>
      <c r="E25" s="314">
        <v>15.239688781059149</v>
      </c>
      <c r="F25" s="423" t="s">
        <v>2</v>
      </c>
      <c r="G25" s="314">
        <v>14570</v>
      </c>
      <c r="H25" s="418">
        <v>2365</v>
      </c>
      <c r="I25" s="418">
        <v>12205</v>
      </c>
      <c r="J25" s="423" t="s">
        <v>2</v>
      </c>
      <c r="K25" s="423" t="s">
        <v>2</v>
      </c>
    </row>
    <row r="26" spans="1:11" ht="13.9" x14ac:dyDescent="0.3">
      <c r="A26" s="422" t="s">
        <v>53</v>
      </c>
      <c r="B26" s="314">
        <v>44830</v>
      </c>
      <c r="C26" s="314">
        <v>1860</v>
      </c>
      <c r="D26" s="314">
        <v>42970</v>
      </c>
      <c r="E26" s="314">
        <v>16.300286402518825</v>
      </c>
      <c r="F26" s="423" t="s">
        <v>2</v>
      </c>
      <c r="G26" s="314">
        <v>11780</v>
      </c>
      <c r="H26" s="418">
        <v>1770</v>
      </c>
      <c r="I26" s="418">
        <v>10015</v>
      </c>
      <c r="J26" s="423" t="s">
        <v>2</v>
      </c>
      <c r="K26" s="423" t="s">
        <v>2</v>
      </c>
    </row>
    <row r="27" spans="1:11" ht="13.9" x14ac:dyDescent="0.3">
      <c r="A27" s="422" t="s">
        <v>54</v>
      </c>
      <c r="B27" s="314">
        <v>33090</v>
      </c>
      <c r="C27" s="314">
        <v>850</v>
      </c>
      <c r="D27" s="314">
        <v>32240</v>
      </c>
      <c r="E27" s="314">
        <v>18.396051467861117</v>
      </c>
      <c r="F27" s="423" t="s">
        <v>2</v>
      </c>
      <c r="G27" s="314">
        <v>7780</v>
      </c>
      <c r="H27" s="418">
        <v>1160</v>
      </c>
      <c r="I27" s="418">
        <v>6620</v>
      </c>
      <c r="J27" s="423" t="s">
        <v>2</v>
      </c>
      <c r="K27" s="423" t="s">
        <v>2</v>
      </c>
    </row>
    <row r="28" spans="1:11" ht="13.9" x14ac:dyDescent="0.3">
      <c r="A28" s="422" t="s">
        <v>55</v>
      </c>
      <c r="B28" s="314">
        <v>37120</v>
      </c>
      <c r="C28" s="314">
        <v>575</v>
      </c>
      <c r="D28" s="314">
        <v>36545</v>
      </c>
      <c r="E28" s="314">
        <v>15.638573293108243</v>
      </c>
      <c r="F28" s="423" t="s">
        <v>2</v>
      </c>
      <c r="G28" s="314">
        <v>10045</v>
      </c>
      <c r="H28" s="418">
        <v>1665</v>
      </c>
      <c r="I28" s="418">
        <v>8380</v>
      </c>
      <c r="J28" s="423" t="s">
        <v>2</v>
      </c>
      <c r="K28" s="423" t="s">
        <v>2</v>
      </c>
    </row>
    <row r="29" spans="1:11" ht="13.9" x14ac:dyDescent="0.3">
      <c r="A29" s="422" t="s">
        <v>56</v>
      </c>
      <c r="B29" s="314">
        <v>41305</v>
      </c>
      <c r="C29" s="314">
        <v>2415</v>
      </c>
      <c r="D29" s="314">
        <v>38890</v>
      </c>
      <c r="E29" s="314">
        <v>16.654532996445546</v>
      </c>
      <c r="F29" s="423" t="s">
        <v>2</v>
      </c>
      <c r="G29" s="314">
        <v>8850</v>
      </c>
      <c r="H29" s="418">
        <v>1345</v>
      </c>
      <c r="I29" s="418">
        <v>7505</v>
      </c>
      <c r="J29" s="423" t="s">
        <v>2</v>
      </c>
      <c r="K29" s="423" t="s">
        <v>2</v>
      </c>
    </row>
    <row r="30" spans="1:11" ht="13.9" x14ac:dyDescent="0.3">
      <c r="A30" s="422" t="s">
        <v>57</v>
      </c>
      <c r="B30" s="314">
        <v>33340</v>
      </c>
      <c r="C30" s="314">
        <v>1520</v>
      </c>
      <c r="D30" s="314">
        <v>31820</v>
      </c>
      <c r="E30" s="314">
        <v>18.687417413008369</v>
      </c>
      <c r="F30" s="423" t="s">
        <v>2</v>
      </c>
      <c r="G30" s="314">
        <v>8240</v>
      </c>
      <c r="H30" s="418">
        <v>1230</v>
      </c>
      <c r="I30" s="418">
        <v>7010</v>
      </c>
      <c r="J30" s="423" t="s">
        <v>2</v>
      </c>
      <c r="K30" s="423" t="s">
        <v>2</v>
      </c>
    </row>
    <row r="31" spans="1:11" ht="13.9" x14ac:dyDescent="0.3">
      <c r="A31" s="422" t="s">
        <v>58</v>
      </c>
      <c r="B31" s="314">
        <v>42920</v>
      </c>
      <c r="C31" s="314">
        <v>1830</v>
      </c>
      <c r="D31" s="314">
        <v>41090</v>
      </c>
      <c r="E31" s="314">
        <v>16.119414695382684</v>
      </c>
      <c r="F31" s="423" t="s">
        <v>2</v>
      </c>
      <c r="G31" s="314">
        <v>13540</v>
      </c>
      <c r="H31" s="418">
        <v>2295</v>
      </c>
      <c r="I31" s="418">
        <v>11245</v>
      </c>
      <c r="J31" s="423" t="s">
        <v>2</v>
      </c>
      <c r="K31" s="423" t="s">
        <v>2</v>
      </c>
    </row>
    <row r="32" spans="1:11" ht="13.9" x14ac:dyDescent="0.3">
      <c r="A32" s="422" t="s">
        <v>59</v>
      </c>
      <c r="B32" s="314">
        <v>31240</v>
      </c>
      <c r="C32" s="314">
        <v>1510</v>
      </c>
      <c r="D32" s="314">
        <v>29730</v>
      </c>
      <c r="E32" s="314">
        <v>17.983305105250423</v>
      </c>
      <c r="F32" s="423" t="s">
        <v>2</v>
      </c>
      <c r="G32" s="314">
        <v>6625</v>
      </c>
      <c r="H32" s="418">
        <v>915</v>
      </c>
      <c r="I32" s="418">
        <v>5710</v>
      </c>
      <c r="J32" s="423" t="s">
        <v>2</v>
      </c>
      <c r="K32" s="423" t="s">
        <v>2</v>
      </c>
    </row>
    <row r="33" spans="1:13" ht="13.9" x14ac:dyDescent="0.3">
      <c r="A33" s="422" t="s">
        <v>60</v>
      </c>
      <c r="B33" s="314">
        <v>27600</v>
      </c>
      <c r="C33" s="314">
        <v>1525</v>
      </c>
      <c r="D33" s="314">
        <v>26075</v>
      </c>
      <c r="E33" s="314">
        <v>16.467727674624228</v>
      </c>
      <c r="F33" s="423" t="s">
        <v>2</v>
      </c>
      <c r="G33" s="314">
        <v>8610</v>
      </c>
      <c r="H33" s="418">
        <v>1700</v>
      </c>
      <c r="I33" s="418">
        <v>6910</v>
      </c>
      <c r="J33" s="423" t="s">
        <v>2</v>
      </c>
      <c r="K33" s="423" t="s">
        <v>2</v>
      </c>
    </row>
    <row r="34" spans="1:13" x14ac:dyDescent="0.2">
      <c r="A34" s="422" t="s">
        <v>61</v>
      </c>
      <c r="B34" s="314">
        <v>43455</v>
      </c>
      <c r="C34" s="314">
        <v>1725</v>
      </c>
      <c r="D34" s="314">
        <v>41730</v>
      </c>
      <c r="E34" s="314">
        <v>18.076281648653918</v>
      </c>
      <c r="F34" s="423" t="s">
        <v>2</v>
      </c>
      <c r="G34" s="314">
        <v>10750</v>
      </c>
      <c r="H34" s="418">
        <v>1685</v>
      </c>
      <c r="I34" s="418">
        <v>9065</v>
      </c>
      <c r="J34" s="423" t="s">
        <v>2</v>
      </c>
      <c r="K34" s="423" t="s">
        <v>2</v>
      </c>
    </row>
    <row r="35" spans="1:13" x14ac:dyDescent="0.2">
      <c r="A35" s="422" t="s">
        <v>62</v>
      </c>
      <c r="B35" s="314">
        <v>51470</v>
      </c>
      <c r="C35" s="314">
        <v>4335</v>
      </c>
      <c r="D35" s="314">
        <v>47135</v>
      </c>
      <c r="E35" s="314">
        <v>16.219331750455936</v>
      </c>
      <c r="F35" s="423" t="s">
        <v>2</v>
      </c>
      <c r="G35" s="314">
        <v>14355</v>
      </c>
      <c r="H35" s="418">
        <v>2250</v>
      </c>
      <c r="I35" s="418">
        <v>12105</v>
      </c>
      <c r="J35" s="423" t="s">
        <v>2</v>
      </c>
      <c r="K35" s="423" t="s">
        <v>2</v>
      </c>
    </row>
    <row r="36" spans="1:13" x14ac:dyDescent="0.2">
      <c r="A36" s="422" t="s">
        <v>63</v>
      </c>
      <c r="B36" s="314">
        <v>42655</v>
      </c>
      <c r="C36" s="314">
        <v>5385</v>
      </c>
      <c r="D36" s="314">
        <v>37270</v>
      </c>
      <c r="E36" s="314">
        <v>18.8575187209067</v>
      </c>
      <c r="F36" s="423" t="s">
        <v>2</v>
      </c>
      <c r="G36" s="314">
        <v>14845</v>
      </c>
      <c r="H36" s="418">
        <v>2705</v>
      </c>
      <c r="I36" s="418">
        <v>12140</v>
      </c>
      <c r="J36" s="423" t="s">
        <v>2</v>
      </c>
      <c r="K36" s="423" t="s">
        <v>2</v>
      </c>
    </row>
    <row r="37" spans="1:13" x14ac:dyDescent="0.2">
      <c r="A37" s="422"/>
      <c r="B37" s="314"/>
      <c r="C37" s="314"/>
      <c r="D37" s="314"/>
      <c r="E37" s="314"/>
      <c r="F37" s="423"/>
      <c r="G37" s="314"/>
      <c r="H37" s="418"/>
      <c r="I37" s="418"/>
      <c r="J37" s="423"/>
      <c r="K37" s="423"/>
    </row>
    <row r="38" spans="1:13" x14ac:dyDescent="0.2">
      <c r="A38" s="424" t="s">
        <v>64</v>
      </c>
      <c r="B38" s="322">
        <v>105790</v>
      </c>
      <c r="C38" s="322">
        <v>12455</v>
      </c>
      <c r="D38" s="322">
        <v>93335</v>
      </c>
      <c r="E38" s="322">
        <v>16.924984923266017</v>
      </c>
      <c r="F38" s="423" t="s">
        <v>2</v>
      </c>
      <c r="G38" s="322">
        <v>37065</v>
      </c>
      <c r="H38" s="322">
        <v>6325</v>
      </c>
      <c r="I38" s="322">
        <v>30740</v>
      </c>
      <c r="J38" s="423" t="s">
        <v>2</v>
      </c>
      <c r="K38" s="423" t="s">
        <v>2</v>
      </c>
    </row>
    <row r="39" spans="1:13" x14ac:dyDescent="0.2">
      <c r="A39" s="424" t="s">
        <v>65</v>
      </c>
      <c r="B39" s="322">
        <v>315565</v>
      </c>
      <c r="C39" s="322">
        <v>14550</v>
      </c>
      <c r="D39" s="322">
        <v>301015</v>
      </c>
      <c r="E39" s="322">
        <v>16.105415115434702</v>
      </c>
      <c r="F39" s="423" t="s">
        <v>2</v>
      </c>
      <c r="G39" s="322">
        <v>93920</v>
      </c>
      <c r="H39" s="322">
        <v>15790</v>
      </c>
      <c r="I39" s="322">
        <v>78125</v>
      </c>
      <c r="J39" s="423" t="s">
        <v>2</v>
      </c>
      <c r="K39" s="423" t="s">
        <v>2</v>
      </c>
    </row>
    <row r="40" spans="1:13" x14ac:dyDescent="0.2">
      <c r="A40" s="424" t="s">
        <v>66</v>
      </c>
      <c r="B40" s="322">
        <v>802160</v>
      </c>
      <c r="C40" s="322">
        <v>33915</v>
      </c>
      <c r="D40" s="322">
        <v>768245</v>
      </c>
      <c r="E40" s="322">
        <v>16.126971619912943</v>
      </c>
      <c r="F40" s="423" t="s">
        <v>2</v>
      </c>
      <c r="G40" s="322">
        <v>182775</v>
      </c>
      <c r="H40" s="322">
        <v>28195</v>
      </c>
      <c r="I40" s="322">
        <v>154585</v>
      </c>
      <c r="J40" s="423" t="s">
        <v>2</v>
      </c>
      <c r="K40" s="423" t="s">
        <v>2</v>
      </c>
    </row>
    <row r="41" spans="1:13" x14ac:dyDescent="0.2">
      <c r="A41" s="424" t="s">
        <v>67</v>
      </c>
      <c r="B41" s="314">
        <v>1223515</v>
      </c>
      <c r="C41" s="314">
        <v>60920</v>
      </c>
      <c r="D41" s="314">
        <v>1162595</v>
      </c>
      <c r="E41" s="314">
        <v>16.120486805853098</v>
      </c>
      <c r="F41" s="423" t="s">
        <v>2</v>
      </c>
      <c r="G41" s="314">
        <v>313760</v>
      </c>
      <c r="H41" s="418">
        <v>50310</v>
      </c>
      <c r="I41" s="418">
        <v>263450</v>
      </c>
      <c r="J41" s="423" t="s">
        <v>2</v>
      </c>
      <c r="K41" s="423" t="s">
        <v>2</v>
      </c>
    </row>
    <row r="43" spans="1:13" ht="28.9" customHeight="1" x14ac:dyDescent="0.2">
      <c r="A43" s="420">
        <v>1981</v>
      </c>
      <c r="B43" s="421"/>
      <c r="C43" s="421"/>
      <c r="D43" s="421"/>
      <c r="E43" s="421"/>
      <c r="F43" s="579" t="s">
        <v>111</v>
      </c>
      <c r="G43" s="579"/>
      <c r="H43" s="579"/>
      <c r="I43" s="579"/>
      <c r="J43" s="579" t="s">
        <v>112</v>
      </c>
      <c r="K43" s="579"/>
      <c r="L43" s="421"/>
      <c r="M43" s="421"/>
    </row>
    <row r="44" spans="1:13" ht="61.15" customHeight="1" x14ac:dyDescent="0.2">
      <c r="B44" s="421" t="s">
        <v>97</v>
      </c>
      <c r="C44" s="421" t="s">
        <v>108</v>
      </c>
      <c r="D44" s="421" t="s">
        <v>109</v>
      </c>
      <c r="E44" s="421" t="s">
        <v>110</v>
      </c>
      <c r="F44" s="421" t="s">
        <v>113</v>
      </c>
      <c r="G44" s="421" t="s">
        <v>73</v>
      </c>
      <c r="H44" s="421" t="s">
        <v>114</v>
      </c>
      <c r="I44" s="421" t="s">
        <v>106</v>
      </c>
      <c r="J44" s="421" t="s">
        <v>115</v>
      </c>
      <c r="K44" s="421" t="s">
        <v>116</v>
      </c>
      <c r="L44" s="421"/>
      <c r="M44" s="421"/>
    </row>
    <row r="45" spans="1:13" x14ac:dyDescent="0.2">
      <c r="A45" s="422" t="s">
        <v>31</v>
      </c>
      <c r="B45" s="314">
        <v>586</v>
      </c>
      <c r="C45" s="314">
        <v>35</v>
      </c>
      <c r="D45" s="314">
        <v>551</v>
      </c>
      <c r="E45" s="314">
        <v>14.095676643642877</v>
      </c>
      <c r="F45" s="423">
        <v>441</v>
      </c>
      <c r="G45" s="314">
        <v>187</v>
      </c>
      <c r="H45" s="418">
        <v>57</v>
      </c>
      <c r="I45" s="418">
        <v>130</v>
      </c>
      <c r="J45" s="423">
        <v>97</v>
      </c>
      <c r="K45" s="423">
        <v>157</v>
      </c>
    </row>
    <row r="46" spans="1:13" x14ac:dyDescent="0.2">
      <c r="A46" s="422" t="s">
        <v>32</v>
      </c>
      <c r="B46" s="314">
        <v>29154</v>
      </c>
      <c r="C46" s="314">
        <v>466</v>
      </c>
      <c r="D46" s="314">
        <v>28688</v>
      </c>
      <c r="E46" s="314">
        <v>19.387058624767697</v>
      </c>
      <c r="F46" s="423">
        <v>21422</v>
      </c>
      <c r="G46" s="314">
        <v>8677</v>
      </c>
      <c r="H46" s="418">
        <v>1628</v>
      </c>
      <c r="I46" s="418">
        <v>7049</v>
      </c>
      <c r="J46" s="423">
        <v>6031</v>
      </c>
      <c r="K46" s="423">
        <v>6714</v>
      </c>
    </row>
    <row r="47" spans="1:13" x14ac:dyDescent="0.2">
      <c r="A47" s="422" t="s">
        <v>33</v>
      </c>
      <c r="B47" s="314">
        <v>56585</v>
      </c>
      <c r="C47" s="314">
        <v>2478</v>
      </c>
      <c r="D47" s="314">
        <v>54107</v>
      </c>
      <c r="E47" s="314">
        <v>19.030384884583864</v>
      </c>
      <c r="F47" s="423">
        <v>39642</v>
      </c>
      <c r="G47" s="314">
        <v>15027</v>
      </c>
      <c r="H47" s="418">
        <v>2592</v>
      </c>
      <c r="I47" s="418">
        <v>12435</v>
      </c>
      <c r="J47" s="423">
        <v>11390</v>
      </c>
      <c r="K47" s="423">
        <v>13225</v>
      </c>
    </row>
    <row r="48" spans="1:13" x14ac:dyDescent="0.2">
      <c r="A48" s="422" t="s">
        <v>34</v>
      </c>
      <c r="B48" s="314">
        <v>35110</v>
      </c>
      <c r="C48" s="314">
        <v>448</v>
      </c>
      <c r="D48" s="314">
        <v>34662</v>
      </c>
      <c r="E48" s="314">
        <v>16.250503989723299</v>
      </c>
      <c r="F48" s="423">
        <v>25446</v>
      </c>
      <c r="G48" s="314">
        <v>9513</v>
      </c>
      <c r="H48" s="418">
        <v>1731</v>
      </c>
      <c r="I48" s="418">
        <v>7782</v>
      </c>
      <c r="J48" s="423">
        <v>7559</v>
      </c>
      <c r="K48" s="423">
        <v>8374</v>
      </c>
    </row>
    <row r="49" spans="1:11" x14ac:dyDescent="0.2">
      <c r="A49" s="422" t="s">
        <v>35</v>
      </c>
      <c r="B49" s="314">
        <v>39869</v>
      </c>
      <c r="C49" s="314">
        <v>640</v>
      </c>
      <c r="D49" s="314">
        <v>39229</v>
      </c>
      <c r="E49" s="314">
        <v>15.81227931573771</v>
      </c>
      <c r="F49" s="423">
        <v>29271</v>
      </c>
      <c r="G49" s="314">
        <v>11159</v>
      </c>
      <c r="H49" s="418">
        <v>2273</v>
      </c>
      <c r="I49" s="418">
        <v>8886</v>
      </c>
      <c r="J49" s="423">
        <v>7495</v>
      </c>
      <c r="K49" s="423">
        <v>10617</v>
      </c>
    </row>
    <row r="50" spans="1:11" x14ac:dyDescent="0.2">
      <c r="A50" s="422" t="s">
        <v>36</v>
      </c>
      <c r="B50" s="314">
        <v>52994</v>
      </c>
      <c r="C50" s="314">
        <v>1788</v>
      </c>
      <c r="D50" s="314">
        <v>51206</v>
      </c>
      <c r="E50" s="314">
        <v>17.582002533983882</v>
      </c>
      <c r="F50" s="423">
        <v>37863</v>
      </c>
      <c r="G50" s="314">
        <v>14451</v>
      </c>
      <c r="H50" s="418">
        <v>2422</v>
      </c>
      <c r="I50" s="418">
        <v>12029</v>
      </c>
      <c r="J50" s="423">
        <v>10924</v>
      </c>
      <c r="K50" s="423">
        <v>12488</v>
      </c>
    </row>
    <row r="51" spans="1:11" x14ac:dyDescent="0.2">
      <c r="A51" s="422" t="s">
        <v>37</v>
      </c>
      <c r="B51" s="314">
        <v>31456</v>
      </c>
      <c r="C51" s="314">
        <v>1490</v>
      </c>
      <c r="D51" s="314">
        <v>29966</v>
      </c>
      <c r="E51" s="314">
        <v>19.804767789989889</v>
      </c>
      <c r="F51" s="423">
        <v>23781</v>
      </c>
      <c r="G51" s="314">
        <v>12410</v>
      </c>
      <c r="H51" s="418">
        <v>2519</v>
      </c>
      <c r="I51" s="418">
        <v>9891</v>
      </c>
      <c r="J51" s="423">
        <v>4913</v>
      </c>
      <c r="K51" s="423">
        <v>6458</v>
      </c>
    </row>
    <row r="52" spans="1:11" x14ac:dyDescent="0.2">
      <c r="A52" s="422" t="s">
        <v>38</v>
      </c>
      <c r="B52" s="314">
        <v>51678</v>
      </c>
      <c r="C52" s="314">
        <v>2510</v>
      </c>
      <c r="D52" s="314">
        <v>49168</v>
      </c>
      <c r="E52" s="314">
        <v>15.784066978273154</v>
      </c>
      <c r="F52" s="423">
        <v>36632</v>
      </c>
      <c r="G52" s="314">
        <v>14134</v>
      </c>
      <c r="H52" s="418">
        <v>2477</v>
      </c>
      <c r="I52" s="418">
        <v>11657</v>
      </c>
      <c r="J52" s="423">
        <v>10010</v>
      </c>
      <c r="K52" s="423">
        <v>12488</v>
      </c>
    </row>
    <row r="53" spans="1:11" x14ac:dyDescent="0.2">
      <c r="A53" s="422" t="s">
        <v>39</v>
      </c>
      <c r="B53" s="314">
        <v>46123</v>
      </c>
      <c r="C53" s="314">
        <v>2244</v>
      </c>
      <c r="D53" s="314">
        <v>43879</v>
      </c>
      <c r="E53" s="314">
        <v>15.982269038565205</v>
      </c>
      <c r="F53" s="423">
        <v>32746</v>
      </c>
      <c r="G53" s="314">
        <v>12388</v>
      </c>
      <c r="H53" s="418">
        <v>2510</v>
      </c>
      <c r="I53" s="418">
        <v>9878</v>
      </c>
      <c r="J53" s="423">
        <v>8516</v>
      </c>
      <c r="K53" s="423">
        <v>11842</v>
      </c>
    </row>
    <row r="54" spans="1:11" x14ac:dyDescent="0.2">
      <c r="A54" s="422" t="s">
        <v>40</v>
      </c>
      <c r="B54" s="314">
        <v>48335</v>
      </c>
      <c r="C54" s="314">
        <v>1204</v>
      </c>
      <c r="D54" s="314">
        <v>47131</v>
      </c>
      <c r="E54" s="314">
        <v>18.489778464749339</v>
      </c>
      <c r="F54" s="423">
        <v>34763</v>
      </c>
      <c r="G54" s="314">
        <v>13766</v>
      </c>
      <c r="H54" s="418">
        <v>2470</v>
      </c>
      <c r="I54" s="418">
        <v>11296</v>
      </c>
      <c r="J54" s="423">
        <v>9973</v>
      </c>
      <c r="K54" s="423">
        <v>11024</v>
      </c>
    </row>
    <row r="55" spans="1:11" x14ac:dyDescent="0.2">
      <c r="A55" s="422" t="s">
        <v>41</v>
      </c>
      <c r="B55" s="314">
        <v>37015</v>
      </c>
      <c r="C55" s="314">
        <v>857</v>
      </c>
      <c r="D55" s="314">
        <v>36158</v>
      </c>
      <c r="E55" s="314">
        <v>17.447656547817232</v>
      </c>
      <c r="F55" s="423">
        <v>27206</v>
      </c>
      <c r="G55" s="314">
        <v>11462</v>
      </c>
      <c r="H55" s="418">
        <v>2148</v>
      </c>
      <c r="I55" s="418">
        <v>9314</v>
      </c>
      <c r="J55" s="423">
        <v>7228</v>
      </c>
      <c r="K55" s="423">
        <v>8516</v>
      </c>
    </row>
    <row r="56" spans="1:11" x14ac:dyDescent="0.2">
      <c r="A56" s="422" t="s">
        <v>42</v>
      </c>
      <c r="B56" s="314">
        <v>30268</v>
      </c>
      <c r="C56" s="314">
        <v>1096</v>
      </c>
      <c r="D56" s="314">
        <v>29172</v>
      </c>
      <c r="E56" s="314">
        <v>16.5115805202744</v>
      </c>
      <c r="F56" s="423">
        <v>22486</v>
      </c>
      <c r="G56" s="314">
        <v>10459</v>
      </c>
      <c r="H56" s="418">
        <v>2246</v>
      </c>
      <c r="I56" s="418">
        <v>8213</v>
      </c>
      <c r="J56" s="423">
        <v>5336</v>
      </c>
      <c r="K56" s="423">
        <v>6691</v>
      </c>
    </row>
    <row r="57" spans="1:11" x14ac:dyDescent="0.2">
      <c r="A57" s="422" t="s">
        <v>43</v>
      </c>
      <c r="B57" s="314">
        <v>27165</v>
      </c>
      <c r="C57" s="314">
        <v>590</v>
      </c>
      <c r="D57" s="314">
        <v>26575</v>
      </c>
      <c r="E57" s="314">
        <v>18.933861510291614</v>
      </c>
      <c r="F57" s="423">
        <v>20668</v>
      </c>
      <c r="G57" s="314">
        <v>9843</v>
      </c>
      <c r="H57" s="418">
        <v>2104</v>
      </c>
      <c r="I57" s="418">
        <v>7739</v>
      </c>
      <c r="J57" s="423">
        <v>4595</v>
      </c>
      <c r="K57" s="423">
        <v>6230</v>
      </c>
    </row>
    <row r="58" spans="1:11" x14ac:dyDescent="0.2">
      <c r="A58" s="422" t="s">
        <v>44</v>
      </c>
      <c r="B58" s="314">
        <v>32927</v>
      </c>
      <c r="C58" s="314">
        <v>950</v>
      </c>
      <c r="D58" s="314">
        <v>31977</v>
      </c>
      <c r="E58" s="314">
        <v>15.968778558480276</v>
      </c>
      <c r="F58" s="423">
        <v>24439</v>
      </c>
      <c r="G58" s="314">
        <v>10586</v>
      </c>
      <c r="H58" s="418">
        <v>2080</v>
      </c>
      <c r="I58" s="418">
        <v>8506</v>
      </c>
      <c r="J58" s="423">
        <v>5814</v>
      </c>
      <c r="K58" s="423">
        <v>8039</v>
      </c>
    </row>
    <row r="59" spans="1:11" x14ac:dyDescent="0.2">
      <c r="A59" s="422" t="s">
        <v>45</v>
      </c>
      <c r="B59" s="314">
        <v>36312</v>
      </c>
      <c r="C59" s="314">
        <v>770</v>
      </c>
      <c r="D59" s="314">
        <v>35542</v>
      </c>
      <c r="E59" s="314">
        <v>18.253063404513192</v>
      </c>
      <c r="F59" s="423">
        <v>25811</v>
      </c>
      <c r="G59" s="314">
        <v>9264</v>
      </c>
      <c r="H59" s="418">
        <v>1501</v>
      </c>
      <c r="I59" s="418">
        <v>7763</v>
      </c>
      <c r="J59" s="423">
        <v>7751</v>
      </c>
      <c r="K59" s="423">
        <v>8796</v>
      </c>
    </row>
    <row r="60" spans="1:11" x14ac:dyDescent="0.2">
      <c r="A60" s="422" t="s">
        <v>46</v>
      </c>
      <c r="B60" s="314">
        <v>36099</v>
      </c>
      <c r="C60" s="314">
        <v>762</v>
      </c>
      <c r="D60" s="314">
        <v>35337</v>
      </c>
      <c r="E60" s="314">
        <v>14.83208602836552</v>
      </c>
      <c r="F60" s="423">
        <v>26230</v>
      </c>
      <c r="G60" s="314">
        <v>9537</v>
      </c>
      <c r="H60" s="418">
        <v>1727</v>
      </c>
      <c r="I60" s="418">
        <v>7810</v>
      </c>
      <c r="J60" s="423">
        <v>7465</v>
      </c>
      <c r="K60" s="423">
        <v>9228</v>
      </c>
    </row>
    <row r="61" spans="1:11" x14ac:dyDescent="0.2">
      <c r="A61" s="422" t="s">
        <v>47</v>
      </c>
      <c r="B61" s="314">
        <v>38135</v>
      </c>
      <c r="C61" s="314">
        <v>1038</v>
      </c>
      <c r="D61" s="314">
        <v>37097</v>
      </c>
      <c r="E61" s="314">
        <v>16.660977822490096</v>
      </c>
      <c r="F61" s="423">
        <v>27236</v>
      </c>
      <c r="G61" s="314">
        <v>10074</v>
      </c>
      <c r="H61" s="418">
        <v>1856</v>
      </c>
      <c r="I61" s="418">
        <v>8218</v>
      </c>
      <c r="J61" s="423">
        <v>8044</v>
      </c>
      <c r="K61" s="423">
        <v>9118</v>
      </c>
    </row>
    <row r="62" spans="1:11" x14ac:dyDescent="0.2">
      <c r="A62" s="422" t="s">
        <v>48</v>
      </c>
      <c r="B62" s="314">
        <v>33269</v>
      </c>
      <c r="C62" s="314">
        <v>683</v>
      </c>
      <c r="D62" s="314">
        <v>32586</v>
      </c>
      <c r="E62" s="314">
        <v>16.560451288306144</v>
      </c>
      <c r="F62" s="423">
        <v>24354</v>
      </c>
      <c r="G62" s="314">
        <v>9637</v>
      </c>
      <c r="H62" s="418">
        <v>1852</v>
      </c>
      <c r="I62" s="418">
        <v>7785</v>
      </c>
      <c r="J62" s="423">
        <v>6459</v>
      </c>
      <c r="K62" s="423">
        <v>8258</v>
      </c>
    </row>
    <row r="63" spans="1:11" x14ac:dyDescent="0.2">
      <c r="A63" s="422" t="s">
        <v>49</v>
      </c>
      <c r="B63" s="314">
        <v>27169</v>
      </c>
      <c r="C63" s="314">
        <v>725</v>
      </c>
      <c r="D63" s="314">
        <v>26444</v>
      </c>
      <c r="E63" s="314">
        <v>17.156166267670969</v>
      </c>
      <c r="F63" s="423">
        <v>20912</v>
      </c>
      <c r="G63" s="314">
        <v>10170</v>
      </c>
      <c r="H63" s="418">
        <v>2246</v>
      </c>
      <c r="I63" s="418">
        <v>7924</v>
      </c>
      <c r="J63" s="423">
        <v>4283</v>
      </c>
      <c r="K63" s="423">
        <v>6459</v>
      </c>
    </row>
    <row r="64" spans="1:11" x14ac:dyDescent="0.2">
      <c r="A64" s="422" t="s">
        <v>50</v>
      </c>
      <c r="B64" s="314">
        <v>21192</v>
      </c>
      <c r="C64" s="314">
        <v>1581</v>
      </c>
      <c r="D64" s="314">
        <v>19611</v>
      </c>
      <c r="E64" s="314">
        <v>16.742077585029367</v>
      </c>
      <c r="F64" s="423">
        <v>15874</v>
      </c>
      <c r="G64" s="314">
        <v>8729</v>
      </c>
      <c r="H64" s="418">
        <v>1614</v>
      </c>
      <c r="I64" s="418">
        <v>7115</v>
      </c>
      <c r="J64" s="423">
        <v>2964</v>
      </c>
      <c r="K64" s="423">
        <v>4181</v>
      </c>
    </row>
    <row r="65" spans="1:11" x14ac:dyDescent="0.2">
      <c r="A65" s="422" t="s">
        <v>51</v>
      </c>
      <c r="B65" s="314">
        <v>25984</v>
      </c>
      <c r="C65" s="314">
        <v>744</v>
      </c>
      <c r="D65" s="314">
        <v>25240</v>
      </c>
      <c r="E65" s="314">
        <v>19.461043216777824</v>
      </c>
      <c r="F65" s="423">
        <v>18743</v>
      </c>
      <c r="G65" s="314">
        <v>7616</v>
      </c>
      <c r="H65" s="418">
        <v>1306</v>
      </c>
      <c r="I65" s="418">
        <v>6310</v>
      </c>
      <c r="J65" s="423">
        <v>5295</v>
      </c>
      <c r="K65" s="423">
        <v>5832</v>
      </c>
    </row>
    <row r="66" spans="1:11" x14ac:dyDescent="0.2">
      <c r="A66" s="422" t="s">
        <v>52</v>
      </c>
      <c r="B66" s="314">
        <v>41081</v>
      </c>
      <c r="C66" s="314">
        <v>1487</v>
      </c>
      <c r="D66" s="314">
        <v>39594</v>
      </c>
      <c r="E66" s="314">
        <v>16.576653520560676</v>
      </c>
      <c r="F66" s="423">
        <v>30797</v>
      </c>
      <c r="G66" s="314">
        <v>14159</v>
      </c>
      <c r="H66" s="418">
        <v>2922</v>
      </c>
      <c r="I66" s="418">
        <v>11237</v>
      </c>
      <c r="J66" s="423">
        <v>6849</v>
      </c>
      <c r="K66" s="423">
        <v>9789</v>
      </c>
    </row>
    <row r="67" spans="1:11" x14ac:dyDescent="0.2">
      <c r="A67" s="422" t="s">
        <v>53</v>
      </c>
      <c r="B67" s="314">
        <v>42877</v>
      </c>
      <c r="C67" s="314">
        <v>1065</v>
      </c>
      <c r="D67" s="314">
        <v>41812</v>
      </c>
      <c r="E67" s="314">
        <v>18.342216665569961</v>
      </c>
      <c r="F67" s="423">
        <v>31616</v>
      </c>
      <c r="G67" s="314">
        <v>13417</v>
      </c>
      <c r="H67" s="418">
        <v>2463</v>
      </c>
      <c r="I67" s="418">
        <v>10954</v>
      </c>
      <c r="J67" s="423">
        <v>8184</v>
      </c>
      <c r="K67" s="423">
        <v>10015</v>
      </c>
    </row>
    <row r="68" spans="1:11" x14ac:dyDescent="0.2">
      <c r="A68" s="422" t="s">
        <v>54</v>
      </c>
      <c r="B68" s="314">
        <v>33362</v>
      </c>
      <c r="C68" s="314">
        <v>703</v>
      </c>
      <c r="D68" s="314">
        <v>32659</v>
      </c>
      <c r="E68" s="314">
        <v>19.932498413163419</v>
      </c>
      <c r="F68" s="423">
        <v>24272</v>
      </c>
      <c r="G68" s="314">
        <v>9867</v>
      </c>
      <c r="H68" s="418">
        <v>1745</v>
      </c>
      <c r="I68" s="418">
        <v>8122</v>
      </c>
      <c r="J68" s="423">
        <v>6751</v>
      </c>
      <c r="K68" s="423">
        <v>7654</v>
      </c>
    </row>
    <row r="69" spans="1:11" x14ac:dyDescent="0.2">
      <c r="A69" s="422" t="s">
        <v>55</v>
      </c>
      <c r="B69" s="314">
        <v>33974</v>
      </c>
      <c r="C69" s="314">
        <v>501</v>
      </c>
      <c r="D69" s="314">
        <v>33473</v>
      </c>
      <c r="E69" s="314">
        <v>16.094722923428296</v>
      </c>
      <c r="F69" s="423">
        <v>25360</v>
      </c>
      <c r="G69" s="314">
        <v>10713</v>
      </c>
      <c r="H69" s="418">
        <v>2109</v>
      </c>
      <c r="I69" s="418">
        <v>8604</v>
      </c>
      <c r="J69" s="423">
        <v>6406</v>
      </c>
      <c r="K69" s="423">
        <v>8241</v>
      </c>
    </row>
    <row r="70" spans="1:11" x14ac:dyDescent="0.2">
      <c r="A70" s="422" t="s">
        <v>56</v>
      </c>
      <c r="B70" s="314">
        <v>42282</v>
      </c>
      <c r="C70" s="314">
        <v>1793</v>
      </c>
      <c r="D70" s="314">
        <v>40489</v>
      </c>
      <c r="E70" s="314">
        <v>18.296060985363695</v>
      </c>
      <c r="F70" s="423">
        <v>29715</v>
      </c>
      <c r="G70" s="314">
        <v>11088</v>
      </c>
      <c r="H70" s="418">
        <v>1981</v>
      </c>
      <c r="I70" s="418">
        <v>9107</v>
      </c>
      <c r="J70" s="423">
        <v>8514</v>
      </c>
      <c r="K70" s="423">
        <v>10113</v>
      </c>
    </row>
    <row r="71" spans="1:11" x14ac:dyDescent="0.2">
      <c r="A71" s="422" t="s">
        <v>57</v>
      </c>
      <c r="B71" s="314">
        <v>32849</v>
      </c>
      <c r="C71" s="314">
        <v>1143</v>
      </c>
      <c r="D71" s="314">
        <v>31706</v>
      </c>
      <c r="E71" s="314">
        <v>20.43425860879989</v>
      </c>
      <c r="F71" s="423">
        <v>23687</v>
      </c>
      <c r="G71" s="314">
        <v>9983</v>
      </c>
      <c r="H71" s="418">
        <v>1701</v>
      </c>
      <c r="I71" s="418">
        <v>8282</v>
      </c>
      <c r="J71" s="423">
        <v>6485</v>
      </c>
      <c r="K71" s="423">
        <v>7219</v>
      </c>
    </row>
    <row r="72" spans="1:11" x14ac:dyDescent="0.2">
      <c r="A72" s="422" t="s">
        <v>58</v>
      </c>
      <c r="B72" s="314">
        <v>39313</v>
      </c>
      <c r="C72" s="314">
        <v>1057</v>
      </c>
      <c r="D72" s="314">
        <v>38256</v>
      </c>
      <c r="E72" s="314">
        <v>18.55601096209347</v>
      </c>
      <c r="F72" s="423">
        <v>29702</v>
      </c>
      <c r="G72" s="314">
        <v>13941</v>
      </c>
      <c r="H72" s="418">
        <v>2848</v>
      </c>
      <c r="I72" s="418">
        <v>11093</v>
      </c>
      <c r="J72" s="423">
        <v>6927</v>
      </c>
      <c r="K72" s="423">
        <v>8834</v>
      </c>
    </row>
    <row r="73" spans="1:11" x14ac:dyDescent="0.2">
      <c r="A73" s="422" t="s">
        <v>59</v>
      </c>
      <c r="B73" s="314">
        <v>31950</v>
      </c>
      <c r="C73" s="314">
        <v>1080</v>
      </c>
      <c r="D73" s="314">
        <v>30870</v>
      </c>
      <c r="E73" s="314">
        <v>18.662491234009622</v>
      </c>
      <c r="F73" s="423">
        <v>22956</v>
      </c>
      <c r="G73" s="314">
        <v>9231</v>
      </c>
      <c r="H73" s="418">
        <v>1485</v>
      </c>
      <c r="I73" s="418">
        <v>7746</v>
      </c>
      <c r="J73" s="423">
        <v>6459</v>
      </c>
      <c r="K73" s="423">
        <v>7266</v>
      </c>
    </row>
    <row r="74" spans="1:11" x14ac:dyDescent="0.2">
      <c r="A74" s="422" t="s">
        <v>60</v>
      </c>
      <c r="B74" s="314">
        <v>24410</v>
      </c>
      <c r="C74" s="314">
        <v>1068</v>
      </c>
      <c r="D74" s="314">
        <v>23342</v>
      </c>
      <c r="E74" s="314">
        <v>17.110018105451427</v>
      </c>
      <c r="F74" s="423">
        <v>18188</v>
      </c>
      <c r="G74" s="314">
        <v>8599</v>
      </c>
      <c r="H74" s="418">
        <v>2002</v>
      </c>
      <c r="I74" s="418">
        <v>6597</v>
      </c>
      <c r="J74" s="423">
        <v>4108</v>
      </c>
      <c r="K74" s="423">
        <v>5481</v>
      </c>
    </row>
    <row r="75" spans="1:11" x14ac:dyDescent="0.2">
      <c r="A75" s="422" t="s">
        <v>61</v>
      </c>
      <c r="B75" s="314">
        <v>41970</v>
      </c>
      <c r="C75" s="314">
        <v>1092</v>
      </c>
      <c r="D75" s="314">
        <v>40878</v>
      </c>
      <c r="E75" s="314">
        <v>19.245943935441954</v>
      </c>
      <c r="F75" s="423">
        <v>30214</v>
      </c>
      <c r="G75" s="314">
        <v>12503</v>
      </c>
      <c r="H75" s="418">
        <v>2388</v>
      </c>
      <c r="I75" s="418">
        <v>10115</v>
      </c>
      <c r="J75" s="423">
        <v>8711</v>
      </c>
      <c r="K75" s="423">
        <v>9000</v>
      </c>
    </row>
    <row r="76" spans="1:11" x14ac:dyDescent="0.2">
      <c r="A76" s="422" t="s">
        <v>62</v>
      </c>
      <c r="B76" s="314">
        <v>46883</v>
      </c>
      <c r="C76" s="314">
        <v>2568</v>
      </c>
      <c r="D76" s="314">
        <v>44315</v>
      </c>
      <c r="E76" s="314">
        <v>17.965006445754312</v>
      </c>
      <c r="F76" s="423">
        <v>33990</v>
      </c>
      <c r="G76" s="314">
        <v>15339</v>
      </c>
      <c r="H76" s="418">
        <v>2888</v>
      </c>
      <c r="I76" s="418">
        <v>12451</v>
      </c>
      <c r="J76" s="423">
        <v>8045</v>
      </c>
      <c r="K76" s="423">
        <v>10606</v>
      </c>
    </row>
    <row r="77" spans="1:11" x14ac:dyDescent="0.2">
      <c r="A77" s="422" t="s">
        <v>63</v>
      </c>
      <c r="B77" s="314">
        <v>33161</v>
      </c>
      <c r="C77" s="314">
        <v>1193</v>
      </c>
      <c r="D77" s="314">
        <v>31968</v>
      </c>
      <c r="E77" s="314">
        <v>21.1004329918682</v>
      </c>
      <c r="F77" s="423">
        <v>25666</v>
      </c>
      <c r="G77" s="314">
        <v>14038</v>
      </c>
      <c r="H77" s="418">
        <v>3001</v>
      </c>
      <c r="I77" s="418">
        <v>11037</v>
      </c>
      <c r="J77" s="423">
        <v>5124</v>
      </c>
      <c r="K77" s="423">
        <v>6504</v>
      </c>
    </row>
    <row r="78" spans="1:11" x14ac:dyDescent="0.2">
      <c r="A78" s="422"/>
      <c r="B78" s="314"/>
      <c r="C78" s="314"/>
      <c r="D78" s="314"/>
      <c r="E78" s="314"/>
      <c r="F78" s="423"/>
      <c r="G78" s="314"/>
      <c r="H78" s="418"/>
      <c r="I78" s="418"/>
      <c r="J78" s="423"/>
      <c r="K78" s="423"/>
    </row>
    <row r="79" spans="1:11" x14ac:dyDescent="0.2">
      <c r="A79" s="424" t="s">
        <v>64</v>
      </c>
      <c r="B79" s="322">
        <v>86395</v>
      </c>
      <c r="C79" s="322">
        <v>4299</v>
      </c>
      <c r="D79" s="322">
        <v>82096</v>
      </c>
      <c r="E79" s="322">
        <v>17.935738752632584</v>
      </c>
      <c r="F79" s="322">
        <v>65762</v>
      </c>
      <c r="G79" s="322">
        <v>35364</v>
      </c>
      <c r="H79" s="322">
        <v>7191</v>
      </c>
      <c r="I79" s="322">
        <v>28173</v>
      </c>
      <c r="J79" s="322">
        <v>13098</v>
      </c>
      <c r="K79" s="322">
        <v>17300</v>
      </c>
    </row>
    <row r="80" spans="1:11" x14ac:dyDescent="0.2">
      <c r="A80" s="424" t="s">
        <v>65</v>
      </c>
      <c r="B80" s="322">
        <v>282872</v>
      </c>
      <c r="C80" s="322">
        <v>9061</v>
      </c>
      <c r="D80" s="322">
        <v>273811</v>
      </c>
      <c r="E80" s="322">
        <v>17.471804102343903</v>
      </c>
      <c r="F80" s="322">
        <v>211233</v>
      </c>
      <c r="G80" s="322">
        <v>96181</v>
      </c>
      <c r="H80" s="322">
        <v>19582</v>
      </c>
      <c r="I80" s="322">
        <v>76599</v>
      </c>
      <c r="J80" s="322">
        <v>49397</v>
      </c>
      <c r="K80" s="322">
        <v>65655</v>
      </c>
    </row>
    <row r="81" spans="1:13" x14ac:dyDescent="0.2">
      <c r="A81" s="424" t="s">
        <v>66</v>
      </c>
      <c r="B81" s="322">
        <v>812270</v>
      </c>
      <c r="C81" s="322">
        <v>24489</v>
      </c>
      <c r="D81" s="322">
        <v>787781</v>
      </c>
      <c r="E81" s="322">
        <v>17.639635819211271</v>
      </c>
      <c r="F81" s="322">
        <v>585134</v>
      </c>
      <c r="G81" s="322">
        <v>230422</v>
      </c>
      <c r="H81" s="322">
        <v>42119</v>
      </c>
      <c r="I81" s="322">
        <v>188303</v>
      </c>
      <c r="J81" s="322">
        <v>162210</v>
      </c>
      <c r="K81" s="322">
        <v>192502</v>
      </c>
    </row>
    <row r="82" spans="1:13" x14ac:dyDescent="0.2">
      <c r="A82" s="424" t="s">
        <v>67</v>
      </c>
      <c r="B82" s="314">
        <v>1181537</v>
      </c>
      <c r="C82" s="314">
        <v>37849</v>
      </c>
      <c r="D82" s="314">
        <v>1143688</v>
      </c>
      <c r="E82" s="314">
        <v>17.615140338863593</v>
      </c>
      <c r="F82" s="423">
        <v>862129</v>
      </c>
      <c r="G82" s="314">
        <v>361967</v>
      </c>
      <c r="H82" s="418">
        <v>68892</v>
      </c>
      <c r="I82" s="418">
        <v>293075</v>
      </c>
      <c r="J82" s="423">
        <v>224705</v>
      </c>
      <c r="K82" s="423">
        <v>275457</v>
      </c>
    </row>
    <row r="84" spans="1:13" ht="28.9" customHeight="1" x14ac:dyDescent="0.2">
      <c r="A84" s="420">
        <v>1991</v>
      </c>
      <c r="B84" s="421"/>
      <c r="C84" s="421"/>
      <c r="D84" s="421"/>
      <c r="E84" s="421"/>
      <c r="F84" s="579" t="s">
        <v>111</v>
      </c>
      <c r="G84" s="579"/>
      <c r="H84" s="579"/>
      <c r="I84" s="579"/>
      <c r="J84" s="579" t="s">
        <v>112</v>
      </c>
      <c r="K84" s="579"/>
      <c r="L84" s="421"/>
      <c r="M84" s="421"/>
    </row>
    <row r="85" spans="1:13" ht="61.15" customHeight="1" x14ac:dyDescent="0.2">
      <c r="B85" s="421" t="s">
        <v>97</v>
      </c>
      <c r="C85" s="421" t="s">
        <v>108</v>
      </c>
      <c r="D85" s="421" t="s">
        <v>109</v>
      </c>
      <c r="E85" s="421" t="s">
        <v>110</v>
      </c>
      <c r="F85" s="421" t="s">
        <v>113</v>
      </c>
      <c r="G85" s="421" t="s">
        <v>73</v>
      </c>
      <c r="H85" s="421" t="s">
        <v>114</v>
      </c>
      <c r="I85" s="421" t="s">
        <v>106</v>
      </c>
      <c r="J85" s="421" t="s">
        <v>115</v>
      </c>
      <c r="K85" s="421" t="s">
        <v>116</v>
      </c>
      <c r="L85" s="421"/>
      <c r="M85" s="421"/>
    </row>
    <row r="86" spans="1:13" x14ac:dyDescent="0.2">
      <c r="A86" s="422" t="s">
        <v>31</v>
      </c>
      <c r="B86" s="314">
        <v>746</v>
      </c>
      <c r="C86" s="314">
        <v>11</v>
      </c>
      <c r="D86" s="314">
        <v>735</v>
      </c>
      <c r="E86" s="314">
        <v>20.640269587194609</v>
      </c>
      <c r="F86" s="423">
        <v>580</v>
      </c>
      <c r="G86" s="314">
        <v>328</v>
      </c>
      <c r="H86" s="418">
        <v>119</v>
      </c>
      <c r="I86" s="418">
        <v>209</v>
      </c>
      <c r="J86" s="423">
        <v>139</v>
      </c>
      <c r="K86" s="423">
        <v>113</v>
      </c>
    </row>
    <row r="87" spans="1:13" x14ac:dyDescent="0.2">
      <c r="A87" s="422" t="s">
        <v>32</v>
      </c>
      <c r="B87" s="314">
        <v>29500</v>
      </c>
      <c r="C87" s="314">
        <v>506</v>
      </c>
      <c r="D87" s="314">
        <v>28994</v>
      </c>
      <c r="E87" s="314">
        <v>20.331542852334401</v>
      </c>
      <c r="F87" s="423">
        <v>21899</v>
      </c>
      <c r="G87" s="314">
        <v>10117</v>
      </c>
      <c r="H87" s="418">
        <v>2200</v>
      </c>
      <c r="I87" s="418">
        <v>7917</v>
      </c>
      <c r="J87" s="423">
        <v>5929</v>
      </c>
      <c r="K87" s="423">
        <v>5853</v>
      </c>
    </row>
    <row r="88" spans="1:13" x14ac:dyDescent="0.2">
      <c r="A88" s="422" t="s">
        <v>33</v>
      </c>
      <c r="B88" s="314">
        <v>54511</v>
      </c>
      <c r="C88" s="314">
        <v>2545</v>
      </c>
      <c r="D88" s="314">
        <v>51966</v>
      </c>
      <c r="E88" s="314">
        <v>18.006424183203567</v>
      </c>
      <c r="F88" s="423">
        <v>38824</v>
      </c>
      <c r="G88" s="314">
        <v>17490</v>
      </c>
      <c r="H88" s="418">
        <v>3515</v>
      </c>
      <c r="I88" s="418">
        <v>13975</v>
      </c>
      <c r="J88" s="423">
        <v>10693</v>
      </c>
      <c r="K88" s="423">
        <v>10641</v>
      </c>
    </row>
    <row r="89" spans="1:13" x14ac:dyDescent="0.2">
      <c r="A89" s="422" t="s">
        <v>34</v>
      </c>
      <c r="B89" s="314">
        <v>37567</v>
      </c>
      <c r="C89" s="314">
        <v>542</v>
      </c>
      <c r="D89" s="314">
        <v>37025</v>
      </c>
      <c r="E89" s="314">
        <v>17.244189837455174</v>
      </c>
      <c r="F89" s="423">
        <v>27550</v>
      </c>
      <c r="G89" s="314">
        <v>12151</v>
      </c>
      <c r="H89" s="418">
        <v>2480</v>
      </c>
      <c r="I89" s="418">
        <v>9671</v>
      </c>
      <c r="J89" s="423">
        <v>8026</v>
      </c>
      <c r="K89" s="423">
        <v>7373</v>
      </c>
    </row>
    <row r="90" spans="1:13" x14ac:dyDescent="0.2">
      <c r="A90" s="422" t="s">
        <v>35</v>
      </c>
      <c r="B90" s="314">
        <v>34736</v>
      </c>
      <c r="C90" s="314">
        <v>641</v>
      </c>
      <c r="D90" s="314">
        <v>34095</v>
      </c>
      <c r="E90" s="314">
        <v>14.189045781989337</v>
      </c>
      <c r="F90" s="423">
        <v>26171</v>
      </c>
      <c r="G90" s="314">
        <v>11213</v>
      </c>
      <c r="H90" s="418">
        <v>2853</v>
      </c>
      <c r="I90" s="418">
        <v>8360</v>
      </c>
      <c r="J90" s="423">
        <v>5881</v>
      </c>
      <c r="K90" s="423">
        <v>9077</v>
      </c>
    </row>
    <row r="91" spans="1:13" x14ac:dyDescent="0.2">
      <c r="A91" s="422" t="s">
        <v>36</v>
      </c>
      <c r="B91" s="314">
        <v>57070</v>
      </c>
      <c r="C91" s="314">
        <v>1961</v>
      </c>
      <c r="D91" s="314">
        <v>55109</v>
      </c>
      <c r="E91" s="314">
        <v>19.184963672885385</v>
      </c>
      <c r="F91" s="423">
        <v>40946</v>
      </c>
      <c r="G91" s="314">
        <v>18217</v>
      </c>
      <c r="H91" s="418">
        <v>3353</v>
      </c>
      <c r="I91" s="418">
        <v>14864</v>
      </c>
      <c r="J91" s="423">
        <v>12186</v>
      </c>
      <c r="K91" s="423">
        <v>10543</v>
      </c>
    </row>
    <row r="92" spans="1:13" x14ac:dyDescent="0.2">
      <c r="A92" s="422" t="s">
        <v>37</v>
      </c>
      <c r="B92" s="314">
        <v>29551</v>
      </c>
      <c r="C92" s="314">
        <v>1165</v>
      </c>
      <c r="D92" s="314">
        <v>28386</v>
      </c>
      <c r="E92" s="314">
        <v>17.514654161781944</v>
      </c>
      <c r="F92" s="423">
        <v>22992</v>
      </c>
      <c r="G92" s="314">
        <v>13208</v>
      </c>
      <c r="H92" s="418">
        <v>3227</v>
      </c>
      <c r="I92" s="418">
        <v>9981</v>
      </c>
      <c r="J92" s="423">
        <v>4425</v>
      </c>
      <c r="K92" s="423">
        <v>5359</v>
      </c>
    </row>
    <row r="93" spans="1:13" x14ac:dyDescent="0.2">
      <c r="A93" s="422" t="s">
        <v>38</v>
      </c>
      <c r="B93" s="314">
        <v>50325</v>
      </c>
      <c r="C93" s="314">
        <v>2221</v>
      </c>
      <c r="D93" s="314">
        <v>48104</v>
      </c>
      <c r="E93" s="314">
        <v>15.555253746208519</v>
      </c>
      <c r="F93" s="423">
        <v>36389</v>
      </c>
      <c r="G93" s="314">
        <v>16034</v>
      </c>
      <c r="H93" s="418">
        <v>3253</v>
      </c>
      <c r="I93" s="418">
        <v>12781</v>
      </c>
      <c r="J93" s="423">
        <v>9556</v>
      </c>
      <c r="K93" s="423">
        <v>10799</v>
      </c>
    </row>
    <row r="94" spans="1:13" x14ac:dyDescent="0.2">
      <c r="A94" s="422" t="s">
        <v>39</v>
      </c>
      <c r="B94" s="314">
        <v>42211</v>
      </c>
      <c r="C94" s="314">
        <v>1581</v>
      </c>
      <c r="D94" s="314">
        <v>40630</v>
      </c>
      <c r="E94" s="314">
        <v>14.967159186770843</v>
      </c>
      <c r="F94" s="423">
        <v>31161</v>
      </c>
      <c r="G94" s="314">
        <v>13833</v>
      </c>
      <c r="H94" s="418">
        <v>3235</v>
      </c>
      <c r="I94" s="418">
        <v>10598</v>
      </c>
      <c r="J94" s="423">
        <v>7314</v>
      </c>
      <c r="K94" s="423">
        <v>10014</v>
      </c>
    </row>
    <row r="95" spans="1:13" x14ac:dyDescent="0.2">
      <c r="A95" s="422" t="s">
        <v>40</v>
      </c>
      <c r="B95" s="314">
        <v>45136</v>
      </c>
      <c r="C95" s="314">
        <v>1327</v>
      </c>
      <c r="D95" s="314">
        <v>43809</v>
      </c>
      <c r="E95" s="314">
        <v>17.160416935967191</v>
      </c>
      <c r="F95" s="423">
        <v>33023</v>
      </c>
      <c r="G95" s="314">
        <v>15005</v>
      </c>
      <c r="H95" s="418">
        <v>3061</v>
      </c>
      <c r="I95" s="418">
        <v>11944</v>
      </c>
      <c r="J95" s="423">
        <v>8920</v>
      </c>
      <c r="K95" s="423">
        <v>9098</v>
      </c>
    </row>
    <row r="96" spans="1:13" x14ac:dyDescent="0.2">
      <c r="A96" s="422" t="s">
        <v>41</v>
      </c>
      <c r="B96" s="314">
        <v>36498</v>
      </c>
      <c r="C96" s="314">
        <v>839</v>
      </c>
      <c r="D96" s="314">
        <v>35659</v>
      </c>
      <c r="E96" s="314">
        <v>17.36913117812383</v>
      </c>
      <c r="F96" s="423">
        <v>27142</v>
      </c>
      <c r="G96" s="314">
        <v>13242</v>
      </c>
      <c r="H96" s="418">
        <v>2878</v>
      </c>
      <c r="I96" s="418">
        <v>10364</v>
      </c>
      <c r="J96" s="423">
        <v>7112</v>
      </c>
      <c r="K96" s="423">
        <v>6788</v>
      </c>
    </row>
    <row r="97" spans="1:11" x14ac:dyDescent="0.2">
      <c r="A97" s="422" t="s">
        <v>42</v>
      </c>
      <c r="B97" s="314">
        <v>25845</v>
      </c>
      <c r="C97" s="314">
        <v>815</v>
      </c>
      <c r="D97" s="314">
        <v>25030</v>
      </c>
      <c r="E97" s="314">
        <v>13.9743403642373</v>
      </c>
      <c r="F97" s="423">
        <v>19924</v>
      </c>
      <c r="G97" s="314">
        <v>10361</v>
      </c>
      <c r="H97" s="418">
        <v>2911</v>
      </c>
      <c r="I97" s="418">
        <v>7450</v>
      </c>
      <c r="J97" s="423">
        <v>4006</v>
      </c>
      <c r="K97" s="423">
        <v>5557</v>
      </c>
    </row>
    <row r="98" spans="1:11" x14ac:dyDescent="0.2">
      <c r="A98" s="422" t="s">
        <v>43</v>
      </c>
      <c r="B98" s="314">
        <v>22717</v>
      </c>
      <c r="C98" s="314">
        <v>467</v>
      </c>
      <c r="D98" s="314">
        <v>22250</v>
      </c>
      <c r="E98" s="314">
        <v>15.260421667741184</v>
      </c>
      <c r="F98" s="423">
        <v>17955</v>
      </c>
      <c r="G98" s="314">
        <v>9887</v>
      </c>
      <c r="H98" s="418">
        <v>2443</v>
      </c>
      <c r="I98" s="418">
        <v>7444</v>
      </c>
      <c r="J98" s="423">
        <v>3366</v>
      </c>
      <c r="K98" s="423">
        <v>4702</v>
      </c>
    </row>
    <row r="99" spans="1:11" x14ac:dyDescent="0.2">
      <c r="A99" s="422" t="s">
        <v>44</v>
      </c>
      <c r="B99" s="314">
        <v>27964</v>
      </c>
      <c r="C99" s="314">
        <v>993</v>
      </c>
      <c r="D99" s="314">
        <v>26971</v>
      </c>
      <c r="E99" s="314">
        <v>13.482264256578421</v>
      </c>
      <c r="F99" s="423">
        <v>21151</v>
      </c>
      <c r="G99" s="314">
        <v>10368</v>
      </c>
      <c r="H99" s="418">
        <v>2493</v>
      </c>
      <c r="I99" s="418">
        <v>7875</v>
      </c>
      <c r="J99" s="423">
        <v>4441</v>
      </c>
      <c r="K99" s="423">
        <v>6342</v>
      </c>
    </row>
    <row r="100" spans="1:11" x14ac:dyDescent="0.2">
      <c r="A100" s="422" t="s">
        <v>45</v>
      </c>
      <c r="B100" s="314">
        <v>34663</v>
      </c>
      <c r="C100" s="314">
        <v>995</v>
      </c>
      <c r="D100" s="314">
        <v>33668</v>
      </c>
      <c r="E100" s="314">
        <v>16.992283117237065</v>
      </c>
      <c r="F100" s="423">
        <v>25104</v>
      </c>
      <c r="G100" s="314">
        <v>10784</v>
      </c>
      <c r="H100" s="418">
        <v>2059</v>
      </c>
      <c r="I100" s="418">
        <v>8725</v>
      </c>
      <c r="J100" s="423">
        <v>6994</v>
      </c>
      <c r="K100" s="423">
        <v>7326</v>
      </c>
    </row>
    <row r="101" spans="1:11" x14ac:dyDescent="0.2">
      <c r="A101" s="422" t="s">
        <v>46</v>
      </c>
      <c r="B101" s="314">
        <v>42724</v>
      </c>
      <c r="C101" s="314">
        <v>1176</v>
      </c>
      <c r="D101" s="314">
        <v>41548</v>
      </c>
      <c r="E101" s="314">
        <v>18.242169320067791</v>
      </c>
      <c r="F101" s="423">
        <v>30504</v>
      </c>
      <c r="G101" s="314">
        <v>12514</v>
      </c>
      <c r="H101" s="418">
        <v>2489</v>
      </c>
      <c r="I101" s="418">
        <v>10025</v>
      </c>
      <c r="J101" s="423">
        <v>9445</v>
      </c>
      <c r="K101" s="423">
        <v>8545</v>
      </c>
    </row>
    <row r="102" spans="1:11" x14ac:dyDescent="0.2">
      <c r="A102" s="422" t="s">
        <v>47</v>
      </c>
      <c r="B102" s="314">
        <v>39601</v>
      </c>
      <c r="C102" s="314">
        <v>991</v>
      </c>
      <c r="D102" s="314">
        <v>38610</v>
      </c>
      <c r="E102" s="314">
        <v>16.885036560193122</v>
      </c>
      <c r="F102" s="423">
        <v>28727</v>
      </c>
      <c r="G102" s="314">
        <v>12332</v>
      </c>
      <c r="H102" s="418">
        <v>2556</v>
      </c>
      <c r="I102" s="418">
        <v>9776</v>
      </c>
      <c r="J102" s="423">
        <v>8218</v>
      </c>
      <c r="K102" s="423">
        <v>8177</v>
      </c>
    </row>
    <row r="103" spans="1:11" x14ac:dyDescent="0.2">
      <c r="A103" s="422" t="s">
        <v>48</v>
      </c>
      <c r="B103" s="314">
        <v>31517</v>
      </c>
      <c r="C103" s="314">
        <v>788</v>
      </c>
      <c r="D103" s="314">
        <v>30729</v>
      </c>
      <c r="E103" s="314">
        <v>15.218780179778621</v>
      </c>
      <c r="F103" s="423">
        <v>23552</v>
      </c>
      <c r="G103" s="314">
        <v>10662</v>
      </c>
      <c r="H103" s="418">
        <v>2425</v>
      </c>
      <c r="I103" s="418">
        <v>8237</v>
      </c>
      <c r="J103" s="423">
        <v>5758</v>
      </c>
      <c r="K103" s="423">
        <v>7132</v>
      </c>
    </row>
    <row r="104" spans="1:11" x14ac:dyDescent="0.2">
      <c r="A104" s="422" t="s">
        <v>49</v>
      </c>
      <c r="B104" s="314">
        <v>25856</v>
      </c>
      <c r="C104" s="314">
        <v>865</v>
      </c>
      <c r="D104" s="314">
        <v>24991</v>
      </c>
      <c r="E104" s="314">
        <v>15.498775155818786</v>
      </c>
      <c r="F104" s="423">
        <v>19992</v>
      </c>
      <c r="G104" s="314">
        <v>10513</v>
      </c>
      <c r="H104" s="418">
        <v>2732</v>
      </c>
      <c r="I104" s="418">
        <v>7781</v>
      </c>
      <c r="J104" s="423">
        <v>3953</v>
      </c>
      <c r="K104" s="423">
        <v>5526</v>
      </c>
    </row>
    <row r="105" spans="1:11" x14ac:dyDescent="0.2">
      <c r="A105" s="422" t="s">
        <v>50</v>
      </c>
      <c r="B105" s="314">
        <v>21340</v>
      </c>
      <c r="C105" s="314">
        <v>1383</v>
      </c>
      <c r="D105" s="314">
        <v>19957</v>
      </c>
      <c r="E105" s="314">
        <v>15.044401224237491</v>
      </c>
      <c r="F105" s="423">
        <v>16494</v>
      </c>
      <c r="G105" s="314">
        <v>9840</v>
      </c>
      <c r="H105" s="418">
        <v>2254</v>
      </c>
      <c r="I105" s="418">
        <v>7586</v>
      </c>
      <c r="J105" s="423">
        <v>2856</v>
      </c>
      <c r="K105" s="423">
        <v>3798</v>
      </c>
    </row>
    <row r="106" spans="1:11" x14ac:dyDescent="0.2">
      <c r="A106" s="422" t="s">
        <v>51</v>
      </c>
      <c r="B106" s="314">
        <v>24611</v>
      </c>
      <c r="C106" s="314">
        <v>733</v>
      </c>
      <c r="D106" s="314">
        <v>23878</v>
      </c>
      <c r="E106" s="314">
        <v>18.195673212475903</v>
      </c>
      <c r="F106" s="423">
        <v>17961</v>
      </c>
      <c r="G106" s="314">
        <v>8407</v>
      </c>
      <c r="H106" s="418">
        <v>1663</v>
      </c>
      <c r="I106" s="418">
        <v>6744</v>
      </c>
      <c r="J106" s="423">
        <v>5031</v>
      </c>
      <c r="K106" s="423">
        <v>4523</v>
      </c>
    </row>
    <row r="107" spans="1:11" x14ac:dyDescent="0.2">
      <c r="A107" s="422" t="s">
        <v>52</v>
      </c>
      <c r="B107" s="314">
        <v>35921</v>
      </c>
      <c r="C107" s="314">
        <v>1149</v>
      </c>
      <c r="D107" s="314">
        <v>34772</v>
      </c>
      <c r="E107" s="314">
        <v>14.423786887013945</v>
      </c>
      <c r="F107" s="423">
        <v>27738</v>
      </c>
      <c r="G107" s="314">
        <v>14285</v>
      </c>
      <c r="H107" s="418">
        <v>3784</v>
      </c>
      <c r="I107" s="418">
        <v>10501</v>
      </c>
      <c r="J107" s="423">
        <v>5500</v>
      </c>
      <c r="K107" s="423">
        <v>7953</v>
      </c>
    </row>
    <row r="108" spans="1:11" x14ac:dyDescent="0.2">
      <c r="A108" s="422" t="s">
        <v>53</v>
      </c>
      <c r="B108" s="314">
        <v>38795</v>
      </c>
      <c r="C108" s="314">
        <v>1259</v>
      </c>
      <c r="D108" s="314">
        <v>37536</v>
      </c>
      <c r="E108" s="314">
        <v>16.417146681012426</v>
      </c>
      <c r="F108" s="423">
        <v>28864</v>
      </c>
      <c r="G108" s="314">
        <v>13844</v>
      </c>
      <c r="H108" s="418">
        <v>3183</v>
      </c>
      <c r="I108" s="418">
        <v>10661</v>
      </c>
      <c r="J108" s="423">
        <v>7044</v>
      </c>
      <c r="K108" s="423">
        <v>7976</v>
      </c>
    </row>
    <row r="109" spans="1:11" x14ac:dyDescent="0.2">
      <c r="A109" s="422" t="s">
        <v>54</v>
      </c>
      <c r="B109" s="314">
        <v>30287</v>
      </c>
      <c r="C109" s="314">
        <v>759</v>
      </c>
      <c r="D109" s="314">
        <v>29528</v>
      </c>
      <c r="E109" s="314">
        <v>17.654796355200535</v>
      </c>
      <c r="F109" s="423">
        <v>22353</v>
      </c>
      <c r="G109" s="314">
        <v>10343</v>
      </c>
      <c r="H109" s="418">
        <v>2088</v>
      </c>
      <c r="I109" s="418">
        <v>8255</v>
      </c>
      <c r="J109" s="423">
        <v>5855</v>
      </c>
      <c r="K109" s="423">
        <v>6155</v>
      </c>
    </row>
    <row r="110" spans="1:11" x14ac:dyDescent="0.2">
      <c r="A110" s="422" t="s">
        <v>55</v>
      </c>
      <c r="B110" s="314">
        <v>30092</v>
      </c>
      <c r="C110" s="314">
        <v>769</v>
      </c>
      <c r="D110" s="314">
        <v>29323</v>
      </c>
      <c r="E110" s="314">
        <v>13.916547226941805</v>
      </c>
      <c r="F110" s="423">
        <v>22742</v>
      </c>
      <c r="G110" s="314">
        <v>10826</v>
      </c>
      <c r="H110" s="418">
        <v>2647</v>
      </c>
      <c r="I110" s="418">
        <v>8179</v>
      </c>
      <c r="J110" s="423">
        <v>5088</v>
      </c>
      <c r="K110" s="423">
        <v>6828</v>
      </c>
    </row>
    <row r="111" spans="1:11" x14ac:dyDescent="0.2">
      <c r="A111" s="422" t="s">
        <v>56</v>
      </c>
      <c r="B111" s="314">
        <v>41520</v>
      </c>
      <c r="C111" s="314">
        <v>1672</v>
      </c>
      <c r="D111" s="314">
        <v>39848</v>
      </c>
      <c r="E111" s="314">
        <v>17.829401868489818</v>
      </c>
      <c r="F111" s="423">
        <v>29605</v>
      </c>
      <c r="G111" s="314">
        <v>12939</v>
      </c>
      <c r="H111" s="418">
        <v>2678</v>
      </c>
      <c r="I111" s="418">
        <v>10261</v>
      </c>
      <c r="J111" s="423">
        <v>8393</v>
      </c>
      <c r="K111" s="423">
        <v>8273</v>
      </c>
    </row>
    <row r="112" spans="1:11" x14ac:dyDescent="0.2">
      <c r="A112" s="422" t="s">
        <v>57</v>
      </c>
      <c r="B112" s="314">
        <v>30786</v>
      </c>
      <c r="C112" s="314">
        <v>1066</v>
      </c>
      <c r="D112" s="314">
        <v>29720</v>
      </c>
      <c r="E112" s="314">
        <v>18.73542205131438</v>
      </c>
      <c r="F112" s="423">
        <v>22769</v>
      </c>
      <c r="G112" s="314">
        <v>11406</v>
      </c>
      <c r="H112" s="418">
        <v>2313</v>
      </c>
      <c r="I112" s="418">
        <v>9093</v>
      </c>
      <c r="J112" s="423">
        <v>5929</v>
      </c>
      <c r="K112" s="423">
        <v>5434</v>
      </c>
    </row>
    <row r="113" spans="1:13" x14ac:dyDescent="0.2">
      <c r="A113" s="422" t="s">
        <v>58</v>
      </c>
      <c r="B113" s="314">
        <v>36090</v>
      </c>
      <c r="C113" s="314">
        <v>694</v>
      </c>
      <c r="D113" s="314">
        <v>35396</v>
      </c>
      <c r="E113" s="314">
        <v>16.375513527517676</v>
      </c>
      <c r="F113" s="423">
        <v>27862</v>
      </c>
      <c r="G113" s="314">
        <v>14372</v>
      </c>
      <c r="H113" s="418">
        <v>3731</v>
      </c>
      <c r="I113" s="418">
        <v>10641</v>
      </c>
      <c r="J113" s="423">
        <v>6049</v>
      </c>
      <c r="K113" s="423">
        <v>7441</v>
      </c>
    </row>
    <row r="114" spans="1:13" x14ac:dyDescent="0.2">
      <c r="A114" s="422" t="s">
        <v>59</v>
      </c>
      <c r="B114" s="314">
        <v>31200</v>
      </c>
      <c r="C114" s="314">
        <v>1257</v>
      </c>
      <c r="D114" s="314">
        <v>29943</v>
      </c>
      <c r="E114" s="314">
        <v>17.953160974673828</v>
      </c>
      <c r="F114" s="423">
        <v>22623</v>
      </c>
      <c r="G114" s="314">
        <v>10587</v>
      </c>
      <c r="H114" s="418">
        <v>1979</v>
      </c>
      <c r="I114" s="418">
        <v>8608</v>
      </c>
      <c r="J114" s="423">
        <v>6271</v>
      </c>
      <c r="K114" s="423">
        <v>5765</v>
      </c>
    </row>
    <row r="115" spans="1:13" x14ac:dyDescent="0.2">
      <c r="A115" s="422" t="s">
        <v>60</v>
      </c>
      <c r="B115" s="314">
        <v>24518</v>
      </c>
      <c r="C115" s="314">
        <v>739</v>
      </c>
      <c r="D115" s="314">
        <v>23779</v>
      </c>
      <c r="E115" s="314">
        <v>15.015786814852236</v>
      </c>
      <c r="F115" s="423">
        <v>18866</v>
      </c>
      <c r="G115" s="314">
        <v>9568</v>
      </c>
      <c r="H115" s="418">
        <v>2707</v>
      </c>
      <c r="I115" s="418">
        <v>6861</v>
      </c>
      <c r="J115" s="423">
        <v>3918</v>
      </c>
      <c r="K115" s="423">
        <v>5380</v>
      </c>
    </row>
    <row r="116" spans="1:13" x14ac:dyDescent="0.2">
      <c r="A116" s="422" t="s">
        <v>61</v>
      </c>
      <c r="B116" s="314">
        <v>35661</v>
      </c>
      <c r="C116" s="314">
        <v>903</v>
      </c>
      <c r="D116" s="314">
        <v>34758</v>
      </c>
      <c r="E116" s="314">
        <v>16.524517214821579</v>
      </c>
      <c r="F116" s="423">
        <v>26480</v>
      </c>
      <c r="G116" s="314">
        <v>12970</v>
      </c>
      <c r="H116" s="418">
        <v>2814</v>
      </c>
      <c r="I116" s="418">
        <v>10156</v>
      </c>
      <c r="J116" s="423">
        <v>6842</v>
      </c>
      <c r="K116" s="423">
        <v>6668</v>
      </c>
    </row>
    <row r="117" spans="1:13" x14ac:dyDescent="0.2">
      <c r="A117" s="422" t="s">
        <v>62</v>
      </c>
      <c r="B117" s="314">
        <v>40614</v>
      </c>
      <c r="C117" s="314">
        <v>2027</v>
      </c>
      <c r="D117" s="314">
        <v>38587</v>
      </c>
      <c r="E117" s="314">
        <v>15.573591850572299</v>
      </c>
      <c r="F117" s="423">
        <v>30274</v>
      </c>
      <c r="G117" s="314">
        <v>15162</v>
      </c>
      <c r="H117" s="418">
        <v>3278</v>
      </c>
      <c r="I117" s="418">
        <v>11884</v>
      </c>
      <c r="J117" s="423">
        <v>6538</v>
      </c>
      <c r="K117" s="423">
        <v>8574</v>
      </c>
    </row>
    <row r="118" spans="1:13" x14ac:dyDescent="0.2">
      <c r="A118" s="422" t="s">
        <v>63</v>
      </c>
      <c r="B118" s="314">
        <v>31385</v>
      </c>
      <c r="C118" s="314">
        <v>872</v>
      </c>
      <c r="D118" s="314">
        <v>30513</v>
      </c>
      <c r="E118" s="314">
        <v>18.637193762559477</v>
      </c>
      <c r="F118" s="423">
        <v>24921</v>
      </c>
      <c r="G118" s="314">
        <v>14542</v>
      </c>
      <c r="H118" s="418">
        <v>3710</v>
      </c>
      <c r="I118" s="418">
        <v>10832</v>
      </c>
      <c r="J118" s="423">
        <v>4639</v>
      </c>
      <c r="K118" s="423">
        <v>5740</v>
      </c>
    </row>
    <row r="119" spans="1:13" x14ac:dyDescent="0.2">
      <c r="A119" s="422"/>
      <c r="B119" s="314"/>
      <c r="C119" s="314"/>
      <c r="D119" s="314"/>
      <c r="E119" s="314"/>
      <c r="F119" s="423"/>
      <c r="G119" s="314"/>
      <c r="H119" s="418"/>
      <c r="I119" s="418"/>
      <c r="J119" s="423"/>
      <c r="K119" s="423"/>
    </row>
    <row r="120" spans="1:13" x14ac:dyDescent="0.2">
      <c r="A120" s="424" t="s">
        <v>64</v>
      </c>
      <c r="B120" s="322">
        <v>83022</v>
      </c>
      <c r="C120" s="322">
        <v>3431</v>
      </c>
      <c r="D120" s="322">
        <v>79591</v>
      </c>
      <c r="E120" s="322">
        <v>17.959129683943381</v>
      </c>
      <c r="F120" s="322">
        <v>64987</v>
      </c>
      <c r="G120" s="322">
        <v>37918</v>
      </c>
      <c r="H120" s="322">
        <v>9310</v>
      </c>
      <c r="I120" s="322">
        <v>28608</v>
      </c>
      <c r="J120" s="322">
        <v>12059</v>
      </c>
      <c r="K120" s="322">
        <v>15010</v>
      </c>
    </row>
    <row r="121" spans="1:13" x14ac:dyDescent="0.2">
      <c r="A121" s="424" t="s">
        <v>65</v>
      </c>
      <c r="B121" s="322">
        <v>254603</v>
      </c>
      <c r="C121" s="322">
        <v>7969</v>
      </c>
      <c r="D121" s="322">
        <v>246634</v>
      </c>
      <c r="E121" s="322">
        <v>15.16176779730085</v>
      </c>
      <c r="F121" s="322">
        <v>194293</v>
      </c>
      <c r="G121" s="322">
        <v>98457</v>
      </c>
      <c r="H121" s="322">
        <v>24505</v>
      </c>
      <c r="I121" s="322">
        <v>73952</v>
      </c>
      <c r="J121" s="322">
        <v>41456</v>
      </c>
      <c r="K121" s="322">
        <v>54380</v>
      </c>
    </row>
    <row r="122" spans="1:13" x14ac:dyDescent="0.2">
      <c r="A122" s="424" t="s">
        <v>66</v>
      </c>
      <c r="B122" s="322">
        <v>783933</v>
      </c>
      <c r="C122" s="322">
        <v>24311</v>
      </c>
      <c r="D122" s="322">
        <v>759622</v>
      </c>
      <c r="E122" s="322">
        <v>17.038535356076004</v>
      </c>
      <c r="F122" s="322">
        <v>573858</v>
      </c>
      <c r="G122" s="322">
        <v>260975</v>
      </c>
      <c r="H122" s="322">
        <v>55296</v>
      </c>
      <c r="I122" s="322">
        <v>205679</v>
      </c>
      <c r="J122" s="322">
        <v>152800</v>
      </c>
      <c r="K122" s="322">
        <v>160083</v>
      </c>
    </row>
    <row r="123" spans="1:13" x14ac:dyDescent="0.2">
      <c r="A123" s="424" t="s">
        <v>67</v>
      </c>
      <c r="B123" s="314">
        <v>1121558</v>
      </c>
      <c r="C123" s="314">
        <v>35711</v>
      </c>
      <c r="D123" s="314">
        <v>1085847</v>
      </c>
      <c r="E123" s="314">
        <v>16.502537508668471</v>
      </c>
      <c r="F123" s="423">
        <v>833138</v>
      </c>
      <c r="G123" s="314">
        <v>397350</v>
      </c>
      <c r="H123" s="418">
        <v>89111</v>
      </c>
      <c r="I123" s="418">
        <v>308239</v>
      </c>
      <c r="J123" s="423">
        <v>206315</v>
      </c>
      <c r="K123" s="423">
        <v>229473</v>
      </c>
    </row>
    <row r="125" spans="1:13" ht="28.9" customHeight="1" x14ac:dyDescent="0.2">
      <c r="A125" s="420">
        <v>2001</v>
      </c>
      <c r="B125" s="421"/>
      <c r="C125" s="421"/>
      <c r="D125" s="421"/>
      <c r="E125" s="421"/>
      <c r="F125" s="579" t="s">
        <v>111</v>
      </c>
      <c r="G125" s="579"/>
      <c r="H125" s="579"/>
      <c r="I125" s="579"/>
      <c r="J125" s="579" t="s">
        <v>112</v>
      </c>
      <c r="K125" s="579"/>
      <c r="L125" s="421"/>
      <c r="M125" s="421"/>
    </row>
    <row r="126" spans="1:13" ht="61.15" customHeight="1" x14ac:dyDescent="0.2">
      <c r="B126" s="421" t="s">
        <v>97</v>
      </c>
      <c r="C126" s="421" t="s">
        <v>108</v>
      </c>
      <c r="D126" s="421" t="s">
        <v>109</v>
      </c>
      <c r="E126" s="421" t="s">
        <v>110</v>
      </c>
      <c r="F126" s="421" t="s">
        <v>113</v>
      </c>
      <c r="G126" s="421" t="s">
        <v>73</v>
      </c>
      <c r="H126" s="421" t="s">
        <v>114</v>
      </c>
      <c r="I126" s="421" t="s">
        <v>106</v>
      </c>
      <c r="J126" s="421" t="s">
        <v>115</v>
      </c>
      <c r="K126" s="421" t="s">
        <v>116</v>
      </c>
      <c r="L126" s="421"/>
      <c r="M126" s="421"/>
    </row>
    <row r="127" spans="1:13" x14ac:dyDescent="0.2">
      <c r="A127" s="418" t="s">
        <v>31</v>
      </c>
      <c r="B127" s="418">
        <v>1103</v>
      </c>
      <c r="C127" s="418">
        <v>6</v>
      </c>
      <c r="D127" s="418">
        <v>1097</v>
      </c>
      <c r="E127" s="418">
        <v>15.99</v>
      </c>
      <c r="F127" s="418">
        <v>937</v>
      </c>
      <c r="G127" s="418">
        <v>627</v>
      </c>
      <c r="H127" s="418">
        <v>220</v>
      </c>
      <c r="I127" s="418">
        <v>407</v>
      </c>
      <c r="J127" s="418">
        <v>148</v>
      </c>
      <c r="K127" s="418">
        <v>162</v>
      </c>
    </row>
    <row r="128" spans="1:13" x14ac:dyDescent="0.2">
      <c r="A128" s="418" t="s">
        <v>32</v>
      </c>
      <c r="B128" s="418">
        <v>27310</v>
      </c>
      <c r="C128" s="418">
        <v>583</v>
      </c>
      <c r="D128" s="418">
        <v>26732</v>
      </c>
      <c r="E128" s="418">
        <v>16.43</v>
      </c>
      <c r="F128" s="418">
        <v>20691</v>
      </c>
      <c r="G128" s="418">
        <v>10220</v>
      </c>
      <c r="H128" s="418">
        <v>2451</v>
      </c>
      <c r="I128" s="418">
        <v>7769</v>
      </c>
      <c r="J128" s="418">
        <v>5060</v>
      </c>
      <c r="K128" s="418">
        <v>5411</v>
      </c>
    </row>
    <row r="129" spans="1:11" x14ac:dyDescent="0.2">
      <c r="A129" s="418" t="s">
        <v>33</v>
      </c>
      <c r="B129" s="418">
        <v>52312</v>
      </c>
      <c r="C129" s="418">
        <v>2567</v>
      </c>
      <c r="D129" s="418">
        <v>49746</v>
      </c>
      <c r="E129" s="418">
        <v>16.03</v>
      </c>
      <c r="F129" s="418">
        <v>37588</v>
      </c>
      <c r="G129" s="418">
        <v>17180</v>
      </c>
      <c r="H129" s="418">
        <v>3963</v>
      </c>
      <c r="I129" s="418">
        <v>13217</v>
      </c>
      <c r="J129" s="418">
        <v>9508</v>
      </c>
      <c r="K129" s="418">
        <v>10900</v>
      </c>
    </row>
    <row r="130" spans="1:11" x14ac:dyDescent="0.2">
      <c r="A130" s="418" t="s">
        <v>34</v>
      </c>
      <c r="B130" s="418">
        <v>39954</v>
      </c>
      <c r="C130" s="418">
        <v>936</v>
      </c>
      <c r="D130" s="418">
        <v>39019</v>
      </c>
      <c r="E130" s="418">
        <v>17.96</v>
      </c>
      <c r="F130" s="418">
        <v>28878</v>
      </c>
      <c r="G130" s="418">
        <v>13200</v>
      </c>
      <c r="H130" s="418">
        <v>3100</v>
      </c>
      <c r="I130" s="418">
        <v>10100</v>
      </c>
      <c r="J130" s="418">
        <v>8611</v>
      </c>
      <c r="K130" s="418">
        <v>7067</v>
      </c>
    </row>
    <row r="131" spans="1:11" x14ac:dyDescent="0.2">
      <c r="A131" s="418" t="s">
        <v>35</v>
      </c>
      <c r="B131" s="418">
        <v>35977</v>
      </c>
      <c r="C131" s="418">
        <v>850</v>
      </c>
      <c r="D131" s="418">
        <v>35125</v>
      </c>
      <c r="E131" s="418">
        <v>13.45</v>
      </c>
      <c r="F131" s="418">
        <v>27111</v>
      </c>
      <c r="G131" s="418">
        <v>10863</v>
      </c>
      <c r="H131" s="418">
        <v>3106</v>
      </c>
      <c r="I131" s="418">
        <v>7757</v>
      </c>
      <c r="J131" s="418">
        <v>5211</v>
      </c>
      <c r="K131" s="418">
        <v>11037</v>
      </c>
    </row>
    <row r="132" spans="1:11" x14ac:dyDescent="0.2">
      <c r="A132" s="418" t="s">
        <v>36</v>
      </c>
      <c r="B132" s="418">
        <v>57106</v>
      </c>
      <c r="C132" s="418">
        <v>1867</v>
      </c>
      <c r="D132" s="418">
        <v>55244</v>
      </c>
      <c r="E132" s="418">
        <v>18.87</v>
      </c>
      <c r="F132" s="418">
        <v>40795</v>
      </c>
      <c r="G132" s="418">
        <v>18759</v>
      </c>
      <c r="H132" s="418">
        <v>4107</v>
      </c>
      <c r="I132" s="418">
        <v>14652</v>
      </c>
      <c r="J132" s="418">
        <v>12419</v>
      </c>
      <c r="K132" s="418">
        <v>9617</v>
      </c>
    </row>
    <row r="133" spans="1:11" x14ac:dyDescent="0.2">
      <c r="A133" s="418" t="s">
        <v>37</v>
      </c>
      <c r="B133" s="418">
        <v>24754</v>
      </c>
      <c r="C133" s="418">
        <v>874</v>
      </c>
      <c r="D133" s="418">
        <v>23878</v>
      </c>
      <c r="E133" s="418">
        <v>12.65</v>
      </c>
      <c r="F133" s="418">
        <v>19704</v>
      </c>
      <c r="G133" s="418">
        <v>10895</v>
      </c>
      <c r="H133" s="418">
        <v>3368</v>
      </c>
      <c r="I133" s="418">
        <v>7527</v>
      </c>
      <c r="J133" s="418">
        <v>3055</v>
      </c>
      <c r="K133" s="418">
        <v>5754</v>
      </c>
    </row>
    <row r="134" spans="1:11" x14ac:dyDescent="0.2">
      <c r="A134" s="418" t="s">
        <v>38</v>
      </c>
      <c r="B134" s="418">
        <v>49789</v>
      </c>
      <c r="C134" s="418">
        <v>1666</v>
      </c>
      <c r="D134" s="418">
        <v>48116</v>
      </c>
      <c r="E134" s="418">
        <v>14.69</v>
      </c>
      <c r="F134" s="418">
        <v>36671</v>
      </c>
      <c r="G134" s="418">
        <v>16624</v>
      </c>
      <c r="H134" s="418">
        <v>4193</v>
      </c>
      <c r="I134" s="418">
        <v>12431</v>
      </c>
      <c r="J134" s="418">
        <v>9179</v>
      </c>
      <c r="K134" s="418">
        <v>10868</v>
      </c>
    </row>
    <row r="135" spans="1:11" x14ac:dyDescent="0.2">
      <c r="A135" s="418" t="s">
        <v>39</v>
      </c>
      <c r="B135" s="418">
        <v>40704</v>
      </c>
      <c r="C135" s="418">
        <v>1181</v>
      </c>
      <c r="D135" s="418">
        <v>39517</v>
      </c>
      <c r="E135" s="418">
        <v>13.25</v>
      </c>
      <c r="F135" s="418">
        <v>30922</v>
      </c>
      <c r="G135" s="418">
        <v>14117</v>
      </c>
      <c r="H135" s="418">
        <v>4006</v>
      </c>
      <c r="I135" s="418">
        <v>10111</v>
      </c>
      <c r="J135" s="418">
        <v>6064</v>
      </c>
      <c r="K135" s="418">
        <v>10741</v>
      </c>
    </row>
    <row r="136" spans="1:11" x14ac:dyDescent="0.2">
      <c r="A136" s="418" t="s">
        <v>40</v>
      </c>
      <c r="B136" s="418">
        <v>43933</v>
      </c>
      <c r="C136" s="418">
        <v>1533</v>
      </c>
      <c r="D136" s="418">
        <v>42403</v>
      </c>
      <c r="E136" s="418">
        <v>15.69</v>
      </c>
      <c r="F136" s="418">
        <v>32379</v>
      </c>
      <c r="G136" s="418">
        <v>14882</v>
      </c>
      <c r="H136" s="418">
        <v>3650</v>
      </c>
      <c r="I136" s="418">
        <v>11232</v>
      </c>
      <c r="J136" s="418">
        <v>7959</v>
      </c>
      <c r="K136" s="418">
        <v>9538</v>
      </c>
    </row>
    <row r="137" spans="1:11" x14ac:dyDescent="0.2">
      <c r="A137" s="418" t="s">
        <v>41</v>
      </c>
      <c r="B137" s="418">
        <v>32148</v>
      </c>
      <c r="C137" s="418">
        <v>1030</v>
      </c>
      <c r="D137" s="418">
        <v>31117</v>
      </c>
      <c r="E137" s="418">
        <v>14.69</v>
      </c>
      <c r="F137" s="418">
        <v>24552</v>
      </c>
      <c r="G137" s="418">
        <v>12997</v>
      </c>
      <c r="H137" s="418">
        <v>3102</v>
      </c>
      <c r="I137" s="418">
        <v>9895</v>
      </c>
      <c r="J137" s="418">
        <v>5339</v>
      </c>
      <c r="K137" s="418">
        <v>6216</v>
      </c>
    </row>
    <row r="138" spans="1:11" x14ac:dyDescent="0.2">
      <c r="A138" s="418" t="s">
        <v>42</v>
      </c>
      <c r="B138" s="418">
        <v>22218</v>
      </c>
      <c r="C138" s="418">
        <v>525</v>
      </c>
      <c r="D138" s="418">
        <v>21688</v>
      </c>
      <c r="E138" s="418">
        <v>10.78</v>
      </c>
      <c r="F138" s="418">
        <v>18291</v>
      </c>
      <c r="G138" s="418">
        <v>10326</v>
      </c>
      <c r="H138" s="418">
        <v>3549</v>
      </c>
      <c r="I138" s="418">
        <v>6777</v>
      </c>
      <c r="J138" s="418">
        <v>2362</v>
      </c>
      <c r="K138" s="418">
        <v>5603</v>
      </c>
    </row>
    <row r="139" spans="1:11" x14ac:dyDescent="0.2">
      <c r="A139" s="418" t="s">
        <v>43</v>
      </c>
      <c r="B139" s="418">
        <v>20564</v>
      </c>
      <c r="C139" s="418">
        <v>340</v>
      </c>
      <c r="D139" s="418">
        <v>20215</v>
      </c>
      <c r="E139" s="418">
        <v>12.39</v>
      </c>
      <c r="F139" s="418">
        <v>16940</v>
      </c>
      <c r="G139" s="418">
        <v>9712</v>
      </c>
      <c r="H139" s="418">
        <v>2903</v>
      </c>
      <c r="I139" s="418">
        <v>6809</v>
      </c>
      <c r="J139" s="418">
        <v>2364</v>
      </c>
      <c r="K139" s="418">
        <v>4864</v>
      </c>
    </row>
    <row r="140" spans="1:11" x14ac:dyDescent="0.2">
      <c r="A140" s="418" t="s">
        <v>44</v>
      </c>
      <c r="B140" s="418">
        <v>25265</v>
      </c>
      <c r="C140" s="418">
        <v>708</v>
      </c>
      <c r="D140" s="418">
        <v>24555</v>
      </c>
      <c r="E140" s="418">
        <v>11.45</v>
      </c>
      <c r="F140" s="418">
        <v>19630</v>
      </c>
      <c r="G140" s="418">
        <v>9520</v>
      </c>
      <c r="H140" s="418">
        <v>2630</v>
      </c>
      <c r="I140" s="418">
        <v>6890</v>
      </c>
      <c r="J140" s="418">
        <v>3506</v>
      </c>
      <c r="K140" s="418">
        <v>6604</v>
      </c>
    </row>
    <row r="141" spans="1:11" x14ac:dyDescent="0.2">
      <c r="A141" s="418" t="s">
        <v>45</v>
      </c>
      <c r="B141" s="418">
        <v>34854</v>
      </c>
      <c r="C141" s="418">
        <v>1010</v>
      </c>
      <c r="D141" s="418">
        <v>33845</v>
      </c>
      <c r="E141" s="418">
        <v>16.5</v>
      </c>
      <c r="F141" s="418">
        <v>25305</v>
      </c>
      <c r="G141" s="418">
        <v>10844</v>
      </c>
      <c r="H141" s="418">
        <v>2505</v>
      </c>
      <c r="I141" s="418">
        <v>8339</v>
      </c>
      <c r="J141" s="418">
        <v>6600</v>
      </c>
      <c r="K141" s="418">
        <v>7861</v>
      </c>
    </row>
    <row r="142" spans="1:11" x14ac:dyDescent="0.2">
      <c r="A142" s="418" t="s">
        <v>46</v>
      </c>
      <c r="B142" s="418">
        <v>45551</v>
      </c>
      <c r="C142" s="418">
        <v>1315</v>
      </c>
      <c r="D142" s="418">
        <v>44248</v>
      </c>
      <c r="E142" s="418">
        <v>19.88</v>
      </c>
      <c r="F142" s="418">
        <v>32288</v>
      </c>
      <c r="G142" s="418">
        <v>14303</v>
      </c>
      <c r="H142" s="418">
        <v>3240</v>
      </c>
      <c r="I142" s="418">
        <v>11063</v>
      </c>
      <c r="J142" s="418">
        <v>10328</v>
      </c>
      <c r="K142" s="418">
        <v>7657</v>
      </c>
    </row>
    <row r="143" spans="1:11" x14ac:dyDescent="0.2">
      <c r="A143" s="418" t="s">
        <v>47</v>
      </c>
      <c r="B143" s="418">
        <v>39313</v>
      </c>
      <c r="C143" s="418">
        <v>980</v>
      </c>
      <c r="D143" s="418">
        <v>38335</v>
      </c>
      <c r="E143" s="418">
        <v>16.05</v>
      </c>
      <c r="F143" s="418">
        <v>28738</v>
      </c>
      <c r="G143" s="418">
        <v>12769</v>
      </c>
      <c r="H143" s="418">
        <v>2968</v>
      </c>
      <c r="I143" s="418">
        <v>9801</v>
      </c>
      <c r="J143" s="418">
        <v>7932</v>
      </c>
      <c r="K143" s="418">
        <v>8037</v>
      </c>
    </row>
    <row r="144" spans="1:11" x14ac:dyDescent="0.2">
      <c r="A144" s="418" t="s">
        <v>48</v>
      </c>
      <c r="B144" s="418">
        <v>28583</v>
      </c>
      <c r="C144" s="418">
        <v>754</v>
      </c>
      <c r="D144" s="418">
        <v>27825</v>
      </c>
      <c r="E144" s="418">
        <v>13.22</v>
      </c>
      <c r="F144" s="418">
        <v>21499</v>
      </c>
      <c r="G144" s="418">
        <v>9667</v>
      </c>
      <c r="H144" s="418">
        <v>2668</v>
      </c>
      <c r="I144" s="418">
        <v>6999</v>
      </c>
      <c r="J144" s="418">
        <v>4731</v>
      </c>
      <c r="K144" s="418">
        <v>7101</v>
      </c>
    </row>
    <row r="145" spans="1:11" x14ac:dyDescent="0.2">
      <c r="A145" s="418" t="s">
        <v>49</v>
      </c>
      <c r="B145" s="418">
        <v>21114</v>
      </c>
      <c r="C145" s="418">
        <v>346</v>
      </c>
      <c r="D145" s="418">
        <v>20768</v>
      </c>
      <c r="E145" s="418">
        <v>12.06</v>
      </c>
      <c r="F145" s="418">
        <v>17179</v>
      </c>
      <c r="G145" s="418">
        <v>9611</v>
      </c>
      <c r="H145" s="418">
        <v>3103</v>
      </c>
      <c r="I145" s="418">
        <v>6508</v>
      </c>
      <c r="J145" s="418">
        <v>2509</v>
      </c>
      <c r="K145" s="418">
        <v>5059</v>
      </c>
    </row>
    <row r="146" spans="1:11" x14ac:dyDescent="0.2">
      <c r="A146" s="418" t="s">
        <v>50</v>
      </c>
      <c r="B146" s="418">
        <v>23102</v>
      </c>
      <c r="C146" s="418">
        <v>859</v>
      </c>
      <c r="D146" s="418">
        <v>22245</v>
      </c>
      <c r="E146" s="418">
        <v>14.31</v>
      </c>
      <c r="F146" s="418">
        <v>19266</v>
      </c>
      <c r="G146" s="418">
        <v>11927</v>
      </c>
      <c r="H146" s="418">
        <v>3647</v>
      </c>
      <c r="I146" s="418">
        <v>8280</v>
      </c>
      <c r="J146" s="418">
        <v>2129</v>
      </c>
      <c r="K146" s="418">
        <v>5210</v>
      </c>
    </row>
    <row r="147" spans="1:11" x14ac:dyDescent="0.2">
      <c r="A147" s="418" t="s">
        <v>51</v>
      </c>
      <c r="B147" s="418">
        <v>22485</v>
      </c>
      <c r="C147" s="418">
        <v>906</v>
      </c>
      <c r="D147" s="418">
        <v>21577</v>
      </c>
      <c r="E147" s="418">
        <v>14.99</v>
      </c>
      <c r="F147" s="418">
        <v>16411</v>
      </c>
      <c r="G147" s="418">
        <v>7996</v>
      </c>
      <c r="H147" s="418">
        <v>1921</v>
      </c>
      <c r="I147" s="418">
        <v>6075</v>
      </c>
      <c r="J147" s="418">
        <v>4302</v>
      </c>
      <c r="K147" s="418">
        <v>4113</v>
      </c>
    </row>
    <row r="148" spans="1:11" x14ac:dyDescent="0.2">
      <c r="A148" s="418" t="s">
        <v>52</v>
      </c>
      <c r="B148" s="418">
        <v>28998</v>
      </c>
      <c r="C148" s="418">
        <v>938</v>
      </c>
      <c r="D148" s="418">
        <v>28056</v>
      </c>
      <c r="E148" s="418">
        <v>10.66</v>
      </c>
      <c r="F148" s="418">
        <v>22845</v>
      </c>
      <c r="G148" s="418">
        <v>11815</v>
      </c>
      <c r="H148" s="418">
        <v>3807</v>
      </c>
      <c r="I148" s="418">
        <v>8008</v>
      </c>
      <c r="J148" s="418">
        <v>3707</v>
      </c>
      <c r="K148" s="418">
        <v>7323</v>
      </c>
    </row>
    <row r="149" spans="1:11" x14ac:dyDescent="0.2">
      <c r="A149" s="418" t="s">
        <v>53</v>
      </c>
      <c r="B149" s="418">
        <v>31899</v>
      </c>
      <c r="C149" s="418">
        <v>871</v>
      </c>
      <c r="D149" s="418">
        <v>31033</v>
      </c>
      <c r="E149" s="418">
        <v>12.59</v>
      </c>
      <c r="F149" s="418">
        <v>24572</v>
      </c>
      <c r="G149" s="418">
        <v>12245</v>
      </c>
      <c r="H149" s="418">
        <v>3233</v>
      </c>
      <c r="I149" s="418">
        <v>9012</v>
      </c>
      <c r="J149" s="418">
        <v>4975</v>
      </c>
      <c r="K149" s="418">
        <v>7352</v>
      </c>
    </row>
    <row r="150" spans="1:11" x14ac:dyDescent="0.2">
      <c r="A150" s="418" t="s">
        <v>54</v>
      </c>
      <c r="B150" s="418">
        <v>27951</v>
      </c>
      <c r="C150" s="418">
        <v>761</v>
      </c>
      <c r="D150" s="418">
        <v>27198</v>
      </c>
      <c r="E150" s="418">
        <v>14.55</v>
      </c>
      <c r="F150" s="418">
        <v>21004</v>
      </c>
      <c r="G150" s="418">
        <v>10118</v>
      </c>
      <c r="H150" s="418">
        <v>2534</v>
      </c>
      <c r="I150" s="418">
        <v>7584</v>
      </c>
      <c r="J150" s="418">
        <v>4873</v>
      </c>
      <c r="K150" s="418">
        <v>6013</v>
      </c>
    </row>
    <row r="151" spans="1:11" x14ac:dyDescent="0.2">
      <c r="A151" s="418" t="s">
        <v>55</v>
      </c>
      <c r="B151" s="418">
        <v>25945</v>
      </c>
      <c r="C151" s="418">
        <v>856</v>
      </c>
      <c r="D151" s="418">
        <v>25082</v>
      </c>
      <c r="E151" s="418">
        <v>10.36</v>
      </c>
      <c r="F151" s="418">
        <v>20408</v>
      </c>
      <c r="G151" s="418">
        <v>10138</v>
      </c>
      <c r="H151" s="418">
        <v>2983</v>
      </c>
      <c r="I151" s="418">
        <v>7155</v>
      </c>
      <c r="J151" s="418">
        <v>3191</v>
      </c>
      <c r="K151" s="418">
        <v>7079</v>
      </c>
    </row>
    <row r="152" spans="1:11" x14ac:dyDescent="0.2">
      <c r="A152" s="418" t="s">
        <v>56</v>
      </c>
      <c r="B152" s="418">
        <v>38464</v>
      </c>
      <c r="C152" s="418">
        <v>1320</v>
      </c>
      <c r="D152" s="418">
        <v>37145</v>
      </c>
      <c r="E152" s="418">
        <v>15.73</v>
      </c>
      <c r="F152" s="418">
        <v>27981</v>
      </c>
      <c r="G152" s="418">
        <v>12382</v>
      </c>
      <c r="H152" s="418">
        <v>2870</v>
      </c>
      <c r="I152" s="418">
        <v>9512</v>
      </c>
      <c r="J152" s="418">
        <v>7280</v>
      </c>
      <c r="K152" s="418">
        <v>8319</v>
      </c>
    </row>
    <row r="153" spans="1:11" x14ac:dyDescent="0.2">
      <c r="A153" s="418" t="s">
        <v>57</v>
      </c>
      <c r="B153" s="418">
        <v>27092</v>
      </c>
      <c r="C153" s="418">
        <v>920</v>
      </c>
      <c r="D153" s="418">
        <v>26165</v>
      </c>
      <c r="E153" s="418">
        <v>15.42</v>
      </c>
      <c r="F153" s="418">
        <v>20292</v>
      </c>
      <c r="G153" s="418">
        <v>10495</v>
      </c>
      <c r="H153" s="418">
        <v>2514</v>
      </c>
      <c r="I153" s="418">
        <v>7981</v>
      </c>
      <c r="J153" s="418">
        <v>4982</v>
      </c>
      <c r="K153" s="418">
        <v>4815</v>
      </c>
    </row>
    <row r="154" spans="1:11" x14ac:dyDescent="0.2">
      <c r="A154" s="418" t="s">
        <v>58</v>
      </c>
      <c r="B154" s="418">
        <v>29686</v>
      </c>
      <c r="C154" s="418">
        <v>727</v>
      </c>
      <c r="D154" s="418">
        <v>28964</v>
      </c>
      <c r="E154" s="418">
        <v>12.09</v>
      </c>
      <c r="F154" s="418">
        <v>23489</v>
      </c>
      <c r="G154" s="418">
        <v>12239</v>
      </c>
      <c r="H154" s="418">
        <v>3646</v>
      </c>
      <c r="I154" s="418">
        <v>8593</v>
      </c>
      <c r="J154" s="418">
        <v>4054</v>
      </c>
      <c r="K154" s="418">
        <v>7196</v>
      </c>
    </row>
    <row r="155" spans="1:11" x14ac:dyDescent="0.2">
      <c r="A155" s="418" t="s">
        <v>59</v>
      </c>
      <c r="B155" s="418">
        <v>30037</v>
      </c>
      <c r="C155" s="418">
        <v>1130</v>
      </c>
      <c r="D155" s="418">
        <v>28901</v>
      </c>
      <c r="E155" s="418">
        <v>16.239999999999998</v>
      </c>
      <c r="F155" s="418">
        <v>21885</v>
      </c>
      <c r="G155" s="418">
        <v>10541</v>
      </c>
      <c r="H155" s="418">
        <v>2409</v>
      </c>
      <c r="I155" s="418">
        <v>8132</v>
      </c>
      <c r="J155" s="418">
        <v>5875</v>
      </c>
      <c r="K155" s="418">
        <v>5469</v>
      </c>
    </row>
    <row r="156" spans="1:11" x14ac:dyDescent="0.2">
      <c r="A156" s="418" t="s">
        <v>60</v>
      </c>
      <c r="B156" s="418">
        <v>21455</v>
      </c>
      <c r="C156" s="418">
        <v>476</v>
      </c>
      <c r="D156" s="418">
        <v>20968</v>
      </c>
      <c r="E156" s="418">
        <v>10.81</v>
      </c>
      <c r="F156" s="418">
        <v>17245</v>
      </c>
      <c r="G156" s="418">
        <v>8676</v>
      </c>
      <c r="H156" s="418">
        <v>2887</v>
      </c>
      <c r="I156" s="418">
        <v>5789</v>
      </c>
      <c r="J156" s="418">
        <v>2566</v>
      </c>
      <c r="K156" s="418">
        <v>6003</v>
      </c>
    </row>
    <row r="157" spans="1:11" x14ac:dyDescent="0.2">
      <c r="A157" s="418" t="s">
        <v>61</v>
      </c>
      <c r="B157" s="418">
        <v>29744</v>
      </c>
      <c r="C157" s="418">
        <v>902</v>
      </c>
      <c r="D157" s="418">
        <v>28836</v>
      </c>
      <c r="E157" s="418">
        <v>13.31</v>
      </c>
      <c r="F157" s="418">
        <v>22627</v>
      </c>
      <c r="G157" s="418">
        <v>11053</v>
      </c>
      <c r="H157" s="418">
        <v>2849</v>
      </c>
      <c r="I157" s="418">
        <v>8204</v>
      </c>
      <c r="J157" s="418">
        <v>4827</v>
      </c>
      <c r="K157" s="418">
        <v>6747</v>
      </c>
    </row>
    <row r="158" spans="1:11" x14ac:dyDescent="0.2">
      <c r="A158" s="418" t="s">
        <v>62</v>
      </c>
      <c r="B158" s="418">
        <v>31632</v>
      </c>
      <c r="C158" s="418">
        <v>1226</v>
      </c>
      <c r="D158" s="418">
        <v>30408</v>
      </c>
      <c r="E158" s="418">
        <v>11.88</v>
      </c>
      <c r="F158" s="418">
        <v>24422</v>
      </c>
      <c r="G158" s="418">
        <v>12573</v>
      </c>
      <c r="H158" s="418">
        <v>3298</v>
      </c>
      <c r="I158" s="418">
        <v>9275</v>
      </c>
      <c r="J158" s="418">
        <v>4412</v>
      </c>
      <c r="K158" s="418">
        <v>7437</v>
      </c>
    </row>
    <row r="159" spans="1:11" x14ac:dyDescent="0.2">
      <c r="A159" s="418" t="s">
        <v>63</v>
      </c>
      <c r="B159" s="418">
        <v>26120</v>
      </c>
      <c r="C159" s="418">
        <v>510</v>
      </c>
      <c r="D159" s="418">
        <v>25606</v>
      </c>
      <c r="E159" s="418">
        <v>14.63</v>
      </c>
      <c r="F159" s="418">
        <v>21429</v>
      </c>
      <c r="G159" s="418">
        <v>12765</v>
      </c>
      <c r="H159" s="418">
        <v>3967</v>
      </c>
      <c r="I159" s="418">
        <v>8798</v>
      </c>
      <c r="J159" s="418">
        <v>3127</v>
      </c>
      <c r="K159" s="418">
        <v>5537</v>
      </c>
    </row>
    <row r="160" spans="1:11" x14ac:dyDescent="0.2">
      <c r="A160" s="418"/>
      <c r="B160" s="418"/>
      <c r="C160" s="418"/>
      <c r="D160" s="418"/>
      <c r="E160" s="418"/>
      <c r="F160" s="418"/>
      <c r="G160" s="418"/>
      <c r="H160" s="418"/>
      <c r="I160" s="418"/>
      <c r="J160" s="418"/>
      <c r="K160" s="418"/>
    </row>
    <row r="161" spans="1:13" x14ac:dyDescent="0.2">
      <c r="A161" s="424" t="s">
        <v>64</v>
      </c>
      <c r="B161" s="322">
        <v>75079</v>
      </c>
      <c r="C161" s="322">
        <v>2249</v>
      </c>
      <c r="D161" s="322">
        <v>72826</v>
      </c>
      <c r="E161" s="322">
        <v>14.395000000000001</v>
      </c>
      <c r="F161" s="322">
        <v>61336</v>
      </c>
      <c r="G161" s="322">
        <v>36214</v>
      </c>
      <c r="H161" s="322">
        <v>11202</v>
      </c>
      <c r="I161" s="322">
        <v>25012</v>
      </c>
      <c r="J161" s="322">
        <v>8459</v>
      </c>
      <c r="K161" s="322">
        <v>16663</v>
      </c>
    </row>
    <row r="162" spans="1:13" x14ac:dyDescent="0.2">
      <c r="A162" s="424" t="s">
        <v>65</v>
      </c>
      <c r="B162" s="322">
        <v>285755</v>
      </c>
      <c r="C162" s="322">
        <v>5780</v>
      </c>
      <c r="D162" s="322">
        <v>205494</v>
      </c>
      <c r="E162" s="322">
        <v>11.513333333333334</v>
      </c>
      <c r="F162" s="322">
        <v>167100</v>
      </c>
      <c r="G162" s="322">
        <v>87009</v>
      </c>
      <c r="H162" s="322">
        <v>25860</v>
      </c>
      <c r="I162" s="322">
        <v>61149</v>
      </c>
      <c r="J162" s="322">
        <v>27778</v>
      </c>
      <c r="K162" s="322">
        <v>52313</v>
      </c>
    </row>
    <row r="163" spans="1:13" x14ac:dyDescent="0.2">
      <c r="A163" s="424" t="s">
        <v>66</v>
      </c>
      <c r="B163" s="322">
        <v>750790</v>
      </c>
      <c r="C163" s="322">
        <v>23444</v>
      </c>
      <c r="D163" s="322">
        <v>727337</v>
      </c>
      <c r="E163" s="322">
        <v>15.348500000000001</v>
      </c>
      <c r="F163" s="322">
        <v>555538</v>
      </c>
      <c r="G163" s="322">
        <v>258856</v>
      </c>
      <c r="H163" s="322">
        <v>64335</v>
      </c>
      <c r="I163" s="322">
        <v>194521</v>
      </c>
      <c r="J163" s="322">
        <v>136948</v>
      </c>
      <c r="K163" s="322">
        <v>159734</v>
      </c>
    </row>
    <row r="164" spans="1:13" x14ac:dyDescent="0.2">
      <c r="A164" s="424" t="s">
        <v>67</v>
      </c>
      <c r="B164" s="418">
        <v>1111624</v>
      </c>
      <c r="C164" s="418">
        <v>31473</v>
      </c>
      <c r="D164" s="418">
        <v>1005657</v>
      </c>
      <c r="E164" s="314">
        <v>14.206948013089542</v>
      </c>
      <c r="F164" s="418">
        <v>783974</v>
      </c>
      <c r="G164" s="418">
        <v>382079</v>
      </c>
      <c r="H164" s="418">
        <v>101397</v>
      </c>
      <c r="I164" s="418">
        <v>280682</v>
      </c>
      <c r="J164" s="418">
        <v>173185</v>
      </c>
      <c r="K164" s="418">
        <v>228710</v>
      </c>
    </row>
    <row r="166" spans="1:13" ht="28.9" customHeight="1" x14ac:dyDescent="0.2">
      <c r="A166" s="420">
        <v>2011</v>
      </c>
      <c r="B166" s="421"/>
      <c r="C166" s="421"/>
      <c r="D166" s="421"/>
      <c r="E166" s="421"/>
      <c r="G166" s="579" t="s">
        <v>111</v>
      </c>
      <c r="H166" s="579"/>
      <c r="I166" s="579"/>
      <c r="J166" s="579" t="s">
        <v>112</v>
      </c>
      <c r="K166" s="579"/>
      <c r="L166" s="421"/>
      <c r="M166" s="421"/>
    </row>
    <row r="167" spans="1:13" ht="61.15" customHeight="1" x14ac:dyDescent="0.2">
      <c r="B167" s="421" t="s">
        <v>97</v>
      </c>
      <c r="C167" s="421" t="s">
        <v>108</v>
      </c>
      <c r="D167" s="421" t="s">
        <v>109</v>
      </c>
      <c r="E167" s="421" t="s">
        <v>110</v>
      </c>
      <c r="F167" s="421" t="s">
        <v>113</v>
      </c>
      <c r="G167" s="421" t="s">
        <v>73</v>
      </c>
      <c r="H167" s="421" t="s">
        <v>114</v>
      </c>
      <c r="I167" s="421" t="s">
        <v>106</v>
      </c>
      <c r="J167" s="421" t="s">
        <v>115</v>
      </c>
      <c r="K167" s="421" t="s">
        <v>116</v>
      </c>
      <c r="L167" s="421"/>
      <c r="M167" s="421"/>
    </row>
    <row r="168" spans="1:13" x14ac:dyDescent="0.2">
      <c r="A168" s="418" t="s">
        <v>31</v>
      </c>
      <c r="B168" s="322">
        <v>1035</v>
      </c>
      <c r="C168" s="322">
        <v>0</v>
      </c>
      <c r="D168" s="322">
        <v>1035</v>
      </c>
      <c r="E168" s="322">
        <v>14.401001808821484</v>
      </c>
      <c r="F168" s="314" t="s">
        <v>510</v>
      </c>
      <c r="G168" s="322">
        <v>526</v>
      </c>
      <c r="H168" s="322">
        <v>220</v>
      </c>
      <c r="I168" s="322">
        <v>306</v>
      </c>
      <c r="J168" s="322">
        <v>317</v>
      </c>
      <c r="K168" s="314" t="s">
        <v>510</v>
      </c>
    </row>
    <row r="169" spans="1:13" x14ac:dyDescent="0.2">
      <c r="A169" s="418" t="s">
        <v>32</v>
      </c>
      <c r="B169" s="322">
        <v>19321</v>
      </c>
      <c r="C169" s="322">
        <v>516</v>
      </c>
      <c r="D169" s="322">
        <v>18805</v>
      </c>
      <c r="E169" s="322">
        <v>10.170307353664935</v>
      </c>
      <c r="F169" s="314" t="s">
        <v>510</v>
      </c>
      <c r="G169" s="322">
        <v>7347</v>
      </c>
      <c r="H169" s="322">
        <v>2246</v>
      </c>
      <c r="I169" s="322">
        <v>5101</v>
      </c>
      <c r="J169" s="322">
        <v>6173</v>
      </c>
      <c r="K169" s="314" t="s">
        <v>510</v>
      </c>
    </row>
    <row r="170" spans="1:13" x14ac:dyDescent="0.2">
      <c r="A170" s="418" t="s">
        <v>33</v>
      </c>
      <c r="B170" s="322">
        <v>47432</v>
      </c>
      <c r="C170" s="322">
        <v>2294</v>
      </c>
      <c r="D170" s="322">
        <v>45138</v>
      </c>
      <c r="E170" s="322">
        <v>12.80158367768302</v>
      </c>
      <c r="F170" s="314" t="s">
        <v>510</v>
      </c>
      <c r="G170" s="322">
        <v>14407</v>
      </c>
      <c r="H170" s="322">
        <v>4189</v>
      </c>
      <c r="I170" s="322">
        <v>10218</v>
      </c>
      <c r="J170" s="322">
        <v>16587</v>
      </c>
      <c r="K170" s="314" t="s">
        <v>510</v>
      </c>
    </row>
    <row r="171" spans="1:13" x14ac:dyDescent="0.2">
      <c r="A171" s="418" t="s">
        <v>34</v>
      </c>
      <c r="B171" s="322">
        <v>37212</v>
      </c>
      <c r="C171" s="322">
        <v>880</v>
      </c>
      <c r="D171" s="322">
        <v>36332</v>
      </c>
      <c r="E171" s="322">
        <v>15.734813903734052</v>
      </c>
      <c r="F171" s="314" t="s">
        <v>510</v>
      </c>
      <c r="G171" s="322">
        <v>11992</v>
      </c>
      <c r="H171" s="322">
        <v>3404</v>
      </c>
      <c r="I171" s="322">
        <v>8588</v>
      </c>
      <c r="J171" s="322">
        <v>15946</v>
      </c>
      <c r="K171" s="314" t="s">
        <v>510</v>
      </c>
    </row>
    <row r="172" spans="1:13" x14ac:dyDescent="0.2">
      <c r="A172" s="418" t="s">
        <v>35</v>
      </c>
      <c r="B172" s="322">
        <v>32676</v>
      </c>
      <c r="C172" s="322">
        <v>763</v>
      </c>
      <c r="D172" s="322">
        <v>31913</v>
      </c>
      <c r="E172" s="322">
        <v>10.331342365528739</v>
      </c>
      <c r="F172" s="314" t="s">
        <v>510</v>
      </c>
      <c r="G172" s="322">
        <v>8808</v>
      </c>
      <c r="H172" s="322">
        <v>3162</v>
      </c>
      <c r="I172" s="322">
        <v>5646</v>
      </c>
      <c r="J172" s="322">
        <v>8653</v>
      </c>
      <c r="K172" s="314" t="s">
        <v>510</v>
      </c>
    </row>
    <row r="173" spans="1:13" x14ac:dyDescent="0.2">
      <c r="A173" s="418" t="s">
        <v>36</v>
      </c>
      <c r="B173" s="322">
        <v>52037</v>
      </c>
      <c r="C173" s="322">
        <v>1546</v>
      </c>
      <c r="D173" s="322">
        <v>50491</v>
      </c>
      <c r="E173" s="322">
        <v>16.445347742677257</v>
      </c>
      <c r="F173" s="314" t="s">
        <v>510</v>
      </c>
      <c r="G173" s="322">
        <v>16856</v>
      </c>
      <c r="H173" s="322">
        <v>4647</v>
      </c>
      <c r="I173" s="322">
        <v>12209</v>
      </c>
      <c r="J173" s="322">
        <v>22288</v>
      </c>
      <c r="K173" s="314" t="s">
        <v>510</v>
      </c>
    </row>
    <row r="174" spans="1:13" x14ac:dyDescent="0.2">
      <c r="A174" s="418" t="s">
        <v>37</v>
      </c>
      <c r="B174" s="322">
        <v>23977</v>
      </c>
      <c r="C174" s="322">
        <v>544</v>
      </c>
      <c r="D174" s="322">
        <v>23433</v>
      </c>
      <c r="E174" s="322">
        <v>11.030252820756626</v>
      </c>
      <c r="F174" s="314" t="s">
        <v>510</v>
      </c>
      <c r="G174" s="322">
        <v>10113</v>
      </c>
      <c r="H174" s="322">
        <v>3884</v>
      </c>
      <c r="I174" s="322">
        <v>6229</v>
      </c>
      <c r="J174" s="322">
        <v>5958</v>
      </c>
      <c r="K174" s="314" t="s">
        <v>510</v>
      </c>
    </row>
    <row r="175" spans="1:13" x14ac:dyDescent="0.2">
      <c r="A175" s="418" t="s">
        <v>38</v>
      </c>
      <c r="B175" s="322">
        <v>44375</v>
      </c>
      <c r="C175" s="322">
        <v>1667</v>
      </c>
      <c r="D175" s="322">
        <v>42708</v>
      </c>
      <c r="E175" s="322">
        <v>11.855758820753408</v>
      </c>
      <c r="F175" s="314" t="s">
        <v>510</v>
      </c>
      <c r="G175" s="322">
        <v>14107</v>
      </c>
      <c r="H175" s="322">
        <v>4445</v>
      </c>
      <c r="I175" s="322">
        <v>9662</v>
      </c>
      <c r="J175" s="322">
        <v>15700</v>
      </c>
      <c r="K175" s="314" t="s">
        <v>510</v>
      </c>
    </row>
    <row r="176" spans="1:13" x14ac:dyDescent="0.2">
      <c r="A176" s="418" t="s">
        <v>39</v>
      </c>
      <c r="B176" s="322">
        <v>36227</v>
      </c>
      <c r="C176" s="322">
        <v>1376</v>
      </c>
      <c r="D176" s="322">
        <v>34851</v>
      </c>
      <c r="E176" s="322">
        <v>10.411830607214878</v>
      </c>
      <c r="F176" s="314" t="s">
        <v>510</v>
      </c>
      <c r="G176" s="322">
        <v>11328</v>
      </c>
      <c r="H176" s="322">
        <v>4021</v>
      </c>
      <c r="I176" s="322">
        <v>7307</v>
      </c>
      <c r="J176" s="322">
        <v>9938</v>
      </c>
      <c r="K176" s="314" t="s">
        <v>510</v>
      </c>
    </row>
    <row r="177" spans="1:11" x14ac:dyDescent="0.2">
      <c r="A177" s="418" t="s">
        <v>40</v>
      </c>
      <c r="B177" s="322">
        <v>38833</v>
      </c>
      <c r="C177" s="322">
        <v>1332</v>
      </c>
      <c r="D177" s="322">
        <v>37501</v>
      </c>
      <c r="E177" s="322">
        <v>12.094521811485297</v>
      </c>
      <c r="F177" s="314" t="s">
        <v>510</v>
      </c>
      <c r="G177" s="322">
        <v>12108</v>
      </c>
      <c r="H177" s="322">
        <v>3596</v>
      </c>
      <c r="I177" s="322">
        <v>8512</v>
      </c>
      <c r="J177" s="322">
        <v>13810</v>
      </c>
      <c r="K177" s="314" t="s">
        <v>510</v>
      </c>
    </row>
    <row r="178" spans="1:11" x14ac:dyDescent="0.2">
      <c r="A178" s="418" t="s">
        <v>41</v>
      </c>
      <c r="B178" s="322">
        <v>26116</v>
      </c>
      <c r="C178" s="322">
        <v>1003</v>
      </c>
      <c r="D178" s="322">
        <v>25113</v>
      </c>
      <c r="E178" s="322">
        <v>10.045561640219047</v>
      </c>
      <c r="F178" s="314" t="s">
        <v>510</v>
      </c>
      <c r="G178" s="322">
        <v>9418</v>
      </c>
      <c r="H178" s="322">
        <v>3030</v>
      </c>
      <c r="I178" s="322">
        <v>6388</v>
      </c>
      <c r="J178" s="322">
        <v>8268</v>
      </c>
      <c r="K178" s="314" t="s">
        <v>510</v>
      </c>
    </row>
    <row r="179" spans="1:11" x14ac:dyDescent="0.2">
      <c r="A179" s="418" t="s">
        <v>42</v>
      </c>
      <c r="B179" s="322">
        <v>17395</v>
      </c>
      <c r="C179" s="322">
        <v>289</v>
      </c>
      <c r="D179" s="322">
        <v>17106</v>
      </c>
      <c r="E179" s="322">
        <v>6.9982367356289865</v>
      </c>
      <c r="F179" s="314" t="s">
        <v>510</v>
      </c>
      <c r="G179" s="322">
        <v>7421</v>
      </c>
      <c r="H179" s="322">
        <v>3214</v>
      </c>
      <c r="I179" s="322">
        <v>4207</v>
      </c>
      <c r="J179" s="322">
        <v>3515</v>
      </c>
      <c r="K179" s="314" t="s">
        <v>510</v>
      </c>
    </row>
    <row r="180" spans="1:11" x14ac:dyDescent="0.2">
      <c r="A180" s="418" t="s">
        <v>43</v>
      </c>
      <c r="B180" s="322">
        <v>16413</v>
      </c>
      <c r="C180" s="322">
        <v>389</v>
      </c>
      <c r="D180" s="322">
        <v>16024</v>
      </c>
      <c r="E180" s="322">
        <v>8.8700927750592289</v>
      </c>
      <c r="F180" s="314" t="s">
        <v>510</v>
      </c>
      <c r="G180" s="322">
        <v>7058</v>
      </c>
      <c r="H180" s="322">
        <v>2585</v>
      </c>
      <c r="I180" s="322">
        <v>4473</v>
      </c>
      <c r="J180" s="322">
        <v>3747</v>
      </c>
      <c r="K180" s="314" t="s">
        <v>510</v>
      </c>
    </row>
    <row r="181" spans="1:11" x14ac:dyDescent="0.2">
      <c r="A181" s="418" t="s">
        <v>44</v>
      </c>
      <c r="B181" s="322">
        <v>22369</v>
      </c>
      <c r="C181" s="322">
        <v>556</v>
      </c>
      <c r="D181" s="322">
        <v>21813</v>
      </c>
      <c r="E181" s="322">
        <v>8.613704212671184</v>
      </c>
      <c r="F181" s="314" t="s">
        <v>510</v>
      </c>
      <c r="G181" s="322">
        <v>7974</v>
      </c>
      <c r="H181" s="322">
        <v>2894</v>
      </c>
      <c r="I181" s="322">
        <v>5080</v>
      </c>
      <c r="J181" s="322">
        <v>5603</v>
      </c>
      <c r="K181" s="314" t="s">
        <v>510</v>
      </c>
    </row>
    <row r="182" spans="1:11" x14ac:dyDescent="0.2">
      <c r="A182" s="418" t="s">
        <v>45</v>
      </c>
      <c r="B182" s="322">
        <v>33667</v>
      </c>
      <c r="C182" s="322">
        <v>787</v>
      </c>
      <c r="D182" s="322">
        <v>32880</v>
      </c>
      <c r="E182" s="322">
        <v>13.875174072667425</v>
      </c>
      <c r="F182" s="314" t="s">
        <v>510</v>
      </c>
      <c r="G182" s="322">
        <v>8985</v>
      </c>
      <c r="H182" s="322">
        <v>2829</v>
      </c>
      <c r="I182" s="322">
        <v>6156</v>
      </c>
      <c r="J182" s="322">
        <v>12278</v>
      </c>
      <c r="K182" s="314" t="s">
        <v>510</v>
      </c>
    </row>
    <row r="183" spans="1:11" x14ac:dyDescent="0.2">
      <c r="A183" s="418" t="s">
        <v>46</v>
      </c>
      <c r="B183" s="322">
        <v>42277</v>
      </c>
      <c r="C183" s="322">
        <v>1169</v>
      </c>
      <c r="D183" s="322">
        <v>41108</v>
      </c>
      <c r="E183" s="322">
        <v>17.442960737638487</v>
      </c>
      <c r="F183" s="314" t="s">
        <v>510</v>
      </c>
      <c r="G183" s="322">
        <v>13499</v>
      </c>
      <c r="H183" s="322">
        <v>3517</v>
      </c>
      <c r="I183" s="322">
        <v>9982</v>
      </c>
      <c r="J183" s="322">
        <v>18468</v>
      </c>
      <c r="K183" s="314" t="s">
        <v>510</v>
      </c>
    </row>
    <row r="184" spans="1:11" x14ac:dyDescent="0.2">
      <c r="A184" s="418" t="s">
        <v>47</v>
      </c>
      <c r="B184" s="322">
        <v>35178</v>
      </c>
      <c r="C184" s="322">
        <v>969</v>
      </c>
      <c r="D184" s="322">
        <v>34209</v>
      </c>
      <c r="E184" s="322">
        <v>12.801475898767714</v>
      </c>
      <c r="F184" s="314" t="s">
        <v>510</v>
      </c>
      <c r="G184" s="322">
        <v>10953</v>
      </c>
      <c r="H184" s="322">
        <v>3632</v>
      </c>
      <c r="I184" s="322">
        <v>7321</v>
      </c>
      <c r="J184" s="322">
        <v>12984</v>
      </c>
      <c r="K184" s="314" t="s">
        <v>510</v>
      </c>
    </row>
    <row r="185" spans="1:11" x14ac:dyDescent="0.2">
      <c r="A185" s="418" t="s">
        <v>48</v>
      </c>
      <c r="B185" s="322">
        <v>26859</v>
      </c>
      <c r="C185" s="322">
        <v>567</v>
      </c>
      <c r="D185" s="322">
        <v>26292</v>
      </c>
      <c r="E185" s="322">
        <v>10.434948265803042</v>
      </c>
      <c r="F185" s="314" t="s">
        <v>510</v>
      </c>
      <c r="G185" s="322">
        <v>8651</v>
      </c>
      <c r="H185" s="322">
        <v>2921</v>
      </c>
      <c r="I185" s="322">
        <v>5730</v>
      </c>
      <c r="J185" s="322">
        <v>7831</v>
      </c>
      <c r="K185" s="314" t="s">
        <v>510</v>
      </c>
    </row>
    <row r="186" spans="1:11" x14ac:dyDescent="0.2">
      <c r="A186" s="418" t="s">
        <v>49</v>
      </c>
      <c r="B186" s="322">
        <v>18036</v>
      </c>
      <c r="C186" s="322">
        <v>531</v>
      </c>
      <c r="D186" s="322">
        <v>17505</v>
      </c>
      <c r="E186" s="322">
        <v>8.746639751366585</v>
      </c>
      <c r="F186" s="314" t="s">
        <v>510</v>
      </c>
      <c r="G186" s="322">
        <v>7597</v>
      </c>
      <c r="H186" s="322">
        <v>3057</v>
      </c>
      <c r="I186" s="322">
        <v>4540</v>
      </c>
      <c r="J186" s="322">
        <v>4077</v>
      </c>
      <c r="K186" s="314" t="s">
        <v>510</v>
      </c>
    </row>
    <row r="187" spans="1:11" x14ac:dyDescent="0.2">
      <c r="A187" s="418" t="s">
        <v>50</v>
      </c>
      <c r="B187" s="322">
        <v>19115</v>
      </c>
      <c r="C187" s="322">
        <v>709</v>
      </c>
      <c r="D187" s="322">
        <v>18406</v>
      </c>
      <c r="E187" s="322">
        <v>11.803333354709213</v>
      </c>
      <c r="F187" s="314" t="s">
        <v>510</v>
      </c>
      <c r="G187" s="322">
        <v>8240</v>
      </c>
      <c r="H187" s="322">
        <v>3015</v>
      </c>
      <c r="I187" s="322">
        <v>5225</v>
      </c>
      <c r="J187" s="322">
        <v>4893</v>
      </c>
      <c r="K187" s="314" t="s">
        <v>510</v>
      </c>
    </row>
    <row r="188" spans="1:11" x14ac:dyDescent="0.2">
      <c r="A188" s="418" t="s">
        <v>51</v>
      </c>
      <c r="B188" s="322">
        <v>20358</v>
      </c>
      <c r="C188" s="322">
        <v>836</v>
      </c>
      <c r="D188" s="322">
        <v>19522</v>
      </c>
      <c r="E188" s="322">
        <v>12.485450056920657</v>
      </c>
      <c r="F188" s="314" t="s">
        <v>510</v>
      </c>
      <c r="G188" s="322">
        <v>6762</v>
      </c>
      <c r="H188" s="322">
        <v>2099</v>
      </c>
      <c r="I188" s="322">
        <v>4663</v>
      </c>
      <c r="J188" s="322">
        <v>7538</v>
      </c>
      <c r="K188" s="314" t="s">
        <v>510</v>
      </c>
    </row>
    <row r="189" spans="1:11" x14ac:dyDescent="0.2">
      <c r="A189" s="418" t="s">
        <v>52</v>
      </c>
      <c r="B189" s="322">
        <v>23187</v>
      </c>
      <c r="C189" s="322">
        <v>929</v>
      </c>
      <c r="D189" s="322">
        <v>22258</v>
      </c>
      <c r="E189" s="322">
        <v>7.4168363317683044</v>
      </c>
      <c r="F189" s="314" t="s">
        <v>510</v>
      </c>
      <c r="G189" s="322">
        <v>9208</v>
      </c>
      <c r="H189" s="322">
        <v>3601</v>
      </c>
      <c r="I189" s="322">
        <v>5607</v>
      </c>
      <c r="J189" s="322">
        <v>5078</v>
      </c>
      <c r="K189" s="314" t="s">
        <v>510</v>
      </c>
    </row>
    <row r="190" spans="1:11" x14ac:dyDescent="0.2">
      <c r="A190" s="418" t="s">
        <v>53</v>
      </c>
      <c r="B190" s="322">
        <v>26135</v>
      </c>
      <c r="C190" s="322">
        <v>887</v>
      </c>
      <c r="D190" s="322">
        <v>25248</v>
      </c>
      <c r="E190" s="322">
        <v>9.236780297210089</v>
      </c>
      <c r="F190" s="314" t="s">
        <v>510</v>
      </c>
      <c r="G190" s="322">
        <v>9994</v>
      </c>
      <c r="H190" s="322">
        <v>3584</v>
      </c>
      <c r="I190" s="322">
        <v>6410</v>
      </c>
      <c r="J190" s="322">
        <v>6964</v>
      </c>
      <c r="K190" s="314" t="s">
        <v>510</v>
      </c>
    </row>
    <row r="191" spans="1:11" x14ac:dyDescent="0.2">
      <c r="A191" s="418" t="s">
        <v>54</v>
      </c>
      <c r="B191" s="322">
        <v>23122</v>
      </c>
      <c r="C191" s="322">
        <v>725</v>
      </c>
      <c r="D191" s="322">
        <v>22397</v>
      </c>
      <c r="E191" s="322">
        <v>11.299232659156379</v>
      </c>
      <c r="F191" s="314" t="s">
        <v>510</v>
      </c>
      <c r="G191" s="322">
        <v>7695</v>
      </c>
      <c r="H191" s="322">
        <v>2414</v>
      </c>
      <c r="I191" s="322">
        <v>5281</v>
      </c>
      <c r="J191" s="322">
        <v>7729</v>
      </c>
      <c r="K191" s="314" t="s">
        <v>510</v>
      </c>
    </row>
    <row r="192" spans="1:11" x14ac:dyDescent="0.2">
      <c r="A192" s="418" t="s">
        <v>55</v>
      </c>
      <c r="B192" s="322">
        <v>20593</v>
      </c>
      <c r="C192" s="322">
        <v>500</v>
      </c>
      <c r="D192" s="322">
        <v>20093</v>
      </c>
      <c r="E192" s="322">
        <v>6.5661467473178901</v>
      </c>
      <c r="F192" s="314" t="s">
        <v>510</v>
      </c>
      <c r="G192" s="322">
        <v>7001</v>
      </c>
      <c r="H192" s="322">
        <v>2656</v>
      </c>
      <c r="I192" s="322">
        <v>4345</v>
      </c>
      <c r="J192" s="322">
        <v>4445</v>
      </c>
      <c r="K192" s="314" t="s">
        <v>510</v>
      </c>
    </row>
    <row r="193" spans="1:11" x14ac:dyDescent="0.2">
      <c r="A193" s="418" t="s">
        <v>56</v>
      </c>
      <c r="B193" s="322">
        <v>33385</v>
      </c>
      <c r="C193" s="322">
        <v>1118</v>
      </c>
      <c r="D193" s="322">
        <v>32267</v>
      </c>
      <c r="E193" s="322">
        <v>11.635169098848635</v>
      </c>
      <c r="F193" s="314" t="s">
        <v>510</v>
      </c>
      <c r="G193" s="322">
        <v>9992</v>
      </c>
      <c r="H193" s="322">
        <v>2921</v>
      </c>
      <c r="I193" s="322">
        <v>7071</v>
      </c>
      <c r="J193" s="322">
        <v>11369</v>
      </c>
      <c r="K193" s="314" t="s">
        <v>510</v>
      </c>
    </row>
    <row r="194" spans="1:11" x14ac:dyDescent="0.2">
      <c r="A194" s="418" t="s">
        <v>57</v>
      </c>
      <c r="B194" s="322">
        <v>25296</v>
      </c>
      <c r="C194" s="322">
        <v>866</v>
      </c>
      <c r="D194" s="322">
        <v>24430</v>
      </c>
      <c r="E194" s="322">
        <v>13.270106139121554</v>
      </c>
      <c r="F194" s="314" t="s">
        <v>510</v>
      </c>
      <c r="G194" s="322">
        <v>9434</v>
      </c>
      <c r="H194" s="322">
        <v>2903</v>
      </c>
      <c r="I194" s="322">
        <v>6531</v>
      </c>
      <c r="J194" s="322">
        <v>8974</v>
      </c>
      <c r="K194" s="314" t="s">
        <v>510</v>
      </c>
    </row>
    <row r="195" spans="1:11" x14ac:dyDescent="0.2">
      <c r="A195" s="418" t="s">
        <v>58</v>
      </c>
      <c r="B195" s="322">
        <v>22329</v>
      </c>
      <c r="C195" s="322">
        <v>665</v>
      </c>
      <c r="D195" s="322">
        <v>21664</v>
      </c>
      <c r="E195" s="322">
        <v>7.6670441676104195</v>
      </c>
      <c r="F195" s="314" t="s">
        <v>510</v>
      </c>
      <c r="G195" s="322">
        <v>9008</v>
      </c>
      <c r="H195" s="322">
        <v>3328</v>
      </c>
      <c r="I195" s="322">
        <v>5680</v>
      </c>
      <c r="J195" s="322">
        <v>5168</v>
      </c>
      <c r="K195" s="314" t="s">
        <v>510</v>
      </c>
    </row>
    <row r="196" spans="1:11" x14ac:dyDescent="0.2">
      <c r="A196" s="418" t="s">
        <v>59</v>
      </c>
      <c r="B196" s="322">
        <v>27233</v>
      </c>
      <c r="C196" s="322">
        <v>928</v>
      </c>
      <c r="D196" s="322">
        <v>26305</v>
      </c>
      <c r="E196" s="322">
        <v>13.940485969421553</v>
      </c>
      <c r="F196" s="314" t="s">
        <v>510</v>
      </c>
      <c r="G196" s="322">
        <v>9203</v>
      </c>
      <c r="H196" s="322">
        <v>2746</v>
      </c>
      <c r="I196" s="322">
        <v>6457</v>
      </c>
      <c r="J196" s="322">
        <v>10428</v>
      </c>
      <c r="K196" s="314" t="s">
        <v>510</v>
      </c>
    </row>
    <row r="197" spans="1:11" x14ac:dyDescent="0.2">
      <c r="A197" s="418" t="s">
        <v>60</v>
      </c>
      <c r="B197" s="322">
        <v>15570</v>
      </c>
      <c r="C197" s="322">
        <v>318</v>
      </c>
      <c r="D197" s="322">
        <v>15252</v>
      </c>
      <c r="E197" s="322">
        <v>6.09244117071378</v>
      </c>
      <c r="F197" s="314" t="s">
        <v>510</v>
      </c>
      <c r="G197" s="322">
        <v>6038</v>
      </c>
      <c r="H197" s="322">
        <v>2405</v>
      </c>
      <c r="I197" s="322">
        <v>3633</v>
      </c>
      <c r="J197" s="322">
        <v>2971</v>
      </c>
      <c r="K197" s="314" t="s">
        <v>510</v>
      </c>
    </row>
    <row r="198" spans="1:11" x14ac:dyDescent="0.2">
      <c r="A198" s="418" t="s">
        <v>61</v>
      </c>
      <c r="B198" s="322">
        <v>25566</v>
      </c>
      <c r="C198" s="322">
        <v>799</v>
      </c>
      <c r="D198" s="322">
        <v>24767</v>
      </c>
      <c r="E198" s="322">
        <v>9.6514233384642356</v>
      </c>
      <c r="F198" s="314" t="s">
        <v>510</v>
      </c>
      <c r="G198" s="322">
        <v>8879</v>
      </c>
      <c r="H198" s="322">
        <v>2942</v>
      </c>
      <c r="I198" s="322">
        <v>5937</v>
      </c>
      <c r="J198" s="322">
        <v>7681</v>
      </c>
      <c r="K198" s="314" t="s">
        <v>510</v>
      </c>
    </row>
    <row r="199" spans="1:11" x14ac:dyDescent="0.2">
      <c r="A199" s="418" t="s">
        <v>62</v>
      </c>
      <c r="B199" s="322">
        <v>26911</v>
      </c>
      <c r="C199" s="322">
        <v>1137</v>
      </c>
      <c r="D199" s="322">
        <v>25774</v>
      </c>
      <c r="E199" s="322">
        <v>8.544396117328807</v>
      </c>
      <c r="F199" s="314" t="s">
        <v>510</v>
      </c>
      <c r="G199" s="322">
        <v>10385</v>
      </c>
      <c r="H199" s="322">
        <v>3607</v>
      </c>
      <c r="I199" s="322">
        <v>6778</v>
      </c>
      <c r="J199" s="322">
        <v>6786</v>
      </c>
      <c r="K199" s="314" t="s">
        <v>510</v>
      </c>
    </row>
    <row r="200" spans="1:11" x14ac:dyDescent="0.2">
      <c r="A200" s="418" t="s">
        <v>63</v>
      </c>
      <c r="B200" s="322">
        <v>24514</v>
      </c>
      <c r="C200" s="322">
        <v>518</v>
      </c>
      <c r="D200" s="322">
        <v>23996</v>
      </c>
      <c r="E200" s="322">
        <v>11.254737158080372</v>
      </c>
      <c r="F200" s="314" t="s">
        <v>510</v>
      </c>
      <c r="G200" s="322">
        <v>11035</v>
      </c>
      <c r="H200" s="322">
        <v>4436</v>
      </c>
      <c r="I200" s="322">
        <v>6599</v>
      </c>
      <c r="J200" s="322">
        <v>6015</v>
      </c>
      <c r="K200" s="314" t="s">
        <v>510</v>
      </c>
    </row>
    <row r="201" spans="1:11" x14ac:dyDescent="0.2">
      <c r="A201" s="418"/>
      <c r="B201" s="322"/>
      <c r="C201" s="322"/>
      <c r="D201" s="322"/>
      <c r="E201" s="322"/>
      <c r="F201" s="314" t="s">
        <v>510</v>
      </c>
      <c r="G201" s="322"/>
      <c r="H201" s="322"/>
      <c r="I201" s="322"/>
      <c r="J201" s="322"/>
      <c r="K201" s="314" t="s">
        <v>510</v>
      </c>
    </row>
    <row r="202" spans="1:11" x14ac:dyDescent="0.2">
      <c r="A202" s="424" t="s">
        <v>64</v>
      </c>
      <c r="B202" s="322">
        <v>68641</v>
      </c>
      <c r="C202" s="322">
        <v>1771</v>
      </c>
      <c r="D202" s="322">
        <v>66870</v>
      </c>
      <c r="E202" s="322">
        <v>12.122331285591924</v>
      </c>
      <c r="F202" s="314" t="s">
        <v>510</v>
      </c>
      <c r="G202" s="322">
        <v>29914</v>
      </c>
      <c r="H202" s="322">
        <v>11555</v>
      </c>
      <c r="I202" s="322">
        <v>18359</v>
      </c>
      <c r="J202" s="322">
        <v>17183</v>
      </c>
      <c r="K202" s="314" t="s">
        <v>510</v>
      </c>
    </row>
    <row r="203" spans="1:11" x14ac:dyDescent="0.2">
      <c r="A203" s="424" t="s">
        <v>65</v>
      </c>
      <c r="B203" s="322">
        <v>169174</v>
      </c>
      <c r="C203" s="322">
        <v>5356</v>
      </c>
      <c r="D203" s="322">
        <v>163818</v>
      </c>
      <c r="E203" s="322">
        <v>7.7931793437782311</v>
      </c>
      <c r="F203" s="314" t="s">
        <v>510</v>
      </c>
      <c r="G203" s="322">
        <v>66289</v>
      </c>
      <c r="H203" s="322">
        <v>24823</v>
      </c>
      <c r="I203" s="322">
        <v>41466</v>
      </c>
      <c r="J203" s="322">
        <v>39236</v>
      </c>
      <c r="K203" s="314" t="s">
        <v>510</v>
      </c>
    </row>
    <row r="204" spans="1:11" x14ac:dyDescent="0.2">
      <c r="A204" s="424" t="s">
        <v>66</v>
      </c>
      <c r="B204" s="322">
        <v>666934</v>
      </c>
      <c r="C204" s="322">
        <v>20986</v>
      </c>
      <c r="D204" s="322">
        <v>645948</v>
      </c>
      <c r="E204" s="322">
        <v>12.211708557565304</v>
      </c>
      <c r="F204" s="314" t="s">
        <v>510</v>
      </c>
      <c r="G204" s="322">
        <v>215819</v>
      </c>
      <c r="H204" s="322">
        <v>67772</v>
      </c>
      <c r="I204" s="322">
        <v>148047</v>
      </c>
      <c r="J204" s="322">
        <v>231761</v>
      </c>
      <c r="K204" s="314" t="s">
        <v>510</v>
      </c>
    </row>
    <row r="205" spans="1:11" x14ac:dyDescent="0.2">
      <c r="A205" s="424" t="s">
        <v>67</v>
      </c>
      <c r="B205" s="322">
        <v>904749</v>
      </c>
      <c r="C205" s="322">
        <v>28113</v>
      </c>
      <c r="D205" s="322">
        <v>876636</v>
      </c>
      <c r="E205" s="322">
        <v>10.857921399110692</v>
      </c>
      <c r="F205" s="314" t="s">
        <v>510</v>
      </c>
      <c r="G205" s="322">
        <v>312022</v>
      </c>
      <c r="H205" s="322">
        <v>104150</v>
      </c>
      <c r="I205" s="322">
        <v>207872</v>
      </c>
      <c r="J205" s="322">
        <v>288180</v>
      </c>
      <c r="K205" s="314" t="s">
        <v>510</v>
      </c>
    </row>
    <row r="207" spans="1:11" s="425" customFormat="1" x14ac:dyDescent="0.2">
      <c r="B207" s="426"/>
      <c r="C207" s="426"/>
      <c r="D207" s="426"/>
      <c r="E207" s="426"/>
      <c r="F207" s="580"/>
      <c r="G207" s="580"/>
      <c r="H207" s="580"/>
      <c r="I207" s="580"/>
      <c r="J207" s="580"/>
      <c r="K207" s="580"/>
    </row>
    <row r="208" spans="1:11" s="425" customFormat="1" x14ac:dyDescent="0.2">
      <c r="B208" s="426"/>
      <c r="C208" s="426"/>
      <c r="D208" s="426"/>
      <c r="E208" s="426"/>
      <c r="F208" s="426"/>
      <c r="G208" s="426"/>
      <c r="H208" s="426"/>
      <c r="I208" s="426"/>
      <c r="J208" s="426"/>
      <c r="K208" s="426"/>
    </row>
    <row r="209" spans="1:11" s="425" customFormat="1" x14ac:dyDescent="0.2">
      <c r="A209" s="427"/>
      <c r="B209" s="427"/>
      <c r="C209" s="428"/>
      <c r="D209" s="427"/>
      <c r="E209" s="427"/>
      <c r="F209" s="427"/>
      <c r="G209" s="427"/>
      <c r="H209" s="427"/>
      <c r="I209" s="427"/>
      <c r="J209" s="427"/>
      <c r="K209" s="427"/>
    </row>
    <row r="210" spans="1:11" s="425" customFormat="1" x14ac:dyDescent="0.2">
      <c r="A210" s="427"/>
      <c r="B210" s="427"/>
      <c r="C210" s="429"/>
      <c r="D210" s="427"/>
      <c r="E210" s="427"/>
      <c r="F210" s="427"/>
      <c r="G210" s="427"/>
      <c r="H210" s="427"/>
      <c r="I210" s="427"/>
      <c r="J210" s="427"/>
      <c r="K210" s="427"/>
    </row>
    <row r="211" spans="1:11" s="425" customFormat="1" x14ac:dyDescent="0.2">
      <c r="A211" s="427"/>
      <c r="B211" s="427"/>
      <c r="C211" s="429"/>
      <c r="D211" s="427"/>
      <c r="E211" s="427"/>
      <c r="F211" s="427"/>
      <c r="G211" s="427"/>
      <c r="H211" s="427"/>
      <c r="I211" s="427"/>
      <c r="J211" s="427"/>
      <c r="K211" s="427"/>
    </row>
    <row r="212" spans="1:11" s="425" customFormat="1" x14ac:dyDescent="0.2">
      <c r="A212" s="427"/>
      <c r="B212" s="427"/>
      <c r="C212" s="429"/>
      <c r="D212" s="427"/>
      <c r="E212" s="427"/>
      <c r="F212" s="427"/>
      <c r="G212" s="427"/>
      <c r="H212" s="427"/>
      <c r="I212" s="427"/>
      <c r="J212" s="427"/>
      <c r="K212" s="427"/>
    </row>
    <row r="213" spans="1:11" s="425" customFormat="1" x14ac:dyDescent="0.2">
      <c r="A213" s="427"/>
      <c r="B213" s="427"/>
      <c r="C213" s="429"/>
      <c r="D213" s="427"/>
      <c r="E213" s="427"/>
      <c r="F213" s="427"/>
      <c r="G213" s="427"/>
      <c r="H213" s="427"/>
      <c r="I213" s="427"/>
      <c r="J213" s="427"/>
      <c r="K213" s="427"/>
    </row>
    <row r="214" spans="1:11" s="425" customFormat="1" x14ac:dyDescent="0.2">
      <c r="A214" s="427"/>
      <c r="B214" s="427"/>
      <c r="C214" s="429"/>
      <c r="D214" s="427"/>
      <c r="E214" s="427"/>
      <c r="F214" s="427"/>
      <c r="G214" s="427"/>
      <c r="H214" s="427"/>
      <c r="I214" s="427"/>
      <c r="J214" s="427"/>
      <c r="K214" s="427"/>
    </row>
    <row r="215" spans="1:11" s="425" customFormat="1" x14ac:dyDescent="0.2">
      <c r="A215" s="427"/>
      <c r="B215" s="427"/>
      <c r="C215" s="429"/>
      <c r="D215" s="427"/>
      <c r="E215" s="427"/>
      <c r="F215" s="427"/>
      <c r="G215" s="427"/>
      <c r="H215" s="427"/>
      <c r="I215" s="427"/>
      <c r="J215" s="427"/>
      <c r="K215" s="427"/>
    </row>
    <row r="216" spans="1:11" s="425" customFormat="1" x14ac:dyDescent="0.2">
      <c r="A216" s="427"/>
      <c r="B216" s="427"/>
      <c r="C216" s="429"/>
      <c r="D216" s="427"/>
      <c r="E216" s="427"/>
      <c r="F216" s="427"/>
      <c r="G216" s="427"/>
      <c r="H216" s="427"/>
      <c r="I216" s="427"/>
      <c r="J216" s="427"/>
      <c r="K216" s="427"/>
    </row>
    <row r="217" spans="1:11" s="425" customFormat="1" x14ac:dyDescent="0.2">
      <c r="A217" s="427"/>
      <c r="B217" s="427"/>
      <c r="C217" s="429"/>
      <c r="D217" s="427"/>
      <c r="E217" s="427"/>
      <c r="F217" s="427"/>
      <c r="G217" s="427"/>
      <c r="H217" s="427"/>
      <c r="I217" s="427"/>
      <c r="J217" s="427"/>
      <c r="K217" s="427"/>
    </row>
    <row r="218" spans="1:11" s="425" customFormat="1" x14ac:dyDescent="0.2">
      <c r="A218" s="427"/>
      <c r="B218" s="427"/>
      <c r="C218" s="429"/>
      <c r="D218" s="427"/>
      <c r="E218" s="427"/>
      <c r="F218" s="427"/>
      <c r="G218" s="427"/>
      <c r="H218" s="427"/>
      <c r="I218" s="427"/>
      <c r="J218" s="427"/>
      <c r="K218" s="427"/>
    </row>
    <row r="219" spans="1:11" s="425" customFormat="1" x14ac:dyDescent="0.2">
      <c r="A219" s="427"/>
      <c r="B219" s="427"/>
      <c r="C219" s="429"/>
      <c r="D219" s="427"/>
      <c r="E219" s="427"/>
      <c r="F219" s="427"/>
      <c r="G219" s="427"/>
      <c r="H219" s="427"/>
      <c r="I219" s="427"/>
      <c r="J219" s="427"/>
      <c r="K219" s="427"/>
    </row>
    <row r="220" spans="1:11" s="425" customFormat="1" x14ac:dyDescent="0.2">
      <c r="A220" s="427"/>
      <c r="B220" s="427"/>
      <c r="C220" s="429"/>
      <c r="D220" s="427"/>
      <c r="E220" s="427"/>
      <c r="F220" s="427"/>
      <c r="G220" s="427"/>
      <c r="H220" s="427"/>
      <c r="I220" s="427"/>
      <c r="J220" s="427"/>
      <c r="K220" s="427"/>
    </row>
    <row r="221" spans="1:11" s="425" customFormat="1" x14ac:dyDescent="0.2">
      <c r="A221" s="427"/>
      <c r="B221" s="427"/>
      <c r="C221" s="429"/>
      <c r="D221" s="427"/>
      <c r="E221" s="427"/>
      <c r="F221" s="427"/>
      <c r="G221" s="427"/>
      <c r="H221" s="427"/>
      <c r="I221" s="427"/>
      <c r="J221" s="427"/>
      <c r="K221" s="427"/>
    </row>
    <row r="222" spans="1:11" s="425" customFormat="1" x14ac:dyDescent="0.2">
      <c r="A222" s="427"/>
      <c r="B222" s="427"/>
      <c r="C222" s="429"/>
      <c r="D222" s="427"/>
      <c r="E222" s="427"/>
      <c r="F222" s="427"/>
      <c r="G222" s="427"/>
      <c r="H222" s="427"/>
      <c r="I222" s="427"/>
      <c r="J222" s="427"/>
      <c r="K222" s="427"/>
    </row>
    <row r="223" spans="1:11" s="425" customFormat="1" x14ac:dyDescent="0.2">
      <c r="A223" s="427"/>
      <c r="B223" s="427"/>
      <c r="C223" s="429"/>
      <c r="D223" s="427"/>
      <c r="E223" s="427"/>
      <c r="F223" s="427"/>
      <c r="G223" s="427"/>
      <c r="H223" s="427"/>
      <c r="I223" s="427"/>
      <c r="J223" s="427"/>
      <c r="K223" s="427"/>
    </row>
    <row r="224" spans="1:11" s="425" customFormat="1" x14ac:dyDescent="0.2">
      <c r="A224" s="427"/>
      <c r="B224" s="427"/>
      <c r="C224" s="429"/>
      <c r="D224" s="427"/>
      <c r="E224" s="427"/>
      <c r="F224" s="427"/>
      <c r="G224" s="427"/>
      <c r="H224" s="427"/>
      <c r="I224" s="427"/>
      <c r="J224" s="427"/>
      <c r="K224" s="427"/>
    </row>
    <row r="225" spans="1:11" s="425" customFormat="1" x14ac:dyDescent="0.2">
      <c r="A225" s="427"/>
      <c r="B225" s="427"/>
      <c r="C225" s="429"/>
      <c r="D225" s="427"/>
      <c r="E225" s="427"/>
      <c r="F225" s="427"/>
      <c r="G225" s="427"/>
      <c r="H225" s="427"/>
      <c r="I225" s="427"/>
      <c r="J225" s="427"/>
      <c r="K225" s="427"/>
    </row>
    <row r="226" spans="1:11" s="425" customFormat="1" x14ac:dyDescent="0.2">
      <c r="A226" s="427"/>
      <c r="B226" s="427"/>
      <c r="C226" s="429"/>
      <c r="D226" s="427"/>
      <c r="E226" s="427"/>
      <c r="F226" s="427"/>
      <c r="G226" s="427"/>
      <c r="H226" s="427"/>
      <c r="I226" s="427"/>
      <c r="J226" s="427"/>
      <c r="K226" s="427"/>
    </row>
    <row r="227" spans="1:11" s="425" customFormat="1" x14ac:dyDescent="0.2">
      <c r="A227" s="427"/>
      <c r="B227" s="427"/>
      <c r="C227" s="429"/>
      <c r="D227" s="427"/>
      <c r="E227" s="427"/>
      <c r="F227" s="427"/>
      <c r="G227" s="427"/>
      <c r="H227" s="427"/>
      <c r="I227" s="427"/>
      <c r="J227" s="427"/>
      <c r="K227" s="427"/>
    </row>
    <row r="228" spans="1:11" s="425" customFormat="1" x14ac:dyDescent="0.2">
      <c r="A228" s="427"/>
      <c r="B228" s="427"/>
      <c r="C228" s="429"/>
      <c r="D228" s="427"/>
      <c r="E228" s="427"/>
      <c r="F228" s="427"/>
      <c r="G228" s="427"/>
      <c r="H228" s="427"/>
      <c r="I228" s="427"/>
      <c r="J228" s="427"/>
      <c r="K228" s="427"/>
    </row>
    <row r="229" spans="1:11" s="425" customFormat="1" x14ac:dyDescent="0.2">
      <c r="A229" s="427"/>
      <c r="B229" s="427"/>
      <c r="C229" s="429"/>
      <c r="D229" s="427"/>
      <c r="E229" s="427"/>
      <c r="F229" s="427"/>
      <c r="G229" s="427"/>
      <c r="H229" s="427"/>
      <c r="I229" s="427"/>
      <c r="J229" s="427"/>
      <c r="K229" s="427"/>
    </row>
    <row r="230" spans="1:11" s="425" customFormat="1" x14ac:dyDescent="0.2">
      <c r="A230" s="427"/>
      <c r="B230" s="427"/>
      <c r="C230" s="429"/>
      <c r="D230" s="427"/>
      <c r="E230" s="427"/>
      <c r="F230" s="427"/>
      <c r="G230" s="427"/>
      <c r="H230" s="427"/>
      <c r="I230" s="427"/>
      <c r="J230" s="427"/>
      <c r="K230" s="427"/>
    </row>
    <row r="231" spans="1:11" s="425" customFormat="1" x14ac:dyDescent="0.2">
      <c r="A231" s="427"/>
      <c r="B231" s="427"/>
      <c r="C231" s="429"/>
      <c r="D231" s="427"/>
      <c r="E231" s="427"/>
      <c r="F231" s="427"/>
      <c r="G231" s="427"/>
      <c r="H231" s="427"/>
      <c r="I231" s="427"/>
      <c r="J231" s="427"/>
      <c r="K231" s="427"/>
    </row>
    <row r="232" spans="1:11" s="425" customFormat="1" x14ac:dyDescent="0.2">
      <c r="A232" s="427"/>
      <c r="B232" s="427"/>
      <c r="C232" s="429"/>
      <c r="D232" s="427"/>
      <c r="E232" s="427"/>
      <c r="F232" s="427"/>
      <c r="G232" s="427"/>
      <c r="H232" s="427"/>
      <c r="I232" s="427"/>
      <c r="J232" s="427"/>
      <c r="K232" s="427"/>
    </row>
    <row r="233" spans="1:11" s="425" customFormat="1" x14ac:dyDescent="0.2">
      <c r="A233" s="427"/>
      <c r="B233" s="427"/>
      <c r="C233" s="429"/>
      <c r="D233" s="427"/>
      <c r="E233" s="427"/>
      <c r="F233" s="427"/>
      <c r="G233" s="427"/>
      <c r="H233" s="427"/>
      <c r="I233" s="427"/>
      <c r="J233" s="427"/>
      <c r="K233" s="427"/>
    </row>
    <row r="234" spans="1:11" s="425" customFormat="1" x14ac:dyDescent="0.2">
      <c r="A234" s="427"/>
      <c r="B234" s="427"/>
      <c r="C234" s="429"/>
      <c r="D234" s="427"/>
      <c r="E234" s="427"/>
      <c r="F234" s="427"/>
      <c r="G234" s="427"/>
      <c r="H234" s="427"/>
      <c r="I234" s="427"/>
      <c r="J234" s="427"/>
      <c r="K234" s="427"/>
    </row>
    <row r="235" spans="1:11" s="425" customFormat="1" x14ac:dyDescent="0.2">
      <c r="A235" s="427"/>
      <c r="B235" s="427"/>
      <c r="C235" s="429"/>
      <c r="D235" s="427"/>
      <c r="E235" s="427"/>
      <c r="F235" s="427"/>
      <c r="G235" s="427"/>
      <c r="H235" s="427"/>
      <c r="I235" s="427"/>
      <c r="J235" s="427"/>
      <c r="K235" s="427"/>
    </row>
    <row r="236" spans="1:11" s="425" customFormat="1" x14ac:dyDescent="0.2">
      <c r="A236" s="427"/>
      <c r="B236" s="427"/>
      <c r="C236" s="429"/>
      <c r="D236" s="427"/>
      <c r="E236" s="427"/>
      <c r="F236" s="427"/>
      <c r="G236" s="427"/>
      <c r="H236" s="427"/>
      <c r="I236" s="427"/>
      <c r="J236" s="427"/>
      <c r="K236" s="427"/>
    </row>
    <row r="237" spans="1:11" s="425" customFormat="1" x14ac:dyDescent="0.2">
      <c r="A237" s="427"/>
      <c r="B237" s="427"/>
      <c r="C237" s="429"/>
      <c r="D237" s="427"/>
      <c r="E237" s="427"/>
      <c r="F237" s="427"/>
      <c r="G237" s="427"/>
      <c r="H237" s="427"/>
      <c r="I237" s="427"/>
      <c r="J237" s="427"/>
      <c r="K237" s="427"/>
    </row>
    <row r="238" spans="1:11" s="425" customFormat="1" x14ac:dyDescent="0.2">
      <c r="A238" s="427"/>
      <c r="B238" s="427"/>
      <c r="C238" s="429"/>
      <c r="D238" s="427"/>
      <c r="E238" s="427"/>
      <c r="F238" s="427"/>
      <c r="G238" s="427"/>
      <c r="H238" s="427"/>
      <c r="I238" s="427"/>
      <c r="J238" s="427"/>
      <c r="K238" s="427"/>
    </row>
    <row r="239" spans="1:11" s="425" customFormat="1" x14ac:dyDescent="0.2">
      <c r="A239" s="427"/>
      <c r="B239" s="427"/>
      <c r="C239" s="429"/>
      <c r="D239" s="427"/>
      <c r="E239" s="427"/>
      <c r="F239" s="427"/>
      <c r="G239" s="427"/>
      <c r="H239" s="427"/>
      <c r="I239" s="427"/>
      <c r="J239" s="427"/>
      <c r="K239" s="427"/>
    </row>
    <row r="240" spans="1:11" s="425" customFormat="1" x14ac:dyDescent="0.2">
      <c r="A240" s="427"/>
      <c r="B240" s="427"/>
      <c r="C240" s="429"/>
      <c r="D240" s="427"/>
      <c r="E240" s="427"/>
      <c r="F240" s="427"/>
      <c r="G240" s="427"/>
      <c r="H240" s="427"/>
      <c r="I240" s="427"/>
      <c r="J240" s="427"/>
      <c r="K240" s="427"/>
    </row>
    <row r="241" spans="1:11" s="425" customFormat="1" x14ac:dyDescent="0.2">
      <c r="A241" s="427"/>
      <c r="B241" s="427"/>
      <c r="C241" s="429"/>
      <c r="D241" s="427"/>
      <c r="E241" s="427"/>
      <c r="F241" s="427"/>
      <c r="G241" s="427"/>
      <c r="H241" s="427"/>
      <c r="I241" s="427"/>
      <c r="J241" s="427"/>
      <c r="K241" s="427"/>
    </row>
    <row r="242" spans="1:11" s="425" customFormat="1" x14ac:dyDescent="0.2">
      <c r="A242" s="430"/>
      <c r="B242" s="427"/>
      <c r="C242" s="429"/>
      <c r="D242" s="427"/>
      <c r="E242" s="427"/>
      <c r="F242" s="427"/>
      <c r="G242" s="427"/>
      <c r="H242" s="427"/>
      <c r="I242" s="427"/>
      <c r="J242" s="427"/>
      <c r="K242" s="427"/>
    </row>
    <row r="243" spans="1:11" s="425" customFormat="1" x14ac:dyDescent="0.2">
      <c r="A243" s="430"/>
      <c r="B243" s="427"/>
      <c r="C243" s="429"/>
      <c r="D243" s="427"/>
      <c r="E243" s="427"/>
      <c r="F243" s="427"/>
      <c r="G243" s="427"/>
      <c r="H243" s="427"/>
      <c r="I243" s="427"/>
      <c r="J243" s="427"/>
      <c r="K243" s="427"/>
    </row>
    <row r="244" spans="1:11" s="425" customFormat="1" x14ac:dyDescent="0.2">
      <c r="A244" s="430"/>
      <c r="B244" s="427"/>
      <c r="C244" s="429"/>
      <c r="D244" s="427"/>
      <c r="E244" s="427"/>
      <c r="F244" s="427"/>
      <c r="G244" s="427"/>
      <c r="H244" s="427"/>
      <c r="I244" s="427"/>
      <c r="J244" s="427"/>
      <c r="K244" s="427"/>
    </row>
    <row r="245" spans="1:11" s="425" customFormat="1" x14ac:dyDescent="0.2">
      <c r="A245" s="430"/>
      <c r="B245" s="427"/>
      <c r="C245" s="429"/>
      <c r="D245" s="427"/>
      <c r="E245" s="427"/>
      <c r="F245" s="427"/>
      <c r="G245" s="427"/>
      <c r="H245" s="427"/>
      <c r="I245" s="427"/>
      <c r="J245" s="427"/>
      <c r="K245" s="427"/>
    </row>
  </sheetData>
  <mergeCells count="12">
    <mergeCell ref="F207:I207"/>
    <mergeCell ref="J207:K207"/>
    <mergeCell ref="G166:I166"/>
    <mergeCell ref="F125:I125"/>
    <mergeCell ref="J125:K125"/>
    <mergeCell ref="J166:K166"/>
    <mergeCell ref="F2:I2"/>
    <mergeCell ref="J2:K2"/>
    <mergeCell ref="F43:I43"/>
    <mergeCell ref="J43:K43"/>
    <mergeCell ref="F84:I84"/>
    <mergeCell ref="J84:K84"/>
  </mergeCells>
  <hyperlinks>
    <hyperlink ref="A1" location="Contents!A1" display="Back"/>
    <hyperlink ref="C1" location="'Table 5'!A1" display="Table 5"/>
  </hyperlinks>
  <pageMargins left="0.7" right="0.7" top="0.75" bottom="0.75" header="0.3" footer="0.3"/>
  <pageSetup paperSize="9"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7" tint="0.39997558519241921"/>
    <pageSetUpPr autoPageBreaks="0"/>
  </sheetPr>
  <dimension ref="A1:AH41"/>
  <sheetViews>
    <sheetView topLeftCell="B1" zoomScale="85" zoomScaleNormal="85" workbookViewId="0">
      <selection activeCell="D1" sqref="D1"/>
    </sheetView>
  </sheetViews>
  <sheetFormatPr defaultColWidth="11.28515625" defaultRowHeight="12.75" x14ac:dyDescent="0.2"/>
  <cols>
    <col min="1" max="1" width="11.28515625" style="349" hidden="1" customWidth="1"/>
    <col min="2" max="8" width="11.28515625" style="349" customWidth="1"/>
    <col min="9" max="10" width="11.28515625" style="349" hidden="1" customWidth="1"/>
    <col min="11" max="18" width="11.28515625" style="349" customWidth="1"/>
    <col min="19" max="19" width="11.28515625" style="349" hidden="1" customWidth="1"/>
    <col min="20" max="26" width="11.28515625" style="349" customWidth="1"/>
    <col min="27" max="27" width="11.28515625" style="349" hidden="1" customWidth="1"/>
    <col min="28" max="264" width="11.28515625" style="349"/>
    <col min="265" max="265" width="0" style="349" hidden="1" customWidth="1"/>
    <col min="266" max="272" width="11.28515625" style="349" customWidth="1"/>
    <col min="273" max="274" width="0" style="349" hidden="1" customWidth="1"/>
    <col min="275" max="282" width="11.28515625" style="349" customWidth="1"/>
    <col min="283" max="283" width="0" style="349" hidden="1" customWidth="1"/>
    <col min="284" max="520" width="11.28515625" style="349"/>
    <col min="521" max="521" width="0" style="349" hidden="1" customWidth="1"/>
    <col min="522" max="528" width="11.28515625" style="349" customWidth="1"/>
    <col min="529" max="530" width="0" style="349" hidden="1" customWidth="1"/>
    <col min="531" max="538" width="11.28515625" style="349" customWidth="1"/>
    <col min="539" max="539" width="0" style="349" hidden="1" customWidth="1"/>
    <col min="540" max="776" width="11.28515625" style="349"/>
    <col min="777" max="777" width="0" style="349" hidden="1" customWidth="1"/>
    <col min="778" max="784" width="11.28515625" style="349" customWidth="1"/>
    <col min="785" max="786" width="0" style="349" hidden="1" customWidth="1"/>
    <col min="787" max="794" width="11.28515625" style="349" customWidth="1"/>
    <col min="795" max="795" width="0" style="349" hidden="1" customWidth="1"/>
    <col min="796" max="1032" width="11.28515625" style="349"/>
    <col min="1033" max="1033" width="0" style="349" hidden="1" customWidth="1"/>
    <col min="1034" max="1040" width="11.28515625" style="349" customWidth="1"/>
    <col min="1041" max="1042" width="0" style="349" hidden="1" customWidth="1"/>
    <col min="1043" max="1050" width="11.28515625" style="349" customWidth="1"/>
    <col min="1051" max="1051" width="0" style="349" hidden="1" customWidth="1"/>
    <col min="1052" max="1288" width="11.28515625" style="349"/>
    <col min="1289" max="1289" width="0" style="349" hidden="1" customWidth="1"/>
    <col min="1290" max="1296" width="11.28515625" style="349" customWidth="1"/>
    <col min="1297" max="1298" width="0" style="349" hidden="1" customWidth="1"/>
    <col min="1299" max="1306" width="11.28515625" style="349" customWidth="1"/>
    <col min="1307" max="1307" width="0" style="349" hidden="1" customWidth="1"/>
    <col min="1308" max="1544" width="11.28515625" style="349"/>
    <col min="1545" max="1545" width="0" style="349" hidden="1" customWidth="1"/>
    <col min="1546" max="1552" width="11.28515625" style="349" customWidth="1"/>
    <col min="1553" max="1554" width="0" style="349" hidden="1" customWidth="1"/>
    <col min="1555" max="1562" width="11.28515625" style="349" customWidth="1"/>
    <col min="1563" max="1563" width="0" style="349" hidden="1" customWidth="1"/>
    <col min="1564" max="1800" width="11.28515625" style="349"/>
    <col min="1801" max="1801" width="0" style="349" hidden="1" customWidth="1"/>
    <col min="1802" max="1808" width="11.28515625" style="349" customWidth="1"/>
    <col min="1809" max="1810" width="0" style="349" hidden="1" customWidth="1"/>
    <col min="1811" max="1818" width="11.28515625" style="349" customWidth="1"/>
    <col min="1819" max="1819" width="0" style="349" hidden="1" customWidth="1"/>
    <col min="1820" max="2056" width="11.28515625" style="349"/>
    <col min="2057" max="2057" width="0" style="349" hidden="1" customWidth="1"/>
    <col min="2058" max="2064" width="11.28515625" style="349" customWidth="1"/>
    <col min="2065" max="2066" width="0" style="349" hidden="1" customWidth="1"/>
    <col min="2067" max="2074" width="11.28515625" style="349" customWidth="1"/>
    <col min="2075" max="2075" width="0" style="349" hidden="1" customWidth="1"/>
    <col min="2076" max="2312" width="11.28515625" style="349"/>
    <col min="2313" max="2313" width="0" style="349" hidden="1" customWidth="1"/>
    <col min="2314" max="2320" width="11.28515625" style="349" customWidth="1"/>
    <col min="2321" max="2322" width="0" style="349" hidden="1" customWidth="1"/>
    <col min="2323" max="2330" width="11.28515625" style="349" customWidth="1"/>
    <col min="2331" max="2331" width="0" style="349" hidden="1" customWidth="1"/>
    <col min="2332" max="2568" width="11.28515625" style="349"/>
    <col min="2569" max="2569" width="0" style="349" hidden="1" customWidth="1"/>
    <col min="2570" max="2576" width="11.28515625" style="349" customWidth="1"/>
    <col min="2577" max="2578" width="0" style="349" hidden="1" customWidth="1"/>
    <col min="2579" max="2586" width="11.28515625" style="349" customWidth="1"/>
    <col min="2587" max="2587" width="0" style="349" hidden="1" customWidth="1"/>
    <col min="2588" max="2824" width="11.28515625" style="349"/>
    <col min="2825" max="2825" width="0" style="349" hidden="1" customWidth="1"/>
    <col min="2826" max="2832" width="11.28515625" style="349" customWidth="1"/>
    <col min="2833" max="2834" width="0" style="349" hidden="1" customWidth="1"/>
    <col min="2835" max="2842" width="11.28515625" style="349" customWidth="1"/>
    <col min="2843" max="2843" width="0" style="349" hidden="1" customWidth="1"/>
    <col min="2844" max="3080" width="11.28515625" style="349"/>
    <col min="3081" max="3081" width="0" style="349" hidden="1" customWidth="1"/>
    <col min="3082" max="3088" width="11.28515625" style="349" customWidth="1"/>
    <col min="3089" max="3090" width="0" style="349" hidden="1" customWidth="1"/>
    <col min="3091" max="3098" width="11.28515625" style="349" customWidth="1"/>
    <col min="3099" max="3099" width="0" style="349" hidden="1" customWidth="1"/>
    <col min="3100" max="3336" width="11.28515625" style="349"/>
    <col min="3337" max="3337" width="0" style="349" hidden="1" customWidth="1"/>
    <col min="3338" max="3344" width="11.28515625" style="349" customWidth="1"/>
    <col min="3345" max="3346" width="0" style="349" hidden="1" customWidth="1"/>
    <col min="3347" max="3354" width="11.28515625" style="349" customWidth="1"/>
    <col min="3355" max="3355" width="0" style="349" hidden="1" customWidth="1"/>
    <col min="3356" max="3592" width="11.28515625" style="349"/>
    <col min="3593" max="3593" width="0" style="349" hidden="1" customWidth="1"/>
    <col min="3594" max="3600" width="11.28515625" style="349" customWidth="1"/>
    <col min="3601" max="3602" width="0" style="349" hidden="1" customWidth="1"/>
    <col min="3603" max="3610" width="11.28515625" style="349" customWidth="1"/>
    <col min="3611" max="3611" width="0" style="349" hidden="1" customWidth="1"/>
    <col min="3612" max="3848" width="11.28515625" style="349"/>
    <col min="3849" max="3849" width="0" style="349" hidden="1" customWidth="1"/>
    <col min="3850" max="3856" width="11.28515625" style="349" customWidth="1"/>
    <col min="3857" max="3858" width="0" style="349" hidden="1" customWidth="1"/>
    <col min="3859" max="3866" width="11.28515625" style="349" customWidth="1"/>
    <col min="3867" max="3867" width="0" style="349" hidden="1" customWidth="1"/>
    <col min="3868" max="4104" width="11.28515625" style="349"/>
    <col min="4105" max="4105" width="0" style="349" hidden="1" customWidth="1"/>
    <col min="4106" max="4112" width="11.28515625" style="349" customWidth="1"/>
    <col min="4113" max="4114" width="0" style="349" hidden="1" customWidth="1"/>
    <col min="4115" max="4122" width="11.28515625" style="349" customWidth="1"/>
    <col min="4123" max="4123" width="0" style="349" hidden="1" customWidth="1"/>
    <col min="4124" max="4360" width="11.28515625" style="349"/>
    <col min="4361" max="4361" width="0" style="349" hidden="1" customWidth="1"/>
    <col min="4362" max="4368" width="11.28515625" style="349" customWidth="1"/>
    <col min="4369" max="4370" width="0" style="349" hidden="1" customWidth="1"/>
    <col min="4371" max="4378" width="11.28515625" style="349" customWidth="1"/>
    <col min="4379" max="4379" width="0" style="349" hidden="1" customWidth="1"/>
    <col min="4380" max="4616" width="11.28515625" style="349"/>
    <col min="4617" max="4617" width="0" style="349" hidden="1" customWidth="1"/>
    <col min="4618" max="4624" width="11.28515625" style="349" customWidth="1"/>
    <col min="4625" max="4626" width="0" style="349" hidden="1" customWidth="1"/>
    <col min="4627" max="4634" width="11.28515625" style="349" customWidth="1"/>
    <col min="4635" max="4635" width="0" style="349" hidden="1" customWidth="1"/>
    <col min="4636" max="4872" width="11.28515625" style="349"/>
    <col min="4873" max="4873" width="0" style="349" hidden="1" customWidth="1"/>
    <col min="4874" max="4880" width="11.28515625" style="349" customWidth="1"/>
    <col min="4881" max="4882" width="0" style="349" hidden="1" customWidth="1"/>
    <col min="4883" max="4890" width="11.28515625" style="349" customWidth="1"/>
    <col min="4891" max="4891" width="0" style="349" hidden="1" customWidth="1"/>
    <col min="4892" max="5128" width="11.28515625" style="349"/>
    <col min="5129" max="5129" width="0" style="349" hidden="1" customWidth="1"/>
    <col min="5130" max="5136" width="11.28515625" style="349" customWidth="1"/>
    <col min="5137" max="5138" width="0" style="349" hidden="1" customWidth="1"/>
    <col min="5139" max="5146" width="11.28515625" style="349" customWidth="1"/>
    <col min="5147" max="5147" width="0" style="349" hidden="1" customWidth="1"/>
    <col min="5148" max="5384" width="11.28515625" style="349"/>
    <col min="5385" max="5385" width="0" style="349" hidden="1" customWidth="1"/>
    <col min="5386" max="5392" width="11.28515625" style="349" customWidth="1"/>
    <col min="5393" max="5394" width="0" style="349" hidden="1" customWidth="1"/>
    <col min="5395" max="5402" width="11.28515625" style="349" customWidth="1"/>
    <col min="5403" max="5403" width="0" style="349" hidden="1" customWidth="1"/>
    <col min="5404" max="5640" width="11.28515625" style="349"/>
    <col min="5641" max="5641" width="0" style="349" hidden="1" customWidth="1"/>
    <col min="5642" max="5648" width="11.28515625" style="349" customWidth="1"/>
    <col min="5649" max="5650" width="0" style="349" hidden="1" customWidth="1"/>
    <col min="5651" max="5658" width="11.28515625" style="349" customWidth="1"/>
    <col min="5659" max="5659" width="0" style="349" hidden="1" customWidth="1"/>
    <col min="5660" max="5896" width="11.28515625" style="349"/>
    <col min="5897" max="5897" width="0" style="349" hidden="1" customWidth="1"/>
    <col min="5898" max="5904" width="11.28515625" style="349" customWidth="1"/>
    <col min="5905" max="5906" width="0" style="349" hidden="1" customWidth="1"/>
    <col min="5907" max="5914" width="11.28515625" style="349" customWidth="1"/>
    <col min="5915" max="5915" width="0" style="349" hidden="1" customWidth="1"/>
    <col min="5916" max="6152" width="11.28515625" style="349"/>
    <col min="6153" max="6153" width="0" style="349" hidden="1" customWidth="1"/>
    <col min="6154" max="6160" width="11.28515625" style="349" customWidth="1"/>
    <col min="6161" max="6162" width="0" style="349" hidden="1" customWidth="1"/>
    <col min="6163" max="6170" width="11.28515625" style="349" customWidth="1"/>
    <col min="6171" max="6171" width="0" style="349" hidden="1" customWidth="1"/>
    <col min="6172" max="6408" width="11.28515625" style="349"/>
    <col min="6409" max="6409" width="0" style="349" hidden="1" customWidth="1"/>
    <col min="6410" max="6416" width="11.28515625" style="349" customWidth="1"/>
    <col min="6417" max="6418" width="0" style="349" hidden="1" customWidth="1"/>
    <col min="6419" max="6426" width="11.28515625" style="349" customWidth="1"/>
    <col min="6427" max="6427" width="0" style="349" hidden="1" customWidth="1"/>
    <col min="6428" max="6664" width="11.28515625" style="349"/>
    <col min="6665" max="6665" width="0" style="349" hidden="1" customWidth="1"/>
    <col min="6666" max="6672" width="11.28515625" style="349" customWidth="1"/>
    <col min="6673" max="6674" width="0" style="349" hidden="1" customWidth="1"/>
    <col min="6675" max="6682" width="11.28515625" style="349" customWidth="1"/>
    <col min="6683" max="6683" width="0" style="349" hidden="1" customWidth="1"/>
    <col min="6684" max="6920" width="11.28515625" style="349"/>
    <col min="6921" max="6921" width="0" style="349" hidden="1" customWidth="1"/>
    <col min="6922" max="6928" width="11.28515625" style="349" customWidth="1"/>
    <col min="6929" max="6930" width="0" style="349" hidden="1" customWidth="1"/>
    <col min="6931" max="6938" width="11.28515625" style="349" customWidth="1"/>
    <col min="6939" max="6939" width="0" style="349" hidden="1" customWidth="1"/>
    <col min="6940" max="7176" width="11.28515625" style="349"/>
    <col min="7177" max="7177" width="0" style="349" hidden="1" customWidth="1"/>
    <col min="7178" max="7184" width="11.28515625" style="349" customWidth="1"/>
    <col min="7185" max="7186" width="0" style="349" hidden="1" customWidth="1"/>
    <col min="7187" max="7194" width="11.28515625" style="349" customWidth="1"/>
    <col min="7195" max="7195" width="0" style="349" hidden="1" customWidth="1"/>
    <col min="7196" max="7432" width="11.28515625" style="349"/>
    <col min="7433" max="7433" width="0" style="349" hidden="1" customWidth="1"/>
    <col min="7434" max="7440" width="11.28515625" style="349" customWidth="1"/>
    <col min="7441" max="7442" width="0" style="349" hidden="1" customWidth="1"/>
    <col min="7443" max="7450" width="11.28515625" style="349" customWidth="1"/>
    <col min="7451" max="7451" width="0" style="349" hidden="1" customWidth="1"/>
    <col min="7452" max="7688" width="11.28515625" style="349"/>
    <col min="7689" max="7689" width="0" style="349" hidden="1" customWidth="1"/>
    <col min="7690" max="7696" width="11.28515625" style="349" customWidth="1"/>
    <col min="7697" max="7698" width="0" style="349" hidden="1" customWidth="1"/>
    <col min="7699" max="7706" width="11.28515625" style="349" customWidth="1"/>
    <col min="7707" max="7707" width="0" style="349" hidden="1" customWidth="1"/>
    <col min="7708" max="7944" width="11.28515625" style="349"/>
    <col min="7945" max="7945" width="0" style="349" hidden="1" customWidth="1"/>
    <col min="7946" max="7952" width="11.28515625" style="349" customWidth="1"/>
    <col min="7953" max="7954" width="0" style="349" hidden="1" customWidth="1"/>
    <col min="7955" max="7962" width="11.28515625" style="349" customWidth="1"/>
    <col min="7963" max="7963" width="0" style="349" hidden="1" customWidth="1"/>
    <col min="7964" max="8200" width="11.28515625" style="349"/>
    <col min="8201" max="8201" width="0" style="349" hidden="1" customWidth="1"/>
    <col min="8202" max="8208" width="11.28515625" style="349" customWidth="1"/>
    <col min="8209" max="8210" width="0" style="349" hidden="1" customWidth="1"/>
    <col min="8211" max="8218" width="11.28515625" style="349" customWidth="1"/>
    <col min="8219" max="8219" width="0" style="349" hidden="1" customWidth="1"/>
    <col min="8220" max="8456" width="11.28515625" style="349"/>
    <col min="8457" max="8457" width="0" style="349" hidden="1" customWidth="1"/>
    <col min="8458" max="8464" width="11.28515625" style="349" customWidth="1"/>
    <col min="8465" max="8466" width="0" style="349" hidden="1" customWidth="1"/>
    <col min="8467" max="8474" width="11.28515625" style="349" customWidth="1"/>
    <col min="8475" max="8475" width="0" style="349" hidden="1" customWidth="1"/>
    <col min="8476" max="8712" width="11.28515625" style="349"/>
    <col min="8713" max="8713" width="0" style="349" hidden="1" customWidth="1"/>
    <col min="8714" max="8720" width="11.28515625" style="349" customWidth="1"/>
    <col min="8721" max="8722" width="0" style="349" hidden="1" customWidth="1"/>
    <col min="8723" max="8730" width="11.28515625" style="349" customWidth="1"/>
    <col min="8731" max="8731" width="0" style="349" hidden="1" customWidth="1"/>
    <col min="8732" max="8968" width="11.28515625" style="349"/>
    <col min="8969" max="8969" width="0" style="349" hidden="1" customWidth="1"/>
    <col min="8970" max="8976" width="11.28515625" style="349" customWidth="1"/>
    <col min="8977" max="8978" width="0" style="349" hidden="1" customWidth="1"/>
    <col min="8979" max="8986" width="11.28515625" style="349" customWidth="1"/>
    <col min="8987" max="8987" width="0" style="349" hidden="1" customWidth="1"/>
    <col min="8988" max="9224" width="11.28515625" style="349"/>
    <col min="9225" max="9225" width="0" style="349" hidden="1" customWidth="1"/>
    <col min="9226" max="9232" width="11.28515625" style="349" customWidth="1"/>
    <col min="9233" max="9234" width="0" style="349" hidden="1" customWidth="1"/>
    <col min="9235" max="9242" width="11.28515625" style="349" customWidth="1"/>
    <col min="9243" max="9243" width="0" style="349" hidden="1" customWidth="1"/>
    <col min="9244" max="9480" width="11.28515625" style="349"/>
    <col min="9481" max="9481" width="0" style="349" hidden="1" customWidth="1"/>
    <col min="9482" max="9488" width="11.28515625" style="349" customWidth="1"/>
    <col min="9489" max="9490" width="0" style="349" hidden="1" customWidth="1"/>
    <col min="9491" max="9498" width="11.28515625" style="349" customWidth="1"/>
    <col min="9499" max="9499" width="0" style="349" hidden="1" customWidth="1"/>
    <col min="9500" max="9736" width="11.28515625" style="349"/>
    <col min="9737" max="9737" width="0" style="349" hidden="1" customWidth="1"/>
    <col min="9738" max="9744" width="11.28515625" style="349" customWidth="1"/>
    <col min="9745" max="9746" width="0" style="349" hidden="1" customWidth="1"/>
    <col min="9747" max="9754" width="11.28515625" style="349" customWidth="1"/>
    <col min="9755" max="9755" width="0" style="349" hidden="1" customWidth="1"/>
    <col min="9756" max="9992" width="11.28515625" style="349"/>
    <col min="9993" max="9993" width="0" style="349" hidden="1" customWidth="1"/>
    <col min="9994" max="10000" width="11.28515625" style="349" customWidth="1"/>
    <col min="10001" max="10002" width="0" style="349" hidden="1" customWidth="1"/>
    <col min="10003" max="10010" width="11.28515625" style="349" customWidth="1"/>
    <col min="10011" max="10011" width="0" style="349" hidden="1" customWidth="1"/>
    <col min="10012" max="10248" width="11.28515625" style="349"/>
    <col min="10249" max="10249" width="0" style="349" hidden="1" customWidth="1"/>
    <col min="10250" max="10256" width="11.28515625" style="349" customWidth="1"/>
    <col min="10257" max="10258" width="0" style="349" hidden="1" customWidth="1"/>
    <col min="10259" max="10266" width="11.28515625" style="349" customWidth="1"/>
    <col min="10267" max="10267" width="0" style="349" hidden="1" customWidth="1"/>
    <col min="10268" max="10504" width="11.28515625" style="349"/>
    <col min="10505" max="10505" width="0" style="349" hidden="1" customWidth="1"/>
    <col min="10506" max="10512" width="11.28515625" style="349" customWidth="1"/>
    <col min="10513" max="10514" width="0" style="349" hidden="1" customWidth="1"/>
    <col min="10515" max="10522" width="11.28515625" style="349" customWidth="1"/>
    <col min="10523" max="10523" width="0" style="349" hidden="1" customWidth="1"/>
    <col min="10524" max="10760" width="11.28515625" style="349"/>
    <col min="10761" max="10761" width="0" style="349" hidden="1" customWidth="1"/>
    <col min="10762" max="10768" width="11.28515625" style="349" customWidth="1"/>
    <col min="10769" max="10770" width="0" style="349" hidden="1" customWidth="1"/>
    <col min="10771" max="10778" width="11.28515625" style="349" customWidth="1"/>
    <col min="10779" max="10779" width="0" style="349" hidden="1" customWidth="1"/>
    <col min="10780" max="11016" width="11.28515625" style="349"/>
    <col min="11017" max="11017" width="0" style="349" hidden="1" customWidth="1"/>
    <col min="11018" max="11024" width="11.28515625" style="349" customWidth="1"/>
    <col min="11025" max="11026" width="0" style="349" hidden="1" customWidth="1"/>
    <col min="11027" max="11034" width="11.28515625" style="349" customWidth="1"/>
    <col min="11035" max="11035" width="0" style="349" hidden="1" customWidth="1"/>
    <col min="11036" max="11272" width="11.28515625" style="349"/>
    <col min="11273" max="11273" width="0" style="349" hidden="1" customWidth="1"/>
    <col min="11274" max="11280" width="11.28515625" style="349" customWidth="1"/>
    <col min="11281" max="11282" width="0" style="349" hidden="1" customWidth="1"/>
    <col min="11283" max="11290" width="11.28515625" style="349" customWidth="1"/>
    <col min="11291" max="11291" width="0" style="349" hidden="1" customWidth="1"/>
    <col min="11292" max="11528" width="11.28515625" style="349"/>
    <col min="11529" max="11529" width="0" style="349" hidden="1" customWidth="1"/>
    <col min="11530" max="11536" width="11.28515625" style="349" customWidth="1"/>
    <col min="11537" max="11538" width="0" style="349" hidden="1" customWidth="1"/>
    <col min="11539" max="11546" width="11.28515625" style="349" customWidth="1"/>
    <col min="11547" max="11547" width="0" style="349" hidden="1" customWidth="1"/>
    <col min="11548" max="11784" width="11.28515625" style="349"/>
    <col min="11785" max="11785" width="0" style="349" hidden="1" customWidth="1"/>
    <col min="11786" max="11792" width="11.28515625" style="349" customWidth="1"/>
    <col min="11793" max="11794" width="0" style="349" hidden="1" customWidth="1"/>
    <col min="11795" max="11802" width="11.28515625" style="349" customWidth="1"/>
    <col min="11803" max="11803" width="0" style="349" hidden="1" customWidth="1"/>
    <col min="11804" max="12040" width="11.28515625" style="349"/>
    <col min="12041" max="12041" width="0" style="349" hidden="1" customWidth="1"/>
    <col min="12042" max="12048" width="11.28515625" style="349" customWidth="1"/>
    <col min="12049" max="12050" width="0" style="349" hidden="1" customWidth="1"/>
    <col min="12051" max="12058" width="11.28515625" style="349" customWidth="1"/>
    <col min="12059" max="12059" width="0" style="349" hidden="1" customWidth="1"/>
    <col min="12060" max="12296" width="11.28515625" style="349"/>
    <col min="12297" max="12297" width="0" style="349" hidden="1" customWidth="1"/>
    <col min="12298" max="12304" width="11.28515625" style="349" customWidth="1"/>
    <col min="12305" max="12306" width="0" style="349" hidden="1" customWidth="1"/>
    <col min="12307" max="12314" width="11.28515625" style="349" customWidth="1"/>
    <col min="12315" max="12315" width="0" style="349" hidden="1" customWidth="1"/>
    <col min="12316" max="12552" width="11.28515625" style="349"/>
    <col min="12553" max="12553" width="0" style="349" hidden="1" customWidth="1"/>
    <col min="12554" max="12560" width="11.28515625" style="349" customWidth="1"/>
    <col min="12561" max="12562" width="0" style="349" hidden="1" customWidth="1"/>
    <col min="12563" max="12570" width="11.28515625" style="349" customWidth="1"/>
    <col min="12571" max="12571" width="0" style="349" hidden="1" customWidth="1"/>
    <col min="12572" max="12808" width="11.28515625" style="349"/>
    <col min="12809" max="12809" width="0" style="349" hidden="1" customWidth="1"/>
    <col min="12810" max="12816" width="11.28515625" style="349" customWidth="1"/>
    <col min="12817" max="12818" width="0" style="349" hidden="1" customWidth="1"/>
    <col min="12819" max="12826" width="11.28515625" style="349" customWidth="1"/>
    <col min="12827" max="12827" width="0" style="349" hidden="1" customWidth="1"/>
    <col min="12828" max="13064" width="11.28515625" style="349"/>
    <col min="13065" max="13065" width="0" style="349" hidden="1" customWidth="1"/>
    <col min="13066" max="13072" width="11.28515625" style="349" customWidth="1"/>
    <col min="13073" max="13074" width="0" style="349" hidden="1" customWidth="1"/>
    <col min="13075" max="13082" width="11.28515625" style="349" customWidth="1"/>
    <col min="13083" max="13083" width="0" style="349" hidden="1" customWidth="1"/>
    <col min="13084" max="13320" width="11.28515625" style="349"/>
    <col min="13321" max="13321" width="0" style="349" hidden="1" customWidth="1"/>
    <col min="13322" max="13328" width="11.28515625" style="349" customWidth="1"/>
    <col min="13329" max="13330" width="0" style="349" hidden="1" customWidth="1"/>
    <col min="13331" max="13338" width="11.28515625" style="349" customWidth="1"/>
    <col min="13339" max="13339" width="0" style="349" hidden="1" customWidth="1"/>
    <col min="13340" max="13576" width="11.28515625" style="349"/>
    <col min="13577" max="13577" width="0" style="349" hidden="1" customWidth="1"/>
    <col min="13578" max="13584" width="11.28515625" style="349" customWidth="1"/>
    <col min="13585" max="13586" width="0" style="349" hidden="1" customWidth="1"/>
    <col min="13587" max="13594" width="11.28515625" style="349" customWidth="1"/>
    <col min="13595" max="13595" width="0" style="349" hidden="1" customWidth="1"/>
    <col min="13596" max="13832" width="11.28515625" style="349"/>
    <col min="13833" max="13833" width="0" style="349" hidden="1" customWidth="1"/>
    <col min="13834" max="13840" width="11.28515625" style="349" customWidth="1"/>
    <col min="13841" max="13842" width="0" style="349" hidden="1" customWidth="1"/>
    <col min="13843" max="13850" width="11.28515625" style="349" customWidth="1"/>
    <col min="13851" max="13851" width="0" style="349" hidden="1" customWidth="1"/>
    <col min="13852" max="14088" width="11.28515625" style="349"/>
    <col min="14089" max="14089" width="0" style="349" hidden="1" customWidth="1"/>
    <col min="14090" max="14096" width="11.28515625" style="349" customWidth="1"/>
    <col min="14097" max="14098" width="0" style="349" hidden="1" customWidth="1"/>
    <col min="14099" max="14106" width="11.28515625" style="349" customWidth="1"/>
    <col min="14107" max="14107" width="0" style="349" hidden="1" customWidth="1"/>
    <col min="14108" max="14344" width="11.28515625" style="349"/>
    <col min="14345" max="14345" width="0" style="349" hidden="1" customWidth="1"/>
    <col min="14346" max="14352" width="11.28515625" style="349" customWidth="1"/>
    <col min="14353" max="14354" width="0" style="349" hidden="1" customWidth="1"/>
    <col min="14355" max="14362" width="11.28515625" style="349" customWidth="1"/>
    <col min="14363" max="14363" width="0" style="349" hidden="1" customWidth="1"/>
    <col min="14364" max="14600" width="11.28515625" style="349"/>
    <col min="14601" max="14601" width="0" style="349" hidden="1" customWidth="1"/>
    <col min="14602" max="14608" width="11.28515625" style="349" customWidth="1"/>
    <col min="14609" max="14610" width="0" style="349" hidden="1" customWidth="1"/>
    <col min="14611" max="14618" width="11.28515625" style="349" customWidth="1"/>
    <col min="14619" max="14619" width="0" style="349" hidden="1" customWidth="1"/>
    <col min="14620" max="14856" width="11.28515625" style="349"/>
    <col min="14857" max="14857" width="0" style="349" hidden="1" customWidth="1"/>
    <col min="14858" max="14864" width="11.28515625" style="349" customWidth="1"/>
    <col min="14865" max="14866" width="0" style="349" hidden="1" customWidth="1"/>
    <col min="14867" max="14874" width="11.28515625" style="349" customWidth="1"/>
    <col min="14875" max="14875" width="0" style="349" hidden="1" customWidth="1"/>
    <col min="14876" max="15112" width="11.28515625" style="349"/>
    <col min="15113" max="15113" width="0" style="349" hidden="1" customWidth="1"/>
    <col min="15114" max="15120" width="11.28515625" style="349" customWidth="1"/>
    <col min="15121" max="15122" width="0" style="349" hidden="1" customWidth="1"/>
    <col min="15123" max="15130" width="11.28515625" style="349" customWidth="1"/>
    <col min="15131" max="15131" width="0" style="349" hidden="1" customWidth="1"/>
    <col min="15132" max="15368" width="11.28515625" style="349"/>
    <col min="15369" max="15369" width="0" style="349" hidden="1" customWidth="1"/>
    <col min="15370" max="15376" width="11.28515625" style="349" customWidth="1"/>
    <col min="15377" max="15378" width="0" style="349" hidden="1" customWidth="1"/>
    <col min="15379" max="15386" width="11.28515625" style="349" customWidth="1"/>
    <col min="15387" max="15387" width="0" style="349" hidden="1" customWidth="1"/>
    <col min="15388" max="15624" width="11.28515625" style="349"/>
    <col min="15625" max="15625" width="0" style="349" hidden="1" customWidth="1"/>
    <col min="15626" max="15632" width="11.28515625" style="349" customWidth="1"/>
    <col min="15633" max="15634" width="0" style="349" hidden="1" customWidth="1"/>
    <col min="15635" max="15642" width="11.28515625" style="349" customWidth="1"/>
    <col min="15643" max="15643" width="0" style="349" hidden="1" customWidth="1"/>
    <col min="15644" max="15880" width="11.28515625" style="349"/>
    <col min="15881" max="15881" width="0" style="349" hidden="1" customWidth="1"/>
    <col min="15882" max="15888" width="11.28515625" style="349" customWidth="1"/>
    <col min="15889" max="15890" width="0" style="349" hidden="1" customWidth="1"/>
    <col min="15891" max="15898" width="11.28515625" style="349" customWidth="1"/>
    <col min="15899" max="15899" width="0" style="349" hidden="1" customWidth="1"/>
    <col min="15900" max="16136" width="11.28515625" style="349"/>
    <col min="16137" max="16137" width="0" style="349" hidden="1" customWidth="1"/>
    <col min="16138" max="16144" width="11.28515625" style="349" customWidth="1"/>
    <col min="16145" max="16146" width="0" style="349" hidden="1" customWidth="1"/>
    <col min="16147" max="16154" width="11.28515625" style="349" customWidth="1"/>
    <col min="16155" max="16155" width="0" style="349" hidden="1" customWidth="1"/>
    <col min="16156" max="16384" width="11.28515625" style="349"/>
  </cols>
  <sheetData>
    <row r="1" spans="1:34" x14ac:dyDescent="0.2">
      <c r="B1" s="345" t="s">
        <v>333</v>
      </c>
      <c r="D1" s="496" t="s">
        <v>502</v>
      </c>
    </row>
    <row r="2" spans="1:34" s="407" customFormat="1" x14ac:dyDescent="0.3">
      <c r="B2" s="34" t="s">
        <v>30</v>
      </c>
      <c r="C2" s="349"/>
      <c r="F2" s="349"/>
      <c r="K2" s="34" t="s">
        <v>4</v>
      </c>
      <c r="L2" s="349"/>
      <c r="T2" s="407">
        <v>2001</v>
      </c>
      <c r="AB2" s="34">
        <v>2011</v>
      </c>
      <c r="AC2" s="349"/>
    </row>
    <row r="3" spans="1:34" x14ac:dyDescent="0.3">
      <c r="B3" s="400" t="s">
        <v>118</v>
      </c>
      <c r="C3" s="349" t="s">
        <v>124</v>
      </c>
      <c r="D3" s="349" t="s">
        <v>125</v>
      </c>
      <c r="E3" s="349" t="s">
        <v>126</v>
      </c>
      <c r="F3" s="349" t="s">
        <v>127</v>
      </c>
      <c r="G3" s="349" t="s">
        <v>128</v>
      </c>
      <c r="H3" s="349" t="s">
        <v>129</v>
      </c>
      <c r="K3" s="400" t="s">
        <v>118</v>
      </c>
      <c r="L3" s="349" t="s">
        <v>124</v>
      </c>
      <c r="M3" s="349" t="s">
        <v>125</v>
      </c>
      <c r="N3" s="349" t="s">
        <v>126</v>
      </c>
      <c r="O3" s="349" t="s">
        <v>127</v>
      </c>
      <c r="P3" s="349" t="s">
        <v>128</v>
      </c>
      <c r="Q3" s="349" t="s">
        <v>129</v>
      </c>
      <c r="T3" s="400" t="s">
        <v>118</v>
      </c>
      <c r="U3" s="349" t="s">
        <v>403</v>
      </c>
      <c r="V3" s="349" t="s">
        <v>404</v>
      </c>
      <c r="W3" s="349" t="s">
        <v>405</v>
      </c>
      <c r="X3" s="349" t="s">
        <v>406</v>
      </c>
      <c r="Y3" s="349" t="s">
        <v>407</v>
      </c>
      <c r="Z3" s="349" t="s">
        <v>129</v>
      </c>
      <c r="AB3" s="400" t="s">
        <v>118</v>
      </c>
      <c r="AC3" s="349" t="s">
        <v>124</v>
      </c>
      <c r="AD3" s="349" t="s">
        <v>125</v>
      </c>
      <c r="AE3" s="349" t="s">
        <v>126</v>
      </c>
      <c r="AF3" s="349" t="s">
        <v>127</v>
      </c>
      <c r="AG3" s="349" t="s">
        <v>128</v>
      </c>
      <c r="AH3" s="349" t="s">
        <v>129</v>
      </c>
    </row>
    <row r="4" spans="1:34" x14ac:dyDescent="0.2">
      <c r="A4" s="349" t="s">
        <v>2558</v>
      </c>
      <c r="B4" s="407" t="s">
        <v>31</v>
      </c>
      <c r="C4" s="349">
        <v>983</v>
      </c>
      <c r="D4" s="349">
        <v>38</v>
      </c>
      <c r="E4" s="349">
        <v>769</v>
      </c>
      <c r="F4" s="349">
        <v>153</v>
      </c>
      <c r="G4" s="349">
        <v>23</v>
      </c>
      <c r="H4" s="349">
        <v>534</v>
      </c>
      <c r="J4" s="349" t="s">
        <v>2559</v>
      </c>
      <c r="K4" s="407" t="s">
        <v>31</v>
      </c>
      <c r="L4" s="349">
        <v>761</v>
      </c>
      <c r="M4" s="349">
        <v>37</v>
      </c>
      <c r="N4" s="349">
        <v>610</v>
      </c>
      <c r="O4" s="349">
        <v>96</v>
      </c>
      <c r="P4" s="349">
        <v>18</v>
      </c>
      <c r="Q4" s="349">
        <v>529</v>
      </c>
      <c r="R4" s="349">
        <v>425</v>
      </c>
      <c r="S4" s="349" t="s">
        <v>2560</v>
      </c>
      <c r="T4" s="407" t="s">
        <v>31</v>
      </c>
      <c r="U4" s="322">
        <v>1536</v>
      </c>
      <c r="V4" s="322">
        <v>60</v>
      </c>
      <c r="W4" s="322">
        <v>1213</v>
      </c>
      <c r="X4" s="322">
        <v>215</v>
      </c>
      <c r="Y4" s="322">
        <v>48</v>
      </c>
      <c r="Z4" s="322">
        <v>1434</v>
      </c>
      <c r="AA4" s="349" t="s">
        <v>2561</v>
      </c>
      <c r="AB4" s="407" t="s">
        <v>31</v>
      </c>
      <c r="AC4" s="338" t="s">
        <v>2</v>
      </c>
      <c r="AD4" s="338" t="s">
        <v>2</v>
      </c>
      <c r="AE4" s="338" t="s">
        <v>2</v>
      </c>
      <c r="AF4" s="338" t="s">
        <v>2</v>
      </c>
      <c r="AG4" s="338" t="s">
        <v>2</v>
      </c>
      <c r="AH4" s="349" t="s">
        <v>589</v>
      </c>
    </row>
    <row r="5" spans="1:34" x14ac:dyDescent="0.2">
      <c r="A5" s="349" t="s">
        <v>2562</v>
      </c>
      <c r="B5" s="407" t="s">
        <v>32</v>
      </c>
      <c r="C5" s="349">
        <v>10810</v>
      </c>
      <c r="D5" s="349">
        <v>2618</v>
      </c>
      <c r="E5" s="349">
        <v>6564</v>
      </c>
      <c r="F5" s="349">
        <v>887</v>
      </c>
      <c r="G5" s="349">
        <v>741</v>
      </c>
      <c r="H5" s="349">
        <v>10440</v>
      </c>
      <c r="J5" s="349" t="s">
        <v>2563</v>
      </c>
      <c r="K5" s="407" t="s">
        <v>32</v>
      </c>
      <c r="L5" s="349">
        <v>11790</v>
      </c>
      <c r="M5" s="349">
        <v>2816</v>
      </c>
      <c r="N5" s="349">
        <v>7721</v>
      </c>
      <c r="O5" s="349">
        <v>673</v>
      </c>
      <c r="P5" s="349">
        <v>580</v>
      </c>
      <c r="Q5" s="349">
        <v>11373</v>
      </c>
      <c r="R5" s="349">
        <v>1256</v>
      </c>
      <c r="S5" s="349" t="s">
        <v>2564</v>
      </c>
      <c r="T5" s="407" t="s">
        <v>32</v>
      </c>
      <c r="U5" s="322">
        <v>14128</v>
      </c>
      <c r="V5" s="322">
        <v>3246</v>
      </c>
      <c r="W5" s="322">
        <v>9251</v>
      </c>
      <c r="X5" s="322">
        <v>1060</v>
      </c>
      <c r="Y5" s="322">
        <v>571</v>
      </c>
      <c r="Z5" s="322">
        <v>14029</v>
      </c>
      <c r="AA5" s="349" t="s">
        <v>2565</v>
      </c>
      <c r="AB5" s="407" t="s">
        <v>32</v>
      </c>
      <c r="AC5" s="349">
        <v>21088</v>
      </c>
      <c r="AD5" s="349">
        <v>5153</v>
      </c>
      <c r="AE5" s="349">
        <v>13572</v>
      </c>
      <c r="AF5" s="349">
        <v>1847</v>
      </c>
      <c r="AG5" s="349">
        <v>516</v>
      </c>
      <c r="AH5" s="349" t="s">
        <v>589</v>
      </c>
    </row>
    <row r="6" spans="1:34" x14ac:dyDescent="0.2">
      <c r="A6" s="349" t="s">
        <v>2566</v>
      </c>
      <c r="B6" s="407" t="s">
        <v>33</v>
      </c>
      <c r="C6" s="349">
        <v>29692</v>
      </c>
      <c r="D6" s="349">
        <v>5230</v>
      </c>
      <c r="E6" s="349">
        <v>20337</v>
      </c>
      <c r="F6" s="349">
        <v>2327</v>
      </c>
      <c r="G6" s="349">
        <v>1798</v>
      </c>
      <c r="H6" s="349">
        <v>27988</v>
      </c>
      <c r="J6" s="349" t="s">
        <v>2567</v>
      </c>
      <c r="K6" s="407" t="s">
        <v>33</v>
      </c>
      <c r="L6" s="349">
        <v>34285</v>
      </c>
      <c r="M6" s="349">
        <v>5328</v>
      </c>
      <c r="N6" s="349">
        <v>25276</v>
      </c>
      <c r="O6" s="349">
        <v>2015</v>
      </c>
      <c r="P6" s="349">
        <v>1666</v>
      </c>
      <c r="Q6" s="349">
        <v>32701</v>
      </c>
      <c r="R6" s="349">
        <v>26318</v>
      </c>
      <c r="S6" s="349" t="s">
        <v>2568</v>
      </c>
      <c r="T6" s="407" t="s">
        <v>33</v>
      </c>
      <c r="U6" s="322">
        <v>38509</v>
      </c>
      <c r="V6" s="322">
        <v>5717</v>
      </c>
      <c r="W6" s="322">
        <v>28181</v>
      </c>
      <c r="X6" s="322">
        <v>2818</v>
      </c>
      <c r="Y6" s="322">
        <v>1793</v>
      </c>
      <c r="Z6" s="322">
        <v>38016</v>
      </c>
      <c r="AA6" s="349" t="s">
        <v>2569</v>
      </c>
      <c r="AB6" s="407" t="s">
        <v>33</v>
      </c>
      <c r="AC6" s="349">
        <v>50290</v>
      </c>
      <c r="AD6" s="349">
        <v>7990</v>
      </c>
      <c r="AE6" s="349">
        <v>35512</v>
      </c>
      <c r="AF6" s="349">
        <v>4872</v>
      </c>
      <c r="AG6" s="349">
        <v>1916</v>
      </c>
      <c r="AH6" s="349" t="s">
        <v>589</v>
      </c>
    </row>
    <row r="7" spans="1:34" x14ac:dyDescent="0.2">
      <c r="A7" s="349" t="s">
        <v>2570</v>
      </c>
      <c r="B7" s="407" t="s">
        <v>34</v>
      </c>
      <c r="C7" s="349">
        <v>16741</v>
      </c>
      <c r="D7" s="349">
        <v>3594</v>
      </c>
      <c r="E7" s="349">
        <v>10480</v>
      </c>
      <c r="F7" s="349">
        <v>1450</v>
      </c>
      <c r="G7" s="349">
        <v>1217</v>
      </c>
      <c r="H7" s="349">
        <v>16368</v>
      </c>
      <c r="J7" s="349" t="s">
        <v>2571</v>
      </c>
      <c r="K7" s="407" t="s">
        <v>34</v>
      </c>
      <c r="L7" s="349">
        <v>15815</v>
      </c>
      <c r="M7" s="349">
        <v>3019</v>
      </c>
      <c r="N7" s="349">
        <v>10874</v>
      </c>
      <c r="O7" s="349">
        <v>1100</v>
      </c>
      <c r="P7" s="349">
        <v>822</v>
      </c>
      <c r="Q7" s="349">
        <v>15574</v>
      </c>
      <c r="R7" s="349">
        <v>2524</v>
      </c>
      <c r="S7" s="349" t="s">
        <v>2572</v>
      </c>
      <c r="T7" s="407" t="s">
        <v>34</v>
      </c>
      <c r="U7" s="322">
        <v>16604</v>
      </c>
      <c r="V7" s="322">
        <v>3280</v>
      </c>
      <c r="W7" s="322">
        <v>10553</v>
      </c>
      <c r="X7" s="322">
        <v>1521</v>
      </c>
      <c r="Y7" s="322">
        <v>1250</v>
      </c>
      <c r="Z7" s="322">
        <v>16610</v>
      </c>
      <c r="AA7" s="349" t="s">
        <v>2573</v>
      </c>
      <c r="AB7" s="407" t="s">
        <v>34</v>
      </c>
      <c r="AC7" s="349">
        <v>19607</v>
      </c>
      <c r="AD7" s="349">
        <v>4087</v>
      </c>
      <c r="AE7" s="349">
        <v>12325</v>
      </c>
      <c r="AF7" s="349">
        <v>2313</v>
      </c>
      <c r="AG7" s="349">
        <v>882</v>
      </c>
      <c r="AH7" s="349" t="s">
        <v>589</v>
      </c>
    </row>
    <row r="8" spans="1:34" x14ac:dyDescent="0.2">
      <c r="A8" s="349" t="s">
        <v>2574</v>
      </c>
      <c r="B8" s="407" t="s">
        <v>35</v>
      </c>
      <c r="C8" s="349">
        <v>26893</v>
      </c>
      <c r="D8" s="349">
        <v>4412</v>
      </c>
      <c r="E8" s="349">
        <v>19104</v>
      </c>
      <c r="F8" s="349">
        <v>2143</v>
      </c>
      <c r="G8" s="349">
        <v>1234</v>
      </c>
      <c r="H8" s="349">
        <v>25571</v>
      </c>
      <c r="J8" s="349" t="s">
        <v>2575</v>
      </c>
      <c r="K8" s="407" t="s">
        <v>35</v>
      </c>
      <c r="L8" s="349">
        <v>28325</v>
      </c>
      <c r="M8" s="349">
        <v>4263</v>
      </c>
      <c r="N8" s="349">
        <v>21479</v>
      </c>
      <c r="O8" s="349">
        <v>1809</v>
      </c>
      <c r="P8" s="349">
        <v>774</v>
      </c>
      <c r="Q8" s="349">
        <v>27150</v>
      </c>
      <c r="R8" s="349">
        <v>18344</v>
      </c>
      <c r="S8" s="349" t="s">
        <v>2576</v>
      </c>
      <c r="T8" s="407" t="s">
        <v>35</v>
      </c>
      <c r="U8" s="322">
        <v>33018</v>
      </c>
      <c r="V8" s="322">
        <v>4717</v>
      </c>
      <c r="W8" s="322">
        <v>25100</v>
      </c>
      <c r="X8" s="322">
        <v>2168</v>
      </c>
      <c r="Y8" s="322">
        <v>1033</v>
      </c>
      <c r="Z8" s="322">
        <v>32660</v>
      </c>
      <c r="AA8" s="349" t="s">
        <v>2577</v>
      </c>
      <c r="AB8" s="407" t="s">
        <v>35</v>
      </c>
      <c r="AC8" s="349">
        <v>45005</v>
      </c>
      <c r="AD8" s="349">
        <v>6978</v>
      </c>
      <c r="AE8" s="349">
        <v>32836</v>
      </c>
      <c r="AF8" s="349">
        <v>4183</v>
      </c>
      <c r="AG8" s="349">
        <v>1008</v>
      </c>
      <c r="AH8" s="349" t="s">
        <v>589</v>
      </c>
    </row>
    <row r="9" spans="1:34" x14ac:dyDescent="0.2">
      <c r="A9" s="349" t="s">
        <v>2578</v>
      </c>
      <c r="B9" s="407" t="s">
        <v>36</v>
      </c>
      <c r="C9" s="349">
        <v>26316</v>
      </c>
      <c r="D9" s="349">
        <v>5267</v>
      </c>
      <c r="E9" s="349">
        <v>16429</v>
      </c>
      <c r="F9" s="349">
        <v>2500</v>
      </c>
      <c r="G9" s="349">
        <v>2120</v>
      </c>
      <c r="H9" s="349">
        <v>25201</v>
      </c>
      <c r="J9" s="349" t="s">
        <v>2579</v>
      </c>
      <c r="K9" s="407" t="s">
        <v>36</v>
      </c>
      <c r="L9" s="349">
        <v>24480</v>
      </c>
      <c r="M9" s="349">
        <v>3990</v>
      </c>
      <c r="N9" s="349">
        <v>17194</v>
      </c>
      <c r="O9" s="349">
        <v>1781</v>
      </c>
      <c r="P9" s="349">
        <v>1515</v>
      </c>
      <c r="Q9" s="349">
        <v>23510</v>
      </c>
      <c r="R9" s="349">
        <v>6725</v>
      </c>
      <c r="S9" s="349" t="s">
        <v>2580</v>
      </c>
      <c r="T9" s="407" t="s">
        <v>36</v>
      </c>
      <c r="U9" s="322">
        <v>26830</v>
      </c>
      <c r="V9" s="322">
        <v>4633</v>
      </c>
      <c r="W9" s="322">
        <v>18047</v>
      </c>
      <c r="X9" s="322">
        <v>2449</v>
      </c>
      <c r="Y9" s="322">
        <v>1701</v>
      </c>
      <c r="Z9" s="322">
        <v>26670</v>
      </c>
      <c r="AA9" s="349" t="s">
        <v>2581</v>
      </c>
      <c r="AB9" s="407" t="s">
        <v>36</v>
      </c>
      <c r="AC9" s="349">
        <v>31691</v>
      </c>
      <c r="AD9" s="349">
        <v>5820</v>
      </c>
      <c r="AE9" s="349">
        <v>20204</v>
      </c>
      <c r="AF9" s="349">
        <v>4108</v>
      </c>
      <c r="AG9" s="349">
        <v>1559</v>
      </c>
      <c r="AH9" s="349" t="s">
        <v>589</v>
      </c>
    </row>
    <row r="10" spans="1:34" x14ac:dyDescent="0.2">
      <c r="A10" s="349" t="s">
        <v>2582</v>
      </c>
      <c r="B10" s="407" t="s">
        <v>37</v>
      </c>
      <c r="C10" s="349">
        <v>27439</v>
      </c>
      <c r="D10" s="349">
        <v>3055</v>
      </c>
      <c r="E10" s="349">
        <v>20272</v>
      </c>
      <c r="F10" s="349">
        <v>2544</v>
      </c>
      <c r="G10" s="349">
        <v>1568</v>
      </c>
      <c r="H10" s="349">
        <v>23366</v>
      </c>
      <c r="J10" s="349" t="s">
        <v>2583</v>
      </c>
      <c r="K10" s="407" t="s">
        <v>37</v>
      </c>
      <c r="L10" s="349">
        <v>28299</v>
      </c>
      <c r="M10" s="349">
        <v>3071</v>
      </c>
      <c r="N10" s="349">
        <v>22196</v>
      </c>
      <c r="O10" s="349">
        <v>2182</v>
      </c>
      <c r="P10" s="349">
        <v>850</v>
      </c>
      <c r="Q10" s="349">
        <v>24113</v>
      </c>
      <c r="R10" s="349">
        <v>21954</v>
      </c>
      <c r="S10" s="349" t="s">
        <v>2584</v>
      </c>
      <c r="T10" s="407" t="s">
        <v>37</v>
      </c>
      <c r="U10" s="322">
        <v>36610</v>
      </c>
      <c r="V10" s="322">
        <v>2781</v>
      </c>
      <c r="W10" s="322">
        <v>30722</v>
      </c>
      <c r="X10" s="322">
        <v>2232</v>
      </c>
      <c r="Y10" s="322">
        <v>875</v>
      </c>
      <c r="Z10" s="322">
        <v>31436</v>
      </c>
      <c r="AA10" s="349" t="s">
        <v>2585</v>
      </c>
      <c r="AB10" s="407" t="s">
        <v>37</v>
      </c>
      <c r="AC10" s="349">
        <v>47107</v>
      </c>
      <c r="AD10" s="349">
        <v>3285</v>
      </c>
      <c r="AE10" s="349">
        <v>39457</v>
      </c>
      <c r="AF10" s="349">
        <v>3364</v>
      </c>
      <c r="AG10" s="349">
        <v>1001</v>
      </c>
      <c r="AH10" s="349" t="s">
        <v>589</v>
      </c>
    </row>
    <row r="11" spans="1:34" x14ac:dyDescent="0.2">
      <c r="A11" s="349" t="s">
        <v>2586</v>
      </c>
      <c r="B11" s="407" t="s">
        <v>38</v>
      </c>
      <c r="C11" s="349">
        <v>31096</v>
      </c>
      <c r="D11" s="349">
        <v>5773</v>
      </c>
      <c r="E11" s="349">
        <v>20595</v>
      </c>
      <c r="F11" s="349">
        <v>2573</v>
      </c>
      <c r="G11" s="349">
        <v>2155</v>
      </c>
      <c r="H11" s="349">
        <v>29748</v>
      </c>
      <c r="J11" s="349" t="s">
        <v>2587</v>
      </c>
      <c r="K11" s="407" t="s">
        <v>38</v>
      </c>
      <c r="L11" s="349">
        <v>31040</v>
      </c>
      <c r="M11" s="349">
        <v>5349</v>
      </c>
      <c r="N11" s="349">
        <v>22246</v>
      </c>
      <c r="O11" s="349">
        <v>1927</v>
      </c>
      <c r="P11" s="349">
        <v>1518</v>
      </c>
      <c r="Q11" s="349">
        <v>29659</v>
      </c>
      <c r="R11" s="349">
        <v>9318</v>
      </c>
      <c r="S11" s="349" t="s">
        <v>2588</v>
      </c>
      <c r="T11" s="407" t="s">
        <v>38</v>
      </c>
      <c r="U11" s="322">
        <v>34081</v>
      </c>
      <c r="V11" s="322">
        <v>6189</v>
      </c>
      <c r="W11" s="322">
        <v>23366</v>
      </c>
      <c r="X11" s="322">
        <v>2843</v>
      </c>
      <c r="Y11" s="322">
        <v>1683</v>
      </c>
      <c r="Z11" s="322">
        <v>33890</v>
      </c>
      <c r="AA11" s="349" t="s">
        <v>2589</v>
      </c>
      <c r="AB11" s="407" t="s">
        <v>38</v>
      </c>
      <c r="AC11" s="349">
        <v>41774</v>
      </c>
      <c r="AD11" s="349">
        <v>7957</v>
      </c>
      <c r="AE11" s="349">
        <v>27677</v>
      </c>
      <c r="AF11" s="349">
        <v>4564</v>
      </c>
      <c r="AG11" s="349">
        <v>1576</v>
      </c>
      <c r="AH11" s="349" t="s">
        <v>589</v>
      </c>
    </row>
    <row r="12" spans="1:34" x14ac:dyDescent="0.2">
      <c r="A12" s="349" t="s">
        <v>2590</v>
      </c>
      <c r="B12" s="407" t="s">
        <v>39</v>
      </c>
      <c r="C12" s="349">
        <v>29755</v>
      </c>
      <c r="D12" s="349">
        <v>4678</v>
      </c>
      <c r="E12" s="349">
        <v>21151</v>
      </c>
      <c r="F12" s="349">
        <v>2243</v>
      </c>
      <c r="G12" s="349">
        <v>1683</v>
      </c>
      <c r="H12" s="349">
        <v>28652</v>
      </c>
      <c r="J12" s="349" t="s">
        <v>2591</v>
      </c>
      <c r="K12" s="407" t="s">
        <v>39</v>
      </c>
      <c r="L12" s="349">
        <v>33277</v>
      </c>
      <c r="M12" s="349">
        <v>5085</v>
      </c>
      <c r="N12" s="349">
        <v>25040</v>
      </c>
      <c r="O12" s="349">
        <v>1928</v>
      </c>
      <c r="P12" s="349">
        <v>1224</v>
      </c>
      <c r="Q12" s="349">
        <v>31721</v>
      </c>
      <c r="R12" s="349">
        <v>21053</v>
      </c>
      <c r="S12" s="349" t="s">
        <v>2592</v>
      </c>
      <c r="T12" s="407" t="s">
        <v>39</v>
      </c>
      <c r="U12" s="322">
        <v>37027</v>
      </c>
      <c r="V12" s="322">
        <v>4836</v>
      </c>
      <c r="W12" s="322">
        <v>28718</v>
      </c>
      <c r="X12" s="322">
        <v>2384</v>
      </c>
      <c r="Y12" s="322">
        <v>1089</v>
      </c>
      <c r="Z12" s="322">
        <v>36885</v>
      </c>
      <c r="AA12" s="349" t="s">
        <v>2593</v>
      </c>
      <c r="AB12" s="407" t="s">
        <v>39</v>
      </c>
      <c r="AC12" s="349">
        <v>48644</v>
      </c>
      <c r="AD12" s="349">
        <v>7502</v>
      </c>
      <c r="AE12" s="349">
        <v>35567</v>
      </c>
      <c r="AF12" s="349">
        <v>4490</v>
      </c>
      <c r="AG12" s="349">
        <v>1085</v>
      </c>
      <c r="AH12" s="349" t="s">
        <v>589</v>
      </c>
    </row>
    <row r="13" spans="1:34" x14ac:dyDescent="0.2">
      <c r="A13" s="349" t="s">
        <v>2594</v>
      </c>
      <c r="B13" s="407" t="s">
        <v>40</v>
      </c>
      <c r="C13" s="349">
        <v>21161</v>
      </c>
      <c r="D13" s="349">
        <v>4128</v>
      </c>
      <c r="E13" s="349">
        <v>13677</v>
      </c>
      <c r="F13" s="349">
        <v>1718</v>
      </c>
      <c r="G13" s="349">
        <v>1638</v>
      </c>
      <c r="H13" s="349">
        <v>20521</v>
      </c>
      <c r="J13" s="349" t="s">
        <v>2595</v>
      </c>
      <c r="K13" s="407" t="s">
        <v>40</v>
      </c>
      <c r="L13" s="349">
        <v>22727</v>
      </c>
      <c r="M13" s="349">
        <v>3898</v>
      </c>
      <c r="N13" s="349">
        <v>16311</v>
      </c>
      <c r="O13" s="349">
        <v>1422</v>
      </c>
      <c r="P13" s="349">
        <v>1096</v>
      </c>
      <c r="Q13" s="349">
        <v>22057</v>
      </c>
      <c r="R13" s="349">
        <v>7402</v>
      </c>
      <c r="S13" s="349" t="s">
        <v>2596</v>
      </c>
      <c r="T13" s="407" t="s">
        <v>40</v>
      </c>
      <c r="U13" s="322">
        <v>27963</v>
      </c>
      <c r="V13" s="322">
        <v>5007</v>
      </c>
      <c r="W13" s="322">
        <v>19311</v>
      </c>
      <c r="X13" s="322">
        <v>2179</v>
      </c>
      <c r="Y13" s="322">
        <v>1466</v>
      </c>
      <c r="Z13" s="322">
        <v>27338</v>
      </c>
      <c r="AA13" s="349" t="s">
        <v>2597</v>
      </c>
      <c r="AB13" s="407" t="s">
        <v>40</v>
      </c>
      <c r="AC13" s="349">
        <v>36852</v>
      </c>
      <c r="AD13" s="349">
        <v>7688</v>
      </c>
      <c r="AE13" s="349">
        <v>24166</v>
      </c>
      <c r="AF13" s="349">
        <v>3725</v>
      </c>
      <c r="AG13" s="349">
        <v>1273</v>
      </c>
      <c r="AH13" s="349" t="s">
        <v>589</v>
      </c>
    </row>
    <row r="14" spans="1:34" x14ac:dyDescent="0.2">
      <c r="A14" s="349" t="s">
        <v>2598</v>
      </c>
      <c r="B14" s="407" t="s">
        <v>41</v>
      </c>
      <c r="C14" s="349">
        <v>21542</v>
      </c>
      <c r="D14" s="349">
        <v>4886</v>
      </c>
      <c r="E14" s="349">
        <v>13589</v>
      </c>
      <c r="F14" s="349">
        <v>1663</v>
      </c>
      <c r="G14" s="349">
        <v>1404</v>
      </c>
      <c r="H14" s="349">
        <v>20478</v>
      </c>
      <c r="J14" s="349" t="s">
        <v>2599</v>
      </c>
      <c r="K14" s="407" t="s">
        <v>41</v>
      </c>
      <c r="L14" s="349">
        <v>20386</v>
      </c>
      <c r="M14" s="349">
        <v>4366</v>
      </c>
      <c r="N14" s="349">
        <v>13919</v>
      </c>
      <c r="O14" s="349">
        <v>1189</v>
      </c>
      <c r="P14" s="349">
        <v>912</v>
      </c>
      <c r="Q14" s="349">
        <v>19482</v>
      </c>
      <c r="R14" s="349">
        <v>5168</v>
      </c>
      <c r="S14" s="349" t="s">
        <v>2600</v>
      </c>
      <c r="T14" s="407" t="s">
        <v>41</v>
      </c>
      <c r="U14" s="322">
        <v>24422</v>
      </c>
      <c r="V14" s="322">
        <v>3928</v>
      </c>
      <c r="W14" s="322">
        <v>17829</v>
      </c>
      <c r="X14" s="322">
        <v>1681</v>
      </c>
      <c r="Y14" s="322">
        <v>984</v>
      </c>
      <c r="Z14" s="322">
        <v>24030</v>
      </c>
      <c r="AA14" s="349" t="s">
        <v>2601</v>
      </c>
      <c r="AB14" s="407" t="s">
        <v>41</v>
      </c>
      <c r="AC14" s="349">
        <v>37662</v>
      </c>
      <c r="AD14" s="349">
        <v>5684</v>
      </c>
      <c r="AE14" s="349">
        <v>27661</v>
      </c>
      <c r="AF14" s="349">
        <v>3375</v>
      </c>
      <c r="AG14" s="349">
        <v>942</v>
      </c>
      <c r="AH14" s="349" t="s">
        <v>589</v>
      </c>
    </row>
    <row r="15" spans="1:34" x14ac:dyDescent="0.2">
      <c r="A15" s="349" t="s">
        <v>2602</v>
      </c>
      <c r="B15" s="407" t="s">
        <v>42</v>
      </c>
      <c r="C15" s="349">
        <v>18545</v>
      </c>
      <c r="D15" s="349">
        <v>3088</v>
      </c>
      <c r="E15" s="349">
        <v>12683</v>
      </c>
      <c r="F15" s="349">
        <v>1621</v>
      </c>
      <c r="G15" s="349">
        <v>1153</v>
      </c>
      <c r="H15" s="349">
        <v>17428</v>
      </c>
      <c r="J15" s="349" t="s">
        <v>2603</v>
      </c>
      <c r="K15" s="407" t="s">
        <v>42</v>
      </c>
      <c r="L15" s="349">
        <v>20154</v>
      </c>
      <c r="M15" s="349">
        <v>3367</v>
      </c>
      <c r="N15" s="349">
        <v>15008</v>
      </c>
      <c r="O15" s="349">
        <v>1128</v>
      </c>
      <c r="P15" s="349">
        <v>651</v>
      </c>
      <c r="Q15" s="349">
        <v>19303</v>
      </c>
      <c r="R15" s="349">
        <v>14735</v>
      </c>
      <c r="S15" s="349" t="s">
        <v>2604</v>
      </c>
      <c r="T15" s="407" t="s">
        <v>42</v>
      </c>
      <c r="U15" s="322">
        <v>24460</v>
      </c>
      <c r="V15" s="322">
        <v>2997</v>
      </c>
      <c r="W15" s="322">
        <v>19311</v>
      </c>
      <c r="X15" s="322">
        <v>1444</v>
      </c>
      <c r="Y15" s="322">
        <v>708</v>
      </c>
      <c r="Z15" s="322">
        <v>24346</v>
      </c>
      <c r="AA15" s="349" t="s">
        <v>2605</v>
      </c>
      <c r="AB15" s="407" t="s">
        <v>42</v>
      </c>
      <c r="AC15" s="349">
        <v>41793</v>
      </c>
      <c r="AD15" s="349">
        <v>4161</v>
      </c>
      <c r="AE15" s="349">
        <v>34690</v>
      </c>
      <c r="AF15" s="349">
        <v>2376</v>
      </c>
      <c r="AG15" s="349">
        <v>566</v>
      </c>
      <c r="AH15" s="349" t="s">
        <v>589</v>
      </c>
    </row>
    <row r="16" spans="1:34" x14ac:dyDescent="0.2">
      <c r="A16" s="349" t="s">
        <v>2606</v>
      </c>
      <c r="B16" s="407" t="s">
        <v>43</v>
      </c>
      <c r="C16" s="349">
        <v>19455</v>
      </c>
      <c r="D16" s="349">
        <v>2072</v>
      </c>
      <c r="E16" s="349">
        <v>15074</v>
      </c>
      <c r="F16" s="349">
        <v>1313</v>
      </c>
      <c r="G16" s="349">
        <v>996</v>
      </c>
      <c r="H16" s="349">
        <v>17488</v>
      </c>
      <c r="J16" s="349" t="s">
        <v>2607</v>
      </c>
      <c r="K16" s="407" t="s">
        <v>43</v>
      </c>
      <c r="L16" s="349">
        <v>24855</v>
      </c>
      <c r="M16" s="349">
        <v>2436</v>
      </c>
      <c r="N16" s="349">
        <v>20639</v>
      </c>
      <c r="O16" s="349">
        <v>1247</v>
      </c>
      <c r="P16" s="349">
        <v>533</v>
      </c>
      <c r="Q16" s="349">
        <v>23692</v>
      </c>
      <c r="R16" s="349">
        <v>14932</v>
      </c>
      <c r="S16" s="349" t="s">
        <v>2608</v>
      </c>
      <c r="T16" s="407" t="s">
        <v>43</v>
      </c>
      <c r="U16" s="322">
        <v>29486</v>
      </c>
      <c r="V16" s="322">
        <v>2331</v>
      </c>
      <c r="W16" s="322">
        <v>25139</v>
      </c>
      <c r="X16" s="322">
        <v>1406</v>
      </c>
      <c r="Y16" s="322">
        <v>610</v>
      </c>
      <c r="Z16" s="322">
        <v>29033</v>
      </c>
      <c r="AA16" s="349" t="s">
        <v>2609</v>
      </c>
      <c r="AB16" s="407" t="s">
        <v>43</v>
      </c>
      <c r="AC16" s="349">
        <v>39965</v>
      </c>
      <c r="AD16" s="349">
        <v>3191</v>
      </c>
      <c r="AE16" s="349">
        <v>33296</v>
      </c>
      <c r="AF16" s="349">
        <v>2797</v>
      </c>
      <c r="AG16" s="349">
        <v>681</v>
      </c>
      <c r="AH16" s="349" t="s">
        <v>589</v>
      </c>
    </row>
    <row r="17" spans="1:34" x14ac:dyDescent="0.2">
      <c r="A17" s="349" t="s">
        <v>2610</v>
      </c>
      <c r="B17" s="407" t="s">
        <v>44</v>
      </c>
      <c r="C17" s="349">
        <v>24056</v>
      </c>
      <c r="D17" s="349">
        <v>3486</v>
      </c>
      <c r="E17" s="349">
        <v>17472</v>
      </c>
      <c r="F17" s="349">
        <v>1762</v>
      </c>
      <c r="G17" s="349">
        <v>1336</v>
      </c>
      <c r="H17" s="349">
        <v>23205</v>
      </c>
      <c r="J17" s="349" t="s">
        <v>2611</v>
      </c>
      <c r="K17" s="407" t="s">
        <v>44</v>
      </c>
      <c r="L17" s="349">
        <v>27441</v>
      </c>
      <c r="M17" s="349">
        <v>3988</v>
      </c>
      <c r="N17" s="349">
        <v>21315</v>
      </c>
      <c r="O17" s="349">
        <v>1307</v>
      </c>
      <c r="P17" s="349">
        <v>831</v>
      </c>
      <c r="Q17" s="349">
        <v>26575</v>
      </c>
      <c r="R17" s="349">
        <v>17341</v>
      </c>
      <c r="S17" s="349" t="s">
        <v>2612</v>
      </c>
      <c r="T17" s="407" t="s">
        <v>44</v>
      </c>
      <c r="U17" s="322">
        <v>31420</v>
      </c>
      <c r="V17" s="322">
        <v>3964</v>
      </c>
      <c r="W17" s="322">
        <v>25068</v>
      </c>
      <c r="X17" s="322">
        <v>1609</v>
      </c>
      <c r="Y17" s="322">
        <v>779</v>
      </c>
      <c r="Z17" s="322">
        <v>31023</v>
      </c>
      <c r="AA17" s="349" t="s">
        <v>2613</v>
      </c>
      <c r="AB17" s="407" t="s">
        <v>44</v>
      </c>
      <c r="AC17" s="349">
        <v>44599</v>
      </c>
      <c r="AD17" s="349">
        <v>5568</v>
      </c>
      <c r="AE17" s="349">
        <v>34757</v>
      </c>
      <c r="AF17" s="349">
        <v>3535</v>
      </c>
      <c r="AG17" s="349">
        <v>739</v>
      </c>
      <c r="AH17" s="349" t="s">
        <v>589</v>
      </c>
    </row>
    <row r="18" spans="1:34" x14ac:dyDescent="0.2">
      <c r="A18" s="349" t="s">
        <v>2614</v>
      </c>
      <c r="B18" s="407" t="s">
        <v>45</v>
      </c>
      <c r="C18" s="349">
        <v>17143</v>
      </c>
      <c r="D18" s="349">
        <v>3133</v>
      </c>
      <c r="E18" s="349">
        <v>11403</v>
      </c>
      <c r="F18" s="349">
        <v>1414</v>
      </c>
      <c r="G18" s="349">
        <v>1193</v>
      </c>
      <c r="H18" s="349">
        <v>16692</v>
      </c>
      <c r="J18" s="349" t="s">
        <v>2615</v>
      </c>
      <c r="K18" s="407" t="s">
        <v>45</v>
      </c>
      <c r="L18" s="349">
        <v>19679</v>
      </c>
      <c r="M18" s="349">
        <v>3287</v>
      </c>
      <c r="N18" s="349">
        <v>13843</v>
      </c>
      <c r="O18" s="349">
        <v>1393</v>
      </c>
      <c r="P18" s="349">
        <v>1156</v>
      </c>
      <c r="Q18" s="349">
        <v>18910</v>
      </c>
      <c r="R18" s="349">
        <v>8019</v>
      </c>
      <c r="S18" s="349" t="s">
        <v>2616</v>
      </c>
      <c r="T18" s="407" t="s">
        <v>45</v>
      </c>
      <c r="U18" s="322">
        <v>20722</v>
      </c>
      <c r="V18" s="322">
        <v>3602</v>
      </c>
      <c r="W18" s="322">
        <v>14293</v>
      </c>
      <c r="X18" s="322">
        <v>1718</v>
      </c>
      <c r="Y18" s="322">
        <v>1109</v>
      </c>
      <c r="Z18" s="322">
        <v>20700</v>
      </c>
      <c r="AA18" s="349" t="s">
        <v>2617</v>
      </c>
      <c r="AB18" s="407" t="s">
        <v>45</v>
      </c>
      <c r="AC18" s="349">
        <v>27502</v>
      </c>
      <c r="AD18" s="349">
        <v>5235</v>
      </c>
      <c r="AE18" s="349">
        <v>18358</v>
      </c>
      <c r="AF18" s="349">
        <v>2742</v>
      </c>
      <c r="AG18" s="349">
        <v>1167</v>
      </c>
      <c r="AH18" s="349" t="s">
        <v>589</v>
      </c>
    </row>
    <row r="19" spans="1:34" x14ac:dyDescent="0.2">
      <c r="A19" s="349" t="s">
        <v>2618</v>
      </c>
      <c r="B19" s="407" t="s">
        <v>46</v>
      </c>
      <c r="C19" s="349">
        <v>15149</v>
      </c>
      <c r="D19" s="349">
        <v>3384</v>
      </c>
      <c r="E19" s="349">
        <v>9255</v>
      </c>
      <c r="F19" s="349">
        <v>1358</v>
      </c>
      <c r="G19" s="349">
        <v>1152</v>
      </c>
      <c r="H19" s="349">
        <v>14703</v>
      </c>
      <c r="J19" s="349" t="s">
        <v>2619</v>
      </c>
      <c r="K19" s="407" t="s">
        <v>46</v>
      </c>
      <c r="L19" s="349">
        <v>14655</v>
      </c>
      <c r="M19" s="349">
        <v>2804</v>
      </c>
      <c r="N19" s="349">
        <v>9716</v>
      </c>
      <c r="O19" s="349">
        <v>1073</v>
      </c>
      <c r="P19" s="349">
        <v>1062</v>
      </c>
      <c r="Q19" s="349">
        <v>14130</v>
      </c>
      <c r="R19" s="349">
        <v>1948</v>
      </c>
      <c r="S19" s="349" t="s">
        <v>2620</v>
      </c>
      <c r="T19" s="407" t="s">
        <v>46</v>
      </c>
      <c r="U19" s="322">
        <v>15778</v>
      </c>
      <c r="V19" s="322">
        <v>3169</v>
      </c>
      <c r="W19" s="322">
        <v>9744</v>
      </c>
      <c r="X19" s="322">
        <v>1593</v>
      </c>
      <c r="Y19" s="322">
        <v>1272</v>
      </c>
      <c r="Z19" s="322">
        <v>15559</v>
      </c>
      <c r="AA19" s="349" t="s">
        <v>2621</v>
      </c>
      <c r="AB19" s="407" t="s">
        <v>46</v>
      </c>
      <c r="AC19" s="349">
        <v>19141</v>
      </c>
      <c r="AD19" s="349">
        <v>3802</v>
      </c>
      <c r="AE19" s="349">
        <v>11908</v>
      </c>
      <c r="AF19" s="349">
        <v>2330</v>
      </c>
      <c r="AG19" s="349">
        <v>1101</v>
      </c>
      <c r="AH19" s="349" t="s">
        <v>589</v>
      </c>
    </row>
    <row r="20" spans="1:34" x14ac:dyDescent="0.2">
      <c r="A20" s="349" t="s">
        <v>2622</v>
      </c>
      <c r="B20" s="407" t="s">
        <v>47</v>
      </c>
      <c r="C20" s="349">
        <v>20769</v>
      </c>
      <c r="D20" s="349">
        <v>3924</v>
      </c>
      <c r="E20" s="349">
        <v>13666</v>
      </c>
      <c r="F20" s="349">
        <v>1726</v>
      </c>
      <c r="G20" s="349">
        <v>1453</v>
      </c>
      <c r="H20" s="349">
        <v>19483</v>
      </c>
      <c r="J20" s="349" t="s">
        <v>2623</v>
      </c>
      <c r="K20" s="407" t="s">
        <v>47</v>
      </c>
      <c r="L20" s="349">
        <v>23344</v>
      </c>
      <c r="M20" s="349">
        <v>4051</v>
      </c>
      <c r="N20" s="349">
        <v>16710</v>
      </c>
      <c r="O20" s="349">
        <v>1472</v>
      </c>
      <c r="P20" s="349">
        <v>1111</v>
      </c>
      <c r="Q20" s="349">
        <v>22071</v>
      </c>
      <c r="R20" s="349">
        <v>6125</v>
      </c>
      <c r="S20" s="349" t="s">
        <v>2624</v>
      </c>
      <c r="T20" s="407" t="s">
        <v>47</v>
      </c>
      <c r="U20" s="322">
        <v>26773</v>
      </c>
      <c r="V20" s="322">
        <v>4482</v>
      </c>
      <c r="W20" s="322">
        <v>19037</v>
      </c>
      <c r="X20" s="322">
        <v>2112</v>
      </c>
      <c r="Y20" s="322">
        <v>1142</v>
      </c>
      <c r="Z20" s="322">
        <v>24964</v>
      </c>
      <c r="AA20" s="349" t="s">
        <v>2625</v>
      </c>
      <c r="AB20" s="407" t="s">
        <v>47</v>
      </c>
      <c r="AC20" s="349">
        <v>35719</v>
      </c>
      <c r="AD20" s="349">
        <v>5692</v>
      </c>
      <c r="AE20" s="349">
        <v>25558</v>
      </c>
      <c r="AF20" s="349">
        <v>3368</v>
      </c>
      <c r="AG20" s="349">
        <v>1101</v>
      </c>
      <c r="AH20" s="349" t="s">
        <v>589</v>
      </c>
    </row>
    <row r="21" spans="1:34" x14ac:dyDescent="0.2">
      <c r="A21" s="349" t="s">
        <v>2626</v>
      </c>
      <c r="B21" s="407" t="s">
        <v>48</v>
      </c>
      <c r="C21" s="349">
        <v>20746</v>
      </c>
      <c r="D21" s="349">
        <v>3702</v>
      </c>
      <c r="E21" s="349">
        <v>14206</v>
      </c>
      <c r="F21" s="349">
        <v>1588</v>
      </c>
      <c r="G21" s="349">
        <v>1250</v>
      </c>
      <c r="H21" s="349">
        <v>19922</v>
      </c>
      <c r="J21" s="349" t="s">
        <v>2627</v>
      </c>
      <c r="K21" s="407" t="s">
        <v>48</v>
      </c>
      <c r="L21" s="349">
        <v>23100</v>
      </c>
      <c r="M21" s="349">
        <v>3659</v>
      </c>
      <c r="N21" s="349">
        <v>17231</v>
      </c>
      <c r="O21" s="349">
        <v>1405</v>
      </c>
      <c r="P21" s="349">
        <v>805</v>
      </c>
      <c r="Q21" s="349">
        <v>22151</v>
      </c>
      <c r="R21" s="349">
        <v>8933</v>
      </c>
      <c r="S21" s="349" t="s">
        <v>2628</v>
      </c>
      <c r="T21" s="407" t="s">
        <v>48</v>
      </c>
      <c r="U21" s="322">
        <v>25672</v>
      </c>
      <c r="V21" s="322">
        <v>3673</v>
      </c>
      <c r="W21" s="322">
        <v>19523</v>
      </c>
      <c r="X21" s="322">
        <v>1775</v>
      </c>
      <c r="Y21" s="322">
        <v>701</v>
      </c>
      <c r="Z21" s="322">
        <v>25543</v>
      </c>
      <c r="AA21" s="349" t="s">
        <v>2629</v>
      </c>
      <c r="AB21" s="407" t="s">
        <v>48</v>
      </c>
      <c r="AC21" s="349">
        <v>37515</v>
      </c>
      <c r="AD21" s="349">
        <v>5983</v>
      </c>
      <c r="AE21" s="349">
        <v>27308</v>
      </c>
      <c r="AF21" s="349">
        <v>3392</v>
      </c>
      <c r="AG21" s="349">
        <v>832</v>
      </c>
      <c r="AH21" s="349" t="s">
        <v>589</v>
      </c>
    </row>
    <row r="22" spans="1:34" x14ac:dyDescent="0.2">
      <c r="A22" s="349" t="s">
        <v>2630</v>
      </c>
      <c r="B22" s="407" t="s">
        <v>49</v>
      </c>
      <c r="C22" s="349">
        <v>21334</v>
      </c>
      <c r="D22" s="349">
        <v>3163</v>
      </c>
      <c r="E22" s="349">
        <v>14788</v>
      </c>
      <c r="F22" s="349">
        <v>1867</v>
      </c>
      <c r="G22" s="349">
        <v>1516</v>
      </c>
      <c r="H22" s="349">
        <v>19963</v>
      </c>
      <c r="J22" s="349" t="s">
        <v>2631</v>
      </c>
      <c r="K22" s="407" t="s">
        <v>49</v>
      </c>
      <c r="L22" s="349">
        <v>21575</v>
      </c>
      <c r="M22" s="349">
        <v>3005</v>
      </c>
      <c r="N22" s="349">
        <v>16726</v>
      </c>
      <c r="O22" s="349">
        <v>1219</v>
      </c>
      <c r="P22" s="349">
        <v>625</v>
      </c>
      <c r="Q22" s="349">
        <v>19888</v>
      </c>
      <c r="R22" s="349">
        <v>10462</v>
      </c>
      <c r="S22" s="349" t="s">
        <v>2632</v>
      </c>
      <c r="T22" s="407" t="s">
        <v>49</v>
      </c>
      <c r="U22" s="322">
        <v>26178</v>
      </c>
      <c r="V22" s="322">
        <v>1832</v>
      </c>
      <c r="W22" s="322">
        <v>22585</v>
      </c>
      <c r="X22" s="322">
        <v>1247</v>
      </c>
      <c r="Y22" s="322">
        <v>514</v>
      </c>
      <c r="Z22" s="322">
        <v>24398</v>
      </c>
      <c r="AA22" s="349" t="s">
        <v>2633</v>
      </c>
      <c r="AB22" s="407" t="s">
        <v>49</v>
      </c>
      <c r="AC22" s="349">
        <v>41981</v>
      </c>
      <c r="AD22" s="349">
        <v>2735</v>
      </c>
      <c r="AE22" s="349">
        <v>36403</v>
      </c>
      <c r="AF22" s="349">
        <v>2247</v>
      </c>
      <c r="AG22" s="349">
        <v>596</v>
      </c>
      <c r="AH22" s="349" t="s">
        <v>589</v>
      </c>
    </row>
    <row r="23" spans="1:34" x14ac:dyDescent="0.2">
      <c r="A23" s="349" t="s">
        <v>2634</v>
      </c>
      <c r="B23" s="407" t="s">
        <v>50</v>
      </c>
      <c r="C23" s="349">
        <v>26352</v>
      </c>
      <c r="D23" s="349">
        <v>2361</v>
      </c>
      <c r="E23" s="349">
        <v>20546</v>
      </c>
      <c r="F23" s="349">
        <v>2248</v>
      </c>
      <c r="G23" s="349">
        <v>1197</v>
      </c>
      <c r="H23" s="349">
        <v>22106</v>
      </c>
      <c r="J23" s="349" t="s">
        <v>2635</v>
      </c>
      <c r="K23" s="407" t="s">
        <v>50</v>
      </c>
      <c r="L23" s="349">
        <v>27543</v>
      </c>
      <c r="M23" s="349">
        <v>2647</v>
      </c>
      <c r="N23" s="349">
        <v>21597</v>
      </c>
      <c r="O23" s="349">
        <v>2452</v>
      </c>
      <c r="P23" s="349">
        <v>847</v>
      </c>
      <c r="Q23" s="349">
        <v>24705</v>
      </c>
      <c r="R23" s="349">
        <v>29955</v>
      </c>
      <c r="S23" s="349" t="s">
        <v>2636</v>
      </c>
      <c r="T23" s="407" t="s">
        <v>50</v>
      </c>
      <c r="U23" s="322">
        <v>27607</v>
      </c>
      <c r="V23" s="322">
        <v>2551</v>
      </c>
      <c r="W23" s="322">
        <v>21323</v>
      </c>
      <c r="X23" s="322">
        <v>2896</v>
      </c>
      <c r="Y23" s="322">
        <v>837</v>
      </c>
      <c r="Z23" s="322">
        <v>26511</v>
      </c>
      <c r="AA23" s="349" t="s">
        <v>2637</v>
      </c>
      <c r="AB23" s="407" t="s">
        <v>50</v>
      </c>
      <c r="AC23" s="349">
        <v>32045</v>
      </c>
      <c r="AD23" s="349">
        <v>2954</v>
      </c>
      <c r="AE23" s="349">
        <v>23987</v>
      </c>
      <c r="AF23" s="349">
        <v>3894</v>
      </c>
      <c r="AG23" s="349">
        <v>1210</v>
      </c>
      <c r="AH23" s="349" t="s">
        <v>589</v>
      </c>
    </row>
    <row r="24" spans="1:34" x14ac:dyDescent="0.2">
      <c r="A24" s="349" t="s">
        <v>2638</v>
      </c>
      <c r="B24" s="407" t="s">
        <v>51</v>
      </c>
      <c r="C24" s="349">
        <v>13359</v>
      </c>
      <c r="D24" s="349">
        <v>2377</v>
      </c>
      <c r="E24" s="349">
        <v>8961</v>
      </c>
      <c r="F24" s="349">
        <v>1126</v>
      </c>
      <c r="G24" s="349">
        <v>895</v>
      </c>
      <c r="H24" s="349">
        <v>12792</v>
      </c>
      <c r="J24" s="349" t="s">
        <v>2639</v>
      </c>
      <c r="K24" s="407" t="s">
        <v>51</v>
      </c>
      <c r="L24" s="349">
        <v>15738</v>
      </c>
      <c r="M24" s="349">
        <v>2404</v>
      </c>
      <c r="N24" s="349">
        <v>11482</v>
      </c>
      <c r="O24" s="349">
        <v>1132</v>
      </c>
      <c r="P24" s="349">
        <v>720</v>
      </c>
      <c r="Q24" s="349">
        <v>14962</v>
      </c>
      <c r="R24" s="349">
        <v>6541</v>
      </c>
      <c r="S24" s="349" t="s">
        <v>2640</v>
      </c>
      <c r="T24" s="407" t="s">
        <v>51</v>
      </c>
      <c r="U24" s="322">
        <v>21390</v>
      </c>
      <c r="V24" s="322">
        <v>2557</v>
      </c>
      <c r="W24" s="322">
        <v>16639</v>
      </c>
      <c r="X24" s="322">
        <v>1367</v>
      </c>
      <c r="Y24" s="322">
        <v>827</v>
      </c>
      <c r="Z24" s="322">
        <v>19585</v>
      </c>
      <c r="AA24" s="349" t="s">
        <v>2641</v>
      </c>
      <c r="AB24" s="407" t="s">
        <v>51</v>
      </c>
      <c r="AC24" s="349">
        <v>26201</v>
      </c>
      <c r="AD24" s="349">
        <v>3155</v>
      </c>
      <c r="AE24" s="349">
        <v>20346</v>
      </c>
      <c r="AF24" s="349">
        <v>2034</v>
      </c>
      <c r="AG24" s="349">
        <v>666</v>
      </c>
      <c r="AH24" s="349" t="s">
        <v>589</v>
      </c>
    </row>
    <row r="25" spans="1:34" x14ac:dyDescent="0.2">
      <c r="A25" s="349" t="s">
        <v>2642</v>
      </c>
      <c r="B25" s="407" t="s">
        <v>52</v>
      </c>
      <c r="C25" s="349">
        <v>33676</v>
      </c>
      <c r="D25" s="349">
        <v>5418</v>
      </c>
      <c r="E25" s="349">
        <v>23877</v>
      </c>
      <c r="F25" s="349">
        <v>2650</v>
      </c>
      <c r="G25" s="349">
        <v>1731</v>
      </c>
      <c r="H25" s="349">
        <v>31191</v>
      </c>
      <c r="J25" s="349" t="s">
        <v>2643</v>
      </c>
      <c r="K25" s="407" t="s">
        <v>52</v>
      </c>
      <c r="L25" s="349">
        <v>30572</v>
      </c>
      <c r="M25" s="349">
        <v>3714</v>
      </c>
      <c r="N25" s="349">
        <v>24535</v>
      </c>
      <c r="O25" s="349">
        <v>1456</v>
      </c>
      <c r="P25" s="349">
        <v>867</v>
      </c>
      <c r="Q25" s="349">
        <v>28790</v>
      </c>
      <c r="R25" s="349">
        <v>14004</v>
      </c>
      <c r="S25" s="349" t="s">
        <v>2644</v>
      </c>
      <c r="T25" s="407" t="s">
        <v>52</v>
      </c>
      <c r="U25" s="322">
        <v>40772</v>
      </c>
      <c r="V25" s="322">
        <v>2914</v>
      </c>
      <c r="W25" s="322">
        <v>35133</v>
      </c>
      <c r="X25" s="322">
        <v>1830</v>
      </c>
      <c r="Y25" s="322">
        <v>895</v>
      </c>
      <c r="Z25" s="322">
        <v>40299</v>
      </c>
      <c r="AA25" s="349" t="s">
        <v>2645</v>
      </c>
      <c r="AB25" s="407" t="s">
        <v>52</v>
      </c>
      <c r="AC25" s="349">
        <v>58830</v>
      </c>
      <c r="AD25" s="349">
        <v>5527</v>
      </c>
      <c r="AE25" s="349">
        <v>48671</v>
      </c>
      <c r="AF25" s="349">
        <v>3816</v>
      </c>
      <c r="AG25" s="349">
        <v>816</v>
      </c>
      <c r="AH25" s="349" t="s">
        <v>589</v>
      </c>
    </row>
    <row r="26" spans="1:34" x14ac:dyDescent="0.2">
      <c r="A26" s="349" t="s">
        <v>2646</v>
      </c>
      <c r="B26" s="407" t="s">
        <v>53</v>
      </c>
      <c r="C26" s="349">
        <v>25423</v>
      </c>
      <c r="D26" s="349">
        <v>4758</v>
      </c>
      <c r="E26" s="349">
        <v>16641</v>
      </c>
      <c r="F26" s="349">
        <v>2295</v>
      </c>
      <c r="G26" s="349">
        <v>1729</v>
      </c>
      <c r="H26" s="349">
        <v>24519</v>
      </c>
      <c r="J26" s="349" t="s">
        <v>2647</v>
      </c>
      <c r="K26" s="407" t="s">
        <v>53</v>
      </c>
      <c r="L26" s="349">
        <v>25649</v>
      </c>
      <c r="M26" s="349">
        <v>4122</v>
      </c>
      <c r="N26" s="349">
        <v>18890</v>
      </c>
      <c r="O26" s="349">
        <v>1461</v>
      </c>
      <c r="P26" s="349">
        <v>1176</v>
      </c>
      <c r="Q26" s="349">
        <v>24628</v>
      </c>
      <c r="R26" s="349">
        <v>7338</v>
      </c>
      <c r="S26" s="349" t="s">
        <v>2648</v>
      </c>
      <c r="T26" s="407" t="s">
        <v>53</v>
      </c>
      <c r="U26" s="322">
        <v>29910</v>
      </c>
      <c r="V26" s="322">
        <v>4093</v>
      </c>
      <c r="W26" s="322">
        <v>23121</v>
      </c>
      <c r="X26" s="322">
        <v>1779</v>
      </c>
      <c r="Y26" s="322">
        <v>917</v>
      </c>
      <c r="Z26" s="322">
        <v>29526</v>
      </c>
      <c r="AA26" s="349" t="s">
        <v>2649</v>
      </c>
      <c r="AB26" s="407" t="s">
        <v>53</v>
      </c>
      <c r="AC26" s="349">
        <v>39747</v>
      </c>
      <c r="AD26" s="349">
        <v>5250</v>
      </c>
      <c r="AE26" s="349">
        <v>30536</v>
      </c>
      <c r="AF26" s="349">
        <v>3133</v>
      </c>
      <c r="AG26" s="349">
        <v>828</v>
      </c>
      <c r="AH26" s="349" t="s">
        <v>589</v>
      </c>
    </row>
    <row r="27" spans="1:34" x14ac:dyDescent="0.2">
      <c r="A27" s="349" t="s">
        <v>2650</v>
      </c>
      <c r="B27" s="407" t="s">
        <v>54</v>
      </c>
      <c r="C27" s="349">
        <v>15581</v>
      </c>
      <c r="D27" s="349">
        <v>2799</v>
      </c>
      <c r="E27" s="349">
        <v>10643</v>
      </c>
      <c r="F27" s="349">
        <v>1241</v>
      </c>
      <c r="G27" s="349">
        <v>898</v>
      </c>
      <c r="H27" s="349">
        <v>15222</v>
      </c>
      <c r="J27" s="349" t="s">
        <v>2651</v>
      </c>
      <c r="K27" s="407" t="s">
        <v>54</v>
      </c>
      <c r="L27" s="349">
        <v>20035</v>
      </c>
      <c r="M27" s="349">
        <v>3105</v>
      </c>
      <c r="N27" s="349">
        <v>15040</v>
      </c>
      <c r="O27" s="349">
        <v>1175</v>
      </c>
      <c r="P27" s="349">
        <v>715</v>
      </c>
      <c r="Q27" s="349">
        <v>19614</v>
      </c>
      <c r="R27" s="349">
        <v>9008</v>
      </c>
      <c r="S27" s="349" t="s">
        <v>2652</v>
      </c>
      <c r="T27" s="407" t="s">
        <v>54</v>
      </c>
      <c r="U27" s="322">
        <v>23708</v>
      </c>
      <c r="V27" s="322">
        <v>2908</v>
      </c>
      <c r="W27" s="322">
        <v>18348</v>
      </c>
      <c r="X27" s="322">
        <v>1590</v>
      </c>
      <c r="Y27" s="322">
        <v>862</v>
      </c>
      <c r="Z27" s="322">
        <v>23792</v>
      </c>
      <c r="AA27" s="349" t="s">
        <v>2653</v>
      </c>
      <c r="AB27" s="407" t="s">
        <v>54</v>
      </c>
      <c r="AC27" s="349">
        <v>27794</v>
      </c>
      <c r="AD27" s="349">
        <v>3536</v>
      </c>
      <c r="AE27" s="349">
        <v>21187</v>
      </c>
      <c r="AF27" s="349">
        <v>2386</v>
      </c>
      <c r="AG27" s="349">
        <v>685</v>
      </c>
      <c r="AH27" s="349" t="s">
        <v>589</v>
      </c>
    </row>
    <row r="28" spans="1:34" x14ac:dyDescent="0.2">
      <c r="A28" s="349" t="s">
        <v>2654</v>
      </c>
      <c r="B28" s="407" t="s">
        <v>55</v>
      </c>
      <c r="C28" s="349">
        <v>19170</v>
      </c>
      <c r="D28" s="349">
        <v>3946</v>
      </c>
      <c r="E28" s="349">
        <v>12476</v>
      </c>
      <c r="F28" s="349">
        <v>1717</v>
      </c>
      <c r="G28" s="349">
        <v>1031</v>
      </c>
      <c r="H28" s="349">
        <v>18731</v>
      </c>
      <c r="J28" s="349" t="s">
        <v>2655</v>
      </c>
      <c r="K28" s="407" t="s">
        <v>55</v>
      </c>
      <c r="L28" s="349">
        <v>22464</v>
      </c>
      <c r="M28" s="349">
        <v>5098</v>
      </c>
      <c r="N28" s="349">
        <v>15268</v>
      </c>
      <c r="O28" s="349">
        <v>1349</v>
      </c>
      <c r="P28" s="349">
        <v>749</v>
      </c>
      <c r="Q28" s="349">
        <v>21898</v>
      </c>
      <c r="R28" s="349">
        <v>7593</v>
      </c>
      <c r="S28" s="349" t="s">
        <v>2656</v>
      </c>
      <c r="T28" s="407" t="s">
        <v>55</v>
      </c>
      <c r="U28" s="322">
        <v>27298</v>
      </c>
      <c r="V28" s="322">
        <v>4982</v>
      </c>
      <c r="W28" s="322">
        <v>19773</v>
      </c>
      <c r="X28" s="322">
        <v>1755</v>
      </c>
      <c r="Y28" s="322">
        <v>788</v>
      </c>
      <c r="Z28" s="322">
        <v>27339</v>
      </c>
      <c r="AA28" s="349" t="s">
        <v>2657</v>
      </c>
      <c r="AB28" s="407" t="s">
        <v>55</v>
      </c>
      <c r="AC28" s="349">
        <v>48826</v>
      </c>
      <c r="AD28" s="349">
        <v>7368</v>
      </c>
      <c r="AE28" s="349">
        <v>37334</v>
      </c>
      <c r="AF28" s="349">
        <v>3430</v>
      </c>
      <c r="AG28" s="349">
        <v>694</v>
      </c>
      <c r="AH28" s="349" t="s">
        <v>589</v>
      </c>
    </row>
    <row r="29" spans="1:34" x14ac:dyDescent="0.2">
      <c r="A29" s="349" t="s">
        <v>2658</v>
      </c>
      <c r="B29" s="407" t="s">
        <v>56</v>
      </c>
      <c r="C29" s="349">
        <v>16660</v>
      </c>
      <c r="D29" s="349">
        <v>2978</v>
      </c>
      <c r="E29" s="349">
        <v>11116</v>
      </c>
      <c r="F29" s="349">
        <v>1441</v>
      </c>
      <c r="G29" s="349">
        <v>1125</v>
      </c>
      <c r="H29" s="349">
        <v>16016</v>
      </c>
      <c r="J29" s="349" t="s">
        <v>2659</v>
      </c>
      <c r="K29" s="407" t="s">
        <v>56</v>
      </c>
      <c r="L29" s="349">
        <v>19674</v>
      </c>
      <c r="M29" s="349">
        <v>3331</v>
      </c>
      <c r="N29" s="349">
        <v>13901</v>
      </c>
      <c r="O29" s="349">
        <v>1314</v>
      </c>
      <c r="P29" s="349">
        <v>1128</v>
      </c>
      <c r="Q29" s="349">
        <v>18882</v>
      </c>
      <c r="R29" s="349">
        <v>5098</v>
      </c>
      <c r="S29" s="349" t="s">
        <v>2660</v>
      </c>
      <c r="T29" s="407" t="s">
        <v>56</v>
      </c>
      <c r="U29" s="322">
        <v>22464</v>
      </c>
      <c r="V29" s="322">
        <v>4143</v>
      </c>
      <c r="W29" s="322">
        <v>15147</v>
      </c>
      <c r="X29" s="322">
        <v>1902</v>
      </c>
      <c r="Y29" s="322">
        <v>1272</v>
      </c>
      <c r="Z29" s="322">
        <v>21823</v>
      </c>
      <c r="AA29" s="349" t="s">
        <v>2661</v>
      </c>
      <c r="AB29" s="407" t="s">
        <v>56</v>
      </c>
      <c r="AC29" s="349">
        <v>31865</v>
      </c>
      <c r="AD29" s="349">
        <v>6400</v>
      </c>
      <c r="AE29" s="349">
        <v>21436</v>
      </c>
      <c r="AF29" s="349">
        <v>2947</v>
      </c>
      <c r="AG29" s="349">
        <v>1082</v>
      </c>
      <c r="AH29" s="349" t="s">
        <v>589</v>
      </c>
    </row>
    <row r="30" spans="1:34" x14ac:dyDescent="0.2">
      <c r="A30" s="349" t="s">
        <v>2662</v>
      </c>
      <c r="B30" s="407" t="s">
        <v>57</v>
      </c>
      <c r="C30" s="349">
        <v>16919</v>
      </c>
      <c r="D30" s="349">
        <v>2593</v>
      </c>
      <c r="E30" s="349">
        <v>11784</v>
      </c>
      <c r="F30" s="349">
        <v>1440</v>
      </c>
      <c r="G30" s="349">
        <v>1102</v>
      </c>
      <c r="H30" s="349">
        <v>16334</v>
      </c>
      <c r="J30" s="349" t="s">
        <v>2663</v>
      </c>
      <c r="K30" s="407" t="s">
        <v>57</v>
      </c>
      <c r="L30" s="349">
        <v>19633</v>
      </c>
      <c r="M30" s="349">
        <v>2505</v>
      </c>
      <c r="N30" s="349">
        <v>14791</v>
      </c>
      <c r="O30" s="349">
        <v>1446</v>
      </c>
      <c r="P30" s="349">
        <v>891</v>
      </c>
      <c r="Q30" s="349">
        <v>18959</v>
      </c>
      <c r="R30" s="349">
        <v>10170</v>
      </c>
      <c r="S30" s="349" t="s">
        <v>2664</v>
      </c>
      <c r="T30" s="407" t="s">
        <v>57</v>
      </c>
      <c r="U30" s="322">
        <v>24124</v>
      </c>
      <c r="V30" s="322">
        <v>2926</v>
      </c>
      <c r="W30" s="322">
        <v>18445</v>
      </c>
      <c r="X30" s="322">
        <v>1915</v>
      </c>
      <c r="Y30" s="322">
        <v>838</v>
      </c>
      <c r="Z30" s="322">
        <v>23245</v>
      </c>
      <c r="AA30" s="349" t="s">
        <v>2665</v>
      </c>
      <c r="AB30" s="407" t="s">
        <v>57</v>
      </c>
      <c r="AC30" s="349">
        <v>28503</v>
      </c>
      <c r="AD30" s="349">
        <v>4050</v>
      </c>
      <c r="AE30" s="349">
        <v>20431</v>
      </c>
      <c r="AF30" s="349">
        <v>3075</v>
      </c>
      <c r="AG30" s="349">
        <v>947</v>
      </c>
      <c r="AH30" s="349" t="s">
        <v>589</v>
      </c>
    </row>
    <row r="31" spans="1:34" x14ac:dyDescent="0.2">
      <c r="A31" s="349" t="s">
        <v>2666</v>
      </c>
      <c r="B31" s="407" t="s">
        <v>58</v>
      </c>
      <c r="C31" s="349">
        <v>22797</v>
      </c>
      <c r="D31" s="349">
        <v>4161</v>
      </c>
      <c r="E31" s="349">
        <v>14633</v>
      </c>
      <c r="F31" s="349">
        <v>2437</v>
      </c>
      <c r="G31" s="349">
        <v>1566</v>
      </c>
      <c r="H31" s="349">
        <v>21316</v>
      </c>
      <c r="J31" s="349" t="s">
        <v>2667</v>
      </c>
      <c r="K31" s="407" t="s">
        <v>58</v>
      </c>
      <c r="L31" s="349">
        <v>23782</v>
      </c>
      <c r="M31" s="349">
        <v>3817</v>
      </c>
      <c r="N31" s="349">
        <v>17811</v>
      </c>
      <c r="O31" s="349">
        <v>1409</v>
      </c>
      <c r="P31" s="349">
        <v>745</v>
      </c>
      <c r="Q31" s="349">
        <v>22802</v>
      </c>
      <c r="R31" s="349">
        <v>9797</v>
      </c>
      <c r="S31" s="349" t="s">
        <v>2668</v>
      </c>
      <c r="T31" s="407" t="s">
        <v>58</v>
      </c>
      <c r="U31" s="322">
        <v>34292</v>
      </c>
      <c r="V31" s="322">
        <v>3095</v>
      </c>
      <c r="W31" s="322">
        <v>28214</v>
      </c>
      <c r="X31" s="322">
        <v>1932</v>
      </c>
      <c r="Y31" s="322">
        <v>1051</v>
      </c>
      <c r="Z31" s="322">
        <v>31193</v>
      </c>
      <c r="AA31" s="349" t="s">
        <v>2669</v>
      </c>
      <c r="AB31" s="407" t="s">
        <v>58</v>
      </c>
      <c r="AC31" s="349">
        <v>54160</v>
      </c>
      <c r="AD31" s="349">
        <v>5187</v>
      </c>
      <c r="AE31" s="349">
        <v>44463</v>
      </c>
      <c r="AF31" s="349">
        <v>3753</v>
      </c>
      <c r="AG31" s="349">
        <v>757</v>
      </c>
      <c r="AH31" s="349" t="s">
        <v>589</v>
      </c>
    </row>
    <row r="32" spans="1:34" x14ac:dyDescent="0.2">
      <c r="A32" s="349" t="s">
        <v>2670</v>
      </c>
      <c r="B32" s="407" t="s">
        <v>59</v>
      </c>
      <c r="C32" s="349">
        <v>14862</v>
      </c>
      <c r="D32" s="349">
        <v>2697</v>
      </c>
      <c r="E32" s="349">
        <v>9674</v>
      </c>
      <c r="F32" s="349">
        <v>1290</v>
      </c>
      <c r="G32" s="349">
        <v>1201</v>
      </c>
      <c r="H32" s="349">
        <v>14261</v>
      </c>
      <c r="J32" s="349" t="s">
        <v>2671</v>
      </c>
      <c r="K32" s="407" t="s">
        <v>59</v>
      </c>
      <c r="L32" s="349">
        <v>17049</v>
      </c>
      <c r="M32" s="349">
        <v>3047</v>
      </c>
      <c r="N32" s="349">
        <v>11783</v>
      </c>
      <c r="O32" s="349">
        <v>1075</v>
      </c>
      <c r="P32" s="349">
        <v>1144</v>
      </c>
      <c r="Q32" s="349">
        <v>16410</v>
      </c>
      <c r="R32" s="349">
        <v>3756</v>
      </c>
      <c r="S32" s="349" t="s">
        <v>2672</v>
      </c>
      <c r="T32" s="407" t="s">
        <v>59</v>
      </c>
      <c r="U32" s="322">
        <v>18552</v>
      </c>
      <c r="V32" s="322">
        <v>3065</v>
      </c>
      <c r="W32" s="322">
        <v>12881</v>
      </c>
      <c r="X32" s="322">
        <v>1586</v>
      </c>
      <c r="Y32" s="322">
        <v>1020</v>
      </c>
      <c r="Z32" s="322">
        <v>18531</v>
      </c>
      <c r="AA32" s="349" t="s">
        <v>2673</v>
      </c>
      <c r="AB32" s="407" t="s">
        <v>59</v>
      </c>
      <c r="AC32" s="349">
        <v>18270</v>
      </c>
      <c r="AD32" s="349">
        <v>3132</v>
      </c>
      <c r="AE32" s="349">
        <v>12161</v>
      </c>
      <c r="AF32" s="349">
        <v>2143</v>
      </c>
      <c r="AG32" s="349">
        <v>834</v>
      </c>
      <c r="AH32" s="349" t="s">
        <v>589</v>
      </c>
    </row>
    <row r="33" spans="1:34" x14ac:dyDescent="0.2">
      <c r="A33" s="349" t="s">
        <v>2674</v>
      </c>
      <c r="B33" s="407" t="s">
        <v>60</v>
      </c>
      <c r="C33" s="349">
        <v>16441</v>
      </c>
      <c r="D33" s="349">
        <v>3115</v>
      </c>
      <c r="E33" s="349">
        <v>10134</v>
      </c>
      <c r="F33" s="349">
        <v>2056</v>
      </c>
      <c r="G33" s="349">
        <v>1136</v>
      </c>
      <c r="H33" s="349">
        <v>15106</v>
      </c>
      <c r="J33" s="349" t="s">
        <v>2675</v>
      </c>
      <c r="K33" s="407" t="s">
        <v>60</v>
      </c>
      <c r="L33" s="349">
        <v>16501</v>
      </c>
      <c r="M33" s="349">
        <v>2954</v>
      </c>
      <c r="N33" s="349">
        <v>11530</v>
      </c>
      <c r="O33" s="349">
        <v>1355</v>
      </c>
      <c r="P33" s="349">
        <v>662</v>
      </c>
      <c r="Q33" s="349">
        <v>15456</v>
      </c>
      <c r="R33" s="349">
        <v>5903</v>
      </c>
      <c r="S33" s="349" t="s">
        <v>2676</v>
      </c>
      <c r="T33" s="407" t="s">
        <v>60</v>
      </c>
      <c r="U33" s="322">
        <v>28056</v>
      </c>
      <c r="V33" s="322">
        <v>2500</v>
      </c>
      <c r="W33" s="322">
        <v>23417</v>
      </c>
      <c r="X33" s="322">
        <v>1551</v>
      </c>
      <c r="Y33" s="322">
        <v>588</v>
      </c>
      <c r="Z33" s="322">
        <v>27523</v>
      </c>
      <c r="AA33" s="349" t="s">
        <v>2677</v>
      </c>
      <c r="AB33" s="407" t="s">
        <v>60</v>
      </c>
      <c r="AC33" s="349">
        <v>53936</v>
      </c>
      <c r="AD33" s="349">
        <v>4124</v>
      </c>
      <c r="AE33" s="349">
        <v>46501</v>
      </c>
      <c r="AF33" s="349">
        <v>2748</v>
      </c>
      <c r="AG33" s="349">
        <v>563</v>
      </c>
      <c r="AH33" s="349" t="s">
        <v>589</v>
      </c>
    </row>
    <row r="34" spans="1:34" x14ac:dyDescent="0.2">
      <c r="A34" s="349" t="s">
        <v>2678</v>
      </c>
      <c r="B34" s="407" t="s">
        <v>61</v>
      </c>
      <c r="C34" s="349">
        <v>17125</v>
      </c>
      <c r="D34" s="349">
        <v>3278</v>
      </c>
      <c r="E34" s="349">
        <v>11312</v>
      </c>
      <c r="F34" s="349">
        <v>1386</v>
      </c>
      <c r="G34" s="349">
        <v>1149</v>
      </c>
      <c r="H34" s="349">
        <v>16627</v>
      </c>
      <c r="J34" s="349" t="s">
        <v>2679</v>
      </c>
      <c r="K34" s="407" t="s">
        <v>61</v>
      </c>
      <c r="L34" s="349">
        <v>20286</v>
      </c>
      <c r="M34" s="349">
        <v>3030</v>
      </c>
      <c r="N34" s="349">
        <v>15393</v>
      </c>
      <c r="O34" s="349">
        <v>1133</v>
      </c>
      <c r="P34" s="349">
        <v>730</v>
      </c>
      <c r="Q34" s="349">
        <v>19703</v>
      </c>
      <c r="R34" s="349">
        <v>5635</v>
      </c>
      <c r="S34" s="349" t="s">
        <v>2680</v>
      </c>
      <c r="T34" s="407" t="s">
        <v>61</v>
      </c>
      <c r="U34" s="322">
        <v>24836</v>
      </c>
      <c r="V34" s="322">
        <v>3894</v>
      </c>
      <c r="W34" s="322">
        <v>18522</v>
      </c>
      <c r="X34" s="322">
        <v>1578</v>
      </c>
      <c r="Y34" s="322">
        <v>842</v>
      </c>
      <c r="Z34" s="322">
        <v>24824</v>
      </c>
      <c r="AA34" s="349" t="s">
        <v>2681</v>
      </c>
      <c r="AB34" s="407" t="s">
        <v>61</v>
      </c>
      <c r="AC34" s="349">
        <v>33991</v>
      </c>
      <c r="AD34" s="349">
        <v>5419</v>
      </c>
      <c r="AE34" s="349">
        <v>24888</v>
      </c>
      <c r="AF34" s="349">
        <v>2901</v>
      </c>
      <c r="AG34" s="349">
        <v>783</v>
      </c>
      <c r="AH34" s="349" t="s">
        <v>589</v>
      </c>
    </row>
    <row r="35" spans="1:34" x14ac:dyDescent="0.2">
      <c r="A35" s="349" t="s">
        <v>2682</v>
      </c>
      <c r="B35" s="407" t="s">
        <v>62</v>
      </c>
      <c r="C35" s="349">
        <v>28945</v>
      </c>
      <c r="D35" s="349">
        <v>4254</v>
      </c>
      <c r="E35" s="349">
        <v>20906</v>
      </c>
      <c r="F35" s="349">
        <v>2139</v>
      </c>
      <c r="G35" s="349">
        <v>1646</v>
      </c>
      <c r="H35" s="349">
        <v>27373</v>
      </c>
      <c r="J35" s="349" t="s">
        <v>2683</v>
      </c>
      <c r="K35" s="407" t="s">
        <v>62</v>
      </c>
      <c r="L35" s="349">
        <v>37710</v>
      </c>
      <c r="M35" s="349">
        <v>3605</v>
      </c>
      <c r="N35" s="349">
        <v>31149</v>
      </c>
      <c r="O35" s="349">
        <v>1743</v>
      </c>
      <c r="P35" s="349">
        <v>1213</v>
      </c>
      <c r="Q35" s="349">
        <v>36098</v>
      </c>
      <c r="R35" s="349">
        <v>15170</v>
      </c>
      <c r="S35" s="349" t="s">
        <v>2684</v>
      </c>
      <c r="T35" s="407" t="s">
        <v>62</v>
      </c>
      <c r="U35" s="322">
        <v>49589</v>
      </c>
      <c r="V35" s="322">
        <v>3443</v>
      </c>
      <c r="W35" s="322">
        <v>43397</v>
      </c>
      <c r="X35" s="322">
        <v>1790</v>
      </c>
      <c r="Y35" s="322">
        <v>959</v>
      </c>
      <c r="Z35" s="322">
        <v>48222</v>
      </c>
      <c r="AA35" s="349" t="s">
        <v>2685</v>
      </c>
      <c r="AB35" s="407" t="s">
        <v>62</v>
      </c>
      <c r="AC35" s="349">
        <v>65195</v>
      </c>
      <c r="AD35" s="349">
        <v>4942</v>
      </c>
      <c r="AE35" s="349">
        <v>55349</v>
      </c>
      <c r="AF35" s="349">
        <v>3844</v>
      </c>
      <c r="AG35" s="349">
        <v>1060</v>
      </c>
      <c r="AH35" s="349" t="s">
        <v>589</v>
      </c>
    </row>
    <row r="36" spans="1:34" x14ac:dyDescent="0.2">
      <c r="A36" s="349" t="s">
        <v>2686</v>
      </c>
      <c r="B36" s="407" t="s">
        <v>63</v>
      </c>
      <c r="C36" s="349">
        <v>28864</v>
      </c>
      <c r="D36" s="349">
        <v>2669</v>
      </c>
      <c r="E36" s="349">
        <v>21423</v>
      </c>
      <c r="F36" s="349">
        <v>3312</v>
      </c>
      <c r="G36" s="349">
        <v>1460</v>
      </c>
      <c r="H36" s="349">
        <v>23247</v>
      </c>
      <c r="J36" s="349" t="s">
        <v>2687</v>
      </c>
      <c r="K36" s="407" t="s">
        <v>63</v>
      </c>
      <c r="L36" s="349">
        <v>35582</v>
      </c>
      <c r="M36" s="349">
        <v>3859</v>
      </c>
      <c r="N36" s="349">
        <v>27022</v>
      </c>
      <c r="O36" s="349">
        <v>3571</v>
      </c>
      <c r="P36" s="349">
        <v>1130</v>
      </c>
      <c r="Q36" s="349">
        <v>29294</v>
      </c>
      <c r="R36" s="349">
        <v>32118</v>
      </c>
      <c r="S36" s="349" t="s">
        <v>2688</v>
      </c>
      <c r="T36" s="407" t="s">
        <v>63</v>
      </c>
      <c r="U36" s="322">
        <v>37312</v>
      </c>
      <c r="V36" s="322">
        <v>2894</v>
      </c>
      <c r="W36" s="322">
        <v>29875</v>
      </c>
      <c r="X36" s="322">
        <v>3532</v>
      </c>
      <c r="Y36" s="322">
        <v>1011</v>
      </c>
      <c r="Z36" s="322">
        <v>34443</v>
      </c>
      <c r="AA36" s="349" t="s">
        <v>2689</v>
      </c>
      <c r="AB36" s="407" t="s">
        <v>63</v>
      </c>
      <c r="AC36" s="349">
        <v>51163</v>
      </c>
      <c r="AD36" s="349">
        <v>4352</v>
      </c>
      <c r="AE36" s="349">
        <v>39344</v>
      </c>
      <c r="AF36" s="349">
        <v>5813</v>
      </c>
      <c r="AG36" s="349">
        <v>1654</v>
      </c>
      <c r="AH36" s="349" t="s">
        <v>589</v>
      </c>
    </row>
    <row r="37" spans="1:34" x14ac:dyDescent="0.2">
      <c r="A37" s="349" t="s">
        <v>2690</v>
      </c>
      <c r="B37" s="406" t="s">
        <v>64</v>
      </c>
      <c r="C37" s="349">
        <v>83638</v>
      </c>
      <c r="D37" s="349">
        <v>8123</v>
      </c>
      <c r="E37" s="349">
        <v>63010</v>
      </c>
      <c r="F37" s="349">
        <v>8257</v>
      </c>
      <c r="G37" s="349">
        <v>4248</v>
      </c>
      <c r="H37" s="349">
        <v>69253</v>
      </c>
      <c r="J37" s="349" t="s">
        <v>2691</v>
      </c>
      <c r="K37" s="406" t="s">
        <v>64</v>
      </c>
      <c r="L37" s="349">
        <v>92185</v>
      </c>
      <c r="M37" s="349">
        <v>9614</v>
      </c>
      <c r="N37" s="349">
        <v>71425</v>
      </c>
      <c r="O37" s="349">
        <v>8301</v>
      </c>
      <c r="P37" s="349">
        <v>2845</v>
      </c>
      <c r="Q37" s="349">
        <v>78641</v>
      </c>
      <c r="R37" s="349">
        <v>84452</v>
      </c>
      <c r="S37" s="349" t="s">
        <v>2692</v>
      </c>
      <c r="T37" s="406" t="s">
        <v>64</v>
      </c>
      <c r="U37" s="349">
        <v>103065</v>
      </c>
      <c r="V37" s="349">
        <v>8286</v>
      </c>
      <c r="W37" s="349">
        <v>83133</v>
      </c>
      <c r="X37" s="349">
        <v>8875</v>
      </c>
      <c r="Y37" s="349">
        <v>2771</v>
      </c>
      <c r="Z37" s="349">
        <v>93824</v>
      </c>
      <c r="AA37" s="349" t="s">
        <v>2693</v>
      </c>
      <c r="AB37" s="406" t="s">
        <v>64</v>
      </c>
      <c r="AC37" s="349">
        <v>130315</v>
      </c>
      <c r="AD37" s="349">
        <v>10591</v>
      </c>
      <c r="AE37" s="349">
        <v>102788</v>
      </c>
      <c r="AF37" s="349">
        <v>18395</v>
      </c>
      <c r="AG37" s="349">
        <v>3865</v>
      </c>
      <c r="AH37" s="349" t="s">
        <v>589</v>
      </c>
    </row>
    <row r="38" spans="1:34" x14ac:dyDescent="0.2">
      <c r="A38" s="349" t="s">
        <v>2694</v>
      </c>
      <c r="B38" s="406" t="s">
        <v>65</v>
      </c>
      <c r="C38" s="349">
        <v>187241</v>
      </c>
      <c r="D38" s="349">
        <v>30887</v>
      </c>
      <c r="E38" s="349">
        <v>128529</v>
      </c>
      <c r="F38" s="349">
        <v>16474</v>
      </c>
      <c r="G38" s="349">
        <v>11351</v>
      </c>
      <c r="H38" s="349">
        <v>175687</v>
      </c>
      <c r="J38" s="349" t="s">
        <v>2695</v>
      </c>
      <c r="K38" s="406" t="s">
        <v>65</v>
      </c>
      <c r="L38" s="349">
        <v>203108</v>
      </c>
      <c r="M38" s="349">
        <v>28751</v>
      </c>
      <c r="N38" s="349">
        <v>156548</v>
      </c>
      <c r="O38" s="349">
        <v>11239</v>
      </c>
      <c r="P38" s="349">
        <v>6570</v>
      </c>
      <c r="Q38" s="349">
        <v>193252</v>
      </c>
      <c r="R38" s="349">
        <v>85199</v>
      </c>
      <c r="S38" s="349" t="s">
        <v>2696</v>
      </c>
      <c r="T38" s="406" t="s">
        <v>65</v>
      </c>
      <c r="U38" s="349">
        <v>265581</v>
      </c>
      <c r="V38" s="349">
        <v>25190</v>
      </c>
      <c r="W38" s="349">
        <v>220779</v>
      </c>
      <c r="X38" s="349">
        <v>13290</v>
      </c>
      <c r="Y38" s="349">
        <v>6322</v>
      </c>
      <c r="Z38" s="349">
        <v>257533</v>
      </c>
      <c r="AA38" s="349" t="s">
        <v>2697</v>
      </c>
      <c r="AB38" s="406" t="s">
        <v>65</v>
      </c>
      <c r="AC38" s="349">
        <v>438589</v>
      </c>
      <c r="AD38" s="349">
        <v>42686</v>
      </c>
      <c r="AE38" s="349">
        <v>363602</v>
      </c>
      <c r="AF38" s="349">
        <v>20960</v>
      </c>
      <c r="AG38" s="349">
        <v>6017</v>
      </c>
      <c r="AH38" s="349" t="s">
        <v>589</v>
      </c>
    </row>
    <row r="39" spans="1:34" x14ac:dyDescent="0.2">
      <c r="A39" s="349" t="s">
        <v>2698</v>
      </c>
      <c r="B39" s="406" t="s">
        <v>66</v>
      </c>
      <c r="C39" s="349">
        <v>424920</v>
      </c>
      <c r="D39" s="349">
        <v>78025</v>
      </c>
      <c r="E39" s="349">
        <v>284101</v>
      </c>
      <c r="F39" s="349">
        <v>34897</v>
      </c>
      <c r="G39" s="349">
        <v>27897</v>
      </c>
      <c r="H39" s="349">
        <v>407652</v>
      </c>
      <c r="J39" s="349" t="s">
        <v>2699</v>
      </c>
      <c r="K39" s="406" t="s">
        <v>66</v>
      </c>
      <c r="L39" s="349">
        <v>462913</v>
      </c>
      <c r="M39" s="349">
        <v>76692</v>
      </c>
      <c r="N39" s="349">
        <v>336273</v>
      </c>
      <c r="O39" s="349">
        <v>28897</v>
      </c>
      <c r="P39" s="349">
        <v>21051</v>
      </c>
      <c r="Q39" s="349">
        <v>444897</v>
      </c>
      <c r="R39" s="349">
        <v>195417</v>
      </c>
      <c r="S39" s="349" t="s">
        <v>2700</v>
      </c>
      <c r="T39" s="406" t="s">
        <v>66</v>
      </c>
      <c r="U39" s="349">
        <v>532481</v>
      </c>
      <c r="V39" s="349">
        <v>82933</v>
      </c>
      <c r="W39" s="349">
        <v>387314</v>
      </c>
      <c r="X39" s="349">
        <v>39292</v>
      </c>
      <c r="Y39" s="349">
        <v>22942</v>
      </c>
      <c r="Z39" s="349">
        <v>524063</v>
      </c>
      <c r="AA39" s="349" t="s">
        <v>2701</v>
      </c>
      <c r="AB39" s="406" t="s">
        <v>66</v>
      </c>
      <c r="AC39" s="349">
        <v>669557</v>
      </c>
      <c r="AD39" s="349">
        <v>110630</v>
      </c>
      <c r="AE39" s="349">
        <v>471499</v>
      </c>
      <c r="AF39" s="349">
        <v>66190</v>
      </c>
      <c r="AG39" s="349">
        <v>21238</v>
      </c>
      <c r="AH39" s="349" t="s">
        <v>589</v>
      </c>
    </row>
    <row r="40" spans="1:34" x14ac:dyDescent="0.2">
      <c r="A40" s="349" t="s">
        <v>2702</v>
      </c>
      <c r="B40" s="406" t="s">
        <v>67</v>
      </c>
      <c r="C40" s="349">
        <v>695799</v>
      </c>
      <c r="D40" s="349">
        <v>117035</v>
      </c>
      <c r="E40" s="349">
        <v>475640</v>
      </c>
      <c r="F40" s="349">
        <v>59628</v>
      </c>
      <c r="G40" s="349">
        <v>43496</v>
      </c>
      <c r="H40" s="349">
        <v>652592</v>
      </c>
      <c r="J40" s="349" t="s">
        <v>2703</v>
      </c>
      <c r="K40" s="406" t="s">
        <v>67</v>
      </c>
      <c r="L40" s="349">
        <v>758206</v>
      </c>
      <c r="M40" s="349">
        <v>115057</v>
      </c>
      <c r="N40" s="349">
        <v>564246</v>
      </c>
      <c r="O40" s="349">
        <v>48437</v>
      </c>
      <c r="P40" s="349">
        <v>30466</v>
      </c>
      <c r="Q40" s="349">
        <v>716790</v>
      </c>
      <c r="R40" s="349">
        <v>365068</v>
      </c>
      <c r="S40" s="349" t="s">
        <v>2704</v>
      </c>
      <c r="T40" s="406" t="s">
        <v>67</v>
      </c>
      <c r="U40" s="349">
        <v>901127</v>
      </c>
      <c r="V40" s="349">
        <v>116409</v>
      </c>
      <c r="W40" s="349">
        <v>691226</v>
      </c>
      <c r="X40" s="349">
        <v>61457</v>
      </c>
      <c r="Y40" s="349">
        <v>32035</v>
      </c>
      <c r="Z40" s="349">
        <v>875420</v>
      </c>
      <c r="AA40" s="349" t="s">
        <v>2705</v>
      </c>
      <c r="AB40" s="406" t="s">
        <v>67</v>
      </c>
      <c r="AC40" s="349">
        <v>1238461</v>
      </c>
      <c r="AD40" s="349">
        <v>163907</v>
      </c>
      <c r="AE40" s="349">
        <v>937889</v>
      </c>
      <c r="AF40" s="349">
        <v>105545</v>
      </c>
      <c r="AG40" s="349">
        <v>31120</v>
      </c>
      <c r="AH40" s="349" t="s">
        <v>589</v>
      </c>
    </row>
    <row r="41" spans="1:34" x14ac:dyDescent="0.2">
      <c r="U41" s="322"/>
      <c r="V41" s="322"/>
      <c r="W41" s="322"/>
      <c r="X41" s="322"/>
      <c r="Y41" s="322"/>
      <c r="Z41" s="322"/>
      <c r="AA41" s="322"/>
    </row>
  </sheetData>
  <hyperlinks>
    <hyperlink ref="B1" location="Contents!A1" display="Back"/>
    <hyperlink ref="D1" location="'Table 6'!A1" display="Table 6"/>
  </hyperlinks>
  <pageMargins left="0.7" right="0.7" top="0.75" bottom="0.75" header="0.3" footer="0.3"/>
  <pageSetup paperSize="9"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tabColor theme="7" tint="0.39997558519241921"/>
  </sheetPr>
  <dimension ref="A1:X44"/>
  <sheetViews>
    <sheetView zoomScale="70" zoomScaleNormal="70" workbookViewId="0">
      <selection activeCell="C1" sqref="C1"/>
    </sheetView>
  </sheetViews>
  <sheetFormatPr defaultColWidth="8.85546875" defaultRowHeight="12.75" x14ac:dyDescent="0.2"/>
  <cols>
    <col min="1" max="1" width="14.7109375" style="322" customWidth="1"/>
    <col min="2" max="4" width="13.28515625" style="322" bestFit="1" customWidth="1"/>
    <col min="5" max="5" width="13.28515625" style="322" customWidth="1"/>
    <col min="6" max="8" width="13.28515625" style="322" bestFit="1" customWidth="1"/>
    <col min="9" max="9" width="13.28515625" style="322" customWidth="1"/>
    <col min="10" max="12" width="13.28515625" style="322" bestFit="1" customWidth="1"/>
    <col min="13" max="13" width="13.28515625" style="322" customWidth="1"/>
    <col min="14" max="16" width="13.28515625" style="322" bestFit="1" customWidth="1"/>
    <col min="17" max="17" width="13.28515625" style="322" customWidth="1"/>
    <col min="18" max="20" width="13.28515625" style="322" bestFit="1" customWidth="1"/>
    <col min="21" max="21" width="13.28515625" style="322" customWidth="1"/>
    <col min="22" max="24" width="13.28515625" style="322" bestFit="1" customWidth="1"/>
    <col min="25" max="16384" width="8.85546875" style="322"/>
  </cols>
  <sheetData>
    <row r="1" spans="1:24" x14ac:dyDescent="0.2">
      <c r="A1" s="345" t="s">
        <v>333</v>
      </c>
      <c r="B1" s="332"/>
      <c r="C1" s="496" t="s">
        <v>501</v>
      </c>
    </row>
    <row r="2" spans="1:24" x14ac:dyDescent="0.3">
      <c r="B2" s="322" t="s">
        <v>28</v>
      </c>
      <c r="F2" s="322" t="s">
        <v>29</v>
      </c>
      <c r="J2" s="322" t="s">
        <v>30</v>
      </c>
      <c r="N2" s="322" t="s">
        <v>4</v>
      </c>
      <c r="R2" s="322" t="s">
        <v>3</v>
      </c>
      <c r="V2" s="322">
        <v>2011</v>
      </c>
    </row>
    <row r="3" spans="1:24" x14ac:dyDescent="0.3">
      <c r="B3" s="322" t="s">
        <v>70</v>
      </c>
      <c r="C3" s="322" t="s">
        <v>71</v>
      </c>
      <c r="D3" s="322" t="s">
        <v>72</v>
      </c>
      <c r="F3" s="322" t="s">
        <v>70</v>
      </c>
      <c r="G3" s="322" t="s">
        <v>71</v>
      </c>
      <c r="H3" s="322" t="s">
        <v>72</v>
      </c>
      <c r="J3" s="322" t="s">
        <v>70</v>
      </c>
      <c r="K3" s="322" t="s">
        <v>71</v>
      </c>
      <c r="L3" s="322" t="s">
        <v>72</v>
      </c>
      <c r="N3" s="322" t="s">
        <v>70</v>
      </c>
      <c r="O3" s="322" t="s">
        <v>71</v>
      </c>
      <c r="P3" s="322" t="s">
        <v>72</v>
      </c>
      <c r="R3" s="322" t="s">
        <v>70</v>
      </c>
      <c r="S3" s="322" t="s">
        <v>71</v>
      </c>
      <c r="T3" s="322" t="s">
        <v>72</v>
      </c>
      <c r="V3" s="322" t="s">
        <v>70</v>
      </c>
      <c r="W3" s="322" t="s">
        <v>71</v>
      </c>
      <c r="X3" s="322" t="s">
        <v>72</v>
      </c>
    </row>
    <row r="4" spans="1:24" x14ac:dyDescent="0.3">
      <c r="B4" s="322" t="s">
        <v>554</v>
      </c>
      <c r="C4" s="322" t="s">
        <v>554</v>
      </c>
      <c r="D4" s="322" t="s">
        <v>554</v>
      </c>
      <c r="F4" s="322" t="s">
        <v>554</v>
      </c>
      <c r="G4" s="322" t="s">
        <v>554</v>
      </c>
      <c r="H4" s="322" t="s">
        <v>554</v>
      </c>
      <c r="J4" s="322" t="s">
        <v>2718</v>
      </c>
      <c r="K4" s="322" t="s">
        <v>2718</v>
      </c>
      <c r="L4" s="322" t="s">
        <v>2718</v>
      </c>
      <c r="N4" s="322" t="s">
        <v>2719</v>
      </c>
      <c r="O4" s="322" t="s">
        <v>2719</v>
      </c>
      <c r="P4" s="322" t="s">
        <v>2719</v>
      </c>
      <c r="R4" s="322" t="s">
        <v>2719</v>
      </c>
      <c r="S4" s="322" t="s">
        <v>2719</v>
      </c>
      <c r="T4" s="322" t="s">
        <v>2719</v>
      </c>
      <c r="V4" s="322" t="s">
        <v>2719</v>
      </c>
      <c r="W4" s="322" t="s">
        <v>2719</v>
      </c>
      <c r="X4" s="322" t="s">
        <v>2719</v>
      </c>
    </row>
    <row r="5" spans="1:24" x14ac:dyDescent="0.3">
      <c r="B5" s="322" t="s">
        <v>555</v>
      </c>
      <c r="C5" s="322" t="s">
        <v>555</v>
      </c>
      <c r="D5" s="322" t="s">
        <v>555</v>
      </c>
      <c r="F5" s="322" t="s">
        <v>555</v>
      </c>
      <c r="G5" s="322" t="s">
        <v>555</v>
      </c>
      <c r="H5" s="322" t="s">
        <v>555</v>
      </c>
      <c r="J5" s="322" t="s">
        <v>555</v>
      </c>
      <c r="K5" s="322" t="s">
        <v>555</v>
      </c>
      <c r="L5" s="322" t="s">
        <v>555</v>
      </c>
      <c r="N5" s="322" t="s">
        <v>555</v>
      </c>
      <c r="O5" s="322" t="s">
        <v>555</v>
      </c>
      <c r="P5" s="322" t="s">
        <v>555</v>
      </c>
      <c r="R5" s="322" t="s">
        <v>555</v>
      </c>
      <c r="S5" s="322" t="s">
        <v>555</v>
      </c>
      <c r="T5" s="322" t="s">
        <v>555</v>
      </c>
      <c r="V5" s="322" t="s">
        <v>555</v>
      </c>
      <c r="W5" s="322" t="s">
        <v>555</v>
      </c>
      <c r="X5" s="322" t="s">
        <v>555</v>
      </c>
    </row>
    <row r="7" spans="1:24" x14ac:dyDescent="0.2">
      <c r="A7" s="322" t="s">
        <v>31</v>
      </c>
      <c r="B7" s="322">
        <v>1799</v>
      </c>
      <c r="C7" s="322" t="s">
        <v>2</v>
      </c>
      <c r="D7" s="322" t="s">
        <v>2</v>
      </c>
      <c r="E7" s="322" t="s">
        <v>31</v>
      </c>
      <c r="F7" s="322">
        <v>1655</v>
      </c>
      <c r="G7" s="322">
        <v>885</v>
      </c>
      <c r="H7" s="322">
        <v>770</v>
      </c>
      <c r="I7" s="322" t="s">
        <v>31</v>
      </c>
      <c r="J7" s="322">
        <v>792</v>
      </c>
      <c r="K7" s="322">
        <v>402</v>
      </c>
      <c r="L7" s="322">
        <v>390</v>
      </c>
      <c r="M7" s="322" t="s">
        <v>31</v>
      </c>
      <c r="N7" s="322">
        <v>581</v>
      </c>
      <c r="O7" s="322">
        <v>253</v>
      </c>
      <c r="P7" s="322">
        <v>328</v>
      </c>
      <c r="Q7" s="322" t="s">
        <v>31</v>
      </c>
      <c r="R7" s="322">
        <v>338</v>
      </c>
      <c r="S7" s="322">
        <v>224</v>
      </c>
      <c r="T7" s="322">
        <v>114</v>
      </c>
      <c r="U7" s="322" t="s">
        <v>31</v>
      </c>
      <c r="V7" s="338" t="s">
        <v>2</v>
      </c>
      <c r="W7" s="338" t="s">
        <v>2</v>
      </c>
      <c r="X7" s="338" t="s">
        <v>2</v>
      </c>
    </row>
    <row r="8" spans="1:24" x14ac:dyDescent="0.2">
      <c r="A8" s="322" t="s">
        <v>32</v>
      </c>
      <c r="B8" s="322">
        <v>1083</v>
      </c>
      <c r="C8" s="322" t="s">
        <v>2</v>
      </c>
      <c r="D8" s="322" t="s">
        <v>2</v>
      </c>
      <c r="E8" s="322" t="s">
        <v>32</v>
      </c>
      <c r="F8" s="322">
        <v>1785</v>
      </c>
      <c r="G8" s="322">
        <v>720</v>
      </c>
      <c r="H8" s="322">
        <v>1065</v>
      </c>
      <c r="I8" s="322" t="s">
        <v>32</v>
      </c>
      <c r="J8" s="322">
        <v>1004</v>
      </c>
      <c r="K8" s="322">
        <v>310</v>
      </c>
      <c r="L8" s="322">
        <v>694</v>
      </c>
      <c r="M8" s="322" t="s">
        <v>32</v>
      </c>
      <c r="N8" s="322">
        <v>1075</v>
      </c>
      <c r="O8" s="322">
        <v>329</v>
      </c>
      <c r="P8" s="322">
        <v>746</v>
      </c>
      <c r="Q8" s="322" t="s">
        <v>32</v>
      </c>
      <c r="R8" s="322">
        <v>1215</v>
      </c>
      <c r="S8" s="322">
        <v>464</v>
      </c>
      <c r="T8" s="322">
        <v>751</v>
      </c>
      <c r="U8" s="322" t="s">
        <v>32</v>
      </c>
      <c r="V8" s="322">
        <v>975</v>
      </c>
      <c r="W8" s="322">
        <v>404</v>
      </c>
      <c r="X8" s="322">
        <v>571</v>
      </c>
    </row>
    <row r="9" spans="1:24" x14ac:dyDescent="0.2">
      <c r="A9" s="322" t="s">
        <v>33</v>
      </c>
      <c r="B9" s="322">
        <v>10962</v>
      </c>
      <c r="C9" s="322" t="s">
        <v>2</v>
      </c>
      <c r="D9" s="322" t="s">
        <v>2</v>
      </c>
      <c r="E9" s="322" t="s">
        <v>33</v>
      </c>
      <c r="F9" s="322">
        <v>9000</v>
      </c>
      <c r="G9" s="322">
        <v>3445</v>
      </c>
      <c r="H9" s="322">
        <v>5555</v>
      </c>
      <c r="I9" s="322" t="s">
        <v>33</v>
      </c>
      <c r="J9" s="322">
        <v>5878</v>
      </c>
      <c r="K9" s="322">
        <v>2038</v>
      </c>
      <c r="L9" s="322">
        <v>3840</v>
      </c>
      <c r="M9" s="322" t="s">
        <v>33</v>
      </c>
      <c r="N9" s="322">
        <v>4967</v>
      </c>
      <c r="O9" s="322">
        <v>1737</v>
      </c>
      <c r="P9" s="322">
        <v>3230</v>
      </c>
      <c r="Q9" s="322" t="s">
        <v>33</v>
      </c>
      <c r="R9" s="322">
        <v>4305</v>
      </c>
      <c r="S9" s="322">
        <v>1520</v>
      </c>
      <c r="T9" s="322">
        <v>2785</v>
      </c>
      <c r="U9" s="322" t="s">
        <v>33</v>
      </c>
      <c r="V9" s="322">
        <v>3448</v>
      </c>
      <c r="W9" s="322">
        <v>1279</v>
      </c>
      <c r="X9" s="322">
        <v>2169</v>
      </c>
    </row>
    <row r="10" spans="1:24" x14ac:dyDescent="0.2">
      <c r="A10" s="322" t="s">
        <v>34</v>
      </c>
      <c r="B10" s="322">
        <v>1889</v>
      </c>
      <c r="C10" s="322" t="s">
        <v>2</v>
      </c>
      <c r="D10" s="322" t="s">
        <v>2</v>
      </c>
      <c r="E10" s="322" t="s">
        <v>34</v>
      </c>
      <c r="F10" s="322">
        <v>1775</v>
      </c>
      <c r="G10" s="322">
        <v>880</v>
      </c>
      <c r="H10" s="322">
        <v>895</v>
      </c>
      <c r="I10" s="322" t="s">
        <v>34</v>
      </c>
      <c r="J10" s="322">
        <v>1057</v>
      </c>
      <c r="K10" s="322">
        <v>369</v>
      </c>
      <c r="L10" s="322">
        <v>688</v>
      </c>
      <c r="M10" s="322" t="s">
        <v>34</v>
      </c>
      <c r="N10" s="322">
        <v>905</v>
      </c>
      <c r="O10" s="322">
        <v>268</v>
      </c>
      <c r="P10" s="322">
        <v>637</v>
      </c>
      <c r="Q10" s="322" t="s">
        <v>34</v>
      </c>
      <c r="R10" s="322">
        <v>1049</v>
      </c>
      <c r="S10" s="322">
        <v>261</v>
      </c>
      <c r="T10" s="322">
        <v>788</v>
      </c>
      <c r="U10" s="322" t="s">
        <v>34</v>
      </c>
      <c r="V10" s="322">
        <v>1017</v>
      </c>
      <c r="W10" s="322">
        <v>310</v>
      </c>
      <c r="X10" s="322">
        <v>707</v>
      </c>
    </row>
    <row r="11" spans="1:24" x14ac:dyDescent="0.2">
      <c r="A11" s="322" t="s">
        <v>35</v>
      </c>
      <c r="B11" s="322">
        <v>5883</v>
      </c>
      <c r="C11" s="322" t="s">
        <v>2</v>
      </c>
      <c r="D11" s="322" t="s">
        <v>2</v>
      </c>
      <c r="E11" s="322" t="s">
        <v>35</v>
      </c>
      <c r="F11" s="322">
        <v>3935</v>
      </c>
      <c r="G11" s="322">
        <v>1690</v>
      </c>
      <c r="H11" s="322">
        <v>2245</v>
      </c>
      <c r="I11" s="322" t="s">
        <v>35</v>
      </c>
      <c r="J11" s="322">
        <v>3146</v>
      </c>
      <c r="K11" s="322">
        <v>1422</v>
      </c>
      <c r="L11" s="322">
        <v>1724</v>
      </c>
      <c r="M11" s="322" t="s">
        <v>35</v>
      </c>
      <c r="N11" s="322">
        <v>2734</v>
      </c>
      <c r="O11" s="322">
        <v>1241</v>
      </c>
      <c r="P11" s="322">
        <v>1493</v>
      </c>
      <c r="Q11" s="322" t="s">
        <v>35</v>
      </c>
      <c r="R11" s="322">
        <v>2227</v>
      </c>
      <c r="S11" s="322">
        <v>946</v>
      </c>
      <c r="T11" s="322">
        <v>1281</v>
      </c>
      <c r="U11" s="322" t="s">
        <v>35</v>
      </c>
      <c r="V11" s="322">
        <v>2172</v>
      </c>
      <c r="W11" s="322">
        <v>1071</v>
      </c>
      <c r="X11" s="322">
        <v>1101</v>
      </c>
    </row>
    <row r="12" spans="1:24" x14ac:dyDescent="0.2">
      <c r="A12" s="322" t="s">
        <v>36</v>
      </c>
      <c r="B12" s="322">
        <v>6655</v>
      </c>
      <c r="C12" s="322" t="s">
        <v>2</v>
      </c>
      <c r="D12" s="322" t="s">
        <v>2</v>
      </c>
      <c r="E12" s="322" t="s">
        <v>36</v>
      </c>
      <c r="F12" s="322">
        <v>6105</v>
      </c>
      <c r="G12" s="322">
        <v>2295</v>
      </c>
      <c r="H12" s="322">
        <v>3810</v>
      </c>
      <c r="I12" s="322" t="s">
        <v>36</v>
      </c>
      <c r="J12" s="322">
        <v>3285</v>
      </c>
      <c r="K12" s="322">
        <v>1055</v>
      </c>
      <c r="L12" s="322">
        <v>2230</v>
      </c>
      <c r="M12" s="322" t="s">
        <v>36</v>
      </c>
      <c r="N12" s="322">
        <v>3358</v>
      </c>
      <c r="O12" s="322">
        <v>1068</v>
      </c>
      <c r="P12" s="322">
        <v>2290</v>
      </c>
      <c r="Q12" s="322" t="s">
        <v>36</v>
      </c>
      <c r="R12" s="322">
        <v>2796</v>
      </c>
      <c r="S12" s="322">
        <v>931</v>
      </c>
      <c r="T12" s="322">
        <v>1865</v>
      </c>
      <c r="U12" s="322" t="s">
        <v>36</v>
      </c>
      <c r="V12" s="322">
        <v>1968</v>
      </c>
      <c r="W12" s="322">
        <v>744</v>
      </c>
      <c r="X12" s="322">
        <v>1224</v>
      </c>
    </row>
    <row r="13" spans="1:24" x14ac:dyDescent="0.2">
      <c r="A13" s="322" t="s">
        <v>37</v>
      </c>
      <c r="B13" s="322">
        <v>25837</v>
      </c>
      <c r="C13" s="322" t="s">
        <v>2</v>
      </c>
      <c r="D13" s="322" t="s">
        <v>2</v>
      </c>
      <c r="E13" s="322" t="s">
        <v>37</v>
      </c>
      <c r="F13" s="322">
        <v>23210</v>
      </c>
      <c r="G13" s="322">
        <v>11235</v>
      </c>
      <c r="H13" s="322">
        <v>11975</v>
      </c>
      <c r="I13" s="322" t="s">
        <v>37</v>
      </c>
      <c r="J13" s="322">
        <v>9791</v>
      </c>
      <c r="K13" s="322">
        <v>4508</v>
      </c>
      <c r="L13" s="322">
        <v>5283</v>
      </c>
      <c r="M13" s="322" t="s">
        <v>37</v>
      </c>
      <c r="N13" s="322">
        <v>8374</v>
      </c>
      <c r="O13" s="322">
        <v>3966</v>
      </c>
      <c r="P13" s="322">
        <v>4408</v>
      </c>
      <c r="Q13" s="322" t="s">
        <v>37</v>
      </c>
      <c r="R13" s="322">
        <v>9302</v>
      </c>
      <c r="S13" s="322">
        <v>4454</v>
      </c>
      <c r="T13" s="322">
        <v>4848</v>
      </c>
      <c r="U13" s="322" t="s">
        <v>37</v>
      </c>
      <c r="V13" s="322">
        <v>7581</v>
      </c>
      <c r="W13" s="322">
        <v>3589</v>
      </c>
      <c r="X13" s="322">
        <v>3992</v>
      </c>
    </row>
    <row r="14" spans="1:24" x14ac:dyDescent="0.2">
      <c r="A14" s="322" t="s">
        <v>38</v>
      </c>
      <c r="B14" s="322">
        <v>11606</v>
      </c>
      <c r="C14" s="322" t="s">
        <v>2</v>
      </c>
      <c r="D14" s="322" t="s">
        <v>2</v>
      </c>
      <c r="E14" s="322" t="s">
        <v>38</v>
      </c>
      <c r="F14" s="322">
        <v>7515</v>
      </c>
      <c r="G14" s="322">
        <v>2820</v>
      </c>
      <c r="H14" s="322">
        <v>4695</v>
      </c>
      <c r="I14" s="322" t="s">
        <v>38</v>
      </c>
      <c r="J14" s="322">
        <v>4802</v>
      </c>
      <c r="K14" s="322">
        <v>1678</v>
      </c>
      <c r="L14" s="322">
        <v>3124</v>
      </c>
      <c r="M14" s="322" t="s">
        <v>38</v>
      </c>
      <c r="N14" s="322">
        <v>4264</v>
      </c>
      <c r="O14" s="322">
        <v>1601</v>
      </c>
      <c r="P14" s="322">
        <v>2663</v>
      </c>
      <c r="Q14" s="322" t="s">
        <v>38</v>
      </c>
      <c r="R14" s="322">
        <v>3110</v>
      </c>
      <c r="S14" s="322">
        <v>1306</v>
      </c>
      <c r="T14" s="322">
        <v>1804</v>
      </c>
      <c r="U14" s="322" t="s">
        <v>38</v>
      </c>
      <c r="V14" s="322">
        <v>2838</v>
      </c>
      <c r="W14" s="322">
        <v>1242</v>
      </c>
      <c r="X14" s="322">
        <v>1596</v>
      </c>
    </row>
    <row r="15" spans="1:24" x14ac:dyDescent="0.2">
      <c r="A15" s="322" t="s">
        <v>39</v>
      </c>
      <c r="B15" s="322">
        <v>8768</v>
      </c>
      <c r="C15" s="322" t="s">
        <v>2</v>
      </c>
      <c r="D15" s="322" t="s">
        <v>2</v>
      </c>
      <c r="E15" s="322" t="s">
        <v>39</v>
      </c>
      <c r="F15" s="322">
        <v>6345</v>
      </c>
      <c r="G15" s="322">
        <v>2570</v>
      </c>
      <c r="H15" s="322">
        <v>3775</v>
      </c>
      <c r="I15" s="322" t="s">
        <v>39</v>
      </c>
      <c r="J15" s="322">
        <v>4129</v>
      </c>
      <c r="K15" s="322">
        <v>1509</v>
      </c>
      <c r="L15" s="322">
        <v>2620</v>
      </c>
      <c r="M15" s="322" t="s">
        <v>39</v>
      </c>
      <c r="N15" s="322">
        <v>3796</v>
      </c>
      <c r="O15" s="322">
        <v>1652</v>
      </c>
      <c r="P15" s="322">
        <v>2144</v>
      </c>
      <c r="Q15" s="322" t="s">
        <v>39</v>
      </c>
      <c r="R15" s="322">
        <v>2691</v>
      </c>
      <c r="S15" s="322">
        <v>1241</v>
      </c>
      <c r="T15" s="322">
        <v>1450</v>
      </c>
      <c r="U15" s="322" t="s">
        <v>39</v>
      </c>
      <c r="V15" s="322">
        <v>3140</v>
      </c>
      <c r="W15" s="322">
        <v>1706</v>
      </c>
      <c r="X15" s="322">
        <v>1434</v>
      </c>
    </row>
    <row r="16" spans="1:24" x14ac:dyDescent="0.2">
      <c r="A16" s="322" t="s">
        <v>40</v>
      </c>
      <c r="B16" s="322">
        <v>4265</v>
      </c>
      <c r="C16" s="322" t="s">
        <v>2</v>
      </c>
      <c r="D16" s="322" t="s">
        <v>2</v>
      </c>
      <c r="E16" s="322" t="s">
        <v>40</v>
      </c>
      <c r="F16" s="322">
        <v>3845</v>
      </c>
      <c r="G16" s="322">
        <v>1260</v>
      </c>
      <c r="H16" s="322">
        <v>2585</v>
      </c>
      <c r="I16" s="322" t="s">
        <v>40</v>
      </c>
      <c r="J16" s="322">
        <v>2251</v>
      </c>
      <c r="K16" s="322">
        <v>597</v>
      </c>
      <c r="L16" s="322">
        <v>1654</v>
      </c>
      <c r="M16" s="322" t="s">
        <v>40</v>
      </c>
      <c r="N16" s="322">
        <v>2126</v>
      </c>
      <c r="O16" s="322">
        <v>598</v>
      </c>
      <c r="P16" s="322">
        <v>1528</v>
      </c>
      <c r="Q16" s="322" t="s">
        <v>40</v>
      </c>
      <c r="R16" s="322">
        <v>3213</v>
      </c>
      <c r="S16" s="322">
        <v>1142</v>
      </c>
      <c r="T16" s="322">
        <v>2071</v>
      </c>
      <c r="U16" s="322" t="s">
        <v>40</v>
      </c>
      <c r="V16" s="322">
        <v>2255</v>
      </c>
      <c r="W16" s="322">
        <v>913</v>
      </c>
      <c r="X16" s="322">
        <v>1342</v>
      </c>
    </row>
    <row r="17" spans="1:24" x14ac:dyDescent="0.2">
      <c r="A17" s="322" t="s">
        <v>41</v>
      </c>
      <c r="B17" s="322">
        <v>6241</v>
      </c>
      <c r="C17" s="322" t="s">
        <v>2</v>
      </c>
      <c r="D17" s="322" t="s">
        <v>2</v>
      </c>
      <c r="E17" s="322" t="s">
        <v>41</v>
      </c>
      <c r="F17" s="322">
        <v>6170</v>
      </c>
      <c r="G17" s="322">
        <v>3210</v>
      </c>
      <c r="H17" s="322">
        <v>2960</v>
      </c>
      <c r="I17" s="322" t="s">
        <v>41</v>
      </c>
      <c r="J17" s="322">
        <v>2636</v>
      </c>
      <c r="K17" s="322">
        <v>1124</v>
      </c>
      <c r="L17" s="322">
        <v>1512</v>
      </c>
      <c r="M17" s="322" t="s">
        <v>41</v>
      </c>
      <c r="N17" s="322">
        <v>2349</v>
      </c>
      <c r="O17" s="322">
        <v>982</v>
      </c>
      <c r="P17" s="322">
        <v>1367</v>
      </c>
      <c r="Q17" s="322" t="s">
        <v>41</v>
      </c>
      <c r="R17" s="322">
        <v>2602</v>
      </c>
      <c r="S17" s="322">
        <v>1427</v>
      </c>
      <c r="T17" s="322">
        <v>1175</v>
      </c>
      <c r="U17" s="322" t="s">
        <v>41</v>
      </c>
      <c r="V17" s="322">
        <v>4341</v>
      </c>
      <c r="W17" s="322">
        <v>2404</v>
      </c>
      <c r="X17" s="322">
        <v>1937</v>
      </c>
    </row>
    <row r="18" spans="1:24" x14ac:dyDescent="0.2">
      <c r="A18" s="322" t="s">
        <v>42</v>
      </c>
      <c r="B18" s="322">
        <v>5762</v>
      </c>
      <c r="C18" s="322" t="s">
        <v>2</v>
      </c>
      <c r="D18" s="322" t="s">
        <v>2</v>
      </c>
      <c r="E18" s="322" t="s">
        <v>42</v>
      </c>
      <c r="F18" s="322">
        <v>4650</v>
      </c>
      <c r="G18" s="322">
        <v>1875</v>
      </c>
      <c r="H18" s="322">
        <v>2775</v>
      </c>
      <c r="I18" s="322" t="s">
        <v>42</v>
      </c>
      <c r="J18" s="322">
        <v>2853</v>
      </c>
      <c r="K18" s="322">
        <v>1220</v>
      </c>
      <c r="L18" s="322">
        <v>1633</v>
      </c>
      <c r="M18" s="322" t="s">
        <v>42</v>
      </c>
      <c r="N18" s="322">
        <v>2134</v>
      </c>
      <c r="O18" s="322">
        <v>847</v>
      </c>
      <c r="P18" s="322">
        <v>1287</v>
      </c>
      <c r="Q18" s="322" t="s">
        <v>42</v>
      </c>
      <c r="R18" s="322">
        <v>1614</v>
      </c>
      <c r="S18" s="322">
        <v>786</v>
      </c>
      <c r="T18" s="322">
        <v>828</v>
      </c>
      <c r="U18" s="322" t="s">
        <v>42</v>
      </c>
      <c r="V18" s="322">
        <v>1778</v>
      </c>
      <c r="W18" s="322">
        <v>761</v>
      </c>
      <c r="X18" s="322">
        <v>1017</v>
      </c>
    </row>
    <row r="19" spans="1:24" x14ac:dyDescent="0.2">
      <c r="A19" s="322" t="s">
        <v>43</v>
      </c>
      <c r="B19" s="322">
        <v>8783</v>
      </c>
      <c r="C19" s="322" t="s">
        <v>2</v>
      </c>
      <c r="D19" s="322" t="s">
        <v>2</v>
      </c>
      <c r="E19" s="322" t="s">
        <v>43</v>
      </c>
      <c r="F19" s="322">
        <v>6360</v>
      </c>
      <c r="G19" s="322">
        <v>3905</v>
      </c>
      <c r="H19" s="322">
        <v>2455</v>
      </c>
      <c r="I19" s="322" t="s">
        <v>43</v>
      </c>
      <c r="J19" s="322">
        <v>4259</v>
      </c>
      <c r="K19" s="322">
        <v>2180</v>
      </c>
      <c r="L19" s="322">
        <v>2079</v>
      </c>
      <c r="M19" s="322" t="s">
        <v>43</v>
      </c>
      <c r="N19" s="322">
        <v>2700</v>
      </c>
      <c r="O19" s="322">
        <v>1195</v>
      </c>
      <c r="P19" s="322">
        <v>1505</v>
      </c>
      <c r="Q19" s="322" t="s">
        <v>43</v>
      </c>
      <c r="R19" s="322">
        <v>2071</v>
      </c>
      <c r="S19" s="322">
        <v>1192</v>
      </c>
      <c r="T19" s="322">
        <v>879</v>
      </c>
      <c r="U19" s="322" t="s">
        <v>43</v>
      </c>
      <c r="V19" s="322">
        <v>1740</v>
      </c>
      <c r="W19" s="322">
        <v>1074</v>
      </c>
      <c r="X19" s="322">
        <v>666</v>
      </c>
    </row>
    <row r="20" spans="1:24" x14ac:dyDescent="0.2">
      <c r="A20" s="322" t="s">
        <v>44</v>
      </c>
      <c r="B20" s="322">
        <v>5005</v>
      </c>
      <c r="C20" s="322" t="s">
        <v>2</v>
      </c>
      <c r="D20" s="322" t="s">
        <v>2</v>
      </c>
      <c r="E20" s="322" t="s">
        <v>44</v>
      </c>
      <c r="F20" s="322">
        <v>3595</v>
      </c>
      <c r="G20" s="322">
        <v>1430</v>
      </c>
      <c r="H20" s="322">
        <v>2165</v>
      </c>
      <c r="I20" s="322" t="s">
        <v>44</v>
      </c>
      <c r="J20" s="322">
        <v>2403</v>
      </c>
      <c r="K20" s="322">
        <v>965</v>
      </c>
      <c r="L20" s="322">
        <v>1438</v>
      </c>
      <c r="M20" s="322" t="s">
        <v>44</v>
      </c>
      <c r="N20" s="322">
        <v>2156</v>
      </c>
      <c r="O20" s="322">
        <v>911</v>
      </c>
      <c r="P20" s="322">
        <v>1245</v>
      </c>
      <c r="Q20" s="322" t="s">
        <v>44</v>
      </c>
      <c r="R20" s="322">
        <v>2116</v>
      </c>
      <c r="S20" s="322">
        <v>1010</v>
      </c>
      <c r="T20" s="322">
        <v>1106</v>
      </c>
      <c r="U20" s="322" t="s">
        <v>44</v>
      </c>
      <c r="V20" s="322">
        <v>1604</v>
      </c>
      <c r="W20" s="322">
        <v>860</v>
      </c>
      <c r="X20" s="322">
        <v>744</v>
      </c>
    </row>
    <row r="21" spans="1:24" x14ac:dyDescent="0.2">
      <c r="A21" s="322" t="s">
        <v>45</v>
      </c>
      <c r="B21" s="322">
        <v>2751</v>
      </c>
      <c r="C21" s="322" t="s">
        <v>2</v>
      </c>
      <c r="D21" s="322" t="s">
        <v>2</v>
      </c>
      <c r="E21" s="322" t="s">
        <v>45</v>
      </c>
      <c r="F21" s="322">
        <v>3230</v>
      </c>
      <c r="G21" s="322">
        <v>1600</v>
      </c>
      <c r="H21" s="322">
        <v>1630</v>
      </c>
      <c r="I21" s="322" t="s">
        <v>45</v>
      </c>
      <c r="J21" s="322">
        <v>1441</v>
      </c>
      <c r="K21" s="322">
        <v>403</v>
      </c>
      <c r="L21" s="322">
        <v>1038</v>
      </c>
      <c r="M21" s="322" t="s">
        <v>45</v>
      </c>
      <c r="N21" s="322">
        <v>1963</v>
      </c>
      <c r="O21" s="322">
        <v>692</v>
      </c>
      <c r="P21" s="322">
        <v>1271</v>
      </c>
      <c r="Q21" s="322" t="s">
        <v>45</v>
      </c>
      <c r="R21" s="322">
        <v>1716</v>
      </c>
      <c r="S21" s="322">
        <v>649</v>
      </c>
      <c r="T21" s="322">
        <v>1067</v>
      </c>
      <c r="U21" s="322" t="s">
        <v>45</v>
      </c>
      <c r="V21" s="322">
        <v>1592</v>
      </c>
      <c r="W21" s="322">
        <v>868</v>
      </c>
      <c r="X21" s="322">
        <v>724</v>
      </c>
    </row>
    <row r="22" spans="1:24" x14ac:dyDescent="0.2">
      <c r="A22" s="322" t="s">
        <v>46</v>
      </c>
      <c r="B22" s="322">
        <v>3352</v>
      </c>
      <c r="C22" s="322" t="s">
        <v>2</v>
      </c>
      <c r="D22" s="322" t="s">
        <v>2</v>
      </c>
      <c r="E22" s="322" t="s">
        <v>46</v>
      </c>
      <c r="F22" s="322">
        <v>2820</v>
      </c>
      <c r="G22" s="322">
        <v>1070</v>
      </c>
      <c r="H22" s="322">
        <v>1750</v>
      </c>
      <c r="I22" s="322" t="s">
        <v>46</v>
      </c>
      <c r="J22" s="322">
        <v>1541</v>
      </c>
      <c r="K22" s="322">
        <v>466</v>
      </c>
      <c r="L22" s="322">
        <v>1075</v>
      </c>
      <c r="M22" s="322" t="s">
        <v>46</v>
      </c>
      <c r="N22" s="322">
        <v>1734</v>
      </c>
      <c r="O22" s="322">
        <v>386</v>
      </c>
      <c r="P22" s="322">
        <v>1348</v>
      </c>
      <c r="Q22" s="322" t="s">
        <v>46</v>
      </c>
      <c r="R22" s="322">
        <v>1670</v>
      </c>
      <c r="S22" s="322">
        <v>449</v>
      </c>
      <c r="T22" s="322">
        <v>1221</v>
      </c>
      <c r="U22" s="322" t="s">
        <v>46</v>
      </c>
      <c r="V22" s="322">
        <v>1283</v>
      </c>
      <c r="W22" s="322">
        <v>402</v>
      </c>
      <c r="X22" s="322">
        <v>881</v>
      </c>
    </row>
    <row r="23" spans="1:24" x14ac:dyDescent="0.2">
      <c r="A23" s="322" t="s">
        <v>47</v>
      </c>
      <c r="B23" s="322">
        <v>5707</v>
      </c>
      <c r="C23" s="322" t="s">
        <v>2</v>
      </c>
      <c r="D23" s="322" t="s">
        <v>2</v>
      </c>
      <c r="E23" s="322" t="s">
        <v>47</v>
      </c>
      <c r="F23" s="322">
        <v>5885</v>
      </c>
      <c r="G23" s="322">
        <v>2665</v>
      </c>
      <c r="H23" s="322">
        <v>3220</v>
      </c>
      <c r="I23" s="322" t="s">
        <v>47</v>
      </c>
      <c r="J23" s="322">
        <v>3605</v>
      </c>
      <c r="K23" s="322">
        <v>1595</v>
      </c>
      <c r="L23" s="322">
        <v>2010</v>
      </c>
      <c r="M23" s="322" t="s">
        <v>47</v>
      </c>
      <c r="N23" s="322">
        <v>2938</v>
      </c>
      <c r="O23" s="322">
        <v>1338</v>
      </c>
      <c r="P23" s="322">
        <v>1600</v>
      </c>
      <c r="Q23" s="322" t="s">
        <v>47</v>
      </c>
      <c r="R23" s="322">
        <v>4235</v>
      </c>
      <c r="S23" s="322">
        <v>2035</v>
      </c>
      <c r="T23" s="322">
        <v>2200</v>
      </c>
      <c r="U23" s="322" t="s">
        <v>47</v>
      </c>
      <c r="V23" s="322">
        <v>6452</v>
      </c>
      <c r="W23" s="322">
        <v>3563</v>
      </c>
      <c r="X23" s="322">
        <v>2889</v>
      </c>
    </row>
    <row r="24" spans="1:24" x14ac:dyDescent="0.2">
      <c r="A24" s="322" t="s">
        <v>48</v>
      </c>
      <c r="B24" s="322">
        <v>4725</v>
      </c>
      <c r="C24" s="322" t="s">
        <v>2</v>
      </c>
      <c r="D24" s="322" t="s">
        <v>2</v>
      </c>
      <c r="E24" s="322" t="s">
        <v>48</v>
      </c>
      <c r="F24" s="322">
        <v>4360</v>
      </c>
      <c r="G24" s="322">
        <v>2060</v>
      </c>
      <c r="H24" s="322">
        <v>2300</v>
      </c>
      <c r="I24" s="322" t="s">
        <v>48</v>
      </c>
      <c r="J24" s="322">
        <v>2168</v>
      </c>
      <c r="K24" s="322">
        <v>965</v>
      </c>
      <c r="L24" s="322">
        <v>1203</v>
      </c>
      <c r="M24" s="322" t="s">
        <v>48</v>
      </c>
      <c r="N24" s="322">
        <v>2482</v>
      </c>
      <c r="O24" s="322">
        <v>1160</v>
      </c>
      <c r="P24" s="322">
        <v>1322</v>
      </c>
      <c r="Q24" s="322" t="s">
        <v>48</v>
      </c>
      <c r="R24" s="322">
        <v>1834</v>
      </c>
      <c r="S24" s="322">
        <v>959</v>
      </c>
      <c r="T24" s="322">
        <v>875</v>
      </c>
      <c r="U24" s="322" t="s">
        <v>48</v>
      </c>
      <c r="V24" s="322">
        <v>1892</v>
      </c>
      <c r="W24" s="322">
        <v>971</v>
      </c>
      <c r="X24" s="322">
        <v>921</v>
      </c>
    </row>
    <row r="25" spans="1:24" x14ac:dyDescent="0.2">
      <c r="A25" s="322" t="s">
        <v>49</v>
      </c>
      <c r="B25" s="322">
        <v>8907</v>
      </c>
      <c r="C25" s="322" t="s">
        <v>2</v>
      </c>
      <c r="D25" s="322" t="s">
        <v>2</v>
      </c>
      <c r="E25" s="322" t="s">
        <v>49</v>
      </c>
      <c r="F25" s="322">
        <v>6525</v>
      </c>
      <c r="G25" s="322">
        <v>3535</v>
      </c>
      <c r="H25" s="322">
        <v>2990</v>
      </c>
      <c r="I25" s="322" t="s">
        <v>49</v>
      </c>
      <c r="J25" s="322">
        <v>3385</v>
      </c>
      <c r="K25" s="322">
        <v>1571</v>
      </c>
      <c r="L25" s="322">
        <v>1814</v>
      </c>
      <c r="M25" s="322" t="s">
        <v>49</v>
      </c>
      <c r="N25" s="322">
        <v>3441</v>
      </c>
      <c r="O25" s="322">
        <v>1606</v>
      </c>
      <c r="P25" s="322">
        <v>1835</v>
      </c>
      <c r="Q25" s="322" t="s">
        <v>49</v>
      </c>
      <c r="R25" s="322">
        <v>3538</v>
      </c>
      <c r="S25" s="322">
        <v>1637</v>
      </c>
      <c r="T25" s="322">
        <v>1901</v>
      </c>
      <c r="U25" s="322" t="s">
        <v>49</v>
      </c>
      <c r="V25" s="322">
        <v>5822</v>
      </c>
      <c r="W25" s="322">
        <v>2879</v>
      </c>
      <c r="X25" s="322">
        <v>2943</v>
      </c>
    </row>
    <row r="26" spans="1:24" x14ac:dyDescent="0.2">
      <c r="A26" s="322" t="s">
        <v>50</v>
      </c>
      <c r="B26" s="322">
        <v>26073</v>
      </c>
      <c r="C26" s="322" t="s">
        <v>2</v>
      </c>
      <c r="D26" s="322" t="s">
        <v>2</v>
      </c>
      <c r="E26" s="322" t="s">
        <v>50</v>
      </c>
      <c r="F26" s="322">
        <v>22150</v>
      </c>
      <c r="G26" s="322">
        <v>10225</v>
      </c>
      <c r="H26" s="322">
        <v>11925</v>
      </c>
      <c r="I26" s="322" t="s">
        <v>50</v>
      </c>
      <c r="J26" s="322">
        <v>8756</v>
      </c>
      <c r="K26" s="322">
        <v>3891</v>
      </c>
      <c r="L26" s="322">
        <v>4865</v>
      </c>
      <c r="M26" s="322" t="s">
        <v>50</v>
      </c>
      <c r="N26" s="322">
        <v>5740</v>
      </c>
      <c r="O26" s="322">
        <v>2846</v>
      </c>
      <c r="P26" s="322">
        <v>2894</v>
      </c>
      <c r="Q26" s="322" t="s">
        <v>50</v>
      </c>
      <c r="R26" s="322">
        <v>3474</v>
      </c>
      <c r="S26" s="322">
        <v>1556</v>
      </c>
      <c r="T26" s="322">
        <v>1918</v>
      </c>
      <c r="U26" s="322" t="s">
        <v>50</v>
      </c>
      <c r="V26" s="322">
        <v>2446</v>
      </c>
      <c r="W26" s="322">
        <v>1301</v>
      </c>
      <c r="X26" s="322">
        <v>1145</v>
      </c>
    </row>
    <row r="27" spans="1:24" x14ac:dyDescent="0.2">
      <c r="A27" s="322" t="s">
        <v>51</v>
      </c>
      <c r="B27" s="322">
        <v>3902</v>
      </c>
      <c r="C27" s="322" t="s">
        <v>2</v>
      </c>
      <c r="D27" s="322" t="s">
        <v>2</v>
      </c>
      <c r="E27" s="322" t="s">
        <v>51</v>
      </c>
      <c r="F27" s="322">
        <v>3045</v>
      </c>
      <c r="G27" s="322">
        <v>945</v>
      </c>
      <c r="H27" s="322">
        <v>2100</v>
      </c>
      <c r="I27" s="322" t="s">
        <v>51</v>
      </c>
      <c r="J27" s="322">
        <v>1541</v>
      </c>
      <c r="K27" s="322">
        <v>439</v>
      </c>
      <c r="L27" s="322">
        <v>1102</v>
      </c>
      <c r="M27" s="322" t="s">
        <v>51</v>
      </c>
      <c r="N27" s="322">
        <v>1767</v>
      </c>
      <c r="O27" s="322">
        <v>566</v>
      </c>
      <c r="P27" s="322">
        <v>1201</v>
      </c>
      <c r="Q27" s="322" t="s">
        <v>51</v>
      </c>
      <c r="R27" s="322">
        <v>3316</v>
      </c>
      <c r="S27" s="322">
        <v>1430</v>
      </c>
      <c r="T27" s="322">
        <v>1886</v>
      </c>
      <c r="U27" s="322" t="s">
        <v>51</v>
      </c>
      <c r="V27" s="322">
        <v>3528</v>
      </c>
      <c r="W27" s="322">
        <v>1435</v>
      </c>
      <c r="X27" s="322">
        <v>2093</v>
      </c>
    </row>
    <row r="28" spans="1:24" x14ac:dyDescent="0.2">
      <c r="A28" s="322" t="s">
        <v>52</v>
      </c>
      <c r="B28" s="322">
        <v>11999</v>
      </c>
      <c r="C28" s="322" t="s">
        <v>2</v>
      </c>
      <c r="D28" s="322" t="s">
        <v>2</v>
      </c>
      <c r="E28" s="322" t="s">
        <v>52</v>
      </c>
      <c r="F28" s="322">
        <v>8690</v>
      </c>
      <c r="G28" s="322">
        <v>4595</v>
      </c>
      <c r="H28" s="322">
        <v>4095</v>
      </c>
      <c r="I28" s="322" t="s">
        <v>52</v>
      </c>
      <c r="J28" s="322">
        <v>5289</v>
      </c>
      <c r="K28" s="322">
        <v>2820</v>
      </c>
      <c r="L28" s="322">
        <v>2469</v>
      </c>
      <c r="M28" s="322" t="s">
        <v>52</v>
      </c>
      <c r="N28" s="322">
        <v>3760</v>
      </c>
      <c r="O28" s="322">
        <v>1803</v>
      </c>
      <c r="P28" s="322">
        <v>1957</v>
      </c>
      <c r="Q28" s="322" t="s">
        <v>52</v>
      </c>
      <c r="R28" s="322">
        <v>3070</v>
      </c>
      <c r="S28" s="322">
        <v>1655</v>
      </c>
      <c r="T28" s="322">
        <v>1415</v>
      </c>
      <c r="U28" s="322" t="s">
        <v>52</v>
      </c>
      <c r="V28" s="322">
        <v>2738</v>
      </c>
      <c r="W28" s="322">
        <v>1548</v>
      </c>
      <c r="X28" s="322">
        <v>1190</v>
      </c>
    </row>
    <row r="29" spans="1:24" x14ac:dyDescent="0.2">
      <c r="A29" s="322" t="s">
        <v>53</v>
      </c>
      <c r="B29" s="322">
        <v>5998</v>
      </c>
      <c r="C29" s="322" t="s">
        <v>2</v>
      </c>
      <c r="D29" s="322" t="s">
        <v>2</v>
      </c>
      <c r="E29" s="322" t="s">
        <v>53</v>
      </c>
      <c r="F29" s="322">
        <v>4855</v>
      </c>
      <c r="G29" s="322">
        <v>2290</v>
      </c>
      <c r="H29" s="322">
        <v>2565</v>
      </c>
      <c r="I29" s="322" t="s">
        <v>53</v>
      </c>
      <c r="J29" s="322">
        <v>2533</v>
      </c>
      <c r="K29" s="322">
        <v>1177</v>
      </c>
      <c r="L29" s="322">
        <v>1356</v>
      </c>
      <c r="M29" s="322" t="s">
        <v>53</v>
      </c>
      <c r="N29" s="322">
        <v>2344</v>
      </c>
      <c r="O29" s="322">
        <v>946</v>
      </c>
      <c r="P29" s="322">
        <v>1398</v>
      </c>
      <c r="Q29" s="322" t="s">
        <v>53</v>
      </c>
      <c r="R29" s="322">
        <v>2377</v>
      </c>
      <c r="S29" s="322">
        <v>1066</v>
      </c>
      <c r="T29" s="322">
        <v>1311</v>
      </c>
      <c r="U29" s="322" t="s">
        <v>53</v>
      </c>
      <c r="V29" s="322">
        <v>2413</v>
      </c>
      <c r="W29" s="322">
        <v>1053</v>
      </c>
      <c r="X29" s="322">
        <v>1360</v>
      </c>
    </row>
    <row r="30" spans="1:24" x14ac:dyDescent="0.2">
      <c r="A30" s="322" t="s">
        <v>54</v>
      </c>
      <c r="B30" s="322">
        <v>2366</v>
      </c>
      <c r="C30" s="322" t="s">
        <v>2</v>
      </c>
      <c r="D30" s="322" t="s">
        <v>2</v>
      </c>
      <c r="E30" s="322" t="s">
        <v>54</v>
      </c>
      <c r="F30" s="322">
        <v>2070</v>
      </c>
      <c r="G30" s="322">
        <v>740</v>
      </c>
      <c r="H30" s="322">
        <v>1330</v>
      </c>
      <c r="I30" s="322" t="s">
        <v>54</v>
      </c>
      <c r="J30" s="322">
        <v>1254</v>
      </c>
      <c r="K30" s="322">
        <v>369</v>
      </c>
      <c r="L30" s="322">
        <v>885</v>
      </c>
      <c r="M30" s="322" t="s">
        <v>54</v>
      </c>
      <c r="N30" s="322">
        <v>1218</v>
      </c>
      <c r="O30" s="322">
        <v>338</v>
      </c>
      <c r="P30" s="322">
        <v>880</v>
      </c>
      <c r="Q30" s="322" t="s">
        <v>54</v>
      </c>
      <c r="R30" s="322">
        <v>1048</v>
      </c>
      <c r="S30" s="322">
        <v>360</v>
      </c>
      <c r="T30" s="322">
        <v>688</v>
      </c>
      <c r="U30" s="322" t="s">
        <v>54</v>
      </c>
      <c r="V30" s="322">
        <v>1285</v>
      </c>
      <c r="W30" s="322">
        <v>635</v>
      </c>
      <c r="X30" s="322">
        <v>650</v>
      </c>
    </row>
    <row r="31" spans="1:24" x14ac:dyDescent="0.2">
      <c r="A31" s="322" t="s">
        <v>55</v>
      </c>
      <c r="B31" s="322">
        <v>4728</v>
      </c>
      <c r="C31" s="322" t="s">
        <v>2</v>
      </c>
      <c r="D31" s="322" t="s">
        <v>2</v>
      </c>
      <c r="E31" s="322" t="s">
        <v>55</v>
      </c>
      <c r="F31" s="322">
        <v>3705</v>
      </c>
      <c r="G31" s="322">
        <v>2455</v>
      </c>
      <c r="H31" s="322">
        <v>1250</v>
      </c>
      <c r="I31" s="322" t="s">
        <v>55</v>
      </c>
      <c r="J31" s="322">
        <v>1153</v>
      </c>
      <c r="K31" s="322">
        <v>498</v>
      </c>
      <c r="L31" s="322">
        <v>655</v>
      </c>
      <c r="M31" s="322" t="s">
        <v>55</v>
      </c>
      <c r="N31" s="322">
        <v>1464</v>
      </c>
      <c r="O31" s="322">
        <v>617</v>
      </c>
      <c r="P31" s="322">
        <v>847</v>
      </c>
      <c r="Q31" s="322" t="s">
        <v>55</v>
      </c>
      <c r="R31" s="322">
        <v>1681</v>
      </c>
      <c r="S31" s="322">
        <v>696</v>
      </c>
      <c r="T31" s="322">
        <v>985</v>
      </c>
      <c r="U31" s="322" t="s">
        <v>55</v>
      </c>
      <c r="V31" s="322">
        <v>1927</v>
      </c>
      <c r="W31" s="322">
        <v>878</v>
      </c>
      <c r="X31" s="322">
        <v>1049</v>
      </c>
    </row>
    <row r="32" spans="1:24" x14ac:dyDescent="0.2">
      <c r="A32" s="322" t="s">
        <v>56</v>
      </c>
      <c r="B32" s="322">
        <v>7866</v>
      </c>
      <c r="C32" s="322" t="s">
        <v>2</v>
      </c>
      <c r="D32" s="322" t="s">
        <v>2</v>
      </c>
      <c r="E32" s="322" t="s">
        <v>56</v>
      </c>
      <c r="F32" s="322">
        <v>6380</v>
      </c>
      <c r="G32" s="322">
        <v>2850</v>
      </c>
      <c r="H32" s="322">
        <v>3530</v>
      </c>
      <c r="I32" s="322" t="s">
        <v>56</v>
      </c>
      <c r="J32" s="322">
        <v>3432</v>
      </c>
      <c r="K32" s="322">
        <v>1373</v>
      </c>
      <c r="L32" s="322">
        <v>2059</v>
      </c>
      <c r="M32" s="322" t="s">
        <v>56</v>
      </c>
      <c r="N32" s="322">
        <v>2722</v>
      </c>
      <c r="O32" s="322">
        <v>967</v>
      </c>
      <c r="P32" s="322">
        <v>1755</v>
      </c>
      <c r="Q32" s="322" t="s">
        <v>56</v>
      </c>
      <c r="R32" s="322">
        <v>2461</v>
      </c>
      <c r="S32" s="322">
        <v>903</v>
      </c>
      <c r="T32" s="322">
        <v>1558</v>
      </c>
      <c r="U32" s="322" t="s">
        <v>56</v>
      </c>
      <c r="V32" s="322">
        <v>1523</v>
      </c>
      <c r="W32" s="322">
        <v>639</v>
      </c>
      <c r="X32" s="322">
        <v>884</v>
      </c>
    </row>
    <row r="33" spans="1:24" x14ac:dyDescent="0.2">
      <c r="A33" s="322" t="s">
        <v>57</v>
      </c>
      <c r="B33" s="322">
        <v>5240</v>
      </c>
      <c r="C33" s="322" t="s">
        <v>2</v>
      </c>
      <c r="D33" s="322" t="s">
        <v>2</v>
      </c>
      <c r="E33" s="322" t="s">
        <v>57</v>
      </c>
      <c r="F33" s="322">
        <v>4355</v>
      </c>
      <c r="G33" s="322">
        <v>2250</v>
      </c>
      <c r="H33" s="322">
        <v>2105</v>
      </c>
      <c r="I33" s="322" t="s">
        <v>57</v>
      </c>
      <c r="J33" s="322">
        <v>2143</v>
      </c>
      <c r="K33" s="322">
        <v>888</v>
      </c>
      <c r="L33" s="322">
        <v>1255</v>
      </c>
      <c r="M33" s="322" t="s">
        <v>57</v>
      </c>
      <c r="N33" s="322">
        <v>2102</v>
      </c>
      <c r="O33" s="322">
        <v>956</v>
      </c>
      <c r="P33" s="322">
        <v>1146</v>
      </c>
      <c r="Q33" s="322" t="s">
        <v>57</v>
      </c>
      <c r="R33" s="322">
        <v>2704</v>
      </c>
      <c r="S33" s="322">
        <v>1215</v>
      </c>
      <c r="T33" s="322">
        <v>1489</v>
      </c>
      <c r="U33" s="322" t="s">
        <v>57</v>
      </c>
      <c r="V33" s="322">
        <v>2626</v>
      </c>
      <c r="W33" s="322">
        <v>1185</v>
      </c>
      <c r="X33" s="322">
        <v>1441</v>
      </c>
    </row>
    <row r="34" spans="1:24" x14ac:dyDescent="0.2">
      <c r="A34" s="322" t="s">
        <v>58</v>
      </c>
      <c r="B34" s="322">
        <v>10524</v>
      </c>
      <c r="C34" s="322" t="s">
        <v>2</v>
      </c>
      <c r="D34" s="322" t="s">
        <v>2</v>
      </c>
      <c r="E34" s="322" t="s">
        <v>58</v>
      </c>
      <c r="F34" s="322">
        <v>7230</v>
      </c>
      <c r="G34" s="322">
        <v>3720</v>
      </c>
      <c r="H34" s="322">
        <v>3510</v>
      </c>
      <c r="I34" s="322" t="s">
        <v>58</v>
      </c>
      <c r="J34" s="322">
        <v>3570</v>
      </c>
      <c r="K34" s="322">
        <v>1859</v>
      </c>
      <c r="L34" s="322">
        <v>1711</v>
      </c>
      <c r="M34" s="322" t="s">
        <v>58</v>
      </c>
      <c r="N34" s="322">
        <v>2389</v>
      </c>
      <c r="O34" s="322">
        <v>975</v>
      </c>
      <c r="P34" s="322">
        <v>1414</v>
      </c>
      <c r="Q34" s="322" t="s">
        <v>58</v>
      </c>
      <c r="R34" s="322">
        <v>5352</v>
      </c>
      <c r="S34" s="322">
        <v>2445</v>
      </c>
      <c r="T34" s="322">
        <v>2907</v>
      </c>
      <c r="U34" s="322" t="s">
        <v>58</v>
      </c>
      <c r="V34" s="322">
        <v>5470</v>
      </c>
      <c r="W34" s="322">
        <v>2601</v>
      </c>
      <c r="X34" s="322">
        <v>2869</v>
      </c>
    </row>
    <row r="35" spans="1:24" x14ac:dyDescent="0.2">
      <c r="A35" s="322" t="s">
        <v>59</v>
      </c>
      <c r="B35" s="322">
        <v>4185</v>
      </c>
      <c r="C35" s="322" t="s">
        <v>2</v>
      </c>
      <c r="D35" s="322" t="s">
        <v>2</v>
      </c>
      <c r="E35" s="322" t="s">
        <v>59</v>
      </c>
      <c r="F35" s="322">
        <v>4170</v>
      </c>
      <c r="G35" s="322">
        <v>1325</v>
      </c>
      <c r="H35" s="322">
        <v>2845</v>
      </c>
      <c r="I35" s="322" t="s">
        <v>59</v>
      </c>
      <c r="J35" s="322">
        <v>2135</v>
      </c>
      <c r="K35" s="322">
        <v>550</v>
      </c>
      <c r="L35" s="322">
        <v>1585</v>
      </c>
      <c r="M35" s="322" t="s">
        <v>59</v>
      </c>
      <c r="N35" s="322">
        <v>2096</v>
      </c>
      <c r="O35" s="322">
        <v>594</v>
      </c>
      <c r="P35" s="322">
        <v>1502</v>
      </c>
      <c r="Q35" s="322" t="s">
        <v>59</v>
      </c>
      <c r="R35" s="322">
        <v>1785</v>
      </c>
      <c r="S35" s="322">
        <v>544</v>
      </c>
      <c r="T35" s="322">
        <v>1241</v>
      </c>
      <c r="U35" s="322" t="s">
        <v>59</v>
      </c>
      <c r="V35" s="322">
        <v>1310</v>
      </c>
      <c r="W35" s="322">
        <v>453</v>
      </c>
      <c r="X35" s="322">
        <v>857</v>
      </c>
    </row>
    <row r="36" spans="1:24" x14ac:dyDescent="0.2">
      <c r="A36" s="322" t="s">
        <v>60</v>
      </c>
      <c r="B36" s="322">
        <v>10095</v>
      </c>
      <c r="C36" s="322" t="s">
        <v>2</v>
      </c>
      <c r="D36" s="322" t="s">
        <v>2</v>
      </c>
      <c r="E36" s="322" t="s">
        <v>60</v>
      </c>
      <c r="F36" s="322">
        <v>7440</v>
      </c>
      <c r="G36" s="322">
        <v>4305</v>
      </c>
      <c r="H36" s="322">
        <v>3135</v>
      </c>
      <c r="I36" s="322" t="s">
        <v>60</v>
      </c>
      <c r="J36" s="322">
        <v>3573</v>
      </c>
      <c r="K36" s="322">
        <v>1951</v>
      </c>
      <c r="L36" s="322">
        <v>1622</v>
      </c>
      <c r="M36" s="322" t="s">
        <v>60</v>
      </c>
      <c r="N36" s="322">
        <v>2704</v>
      </c>
      <c r="O36" s="322">
        <v>1278</v>
      </c>
      <c r="P36" s="322">
        <v>1426</v>
      </c>
      <c r="Q36" s="322" t="s">
        <v>60</v>
      </c>
      <c r="R36" s="322">
        <v>2102</v>
      </c>
      <c r="S36" s="322">
        <v>1007</v>
      </c>
      <c r="T36" s="322">
        <v>1095</v>
      </c>
      <c r="U36" s="322" t="s">
        <v>60</v>
      </c>
      <c r="V36" s="322">
        <v>3697</v>
      </c>
      <c r="W36" s="322">
        <v>1862</v>
      </c>
      <c r="X36" s="322">
        <v>1835</v>
      </c>
    </row>
    <row r="37" spans="1:24" x14ac:dyDescent="0.2">
      <c r="A37" s="322" t="s">
        <v>61</v>
      </c>
      <c r="B37" s="322">
        <v>4091</v>
      </c>
      <c r="C37" s="322" t="s">
        <v>2</v>
      </c>
      <c r="D37" s="322" t="s">
        <v>2</v>
      </c>
      <c r="E37" s="322" t="s">
        <v>61</v>
      </c>
      <c r="F37" s="322">
        <v>3825</v>
      </c>
      <c r="G37" s="322">
        <v>1115</v>
      </c>
      <c r="H37" s="322">
        <v>2710</v>
      </c>
      <c r="I37" s="322" t="s">
        <v>61</v>
      </c>
      <c r="J37" s="322">
        <v>2197</v>
      </c>
      <c r="K37" s="322">
        <v>657</v>
      </c>
      <c r="L37" s="322">
        <v>1540</v>
      </c>
      <c r="M37" s="322" t="s">
        <v>61</v>
      </c>
      <c r="N37" s="322">
        <v>1691</v>
      </c>
      <c r="O37" s="322">
        <v>550</v>
      </c>
      <c r="P37" s="322">
        <v>1141</v>
      </c>
      <c r="Q37" s="322" t="s">
        <v>61</v>
      </c>
      <c r="R37" s="322">
        <v>1768</v>
      </c>
      <c r="S37" s="322">
        <v>782</v>
      </c>
      <c r="T37" s="322">
        <v>986</v>
      </c>
      <c r="U37" s="322" t="s">
        <v>61</v>
      </c>
      <c r="V37" s="322">
        <v>1560</v>
      </c>
      <c r="W37" s="322">
        <v>704</v>
      </c>
      <c r="X37" s="322">
        <v>856</v>
      </c>
    </row>
    <row r="38" spans="1:24" x14ac:dyDescent="0.2">
      <c r="A38" s="322" t="s">
        <v>62</v>
      </c>
      <c r="B38" s="322">
        <v>14502</v>
      </c>
      <c r="C38" s="322" t="s">
        <v>2</v>
      </c>
      <c r="D38" s="322" t="s">
        <v>2</v>
      </c>
      <c r="E38" s="322" t="s">
        <v>62</v>
      </c>
      <c r="F38" s="322">
        <v>11650</v>
      </c>
      <c r="G38" s="322">
        <v>5080</v>
      </c>
      <c r="H38" s="322">
        <v>6570</v>
      </c>
      <c r="I38" s="322" t="s">
        <v>62</v>
      </c>
      <c r="J38" s="322">
        <v>5566</v>
      </c>
      <c r="K38" s="322">
        <v>2357</v>
      </c>
      <c r="L38" s="322">
        <v>3209</v>
      </c>
      <c r="M38" s="322" t="s">
        <v>62</v>
      </c>
      <c r="N38" s="322">
        <v>4653</v>
      </c>
      <c r="O38" s="322">
        <v>2032</v>
      </c>
      <c r="P38" s="322">
        <v>2621</v>
      </c>
      <c r="Q38" s="322" t="s">
        <v>62</v>
      </c>
      <c r="R38" s="322">
        <v>4423</v>
      </c>
      <c r="S38" s="322">
        <v>1958</v>
      </c>
      <c r="T38" s="322">
        <v>2465</v>
      </c>
      <c r="U38" s="322" t="s">
        <v>62</v>
      </c>
      <c r="V38" s="322">
        <v>5090</v>
      </c>
      <c r="W38" s="322">
        <v>2681</v>
      </c>
      <c r="X38" s="322">
        <v>2409</v>
      </c>
    </row>
    <row r="39" spans="1:24" x14ac:dyDescent="0.2">
      <c r="A39" s="322" t="s">
        <v>63</v>
      </c>
      <c r="B39" s="322">
        <v>38941</v>
      </c>
      <c r="C39" s="322" t="s">
        <v>2</v>
      </c>
      <c r="D39" s="322" t="s">
        <v>2</v>
      </c>
      <c r="E39" s="322" t="s">
        <v>63</v>
      </c>
      <c r="F39" s="322">
        <v>42105</v>
      </c>
      <c r="G39" s="322">
        <v>22115</v>
      </c>
      <c r="H39" s="322">
        <v>19990</v>
      </c>
      <c r="I39" s="322" t="s">
        <v>63</v>
      </c>
      <c r="J39" s="322">
        <v>12388</v>
      </c>
      <c r="K39" s="322">
        <v>6078</v>
      </c>
      <c r="L39" s="322">
        <v>6310</v>
      </c>
      <c r="M39" s="322" t="s">
        <v>63</v>
      </c>
      <c r="N39" s="322">
        <v>11093</v>
      </c>
      <c r="O39" s="322">
        <v>5583</v>
      </c>
      <c r="P39" s="322">
        <v>5510</v>
      </c>
      <c r="Q39" s="322" t="s">
        <v>63</v>
      </c>
      <c r="R39" s="322">
        <v>6277</v>
      </c>
      <c r="S39" s="322">
        <v>3574</v>
      </c>
      <c r="T39" s="322">
        <v>2703</v>
      </c>
      <c r="U39" s="322" t="s">
        <v>63</v>
      </c>
      <c r="V39" s="322">
        <v>5809</v>
      </c>
      <c r="W39" s="322">
        <v>3415</v>
      </c>
      <c r="X39" s="322">
        <v>2394</v>
      </c>
    </row>
    <row r="41" spans="1:24" x14ac:dyDescent="0.2">
      <c r="A41" s="322" t="s">
        <v>64</v>
      </c>
      <c r="B41" s="322">
        <v>92650</v>
      </c>
      <c r="C41" s="322" t="s">
        <v>2</v>
      </c>
      <c r="D41" s="322" t="s">
        <v>2</v>
      </c>
      <c r="E41" s="322" t="s">
        <v>64</v>
      </c>
      <c r="F41" s="322">
        <v>89120</v>
      </c>
      <c r="G41" s="322">
        <v>44460</v>
      </c>
      <c r="H41" s="322">
        <v>44660</v>
      </c>
      <c r="I41" s="322" t="s">
        <v>64</v>
      </c>
      <c r="J41" s="322">
        <v>31727</v>
      </c>
      <c r="K41" s="322">
        <v>14879</v>
      </c>
      <c r="L41" s="322">
        <v>16848</v>
      </c>
      <c r="M41" s="322" t="s">
        <v>64</v>
      </c>
      <c r="N41" s="322">
        <v>25788</v>
      </c>
      <c r="O41" s="322">
        <v>12648</v>
      </c>
      <c r="P41" s="322">
        <v>13140</v>
      </c>
      <c r="Q41" s="322" t="s">
        <v>64</v>
      </c>
      <c r="R41" s="322">
        <v>19391</v>
      </c>
      <c r="S41" s="322">
        <v>9808</v>
      </c>
      <c r="T41" s="322">
        <v>9583</v>
      </c>
      <c r="U41" s="322" t="s">
        <v>64</v>
      </c>
      <c r="V41" s="322">
        <v>15836</v>
      </c>
      <c r="W41" s="322">
        <v>8305</v>
      </c>
      <c r="X41" s="322">
        <v>7531</v>
      </c>
    </row>
    <row r="42" spans="1:24" x14ac:dyDescent="0.2">
      <c r="A42" s="322" t="s">
        <v>65</v>
      </c>
      <c r="B42" s="322">
        <v>75536</v>
      </c>
      <c r="C42" s="322" t="s">
        <v>2</v>
      </c>
      <c r="D42" s="322" t="s">
        <v>2</v>
      </c>
      <c r="E42" s="322" t="s">
        <v>65</v>
      </c>
      <c r="F42" s="322">
        <v>56455</v>
      </c>
      <c r="G42" s="322">
        <v>29890</v>
      </c>
      <c r="H42" s="322">
        <v>26565</v>
      </c>
      <c r="I42" s="322" t="s">
        <v>65</v>
      </c>
      <c r="J42" s="322">
        <v>24966</v>
      </c>
      <c r="K42" s="322">
        <v>12181</v>
      </c>
      <c r="L42" s="322">
        <v>12785</v>
      </c>
      <c r="M42" s="322" t="s">
        <v>65</v>
      </c>
      <c r="N42" s="322">
        <v>21616</v>
      </c>
      <c r="O42" s="322">
        <v>9019</v>
      </c>
      <c r="P42" s="322">
        <v>12597</v>
      </c>
      <c r="Q42" s="322" t="s">
        <v>65</v>
      </c>
      <c r="R42" s="322">
        <v>26069</v>
      </c>
      <c r="S42" s="322">
        <v>12293</v>
      </c>
      <c r="T42" s="322">
        <v>13776</v>
      </c>
      <c r="U42" s="322" t="s">
        <v>65</v>
      </c>
      <c r="V42" s="322">
        <v>28897</v>
      </c>
      <c r="W42" s="322">
        <v>14576</v>
      </c>
      <c r="X42" s="322">
        <v>14321</v>
      </c>
    </row>
    <row r="43" spans="1:24" x14ac:dyDescent="0.2">
      <c r="A43" s="322" t="s">
        <v>66</v>
      </c>
      <c r="B43" s="322">
        <v>112304</v>
      </c>
      <c r="C43" s="322" t="s">
        <v>2</v>
      </c>
      <c r="D43" s="322" t="s">
        <v>2</v>
      </c>
      <c r="E43" s="322" t="s">
        <v>66</v>
      </c>
      <c r="F43" s="322">
        <v>94860</v>
      </c>
      <c r="G43" s="322">
        <v>38815</v>
      </c>
      <c r="H43" s="322">
        <v>56045</v>
      </c>
      <c r="I43" s="322" t="s">
        <v>66</v>
      </c>
      <c r="J43" s="322">
        <v>59263</v>
      </c>
      <c r="K43" s="322">
        <v>22224</v>
      </c>
      <c r="L43" s="322">
        <v>37039</v>
      </c>
      <c r="M43" s="322" t="s">
        <v>66</v>
      </c>
      <c r="N43" s="322">
        <v>52416</v>
      </c>
      <c r="O43" s="322">
        <v>20214</v>
      </c>
      <c r="P43" s="322">
        <v>32202</v>
      </c>
      <c r="Q43" s="322" t="s">
        <v>66</v>
      </c>
      <c r="R43" s="322">
        <v>48019</v>
      </c>
      <c r="S43" s="322">
        <v>19700</v>
      </c>
      <c r="T43" s="322">
        <v>28319</v>
      </c>
      <c r="U43" s="322" t="s">
        <v>66</v>
      </c>
      <c r="V43" s="322">
        <v>48587</v>
      </c>
      <c r="W43" s="322">
        <v>22549</v>
      </c>
      <c r="X43" s="322">
        <v>26038</v>
      </c>
    </row>
    <row r="44" spans="1:24" x14ac:dyDescent="0.2">
      <c r="A44" s="322" t="s">
        <v>67</v>
      </c>
      <c r="B44" s="322">
        <v>280490</v>
      </c>
      <c r="C44" s="322" t="s">
        <v>2</v>
      </c>
      <c r="D44" s="322" t="s">
        <v>2</v>
      </c>
      <c r="E44" s="322" t="s">
        <v>67</v>
      </c>
      <c r="F44" s="322">
        <v>240435</v>
      </c>
      <c r="G44" s="322">
        <v>113165</v>
      </c>
      <c r="H44" s="322">
        <v>127270</v>
      </c>
      <c r="I44" s="322" t="s">
        <v>67</v>
      </c>
      <c r="J44" s="322">
        <v>115956</v>
      </c>
      <c r="K44" s="322">
        <v>49284</v>
      </c>
      <c r="L44" s="322">
        <v>66672</v>
      </c>
      <c r="M44" s="322" t="s">
        <v>67</v>
      </c>
      <c r="N44" s="322">
        <v>99820</v>
      </c>
      <c r="O44" s="322">
        <v>41881</v>
      </c>
      <c r="P44" s="322">
        <v>57939</v>
      </c>
      <c r="Q44" s="322" t="s">
        <v>67</v>
      </c>
      <c r="R44" s="322">
        <v>93479</v>
      </c>
      <c r="S44" s="322">
        <v>41801</v>
      </c>
      <c r="T44" s="322">
        <v>51678</v>
      </c>
      <c r="U44" s="322" t="s">
        <v>67</v>
      </c>
      <c r="V44" s="322">
        <v>93320</v>
      </c>
      <c r="W44" s="322">
        <v>45430</v>
      </c>
      <c r="X44" s="322">
        <v>47890</v>
      </c>
    </row>
  </sheetData>
  <hyperlinks>
    <hyperlink ref="A1" location="Contents!A1" display="Back"/>
    <hyperlink ref="C1" location="'Table 7'!A1" display="Table 7"/>
  </hyperlinks>
  <pageMargins left="0.7" right="0.7" top="0.75" bottom="0.75" header="0.3" footer="0.3"/>
  <pageSetup paperSize="9"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tabColor theme="7" tint="0.39997558519241921"/>
  </sheetPr>
  <dimension ref="A1:BC43"/>
  <sheetViews>
    <sheetView zoomScale="70" zoomScaleNormal="70" workbookViewId="0">
      <selection activeCell="C1" sqref="C1"/>
    </sheetView>
  </sheetViews>
  <sheetFormatPr defaultColWidth="8.85546875" defaultRowHeight="12.75" x14ac:dyDescent="0.2"/>
  <cols>
    <col min="1" max="16384" width="8.85546875" style="413"/>
  </cols>
  <sheetData>
    <row r="1" spans="1:55" x14ac:dyDescent="0.2">
      <c r="A1" s="412" t="s">
        <v>333</v>
      </c>
      <c r="B1" s="335"/>
      <c r="C1" s="412" t="s">
        <v>556</v>
      </c>
    </row>
    <row r="2" spans="1:55" ht="15" x14ac:dyDescent="0.25">
      <c r="A2" s="414" t="s">
        <v>30</v>
      </c>
      <c r="B2" s="437" t="s">
        <v>2723</v>
      </c>
      <c r="C2" s="437"/>
      <c r="D2" s="437"/>
      <c r="E2" s="437"/>
      <c r="F2" s="437"/>
      <c r="G2" s="437"/>
      <c r="H2" s="437"/>
      <c r="I2" s="437"/>
      <c r="J2" s="437"/>
      <c r="K2" s="438" t="s">
        <v>557</v>
      </c>
      <c r="L2" s="438"/>
      <c r="M2" s="438"/>
      <c r="N2"/>
      <c r="O2" s="414" t="s">
        <v>4</v>
      </c>
      <c r="P2" s="437" t="s">
        <v>2723</v>
      </c>
      <c r="Q2" s="437"/>
      <c r="R2" s="437"/>
      <c r="S2" s="437"/>
      <c r="T2" s="437"/>
      <c r="U2" s="437"/>
      <c r="V2" s="437"/>
      <c r="W2" s="437"/>
      <c r="X2" s="437"/>
      <c r="Y2" s="438" t="s">
        <v>557</v>
      </c>
      <c r="Z2" s="438"/>
      <c r="AA2" s="438"/>
      <c r="AB2"/>
      <c r="AC2" s="414" t="s">
        <v>3</v>
      </c>
      <c r="AD2" s="437" t="s">
        <v>2723</v>
      </c>
      <c r="AE2" s="437"/>
      <c r="AF2" s="437"/>
      <c r="AG2" s="437"/>
      <c r="AH2" s="437"/>
      <c r="AI2" s="437"/>
      <c r="AJ2" s="437"/>
      <c r="AK2" s="437"/>
      <c r="AL2" s="437"/>
      <c r="AM2" s="438" t="s">
        <v>557</v>
      </c>
      <c r="AN2" s="438"/>
      <c r="AO2" s="438"/>
      <c r="AP2"/>
      <c r="AQ2" s="414" t="s">
        <v>1</v>
      </c>
      <c r="AR2" s="437" t="s">
        <v>2723</v>
      </c>
      <c r="AS2" s="437"/>
      <c r="AT2" s="437"/>
      <c r="AU2" s="437"/>
      <c r="AV2" s="437"/>
      <c r="AW2" s="437"/>
      <c r="AX2" s="437"/>
      <c r="AY2" s="437"/>
      <c r="AZ2" s="437"/>
      <c r="BA2" s="438" t="s">
        <v>557</v>
      </c>
      <c r="BB2" s="438"/>
      <c r="BC2" s="438"/>
    </row>
    <row r="3" spans="1:55" ht="15" x14ac:dyDescent="0.25">
      <c r="B3" s="437" t="s">
        <v>73</v>
      </c>
      <c r="C3" s="437"/>
      <c r="D3" s="437"/>
      <c r="E3" s="437" t="s">
        <v>2724</v>
      </c>
      <c r="F3" s="437"/>
      <c r="G3" s="437"/>
      <c r="H3" s="437" t="s">
        <v>2725</v>
      </c>
      <c r="I3" s="437"/>
      <c r="J3" s="437"/>
      <c r="K3" s="437" t="s">
        <v>70</v>
      </c>
      <c r="L3" s="437" t="s">
        <v>114</v>
      </c>
      <c r="M3" s="437" t="s">
        <v>106</v>
      </c>
      <c r="N3"/>
      <c r="P3" s="437" t="s">
        <v>73</v>
      </c>
      <c r="Q3" s="437"/>
      <c r="R3" s="437"/>
      <c r="S3" s="437" t="s">
        <v>2724</v>
      </c>
      <c r="T3" s="437"/>
      <c r="U3" s="437"/>
      <c r="V3" s="437" t="s">
        <v>2725</v>
      </c>
      <c r="W3" s="437"/>
      <c r="X3" s="437"/>
      <c r="Y3" s="437" t="s">
        <v>70</v>
      </c>
      <c r="Z3" s="437" t="s">
        <v>114</v>
      </c>
      <c r="AA3" s="437" t="s">
        <v>106</v>
      </c>
      <c r="AB3"/>
      <c r="AD3" s="437" t="s">
        <v>73</v>
      </c>
      <c r="AE3" s="437"/>
      <c r="AF3" s="437"/>
      <c r="AG3" s="437" t="s">
        <v>2724</v>
      </c>
      <c r="AH3" s="437"/>
      <c r="AI3" s="437"/>
      <c r="AJ3" s="437" t="s">
        <v>2725</v>
      </c>
      <c r="AK3" s="437"/>
      <c r="AL3" s="437"/>
      <c r="AM3" s="437" t="s">
        <v>70</v>
      </c>
      <c r="AN3" s="437" t="s">
        <v>114</v>
      </c>
      <c r="AO3" s="437" t="s">
        <v>106</v>
      </c>
      <c r="AP3"/>
      <c r="AR3" s="437" t="s">
        <v>73</v>
      </c>
      <c r="AS3" s="437"/>
      <c r="AT3" s="437"/>
      <c r="AU3" s="437" t="s">
        <v>2724</v>
      </c>
      <c r="AV3" s="437"/>
      <c r="AW3" s="437"/>
      <c r="AX3" s="437" t="s">
        <v>2725</v>
      </c>
      <c r="AY3" s="437"/>
      <c r="AZ3" s="437"/>
      <c r="BA3" s="437" t="s">
        <v>70</v>
      </c>
      <c r="BB3" s="437" t="s">
        <v>114</v>
      </c>
      <c r="BC3" s="437" t="s">
        <v>106</v>
      </c>
    </row>
    <row r="4" spans="1:55" ht="15" x14ac:dyDescent="0.25">
      <c r="A4" s="414"/>
      <c r="B4" t="s">
        <v>70</v>
      </c>
      <c r="C4" t="s">
        <v>114</v>
      </c>
      <c r="D4" t="s">
        <v>106</v>
      </c>
      <c r="E4" t="s">
        <v>70</v>
      </c>
      <c r="F4" t="s">
        <v>114</v>
      </c>
      <c r="G4" t="s">
        <v>106</v>
      </c>
      <c r="H4" t="s">
        <v>70</v>
      </c>
      <c r="I4" t="s">
        <v>114</v>
      </c>
      <c r="J4" t="s">
        <v>106</v>
      </c>
      <c r="K4" s="437"/>
      <c r="L4" s="437"/>
      <c r="M4" s="437"/>
      <c r="N4"/>
      <c r="O4" s="414"/>
      <c r="P4" t="s">
        <v>70</v>
      </c>
      <c r="Q4" t="s">
        <v>114</v>
      </c>
      <c r="R4" t="s">
        <v>106</v>
      </c>
      <c r="S4" t="s">
        <v>70</v>
      </c>
      <c r="T4" t="s">
        <v>114</v>
      </c>
      <c r="U4" t="s">
        <v>106</v>
      </c>
      <c r="V4" t="s">
        <v>70</v>
      </c>
      <c r="W4" t="s">
        <v>114</v>
      </c>
      <c r="X4" t="s">
        <v>106</v>
      </c>
      <c r="Y4" s="437"/>
      <c r="Z4" s="437"/>
      <c r="AA4" s="437"/>
      <c r="AB4"/>
      <c r="AC4" s="414"/>
      <c r="AD4" t="s">
        <v>70</v>
      </c>
      <c r="AE4" t="s">
        <v>114</v>
      </c>
      <c r="AF4" t="s">
        <v>106</v>
      </c>
      <c r="AG4" t="s">
        <v>70</v>
      </c>
      <c r="AH4" t="s">
        <v>114</v>
      </c>
      <c r="AI4" t="s">
        <v>106</v>
      </c>
      <c r="AJ4" t="s">
        <v>70</v>
      </c>
      <c r="AK4" t="s">
        <v>114</v>
      </c>
      <c r="AL4" t="s">
        <v>106</v>
      </c>
      <c r="AM4" s="437"/>
      <c r="AN4" s="437"/>
      <c r="AO4" s="437"/>
      <c r="AP4"/>
      <c r="AQ4" s="414"/>
      <c r="AR4" t="s">
        <v>70</v>
      </c>
      <c r="AS4" t="s">
        <v>114</v>
      </c>
      <c r="AT4" t="s">
        <v>106</v>
      </c>
      <c r="AU4" t="s">
        <v>70</v>
      </c>
      <c r="AV4" t="s">
        <v>114</v>
      </c>
      <c r="AW4" t="s">
        <v>106</v>
      </c>
      <c r="AX4" t="s">
        <v>70</v>
      </c>
      <c r="AY4" t="s">
        <v>114</v>
      </c>
      <c r="AZ4" t="s">
        <v>106</v>
      </c>
      <c r="BA4" s="437"/>
      <c r="BB4" s="437"/>
      <c r="BC4" s="437"/>
    </row>
    <row r="5" spans="1:55" ht="15" x14ac:dyDescent="0.25">
      <c r="B5" s="415"/>
      <c r="C5" s="415"/>
      <c r="E5" s="415"/>
      <c r="F5" s="415"/>
      <c r="G5" s="415"/>
      <c r="H5" s="415"/>
      <c r="I5" s="415"/>
      <c r="J5" s="415"/>
      <c r="K5" s="415"/>
      <c r="M5" s="415"/>
      <c r="N5"/>
      <c r="O5"/>
      <c r="P5"/>
      <c r="Q5"/>
      <c r="R5"/>
      <c r="S5"/>
      <c r="T5"/>
      <c r="U5"/>
      <c r="V5"/>
      <c r="W5"/>
      <c r="X5"/>
      <c r="Y5"/>
      <c r="Z5"/>
      <c r="AA5"/>
      <c r="AB5"/>
      <c r="AC5"/>
      <c r="AD5"/>
      <c r="AE5"/>
      <c r="AF5"/>
      <c r="AG5"/>
      <c r="AH5"/>
      <c r="AI5"/>
      <c r="AJ5"/>
      <c r="AK5"/>
      <c r="AL5"/>
      <c r="AM5"/>
      <c r="AN5"/>
      <c r="AO5"/>
      <c r="AP5"/>
      <c r="AQ5"/>
      <c r="AR5"/>
      <c r="AS5"/>
      <c r="AT5"/>
      <c r="AU5"/>
      <c r="AV5"/>
      <c r="AW5"/>
      <c r="AX5"/>
      <c r="AY5"/>
      <c r="AZ5"/>
      <c r="BA5"/>
      <c r="BB5" s="440"/>
      <c r="BC5" s="440"/>
    </row>
    <row r="6" spans="1:55" ht="15" x14ac:dyDescent="0.25">
      <c r="A6" s="416" t="s">
        <v>31</v>
      </c>
      <c r="B6" s="439">
        <v>165</v>
      </c>
      <c r="C6" s="439">
        <v>13</v>
      </c>
      <c r="D6" s="439">
        <v>152</v>
      </c>
      <c r="E6" s="439">
        <v>40</v>
      </c>
      <c r="F6" s="439">
        <v>7</v>
      </c>
      <c r="G6" s="439">
        <v>33</v>
      </c>
      <c r="H6" s="439">
        <v>125</v>
      </c>
      <c r="I6" s="439">
        <v>6</v>
      </c>
      <c r="J6" s="439">
        <v>119</v>
      </c>
      <c r="K6" s="439">
        <v>654</v>
      </c>
      <c r="L6" s="439">
        <v>256</v>
      </c>
      <c r="M6" s="439">
        <v>398</v>
      </c>
      <c r="N6"/>
      <c r="O6" s="416" t="s">
        <v>31</v>
      </c>
      <c r="P6" s="439">
        <v>23</v>
      </c>
      <c r="Q6" s="439">
        <v>6</v>
      </c>
      <c r="R6" s="439">
        <v>17</v>
      </c>
      <c r="S6" s="439">
        <v>13</v>
      </c>
      <c r="T6" s="439">
        <v>0</v>
      </c>
      <c r="U6" s="439">
        <v>13</v>
      </c>
      <c r="V6" s="439">
        <v>10</v>
      </c>
      <c r="W6" s="439">
        <v>6</v>
      </c>
      <c r="X6" s="439">
        <v>4</v>
      </c>
      <c r="Y6" s="439">
        <v>284</v>
      </c>
      <c r="Z6" s="439">
        <v>146</v>
      </c>
      <c r="AA6" s="439">
        <v>138</v>
      </c>
      <c r="AB6"/>
      <c r="AC6" s="416" t="s">
        <v>31</v>
      </c>
      <c r="AD6" s="439">
        <v>380</v>
      </c>
      <c r="AE6" s="439">
        <v>239</v>
      </c>
      <c r="AF6" s="439">
        <v>141</v>
      </c>
      <c r="AG6" s="439">
        <v>55</v>
      </c>
      <c r="AH6" s="439">
        <v>20</v>
      </c>
      <c r="AI6" s="439">
        <v>35</v>
      </c>
      <c r="AJ6" s="439">
        <v>325</v>
      </c>
      <c r="AK6" s="439">
        <v>219</v>
      </c>
      <c r="AL6" s="439">
        <v>106</v>
      </c>
      <c r="AM6" s="439" t="s">
        <v>589</v>
      </c>
      <c r="AN6" s="439" t="s">
        <v>589</v>
      </c>
      <c r="AO6" s="439" t="s">
        <v>589</v>
      </c>
      <c r="AP6"/>
      <c r="AQ6" s="416" t="s">
        <v>31</v>
      </c>
      <c r="AR6" s="439" t="s">
        <v>2</v>
      </c>
      <c r="AS6" s="439" t="s">
        <v>2</v>
      </c>
      <c r="AT6" s="439" t="s">
        <v>2</v>
      </c>
      <c r="AU6" s="439" t="s">
        <v>2</v>
      </c>
      <c r="AV6" s="439" t="s">
        <v>2</v>
      </c>
      <c r="AW6" s="439" t="s">
        <v>2</v>
      </c>
      <c r="AX6" s="439" t="s">
        <v>2</v>
      </c>
      <c r="AY6" s="439" t="s">
        <v>2</v>
      </c>
      <c r="AZ6" s="439" t="s">
        <v>2</v>
      </c>
      <c r="BA6" s="439" t="s">
        <v>589</v>
      </c>
      <c r="BB6" s="439" t="s">
        <v>589</v>
      </c>
      <c r="BC6" s="439" t="s">
        <v>589</v>
      </c>
    </row>
    <row r="7" spans="1:55" ht="15" x14ac:dyDescent="0.25">
      <c r="A7" s="416" t="s">
        <v>32</v>
      </c>
      <c r="B7" s="439">
        <v>754</v>
      </c>
      <c r="C7" s="439">
        <v>165</v>
      </c>
      <c r="D7" s="439">
        <v>589</v>
      </c>
      <c r="E7" s="439">
        <v>147</v>
      </c>
      <c r="F7" s="439">
        <v>22</v>
      </c>
      <c r="G7" s="439">
        <v>125</v>
      </c>
      <c r="H7" s="439">
        <v>607</v>
      </c>
      <c r="I7" s="439">
        <v>143</v>
      </c>
      <c r="J7" s="439">
        <v>464</v>
      </c>
      <c r="K7" s="439">
        <v>622</v>
      </c>
      <c r="L7" s="439">
        <v>193</v>
      </c>
      <c r="M7" s="439">
        <v>429</v>
      </c>
      <c r="N7"/>
      <c r="O7" s="416" t="s">
        <v>32</v>
      </c>
      <c r="P7" s="439">
        <v>890</v>
      </c>
      <c r="Q7" s="439">
        <v>238</v>
      </c>
      <c r="R7" s="439">
        <v>652</v>
      </c>
      <c r="S7" s="439">
        <v>203</v>
      </c>
      <c r="T7" s="439">
        <v>47</v>
      </c>
      <c r="U7" s="439">
        <v>156</v>
      </c>
      <c r="V7" s="439">
        <v>687</v>
      </c>
      <c r="W7" s="439">
        <v>191</v>
      </c>
      <c r="X7" s="439">
        <v>496</v>
      </c>
      <c r="Y7" s="439">
        <v>507</v>
      </c>
      <c r="Z7" s="439">
        <v>187</v>
      </c>
      <c r="AA7" s="439">
        <v>320</v>
      </c>
      <c r="AB7"/>
      <c r="AC7" s="416" t="s">
        <v>32</v>
      </c>
      <c r="AD7" s="439">
        <v>1283</v>
      </c>
      <c r="AE7" s="439">
        <v>473</v>
      </c>
      <c r="AF7" s="439">
        <v>810</v>
      </c>
      <c r="AG7" s="439">
        <v>74</v>
      </c>
      <c r="AH7" s="439">
        <v>14</v>
      </c>
      <c r="AI7" s="439">
        <v>60</v>
      </c>
      <c r="AJ7" s="439">
        <v>1209</v>
      </c>
      <c r="AK7" s="439">
        <v>459</v>
      </c>
      <c r="AL7" s="439">
        <v>750</v>
      </c>
      <c r="AM7" s="439" t="s">
        <v>589</v>
      </c>
      <c r="AN7" s="439" t="s">
        <v>589</v>
      </c>
      <c r="AO7" s="439" t="s">
        <v>589</v>
      </c>
      <c r="AP7"/>
      <c r="AQ7" s="416" t="s">
        <v>32</v>
      </c>
      <c r="AR7" s="439">
        <v>1000</v>
      </c>
      <c r="AS7" s="439">
        <v>415</v>
      </c>
      <c r="AT7" s="439">
        <v>585</v>
      </c>
      <c r="AU7" s="439">
        <v>10</v>
      </c>
      <c r="AV7" s="439">
        <v>9</v>
      </c>
      <c r="AW7" s="439">
        <v>1</v>
      </c>
      <c r="AX7" s="439">
        <v>990</v>
      </c>
      <c r="AY7" s="439">
        <v>406</v>
      </c>
      <c r="AZ7" s="439">
        <v>584</v>
      </c>
      <c r="BA7" s="439" t="s">
        <v>589</v>
      </c>
      <c r="BB7" s="439" t="s">
        <v>589</v>
      </c>
      <c r="BC7" s="439" t="s">
        <v>589</v>
      </c>
    </row>
    <row r="8" spans="1:55" ht="15" x14ac:dyDescent="0.25">
      <c r="A8" s="416" t="s">
        <v>33</v>
      </c>
      <c r="B8" s="439">
        <v>3793</v>
      </c>
      <c r="C8" s="439">
        <v>1002</v>
      </c>
      <c r="D8" s="439">
        <v>2791</v>
      </c>
      <c r="E8" s="439">
        <v>781</v>
      </c>
      <c r="F8" s="439">
        <v>112</v>
      </c>
      <c r="G8" s="439">
        <v>669</v>
      </c>
      <c r="H8" s="439">
        <v>3012</v>
      </c>
      <c r="I8" s="439">
        <v>890</v>
      </c>
      <c r="J8" s="439">
        <v>2122</v>
      </c>
      <c r="K8" s="439">
        <v>1479</v>
      </c>
      <c r="L8" s="439">
        <v>546</v>
      </c>
      <c r="M8" s="439">
        <v>933</v>
      </c>
      <c r="N8"/>
      <c r="O8" s="416" t="s">
        <v>33</v>
      </c>
      <c r="P8" s="439">
        <v>3347</v>
      </c>
      <c r="Q8" s="439">
        <v>832</v>
      </c>
      <c r="R8" s="439">
        <v>2515</v>
      </c>
      <c r="S8" s="439">
        <v>499</v>
      </c>
      <c r="T8" s="439">
        <v>126</v>
      </c>
      <c r="U8" s="439">
        <v>373</v>
      </c>
      <c r="V8" s="439">
        <v>2848</v>
      </c>
      <c r="W8" s="439">
        <v>706</v>
      </c>
      <c r="X8" s="439">
        <v>2142</v>
      </c>
      <c r="Y8" s="439">
        <v>1204</v>
      </c>
      <c r="Z8" s="439">
        <v>458</v>
      </c>
      <c r="AA8" s="439">
        <v>746</v>
      </c>
      <c r="AB8"/>
      <c r="AC8" s="416" t="s">
        <v>33</v>
      </c>
      <c r="AD8" s="439">
        <v>4613</v>
      </c>
      <c r="AE8" s="439">
        <v>1647</v>
      </c>
      <c r="AF8" s="439">
        <v>2966</v>
      </c>
      <c r="AG8" s="439">
        <v>297</v>
      </c>
      <c r="AH8" s="439">
        <v>111</v>
      </c>
      <c r="AI8" s="439">
        <v>186</v>
      </c>
      <c r="AJ8" s="439">
        <v>4316</v>
      </c>
      <c r="AK8" s="439">
        <v>1536</v>
      </c>
      <c r="AL8" s="439">
        <v>2780</v>
      </c>
      <c r="AM8" s="439" t="s">
        <v>589</v>
      </c>
      <c r="AN8" s="439" t="s">
        <v>589</v>
      </c>
      <c r="AO8" s="439" t="s">
        <v>589</v>
      </c>
      <c r="AP8"/>
      <c r="AQ8" s="416" t="s">
        <v>33</v>
      </c>
      <c r="AR8" s="439">
        <v>3698</v>
      </c>
      <c r="AS8" s="439">
        <v>1362</v>
      </c>
      <c r="AT8" s="439">
        <v>2336</v>
      </c>
      <c r="AU8" s="439">
        <v>91</v>
      </c>
      <c r="AV8" s="439">
        <v>23</v>
      </c>
      <c r="AW8" s="439">
        <v>68</v>
      </c>
      <c r="AX8" s="439">
        <v>3607</v>
      </c>
      <c r="AY8" s="439">
        <v>1339</v>
      </c>
      <c r="AZ8" s="439">
        <v>2268</v>
      </c>
      <c r="BA8" s="439" t="s">
        <v>589</v>
      </c>
      <c r="BB8" s="439" t="s">
        <v>589</v>
      </c>
      <c r="BC8" s="439" t="s">
        <v>589</v>
      </c>
    </row>
    <row r="9" spans="1:55" ht="15" x14ac:dyDescent="0.25">
      <c r="A9" s="416" t="s">
        <v>34</v>
      </c>
      <c r="B9" s="439">
        <v>773</v>
      </c>
      <c r="C9" s="439">
        <v>210</v>
      </c>
      <c r="D9" s="439">
        <v>563</v>
      </c>
      <c r="E9" s="439">
        <v>58</v>
      </c>
      <c r="F9" s="439">
        <v>22</v>
      </c>
      <c r="G9" s="439">
        <v>36</v>
      </c>
      <c r="H9" s="439">
        <v>715</v>
      </c>
      <c r="I9" s="439">
        <v>188</v>
      </c>
      <c r="J9" s="439">
        <v>527</v>
      </c>
      <c r="K9" s="439">
        <v>553</v>
      </c>
      <c r="L9" s="439">
        <v>194</v>
      </c>
      <c r="M9" s="439">
        <v>359</v>
      </c>
      <c r="N9"/>
      <c r="O9" s="416" t="s">
        <v>34</v>
      </c>
      <c r="P9" s="439">
        <v>698</v>
      </c>
      <c r="Q9" s="439">
        <v>178</v>
      </c>
      <c r="R9" s="439">
        <v>520</v>
      </c>
      <c r="S9" s="439">
        <v>73</v>
      </c>
      <c r="T9" s="439">
        <v>20</v>
      </c>
      <c r="U9" s="439">
        <v>53</v>
      </c>
      <c r="V9" s="439">
        <v>625</v>
      </c>
      <c r="W9" s="439">
        <v>158</v>
      </c>
      <c r="X9" s="439">
        <v>467</v>
      </c>
      <c r="Y9" s="439">
        <v>429</v>
      </c>
      <c r="Z9" s="439">
        <v>169</v>
      </c>
      <c r="AA9" s="439">
        <v>260</v>
      </c>
      <c r="AB9"/>
      <c r="AC9" s="416" t="s">
        <v>34</v>
      </c>
      <c r="AD9" s="439">
        <v>1313</v>
      </c>
      <c r="AE9" s="439">
        <v>308</v>
      </c>
      <c r="AF9" s="439">
        <v>1005</v>
      </c>
      <c r="AG9" s="439">
        <v>260</v>
      </c>
      <c r="AH9" s="439">
        <v>50</v>
      </c>
      <c r="AI9" s="439">
        <v>210</v>
      </c>
      <c r="AJ9" s="439">
        <v>1053</v>
      </c>
      <c r="AK9" s="439">
        <v>258</v>
      </c>
      <c r="AL9" s="439">
        <v>795</v>
      </c>
      <c r="AM9" s="439" t="s">
        <v>589</v>
      </c>
      <c r="AN9" s="439" t="s">
        <v>589</v>
      </c>
      <c r="AO9" s="439" t="s">
        <v>589</v>
      </c>
      <c r="AP9"/>
      <c r="AQ9" s="416" t="s">
        <v>34</v>
      </c>
      <c r="AR9" s="439">
        <v>1062</v>
      </c>
      <c r="AS9" s="439">
        <v>329</v>
      </c>
      <c r="AT9" s="439">
        <v>733</v>
      </c>
      <c r="AU9" s="439">
        <v>33</v>
      </c>
      <c r="AV9" s="439">
        <v>12</v>
      </c>
      <c r="AW9" s="439">
        <v>21</v>
      </c>
      <c r="AX9" s="439">
        <v>1029</v>
      </c>
      <c r="AY9" s="439">
        <v>317</v>
      </c>
      <c r="AZ9" s="439">
        <v>712</v>
      </c>
      <c r="BA9" s="439" t="s">
        <v>589</v>
      </c>
      <c r="BB9" s="439" t="s">
        <v>589</v>
      </c>
      <c r="BC9" s="439" t="s">
        <v>589</v>
      </c>
    </row>
    <row r="10" spans="1:55" ht="15" x14ac:dyDescent="0.25">
      <c r="A10" s="416" t="s">
        <v>35</v>
      </c>
      <c r="B10" s="439">
        <v>1644</v>
      </c>
      <c r="C10" s="439">
        <v>547</v>
      </c>
      <c r="D10" s="439">
        <v>1097</v>
      </c>
      <c r="E10" s="439">
        <v>741</v>
      </c>
      <c r="F10" s="439">
        <v>163</v>
      </c>
      <c r="G10" s="439">
        <v>578</v>
      </c>
      <c r="H10" s="439">
        <v>903</v>
      </c>
      <c r="I10" s="439">
        <v>384</v>
      </c>
      <c r="J10" s="439">
        <v>519</v>
      </c>
      <c r="K10" s="439">
        <v>1459</v>
      </c>
      <c r="L10" s="439">
        <v>583</v>
      </c>
      <c r="M10" s="439">
        <v>876</v>
      </c>
      <c r="N10"/>
      <c r="O10" s="416" t="s">
        <v>35</v>
      </c>
      <c r="P10" s="439">
        <v>1333</v>
      </c>
      <c r="Q10" s="439">
        <v>445</v>
      </c>
      <c r="R10" s="439">
        <v>888</v>
      </c>
      <c r="S10" s="439">
        <v>506</v>
      </c>
      <c r="T10" s="439">
        <v>154</v>
      </c>
      <c r="U10" s="439">
        <v>352</v>
      </c>
      <c r="V10" s="439">
        <v>827</v>
      </c>
      <c r="W10" s="439">
        <v>291</v>
      </c>
      <c r="X10" s="439">
        <v>536</v>
      </c>
      <c r="Y10" s="439">
        <v>1085</v>
      </c>
      <c r="Z10" s="439">
        <v>436</v>
      </c>
      <c r="AA10" s="439">
        <v>649</v>
      </c>
      <c r="AB10"/>
      <c r="AC10" s="416" t="s">
        <v>35</v>
      </c>
      <c r="AD10" s="439">
        <v>2499</v>
      </c>
      <c r="AE10" s="439">
        <v>1026</v>
      </c>
      <c r="AF10" s="439">
        <v>1473</v>
      </c>
      <c r="AG10" s="439">
        <v>263</v>
      </c>
      <c r="AH10" s="439">
        <v>71</v>
      </c>
      <c r="AI10" s="439">
        <v>192</v>
      </c>
      <c r="AJ10" s="439">
        <v>2236</v>
      </c>
      <c r="AK10" s="439">
        <v>955</v>
      </c>
      <c r="AL10" s="439">
        <v>1281</v>
      </c>
      <c r="AM10" s="439" t="s">
        <v>589</v>
      </c>
      <c r="AN10" s="439" t="s">
        <v>589</v>
      </c>
      <c r="AO10" s="439" t="s">
        <v>589</v>
      </c>
      <c r="AP10"/>
      <c r="AQ10" s="416" t="s">
        <v>35</v>
      </c>
      <c r="AR10" s="439">
        <v>2274</v>
      </c>
      <c r="AS10" s="439">
        <v>1118</v>
      </c>
      <c r="AT10" s="439">
        <v>1156</v>
      </c>
      <c r="AU10" s="439">
        <v>46</v>
      </c>
      <c r="AV10" s="439">
        <v>35</v>
      </c>
      <c r="AW10" s="439">
        <v>11</v>
      </c>
      <c r="AX10" s="439">
        <v>2228</v>
      </c>
      <c r="AY10" s="439">
        <v>1083</v>
      </c>
      <c r="AZ10" s="439">
        <v>1145</v>
      </c>
      <c r="BA10" s="439" t="s">
        <v>589</v>
      </c>
      <c r="BB10" s="439" t="s">
        <v>589</v>
      </c>
      <c r="BC10" s="439" t="s">
        <v>589</v>
      </c>
    </row>
    <row r="11" spans="1:55" ht="15" x14ac:dyDescent="0.25">
      <c r="A11" s="416" t="s">
        <v>36</v>
      </c>
      <c r="B11" s="439">
        <v>2508</v>
      </c>
      <c r="C11" s="439">
        <v>656</v>
      </c>
      <c r="D11" s="439">
        <v>1852</v>
      </c>
      <c r="E11" s="439">
        <v>417</v>
      </c>
      <c r="F11" s="439">
        <v>109</v>
      </c>
      <c r="G11" s="439">
        <v>308</v>
      </c>
      <c r="H11" s="439">
        <v>2091</v>
      </c>
      <c r="I11" s="439">
        <v>547</v>
      </c>
      <c r="J11" s="439">
        <v>1544</v>
      </c>
      <c r="K11" s="439">
        <v>1024</v>
      </c>
      <c r="L11" s="439">
        <v>357</v>
      </c>
      <c r="M11" s="439">
        <v>667</v>
      </c>
      <c r="N11"/>
      <c r="O11" s="416" t="s">
        <v>36</v>
      </c>
      <c r="P11" s="439">
        <v>2451</v>
      </c>
      <c r="Q11" s="439">
        <v>615</v>
      </c>
      <c r="R11" s="439">
        <v>1836</v>
      </c>
      <c r="S11" s="439">
        <v>240</v>
      </c>
      <c r="T11" s="439">
        <v>52</v>
      </c>
      <c r="U11" s="439">
        <v>188</v>
      </c>
      <c r="V11" s="439">
        <v>2211</v>
      </c>
      <c r="W11" s="439">
        <v>563</v>
      </c>
      <c r="X11" s="439">
        <v>1648</v>
      </c>
      <c r="Y11" s="439">
        <v>722</v>
      </c>
      <c r="Z11" s="439">
        <v>307</v>
      </c>
      <c r="AA11" s="439">
        <v>415</v>
      </c>
      <c r="AB11"/>
      <c r="AC11" s="416" t="s">
        <v>36</v>
      </c>
      <c r="AD11" s="439">
        <v>2988</v>
      </c>
      <c r="AE11" s="439">
        <v>992</v>
      </c>
      <c r="AF11" s="439">
        <v>1996</v>
      </c>
      <c r="AG11" s="439">
        <v>179</v>
      </c>
      <c r="AH11" s="439">
        <v>57</v>
      </c>
      <c r="AI11" s="439">
        <v>122</v>
      </c>
      <c r="AJ11" s="439">
        <v>2809</v>
      </c>
      <c r="AK11" s="439">
        <v>935</v>
      </c>
      <c r="AL11" s="439">
        <v>1874</v>
      </c>
      <c r="AM11" s="439" t="s">
        <v>589</v>
      </c>
      <c r="AN11" s="439" t="s">
        <v>589</v>
      </c>
      <c r="AO11" s="439" t="s">
        <v>589</v>
      </c>
      <c r="AP11"/>
      <c r="AQ11" s="416" t="s">
        <v>36</v>
      </c>
      <c r="AR11" s="439">
        <v>2247</v>
      </c>
      <c r="AS11" s="439">
        <v>867</v>
      </c>
      <c r="AT11" s="439">
        <v>1380</v>
      </c>
      <c r="AU11" s="439">
        <v>122</v>
      </c>
      <c r="AV11" s="439">
        <v>34</v>
      </c>
      <c r="AW11" s="439">
        <v>88</v>
      </c>
      <c r="AX11" s="439">
        <v>2125</v>
      </c>
      <c r="AY11" s="439">
        <v>833</v>
      </c>
      <c r="AZ11" s="439">
        <v>1292</v>
      </c>
      <c r="BA11" s="439" t="s">
        <v>589</v>
      </c>
      <c r="BB11" s="439" t="s">
        <v>589</v>
      </c>
      <c r="BC11" s="439" t="s">
        <v>589</v>
      </c>
    </row>
    <row r="12" spans="1:55" ht="15" x14ac:dyDescent="0.25">
      <c r="A12" s="416" t="s">
        <v>37</v>
      </c>
      <c r="B12" s="439">
        <v>2576</v>
      </c>
      <c r="C12" s="439">
        <v>446</v>
      </c>
      <c r="D12" s="439">
        <v>2130</v>
      </c>
      <c r="E12" s="439">
        <v>506</v>
      </c>
      <c r="F12" s="439">
        <v>66</v>
      </c>
      <c r="G12" s="439">
        <v>440</v>
      </c>
      <c r="H12" s="439">
        <v>2070</v>
      </c>
      <c r="I12" s="439">
        <v>380</v>
      </c>
      <c r="J12" s="439">
        <v>1690</v>
      </c>
      <c r="K12" s="439">
        <v>2678</v>
      </c>
      <c r="L12" s="439">
        <v>1016</v>
      </c>
      <c r="M12" s="439">
        <v>1662</v>
      </c>
      <c r="N12"/>
      <c r="O12" s="416" t="s">
        <v>37</v>
      </c>
      <c r="P12" s="439">
        <v>3348</v>
      </c>
      <c r="Q12" s="439">
        <v>1248</v>
      </c>
      <c r="R12" s="439">
        <v>2100</v>
      </c>
      <c r="S12" s="439">
        <v>351</v>
      </c>
      <c r="T12" s="439">
        <v>90</v>
      </c>
      <c r="U12" s="439">
        <v>261</v>
      </c>
      <c r="V12" s="439">
        <v>2997</v>
      </c>
      <c r="W12" s="439">
        <v>1158</v>
      </c>
      <c r="X12" s="439">
        <v>1839</v>
      </c>
      <c r="Y12" s="439">
        <v>2612</v>
      </c>
      <c r="Z12" s="439">
        <v>1134</v>
      </c>
      <c r="AA12" s="439">
        <v>1478</v>
      </c>
      <c r="AB12"/>
      <c r="AC12" s="416" t="s">
        <v>37</v>
      </c>
      <c r="AD12" s="439">
        <v>9714</v>
      </c>
      <c r="AE12" s="439">
        <v>4627</v>
      </c>
      <c r="AF12" s="439">
        <v>5087</v>
      </c>
      <c r="AG12" s="439">
        <v>430</v>
      </c>
      <c r="AH12" s="439">
        <v>164</v>
      </c>
      <c r="AI12" s="439">
        <v>266</v>
      </c>
      <c r="AJ12" s="439">
        <v>9284</v>
      </c>
      <c r="AK12" s="439">
        <v>4463</v>
      </c>
      <c r="AL12" s="439">
        <v>4821</v>
      </c>
      <c r="AM12" s="439" t="s">
        <v>589</v>
      </c>
      <c r="AN12" s="439" t="s">
        <v>589</v>
      </c>
      <c r="AO12" s="439" t="s">
        <v>589</v>
      </c>
      <c r="AP12"/>
      <c r="AQ12" s="416" t="s">
        <v>37</v>
      </c>
      <c r="AR12" s="439">
        <v>7709</v>
      </c>
      <c r="AS12" s="439">
        <v>3633</v>
      </c>
      <c r="AT12" s="439">
        <v>4076</v>
      </c>
      <c r="AU12" s="439">
        <v>186</v>
      </c>
      <c r="AV12" s="439">
        <v>81</v>
      </c>
      <c r="AW12" s="439">
        <v>105</v>
      </c>
      <c r="AX12" s="439">
        <v>7523</v>
      </c>
      <c r="AY12" s="439">
        <v>3552</v>
      </c>
      <c r="AZ12" s="439">
        <v>3971</v>
      </c>
      <c r="BA12" s="439" t="s">
        <v>589</v>
      </c>
      <c r="BB12" s="439" t="s">
        <v>589</v>
      </c>
      <c r="BC12" s="439" t="s">
        <v>589</v>
      </c>
    </row>
    <row r="13" spans="1:55" ht="15" x14ac:dyDescent="0.25">
      <c r="A13" s="416" t="s">
        <v>38</v>
      </c>
      <c r="B13" s="439">
        <v>3711</v>
      </c>
      <c r="C13" s="439">
        <v>1084</v>
      </c>
      <c r="D13" s="439">
        <v>2627</v>
      </c>
      <c r="E13" s="439">
        <v>537</v>
      </c>
      <c r="F13" s="439">
        <v>185</v>
      </c>
      <c r="G13" s="439">
        <v>352</v>
      </c>
      <c r="H13" s="439">
        <v>3174</v>
      </c>
      <c r="I13" s="439">
        <v>899</v>
      </c>
      <c r="J13" s="439">
        <v>2275</v>
      </c>
      <c r="K13" s="439">
        <v>1138</v>
      </c>
      <c r="L13" s="439">
        <v>416</v>
      </c>
      <c r="M13" s="439">
        <v>722</v>
      </c>
      <c r="N13"/>
      <c r="O13" s="416" t="s">
        <v>38</v>
      </c>
      <c r="P13" s="439">
        <v>3316</v>
      </c>
      <c r="Q13" s="439">
        <v>1071</v>
      </c>
      <c r="R13" s="439">
        <v>2245</v>
      </c>
      <c r="S13" s="439">
        <v>239</v>
      </c>
      <c r="T13" s="439">
        <v>100</v>
      </c>
      <c r="U13" s="439">
        <v>139</v>
      </c>
      <c r="V13" s="439">
        <v>3077</v>
      </c>
      <c r="W13" s="439">
        <v>971</v>
      </c>
      <c r="X13" s="439">
        <v>2106</v>
      </c>
      <c r="Y13" s="439">
        <v>864</v>
      </c>
      <c r="Z13" s="439">
        <v>369</v>
      </c>
      <c r="AA13" s="439">
        <v>495</v>
      </c>
      <c r="AB13"/>
      <c r="AC13" s="416" t="s">
        <v>38</v>
      </c>
      <c r="AD13" s="439">
        <v>3325</v>
      </c>
      <c r="AE13" s="439">
        <v>1385</v>
      </c>
      <c r="AF13" s="439">
        <v>1940</v>
      </c>
      <c r="AG13" s="439">
        <v>206</v>
      </c>
      <c r="AH13" s="439">
        <v>76</v>
      </c>
      <c r="AI13" s="439">
        <v>130</v>
      </c>
      <c r="AJ13" s="439">
        <v>3119</v>
      </c>
      <c r="AK13" s="439">
        <v>1309</v>
      </c>
      <c r="AL13" s="439">
        <v>1810</v>
      </c>
      <c r="AM13" s="439" t="s">
        <v>589</v>
      </c>
      <c r="AN13" s="439" t="s">
        <v>589</v>
      </c>
      <c r="AO13" s="439" t="s">
        <v>589</v>
      </c>
      <c r="AP13"/>
      <c r="AQ13" s="416" t="s">
        <v>38</v>
      </c>
      <c r="AR13" s="439">
        <v>3010</v>
      </c>
      <c r="AS13" s="439">
        <v>1322</v>
      </c>
      <c r="AT13" s="439">
        <v>1688</v>
      </c>
      <c r="AU13" s="439">
        <v>138</v>
      </c>
      <c r="AV13" s="439">
        <v>66</v>
      </c>
      <c r="AW13" s="439">
        <v>72</v>
      </c>
      <c r="AX13" s="439">
        <v>2872</v>
      </c>
      <c r="AY13" s="439">
        <v>1256</v>
      </c>
      <c r="AZ13" s="439">
        <v>1616</v>
      </c>
      <c r="BA13" s="439" t="s">
        <v>589</v>
      </c>
      <c r="BB13" s="439" t="s">
        <v>589</v>
      </c>
      <c r="BC13" s="439" t="s">
        <v>589</v>
      </c>
    </row>
    <row r="14" spans="1:55" ht="15" x14ac:dyDescent="0.25">
      <c r="A14" s="416" t="s">
        <v>39</v>
      </c>
      <c r="B14" s="439">
        <v>3247</v>
      </c>
      <c r="C14" s="439">
        <v>992</v>
      </c>
      <c r="D14" s="439">
        <v>2255</v>
      </c>
      <c r="E14" s="439">
        <v>222</v>
      </c>
      <c r="F14" s="439">
        <v>68</v>
      </c>
      <c r="G14" s="439">
        <v>154</v>
      </c>
      <c r="H14" s="439">
        <v>3025</v>
      </c>
      <c r="I14" s="439">
        <v>924</v>
      </c>
      <c r="J14" s="439">
        <v>2101</v>
      </c>
      <c r="K14" s="439">
        <v>873</v>
      </c>
      <c r="L14" s="439">
        <v>354</v>
      </c>
      <c r="M14" s="439">
        <v>519</v>
      </c>
      <c r="N14"/>
      <c r="O14" s="416" t="s">
        <v>39</v>
      </c>
      <c r="P14" s="439">
        <v>2334</v>
      </c>
      <c r="Q14" s="439">
        <v>795</v>
      </c>
      <c r="R14" s="439">
        <v>1539</v>
      </c>
      <c r="S14" s="439">
        <v>306</v>
      </c>
      <c r="T14" s="439">
        <v>98</v>
      </c>
      <c r="U14" s="439">
        <v>208</v>
      </c>
      <c r="V14" s="439">
        <v>2028</v>
      </c>
      <c r="W14" s="439">
        <v>697</v>
      </c>
      <c r="X14" s="439">
        <v>1331</v>
      </c>
      <c r="Y14" s="439">
        <v>712</v>
      </c>
      <c r="Z14" s="439">
        <v>289</v>
      </c>
      <c r="AA14" s="439">
        <v>423</v>
      </c>
      <c r="AB14"/>
      <c r="AC14" s="416" t="s">
        <v>39</v>
      </c>
      <c r="AD14" s="439">
        <v>2813</v>
      </c>
      <c r="AE14" s="439">
        <v>1259</v>
      </c>
      <c r="AF14" s="439">
        <v>1554</v>
      </c>
      <c r="AG14" s="439">
        <v>140</v>
      </c>
      <c r="AH14" s="439">
        <v>42</v>
      </c>
      <c r="AI14" s="439">
        <v>98</v>
      </c>
      <c r="AJ14" s="439">
        <v>2673</v>
      </c>
      <c r="AK14" s="439">
        <v>1217</v>
      </c>
      <c r="AL14" s="439">
        <v>1456</v>
      </c>
      <c r="AM14" s="439" t="s">
        <v>589</v>
      </c>
      <c r="AN14" s="439" t="s">
        <v>589</v>
      </c>
      <c r="AO14" s="439" t="s">
        <v>589</v>
      </c>
      <c r="AP14"/>
      <c r="AQ14" s="416" t="s">
        <v>39</v>
      </c>
      <c r="AR14" s="439">
        <v>3420</v>
      </c>
      <c r="AS14" s="439">
        <v>1830</v>
      </c>
      <c r="AT14" s="439">
        <v>1590</v>
      </c>
      <c r="AU14" s="439">
        <v>304</v>
      </c>
      <c r="AV14" s="439">
        <v>132</v>
      </c>
      <c r="AW14" s="439">
        <v>172</v>
      </c>
      <c r="AX14" s="439">
        <v>3116</v>
      </c>
      <c r="AY14" s="439">
        <v>1698</v>
      </c>
      <c r="AZ14" s="439">
        <v>1418</v>
      </c>
      <c r="BA14" s="439" t="s">
        <v>589</v>
      </c>
      <c r="BB14" s="439" t="s">
        <v>589</v>
      </c>
      <c r="BC14" s="439" t="s">
        <v>589</v>
      </c>
    </row>
    <row r="15" spans="1:55" ht="15" x14ac:dyDescent="0.25">
      <c r="A15" s="416" t="s">
        <v>40</v>
      </c>
      <c r="B15" s="439">
        <v>1967</v>
      </c>
      <c r="C15" s="439">
        <v>441</v>
      </c>
      <c r="D15" s="439">
        <v>1526</v>
      </c>
      <c r="E15" s="439">
        <v>439</v>
      </c>
      <c r="F15" s="439">
        <v>77</v>
      </c>
      <c r="G15" s="439">
        <v>362</v>
      </c>
      <c r="H15" s="439">
        <v>1528</v>
      </c>
      <c r="I15" s="439">
        <v>364</v>
      </c>
      <c r="J15" s="439">
        <v>1164</v>
      </c>
      <c r="K15" s="439">
        <v>1306</v>
      </c>
      <c r="L15" s="439">
        <v>487</v>
      </c>
      <c r="M15" s="439">
        <v>819</v>
      </c>
      <c r="N15"/>
      <c r="O15" s="416" t="s">
        <v>40</v>
      </c>
      <c r="P15" s="439">
        <v>1817</v>
      </c>
      <c r="Q15" s="439">
        <v>463</v>
      </c>
      <c r="R15" s="439">
        <v>1354</v>
      </c>
      <c r="S15" s="439">
        <v>273</v>
      </c>
      <c r="T15" s="439">
        <v>73</v>
      </c>
      <c r="U15" s="439">
        <v>200</v>
      </c>
      <c r="V15" s="439">
        <v>1544</v>
      </c>
      <c r="W15" s="439">
        <v>390</v>
      </c>
      <c r="X15" s="439">
        <v>1154</v>
      </c>
      <c r="Y15" s="439">
        <v>1145</v>
      </c>
      <c r="Z15" s="439">
        <v>436</v>
      </c>
      <c r="AA15" s="439">
        <v>709</v>
      </c>
      <c r="AB15"/>
      <c r="AC15" s="416" t="s">
        <v>40</v>
      </c>
      <c r="AD15" s="439">
        <v>3533</v>
      </c>
      <c r="AE15" s="439">
        <v>1269</v>
      </c>
      <c r="AF15" s="439">
        <v>2264</v>
      </c>
      <c r="AG15" s="439">
        <v>289</v>
      </c>
      <c r="AH15" s="439">
        <v>111</v>
      </c>
      <c r="AI15" s="439">
        <v>178</v>
      </c>
      <c r="AJ15" s="439">
        <v>3244</v>
      </c>
      <c r="AK15" s="439">
        <v>1158</v>
      </c>
      <c r="AL15" s="439">
        <v>2086</v>
      </c>
      <c r="AM15" s="439" t="s">
        <v>589</v>
      </c>
      <c r="AN15" s="439" t="s">
        <v>589</v>
      </c>
      <c r="AO15" s="439" t="s">
        <v>589</v>
      </c>
      <c r="AP15"/>
      <c r="AQ15" s="416" t="s">
        <v>40</v>
      </c>
      <c r="AR15" s="439">
        <v>2347</v>
      </c>
      <c r="AS15" s="439">
        <v>930</v>
      </c>
      <c r="AT15" s="439">
        <v>1417</v>
      </c>
      <c r="AU15" s="439">
        <v>53</v>
      </c>
      <c r="AV15" s="439">
        <v>35</v>
      </c>
      <c r="AW15" s="439">
        <v>18</v>
      </c>
      <c r="AX15" s="439">
        <v>2294</v>
      </c>
      <c r="AY15" s="439">
        <v>895</v>
      </c>
      <c r="AZ15" s="439">
        <v>1399</v>
      </c>
      <c r="BA15" s="439" t="s">
        <v>589</v>
      </c>
      <c r="BB15" s="439" t="s">
        <v>589</v>
      </c>
      <c r="BC15" s="439" t="s">
        <v>589</v>
      </c>
    </row>
    <row r="16" spans="1:55" ht="15" x14ac:dyDescent="0.25">
      <c r="A16" s="416" t="s">
        <v>41</v>
      </c>
      <c r="B16" s="439">
        <v>1443</v>
      </c>
      <c r="C16" s="439">
        <v>442</v>
      </c>
      <c r="D16" s="439">
        <v>1001</v>
      </c>
      <c r="E16" s="439">
        <v>154</v>
      </c>
      <c r="F16" s="439">
        <v>34</v>
      </c>
      <c r="G16" s="439">
        <v>120</v>
      </c>
      <c r="H16" s="439">
        <v>1289</v>
      </c>
      <c r="I16" s="439">
        <v>408</v>
      </c>
      <c r="J16" s="439">
        <v>881</v>
      </c>
      <c r="K16" s="439">
        <v>1300</v>
      </c>
      <c r="L16" s="439">
        <v>556</v>
      </c>
      <c r="M16" s="439">
        <v>744</v>
      </c>
      <c r="N16"/>
      <c r="O16" s="416" t="s">
        <v>41</v>
      </c>
      <c r="P16" s="439">
        <v>1263</v>
      </c>
      <c r="Q16" s="439">
        <v>388</v>
      </c>
      <c r="R16" s="439">
        <v>875</v>
      </c>
      <c r="S16" s="439">
        <v>115</v>
      </c>
      <c r="T16" s="439">
        <v>44</v>
      </c>
      <c r="U16" s="439">
        <v>71</v>
      </c>
      <c r="V16" s="439">
        <v>1148</v>
      </c>
      <c r="W16" s="439">
        <v>344</v>
      </c>
      <c r="X16" s="439">
        <v>804</v>
      </c>
      <c r="Y16" s="439">
        <v>932</v>
      </c>
      <c r="Z16" s="439">
        <v>392</v>
      </c>
      <c r="AA16" s="439">
        <v>540</v>
      </c>
      <c r="AB16"/>
      <c r="AC16" s="416" t="s">
        <v>41</v>
      </c>
      <c r="AD16" s="439">
        <v>2735</v>
      </c>
      <c r="AE16" s="439">
        <v>1472</v>
      </c>
      <c r="AF16" s="439">
        <v>1263</v>
      </c>
      <c r="AG16" s="439">
        <v>130</v>
      </c>
      <c r="AH16" s="439">
        <v>46</v>
      </c>
      <c r="AI16" s="439">
        <v>84</v>
      </c>
      <c r="AJ16" s="439">
        <v>2605</v>
      </c>
      <c r="AK16" s="439">
        <v>1426</v>
      </c>
      <c r="AL16" s="439">
        <v>1179</v>
      </c>
      <c r="AM16" s="439" t="s">
        <v>589</v>
      </c>
      <c r="AN16" s="439" t="s">
        <v>589</v>
      </c>
      <c r="AO16" s="439" t="s">
        <v>589</v>
      </c>
      <c r="AP16"/>
      <c r="AQ16" s="416" t="s">
        <v>41</v>
      </c>
      <c r="AR16" s="439">
        <v>4496</v>
      </c>
      <c r="AS16" s="439">
        <v>2491</v>
      </c>
      <c r="AT16" s="439">
        <v>2005</v>
      </c>
      <c r="AU16" s="439">
        <v>70</v>
      </c>
      <c r="AV16" s="439">
        <v>17</v>
      </c>
      <c r="AW16" s="439">
        <v>53</v>
      </c>
      <c r="AX16" s="439">
        <v>4426</v>
      </c>
      <c r="AY16" s="439">
        <v>2474</v>
      </c>
      <c r="AZ16" s="439">
        <v>1952</v>
      </c>
      <c r="BA16" s="439" t="s">
        <v>589</v>
      </c>
      <c r="BB16" s="439" t="s">
        <v>589</v>
      </c>
      <c r="BC16" s="439" t="s">
        <v>589</v>
      </c>
    </row>
    <row r="17" spans="1:55" ht="15" x14ac:dyDescent="0.25">
      <c r="A17" s="416" t="s">
        <v>42</v>
      </c>
      <c r="B17" s="439">
        <v>1547</v>
      </c>
      <c r="C17" s="439">
        <v>397</v>
      </c>
      <c r="D17" s="439">
        <v>1150</v>
      </c>
      <c r="E17" s="439">
        <v>233</v>
      </c>
      <c r="F17" s="439">
        <v>34</v>
      </c>
      <c r="G17" s="439">
        <v>199</v>
      </c>
      <c r="H17" s="439">
        <v>1314</v>
      </c>
      <c r="I17" s="439">
        <v>363</v>
      </c>
      <c r="J17" s="439">
        <v>951</v>
      </c>
      <c r="K17" s="439">
        <v>851</v>
      </c>
      <c r="L17" s="439">
        <v>312</v>
      </c>
      <c r="M17" s="439">
        <v>539</v>
      </c>
      <c r="N17"/>
      <c r="O17" s="416" t="s">
        <v>42</v>
      </c>
      <c r="P17" s="439">
        <v>1195</v>
      </c>
      <c r="Q17" s="439">
        <v>382</v>
      </c>
      <c r="R17" s="439">
        <v>813</v>
      </c>
      <c r="S17" s="439">
        <v>219</v>
      </c>
      <c r="T17" s="439">
        <v>48</v>
      </c>
      <c r="U17" s="439">
        <v>171</v>
      </c>
      <c r="V17" s="439">
        <v>976</v>
      </c>
      <c r="W17" s="439">
        <v>334</v>
      </c>
      <c r="X17" s="439">
        <v>642</v>
      </c>
      <c r="Y17" s="439">
        <v>595</v>
      </c>
      <c r="Z17" s="439">
        <v>208</v>
      </c>
      <c r="AA17" s="439">
        <v>387</v>
      </c>
      <c r="AB17"/>
      <c r="AC17" s="416" t="s">
        <v>42</v>
      </c>
      <c r="AD17" s="439">
        <v>1658</v>
      </c>
      <c r="AE17" s="439">
        <v>781</v>
      </c>
      <c r="AF17" s="439">
        <v>877</v>
      </c>
      <c r="AG17" s="439">
        <v>41</v>
      </c>
      <c r="AH17" s="439">
        <v>9</v>
      </c>
      <c r="AI17" s="439">
        <v>32</v>
      </c>
      <c r="AJ17" s="439">
        <v>1617</v>
      </c>
      <c r="AK17" s="439">
        <v>772</v>
      </c>
      <c r="AL17" s="439">
        <v>845</v>
      </c>
      <c r="AM17" s="439" t="s">
        <v>589</v>
      </c>
      <c r="AN17" s="439" t="s">
        <v>589</v>
      </c>
      <c r="AO17" s="439" t="s">
        <v>589</v>
      </c>
      <c r="AP17"/>
      <c r="AQ17" s="416" t="s">
        <v>42</v>
      </c>
      <c r="AR17" s="439">
        <v>1817</v>
      </c>
      <c r="AS17" s="439">
        <v>782</v>
      </c>
      <c r="AT17" s="439">
        <v>1035</v>
      </c>
      <c r="AU17" s="439">
        <v>20</v>
      </c>
      <c r="AV17" s="439">
        <v>7</v>
      </c>
      <c r="AW17" s="439">
        <v>13</v>
      </c>
      <c r="AX17" s="439">
        <v>1797</v>
      </c>
      <c r="AY17" s="439">
        <v>775</v>
      </c>
      <c r="AZ17" s="439">
        <v>1022</v>
      </c>
      <c r="BA17" s="439" t="s">
        <v>589</v>
      </c>
      <c r="BB17" s="439" t="s">
        <v>589</v>
      </c>
      <c r="BC17" s="439" t="s">
        <v>589</v>
      </c>
    </row>
    <row r="18" spans="1:55" ht="15" x14ac:dyDescent="0.25">
      <c r="A18" s="416" t="s">
        <v>43</v>
      </c>
      <c r="B18" s="439">
        <v>1492</v>
      </c>
      <c r="C18" s="439">
        <v>271</v>
      </c>
      <c r="D18" s="439">
        <v>1221</v>
      </c>
      <c r="E18" s="439">
        <v>582</v>
      </c>
      <c r="F18" s="439">
        <v>47</v>
      </c>
      <c r="G18" s="439">
        <v>535</v>
      </c>
      <c r="H18" s="439">
        <v>910</v>
      </c>
      <c r="I18" s="439">
        <v>224</v>
      </c>
      <c r="J18" s="439">
        <v>686</v>
      </c>
      <c r="K18" s="439">
        <v>1741</v>
      </c>
      <c r="L18" s="439">
        <v>639</v>
      </c>
      <c r="M18" s="439">
        <v>1102</v>
      </c>
      <c r="N18"/>
      <c r="O18" s="416" t="s">
        <v>43</v>
      </c>
      <c r="P18" s="439">
        <v>1415</v>
      </c>
      <c r="Q18" s="439">
        <v>344</v>
      </c>
      <c r="R18" s="439">
        <v>1071</v>
      </c>
      <c r="S18" s="439">
        <v>359</v>
      </c>
      <c r="T18" s="439">
        <v>62</v>
      </c>
      <c r="U18" s="439">
        <v>297</v>
      </c>
      <c r="V18" s="439">
        <v>1056</v>
      </c>
      <c r="W18" s="439">
        <v>282</v>
      </c>
      <c r="X18" s="439">
        <v>774</v>
      </c>
      <c r="Y18" s="439">
        <v>1141</v>
      </c>
      <c r="Z18" s="439">
        <v>463</v>
      </c>
      <c r="AA18" s="439">
        <v>678</v>
      </c>
      <c r="AB18"/>
      <c r="AC18" s="416" t="s">
        <v>43</v>
      </c>
      <c r="AD18" s="439">
        <v>2120</v>
      </c>
      <c r="AE18" s="439">
        <v>1205</v>
      </c>
      <c r="AF18" s="439">
        <v>915</v>
      </c>
      <c r="AG18" s="439">
        <v>72</v>
      </c>
      <c r="AH18" s="439">
        <v>30</v>
      </c>
      <c r="AI18" s="439">
        <v>42</v>
      </c>
      <c r="AJ18" s="439">
        <v>2048</v>
      </c>
      <c r="AK18" s="439">
        <v>1175</v>
      </c>
      <c r="AL18" s="439">
        <v>873</v>
      </c>
      <c r="AM18" s="439" t="s">
        <v>589</v>
      </c>
      <c r="AN18" s="439" t="s">
        <v>589</v>
      </c>
      <c r="AO18" s="439" t="s">
        <v>589</v>
      </c>
      <c r="AP18"/>
      <c r="AQ18" s="416" t="s">
        <v>43</v>
      </c>
      <c r="AR18" s="439">
        <v>1804</v>
      </c>
      <c r="AS18" s="439">
        <v>1118</v>
      </c>
      <c r="AT18" s="439">
        <v>686</v>
      </c>
      <c r="AU18" s="439">
        <v>37</v>
      </c>
      <c r="AV18" s="439">
        <v>21</v>
      </c>
      <c r="AW18" s="439">
        <v>16</v>
      </c>
      <c r="AX18" s="439">
        <v>1767</v>
      </c>
      <c r="AY18" s="439">
        <v>1097</v>
      </c>
      <c r="AZ18" s="439">
        <v>670</v>
      </c>
      <c r="BA18" s="439" t="s">
        <v>589</v>
      </c>
      <c r="BB18" s="439" t="s">
        <v>589</v>
      </c>
      <c r="BC18" s="439" t="s">
        <v>589</v>
      </c>
    </row>
    <row r="19" spans="1:55" ht="15" x14ac:dyDescent="0.25">
      <c r="A19" s="416" t="s">
        <v>44</v>
      </c>
      <c r="B19" s="439">
        <v>1226</v>
      </c>
      <c r="C19" s="439">
        <v>273</v>
      </c>
      <c r="D19" s="439">
        <v>953</v>
      </c>
      <c r="E19" s="439">
        <v>208</v>
      </c>
      <c r="F19" s="439">
        <v>56</v>
      </c>
      <c r="G19" s="439">
        <v>152</v>
      </c>
      <c r="H19" s="439">
        <v>1018</v>
      </c>
      <c r="I19" s="439">
        <v>217</v>
      </c>
      <c r="J19" s="439">
        <v>801</v>
      </c>
      <c r="K19" s="439">
        <v>494</v>
      </c>
      <c r="L19" s="439">
        <v>201</v>
      </c>
      <c r="M19" s="439">
        <v>293</v>
      </c>
      <c r="N19"/>
      <c r="O19" s="416" t="s">
        <v>44</v>
      </c>
      <c r="P19" s="439">
        <v>1307</v>
      </c>
      <c r="Q19" s="439">
        <v>433</v>
      </c>
      <c r="R19" s="439">
        <v>874</v>
      </c>
      <c r="S19" s="439">
        <v>34</v>
      </c>
      <c r="T19" s="439">
        <v>12</v>
      </c>
      <c r="U19" s="439">
        <v>22</v>
      </c>
      <c r="V19" s="439">
        <v>1273</v>
      </c>
      <c r="W19" s="439">
        <v>421</v>
      </c>
      <c r="X19" s="439">
        <v>852</v>
      </c>
      <c r="Y19" s="439">
        <v>240</v>
      </c>
      <c r="Z19" s="439">
        <v>86</v>
      </c>
      <c r="AA19" s="439">
        <v>154</v>
      </c>
      <c r="AB19"/>
      <c r="AC19" s="416" t="s">
        <v>44</v>
      </c>
      <c r="AD19" s="439">
        <v>2226</v>
      </c>
      <c r="AE19" s="439">
        <v>1060</v>
      </c>
      <c r="AF19" s="439">
        <v>1166</v>
      </c>
      <c r="AG19" s="439">
        <v>126</v>
      </c>
      <c r="AH19" s="439">
        <v>48</v>
      </c>
      <c r="AI19" s="439">
        <v>78</v>
      </c>
      <c r="AJ19" s="439">
        <v>2100</v>
      </c>
      <c r="AK19" s="439">
        <v>1012</v>
      </c>
      <c r="AL19" s="439">
        <v>1088</v>
      </c>
      <c r="AM19" s="439" t="s">
        <v>589</v>
      </c>
      <c r="AN19" s="439" t="s">
        <v>589</v>
      </c>
      <c r="AO19" s="439" t="s">
        <v>589</v>
      </c>
      <c r="AP19"/>
      <c r="AQ19" s="416" t="s">
        <v>44</v>
      </c>
      <c r="AR19" s="439">
        <v>1651</v>
      </c>
      <c r="AS19" s="439">
        <v>875</v>
      </c>
      <c r="AT19" s="439">
        <v>776</v>
      </c>
      <c r="AU19" s="439">
        <v>39</v>
      </c>
      <c r="AV19" s="439">
        <v>14</v>
      </c>
      <c r="AW19" s="439">
        <v>25</v>
      </c>
      <c r="AX19" s="439">
        <v>1612</v>
      </c>
      <c r="AY19" s="439">
        <v>861</v>
      </c>
      <c r="AZ19" s="439">
        <v>751</v>
      </c>
      <c r="BA19" s="439" t="s">
        <v>589</v>
      </c>
      <c r="BB19" s="439" t="s">
        <v>589</v>
      </c>
      <c r="BC19" s="439" t="s">
        <v>589</v>
      </c>
    </row>
    <row r="20" spans="1:55" ht="15" x14ac:dyDescent="0.25">
      <c r="A20" s="416" t="s">
        <v>45</v>
      </c>
      <c r="B20" s="439">
        <v>1073</v>
      </c>
      <c r="C20" s="439">
        <v>223</v>
      </c>
      <c r="D20" s="439">
        <v>850</v>
      </c>
      <c r="E20" s="439">
        <v>272</v>
      </c>
      <c r="F20" s="439">
        <v>56</v>
      </c>
      <c r="G20" s="439">
        <v>216</v>
      </c>
      <c r="H20" s="439">
        <v>801</v>
      </c>
      <c r="I20" s="439">
        <v>167</v>
      </c>
      <c r="J20" s="439">
        <v>634</v>
      </c>
      <c r="K20" s="439">
        <v>392</v>
      </c>
      <c r="L20" s="439">
        <v>116</v>
      </c>
      <c r="M20" s="439">
        <v>276</v>
      </c>
      <c r="N20"/>
      <c r="O20" s="416" t="s">
        <v>45</v>
      </c>
      <c r="P20" s="439">
        <v>1287</v>
      </c>
      <c r="Q20" s="439">
        <v>310</v>
      </c>
      <c r="R20" s="439">
        <v>977</v>
      </c>
      <c r="S20" s="439">
        <v>157</v>
      </c>
      <c r="T20" s="439">
        <v>48</v>
      </c>
      <c r="U20" s="439">
        <v>109</v>
      </c>
      <c r="V20" s="439">
        <v>1130</v>
      </c>
      <c r="W20" s="439">
        <v>262</v>
      </c>
      <c r="X20" s="439">
        <v>868</v>
      </c>
      <c r="Y20" s="439">
        <v>211</v>
      </c>
      <c r="Z20" s="439">
        <v>75</v>
      </c>
      <c r="AA20" s="439">
        <v>136</v>
      </c>
      <c r="AB20"/>
      <c r="AC20" s="416" t="s">
        <v>45</v>
      </c>
      <c r="AD20" s="439">
        <v>1778</v>
      </c>
      <c r="AE20" s="439">
        <v>673</v>
      </c>
      <c r="AF20" s="439">
        <v>1105</v>
      </c>
      <c r="AG20" s="439">
        <v>76</v>
      </c>
      <c r="AH20" s="439">
        <v>25</v>
      </c>
      <c r="AI20" s="439">
        <v>51</v>
      </c>
      <c r="AJ20" s="439">
        <v>1702</v>
      </c>
      <c r="AK20" s="439">
        <v>648</v>
      </c>
      <c r="AL20" s="439">
        <v>1054</v>
      </c>
      <c r="AM20" s="439" t="s">
        <v>589</v>
      </c>
      <c r="AN20" s="439" t="s">
        <v>589</v>
      </c>
      <c r="AO20" s="439" t="s">
        <v>589</v>
      </c>
      <c r="AP20"/>
      <c r="AQ20" s="416" t="s">
        <v>45</v>
      </c>
      <c r="AR20" s="439">
        <v>2017</v>
      </c>
      <c r="AS20" s="439">
        <v>1236</v>
      </c>
      <c r="AT20" s="439">
        <v>781</v>
      </c>
      <c r="AU20" s="439">
        <v>69</v>
      </c>
      <c r="AV20" s="439">
        <v>30</v>
      </c>
      <c r="AW20" s="439">
        <v>39</v>
      </c>
      <c r="AX20" s="439">
        <v>1948</v>
      </c>
      <c r="AY20" s="439">
        <v>1206</v>
      </c>
      <c r="AZ20" s="439">
        <v>742</v>
      </c>
      <c r="BA20" s="439" t="s">
        <v>589</v>
      </c>
      <c r="BB20" s="439" t="s">
        <v>589</v>
      </c>
      <c r="BC20" s="439" t="s">
        <v>589</v>
      </c>
    </row>
    <row r="21" spans="1:55" ht="15" x14ac:dyDescent="0.25">
      <c r="A21" s="416" t="s">
        <v>46</v>
      </c>
      <c r="B21" s="439">
        <v>1364</v>
      </c>
      <c r="C21" s="439">
        <v>362</v>
      </c>
      <c r="D21" s="439">
        <v>1002</v>
      </c>
      <c r="E21" s="439">
        <v>161</v>
      </c>
      <c r="F21" s="439">
        <v>23</v>
      </c>
      <c r="G21" s="439">
        <v>138</v>
      </c>
      <c r="H21" s="439">
        <v>1203</v>
      </c>
      <c r="I21" s="439">
        <v>339</v>
      </c>
      <c r="J21" s="439">
        <v>864</v>
      </c>
      <c r="K21" s="439">
        <v>1083</v>
      </c>
      <c r="L21" s="439">
        <v>429</v>
      </c>
      <c r="M21" s="439">
        <v>654</v>
      </c>
      <c r="N21"/>
      <c r="O21" s="416" t="s">
        <v>46</v>
      </c>
      <c r="P21" s="439">
        <v>1670</v>
      </c>
      <c r="Q21" s="439">
        <v>359</v>
      </c>
      <c r="R21" s="439">
        <v>1311</v>
      </c>
      <c r="S21" s="439">
        <v>177</v>
      </c>
      <c r="T21" s="439">
        <v>42</v>
      </c>
      <c r="U21" s="439">
        <v>135</v>
      </c>
      <c r="V21" s="439">
        <v>1493</v>
      </c>
      <c r="W21" s="439">
        <v>317</v>
      </c>
      <c r="X21" s="439">
        <v>1176</v>
      </c>
      <c r="Y21" s="439">
        <v>940</v>
      </c>
      <c r="Z21" s="439">
        <v>402</v>
      </c>
      <c r="AA21" s="439">
        <v>538</v>
      </c>
      <c r="AB21"/>
      <c r="AC21" s="416" t="s">
        <v>46</v>
      </c>
      <c r="AD21" s="439">
        <v>1871</v>
      </c>
      <c r="AE21" s="439">
        <v>504</v>
      </c>
      <c r="AF21" s="439">
        <v>1367</v>
      </c>
      <c r="AG21" s="439">
        <v>189</v>
      </c>
      <c r="AH21" s="439">
        <v>44</v>
      </c>
      <c r="AI21" s="439">
        <v>145</v>
      </c>
      <c r="AJ21" s="439">
        <v>1682</v>
      </c>
      <c r="AK21" s="439">
        <v>460</v>
      </c>
      <c r="AL21" s="439">
        <v>1222</v>
      </c>
      <c r="AM21" s="439" t="s">
        <v>589</v>
      </c>
      <c r="AN21" s="439" t="s">
        <v>589</v>
      </c>
      <c r="AO21" s="439" t="s">
        <v>589</v>
      </c>
      <c r="AP21"/>
      <c r="AQ21" s="416" t="s">
        <v>46</v>
      </c>
      <c r="AR21" s="439">
        <v>1431</v>
      </c>
      <c r="AS21" s="439">
        <v>441</v>
      </c>
      <c r="AT21" s="439">
        <v>990</v>
      </c>
      <c r="AU21" s="439">
        <v>130</v>
      </c>
      <c r="AV21" s="439">
        <v>43</v>
      </c>
      <c r="AW21" s="439">
        <v>87</v>
      </c>
      <c r="AX21" s="439">
        <v>1301</v>
      </c>
      <c r="AY21" s="439">
        <v>398</v>
      </c>
      <c r="AZ21" s="439">
        <v>903</v>
      </c>
      <c r="BA21" s="439" t="s">
        <v>589</v>
      </c>
      <c r="BB21" s="439" t="s">
        <v>589</v>
      </c>
      <c r="BC21" s="439" t="s">
        <v>589</v>
      </c>
    </row>
    <row r="22" spans="1:55" ht="15" x14ac:dyDescent="0.25">
      <c r="A22" s="416" t="s">
        <v>47</v>
      </c>
      <c r="B22" s="439">
        <v>1795</v>
      </c>
      <c r="C22" s="439">
        <v>490</v>
      </c>
      <c r="D22" s="439">
        <v>1305</v>
      </c>
      <c r="E22" s="439">
        <v>330</v>
      </c>
      <c r="F22" s="439">
        <v>65</v>
      </c>
      <c r="G22" s="439">
        <v>265</v>
      </c>
      <c r="H22" s="439">
        <v>1465</v>
      </c>
      <c r="I22" s="439">
        <v>425</v>
      </c>
      <c r="J22" s="439">
        <v>1040</v>
      </c>
      <c r="K22" s="439">
        <v>1006</v>
      </c>
      <c r="L22" s="439">
        <v>425</v>
      </c>
      <c r="M22" s="439">
        <v>581</v>
      </c>
      <c r="N22"/>
      <c r="O22" s="416" t="s">
        <v>47</v>
      </c>
      <c r="P22" s="439">
        <v>1589</v>
      </c>
      <c r="Q22" s="439">
        <v>399</v>
      </c>
      <c r="R22" s="439">
        <v>1190</v>
      </c>
      <c r="S22" s="439">
        <v>369</v>
      </c>
      <c r="T22" s="439">
        <v>76</v>
      </c>
      <c r="U22" s="439">
        <v>293</v>
      </c>
      <c r="V22" s="439">
        <v>1220</v>
      </c>
      <c r="W22" s="439">
        <v>323</v>
      </c>
      <c r="X22" s="439">
        <v>897</v>
      </c>
      <c r="Y22" s="439">
        <v>955</v>
      </c>
      <c r="Z22" s="439">
        <v>388</v>
      </c>
      <c r="AA22" s="439">
        <v>567</v>
      </c>
      <c r="AB22"/>
      <c r="AC22" s="416" t="s">
        <v>47</v>
      </c>
      <c r="AD22" s="439">
        <v>4624</v>
      </c>
      <c r="AE22" s="439">
        <v>2192</v>
      </c>
      <c r="AF22" s="439">
        <v>2432</v>
      </c>
      <c r="AG22" s="439">
        <v>398</v>
      </c>
      <c r="AH22" s="439">
        <v>160</v>
      </c>
      <c r="AI22" s="439">
        <v>238</v>
      </c>
      <c r="AJ22" s="439">
        <v>4226</v>
      </c>
      <c r="AK22" s="439">
        <v>2032</v>
      </c>
      <c r="AL22" s="439">
        <v>2194</v>
      </c>
      <c r="AM22" s="439" t="s">
        <v>589</v>
      </c>
      <c r="AN22" s="439" t="s">
        <v>589</v>
      </c>
      <c r="AO22" s="439" t="s">
        <v>589</v>
      </c>
      <c r="AP22"/>
      <c r="AQ22" s="416" t="s">
        <v>47</v>
      </c>
      <c r="AR22" s="439">
        <v>6573</v>
      </c>
      <c r="AS22" s="439">
        <v>3611</v>
      </c>
      <c r="AT22" s="439">
        <v>2962</v>
      </c>
      <c r="AU22" s="439">
        <v>136</v>
      </c>
      <c r="AV22" s="439">
        <v>76</v>
      </c>
      <c r="AW22" s="439">
        <v>60</v>
      </c>
      <c r="AX22" s="439">
        <v>6437</v>
      </c>
      <c r="AY22" s="439">
        <v>3535</v>
      </c>
      <c r="AZ22" s="439">
        <v>2902</v>
      </c>
      <c r="BA22" s="439" t="s">
        <v>589</v>
      </c>
      <c r="BB22" s="439" t="s">
        <v>589</v>
      </c>
      <c r="BC22" s="439" t="s">
        <v>589</v>
      </c>
    </row>
    <row r="23" spans="1:55" ht="15" x14ac:dyDescent="0.25">
      <c r="A23" s="416" t="s">
        <v>48</v>
      </c>
      <c r="B23" s="439">
        <v>1142</v>
      </c>
      <c r="C23" s="439">
        <v>312</v>
      </c>
      <c r="D23" s="439">
        <v>830</v>
      </c>
      <c r="E23" s="439">
        <v>247</v>
      </c>
      <c r="F23" s="439">
        <v>57</v>
      </c>
      <c r="G23" s="439">
        <v>190</v>
      </c>
      <c r="H23" s="439">
        <v>895</v>
      </c>
      <c r="I23" s="439">
        <v>255</v>
      </c>
      <c r="J23" s="439">
        <v>640</v>
      </c>
      <c r="K23" s="439">
        <v>750</v>
      </c>
      <c r="L23" s="439">
        <v>287</v>
      </c>
      <c r="M23" s="439">
        <v>463</v>
      </c>
      <c r="N23"/>
      <c r="O23" s="416" t="s">
        <v>48</v>
      </c>
      <c r="P23" s="439">
        <v>1120</v>
      </c>
      <c r="Q23" s="439">
        <v>303</v>
      </c>
      <c r="R23" s="439">
        <v>817</v>
      </c>
      <c r="S23" s="439">
        <v>217</v>
      </c>
      <c r="T23" s="439">
        <v>64</v>
      </c>
      <c r="U23" s="439">
        <v>153</v>
      </c>
      <c r="V23" s="439">
        <v>903</v>
      </c>
      <c r="W23" s="439">
        <v>239</v>
      </c>
      <c r="X23" s="439">
        <v>664</v>
      </c>
      <c r="Y23" s="439">
        <v>557</v>
      </c>
      <c r="Z23" s="439">
        <v>235</v>
      </c>
      <c r="AA23" s="439">
        <v>322</v>
      </c>
      <c r="AB23"/>
      <c r="AC23" s="416" t="s">
        <v>48</v>
      </c>
      <c r="AD23" s="439">
        <v>1904</v>
      </c>
      <c r="AE23" s="439">
        <v>992</v>
      </c>
      <c r="AF23" s="439">
        <v>912</v>
      </c>
      <c r="AG23" s="439">
        <v>75</v>
      </c>
      <c r="AH23" s="439">
        <v>39</v>
      </c>
      <c r="AI23" s="439">
        <v>36</v>
      </c>
      <c r="AJ23" s="439">
        <v>1829</v>
      </c>
      <c r="AK23" s="439">
        <v>953</v>
      </c>
      <c r="AL23" s="439">
        <v>876</v>
      </c>
      <c r="AM23" s="439" t="s">
        <v>589</v>
      </c>
      <c r="AN23" s="439" t="s">
        <v>589</v>
      </c>
      <c r="AO23" s="439" t="s">
        <v>589</v>
      </c>
      <c r="AP23"/>
      <c r="AQ23" s="416" t="s">
        <v>48</v>
      </c>
      <c r="AR23" s="439">
        <v>1951</v>
      </c>
      <c r="AS23" s="439">
        <v>1003</v>
      </c>
      <c r="AT23" s="439">
        <v>948</v>
      </c>
      <c r="AU23" s="439">
        <v>45</v>
      </c>
      <c r="AV23" s="439">
        <v>29</v>
      </c>
      <c r="AW23" s="439">
        <v>16</v>
      </c>
      <c r="AX23" s="439">
        <v>1906</v>
      </c>
      <c r="AY23" s="439">
        <v>974</v>
      </c>
      <c r="AZ23" s="439">
        <v>932</v>
      </c>
      <c r="BA23" s="439" t="s">
        <v>589</v>
      </c>
      <c r="BB23" s="439" t="s">
        <v>589</v>
      </c>
      <c r="BC23" s="439" t="s">
        <v>589</v>
      </c>
    </row>
    <row r="24" spans="1:55" ht="15" x14ac:dyDescent="0.25">
      <c r="A24" s="416" t="s">
        <v>49</v>
      </c>
      <c r="B24" s="439">
        <v>1169</v>
      </c>
      <c r="C24" s="439">
        <v>276</v>
      </c>
      <c r="D24" s="439">
        <v>893</v>
      </c>
      <c r="E24" s="439">
        <v>128</v>
      </c>
      <c r="F24" s="439">
        <v>13</v>
      </c>
      <c r="G24" s="439">
        <v>115</v>
      </c>
      <c r="H24" s="439">
        <v>1041</v>
      </c>
      <c r="I24" s="439">
        <v>263</v>
      </c>
      <c r="J24" s="439">
        <v>778</v>
      </c>
      <c r="K24" s="439">
        <v>980</v>
      </c>
      <c r="L24" s="439">
        <v>376</v>
      </c>
      <c r="M24" s="439">
        <v>604</v>
      </c>
      <c r="N24"/>
      <c r="O24" s="416" t="s">
        <v>49</v>
      </c>
      <c r="P24" s="439">
        <v>1494</v>
      </c>
      <c r="Q24" s="439">
        <v>544</v>
      </c>
      <c r="R24" s="439">
        <v>950</v>
      </c>
      <c r="S24" s="439">
        <v>240</v>
      </c>
      <c r="T24" s="439">
        <v>30</v>
      </c>
      <c r="U24" s="439">
        <v>210</v>
      </c>
      <c r="V24" s="439">
        <v>1254</v>
      </c>
      <c r="W24" s="439">
        <v>514</v>
      </c>
      <c r="X24" s="439">
        <v>740</v>
      </c>
      <c r="Y24" s="439">
        <v>295</v>
      </c>
      <c r="Z24" s="439">
        <v>116</v>
      </c>
      <c r="AA24" s="439">
        <v>179</v>
      </c>
      <c r="AB24"/>
      <c r="AC24" s="416" t="s">
        <v>49</v>
      </c>
      <c r="AD24" s="439">
        <v>3663</v>
      </c>
      <c r="AE24" s="439">
        <v>1693</v>
      </c>
      <c r="AF24" s="439">
        <v>1970</v>
      </c>
      <c r="AG24" s="439">
        <v>116</v>
      </c>
      <c r="AH24" s="439">
        <v>45</v>
      </c>
      <c r="AI24" s="439">
        <v>71</v>
      </c>
      <c r="AJ24" s="439">
        <v>3547</v>
      </c>
      <c r="AK24" s="439">
        <v>1648</v>
      </c>
      <c r="AL24" s="439">
        <v>1899</v>
      </c>
      <c r="AM24" s="439" t="s">
        <v>589</v>
      </c>
      <c r="AN24" s="439" t="s">
        <v>589</v>
      </c>
      <c r="AO24" s="439" t="s">
        <v>589</v>
      </c>
      <c r="AP24"/>
      <c r="AQ24" s="416" t="s">
        <v>49</v>
      </c>
      <c r="AR24" s="439">
        <v>5946</v>
      </c>
      <c r="AS24" s="439">
        <v>2942</v>
      </c>
      <c r="AT24" s="439">
        <v>3004</v>
      </c>
      <c r="AU24" s="439">
        <v>45</v>
      </c>
      <c r="AV24" s="439">
        <v>16</v>
      </c>
      <c r="AW24" s="439">
        <v>29</v>
      </c>
      <c r="AX24" s="439">
        <v>5901</v>
      </c>
      <c r="AY24" s="439">
        <v>2926</v>
      </c>
      <c r="AZ24" s="439">
        <v>2975</v>
      </c>
      <c r="BA24" s="439" t="s">
        <v>589</v>
      </c>
      <c r="BB24" s="439" t="s">
        <v>589</v>
      </c>
      <c r="BC24" s="439" t="s">
        <v>589</v>
      </c>
    </row>
    <row r="25" spans="1:55" ht="15" x14ac:dyDescent="0.25">
      <c r="A25" s="416" t="s">
        <v>50</v>
      </c>
      <c r="B25" s="439">
        <v>2060</v>
      </c>
      <c r="C25" s="439">
        <v>693</v>
      </c>
      <c r="D25" s="439">
        <v>1367</v>
      </c>
      <c r="E25" s="439">
        <v>547</v>
      </c>
      <c r="F25" s="439">
        <v>97</v>
      </c>
      <c r="G25" s="439">
        <v>450</v>
      </c>
      <c r="H25" s="439">
        <v>1513</v>
      </c>
      <c r="I25" s="439">
        <v>596</v>
      </c>
      <c r="J25" s="439">
        <v>917</v>
      </c>
      <c r="K25" s="439">
        <v>1332</v>
      </c>
      <c r="L25" s="439">
        <v>587</v>
      </c>
      <c r="M25" s="439">
        <v>745</v>
      </c>
      <c r="N25"/>
      <c r="O25" s="416" t="s">
        <v>50</v>
      </c>
      <c r="P25" s="439">
        <v>2083</v>
      </c>
      <c r="Q25" s="439">
        <v>1014</v>
      </c>
      <c r="R25" s="439">
        <v>1069</v>
      </c>
      <c r="S25" s="439">
        <v>302</v>
      </c>
      <c r="T25" s="439">
        <v>85</v>
      </c>
      <c r="U25" s="439">
        <v>217</v>
      </c>
      <c r="V25" s="439">
        <v>1781</v>
      </c>
      <c r="W25" s="439">
        <v>929</v>
      </c>
      <c r="X25" s="439">
        <v>852</v>
      </c>
      <c r="Y25" s="439">
        <v>802</v>
      </c>
      <c r="Z25" s="439">
        <v>333</v>
      </c>
      <c r="AA25" s="439">
        <v>469</v>
      </c>
      <c r="AB25"/>
      <c r="AC25" s="416" t="s">
        <v>50</v>
      </c>
      <c r="AD25" s="439">
        <v>3732</v>
      </c>
      <c r="AE25" s="439">
        <v>1665</v>
      </c>
      <c r="AF25" s="439">
        <v>2067</v>
      </c>
      <c r="AG25" s="439">
        <v>257</v>
      </c>
      <c r="AH25" s="439">
        <v>110</v>
      </c>
      <c r="AI25" s="439">
        <v>147</v>
      </c>
      <c r="AJ25" s="439">
        <v>3475</v>
      </c>
      <c r="AK25" s="439">
        <v>1555</v>
      </c>
      <c r="AL25" s="439">
        <v>1920</v>
      </c>
      <c r="AM25" s="439" t="s">
        <v>589</v>
      </c>
      <c r="AN25" s="439" t="s">
        <v>589</v>
      </c>
      <c r="AO25" s="439" t="s">
        <v>589</v>
      </c>
      <c r="AP25"/>
      <c r="AQ25" s="416" t="s">
        <v>50</v>
      </c>
      <c r="AR25" s="439">
        <v>2508</v>
      </c>
      <c r="AS25" s="439">
        <v>1322</v>
      </c>
      <c r="AT25" s="439">
        <v>1186</v>
      </c>
      <c r="AU25" s="439">
        <v>202</v>
      </c>
      <c r="AV25" s="439">
        <v>114</v>
      </c>
      <c r="AW25" s="439">
        <v>88</v>
      </c>
      <c r="AX25" s="439">
        <v>2306</v>
      </c>
      <c r="AY25" s="439">
        <v>1208</v>
      </c>
      <c r="AZ25" s="439">
        <v>1098</v>
      </c>
      <c r="BA25" s="439" t="s">
        <v>589</v>
      </c>
      <c r="BB25" s="439" t="s">
        <v>589</v>
      </c>
      <c r="BC25" s="439" t="s">
        <v>589</v>
      </c>
    </row>
    <row r="26" spans="1:55" ht="15" x14ac:dyDescent="0.25">
      <c r="A26" s="416" t="s">
        <v>51</v>
      </c>
      <c r="B26" s="439">
        <v>1112</v>
      </c>
      <c r="C26" s="439">
        <v>233</v>
      </c>
      <c r="D26" s="439">
        <v>879</v>
      </c>
      <c r="E26" s="439">
        <v>185</v>
      </c>
      <c r="F26" s="439">
        <v>35</v>
      </c>
      <c r="G26" s="439">
        <v>150</v>
      </c>
      <c r="H26" s="439">
        <v>927</v>
      </c>
      <c r="I26" s="439">
        <v>198</v>
      </c>
      <c r="J26" s="439">
        <v>729</v>
      </c>
      <c r="K26" s="439">
        <v>691</v>
      </c>
      <c r="L26" s="439">
        <v>248</v>
      </c>
      <c r="M26" s="439">
        <v>443</v>
      </c>
      <c r="N26"/>
      <c r="O26" s="416" t="s">
        <v>51</v>
      </c>
      <c r="P26" s="439">
        <v>1196</v>
      </c>
      <c r="Q26" s="439">
        <v>307</v>
      </c>
      <c r="R26" s="439">
        <v>889</v>
      </c>
      <c r="S26" s="439">
        <v>243</v>
      </c>
      <c r="T26" s="439">
        <v>48</v>
      </c>
      <c r="U26" s="439">
        <v>195</v>
      </c>
      <c r="V26" s="439">
        <v>953</v>
      </c>
      <c r="W26" s="439">
        <v>259</v>
      </c>
      <c r="X26" s="439">
        <v>694</v>
      </c>
      <c r="Y26" s="439">
        <v>625</v>
      </c>
      <c r="Z26" s="439">
        <v>230</v>
      </c>
      <c r="AA26" s="439">
        <v>395</v>
      </c>
      <c r="AB26"/>
      <c r="AC26" s="416" t="s">
        <v>51</v>
      </c>
      <c r="AD26" s="439">
        <v>3477</v>
      </c>
      <c r="AE26" s="439">
        <v>1481</v>
      </c>
      <c r="AF26" s="439">
        <v>1996</v>
      </c>
      <c r="AG26" s="439">
        <v>165</v>
      </c>
      <c r="AH26" s="439">
        <v>51</v>
      </c>
      <c r="AI26" s="439">
        <v>114</v>
      </c>
      <c r="AJ26" s="439">
        <v>3312</v>
      </c>
      <c r="AK26" s="439">
        <v>1430</v>
      </c>
      <c r="AL26" s="439">
        <v>1882</v>
      </c>
      <c r="AM26" s="439" t="s">
        <v>589</v>
      </c>
      <c r="AN26" s="439" t="s">
        <v>589</v>
      </c>
      <c r="AO26" s="439" t="s">
        <v>589</v>
      </c>
      <c r="AP26"/>
      <c r="AQ26" s="416" t="s">
        <v>51</v>
      </c>
      <c r="AR26" s="439">
        <v>3636</v>
      </c>
      <c r="AS26" s="439">
        <v>1467</v>
      </c>
      <c r="AT26" s="439">
        <v>2169</v>
      </c>
      <c r="AU26" s="439">
        <v>66</v>
      </c>
      <c r="AV26" s="439">
        <v>18</v>
      </c>
      <c r="AW26" s="439">
        <v>48</v>
      </c>
      <c r="AX26" s="439">
        <v>3570</v>
      </c>
      <c r="AY26" s="439">
        <v>1449</v>
      </c>
      <c r="AZ26" s="439">
        <v>2121</v>
      </c>
      <c r="BA26" s="439" t="s">
        <v>589</v>
      </c>
      <c r="BB26" s="439" t="s">
        <v>589</v>
      </c>
      <c r="BC26" s="439" t="s">
        <v>589</v>
      </c>
    </row>
    <row r="27" spans="1:55" ht="15" x14ac:dyDescent="0.25">
      <c r="A27" s="416" t="s">
        <v>52</v>
      </c>
      <c r="B27" s="439">
        <v>2421</v>
      </c>
      <c r="C27" s="439">
        <v>607</v>
      </c>
      <c r="D27" s="439">
        <v>1814</v>
      </c>
      <c r="E27" s="439">
        <v>288</v>
      </c>
      <c r="F27" s="439">
        <v>73</v>
      </c>
      <c r="G27" s="439">
        <v>215</v>
      </c>
      <c r="H27" s="439">
        <v>2133</v>
      </c>
      <c r="I27" s="439">
        <v>534</v>
      </c>
      <c r="J27" s="439">
        <v>1599</v>
      </c>
      <c r="K27" s="439">
        <v>1966</v>
      </c>
      <c r="L27" s="439">
        <v>793</v>
      </c>
      <c r="M27" s="439">
        <v>1173</v>
      </c>
      <c r="N27"/>
      <c r="O27" s="416" t="s">
        <v>52</v>
      </c>
      <c r="P27" s="439">
        <v>2035</v>
      </c>
      <c r="Q27" s="439">
        <v>724</v>
      </c>
      <c r="R27" s="439">
        <v>1311</v>
      </c>
      <c r="S27" s="439">
        <v>151</v>
      </c>
      <c r="T27" s="439">
        <v>29</v>
      </c>
      <c r="U27" s="439">
        <v>122</v>
      </c>
      <c r="V27" s="439">
        <v>1884</v>
      </c>
      <c r="W27" s="439">
        <v>695</v>
      </c>
      <c r="X27" s="439">
        <v>1189</v>
      </c>
      <c r="Y27" s="439">
        <v>1395</v>
      </c>
      <c r="Z27" s="439">
        <v>631</v>
      </c>
      <c r="AA27" s="439">
        <v>764</v>
      </c>
      <c r="AB27"/>
      <c r="AC27" s="416" t="s">
        <v>52</v>
      </c>
      <c r="AD27" s="439">
        <v>3188</v>
      </c>
      <c r="AE27" s="439">
        <v>1713</v>
      </c>
      <c r="AF27" s="439">
        <v>1475</v>
      </c>
      <c r="AG27" s="439">
        <v>122</v>
      </c>
      <c r="AH27" s="439">
        <v>48</v>
      </c>
      <c r="AI27" s="439">
        <v>74</v>
      </c>
      <c r="AJ27" s="439">
        <v>3066</v>
      </c>
      <c r="AK27" s="439">
        <v>1665</v>
      </c>
      <c r="AL27" s="439">
        <v>1401</v>
      </c>
      <c r="AM27" s="439" t="s">
        <v>589</v>
      </c>
      <c r="AN27" s="439" t="s">
        <v>589</v>
      </c>
      <c r="AO27" s="439" t="s">
        <v>589</v>
      </c>
      <c r="AP27"/>
      <c r="AQ27" s="416" t="s">
        <v>52</v>
      </c>
      <c r="AR27" s="439">
        <v>2835</v>
      </c>
      <c r="AS27" s="439">
        <v>1587</v>
      </c>
      <c r="AT27" s="439">
        <v>1248</v>
      </c>
      <c r="AU27" s="439">
        <v>150</v>
      </c>
      <c r="AV27" s="439">
        <v>62</v>
      </c>
      <c r="AW27" s="439">
        <v>88</v>
      </c>
      <c r="AX27" s="439">
        <v>2685</v>
      </c>
      <c r="AY27" s="439">
        <v>1525</v>
      </c>
      <c r="AZ27" s="439">
        <v>1160</v>
      </c>
      <c r="BA27" s="439" t="s">
        <v>589</v>
      </c>
      <c r="BB27" s="439" t="s">
        <v>589</v>
      </c>
      <c r="BC27" s="439" t="s">
        <v>589</v>
      </c>
    </row>
    <row r="28" spans="1:55" ht="15" x14ac:dyDescent="0.25">
      <c r="A28" s="416" t="s">
        <v>53</v>
      </c>
      <c r="B28" s="439">
        <v>1519</v>
      </c>
      <c r="C28" s="439">
        <v>376</v>
      </c>
      <c r="D28" s="439">
        <v>1143</v>
      </c>
      <c r="E28" s="439">
        <v>404</v>
      </c>
      <c r="F28" s="439">
        <v>69</v>
      </c>
      <c r="G28" s="439">
        <v>335</v>
      </c>
      <c r="H28" s="439">
        <v>1115</v>
      </c>
      <c r="I28" s="439">
        <v>307</v>
      </c>
      <c r="J28" s="439">
        <v>808</v>
      </c>
      <c r="K28" s="439">
        <v>921</v>
      </c>
      <c r="L28" s="439">
        <v>324</v>
      </c>
      <c r="M28" s="439">
        <v>597</v>
      </c>
      <c r="N28"/>
      <c r="O28" s="416" t="s">
        <v>53</v>
      </c>
      <c r="P28" s="439">
        <v>1795</v>
      </c>
      <c r="Q28" s="439">
        <v>643</v>
      </c>
      <c r="R28" s="439">
        <v>1152</v>
      </c>
      <c r="S28" s="439">
        <v>26</v>
      </c>
      <c r="T28" s="439">
        <v>8</v>
      </c>
      <c r="U28" s="439">
        <v>18</v>
      </c>
      <c r="V28" s="439">
        <v>1769</v>
      </c>
      <c r="W28" s="439">
        <v>635</v>
      </c>
      <c r="X28" s="439">
        <v>1134</v>
      </c>
      <c r="Y28" s="439">
        <v>446</v>
      </c>
      <c r="Z28" s="439">
        <v>181</v>
      </c>
      <c r="AA28" s="439">
        <v>265</v>
      </c>
      <c r="AB28"/>
      <c r="AC28" s="416" t="s">
        <v>53</v>
      </c>
      <c r="AD28" s="439">
        <v>2406</v>
      </c>
      <c r="AE28" s="439">
        <v>1090</v>
      </c>
      <c r="AF28" s="439">
        <v>1316</v>
      </c>
      <c r="AG28" s="439">
        <v>56</v>
      </c>
      <c r="AH28" s="439">
        <v>29</v>
      </c>
      <c r="AI28" s="439">
        <v>27</v>
      </c>
      <c r="AJ28" s="439">
        <v>2350</v>
      </c>
      <c r="AK28" s="439">
        <v>1061</v>
      </c>
      <c r="AL28" s="439">
        <v>1289</v>
      </c>
      <c r="AM28" s="439" t="s">
        <v>589</v>
      </c>
      <c r="AN28" s="439" t="s">
        <v>589</v>
      </c>
      <c r="AO28" s="439" t="s">
        <v>589</v>
      </c>
      <c r="AP28"/>
      <c r="AQ28" s="416" t="s">
        <v>53</v>
      </c>
      <c r="AR28" s="439">
        <v>2500</v>
      </c>
      <c r="AS28" s="439">
        <v>1080</v>
      </c>
      <c r="AT28" s="439">
        <v>1420</v>
      </c>
      <c r="AU28" s="439">
        <v>43</v>
      </c>
      <c r="AV28" s="439">
        <v>18</v>
      </c>
      <c r="AW28" s="439">
        <v>25</v>
      </c>
      <c r="AX28" s="439">
        <v>2457</v>
      </c>
      <c r="AY28" s="439">
        <v>1062</v>
      </c>
      <c r="AZ28" s="439">
        <v>1395</v>
      </c>
      <c r="BA28" s="439" t="s">
        <v>589</v>
      </c>
      <c r="BB28" s="439" t="s">
        <v>589</v>
      </c>
      <c r="BC28" s="439" t="s">
        <v>589</v>
      </c>
    </row>
    <row r="29" spans="1:55" ht="15" x14ac:dyDescent="0.25">
      <c r="A29" s="416" t="s">
        <v>54</v>
      </c>
      <c r="B29" s="439">
        <v>821</v>
      </c>
      <c r="C29" s="439">
        <v>138</v>
      </c>
      <c r="D29" s="439">
        <v>683</v>
      </c>
      <c r="E29" s="439">
        <v>108</v>
      </c>
      <c r="F29" s="439">
        <v>18</v>
      </c>
      <c r="G29" s="439">
        <v>90</v>
      </c>
      <c r="H29" s="439">
        <v>713</v>
      </c>
      <c r="I29" s="439">
        <v>120</v>
      </c>
      <c r="J29" s="439">
        <v>593</v>
      </c>
      <c r="K29" s="439">
        <v>365</v>
      </c>
      <c r="L29" s="439">
        <v>126</v>
      </c>
      <c r="M29" s="439">
        <v>239</v>
      </c>
      <c r="N29"/>
      <c r="O29" s="416" t="s">
        <v>54</v>
      </c>
      <c r="P29" s="439">
        <v>780</v>
      </c>
      <c r="Q29" s="439">
        <v>120</v>
      </c>
      <c r="R29" s="439">
        <v>660</v>
      </c>
      <c r="S29" s="439">
        <v>19</v>
      </c>
      <c r="T29" s="439">
        <v>4</v>
      </c>
      <c r="U29" s="439">
        <v>15</v>
      </c>
      <c r="V29" s="439">
        <v>761</v>
      </c>
      <c r="W29" s="439">
        <v>116</v>
      </c>
      <c r="X29" s="439">
        <v>645</v>
      </c>
      <c r="Y29" s="439">
        <v>223</v>
      </c>
      <c r="Z29" s="439">
        <v>83</v>
      </c>
      <c r="AA29" s="439">
        <v>140</v>
      </c>
      <c r="AB29"/>
      <c r="AC29" s="416" t="s">
        <v>54</v>
      </c>
      <c r="AD29" s="439">
        <v>1178</v>
      </c>
      <c r="AE29" s="439">
        <v>392</v>
      </c>
      <c r="AF29" s="439">
        <v>786</v>
      </c>
      <c r="AG29" s="439">
        <v>140</v>
      </c>
      <c r="AH29" s="439">
        <v>35</v>
      </c>
      <c r="AI29" s="439">
        <v>105</v>
      </c>
      <c r="AJ29" s="439">
        <v>1038</v>
      </c>
      <c r="AK29" s="439">
        <v>357</v>
      </c>
      <c r="AL29" s="439">
        <v>681</v>
      </c>
      <c r="AM29" s="439" t="s">
        <v>589</v>
      </c>
      <c r="AN29" s="439" t="s">
        <v>589</v>
      </c>
      <c r="AO29" s="439" t="s">
        <v>589</v>
      </c>
      <c r="AP29"/>
      <c r="AQ29" s="416" t="s">
        <v>54</v>
      </c>
      <c r="AR29" s="439">
        <v>1408</v>
      </c>
      <c r="AS29" s="439">
        <v>680</v>
      </c>
      <c r="AT29" s="439">
        <v>728</v>
      </c>
      <c r="AU29" s="439">
        <v>68</v>
      </c>
      <c r="AV29" s="439">
        <v>33</v>
      </c>
      <c r="AW29" s="439">
        <v>35</v>
      </c>
      <c r="AX29" s="439">
        <v>1340</v>
      </c>
      <c r="AY29" s="439">
        <v>647</v>
      </c>
      <c r="AZ29" s="439">
        <v>693</v>
      </c>
      <c r="BA29" s="439" t="s">
        <v>589</v>
      </c>
      <c r="BB29" s="439" t="s">
        <v>589</v>
      </c>
      <c r="BC29" s="439" t="s">
        <v>589</v>
      </c>
    </row>
    <row r="30" spans="1:55" ht="15" x14ac:dyDescent="0.25">
      <c r="A30" s="416" t="s">
        <v>55</v>
      </c>
      <c r="B30" s="439">
        <v>757</v>
      </c>
      <c r="C30" s="439">
        <v>204</v>
      </c>
      <c r="D30" s="439">
        <v>553</v>
      </c>
      <c r="E30" s="439">
        <v>168</v>
      </c>
      <c r="F30" s="439">
        <v>24</v>
      </c>
      <c r="G30" s="439">
        <v>144</v>
      </c>
      <c r="H30" s="439">
        <v>589</v>
      </c>
      <c r="I30" s="439">
        <v>180</v>
      </c>
      <c r="J30" s="439">
        <v>409</v>
      </c>
      <c r="K30" s="439">
        <v>546</v>
      </c>
      <c r="L30" s="439">
        <v>202</v>
      </c>
      <c r="M30" s="439">
        <v>344</v>
      </c>
      <c r="N30"/>
      <c r="O30" s="416" t="s">
        <v>55</v>
      </c>
      <c r="P30" s="439">
        <v>1040</v>
      </c>
      <c r="Q30" s="439">
        <v>361</v>
      </c>
      <c r="R30" s="439">
        <v>679</v>
      </c>
      <c r="S30" s="439">
        <v>47</v>
      </c>
      <c r="T30" s="439">
        <v>18</v>
      </c>
      <c r="U30" s="439">
        <v>29</v>
      </c>
      <c r="V30" s="439">
        <v>993</v>
      </c>
      <c r="W30" s="439">
        <v>343</v>
      </c>
      <c r="X30" s="439">
        <v>650</v>
      </c>
      <c r="Y30" s="439">
        <v>426</v>
      </c>
      <c r="Z30" s="439">
        <v>176</v>
      </c>
      <c r="AA30" s="439">
        <v>250</v>
      </c>
      <c r="AB30"/>
      <c r="AC30" s="416" t="s">
        <v>55</v>
      </c>
      <c r="AD30" s="439">
        <v>1949</v>
      </c>
      <c r="AE30" s="439">
        <v>782</v>
      </c>
      <c r="AF30" s="439">
        <v>1167</v>
      </c>
      <c r="AG30" s="439">
        <v>261</v>
      </c>
      <c r="AH30" s="439">
        <v>87</v>
      </c>
      <c r="AI30" s="439">
        <v>174</v>
      </c>
      <c r="AJ30" s="439">
        <v>1688</v>
      </c>
      <c r="AK30" s="439">
        <v>695</v>
      </c>
      <c r="AL30" s="439">
        <v>993</v>
      </c>
      <c r="AM30" s="439" t="s">
        <v>589</v>
      </c>
      <c r="AN30" s="439" t="s">
        <v>589</v>
      </c>
      <c r="AO30" s="439" t="s">
        <v>589</v>
      </c>
      <c r="AP30"/>
      <c r="AQ30" s="416" t="s">
        <v>55</v>
      </c>
      <c r="AR30" s="439">
        <v>1960</v>
      </c>
      <c r="AS30" s="439">
        <v>885</v>
      </c>
      <c r="AT30" s="439">
        <v>1075</v>
      </c>
      <c r="AU30" s="439">
        <v>15</v>
      </c>
      <c r="AV30" s="439">
        <v>6</v>
      </c>
      <c r="AW30" s="439">
        <v>9</v>
      </c>
      <c r="AX30" s="439">
        <v>1945</v>
      </c>
      <c r="AY30" s="439">
        <v>879</v>
      </c>
      <c r="AZ30" s="439">
        <v>1066</v>
      </c>
      <c r="BA30" s="439" t="s">
        <v>589</v>
      </c>
      <c r="BB30" s="439" t="s">
        <v>589</v>
      </c>
      <c r="BC30" s="439" t="s">
        <v>589</v>
      </c>
    </row>
    <row r="31" spans="1:55" ht="15" x14ac:dyDescent="0.25">
      <c r="A31" s="416" t="s">
        <v>56</v>
      </c>
      <c r="B31" s="439">
        <v>2883</v>
      </c>
      <c r="C31" s="439">
        <v>1075</v>
      </c>
      <c r="D31" s="439">
        <v>1808</v>
      </c>
      <c r="E31" s="439">
        <v>356</v>
      </c>
      <c r="F31" s="439">
        <v>122</v>
      </c>
      <c r="G31" s="439">
        <v>234</v>
      </c>
      <c r="H31" s="439">
        <v>2527</v>
      </c>
      <c r="I31" s="439">
        <v>953</v>
      </c>
      <c r="J31" s="439">
        <v>1574</v>
      </c>
      <c r="K31" s="439">
        <v>880</v>
      </c>
      <c r="L31" s="439">
        <v>326</v>
      </c>
      <c r="M31" s="439">
        <v>554</v>
      </c>
      <c r="N31"/>
      <c r="O31" s="416" t="s">
        <v>56</v>
      </c>
      <c r="P31" s="439">
        <v>2285</v>
      </c>
      <c r="Q31" s="439">
        <v>760</v>
      </c>
      <c r="R31" s="439">
        <v>1525</v>
      </c>
      <c r="S31" s="439">
        <v>221</v>
      </c>
      <c r="T31" s="439">
        <v>109</v>
      </c>
      <c r="U31" s="439">
        <v>112</v>
      </c>
      <c r="V31" s="439">
        <v>2064</v>
      </c>
      <c r="W31" s="439">
        <v>651</v>
      </c>
      <c r="X31" s="439">
        <v>1413</v>
      </c>
      <c r="Y31" s="439">
        <v>566</v>
      </c>
      <c r="Z31" s="439">
        <v>245</v>
      </c>
      <c r="AA31" s="439">
        <v>321</v>
      </c>
      <c r="AB31"/>
      <c r="AC31" s="416" t="s">
        <v>56</v>
      </c>
      <c r="AD31" s="439">
        <v>2665</v>
      </c>
      <c r="AE31" s="439">
        <v>970</v>
      </c>
      <c r="AF31" s="439">
        <v>1695</v>
      </c>
      <c r="AG31" s="439">
        <v>203</v>
      </c>
      <c r="AH31" s="439">
        <v>70</v>
      </c>
      <c r="AI31" s="439">
        <v>133</v>
      </c>
      <c r="AJ31" s="439">
        <v>2462</v>
      </c>
      <c r="AK31" s="439">
        <v>900</v>
      </c>
      <c r="AL31" s="439">
        <v>1562</v>
      </c>
      <c r="AM31" s="439" t="s">
        <v>589</v>
      </c>
      <c r="AN31" s="439" t="s">
        <v>589</v>
      </c>
      <c r="AO31" s="439" t="s">
        <v>589</v>
      </c>
      <c r="AP31"/>
      <c r="AQ31" s="416" t="s">
        <v>56</v>
      </c>
      <c r="AR31" s="439">
        <v>1617</v>
      </c>
      <c r="AS31" s="439">
        <v>667</v>
      </c>
      <c r="AT31" s="439">
        <v>950</v>
      </c>
      <c r="AU31" s="439">
        <v>30</v>
      </c>
      <c r="AV31" s="439">
        <v>12</v>
      </c>
      <c r="AW31" s="439">
        <v>18</v>
      </c>
      <c r="AX31" s="439">
        <v>1587</v>
      </c>
      <c r="AY31" s="439">
        <v>655</v>
      </c>
      <c r="AZ31" s="439">
        <v>932</v>
      </c>
      <c r="BA31" s="439" t="s">
        <v>589</v>
      </c>
      <c r="BB31" s="439" t="s">
        <v>589</v>
      </c>
      <c r="BC31" s="439" t="s">
        <v>589</v>
      </c>
    </row>
    <row r="32" spans="1:55" ht="15" x14ac:dyDescent="0.25">
      <c r="A32" s="416" t="s">
        <v>57</v>
      </c>
      <c r="B32" s="439">
        <v>1519</v>
      </c>
      <c r="C32" s="439">
        <v>560</v>
      </c>
      <c r="D32" s="439">
        <v>959</v>
      </c>
      <c r="E32" s="439">
        <v>121</v>
      </c>
      <c r="F32" s="439">
        <v>44</v>
      </c>
      <c r="G32" s="439">
        <v>77</v>
      </c>
      <c r="H32" s="439">
        <v>1398</v>
      </c>
      <c r="I32" s="439">
        <v>516</v>
      </c>
      <c r="J32" s="439">
        <v>882</v>
      </c>
      <c r="K32" s="439">
        <v>157</v>
      </c>
      <c r="L32" s="439">
        <v>48</v>
      </c>
      <c r="M32" s="439">
        <v>109</v>
      </c>
      <c r="N32"/>
      <c r="O32" s="416" t="s">
        <v>57</v>
      </c>
      <c r="P32" s="439">
        <v>1325</v>
      </c>
      <c r="Q32" s="439">
        <v>507</v>
      </c>
      <c r="R32" s="439">
        <v>818</v>
      </c>
      <c r="S32" s="439">
        <v>60</v>
      </c>
      <c r="T32" s="439">
        <v>26</v>
      </c>
      <c r="U32" s="439">
        <v>34</v>
      </c>
      <c r="V32" s="439">
        <v>1265</v>
      </c>
      <c r="W32" s="439">
        <v>481</v>
      </c>
      <c r="X32" s="439">
        <v>784</v>
      </c>
      <c r="Y32" s="439">
        <v>152</v>
      </c>
      <c r="Z32" s="439">
        <v>50</v>
      </c>
      <c r="AA32" s="439">
        <v>102</v>
      </c>
      <c r="AB32"/>
      <c r="AC32" s="416" t="s">
        <v>57</v>
      </c>
      <c r="AD32" s="439">
        <v>2845</v>
      </c>
      <c r="AE32" s="439">
        <v>1265</v>
      </c>
      <c r="AF32" s="439">
        <v>1580</v>
      </c>
      <c r="AG32" s="439">
        <v>131</v>
      </c>
      <c r="AH32" s="439">
        <v>56</v>
      </c>
      <c r="AI32" s="439">
        <v>75</v>
      </c>
      <c r="AJ32" s="439">
        <v>2714</v>
      </c>
      <c r="AK32" s="439">
        <v>1209</v>
      </c>
      <c r="AL32" s="439">
        <v>1505</v>
      </c>
      <c r="AM32" s="439" t="s">
        <v>589</v>
      </c>
      <c r="AN32" s="439" t="s">
        <v>589</v>
      </c>
      <c r="AO32" s="439" t="s">
        <v>589</v>
      </c>
      <c r="AP32"/>
      <c r="AQ32" s="416" t="s">
        <v>57</v>
      </c>
      <c r="AR32" s="439">
        <v>2811</v>
      </c>
      <c r="AS32" s="439">
        <v>1272</v>
      </c>
      <c r="AT32" s="439">
        <v>1539</v>
      </c>
      <c r="AU32" s="439">
        <v>81</v>
      </c>
      <c r="AV32" s="439">
        <v>44</v>
      </c>
      <c r="AW32" s="439">
        <v>37</v>
      </c>
      <c r="AX32" s="439">
        <v>2730</v>
      </c>
      <c r="AY32" s="439">
        <v>1228</v>
      </c>
      <c r="AZ32" s="439">
        <v>1502</v>
      </c>
      <c r="BA32" s="439" t="s">
        <v>589</v>
      </c>
      <c r="BB32" s="439" t="s">
        <v>589</v>
      </c>
      <c r="BC32" s="439" t="s">
        <v>589</v>
      </c>
    </row>
    <row r="33" spans="1:55" ht="15" x14ac:dyDescent="0.25">
      <c r="A33" s="416" t="s">
        <v>58</v>
      </c>
      <c r="B33" s="439">
        <v>2034</v>
      </c>
      <c r="C33" s="439">
        <v>859</v>
      </c>
      <c r="D33" s="439">
        <v>1175</v>
      </c>
      <c r="E33" s="439">
        <v>313</v>
      </c>
      <c r="F33" s="439">
        <v>76</v>
      </c>
      <c r="G33" s="439">
        <v>237</v>
      </c>
      <c r="H33" s="439">
        <v>1721</v>
      </c>
      <c r="I33" s="439">
        <v>783</v>
      </c>
      <c r="J33" s="439">
        <v>938</v>
      </c>
      <c r="K33" s="439">
        <v>1850</v>
      </c>
      <c r="L33" s="439">
        <v>810</v>
      </c>
      <c r="M33" s="439">
        <v>1040</v>
      </c>
      <c r="N33"/>
      <c r="O33" s="416" t="s">
        <v>58</v>
      </c>
      <c r="P33" s="439">
        <v>1663</v>
      </c>
      <c r="Q33" s="439">
        <v>522</v>
      </c>
      <c r="R33" s="439">
        <v>1141</v>
      </c>
      <c r="S33" s="439">
        <v>85</v>
      </c>
      <c r="T33" s="439">
        <v>25</v>
      </c>
      <c r="U33" s="439">
        <v>60</v>
      </c>
      <c r="V33" s="439">
        <v>1578</v>
      </c>
      <c r="W33" s="439">
        <v>497</v>
      </c>
      <c r="X33" s="439">
        <v>1081</v>
      </c>
      <c r="Y33" s="439">
        <v>1064</v>
      </c>
      <c r="Z33" s="439">
        <v>422</v>
      </c>
      <c r="AA33" s="439">
        <v>642</v>
      </c>
      <c r="AB33"/>
      <c r="AC33" s="416" t="s">
        <v>58</v>
      </c>
      <c r="AD33" s="439">
        <v>5514</v>
      </c>
      <c r="AE33" s="439">
        <v>2510</v>
      </c>
      <c r="AF33" s="439">
        <v>3004</v>
      </c>
      <c r="AG33" s="439">
        <v>167</v>
      </c>
      <c r="AH33" s="439">
        <v>78</v>
      </c>
      <c r="AI33" s="439">
        <v>89</v>
      </c>
      <c r="AJ33" s="439">
        <v>5347</v>
      </c>
      <c r="AK33" s="439">
        <v>2432</v>
      </c>
      <c r="AL33" s="439">
        <v>2915</v>
      </c>
      <c r="AM33" s="439" t="s">
        <v>589</v>
      </c>
      <c r="AN33" s="439" t="s">
        <v>589</v>
      </c>
      <c r="AO33" s="439" t="s">
        <v>589</v>
      </c>
      <c r="AP33"/>
      <c r="AQ33" s="416" t="s">
        <v>58</v>
      </c>
      <c r="AR33" s="439">
        <v>5623</v>
      </c>
      <c r="AS33" s="439">
        <v>2685</v>
      </c>
      <c r="AT33" s="439">
        <v>2938</v>
      </c>
      <c r="AU33" s="439">
        <v>100</v>
      </c>
      <c r="AV33" s="439">
        <v>61</v>
      </c>
      <c r="AW33" s="439">
        <v>39</v>
      </c>
      <c r="AX33" s="439">
        <v>5523</v>
      </c>
      <c r="AY33" s="439">
        <v>2624</v>
      </c>
      <c r="AZ33" s="439">
        <v>2899</v>
      </c>
      <c r="BA33" s="439" t="s">
        <v>589</v>
      </c>
      <c r="BB33" s="439" t="s">
        <v>589</v>
      </c>
      <c r="BC33" s="439" t="s">
        <v>589</v>
      </c>
    </row>
    <row r="34" spans="1:55" ht="15" x14ac:dyDescent="0.25">
      <c r="A34" s="416" t="s">
        <v>59</v>
      </c>
      <c r="B34" s="439">
        <v>2007</v>
      </c>
      <c r="C34" s="439">
        <v>508</v>
      </c>
      <c r="D34" s="439">
        <v>1499</v>
      </c>
      <c r="E34" s="439">
        <v>293</v>
      </c>
      <c r="F34" s="439">
        <v>53</v>
      </c>
      <c r="G34" s="439">
        <v>240</v>
      </c>
      <c r="H34" s="439">
        <v>1714</v>
      </c>
      <c r="I34" s="439">
        <v>455</v>
      </c>
      <c r="J34" s="439">
        <v>1259</v>
      </c>
      <c r="K34" s="439">
        <v>1173</v>
      </c>
      <c r="L34" s="439">
        <v>442</v>
      </c>
      <c r="M34" s="439">
        <v>731</v>
      </c>
      <c r="N34"/>
      <c r="O34" s="416" t="s">
        <v>59</v>
      </c>
      <c r="P34" s="439">
        <v>1909</v>
      </c>
      <c r="Q34" s="439">
        <v>496</v>
      </c>
      <c r="R34" s="439">
        <v>1413</v>
      </c>
      <c r="S34" s="439">
        <v>289</v>
      </c>
      <c r="T34" s="439">
        <v>72</v>
      </c>
      <c r="U34" s="439">
        <v>217</v>
      </c>
      <c r="V34" s="439">
        <v>1620</v>
      </c>
      <c r="W34" s="439">
        <v>424</v>
      </c>
      <c r="X34" s="439">
        <v>1196</v>
      </c>
      <c r="Y34" s="439">
        <v>903</v>
      </c>
      <c r="Z34" s="439">
        <v>337</v>
      </c>
      <c r="AA34" s="439">
        <v>566</v>
      </c>
      <c r="AB34"/>
      <c r="AC34" s="416" t="s">
        <v>59</v>
      </c>
      <c r="AD34" s="439">
        <v>1932</v>
      </c>
      <c r="AE34" s="439">
        <v>586</v>
      </c>
      <c r="AF34" s="439">
        <v>1346</v>
      </c>
      <c r="AG34" s="439">
        <v>130</v>
      </c>
      <c r="AH34" s="439">
        <v>26</v>
      </c>
      <c r="AI34" s="439">
        <v>104</v>
      </c>
      <c r="AJ34" s="439">
        <v>1802</v>
      </c>
      <c r="AK34" s="439">
        <v>560</v>
      </c>
      <c r="AL34" s="439">
        <v>1242</v>
      </c>
      <c r="AM34" s="439" t="s">
        <v>589</v>
      </c>
      <c r="AN34" s="439" t="s">
        <v>589</v>
      </c>
      <c r="AO34" s="439" t="s">
        <v>589</v>
      </c>
      <c r="AP34"/>
      <c r="AQ34" s="416" t="s">
        <v>59</v>
      </c>
      <c r="AR34" s="439">
        <v>1368</v>
      </c>
      <c r="AS34" s="439">
        <v>467</v>
      </c>
      <c r="AT34" s="439">
        <v>901</v>
      </c>
      <c r="AU34" s="439">
        <v>83</v>
      </c>
      <c r="AV34" s="439">
        <v>30</v>
      </c>
      <c r="AW34" s="439">
        <v>53</v>
      </c>
      <c r="AX34" s="439">
        <v>1285</v>
      </c>
      <c r="AY34" s="439">
        <v>437</v>
      </c>
      <c r="AZ34" s="439">
        <v>848</v>
      </c>
      <c r="BA34" s="439" t="s">
        <v>589</v>
      </c>
      <c r="BB34" s="439" t="s">
        <v>589</v>
      </c>
      <c r="BC34" s="439" t="s">
        <v>589</v>
      </c>
    </row>
    <row r="35" spans="1:55" ht="15" x14ac:dyDescent="0.25">
      <c r="A35" s="416" t="s">
        <v>60</v>
      </c>
      <c r="B35" s="439">
        <v>1666</v>
      </c>
      <c r="C35" s="439">
        <v>462</v>
      </c>
      <c r="D35" s="439">
        <v>1204</v>
      </c>
      <c r="E35" s="439">
        <v>367</v>
      </c>
      <c r="F35" s="439">
        <v>85</v>
      </c>
      <c r="G35" s="439">
        <v>282</v>
      </c>
      <c r="H35" s="439">
        <v>1299</v>
      </c>
      <c r="I35" s="439">
        <v>377</v>
      </c>
      <c r="J35" s="439">
        <v>922</v>
      </c>
      <c r="K35" s="439">
        <v>1789</v>
      </c>
      <c r="L35" s="439">
        <v>740</v>
      </c>
      <c r="M35" s="439">
        <v>1049</v>
      </c>
      <c r="N35"/>
      <c r="O35" s="416" t="s">
        <v>60</v>
      </c>
      <c r="P35" s="439">
        <v>1732</v>
      </c>
      <c r="Q35" s="439">
        <v>679</v>
      </c>
      <c r="R35" s="439">
        <v>1053</v>
      </c>
      <c r="S35" s="439">
        <v>311</v>
      </c>
      <c r="T35" s="439">
        <v>83</v>
      </c>
      <c r="U35" s="439">
        <v>228</v>
      </c>
      <c r="V35" s="439">
        <v>1421</v>
      </c>
      <c r="W35" s="439">
        <v>596</v>
      </c>
      <c r="X35" s="439">
        <v>825</v>
      </c>
      <c r="Y35" s="439">
        <v>1409</v>
      </c>
      <c r="Z35" s="439">
        <v>585</v>
      </c>
      <c r="AA35" s="439">
        <v>824</v>
      </c>
      <c r="AB35"/>
      <c r="AC35" s="416" t="s">
        <v>60</v>
      </c>
      <c r="AD35" s="439">
        <v>2259</v>
      </c>
      <c r="AE35" s="439">
        <v>1079</v>
      </c>
      <c r="AF35" s="439">
        <v>1180</v>
      </c>
      <c r="AG35" s="439">
        <v>135</v>
      </c>
      <c r="AH35" s="439">
        <v>71</v>
      </c>
      <c r="AI35" s="439">
        <v>64</v>
      </c>
      <c r="AJ35" s="439">
        <v>2124</v>
      </c>
      <c r="AK35" s="439">
        <v>1008</v>
      </c>
      <c r="AL35" s="439">
        <v>1116</v>
      </c>
      <c r="AM35" s="439" t="s">
        <v>589</v>
      </c>
      <c r="AN35" s="439" t="s">
        <v>589</v>
      </c>
      <c r="AO35" s="439" t="s">
        <v>589</v>
      </c>
      <c r="AP35"/>
      <c r="AQ35" s="416" t="s">
        <v>60</v>
      </c>
      <c r="AR35" s="439">
        <v>3729</v>
      </c>
      <c r="AS35" s="439">
        <v>1875</v>
      </c>
      <c r="AT35" s="439">
        <v>1854</v>
      </c>
      <c r="AU35" s="439">
        <v>24</v>
      </c>
      <c r="AV35" s="439">
        <v>12</v>
      </c>
      <c r="AW35" s="439">
        <v>12</v>
      </c>
      <c r="AX35" s="439">
        <v>3705</v>
      </c>
      <c r="AY35" s="439">
        <v>1863</v>
      </c>
      <c r="AZ35" s="439">
        <v>1842</v>
      </c>
      <c r="BA35" s="439" t="s">
        <v>589</v>
      </c>
      <c r="BB35" s="439" t="s">
        <v>589</v>
      </c>
      <c r="BC35" s="439" t="s">
        <v>589</v>
      </c>
    </row>
    <row r="36" spans="1:55" ht="15" x14ac:dyDescent="0.25">
      <c r="A36" s="416" t="s">
        <v>61</v>
      </c>
      <c r="B36" s="439">
        <v>1846</v>
      </c>
      <c r="C36" s="439">
        <v>495</v>
      </c>
      <c r="D36" s="439">
        <v>1351</v>
      </c>
      <c r="E36" s="439">
        <v>326</v>
      </c>
      <c r="F36" s="439">
        <v>62</v>
      </c>
      <c r="G36" s="439">
        <v>264</v>
      </c>
      <c r="H36" s="439">
        <v>1520</v>
      </c>
      <c r="I36" s="439">
        <v>433</v>
      </c>
      <c r="J36" s="439">
        <v>1087</v>
      </c>
      <c r="K36" s="439">
        <v>617</v>
      </c>
      <c r="L36" s="439">
        <v>196</v>
      </c>
      <c r="M36" s="439">
        <v>421</v>
      </c>
      <c r="N36"/>
      <c r="O36" s="416" t="s">
        <v>61</v>
      </c>
      <c r="P36" s="439">
        <v>1313</v>
      </c>
      <c r="Q36" s="439">
        <v>321</v>
      </c>
      <c r="R36" s="439">
        <v>992</v>
      </c>
      <c r="S36" s="439">
        <v>188</v>
      </c>
      <c r="T36" s="439">
        <v>35</v>
      </c>
      <c r="U36" s="439">
        <v>153</v>
      </c>
      <c r="V36" s="439">
        <v>1125</v>
      </c>
      <c r="W36" s="439">
        <v>286</v>
      </c>
      <c r="X36" s="439">
        <v>839</v>
      </c>
      <c r="Y36" s="439">
        <v>743</v>
      </c>
      <c r="Z36" s="439">
        <v>259</v>
      </c>
      <c r="AA36" s="439">
        <v>484</v>
      </c>
      <c r="AB36"/>
      <c r="AC36" s="416" t="s">
        <v>61</v>
      </c>
      <c r="AD36" s="439">
        <v>1894</v>
      </c>
      <c r="AE36" s="439">
        <v>833</v>
      </c>
      <c r="AF36" s="439">
        <v>1061</v>
      </c>
      <c r="AG36" s="439">
        <v>159</v>
      </c>
      <c r="AH36" s="439">
        <v>58</v>
      </c>
      <c r="AI36" s="439">
        <v>101</v>
      </c>
      <c r="AJ36" s="439">
        <v>1735</v>
      </c>
      <c r="AK36" s="439">
        <v>775</v>
      </c>
      <c r="AL36" s="439">
        <v>960</v>
      </c>
      <c r="AM36" s="439" t="s">
        <v>589</v>
      </c>
      <c r="AN36" s="439" t="s">
        <v>589</v>
      </c>
      <c r="AO36" s="439" t="s">
        <v>589</v>
      </c>
      <c r="AP36"/>
      <c r="AQ36" s="416" t="s">
        <v>61</v>
      </c>
      <c r="AR36" s="439">
        <v>1612</v>
      </c>
      <c r="AS36" s="439">
        <v>721</v>
      </c>
      <c r="AT36" s="439">
        <v>891</v>
      </c>
      <c r="AU36" s="439">
        <v>22</v>
      </c>
      <c r="AV36" s="439">
        <v>15</v>
      </c>
      <c r="AW36" s="439">
        <v>7</v>
      </c>
      <c r="AX36" s="439">
        <v>1590</v>
      </c>
      <c r="AY36" s="439">
        <v>706</v>
      </c>
      <c r="AZ36" s="439">
        <v>884</v>
      </c>
      <c r="BA36" s="439" t="s">
        <v>589</v>
      </c>
      <c r="BB36" s="439" t="s">
        <v>589</v>
      </c>
      <c r="BC36" s="439" t="s">
        <v>589</v>
      </c>
    </row>
    <row r="37" spans="1:55" ht="15" x14ac:dyDescent="0.25">
      <c r="A37" s="416" t="s">
        <v>62</v>
      </c>
      <c r="B37" s="439">
        <v>3939</v>
      </c>
      <c r="C37" s="439">
        <v>1242</v>
      </c>
      <c r="D37" s="439">
        <v>2697</v>
      </c>
      <c r="E37" s="439">
        <v>342</v>
      </c>
      <c r="F37" s="439">
        <v>89</v>
      </c>
      <c r="G37" s="439">
        <v>253</v>
      </c>
      <c r="H37" s="439">
        <v>3597</v>
      </c>
      <c r="I37" s="439">
        <v>1153</v>
      </c>
      <c r="J37" s="439">
        <v>2444</v>
      </c>
      <c r="K37" s="439">
        <v>1761</v>
      </c>
      <c r="L37" s="439">
        <v>663</v>
      </c>
      <c r="M37" s="439">
        <v>1098</v>
      </c>
      <c r="N37"/>
      <c r="O37" s="416" t="s">
        <v>62</v>
      </c>
      <c r="P37" s="439">
        <v>3265</v>
      </c>
      <c r="Q37" s="439">
        <v>1135</v>
      </c>
      <c r="R37" s="439">
        <v>2130</v>
      </c>
      <c r="S37" s="439">
        <v>131</v>
      </c>
      <c r="T37" s="439">
        <v>62</v>
      </c>
      <c r="U37" s="439">
        <v>69</v>
      </c>
      <c r="V37" s="439">
        <v>3134</v>
      </c>
      <c r="W37" s="439">
        <v>1073</v>
      </c>
      <c r="X37" s="439">
        <v>2061</v>
      </c>
      <c r="Y37" s="439">
        <v>1538</v>
      </c>
      <c r="Z37" s="439">
        <v>612</v>
      </c>
      <c r="AA37" s="439">
        <v>926</v>
      </c>
      <c r="AB37"/>
      <c r="AC37" s="416" t="s">
        <v>62</v>
      </c>
      <c r="AD37" s="439">
        <v>4564</v>
      </c>
      <c r="AE37" s="439">
        <v>1999</v>
      </c>
      <c r="AF37" s="439">
        <v>2565</v>
      </c>
      <c r="AG37" s="439">
        <v>175</v>
      </c>
      <c r="AH37" s="439">
        <v>63</v>
      </c>
      <c r="AI37" s="439">
        <v>112</v>
      </c>
      <c r="AJ37" s="439">
        <v>4389</v>
      </c>
      <c r="AK37" s="439">
        <v>1936</v>
      </c>
      <c r="AL37" s="439">
        <v>2453</v>
      </c>
      <c r="AM37" s="439" t="s">
        <v>589</v>
      </c>
      <c r="AN37" s="439" t="s">
        <v>589</v>
      </c>
      <c r="AO37" s="439" t="s">
        <v>589</v>
      </c>
      <c r="AP37"/>
      <c r="AQ37" s="416" t="s">
        <v>62</v>
      </c>
      <c r="AR37" s="439">
        <v>5226</v>
      </c>
      <c r="AS37" s="439">
        <v>2772</v>
      </c>
      <c r="AT37" s="439">
        <v>2454</v>
      </c>
      <c r="AU37" s="439">
        <v>121</v>
      </c>
      <c r="AV37" s="439">
        <v>44</v>
      </c>
      <c r="AW37" s="439">
        <v>77</v>
      </c>
      <c r="AX37" s="439">
        <v>5105</v>
      </c>
      <c r="AY37" s="439">
        <v>2728</v>
      </c>
      <c r="AZ37" s="439">
        <v>2377</v>
      </c>
      <c r="BA37" s="439" t="s">
        <v>589</v>
      </c>
      <c r="BB37" s="439" t="s">
        <v>589</v>
      </c>
      <c r="BC37" s="439" t="s">
        <v>589</v>
      </c>
    </row>
    <row r="38" spans="1:55" ht="15" x14ac:dyDescent="0.25">
      <c r="A38" s="416" t="s">
        <v>63</v>
      </c>
      <c r="B38" s="439">
        <v>2386</v>
      </c>
      <c r="C38" s="439">
        <v>406</v>
      </c>
      <c r="D38" s="439">
        <v>1980</v>
      </c>
      <c r="E38" s="439">
        <v>767</v>
      </c>
      <c r="F38" s="439">
        <v>100</v>
      </c>
      <c r="G38" s="439">
        <v>667</v>
      </c>
      <c r="H38" s="439">
        <v>1619</v>
      </c>
      <c r="I38" s="439">
        <v>306</v>
      </c>
      <c r="J38" s="439">
        <v>1313</v>
      </c>
      <c r="K38" s="439">
        <v>2870</v>
      </c>
      <c r="L38" s="439">
        <v>1164</v>
      </c>
      <c r="M38" s="439">
        <v>1706</v>
      </c>
      <c r="N38"/>
      <c r="O38" s="416" t="s">
        <v>63</v>
      </c>
      <c r="P38" s="439">
        <v>1730</v>
      </c>
      <c r="Q38" s="439">
        <v>595</v>
      </c>
      <c r="R38" s="439">
        <v>1135</v>
      </c>
      <c r="S38" s="439">
        <v>223</v>
      </c>
      <c r="T38" s="439">
        <v>54</v>
      </c>
      <c r="U38" s="439">
        <v>169</v>
      </c>
      <c r="V38" s="439">
        <v>1507</v>
      </c>
      <c r="W38" s="439">
        <v>541</v>
      </c>
      <c r="X38" s="439">
        <v>966</v>
      </c>
      <c r="Y38" s="439">
        <v>1784</v>
      </c>
      <c r="Z38" s="439">
        <v>835</v>
      </c>
      <c r="AA38" s="439">
        <v>949</v>
      </c>
      <c r="AB38"/>
      <c r="AC38" s="416" t="s">
        <v>63</v>
      </c>
      <c r="AD38" s="439">
        <v>6799</v>
      </c>
      <c r="AE38" s="439">
        <v>3864</v>
      </c>
      <c r="AF38" s="439">
        <v>2935</v>
      </c>
      <c r="AG38" s="439">
        <v>514</v>
      </c>
      <c r="AH38" s="439">
        <v>284</v>
      </c>
      <c r="AI38" s="439">
        <v>230</v>
      </c>
      <c r="AJ38" s="439">
        <v>6285</v>
      </c>
      <c r="AK38" s="439">
        <v>3580</v>
      </c>
      <c r="AL38" s="439">
        <v>2705</v>
      </c>
      <c r="AM38" s="439" t="s">
        <v>589</v>
      </c>
      <c r="AN38" s="439" t="s">
        <v>589</v>
      </c>
      <c r="AO38" s="439" t="s">
        <v>589</v>
      </c>
      <c r="AP38"/>
      <c r="AQ38" s="416" t="s">
        <v>63</v>
      </c>
      <c r="AR38" s="439">
        <v>6019</v>
      </c>
      <c r="AS38" s="439">
        <v>3591</v>
      </c>
      <c r="AT38" s="439">
        <v>2428</v>
      </c>
      <c r="AU38" s="439">
        <v>357</v>
      </c>
      <c r="AV38" s="439">
        <v>203</v>
      </c>
      <c r="AW38" s="439">
        <v>154</v>
      </c>
      <c r="AX38" s="439">
        <v>5662</v>
      </c>
      <c r="AY38" s="439">
        <v>3388</v>
      </c>
      <c r="AZ38" s="439">
        <v>2274</v>
      </c>
      <c r="BA38" s="439" t="s">
        <v>589</v>
      </c>
      <c r="BB38" s="439" t="s">
        <v>589</v>
      </c>
      <c r="BC38" s="439" t="s">
        <v>589</v>
      </c>
    </row>
    <row r="39" spans="1:55" ht="15" x14ac:dyDescent="0.25">
      <c r="B39"/>
      <c r="C39"/>
      <c r="D39"/>
      <c r="E39"/>
      <c r="F39"/>
      <c r="G39"/>
      <c r="H39"/>
      <c r="I39"/>
      <c r="J39"/>
      <c r="K39"/>
      <c r="L39"/>
      <c r="M39"/>
      <c r="N39"/>
      <c r="P39"/>
      <c r="Q39"/>
      <c r="R39"/>
      <c r="S39"/>
      <c r="T39"/>
      <c r="U39"/>
      <c r="V39"/>
      <c r="W39"/>
      <c r="X39"/>
      <c r="Y39"/>
      <c r="Z39"/>
      <c r="AA39"/>
      <c r="AB39"/>
      <c r="AD39"/>
      <c r="AE39"/>
      <c r="AF39"/>
      <c r="AG39"/>
      <c r="AH39"/>
      <c r="AI39"/>
      <c r="AJ39"/>
      <c r="AK39"/>
      <c r="AL39"/>
      <c r="AM39"/>
      <c r="AN39"/>
      <c r="AO39"/>
      <c r="AP39"/>
      <c r="AR39"/>
      <c r="AS39"/>
      <c r="AT39"/>
      <c r="AU39"/>
      <c r="AV39"/>
      <c r="AW39"/>
      <c r="AX39"/>
      <c r="AY39"/>
      <c r="AZ39"/>
      <c r="BA39"/>
      <c r="BB39" s="440"/>
      <c r="BC39" s="440"/>
    </row>
    <row r="40" spans="1:55" ht="15" x14ac:dyDescent="0.25">
      <c r="A40" s="417" t="s">
        <v>64</v>
      </c>
      <c r="B40" s="439">
        <v>7187</v>
      </c>
      <c r="C40" s="439">
        <v>1558</v>
      </c>
      <c r="D40" s="439">
        <v>5629</v>
      </c>
      <c r="E40" s="439">
        <v>1860</v>
      </c>
      <c r="F40" s="439">
        <v>270</v>
      </c>
      <c r="G40" s="439">
        <v>1590</v>
      </c>
      <c r="H40" s="439">
        <v>5327</v>
      </c>
      <c r="I40" s="439">
        <v>1288</v>
      </c>
      <c r="J40" s="439">
        <v>4039</v>
      </c>
      <c r="K40" s="439">
        <v>7534</v>
      </c>
      <c r="L40" s="439">
        <v>3023</v>
      </c>
      <c r="M40" s="439">
        <v>4511</v>
      </c>
      <c r="N40"/>
      <c r="O40" s="417" t="s">
        <v>64</v>
      </c>
      <c r="P40" s="439">
        <v>7184</v>
      </c>
      <c r="Q40" s="439">
        <v>2863</v>
      </c>
      <c r="R40" s="439">
        <v>4321</v>
      </c>
      <c r="S40" s="439">
        <v>889</v>
      </c>
      <c r="T40" s="439">
        <v>229</v>
      </c>
      <c r="U40" s="439">
        <v>660</v>
      </c>
      <c r="V40" s="439">
        <v>6295</v>
      </c>
      <c r="W40" s="439">
        <v>2634</v>
      </c>
      <c r="X40" s="439">
        <v>3661</v>
      </c>
      <c r="Y40" s="439">
        <v>5482</v>
      </c>
      <c r="Z40" s="439">
        <v>2448</v>
      </c>
      <c r="AA40" s="439">
        <v>3034</v>
      </c>
      <c r="AB40"/>
      <c r="AC40" s="417" t="s">
        <v>64</v>
      </c>
      <c r="AD40" s="439">
        <v>20625</v>
      </c>
      <c r="AE40" s="439">
        <v>10395</v>
      </c>
      <c r="AF40" s="439">
        <v>10230</v>
      </c>
      <c r="AG40" s="439">
        <v>1256</v>
      </c>
      <c r="AH40" s="439">
        <v>578</v>
      </c>
      <c r="AI40" s="439">
        <v>678</v>
      </c>
      <c r="AJ40" s="439">
        <v>19369</v>
      </c>
      <c r="AK40" s="439">
        <v>9817</v>
      </c>
      <c r="AL40" s="439">
        <v>9552</v>
      </c>
      <c r="AM40" s="439" t="s">
        <v>589</v>
      </c>
      <c r="AN40" s="439" t="s">
        <v>589</v>
      </c>
      <c r="AO40" s="439" t="s">
        <v>589</v>
      </c>
      <c r="AP40"/>
      <c r="AQ40" s="417" t="s">
        <v>64</v>
      </c>
      <c r="AR40" s="439">
        <v>16236</v>
      </c>
      <c r="AS40" s="439">
        <v>8546</v>
      </c>
      <c r="AT40" s="439">
        <v>7690</v>
      </c>
      <c r="AU40" s="439">
        <v>745</v>
      </c>
      <c r="AV40" s="439">
        <v>398</v>
      </c>
      <c r="AW40" s="439">
        <v>347</v>
      </c>
      <c r="AX40" s="439">
        <v>15491</v>
      </c>
      <c r="AY40" s="439">
        <v>8148</v>
      </c>
      <c r="AZ40" s="439">
        <v>7343</v>
      </c>
      <c r="BA40" s="439" t="s">
        <v>589</v>
      </c>
      <c r="BB40" s="439" t="s">
        <v>589</v>
      </c>
      <c r="BC40" s="439" t="s">
        <v>589</v>
      </c>
    </row>
    <row r="41" spans="1:55" ht="15" x14ac:dyDescent="0.25">
      <c r="A41" s="417" t="s">
        <v>65</v>
      </c>
      <c r="B41" s="439">
        <v>14997</v>
      </c>
      <c r="C41" s="439">
        <v>4297</v>
      </c>
      <c r="D41" s="439">
        <v>10700</v>
      </c>
      <c r="E41" s="439">
        <v>2592</v>
      </c>
      <c r="F41" s="439">
        <v>476</v>
      </c>
      <c r="G41" s="439">
        <v>2116</v>
      </c>
      <c r="H41" s="439">
        <v>12405</v>
      </c>
      <c r="I41" s="439">
        <v>3821</v>
      </c>
      <c r="J41" s="439">
        <v>8584</v>
      </c>
      <c r="K41" s="439">
        <v>11554</v>
      </c>
      <c r="L41" s="439">
        <v>4547</v>
      </c>
      <c r="M41" s="439">
        <v>7007</v>
      </c>
      <c r="N41"/>
      <c r="O41" s="417" t="s">
        <v>65</v>
      </c>
      <c r="P41" s="439">
        <v>14439</v>
      </c>
      <c r="Q41" s="439">
        <v>4952</v>
      </c>
      <c r="R41" s="439">
        <v>9487</v>
      </c>
      <c r="S41" s="439">
        <v>1350</v>
      </c>
      <c r="T41" s="439">
        <v>317</v>
      </c>
      <c r="U41" s="439">
        <v>1033</v>
      </c>
      <c r="V41" s="439">
        <v>13089</v>
      </c>
      <c r="W41" s="439">
        <v>4635</v>
      </c>
      <c r="X41" s="439">
        <v>8454</v>
      </c>
      <c r="Y41" s="439">
        <v>7714</v>
      </c>
      <c r="Z41" s="439">
        <v>3186</v>
      </c>
      <c r="AA41" s="439">
        <v>4528</v>
      </c>
      <c r="AB41"/>
      <c r="AC41" s="417" t="s">
        <v>65</v>
      </c>
      <c r="AD41" s="439">
        <v>25727</v>
      </c>
      <c r="AE41" s="439">
        <v>12070</v>
      </c>
      <c r="AF41" s="439">
        <v>13657</v>
      </c>
      <c r="AG41" s="439">
        <v>1135</v>
      </c>
      <c r="AH41" s="439">
        <v>462</v>
      </c>
      <c r="AI41" s="439">
        <v>673</v>
      </c>
      <c r="AJ41" s="439">
        <v>24592</v>
      </c>
      <c r="AK41" s="439">
        <v>11608</v>
      </c>
      <c r="AL41" s="439">
        <v>12984</v>
      </c>
      <c r="AM41" s="439" t="s">
        <v>589</v>
      </c>
      <c r="AN41" s="439" t="s">
        <v>589</v>
      </c>
      <c r="AO41" s="439" t="s">
        <v>589</v>
      </c>
      <c r="AP41"/>
      <c r="AQ41" s="417" t="s">
        <v>65</v>
      </c>
      <c r="AR41" s="439">
        <v>29623</v>
      </c>
      <c r="AS41" s="439">
        <v>14944</v>
      </c>
      <c r="AT41" s="439">
        <v>14679</v>
      </c>
      <c r="AU41" s="439">
        <v>535</v>
      </c>
      <c r="AV41" s="439">
        <v>240</v>
      </c>
      <c r="AW41" s="439">
        <v>295</v>
      </c>
      <c r="AX41" s="439">
        <v>29088</v>
      </c>
      <c r="AY41" s="439">
        <v>14704</v>
      </c>
      <c r="AZ41" s="439">
        <v>14384</v>
      </c>
      <c r="BA41" s="439" t="s">
        <v>589</v>
      </c>
      <c r="BB41" s="439" t="s">
        <v>589</v>
      </c>
      <c r="BC41" s="439" t="s">
        <v>589</v>
      </c>
    </row>
    <row r="42" spans="1:55" ht="15" x14ac:dyDescent="0.25">
      <c r="A42" s="417" t="s">
        <v>66</v>
      </c>
      <c r="B42" s="439">
        <v>38175</v>
      </c>
      <c r="C42" s="439">
        <v>10605</v>
      </c>
      <c r="D42" s="439">
        <v>27570</v>
      </c>
      <c r="E42" s="439">
        <v>6336</v>
      </c>
      <c r="F42" s="439">
        <v>1417</v>
      </c>
      <c r="G42" s="439">
        <v>4919</v>
      </c>
      <c r="H42" s="439">
        <v>31839</v>
      </c>
      <c r="I42" s="439">
        <v>9188</v>
      </c>
      <c r="J42" s="439">
        <v>22651</v>
      </c>
      <c r="K42" s="439">
        <v>18213</v>
      </c>
      <c r="L42" s="439">
        <v>6842</v>
      </c>
      <c r="M42" s="439">
        <v>11371</v>
      </c>
      <c r="N42"/>
      <c r="O42" s="417" t="s">
        <v>66</v>
      </c>
      <c r="P42" s="439">
        <v>34425</v>
      </c>
      <c r="Q42" s="439">
        <v>9722</v>
      </c>
      <c r="R42" s="439">
        <v>24703</v>
      </c>
      <c r="S42" s="439">
        <v>4647</v>
      </c>
      <c r="T42" s="439">
        <v>1298</v>
      </c>
      <c r="U42" s="439">
        <v>3349</v>
      </c>
      <c r="V42" s="439">
        <v>29778</v>
      </c>
      <c r="W42" s="439">
        <v>8424</v>
      </c>
      <c r="X42" s="439">
        <v>21354</v>
      </c>
      <c r="Y42" s="439">
        <v>14310</v>
      </c>
      <c r="Z42" s="439">
        <v>5641</v>
      </c>
      <c r="AA42" s="439">
        <v>8669</v>
      </c>
      <c r="AB42"/>
      <c r="AC42" s="417" t="s">
        <v>66</v>
      </c>
      <c r="AD42" s="439">
        <v>53154</v>
      </c>
      <c r="AE42" s="439">
        <v>21560</v>
      </c>
      <c r="AF42" s="439">
        <v>31594</v>
      </c>
      <c r="AG42" s="439">
        <v>3671</v>
      </c>
      <c r="AH42" s="439">
        <v>1199</v>
      </c>
      <c r="AI42" s="439">
        <v>2472</v>
      </c>
      <c r="AJ42" s="439">
        <v>49483</v>
      </c>
      <c r="AK42" s="439">
        <v>20361</v>
      </c>
      <c r="AL42" s="439">
        <v>29122</v>
      </c>
      <c r="AM42" s="439" t="s">
        <v>589</v>
      </c>
      <c r="AN42" s="439" t="s">
        <v>589</v>
      </c>
      <c r="AO42" s="439" t="s">
        <v>589</v>
      </c>
      <c r="AP42"/>
      <c r="AQ42" s="417" t="s">
        <v>66</v>
      </c>
      <c r="AR42" s="439">
        <v>51446</v>
      </c>
      <c r="AS42" s="439">
        <v>23886</v>
      </c>
      <c r="AT42" s="439">
        <v>27560</v>
      </c>
      <c r="AU42" s="439">
        <v>1656</v>
      </c>
      <c r="AV42" s="439">
        <v>714</v>
      </c>
      <c r="AW42" s="439">
        <v>942</v>
      </c>
      <c r="AX42" s="439">
        <v>49790</v>
      </c>
      <c r="AY42" s="439">
        <v>23172</v>
      </c>
      <c r="AZ42" s="439">
        <v>26618</v>
      </c>
      <c r="BA42" s="439" t="s">
        <v>589</v>
      </c>
      <c r="BB42" s="439" t="s">
        <v>589</v>
      </c>
      <c r="BC42" s="439" t="s">
        <v>589</v>
      </c>
    </row>
    <row r="43" spans="1:55" ht="15" x14ac:dyDescent="0.25">
      <c r="A43" s="417" t="s">
        <v>67</v>
      </c>
      <c r="B43" s="439">
        <v>60359</v>
      </c>
      <c r="C43" s="439">
        <v>16460</v>
      </c>
      <c r="D43" s="439">
        <v>43899</v>
      </c>
      <c r="E43" s="439">
        <v>10788</v>
      </c>
      <c r="F43" s="439">
        <v>2163</v>
      </c>
      <c r="G43" s="439">
        <v>8625</v>
      </c>
      <c r="H43" s="439">
        <v>49571</v>
      </c>
      <c r="I43" s="439">
        <v>14297</v>
      </c>
      <c r="J43" s="439">
        <v>35274</v>
      </c>
      <c r="K43" s="439">
        <v>37301</v>
      </c>
      <c r="L43" s="439">
        <v>14412</v>
      </c>
      <c r="M43" s="439">
        <v>22889</v>
      </c>
      <c r="N43"/>
      <c r="O43" s="417" t="s">
        <v>67</v>
      </c>
      <c r="P43" s="439">
        <v>56048</v>
      </c>
      <c r="Q43" s="439">
        <v>17537</v>
      </c>
      <c r="R43" s="439">
        <v>38511</v>
      </c>
      <c r="S43" s="439">
        <v>6886</v>
      </c>
      <c r="T43" s="439">
        <v>1844</v>
      </c>
      <c r="U43" s="439">
        <v>5042</v>
      </c>
      <c r="V43" s="439">
        <v>49162</v>
      </c>
      <c r="W43" s="439">
        <v>15693</v>
      </c>
      <c r="X43" s="439">
        <v>33469</v>
      </c>
      <c r="Y43" s="439">
        <v>27506</v>
      </c>
      <c r="Z43" s="439">
        <v>11275</v>
      </c>
      <c r="AA43" s="439">
        <v>16231</v>
      </c>
      <c r="AB43"/>
      <c r="AC43" s="417" t="s">
        <v>67</v>
      </c>
      <c r="AD43" s="439">
        <v>99506</v>
      </c>
      <c r="AE43" s="439">
        <v>44025</v>
      </c>
      <c r="AF43" s="439">
        <v>55481</v>
      </c>
      <c r="AG43" s="439">
        <v>6062</v>
      </c>
      <c r="AH43" s="439">
        <v>2239</v>
      </c>
      <c r="AI43" s="439">
        <v>3823</v>
      </c>
      <c r="AJ43" s="439">
        <v>93444</v>
      </c>
      <c r="AK43" s="439">
        <v>41786</v>
      </c>
      <c r="AL43" s="439">
        <v>51658</v>
      </c>
      <c r="AM43" s="439" t="s">
        <v>589</v>
      </c>
      <c r="AN43" s="439" t="s">
        <v>589</v>
      </c>
      <c r="AO43" s="439" t="s">
        <v>589</v>
      </c>
      <c r="AP43"/>
      <c r="AQ43" s="417" t="s">
        <v>67</v>
      </c>
      <c r="AR43" s="439">
        <v>97305</v>
      </c>
      <c r="AS43" s="439">
        <v>47376</v>
      </c>
      <c r="AT43" s="439">
        <v>49929</v>
      </c>
      <c r="AU43" s="439">
        <v>2936</v>
      </c>
      <c r="AV43" s="439">
        <v>1352</v>
      </c>
      <c r="AW43" s="439">
        <v>1584</v>
      </c>
      <c r="AX43" s="439">
        <v>94369</v>
      </c>
      <c r="AY43" s="439">
        <v>46024</v>
      </c>
      <c r="AZ43" s="439">
        <v>48345</v>
      </c>
      <c r="BA43" s="439" t="s">
        <v>589</v>
      </c>
      <c r="BB43" s="439" t="s">
        <v>589</v>
      </c>
      <c r="BC43" s="439" t="s">
        <v>589</v>
      </c>
    </row>
  </sheetData>
  <hyperlinks>
    <hyperlink ref="A1" location="Contents!A1" display="Back"/>
    <hyperlink ref="C1" location="'Table 8'!A1" display="Table 8"/>
  </hyperlinks>
  <pageMargins left="0.7" right="0.7" top="0.75" bottom="0.75" header="0.3" footer="0.3"/>
  <pageSetup paperSize="9"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tabColor theme="7" tint="0.39997558519241921"/>
    <pageSetUpPr autoPageBreaks="0"/>
  </sheetPr>
  <dimension ref="A1:BC43"/>
  <sheetViews>
    <sheetView zoomScale="70" zoomScaleNormal="70" workbookViewId="0">
      <selection activeCell="C1" sqref="C1"/>
    </sheetView>
  </sheetViews>
  <sheetFormatPr defaultColWidth="8.85546875" defaultRowHeight="12.75" x14ac:dyDescent="0.2"/>
  <cols>
    <col min="1" max="16384" width="8.85546875" style="413"/>
  </cols>
  <sheetData>
    <row r="1" spans="1:55" x14ac:dyDescent="0.2">
      <c r="A1" s="412" t="s">
        <v>333</v>
      </c>
      <c r="B1" s="335"/>
      <c r="C1" s="412" t="s">
        <v>558</v>
      </c>
    </row>
    <row r="2" spans="1:55" ht="15" x14ac:dyDescent="0.25">
      <c r="A2" s="444" t="s">
        <v>30</v>
      </c>
      <c r="B2" s="448" t="s">
        <v>2723</v>
      </c>
      <c r="C2" s="448"/>
      <c r="D2" s="448"/>
      <c r="E2" s="448"/>
      <c r="F2" s="448"/>
      <c r="G2" s="448"/>
      <c r="H2" s="448"/>
      <c r="I2" s="448"/>
      <c r="J2" s="448"/>
      <c r="K2" s="449" t="s">
        <v>557</v>
      </c>
      <c r="L2" s="449"/>
      <c r="M2" s="449"/>
      <c r="N2" s="443"/>
      <c r="O2" s="447" t="s">
        <v>4</v>
      </c>
      <c r="P2" s="443" t="s">
        <v>2723</v>
      </c>
      <c r="Q2" s="443"/>
      <c r="R2" s="443"/>
      <c r="S2" s="443"/>
      <c r="T2" s="443"/>
      <c r="U2" s="443"/>
      <c r="V2" s="443"/>
      <c r="W2" s="443"/>
      <c r="X2" s="443"/>
      <c r="Y2" s="443" t="s">
        <v>557</v>
      </c>
      <c r="Z2" s="443"/>
      <c r="AA2" s="443"/>
      <c r="AB2" s="443"/>
      <c r="AC2" s="447" t="s">
        <v>3</v>
      </c>
      <c r="AD2" s="443" t="s">
        <v>2723</v>
      </c>
      <c r="AE2" s="443"/>
      <c r="AF2" s="443"/>
      <c r="AG2" s="443"/>
      <c r="AH2" s="443"/>
      <c r="AI2" s="443"/>
      <c r="AJ2" s="443"/>
      <c r="AK2" s="443"/>
      <c r="AL2" s="443"/>
      <c r="AM2" s="443" t="s">
        <v>557</v>
      </c>
      <c r="AN2" s="443"/>
      <c r="AO2" s="443"/>
      <c r="AP2" s="443"/>
      <c r="AQ2" s="447" t="s">
        <v>1</v>
      </c>
      <c r="AR2" s="443" t="s">
        <v>2723</v>
      </c>
      <c r="AS2" s="443"/>
      <c r="AT2" s="443"/>
      <c r="AU2" s="443"/>
      <c r="AV2" s="443"/>
      <c r="AW2" s="443"/>
      <c r="AX2" s="443"/>
      <c r="AY2" s="443"/>
      <c r="AZ2" s="443"/>
      <c r="BA2" s="443" t="s">
        <v>557</v>
      </c>
      <c r="BB2" s="443"/>
      <c r="BC2" s="443"/>
    </row>
    <row r="3" spans="1:55" ht="15" x14ac:dyDescent="0.25">
      <c r="A3" s="443"/>
      <c r="B3" s="448" t="s">
        <v>73</v>
      </c>
      <c r="C3" s="448"/>
      <c r="D3" s="448"/>
      <c r="E3" s="448" t="s">
        <v>2724</v>
      </c>
      <c r="F3" s="448"/>
      <c r="G3" s="448"/>
      <c r="H3" s="448" t="s">
        <v>2725</v>
      </c>
      <c r="I3" s="448"/>
      <c r="J3" s="448"/>
      <c r="K3" s="448" t="s">
        <v>70</v>
      </c>
      <c r="L3" s="448" t="s">
        <v>114</v>
      </c>
      <c r="M3" s="448" t="s">
        <v>106</v>
      </c>
      <c r="N3" s="443"/>
      <c r="O3" s="443"/>
      <c r="P3" s="443" t="s">
        <v>73</v>
      </c>
      <c r="Q3" s="443"/>
      <c r="R3" s="443"/>
      <c r="S3" s="443" t="s">
        <v>2724</v>
      </c>
      <c r="T3" s="443"/>
      <c r="U3" s="443"/>
      <c r="V3" s="443" t="s">
        <v>2725</v>
      </c>
      <c r="W3" s="443"/>
      <c r="X3" s="443"/>
      <c r="Y3" s="443" t="s">
        <v>70</v>
      </c>
      <c r="Z3" s="443" t="s">
        <v>114</v>
      </c>
      <c r="AA3" s="443" t="s">
        <v>106</v>
      </c>
      <c r="AB3" s="443"/>
      <c r="AC3" s="443"/>
      <c r="AD3" s="443" t="s">
        <v>73</v>
      </c>
      <c r="AE3" s="443"/>
      <c r="AF3" s="443"/>
      <c r="AG3" s="443" t="s">
        <v>2724</v>
      </c>
      <c r="AH3" s="443"/>
      <c r="AI3" s="443"/>
      <c r="AJ3" s="443" t="s">
        <v>2725</v>
      </c>
      <c r="AK3" s="443"/>
      <c r="AL3" s="443"/>
      <c r="AM3" s="443" t="s">
        <v>70</v>
      </c>
      <c r="AN3" s="443" t="s">
        <v>114</v>
      </c>
      <c r="AO3" s="443" t="s">
        <v>106</v>
      </c>
      <c r="AP3" s="443"/>
      <c r="AQ3" s="443"/>
      <c r="AR3" s="443" t="s">
        <v>73</v>
      </c>
      <c r="AS3" s="443"/>
      <c r="AT3" s="443"/>
      <c r="AU3" s="443" t="s">
        <v>2724</v>
      </c>
      <c r="AV3" s="443"/>
      <c r="AW3" s="443"/>
      <c r="AX3" s="443" t="s">
        <v>2725</v>
      </c>
      <c r="AY3" s="443"/>
      <c r="AZ3" s="443"/>
      <c r="BA3" s="443" t="s">
        <v>70</v>
      </c>
      <c r="BB3" s="443" t="s">
        <v>114</v>
      </c>
      <c r="BC3" s="443" t="s">
        <v>106</v>
      </c>
    </row>
    <row r="4" spans="1:55" ht="15" x14ac:dyDescent="0.25">
      <c r="A4" s="444"/>
      <c r="B4" s="443" t="s">
        <v>70</v>
      </c>
      <c r="C4" s="443" t="s">
        <v>114</v>
      </c>
      <c r="D4" s="443" t="s">
        <v>106</v>
      </c>
      <c r="E4" s="443" t="s">
        <v>70</v>
      </c>
      <c r="F4" s="443" t="s">
        <v>114</v>
      </c>
      <c r="G4" s="443" t="s">
        <v>106</v>
      </c>
      <c r="H4" s="443" t="s">
        <v>70</v>
      </c>
      <c r="I4" s="443" t="s">
        <v>114</v>
      </c>
      <c r="J4" s="443" t="s">
        <v>106</v>
      </c>
      <c r="K4" s="448"/>
      <c r="L4" s="448"/>
      <c r="M4" s="448"/>
      <c r="N4" s="443"/>
      <c r="O4" s="443"/>
      <c r="P4" s="443" t="s">
        <v>70</v>
      </c>
      <c r="Q4" s="443" t="s">
        <v>114</v>
      </c>
      <c r="R4" s="443" t="s">
        <v>106</v>
      </c>
      <c r="S4" s="443" t="s">
        <v>70</v>
      </c>
      <c r="T4" s="443" t="s">
        <v>114</v>
      </c>
      <c r="U4" s="443" t="s">
        <v>106</v>
      </c>
      <c r="V4" s="443" t="s">
        <v>70</v>
      </c>
      <c r="W4" s="443" t="s">
        <v>114</v>
      </c>
      <c r="X4" s="443" t="s">
        <v>106</v>
      </c>
      <c r="Y4" s="443"/>
      <c r="Z4" s="443"/>
      <c r="AA4" s="443"/>
      <c r="AB4" s="443"/>
      <c r="AC4" s="443"/>
      <c r="AD4" s="443" t="s">
        <v>70</v>
      </c>
      <c r="AE4" s="443" t="s">
        <v>114</v>
      </c>
      <c r="AF4" s="443" t="s">
        <v>106</v>
      </c>
      <c r="AG4" s="443" t="s">
        <v>70</v>
      </c>
      <c r="AH4" s="443" t="s">
        <v>114</v>
      </c>
      <c r="AI4" s="443" t="s">
        <v>106</v>
      </c>
      <c r="AJ4" s="443" t="s">
        <v>70</v>
      </c>
      <c r="AK4" s="443" t="s">
        <v>114</v>
      </c>
      <c r="AL4" s="443" t="s">
        <v>106</v>
      </c>
      <c r="AM4" s="443"/>
      <c r="AN4" s="443"/>
      <c r="AO4" s="443"/>
      <c r="AP4" s="443"/>
      <c r="AQ4" s="443"/>
      <c r="AR4" s="443" t="s">
        <v>70</v>
      </c>
      <c r="AS4" s="443" t="s">
        <v>114</v>
      </c>
      <c r="AT4" s="443" t="s">
        <v>106</v>
      </c>
      <c r="AU4" s="443" t="s">
        <v>70</v>
      </c>
      <c r="AV4" s="443" t="s">
        <v>114</v>
      </c>
      <c r="AW4" s="443" t="s">
        <v>106</v>
      </c>
      <c r="AX4" s="443" t="s">
        <v>70</v>
      </c>
      <c r="AY4" s="443" t="s">
        <v>114</v>
      </c>
      <c r="AZ4" s="443" t="s">
        <v>106</v>
      </c>
      <c r="BA4" s="443"/>
      <c r="BB4" s="443"/>
      <c r="BC4" s="443"/>
    </row>
    <row r="5" spans="1:55" ht="15" x14ac:dyDescent="0.25">
      <c r="A5" s="443"/>
      <c r="B5" s="443"/>
      <c r="C5" s="443"/>
      <c r="D5" s="443"/>
      <c r="E5" s="443"/>
      <c r="F5" s="443"/>
      <c r="G5" s="443"/>
      <c r="H5" s="443"/>
      <c r="I5" s="443"/>
      <c r="J5" s="443"/>
      <c r="K5" s="443"/>
      <c r="L5" s="443"/>
      <c r="M5" s="443"/>
      <c r="N5" s="443"/>
      <c r="O5" s="443"/>
      <c r="P5" s="443"/>
      <c r="Q5" s="443"/>
      <c r="R5" s="443"/>
      <c r="S5" s="443"/>
      <c r="T5" s="443"/>
      <c r="U5" s="443"/>
      <c r="V5" s="443"/>
      <c r="W5" s="443"/>
      <c r="X5" s="443"/>
      <c r="Y5" s="443"/>
      <c r="Z5" s="443"/>
      <c r="AA5" s="443"/>
      <c r="AB5" s="443"/>
      <c r="AC5" s="443"/>
      <c r="AD5" s="443"/>
      <c r="AE5" s="443"/>
      <c r="AF5" s="443"/>
      <c r="AG5" s="443"/>
      <c r="AH5" s="443"/>
      <c r="AI5" s="443"/>
      <c r="AJ5" s="443"/>
      <c r="AK5" s="443"/>
      <c r="AL5" s="443"/>
      <c r="AM5" s="443"/>
      <c r="AN5" s="443"/>
      <c r="AO5" s="443"/>
      <c r="AP5" s="443"/>
      <c r="AQ5" s="443"/>
      <c r="AR5" s="443"/>
      <c r="AS5" s="443"/>
      <c r="AT5" s="443"/>
      <c r="AU5" s="443"/>
      <c r="AV5" s="443"/>
      <c r="AW5" s="443"/>
      <c r="AX5" s="443"/>
      <c r="AY5" s="443"/>
      <c r="AZ5" s="443"/>
      <c r="BA5" s="443"/>
      <c r="BB5" s="443"/>
      <c r="BC5" s="443"/>
    </row>
    <row r="6" spans="1:55" ht="15" x14ac:dyDescent="0.25">
      <c r="A6" s="445" t="s">
        <v>31</v>
      </c>
      <c r="B6" s="450">
        <v>627</v>
      </c>
      <c r="C6" s="450">
        <v>389</v>
      </c>
      <c r="D6" s="450">
        <v>238</v>
      </c>
      <c r="E6" s="450">
        <v>95</v>
      </c>
      <c r="F6" s="450">
        <v>58</v>
      </c>
      <c r="G6" s="450">
        <v>37</v>
      </c>
      <c r="H6" s="450">
        <v>532</v>
      </c>
      <c r="I6" s="450">
        <v>331</v>
      </c>
      <c r="J6" s="450">
        <v>201</v>
      </c>
      <c r="K6" s="450">
        <v>485</v>
      </c>
      <c r="L6" s="450">
        <v>287</v>
      </c>
      <c r="M6" s="450">
        <v>198</v>
      </c>
      <c r="N6" s="443"/>
      <c r="O6" s="445" t="s">
        <v>31</v>
      </c>
      <c r="P6" s="450">
        <v>558</v>
      </c>
      <c r="Q6" s="450">
        <v>247</v>
      </c>
      <c r="R6" s="450">
        <v>311</v>
      </c>
      <c r="S6" s="450">
        <v>130</v>
      </c>
      <c r="T6" s="450">
        <v>36</v>
      </c>
      <c r="U6" s="450">
        <v>94</v>
      </c>
      <c r="V6" s="450">
        <v>428</v>
      </c>
      <c r="W6" s="450">
        <v>211</v>
      </c>
      <c r="X6" s="450">
        <v>217</v>
      </c>
      <c r="Y6" s="450">
        <v>213</v>
      </c>
      <c r="Z6" s="450">
        <v>97</v>
      </c>
      <c r="AA6" s="450">
        <v>116</v>
      </c>
      <c r="AB6" s="443"/>
      <c r="AC6" s="445" t="s">
        <v>31</v>
      </c>
      <c r="AD6" s="450">
        <v>297</v>
      </c>
      <c r="AE6" s="450">
        <v>242</v>
      </c>
      <c r="AF6" s="450">
        <v>55</v>
      </c>
      <c r="AG6" s="450">
        <v>49</v>
      </c>
      <c r="AH6" s="450">
        <v>46</v>
      </c>
      <c r="AI6" s="450">
        <v>3</v>
      </c>
      <c r="AJ6" s="450">
        <v>248</v>
      </c>
      <c r="AK6" s="450">
        <v>196</v>
      </c>
      <c r="AL6" s="450">
        <v>52</v>
      </c>
      <c r="AM6" s="450" t="s">
        <v>589</v>
      </c>
      <c r="AN6" s="450" t="s">
        <v>589</v>
      </c>
      <c r="AO6" s="450" t="s">
        <v>589</v>
      </c>
      <c r="AP6" s="443"/>
      <c r="AQ6" s="445" t="s">
        <v>31</v>
      </c>
      <c r="AR6" s="450" t="s">
        <v>2</v>
      </c>
      <c r="AS6" s="450" t="s">
        <v>2</v>
      </c>
      <c r="AT6" s="450" t="s">
        <v>2</v>
      </c>
      <c r="AU6" s="450" t="s">
        <v>2</v>
      </c>
      <c r="AV6" s="450" t="s">
        <v>2</v>
      </c>
      <c r="AW6" s="450" t="s">
        <v>2</v>
      </c>
      <c r="AX6" s="450" t="s">
        <v>2</v>
      </c>
      <c r="AY6" s="450" t="s">
        <v>2</v>
      </c>
      <c r="AZ6" s="450" t="s">
        <v>2</v>
      </c>
      <c r="BA6" s="450" t="s">
        <v>589</v>
      </c>
      <c r="BB6" s="450" t="s">
        <v>589</v>
      </c>
      <c r="BC6" s="450" t="s">
        <v>589</v>
      </c>
    </row>
    <row r="7" spans="1:55" ht="15" x14ac:dyDescent="0.25">
      <c r="A7" s="445" t="s">
        <v>32</v>
      </c>
      <c r="B7" s="450">
        <v>250</v>
      </c>
      <c r="C7" s="450">
        <v>145</v>
      </c>
      <c r="D7" s="450">
        <v>105</v>
      </c>
      <c r="E7" s="450">
        <v>13</v>
      </c>
      <c r="F7" s="450">
        <v>8</v>
      </c>
      <c r="G7" s="450">
        <v>5</v>
      </c>
      <c r="H7" s="450">
        <v>237</v>
      </c>
      <c r="I7" s="450">
        <v>137</v>
      </c>
      <c r="J7" s="450">
        <v>100</v>
      </c>
      <c r="K7" s="450">
        <v>95</v>
      </c>
      <c r="L7" s="450">
        <v>75</v>
      </c>
      <c r="M7" s="450">
        <v>20</v>
      </c>
      <c r="N7" s="443"/>
      <c r="O7" s="445" t="s">
        <v>32</v>
      </c>
      <c r="P7" s="450">
        <v>185</v>
      </c>
      <c r="Q7" s="450">
        <v>91</v>
      </c>
      <c r="R7" s="450">
        <v>94</v>
      </c>
      <c r="S7" s="450">
        <v>20</v>
      </c>
      <c r="T7" s="450">
        <v>12</v>
      </c>
      <c r="U7" s="450">
        <v>8</v>
      </c>
      <c r="V7" s="450">
        <v>165</v>
      </c>
      <c r="W7" s="450">
        <v>79</v>
      </c>
      <c r="X7" s="450">
        <v>86</v>
      </c>
      <c r="Y7" s="450">
        <v>38</v>
      </c>
      <c r="Z7" s="450">
        <v>26</v>
      </c>
      <c r="AA7" s="450">
        <v>12</v>
      </c>
      <c r="AB7" s="443"/>
      <c r="AC7" s="445" t="s">
        <v>32</v>
      </c>
      <c r="AD7" s="450">
        <v>612</v>
      </c>
      <c r="AE7" s="450">
        <v>336</v>
      </c>
      <c r="AF7" s="450">
        <v>276</v>
      </c>
      <c r="AG7" s="450">
        <v>28</v>
      </c>
      <c r="AH7" s="450">
        <v>24</v>
      </c>
      <c r="AI7" s="450">
        <v>4</v>
      </c>
      <c r="AJ7" s="450">
        <v>584</v>
      </c>
      <c r="AK7" s="450">
        <v>312</v>
      </c>
      <c r="AL7" s="450">
        <v>272</v>
      </c>
      <c r="AM7" s="450" t="s">
        <v>589</v>
      </c>
      <c r="AN7" s="450" t="s">
        <v>589</v>
      </c>
      <c r="AO7" s="450" t="s">
        <v>589</v>
      </c>
      <c r="AP7" s="443"/>
      <c r="AQ7" s="445" t="s">
        <v>32</v>
      </c>
      <c r="AR7" s="450">
        <v>297</v>
      </c>
      <c r="AS7" s="450">
        <v>164</v>
      </c>
      <c r="AT7" s="450">
        <v>133</v>
      </c>
      <c r="AU7" s="450">
        <v>0</v>
      </c>
      <c r="AV7" s="450">
        <v>0</v>
      </c>
      <c r="AW7" s="450">
        <v>0</v>
      </c>
      <c r="AX7" s="450">
        <v>297</v>
      </c>
      <c r="AY7" s="450">
        <v>164</v>
      </c>
      <c r="AZ7" s="450">
        <v>133</v>
      </c>
      <c r="BA7" s="450" t="s">
        <v>589</v>
      </c>
      <c r="BB7" s="450" t="s">
        <v>589</v>
      </c>
      <c r="BC7" s="450" t="s">
        <v>589</v>
      </c>
    </row>
    <row r="8" spans="1:55" ht="15" x14ac:dyDescent="0.25">
      <c r="A8" s="445" t="s">
        <v>33</v>
      </c>
      <c r="B8" s="450">
        <v>2085</v>
      </c>
      <c r="C8" s="450">
        <v>1036</v>
      </c>
      <c r="D8" s="450">
        <v>1049</v>
      </c>
      <c r="E8" s="450">
        <v>362</v>
      </c>
      <c r="F8" s="450">
        <v>211</v>
      </c>
      <c r="G8" s="450">
        <v>151</v>
      </c>
      <c r="H8" s="450">
        <v>1723</v>
      </c>
      <c r="I8" s="450">
        <v>825</v>
      </c>
      <c r="J8" s="450">
        <v>898</v>
      </c>
      <c r="K8" s="450">
        <v>1504</v>
      </c>
      <c r="L8" s="450">
        <v>1191</v>
      </c>
      <c r="M8" s="450">
        <v>313</v>
      </c>
      <c r="N8" s="443"/>
      <c r="O8" s="445" t="s">
        <v>33</v>
      </c>
      <c r="P8" s="450">
        <v>1620</v>
      </c>
      <c r="Q8" s="450">
        <v>905</v>
      </c>
      <c r="R8" s="450">
        <v>715</v>
      </c>
      <c r="S8" s="450">
        <v>236</v>
      </c>
      <c r="T8" s="450">
        <v>119</v>
      </c>
      <c r="U8" s="450">
        <v>117</v>
      </c>
      <c r="V8" s="450">
        <v>1384</v>
      </c>
      <c r="W8" s="450">
        <v>786</v>
      </c>
      <c r="X8" s="450">
        <v>598</v>
      </c>
      <c r="Y8" s="450">
        <v>1114</v>
      </c>
      <c r="Z8" s="450">
        <v>792</v>
      </c>
      <c r="AA8" s="450">
        <v>322</v>
      </c>
      <c r="AB8" s="443"/>
      <c r="AC8" s="445" t="s">
        <v>33</v>
      </c>
      <c r="AD8" s="450">
        <v>1583</v>
      </c>
      <c r="AE8" s="450">
        <v>858</v>
      </c>
      <c r="AF8" s="450">
        <v>725</v>
      </c>
      <c r="AG8" s="450">
        <v>163</v>
      </c>
      <c r="AH8" s="450">
        <v>107</v>
      </c>
      <c r="AI8" s="450">
        <v>56</v>
      </c>
      <c r="AJ8" s="450">
        <v>1420</v>
      </c>
      <c r="AK8" s="450">
        <v>751</v>
      </c>
      <c r="AL8" s="450">
        <v>669</v>
      </c>
      <c r="AM8" s="450" t="s">
        <v>589</v>
      </c>
      <c r="AN8" s="450" t="s">
        <v>589</v>
      </c>
      <c r="AO8" s="450" t="s">
        <v>589</v>
      </c>
      <c r="AP8" s="443"/>
      <c r="AQ8" s="445" t="s">
        <v>33</v>
      </c>
      <c r="AR8" s="450">
        <v>987</v>
      </c>
      <c r="AS8" s="450">
        <v>454</v>
      </c>
      <c r="AT8" s="450">
        <v>533</v>
      </c>
      <c r="AU8" s="450">
        <v>11</v>
      </c>
      <c r="AV8" s="450">
        <v>6</v>
      </c>
      <c r="AW8" s="450">
        <v>5</v>
      </c>
      <c r="AX8" s="450">
        <v>976</v>
      </c>
      <c r="AY8" s="450">
        <v>448</v>
      </c>
      <c r="AZ8" s="450">
        <v>528</v>
      </c>
      <c r="BA8" s="450" t="s">
        <v>589</v>
      </c>
      <c r="BB8" s="450" t="s">
        <v>589</v>
      </c>
      <c r="BC8" s="450" t="s">
        <v>589</v>
      </c>
    </row>
    <row r="9" spans="1:55" ht="15" x14ac:dyDescent="0.25">
      <c r="A9" s="445" t="s">
        <v>34</v>
      </c>
      <c r="B9" s="450">
        <v>284</v>
      </c>
      <c r="C9" s="450">
        <v>159</v>
      </c>
      <c r="D9" s="450">
        <v>125</v>
      </c>
      <c r="E9" s="450">
        <v>30</v>
      </c>
      <c r="F9" s="450">
        <v>23</v>
      </c>
      <c r="G9" s="450">
        <v>7</v>
      </c>
      <c r="H9" s="450">
        <v>254</v>
      </c>
      <c r="I9" s="450">
        <v>136</v>
      </c>
      <c r="J9" s="450">
        <v>118</v>
      </c>
      <c r="K9" s="450">
        <v>47</v>
      </c>
      <c r="L9" s="450">
        <v>35</v>
      </c>
      <c r="M9" s="450">
        <v>12</v>
      </c>
      <c r="N9" s="443"/>
      <c r="O9" s="445" t="s">
        <v>34</v>
      </c>
      <c r="P9" s="450">
        <v>207</v>
      </c>
      <c r="Q9" s="450">
        <v>90</v>
      </c>
      <c r="R9" s="450">
        <v>117</v>
      </c>
      <c r="S9" s="450">
        <v>38</v>
      </c>
      <c r="T9" s="450">
        <v>17</v>
      </c>
      <c r="U9" s="450">
        <v>21</v>
      </c>
      <c r="V9" s="450">
        <v>169</v>
      </c>
      <c r="W9" s="450">
        <v>73</v>
      </c>
      <c r="X9" s="450">
        <v>96</v>
      </c>
      <c r="Y9" s="450">
        <v>31</v>
      </c>
      <c r="Z9" s="450">
        <v>23</v>
      </c>
      <c r="AA9" s="450">
        <v>8</v>
      </c>
      <c r="AB9" s="443"/>
      <c r="AC9" s="445" t="s">
        <v>34</v>
      </c>
      <c r="AD9" s="450">
        <v>72</v>
      </c>
      <c r="AE9" s="450">
        <v>35</v>
      </c>
      <c r="AF9" s="450">
        <v>37</v>
      </c>
      <c r="AG9" s="450">
        <v>6</v>
      </c>
      <c r="AH9" s="450">
        <v>3</v>
      </c>
      <c r="AI9" s="450">
        <v>3</v>
      </c>
      <c r="AJ9" s="450">
        <v>66</v>
      </c>
      <c r="AK9" s="450">
        <v>32</v>
      </c>
      <c r="AL9" s="450">
        <v>34</v>
      </c>
      <c r="AM9" s="450" t="s">
        <v>589</v>
      </c>
      <c r="AN9" s="450" t="s">
        <v>589</v>
      </c>
      <c r="AO9" s="450" t="s">
        <v>589</v>
      </c>
      <c r="AP9" s="443"/>
      <c r="AQ9" s="445" t="s">
        <v>34</v>
      </c>
      <c r="AR9" s="450">
        <v>48</v>
      </c>
      <c r="AS9" s="450">
        <v>27</v>
      </c>
      <c r="AT9" s="450">
        <v>21</v>
      </c>
      <c r="AU9" s="450">
        <v>0</v>
      </c>
      <c r="AV9" s="450">
        <v>0</v>
      </c>
      <c r="AW9" s="450">
        <v>0</v>
      </c>
      <c r="AX9" s="450">
        <v>48</v>
      </c>
      <c r="AY9" s="450">
        <v>27</v>
      </c>
      <c r="AZ9" s="450">
        <v>21</v>
      </c>
      <c r="BA9" s="450" t="s">
        <v>589</v>
      </c>
      <c r="BB9" s="450" t="s">
        <v>589</v>
      </c>
      <c r="BC9" s="450" t="s">
        <v>589</v>
      </c>
    </row>
    <row r="10" spans="1:55" ht="15" x14ac:dyDescent="0.25">
      <c r="A10" s="445" t="s">
        <v>35</v>
      </c>
      <c r="B10" s="450">
        <v>1502</v>
      </c>
      <c r="C10" s="450">
        <v>875</v>
      </c>
      <c r="D10" s="450">
        <v>627</v>
      </c>
      <c r="E10" s="450">
        <v>160</v>
      </c>
      <c r="F10" s="450">
        <v>89</v>
      </c>
      <c r="G10" s="450">
        <v>71</v>
      </c>
      <c r="H10" s="450">
        <v>1342</v>
      </c>
      <c r="I10" s="450">
        <v>786</v>
      </c>
      <c r="J10" s="450">
        <v>556</v>
      </c>
      <c r="K10" s="450">
        <v>374</v>
      </c>
      <c r="L10" s="450">
        <v>234</v>
      </c>
      <c r="M10" s="450">
        <v>140</v>
      </c>
      <c r="N10" s="443"/>
      <c r="O10" s="445" t="s">
        <v>35</v>
      </c>
      <c r="P10" s="450">
        <v>1401</v>
      </c>
      <c r="Q10" s="450">
        <v>796</v>
      </c>
      <c r="R10" s="450">
        <v>605</v>
      </c>
      <c r="S10" s="450">
        <v>89</v>
      </c>
      <c r="T10" s="450">
        <v>50</v>
      </c>
      <c r="U10" s="450">
        <v>39</v>
      </c>
      <c r="V10" s="450">
        <v>1312</v>
      </c>
      <c r="W10" s="450">
        <v>746</v>
      </c>
      <c r="X10" s="450">
        <v>566</v>
      </c>
      <c r="Y10" s="450">
        <v>247</v>
      </c>
      <c r="Z10" s="450">
        <v>157</v>
      </c>
      <c r="AA10" s="450">
        <v>90</v>
      </c>
      <c r="AB10" s="443"/>
      <c r="AC10" s="445" t="s">
        <v>35</v>
      </c>
      <c r="AD10" s="450">
        <v>1486</v>
      </c>
      <c r="AE10" s="450">
        <v>719</v>
      </c>
      <c r="AF10" s="450">
        <v>767</v>
      </c>
      <c r="AG10" s="450">
        <v>152</v>
      </c>
      <c r="AH10" s="450">
        <v>92</v>
      </c>
      <c r="AI10" s="450">
        <v>60</v>
      </c>
      <c r="AJ10" s="450">
        <v>1334</v>
      </c>
      <c r="AK10" s="450">
        <v>627</v>
      </c>
      <c r="AL10" s="450">
        <v>707</v>
      </c>
      <c r="AM10" s="450" t="s">
        <v>589</v>
      </c>
      <c r="AN10" s="450" t="s">
        <v>589</v>
      </c>
      <c r="AO10" s="450" t="s">
        <v>589</v>
      </c>
      <c r="AP10" s="443"/>
      <c r="AQ10" s="445" t="s">
        <v>35</v>
      </c>
      <c r="AR10" s="450">
        <v>989</v>
      </c>
      <c r="AS10" s="450">
        <v>522</v>
      </c>
      <c r="AT10" s="450">
        <v>467</v>
      </c>
      <c r="AU10" s="450">
        <v>22</v>
      </c>
      <c r="AV10" s="450">
        <v>18</v>
      </c>
      <c r="AW10" s="450">
        <v>4</v>
      </c>
      <c r="AX10" s="450">
        <v>967</v>
      </c>
      <c r="AY10" s="450">
        <v>504</v>
      </c>
      <c r="AZ10" s="450">
        <v>463</v>
      </c>
      <c r="BA10" s="450" t="s">
        <v>589</v>
      </c>
      <c r="BB10" s="450" t="s">
        <v>589</v>
      </c>
      <c r="BC10" s="450" t="s">
        <v>589</v>
      </c>
    </row>
    <row r="11" spans="1:55" ht="15" x14ac:dyDescent="0.25">
      <c r="A11" s="445" t="s">
        <v>36</v>
      </c>
      <c r="B11" s="450">
        <v>777</v>
      </c>
      <c r="C11" s="450">
        <v>399</v>
      </c>
      <c r="D11" s="450">
        <v>378</v>
      </c>
      <c r="E11" s="450">
        <v>162</v>
      </c>
      <c r="F11" s="450">
        <v>89</v>
      </c>
      <c r="G11" s="450">
        <v>73</v>
      </c>
      <c r="H11" s="450">
        <v>615</v>
      </c>
      <c r="I11" s="450">
        <v>310</v>
      </c>
      <c r="J11" s="450">
        <v>305</v>
      </c>
      <c r="K11" s="450">
        <v>528</v>
      </c>
      <c r="L11" s="450">
        <v>374</v>
      </c>
      <c r="M11" s="450">
        <v>154</v>
      </c>
      <c r="N11" s="443"/>
      <c r="O11" s="445" t="s">
        <v>36</v>
      </c>
      <c r="P11" s="450">
        <v>907</v>
      </c>
      <c r="Q11" s="450">
        <v>453</v>
      </c>
      <c r="R11" s="450">
        <v>454</v>
      </c>
      <c r="S11" s="450">
        <v>247</v>
      </c>
      <c r="T11" s="450">
        <v>114</v>
      </c>
      <c r="U11" s="450">
        <v>133</v>
      </c>
      <c r="V11" s="450">
        <v>660</v>
      </c>
      <c r="W11" s="450">
        <v>339</v>
      </c>
      <c r="X11" s="450">
        <v>321</v>
      </c>
      <c r="Y11" s="450">
        <v>1001</v>
      </c>
      <c r="Z11" s="450">
        <v>464</v>
      </c>
      <c r="AA11" s="450">
        <v>537</v>
      </c>
      <c r="AB11" s="443"/>
      <c r="AC11" s="445" t="s">
        <v>36</v>
      </c>
      <c r="AD11" s="450">
        <v>574</v>
      </c>
      <c r="AE11" s="450">
        <v>335</v>
      </c>
      <c r="AF11" s="450">
        <v>239</v>
      </c>
      <c r="AG11" s="450">
        <v>28</v>
      </c>
      <c r="AH11" s="450">
        <v>21</v>
      </c>
      <c r="AI11" s="450">
        <v>7</v>
      </c>
      <c r="AJ11" s="450">
        <v>546</v>
      </c>
      <c r="AK11" s="450">
        <v>314</v>
      </c>
      <c r="AL11" s="450">
        <v>232</v>
      </c>
      <c r="AM11" s="450" t="s">
        <v>589</v>
      </c>
      <c r="AN11" s="450" t="s">
        <v>589</v>
      </c>
      <c r="AO11" s="450" t="s">
        <v>589</v>
      </c>
      <c r="AP11" s="443"/>
      <c r="AQ11" s="445" t="s">
        <v>36</v>
      </c>
      <c r="AR11" s="450">
        <v>367</v>
      </c>
      <c r="AS11" s="450">
        <v>237</v>
      </c>
      <c r="AT11" s="450">
        <v>130</v>
      </c>
      <c r="AU11" s="450">
        <v>18</v>
      </c>
      <c r="AV11" s="450">
        <v>10</v>
      </c>
      <c r="AW11" s="450">
        <v>8</v>
      </c>
      <c r="AX11" s="450">
        <v>349</v>
      </c>
      <c r="AY11" s="450">
        <v>227</v>
      </c>
      <c r="AZ11" s="450">
        <v>122</v>
      </c>
      <c r="BA11" s="450" t="s">
        <v>589</v>
      </c>
      <c r="BB11" s="450" t="s">
        <v>589</v>
      </c>
      <c r="BC11" s="450" t="s">
        <v>589</v>
      </c>
    </row>
    <row r="12" spans="1:55" ht="15" x14ac:dyDescent="0.25">
      <c r="A12" s="445" t="s">
        <v>37</v>
      </c>
      <c r="B12" s="450">
        <v>7215</v>
      </c>
      <c r="C12" s="450">
        <v>4062</v>
      </c>
      <c r="D12" s="450">
        <v>3153</v>
      </c>
      <c r="E12" s="450">
        <v>1610</v>
      </c>
      <c r="F12" s="450">
        <v>600</v>
      </c>
      <c r="G12" s="450">
        <v>1010</v>
      </c>
      <c r="H12" s="450">
        <v>5605</v>
      </c>
      <c r="I12" s="450">
        <v>3462</v>
      </c>
      <c r="J12" s="450">
        <v>2143</v>
      </c>
      <c r="K12" s="450">
        <v>7823</v>
      </c>
      <c r="L12" s="450">
        <v>3991</v>
      </c>
      <c r="M12" s="450">
        <v>3832</v>
      </c>
      <c r="N12" s="443"/>
      <c r="O12" s="445" t="s">
        <v>37</v>
      </c>
      <c r="P12" s="450">
        <v>5026</v>
      </c>
      <c r="Q12" s="450">
        <v>2718</v>
      </c>
      <c r="R12" s="450">
        <v>2308</v>
      </c>
      <c r="S12" s="450">
        <v>868</v>
      </c>
      <c r="T12" s="450">
        <v>360</v>
      </c>
      <c r="U12" s="450">
        <v>508</v>
      </c>
      <c r="V12" s="450">
        <v>4158</v>
      </c>
      <c r="W12" s="450">
        <v>2358</v>
      </c>
      <c r="X12" s="450">
        <v>1800</v>
      </c>
      <c r="Y12" s="450">
        <v>7864</v>
      </c>
      <c r="Z12" s="450">
        <v>4170</v>
      </c>
      <c r="AA12" s="450">
        <v>3694</v>
      </c>
      <c r="AB12" s="443"/>
      <c r="AC12" s="445" t="s">
        <v>37</v>
      </c>
      <c r="AD12" s="450">
        <v>9261</v>
      </c>
      <c r="AE12" s="450">
        <v>4721</v>
      </c>
      <c r="AF12" s="450">
        <v>4540</v>
      </c>
      <c r="AG12" s="450">
        <v>777</v>
      </c>
      <c r="AH12" s="450">
        <v>541</v>
      </c>
      <c r="AI12" s="450">
        <v>236</v>
      </c>
      <c r="AJ12" s="450">
        <v>8484</v>
      </c>
      <c r="AK12" s="450">
        <v>4180</v>
      </c>
      <c r="AL12" s="450">
        <v>4304</v>
      </c>
      <c r="AM12" s="450" t="s">
        <v>589</v>
      </c>
      <c r="AN12" s="450" t="s">
        <v>589</v>
      </c>
      <c r="AO12" s="450" t="s">
        <v>589</v>
      </c>
      <c r="AP12" s="443"/>
      <c r="AQ12" s="445" t="s">
        <v>37</v>
      </c>
      <c r="AR12" s="450">
        <v>7151</v>
      </c>
      <c r="AS12" s="450">
        <v>3381</v>
      </c>
      <c r="AT12" s="450">
        <v>3770</v>
      </c>
      <c r="AU12" s="450">
        <v>147</v>
      </c>
      <c r="AV12" s="450">
        <v>75</v>
      </c>
      <c r="AW12" s="450">
        <v>72</v>
      </c>
      <c r="AX12" s="450">
        <v>7004</v>
      </c>
      <c r="AY12" s="450">
        <v>3306</v>
      </c>
      <c r="AZ12" s="450">
        <v>3698</v>
      </c>
      <c r="BA12" s="450" t="s">
        <v>589</v>
      </c>
      <c r="BB12" s="450" t="s">
        <v>589</v>
      </c>
      <c r="BC12" s="450" t="s">
        <v>589</v>
      </c>
    </row>
    <row r="13" spans="1:55" ht="15" x14ac:dyDescent="0.25">
      <c r="A13" s="445" t="s">
        <v>38</v>
      </c>
      <c r="B13" s="450">
        <v>1091</v>
      </c>
      <c r="C13" s="450">
        <v>594</v>
      </c>
      <c r="D13" s="450">
        <v>497</v>
      </c>
      <c r="E13" s="450">
        <v>234</v>
      </c>
      <c r="F13" s="450">
        <v>117</v>
      </c>
      <c r="G13" s="450">
        <v>117</v>
      </c>
      <c r="H13" s="450">
        <v>857</v>
      </c>
      <c r="I13" s="450">
        <v>477</v>
      </c>
      <c r="J13" s="450">
        <v>380</v>
      </c>
      <c r="K13" s="450">
        <v>506</v>
      </c>
      <c r="L13" s="450">
        <v>317</v>
      </c>
      <c r="M13" s="450">
        <v>189</v>
      </c>
      <c r="N13" s="443"/>
      <c r="O13" s="445" t="s">
        <v>38</v>
      </c>
      <c r="P13" s="450">
        <v>948</v>
      </c>
      <c r="Q13" s="450">
        <v>530</v>
      </c>
      <c r="R13" s="450">
        <v>418</v>
      </c>
      <c r="S13" s="450">
        <v>189</v>
      </c>
      <c r="T13" s="450">
        <v>108</v>
      </c>
      <c r="U13" s="450">
        <v>81</v>
      </c>
      <c r="V13" s="450">
        <v>759</v>
      </c>
      <c r="W13" s="450">
        <v>422</v>
      </c>
      <c r="X13" s="450">
        <v>337</v>
      </c>
      <c r="Y13" s="450">
        <v>516</v>
      </c>
      <c r="Z13" s="450">
        <v>358</v>
      </c>
      <c r="AA13" s="450">
        <v>158</v>
      </c>
      <c r="AB13" s="443"/>
      <c r="AC13" s="445" t="s">
        <v>38</v>
      </c>
      <c r="AD13" s="450">
        <v>1035</v>
      </c>
      <c r="AE13" s="450">
        <v>613</v>
      </c>
      <c r="AF13" s="450">
        <v>422</v>
      </c>
      <c r="AG13" s="450">
        <v>154</v>
      </c>
      <c r="AH13" s="450">
        <v>106</v>
      </c>
      <c r="AI13" s="450">
        <v>48</v>
      </c>
      <c r="AJ13" s="450">
        <v>881</v>
      </c>
      <c r="AK13" s="450">
        <v>507</v>
      </c>
      <c r="AL13" s="450">
        <v>374</v>
      </c>
      <c r="AM13" s="450" t="s">
        <v>589</v>
      </c>
      <c r="AN13" s="450" t="s">
        <v>589</v>
      </c>
      <c r="AO13" s="450" t="s">
        <v>589</v>
      </c>
      <c r="AP13" s="443"/>
      <c r="AQ13" s="445" t="s">
        <v>38</v>
      </c>
      <c r="AR13" s="450">
        <v>661</v>
      </c>
      <c r="AS13" s="450">
        <v>374</v>
      </c>
      <c r="AT13" s="450">
        <v>287</v>
      </c>
      <c r="AU13" s="450">
        <v>62</v>
      </c>
      <c r="AV13" s="450">
        <v>37</v>
      </c>
      <c r="AW13" s="450">
        <v>25</v>
      </c>
      <c r="AX13" s="450">
        <v>599</v>
      </c>
      <c r="AY13" s="450">
        <v>337</v>
      </c>
      <c r="AZ13" s="450">
        <v>262</v>
      </c>
      <c r="BA13" s="450" t="s">
        <v>589</v>
      </c>
      <c r="BB13" s="450" t="s">
        <v>589</v>
      </c>
      <c r="BC13" s="450" t="s">
        <v>589</v>
      </c>
    </row>
    <row r="14" spans="1:55" ht="15" x14ac:dyDescent="0.25">
      <c r="A14" s="445" t="s">
        <v>39</v>
      </c>
      <c r="B14" s="450">
        <v>882</v>
      </c>
      <c r="C14" s="450">
        <v>517</v>
      </c>
      <c r="D14" s="450">
        <v>365</v>
      </c>
      <c r="E14" s="450">
        <v>124</v>
      </c>
      <c r="F14" s="450">
        <v>64</v>
      </c>
      <c r="G14" s="450">
        <v>60</v>
      </c>
      <c r="H14" s="450">
        <v>758</v>
      </c>
      <c r="I14" s="450">
        <v>453</v>
      </c>
      <c r="J14" s="450">
        <v>305</v>
      </c>
      <c r="K14" s="450">
        <v>242</v>
      </c>
      <c r="L14" s="450">
        <v>165</v>
      </c>
      <c r="M14" s="450">
        <v>77</v>
      </c>
      <c r="N14" s="443"/>
      <c r="O14" s="445" t="s">
        <v>39</v>
      </c>
      <c r="P14" s="450">
        <v>1462</v>
      </c>
      <c r="Q14" s="450">
        <v>857</v>
      </c>
      <c r="R14" s="450">
        <v>605</v>
      </c>
      <c r="S14" s="450">
        <v>236</v>
      </c>
      <c r="T14" s="450">
        <v>133</v>
      </c>
      <c r="U14" s="450">
        <v>103</v>
      </c>
      <c r="V14" s="450">
        <v>1226</v>
      </c>
      <c r="W14" s="450">
        <v>724</v>
      </c>
      <c r="X14" s="450">
        <v>502</v>
      </c>
      <c r="Y14" s="450">
        <v>374</v>
      </c>
      <c r="Z14" s="450">
        <v>253</v>
      </c>
      <c r="AA14" s="450">
        <v>121</v>
      </c>
      <c r="AB14" s="443"/>
      <c r="AC14" s="445" t="s">
        <v>39</v>
      </c>
      <c r="AD14" s="450">
        <v>1194</v>
      </c>
      <c r="AE14" s="450">
        <v>657</v>
      </c>
      <c r="AF14" s="450">
        <v>537</v>
      </c>
      <c r="AG14" s="450">
        <v>176</v>
      </c>
      <c r="AH14" s="450">
        <v>118</v>
      </c>
      <c r="AI14" s="450">
        <v>58</v>
      </c>
      <c r="AJ14" s="450">
        <v>1018</v>
      </c>
      <c r="AK14" s="450">
        <v>539</v>
      </c>
      <c r="AL14" s="450">
        <v>479</v>
      </c>
      <c r="AM14" s="450" t="s">
        <v>589</v>
      </c>
      <c r="AN14" s="450" t="s">
        <v>589</v>
      </c>
      <c r="AO14" s="450" t="s">
        <v>589</v>
      </c>
      <c r="AP14" s="443"/>
      <c r="AQ14" s="445" t="s">
        <v>39</v>
      </c>
      <c r="AR14" s="450">
        <v>1415</v>
      </c>
      <c r="AS14" s="450">
        <v>869</v>
      </c>
      <c r="AT14" s="450">
        <v>546</v>
      </c>
      <c r="AU14" s="450">
        <v>42</v>
      </c>
      <c r="AV14" s="450">
        <v>27</v>
      </c>
      <c r="AW14" s="450">
        <v>15</v>
      </c>
      <c r="AX14" s="450">
        <v>1373</v>
      </c>
      <c r="AY14" s="450">
        <v>842</v>
      </c>
      <c r="AZ14" s="450">
        <v>531</v>
      </c>
      <c r="BA14" s="450" t="s">
        <v>589</v>
      </c>
      <c r="BB14" s="450" t="s">
        <v>589</v>
      </c>
      <c r="BC14" s="450" t="s">
        <v>589</v>
      </c>
    </row>
    <row r="15" spans="1:55" ht="15" x14ac:dyDescent="0.25">
      <c r="A15" s="445" t="s">
        <v>40</v>
      </c>
      <c r="B15" s="450">
        <v>284</v>
      </c>
      <c r="C15" s="450">
        <v>156</v>
      </c>
      <c r="D15" s="450">
        <v>128</v>
      </c>
      <c r="E15" s="450">
        <v>102</v>
      </c>
      <c r="F15" s="450">
        <v>50</v>
      </c>
      <c r="G15" s="450">
        <v>52</v>
      </c>
      <c r="H15" s="450">
        <v>182</v>
      </c>
      <c r="I15" s="450">
        <v>106</v>
      </c>
      <c r="J15" s="450">
        <v>76</v>
      </c>
      <c r="K15" s="450">
        <v>161</v>
      </c>
      <c r="L15" s="450">
        <v>89</v>
      </c>
      <c r="M15" s="450">
        <v>72</v>
      </c>
      <c r="N15" s="443"/>
      <c r="O15" s="445" t="s">
        <v>40</v>
      </c>
      <c r="P15" s="450">
        <v>309</v>
      </c>
      <c r="Q15" s="450">
        <v>135</v>
      </c>
      <c r="R15" s="450">
        <v>174</v>
      </c>
      <c r="S15" s="450">
        <v>69</v>
      </c>
      <c r="T15" s="450">
        <v>36</v>
      </c>
      <c r="U15" s="450">
        <v>33</v>
      </c>
      <c r="V15" s="450">
        <v>240</v>
      </c>
      <c r="W15" s="450">
        <v>99</v>
      </c>
      <c r="X15" s="450">
        <v>141</v>
      </c>
      <c r="Y15" s="450">
        <v>276</v>
      </c>
      <c r="Z15" s="450">
        <v>110</v>
      </c>
      <c r="AA15" s="450">
        <v>166</v>
      </c>
      <c r="AB15" s="443"/>
      <c r="AC15" s="445" t="s">
        <v>40</v>
      </c>
      <c r="AD15" s="450">
        <v>1209</v>
      </c>
      <c r="AE15" s="450">
        <v>478</v>
      </c>
      <c r="AF15" s="450">
        <v>731</v>
      </c>
      <c r="AG15" s="450">
        <v>84</v>
      </c>
      <c r="AH15" s="450">
        <v>46</v>
      </c>
      <c r="AI15" s="450">
        <v>38</v>
      </c>
      <c r="AJ15" s="450">
        <v>1125</v>
      </c>
      <c r="AK15" s="450">
        <v>432</v>
      </c>
      <c r="AL15" s="450">
        <v>693</v>
      </c>
      <c r="AM15" s="450" t="s">
        <v>589</v>
      </c>
      <c r="AN15" s="450" t="s">
        <v>589</v>
      </c>
      <c r="AO15" s="450" t="s">
        <v>589</v>
      </c>
      <c r="AP15" s="443"/>
      <c r="AQ15" s="445" t="s">
        <v>40</v>
      </c>
      <c r="AR15" s="450">
        <v>466</v>
      </c>
      <c r="AS15" s="450">
        <v>188</v>
      </c>
      <c r="AT15" s="450">
        <v>278</v>
      </c>
      <c r="AU15" s="450">
        <v>21</v>
      </c>
      <c r="AV15" s="450">
        <v>16</v>
      </c>
      <c r="AW15" s="450">
        <v>5</v>
      </c>
      <c r="AX15" s="450">
        <v>445</v>
      </c>
      <c r="AY15" s="450">
        <v>172</v>
      </c>
      <c r="AZ15" s="450">
        <v>273</v>
      </c>
      <c r="BA15" s="450" t="s">
        <v>589</v>
      </c>
      <c r="BB15" s="450" t="s">
        <v>589</v>
      </c>
      <c r="BC15" s="450" t="s">
        <v>589</v>
      </c>
    </row>
    <row r="16" spans="1:55" ht="15" x14ac:dyDescent="0.25">
      <c r="A16" s="445" t="s">
        <v>41</v>
      </c>
      <c r="B16" s="450">
        <v>1193</v>
      </c>
      <c r="C16" s="450">
        <v>682</v>
      </c>
      <c r="D16" s="450">
        <v>511</v>
      </c>
      <c r="E16" s="450">
        <v>91</v>
      </c>
      <c r="F16" s="450">
        <v>51</v>
      </c>
      <c r="G16" s="450">
        <v>40</v>
      </c>
      <c r="H16" s="450">
        <v>1102</v>
      </c>
      <c r="I16" s="450">
        <v>631</v>
      </c>
      <c r="J16" s="450">
        <v>471</v>
      </c>
      <c r="K16" s="450">
        <v>755</v>
      </c>
      <c r="L16" s="450">
        <v>517</v>
      </c>
      <c r="M16" s="450">
        <v>238</v>
      </c>
      <c r="N16" s="443"/>
      <c r="O16" s="445" t="s">
        <v>41</v>
      </c>
      <c r="P16" s="450">
        <v>1086</v>
      </c>
      <c r="Q16" s="450">
        <v>594</v>
      </c>
      <c r="R16" s="450">
        <v>492</v>
      </c>
      <c r="S16" s="450">
        <v>62</v>
      </c>
      <c r="T16" s="450">
        <v>33</v>
      </c>
      <c r="U16" s="450">
        <v>29</v>
      </c>
      <c r="V16" s="450">
        <v>1024</v>
      </c>
      <c r="W16" s="450">
        <v>561</v>
      </c>
      <c r="X16" s="450">
        <v>463</v>
      </c>
      <c r="Y16" s="450">
        <v>1373</v>
      </c>
      <c r="Z16" s="450">
        <v>846</v>
      </c>
      <c r="AA16" s="450">
        <v>527</v>
      </c>
      <c r="AB16" s="443"/>
      <c r="AC16" s="445" t="s">
        <v>41</v>
      </c>
      <c r="AD16" s="450">
        <v>1709</v>
      </c>
      <c r="AE16" s="450">
        <v>1274</v>
      </c>
      <c r="AF16" s="450">
        <v>435</v>
      </c>
      <c r="AG16" s="450">
        <v>261</v>
      </c>
      <c r="AH16" s="450">
        <v>229</v>
      </c>
      <c r="AI16" s="450">
        <v>32</v>
      </c>
      <c r="AJ16" s="450">
        <v>1448</v>
      </c>
      <c r="AK16" s="450">
        <v>1045</v>
      </c>
      <c r="AL16" s="450">
        <v>403</v>
      </c>
      <c r="AM16" s="450" t="s">
        <v>589</v>
      </c>
      <c r="AN16" s="450" t="s">
        <v>589</v>
      </c>
      <c r="AO16" s="450" t="s">
        <v>589</v>
      </c>
      <c r="AP16" s="443"/>
      <c r="AQ16" s="445" t="s">
        <v>41</v>
      </c>
      <c r="AR16" s="450">
        <v>3326</v>
      </c>
      <c r="AS16" s="450">
        <v>2088</v>
      </c>
      <c r="AT16" s="450">
        <v>1238</v>
      </c>
      <c r="AU16" s="450">
        <v>12</v>
      </c>
      <c r="AV16" s="450">
        <v>6</v>
      </c>
      <c r="AW16" s="450">
        <v>6</v>
      </c>
      <c r="AX16" s="450">
        <v>3314</v>
      </c>
      <c r="AY16" s="450">
        <v>2082</v>
      </c>
      <c r="AZ16" s="450">
        <v>1232</v>
      </c>
      <c r="BA16" s="450" t="s">
        <v>589</v>
      </c>
      <c r="BB16" s="450" t="s">
        <v>589</v>
      </c>
      <c r="BC16" s="450" t="s">
        <v>589</v>
      </c>
    </row>
    <row r="17" spans="1:55" ht="15" x14ac:dyDescent="0.25">
      <c r="A17" s="445" t="s">
        <v>42</v>
      </c>
      <c r="B17" s="450">
        <v>1306</v>
      </c>
      <c r="C17" s="450">
        <v>823</v>
      </c>
      <c r="D17" s="450">
        <v>483</v>
      </c>
      <c r="E17" s="450">
        <v>98</v>
      </c>
      <c r="F17" s="450">
        <v>47</v>
      </c>
      <c r="G17" s="450">
        <v>51</v>
      </c>
      <c r="H17" s="450">
        <v>1208</v>
      </c>
      <c r="I17" s="450">
        <v>776</v>
      </c>
      <c r="J17" s="450">
        <v>432</v>
      </c>
      <c r="K17" s="450">
        <v>320</v>
      </c>
      <c r="L17" s="450">
        <v>197</v>
      </c>
      <c r="M17" s="450">
        <v>123</v>
      </c>
      <c r="N17" s="443"/>
      <c r="O17" s="445" t="s">
        <v>42</v>
      </c>
      <c r="P17" s="450">
        <v>939</v>
      </c>
      <c r="Q17" s="450">
        <v>465</v>
      </c>
      <c r="R17" s="450">
        <v>474</v>
      </c>
      <c r="S17" s="450">
        <v>80</v>
      </c>
      <c r="T17" s="450">
        <v>36</v>
      </c>
      <c r="U17" s="450">
        <v>44</v>
      </c>
      <c r="V17" s="450">
        <v>859</v>
      </c>
      <c r="W17" s="450">
        <v>429</v>
      </c>
      <c r="X17" s="450">
        <v>430</v>
      </c>
      <c r="Y17" s="450">
        <v>231</v>
      </c>
      <c r="Z17" s="450">
        <v>146</v>
      </c>
      <c r="AA17" s="450">
        <v>85</v>
      </c>
      <c r="AB17" s="443"/>
      <c r="AC17" s="445" t="s">
        <v>42</v>
      </c>
      <c r="AD17" s="450">
        <v>1107</v>
      </c>
      <c r="AE17" s="450">
        <v>615</v>
      </c>
      <c r="AF17" s="450">
        <v>492</v>
      </c>
      <c r="AG17" s="450">
        <v>144</v>
      </c>
      <c r="AH17" s="450">
        <v>103</v>
      </c>
      <c r="AI17" s="450">
        <v>41</v>
      </c>
      <c r="AJ17" s="450">
        <v>963</v>
      </c>
      <c r="AK17" s="450">
        <v>512</v>
      </c>
      <c r="AL17" s="450">
        <v>451</v>
      </c>
      <c r="AM17" s="450" t="s">
        <v>589</v>
      </c>
      <c r="AN17" s="450" t="s">
        <v>589</v>
      </c>
      <c r="AO17" s="450" t="s">
        <v>589</v>
      </c>
      <c r="AP17" s="443"/>
      <c r="AQ17" s="445" t="s">
        <v>42</v>
      </c>
      <c r="AR17" s="450">
        <v>1286</v>
      </c>
      <c r="AS17" s="450">
        <v>500</v>
      </c>
      <c r="AT17" s="450">
        <v>786</v>
      </c>
      <c r="AU17" s="450">
        <v>11</v>
      </c>
      <c r="AV17" s="450">
        <v>4</v>
      </c>
      <c r="AW17" s="450">
        <v>7</v>
      </c>
      <c r="AX17" s="450">
        <v>1275</v>
      </c>
      <c r="AY17" s="450">
        <v>496</v>
      </c>
      <c r="AZ17" s="450">
        <v>779</v>
      </c>
      <c r="BA17" s="450" t="s">
        <v>589</v>
      </c>
      <c r="BB17" s="450" t="s">
        <v>589</v>
      </c>
      <c r="BC17" s="450" t="s">
        <v>589</v>
      </c>
    </row>
    <row r="18" spans="1:55" ht="15" x14ac:dyDescent="0.25">
      <c r="A18" s="445" t="s">
        <v>43</v>
      </c>
      <c r="B18" s="450">
        <v>2767</v>
      </c>
      <c r="C18" s="450">
        <v>1909</v>
      </c>
      <c r="D18" s="450">
        <v>858</v>
      </c>
      <c r="E18" s="450">
        <v>182</v>
      </c>
      <c r="F18" s="450">
        <v>97</v>
      </c>
      <c r="G18" s="450">
        <v>85</v>
      </c>
      <c r="H18" s="450">
        <v>2585</v>
      </c>
      <c r="I18" s="450">
        <v>1812</v>
      </c>
      <c r="J18" s="450">
        <v>773</v>
      </c>
      <c r="K18" s="450">
        <v>1767</v>
      </c>
      <c r="L18" s="450">
        <v>1398</v>
      </c>
      <c r="M18" s="450">
        <v>369</v>
      </c>
      <c r="N18" s="443"/>
      <c r="O18" s="445" t="s">
        <v>43</v>
      </c>
      <c r="P18" s="450">
        <v>1285</v>
      </c>
      <c r="Q18" s="450">
        <v>851</v>
      </c>
      <c r="R18" s="450">
        <v>434</v>
      </c>
      <c r="S18" s="450">
        <v>112</v>
      </c>
      <c r="T18" s="450">
        <v>63</v>
      </c>
      <c r="U18" s="450">
        <v>49</v>
      </c>
      <c r="V18" s="450">
        <v>1173</v>
      </c>
      <c r="W18" s="450">
        <v>788</v>
      </c>
      <c r="X18" s="450">
        <v>385</v>
      </c>
      <c r="Y18" s="450">
        <v>922</v>
      </c>
      <c r="Z18" s="450">
        <v>758</v>
      </c>
      <c r="AA18" s="450">
        <v>164</v>
      </c>
      <c r="AB18" s="443"/>
      <c r="AC18" s="445" t="s">
        <v>43</v>
      </c>
      <c r="AD18" s="450">
        <v>1931</v>
      </c>
      <c r="AE18" s="450">
        <v>1249</v>
      </c>
      <c r="AF18" s="450">
        <v>682</v>
      </c>
      <c r="AG18" s="450">
        <v>327</v>
      </c>
      <c r="AH18" s="450">
        <v>243</v>
      </c>
      <c r="AI18" s="450">
        <v>84</v>
      </c>
      <c r="AJ18" s="450">
        <v>1604</v>
      </c>
      <c r="AK18" s="450">
        <v>1006</v>
      </c>
      <c r="AL18" s="450">
        <v>598</v>
      </c>
      <c r="AM18" s="450" t="s">
        <v>589</v>
      </c>
      <c r="AN18" s="450" t="s">
        <v>589</v>
      </c>
      <c r="AO18" s="450" t="s">
        <v>589</v>
      </c>
      <c r="AP18" s="443"/>
      <c r="AQ18" s="445" t="s">
        <v>43</v>
      </c>
      <c r="AR18" s="450">
        <v>1320</v>
      </c>
      <c r="AS18" s="450">
        <v>940</v>
      </c>
      <c r="AT18" s="450">
        <v>380</v>
      </c>
      <c r="AU18" s="450">
        <v>33</v>
      </c>
      <c r="AV18" s="450">
        <v>19</v>
      </c>
      <c r="AW18" s="450">
        <v>14</v>
      </c>
      <c r="AX18" s="450">
        <v>1287</v>
      </c>
      <c r="AY18" s="450">
        <v>921</v>
      </c>
      <c r="AZ18" s="450">
        <v>366</v>
      </c>
      <c r="BA18" s="450" t="s">
        <v>589</v>
      </c>
      <c r="BB18" s="450" t="s">
        <v>589</v>
      </c>
      <c r="BC18" s="450" t="s">
        <v>589</v>
      </c>
    </row>
    <row r="19" spans="1:55" ht="15" x14ac:dyDescent="0.25">
      <c r="A19" s="445" t="s">
        <v>44</v>
      </c>
      <c r="B19" s="450">
        <v>1177</v>
      </c>
      <c r="C19" s="450">
        <v>692</v>
      </c>
      <c r="D19" s="450">
        <v>485</v>
      </c>
      <c r="E19" s="450">
        <v>118</v>
      </c>
      <c r="F19" s="450">
        <v>51</v>
      </c>
      <c r="G19" s="450">
        <v>67</v>
      </c>
      <c r="H19" s="450">
        <v>1059</v>
      </c>
      <c r="I19" s="450">
        <v>641</v>
      </c>
      <c r="J19" s="450">
        <v>418</v>
      </c>
      <c r="K19" s="450">
        <v>239</v>
      </c>
      <c r="L19" s="450">
        <v>129</v>
      </c>
      <c r="M19" s="450">
        <v>110</v>
      </c>
      <c r="N19" s="443"/>
      <c r="O19" s="445" t="s">
        <v>44</v>
      </c>
      <c r="P19" s="450">
        <v>849</v>
      </c>
      <c r="Q19" s="450">
        <v>478</v>
      </c>
      <c r="R19" s="450">
        <v>371</v>
      </c>
      <c r="S19" s="450">
        <v>56</v>
      </c>
      <c r="T19" s="450">
        <v>23</v>
      </c>
      <c r="U19" s="450">
        <v>33</v>
      </c>
      <c r="V19" s="450">
        <v>793</v>
      </c>
      <c r="W19" s="450">
        <v>455</v>
      </c>
      <c r="X19" s="450">
        <v>338</v>
      </c>
      <c r="Y19" s="450">
        <v>497</v>
      </c>
      <c r="Z19" s="450">
        <v>327</v>
      </c>
      <c r="AA19" s="450">
        <v>170</v>
      </c>
      <c r="AB19" s="443"/>
      <c r="AC19" s="445" t="s">
        <v>44</v>
      </c>
      <c r="AD19" s="450">
        <v>1164</v>
      </c>
      <c r="AE19" s="450">
        <v>606</v>
      </c>
      <c r="AF19" s="450">
        <v>558</v>
      </c>
      <c r="AG19" s="450">
        <v>57</v>
      </c>
      <c r="AH19" s="450">
        <v>34</v>
      </c>
      <c r="AI19" s="450">
        <v>23</v>
      </c>
      <c r="AJ19" s="450">
        <v>1107</v>
      </c>
      <c r="AK19" s="450">
        <v>572</v>
      </c>
      <c r="AL19" s="450">
        <v>535</v>
      </c>
      <c r="AM19" s="450" t="s">
        <v>589</v>
      </c>
      <c r="AN19" s="450" t="s">
        <v>589</v>
      </c>
      <c r="AO19" s="450" t="s">
        <v>589</v>
      </c>
      <c r="AP19" s="443"/>
      <c r="AQ19" s="445" t="s">
        <v>44</v>
      </c>
      <c r="AR19" s="450">
        <v>734</v>
      </c>
      <c r="AS19" s="450">
        <v>422</v>
      </c>
      <c r="AT19" s="450">
        <v>312</v>
      </c>
      <c r="AU19" s="450">
        <v>8</v>
      </c>
      <c r="AV19" s="450">
        <v>3</v>
      </c>
      <c r="AW19" s="450">
        <v>5</v>
      </c>
      <c r="AX19" s="450">
        <v>726</v>
      </c>
      <c r="AY19" s="450">
        <v>419</v>
      </c>
      <c r="AZ19" s="450">
        <v>307</v>
      </c>
      <c r="BA19" s="450" t="s">
        <v>589</v>
      </c>
      <c r="BB19" s="450" t="s">
        <v>589</v>
      </c>
      <c r="BC19" s="450" t="s">
        <v>589</v>
      </c>
    </row>
    <row r="20" spans="1:55" ht="15" x14ac:dyDescent="0.25">
      <c r="A20" s="445" t="s">
        <v>45</v>
      </c>
      <c r="B20" s="450">
        <v>368</v>
      </c>
      <c r="C20" s="450">
        <v>180</v>
      </c>
      <c r="D20" s="450">
        <v>188</v>
      </c>
      <c r="E20" s="450">
        <v>72</v>
      </c>
      <c r="F20" s="450">
        <v>46</v>
      </c>
      <c r="G20" s="450">
        <v>26</v>
      </c>
      <c r="H20" s="450">
        <v>296</v>
      </c>
      <c r="I20" s="450">
        <v>134</v>
      </c>
      <c r="J20" s="450">
        <v>162</v>
      </c>
      <c r="K20" s="450">
        <v>152</v>
      </c>
      <c r="L20" s="450">
        <v>105</v>
      </c>
      <c r="M20" s="450">
        <v>47</v>
      </c>
      <c r="N20" s="443"/>
      <c r="O20" s="445" t="s">
        <v>45</v>
      </c>
      <c r="P20" s="450">
        <v>676</v>
      </c>
      <c r="Q20" s="450">
        <v>382</v>
      </c>
      <c r="R20" s="450">
        <v>294</v>
      </c>
      <c r="S20" s="450">
        <v>99</v>
      </c>
      <c r="T20" s="450">
        <v>54</v>
      </c>
      <c r="U20" s="450">
        <v>45</v>
      </c>
      <c r="V20" s="450">
        <v>577</v>
      </c>
      <c r="W20" s="450">
        <v>328</v>
      </c>
      <c r="X20" s="450">
        <v>249</v>
      </c>
      <c r="Y20" s="450">
        <v>972</v>
      </c>
      <c r="Z20" s="450">
        <v>882</v>
      </c>
      <c r="AA20" s="450">
        <v>90</v>
      </c>
      <c r="AB20" s="443"/>
      <c r="AC20" s="445" t="s">
        <v>45</v>
      </c>
      <c r="AD20" s="450">
        <v>614</v>
      </c>
      <c r="AE20" s="450">
        <v>346</v>
      </c>
      <c r="AF20" s="450">
        <v>268</v>
      </c>
      <c r="AG20" s="450">
        <v>77</v>
      </c>
      <c r="AH20" s="450">
        <v>44</v>
      </c>
      <c r="AI20" s="450">
        <v>33</v>
      </c>
      <c r="AJ20" s="450">
        <v>537</v>
      </c>
      <c r="AK20" s="450">
        <v>302</v>
      </c>
      <c r="AL20" s="450">
        <v>235</v>
      </c>
      <c r="AM20" s="450" t="s">
        <v>589</v>
      </c>
      <c r="AN20" s="450" t="s">
        <v>589</v>
      </c>
      <c r="AO20" s="450" t="s">
        <v>589</v>
      </c>
      <c r="AP20" s="443"/>
      <c r="AQ20" s="445" t="s">
        <v>45</v>
      </c>
      <c r="AR20" s="450">
        <v>885</v>
      </c>
      <c r="AS20" s="450">
        <v>790</v>
      </c>
      <c r="AT20" s="450">
        <v>95</v>
      </c>
      <c r="AU20" s="450">
        <v>10</v>
      </c>
      <c r="AV20" s="450">
        <v>5</v>
      </c>
      <c r="AW20" s="450">
        <v>5</v>
      </c>
      <c r="AX20" s="450">
        <v>875</v>
      </c>
      <c r="AY20" s="450">
        <v>785</v>
      </c>
      <c r="AZ20" s="450">
        <v>90</v>
      </c>
      <c r="BA20" s="450" t="s">
        <v>589</v>
      </c>
      <c r="BB20" s="450" t="s">
        <v>589</v>
      </c>
      <c r="BC20" s="450" t="s">
        <v>589</v>
      </c>
    </row>
    <row r="21" spans="1:55" ht="15" x14ac:dyDescent="0.25">
      <c r="A21" s="445" t="s">
        <v>46</v>
      </c>
      <c r="B21" s="450">
        <v>177</v>
      </c>
      <c r="C21" s="450">
        <v>104</v>
      </c>
      <c r="D21" s="450">
        <v>73</v>
      </c>
      <c r="E21" s="450">
        <v>54</v>
      </c>
      <c r="F21" s="450">
        <v>33</v>
      </c>
      <c r="G21" s="450">
        <v>21</v>
      </c>
      <c r="H21" s="450">
        <v>123</v>
      </c>
      <c r="I21" s="450">
        <v>71</v>
      </c>
      <c r="J21" s="450">
        <v>52</v>
      </c>
      <c r="K21" s="450">
        <v>74</v>
      </c>
      <c r="L21" s="450">
        <v>63</v>
      </c>
      <c r="M21" s="450">
        <v>11</v>
      </c>
      <c r="N21" s="443"/>
      <c r="O21" s="445" t="s">
        <v>46</v>
      </c>
      <c r="P21" s="450">
        <v>64</v>
      </c>
      <c r="Q21" s="450">
        <v>27</v>
      </c>
      <c r="R21" s="450">
        <v>37</v>
      </c>
      <c r="S21" s="450">
        <v>14</v>
      </c>
      <c r="T21" s="450">
        <v>7</v>
      </c>
      <c r="U21" s="450">
        <v>7</v>
      </c>
      <c r="V21" s="450">
        <v>50</v>
      </c>
      <c r="W21" s="450">
        <v>20</v>
      </c>
      <c r="X21" s="450">
        <v>30</v>
      </c>
      <c r="Y21" s="450">
        <v>55</v>
      </c>
      <c r="Z21" s="450">
        <v>36</v>
      </c>
      <c r="AA21" s="450">
        <v>19</v>
      </c>
      <c r="AB21" s="443"/>
      <c r="AC21" s="445" t="s">
        <v>46</v>
      </c>
      <c r="AD21" s="450">
        <v>211</v>
      </c>
      <c r="AE21" s="450">
        <v>84</v>
      </c>
      <c r="AF21" s="450">
        <v>127</v>
      </c>
      <c r="AG21" s="450">
        <v>17</v>
      </c>
      <c r="AH21" s="450">
        <v>12</v>
      </c>
      <c r="AI21" s="450">
        <v>5</v>
      </c>
      <c r="AJ21" s="450">
        <v>194</v>
      </c>
      <c r="AK21" s="450">
        <v>72</v>
      </c>
      <c r="AL21" s="450">
        <v>122</v>
      </c>
      <c r="AM21" s="450" t="s">
        <v>589</v>
      </c>
      <c r="AN21" s="450" t="s">
        <v>589</v>
      </c>
      <c r="AO21" s="450" t="s">
        <v>589</v>
      </c>
      <c r="AP21" s="443"/>
      <c r="AQ21" s="445" t="s">
        <v>46</v>
      </c>
      <c r="AR21" s="450">
        <v>120</v>
      </c>
      <c r="AS21" s="450">
        <v>38</v>
      </c>
      <c r="AT21" s="450">
        <v>82</v>
      </c>
      <c r="AU21" s="450">
        <v>5</v>
      </c>
      <c r="AV21" s="450">
        <v>1</v>
      </c>
      <c r="AW21" s="450">
        <v>4</v>
      </c>
      <c r="AX21" s="450">
        <v>115</v>
      </c>
      <c r="AY21" s="450">
        <v>37</v>
      </c>
      <c r="AZ21" s="450">
        <v>78</v>
      </c>
      <c r="BA21" s="450" t="s">
        <v>589</v>
      </c>
      <c r="BB21" s="450" t="s">
        <v>589</v>
      </c>
      <c r="BC21" s="450" t="s">
        <v>589</v>
      </c>
    </row>
    <row r="22" spans="1:55" ht="15" x14ac:dyDescent="0.25">
      <c r="A22" s="445" t="s">
        <v>47</v>
      </c>
      <c r="B22" s="450">
        <v>1810</v>
      </c>
      <c r="C22" s="450">
        <v>1105</v>
      </c>
      <c r="D22" s="450">
        <v>705</v>
      </c>
      <c r="E22" s="450">
        <v>280</v>
      </c>
      <c r="F22" s="450">
        <v>84</v>
      </c>
      <c r="G22" s="450">
        <v>196</v>
      </c>
      <c r="H22" s="450">
        <v>1530</v>
      </c>
      <c r="I22" s="450">
        <v>1021</v>
      </c>
      <c r="J22" s="450">
        <v>509</v>
      </c>
      <c r="K22" s="450">
        <v>2442</v>
      </c>
      <c r="L22" s="450">
        <v>1749</v>
      </c>
      <c r="M22" s="450">
        <v>693</v>
      </c>
      <c r="N22" s="443"/>
      <c r="O22" s="445" t="s">
        <v>47</v>
      </c>
      <c r="P22" s="450">
        <v>1349</v>
      </c>
      <c r="Q22" s="450">
        <v>939</v>
      </c>
      <c r="R22" s="450">
        <v>410</v>
      </c>
      <c r="S22" s="450">
        <v>249</v>
      </c>
      <c r="T22" s="450">
        <v>121</v>
      </c>
      <c r="U22" s="450">
        <v>128</v>
      </c>
      <c r="V22" s="450">
        <v>1100</v>
      </c>
      <c r="W22" s="450">
        <v>818</v>
      </c>
      <c r="X22" s="450">
        <v>282</v>
      </c>
      <c r="Y22" s="450">
        <v>2435</v>
      </c>
      <c r="Z22" s="450">
        <v>1588</v>
      </c>
      <c r="AA22" s="450">
        <v>847</v>
      </c>
      <c r="AB22" s="443"/>
      <c r="AC22" s="445" t="s">
        <v>47</v>
      </c>
      <c r="AD22" s="450">
        <v>3035</v>
      </c>
      <c r="AE22" s="450">
        <v>1748</v>
      </c>
      <c r="AF22" s="450">
        <v>1287</v>
      </c>
      <c r="AG22" s="450">
        <v>164</v>
      </c>
      <c r="AH22" s="450">
        <v>129</v>
      </c>
      <c r="AI22" s="450">
        <v>35</v>
      </c>
      <c r="AJ22" s="450">
        <v>2871</v>
      </c>
      <c r="AK22" s="450">
        <v>1619</v>
      </c>
      <c r="AL22" s="450">
        <v>1252</v>
      </c>
      <c r="AM22" s="450" t="s">
        <v>589</v>
      </c>
      <c r="AN22" s="450" t="s">
        <v>589</v>
      </c>
      <c r="AO22" s="450" t="s">
        <v>589</v>
      </c>
      <c r="AP22" s="443"/>
      <c r="AQ22" s="445" t="s">
        <v>47</v>
      </c>
      <c r="AR22" s="450">
        <v>5547</v>
      </c>
      <c r="AS22" s="450">
        <v>3279</v>
      </c>
      <c r="AT22" s="450">
        <v>2268</v>
      </c>
      <c r="AU22" s="450">
        <v>125</v>
      </c>
      <c r="AV22" s="450">
        <v>71</v>
      </c>
      <c r="AW22" s="450">
        <v>54</v>
      </c>
      <c r="AX22" s="450">
        <v>5422</v>
      </c>
      <c r="AY22" s="450">
        <v>3208</v>
      </c>
      <c r="AZ22" s="450">
        <v>2214</v>
      </c>
      <c r="BA22" s="450" t="s">
        <v>589</v>
      </c>
      <c r="BB22" s="450" t="s">
        <v>589</v>
      </c>
      <c r="BC22" s="450" t="s">
        <v>589</v>
      </c>
    </row>
    <row r="23" spans="1:55" ht="15" x14ac:dyDescent="0.25">
      <c r="A23" s="445" t="s">
        <v>48</v>
      </c>
      <c r="B23" s="450">
        <v>1026</v>
      </c>
      <c r="C23" s="450">
        <v>653</v>
      </c>
      <c r="D23" s="450">
        <v>373</v>
      </c>
      <c r="E23" s="450">
        <v>177</v>
      </c>
      <c r="F23" s="450">
        <v>88</v>
      </c>
      <c r="G23" s="450">
        <v>89</v>
      </c>
      <c r="H23" s="450">
        <v>849</v>
      </c>
      <c r="I23" s="450">
        <v>565</v>
      </c>
      <c r="J23" s="450">
        <v>284</v>
      </c>
      <c r="K23" s="450">
        <v>379</v>
      </c>
      <c r="L23" s="450">
        <v>292</v>
      </c>
      <c r="M23" s="450">
        <v>87</v>
      </c>
      <c r="N23" s="443"/>
      <c r="O23" s="445" t="s">
        <v>48</v>
      </c>
      <c r="P23" s="450">
        <v>1362</v>
      </c>
      <c r="Q23" s="450">
        <v>857</v>
      </c>
      <c r="R23" s="450">
        <v>505</v>
      </c>
      <c r="S23" s="450">
        <v>81</v>
      </c>
      <c r="T23" s="450">
        <v>41</v>
      </c>
      <c r="U23" s="450">
        <v>40</v>
      </c>
      <c r="V23" s="450">
        <v>1281</v>
      </c>
      <c r="W23" s="450">
        <v>816</v>
      </c>
      <c r="X23" s="450">
        <v>465</v>
      </c>
      <c r="Y23" s="450">
        <v>1084</v>
      </c>
      <c r="Z23" s="450">
        <v>845</v>
      </c>
      <c r="AA23" s="450">
        <v>239</v>
      </c>
      <c r="AB23" s="443"/>
      <c r="AC23" s="445" t="s">
        <v>48</v>
      </c>
      <c r="AD23" s="450">
        <v>1029</v>
      </c>
      <c r="AE23" s="450">
        <v>766</v>
      </c>
      <c r="AF23" s="450">
        <v>263</v>
      </c>
      <c r="AG23" s="450">
        <v>68</v>
      </c>
      <c r="AH23" s="450">
        <v>42</v>
      </c>
      <c r="AI23" s="450">
        <v>26</v>
      </c>
      <c r="AJ23" s="450">
        <v>961</v>
      </c>
      <c r="AK23" s="450">
        <v>724</v>
      </c>
      <c r="AL23" s="450">
        <v>237</v>
      </c>
      <c r="AM23" s="450" t="s">
        <v>589</v>
      </c>
      <c r="AN23" s="450" t="s">
        <v>589</v>
      </c>
      <c r="AO23" s="450" t="s">
        <v>589</v>
      </c>
      <c r="AP23" s="443"/>
      <c r="AQ23" s="445" t="s">
        <v>48</v>
      </c>
      <c r="AR23" s="450">
        <v>1295</v>
      </c>
      <c r="AS23" s="450">
        <v>817</v>
      </c>
      <c r="AT23" s="450">
        <v>478</v>
      </c>
      <c r="AU23" s="450">
        <v>22</v>
      </c>
      <c r="AV23" s="450">
        <v>17</v>
      </c>
      <c r="AW23" s="450">
        <v>5</v>
      </c>
      <c r="AX23" s="450">
        <v>1273</v>
      </c>
      <c r="AY23" s="450">
        <v>800</v>
      </c>
      <c r="AZ23" s="450">
        <v>473</v>
      </c>
      <c r="BA23" s="450" t="s">
        <v>589</v>
      </c>
      <c r="BB23" s="450" t="s">
        <v>589</v>
      </c>
      <c r="BC23" s="450" t="s">
        <v>589</v>
      </c>
    </row>
    <row r="24" spans="1:55" ht="15" x14ac:dyDescent="0.25">
      <c r="A24" s="445" t="s">
        <v>49</v>
      </c>
      <c r="B24" s="450">
        <v>2216</v>
      </c>
      <c r="C24" s="450">
        <v>1295</v>
      </c>
      <c r="D24" s="450">
        <v>921</v>
      </c>
      <c r="E24" s="450">
        <v>209</v>
      </c>
      <c r="F24" s="450">
        <v>89</v>
      </c>
      <c r="G24" s="450">
        <v>120</v>
      </c>
      <c r="H24" s="450">
        <v>2007</v>
      </c>
      <c r="I24" s="450">
        <v>1206</v>
      </c>
      <c r="J24" s="450">
        <v>801</v>
      </c>
      <c r="K24" s="450">
        <v>2255</v>
      </c>
      <c r="L24" s="450">
        <v>1470</v>
      </c>
      <c r="M24" s="450">
        <v>785</v>
      </c>
      <c r="N24" s="443"/>
      <c r="O24" s="445" t="s">
        <v>49</v>
      </c>
      <c r="P24" s="450">
        <v>1947</v>
      </c>
      <c r="Q24" s="450">
        <v>1062</v>
      </c>
      <c r="R24" s="450">
        <v>885</v>
      </c>
      <c r="S24" s="450">
        <v>177</v>
      </c>
      <c r="T24" s="450">
        <v>80</v>
      </c>
      <c r="U24" s="450">
        <v>97</v>
      </c>
      <c r="V24" s="450">
        <v>1770</v>
      </c>
      <c r="W24" s="450">
        <v>982</v>
      </c>
      <c r="X24" s="450">
        <v>788</v>
      </c>
      <c r="Y24" s="450">
        <v>2760</v>
      </c>
      <c r="Z24" s="450">
        <v>1548</v>
      </c>
      <c r="AA24" s="450">
        <v>1212</v>
      </c>
      <c r="AB24" s="443"/>
      <c r="AC24" s="445" t="s">
        <v>49</v>
      </c>
      <c r="AD24" s="450">
        <v>3473</v>
      </c>
      <c r="AE24" s="450">
        <v>1684</v>
      </c>
      <c r="AF24" s="450">
        <v>1789</v>
      </c>
      <c r="AG24" s="450">
        <v>352</v>
      </c>
      <c r="AH24" s="450">
        <v>209</v>
      </c>
      <c r="AI24" s="450">
        <v>143</v>
      </c>
      <c r="AJ24" s="450">
        <v>3121</v>
      </c>
      <c r="AK24" s="450">
        <v>1475</v>
      </c>
      <c r="AL24" s="450">
        <v>1646</v>
      </c>
      <c r="AM24" s="450" t="s">
        <v>589</v>
      </c>
      <c r="AN24" s="450" t="s">
        <v>589</v>
      </c>
      <c r="AO24" s="450" t="s">
        <v>589</v>
      </c>
      <c r="AP24" s="443"/>
      <c r="AQ24" s="445" t="s">
        <v>49</v>
      </c>
      <c r="AR24" s="450">
        <v>5284</v>
      </c>
      <c r="AS24" s="450">
        <v>2614</v>
      </c>
      <c r="AT24" s="450">
        <v>2670</v>
      </c>
      <c r="AU24" s="450">
        <v>27</v>
      </c>
      <c r="AV24" s="450">
        <v>11</v>
      </c>
      <c r="AW24" s="450">
        <v>16</v>
      </c>
      <c r="AX24" s="450">
        <v>5257</v>
      </c>
      <c r="AY24" s="450">
        <v>2603</v>
      </c>
      <c r="AZ24" s="450">
        <v>2654</v>
      </c>
      <c r="BA24" s="450" t="s">
        <v>589</v>
      </c>
      <c r="BB24" s="450" t="s">
        <v>589</v>
      </c>
      <c r="BC24" s="450" t="s">
        <v>589</v>
      </c>
    </row>
    <row r="25" spans="1:55" ht="15" x14ac:dyDescent="0.25">
      <c r="A25" s="445" t="s">
        <v>50</v>
      </c>
      <c r="B25" s="450">
        <v>6696</v>
      </c>
      <c r="C25" s="450">
        <v>3198</v>
      </c>
      <c r="D25" s="450">
        <v>3498</v>
      </c>
      <c r="E25" s="450">
        <v>1331</v>
      </c>
      <c r="F25" s="450">
        <v>559</v>
      </c>
      <c r="G25" s="450">
        <v>772</v>
      </c>
      <c r="H25" s="450">
        <v>5365</v>
      </c>
      <c r="I25" s="450">
        <v>2639</v>
      </c>
      <c r="J25" s="450">
        <v>2726</v>
      </c>
      <c r="K25" s="450">
        <v>10226</v>
      </c>
      <c r="L25" s="450">
        <v>5526</v>
      </c>
      <c r="M25" s="450">
        <v>4700</v>
      </c>
      <c r="N25" s="443"/>
      <c r="O25" s="445" t="s">
        <v>50</v>
      </c>
      <c r="P25" s="450">
        <v>3657</v>
      </c>
      <c r="Q25" s="450">
        <v>1832</v>
      </c>
      <c r="R25" s="450">
        <v>1825</v>
      </c>
      <c r="S25" s="450">
        <v>601</v>
      </c>
      <c r="T25" s="450">
        <v>296</v>
      </c>
      <c r="U25" s="450">
        <v>305</v>
      </c>
      <c r="V25" s="450">
        <v>3056</v>
      </c>
      <c r="W25" s="450">
        <v>1536</v>
      </c>
      <c r="X25" s="450">
        <v>1520</v>
      </c>
      <c r="Y25" s="450">
        <v>6187</v>
      </c>
      <c r="Z25" s="450">
        <v>3489</v>
      </c>
      <c r="AA25" s="450">
        <v>2698</v>
      </c>
      <c r="AB25" s="443"/>
      <c r="AC25" s="445" t="s">
        <v>50</v>
      </c>
      <c r="AD25" s="450">
        <v>3035</v>
      </c>
      <c r="AE25" s="450">
        <v>1529</v>
      </c>
      <c r="AF25" s="450">
        <v>1506</v>
      </c>
      <c r="AG25" s="450">
        <v>229</v>
      </c>
      <c r="AH25" s="450">
        <v>128</v>
      </c>
      <c r="AI25" s="450">
        <v>101</v>
      </c>
      <c r="AJ25" s="450">
        <v>2806</v>
      </c>
      <c r="AK25" s="450">
        <v>1401</v>
      </c>
      <c r="AL25" s="450">
        <v>1405</v>
      </c>
      <c r="AM25" s="450" t="s">
        <v>589</v>
      </c>
      <c r="AN25" s="450" t="s">
        <v>589</v>
      </c>
      <c r="AO25" s="450" t="s">
        <v>589</v>
      </c>
      <c r="AP25" s="443"/>
      <c r="AQ25" s="445" t="s">
        <v>50</v>
      </c>
      <c r="AR25" s="450">
        <v>1947</v>
      </c>
      <c r="AS25" s="450">
        <v>1028</v>
      </c>
      <c r="AT25" s="450">
        <v>919</v>
      </c>
      <c r="AU25" s="450">
        <v>180</v>
      </c>
      <c r="AV25" s="450">
        <v>101</v>
      </c>
      <c r="AW25" s="450">
        <v>79</v>
      </c>
      <c r="AX25" s="450">
        <v>1767</v>
      </c>
      <c r="AY25" s="450">
        <v>927</v>
      </c>
      <c r="AZ25" s="450">
        <v>840</v>
      </c>
      <c r="BA25" s="450" t="s">
        <v>589</v>
      </c>
      <c r="BB25" s="450" t="s">
        <v>589</v>
      </c>
      <c r="BC25" s="450" t="s">
        <v>589</v>
      </c>
    </row>
    <row r="26" spans="1:55" ht="15" x14ac:dyDescent="0.25">
      <c r="A26" s="445" t="s">
        <v>51</v>
      </c>
      <c r="B26" s="450">
        <v>429</v>
      </c>
      <c r="C26" s="450">
        <v>206</v>
      </c>
      <c r="D26" s="450">
        <v>223</v>
      </c>
      <c r="E26" s="450">
        <v>99</v>
      </c>
      <c r="F26" s="450">
        <v>39</v>
      </c>
      <c r="G26" s="450">
        <v>60</v>
      </c>
      <c r="H26" s="450">
        <v>330</v>
      </c>
      <c r="I26" s="450">
        <v>167</v>
      </c>
      <c r="J26" s="450">
        <v>163</v>
      </c>
      <c r="K26" s="450">
        <v>442</v>
      </c>
      <c r="L26" s="450">
        <v>242</v>
      </c>
      <c r="M26" s="450">
        <v>200</v>
      </c>
      <c r="N26" s="443"/>
      <c r="O26" s="445" t="s">
        <v>51</v>
      </c>
      <c r="P26" s="450">
        <v>571</v>
      </c>
      <c r="Q26" s="450">
        <v>259</v>
      </c>
      <c r="R26" s="450">
        <v>312</v>
      </c>
      <c r="S26" s="450">
        <v>105</v>
      </c>
      <c r="T26" s="450">
        <v>46</v>
      </c>
      <c r="U26" s="450">
        <v>59</v>
      </c>
      <c r="V26" s="450">
        <v>466</v>
      </c>
      <c r="W26" s="450">
        <v>213</v>
      </c>
      <c r="X26" s="450">
        <v>253</v>
      </c>
      <c r="Y26" s="450">
        <v>1032</v>
      </c>
      <c r="Z26" s="450">
        <v>605</v>
      </c>
      <c r="AA26" s="450">
        <v>427</v>
      </c>
      <c r="AB26" s="443"/>
      <c r="AC26" s="445" t="s">
        <v>51</v>
      </c>
      <c r="AD26" s="450">
        <v>2077</v>
      </c>
      <c r="AE26" s="450">
        <v>1050</v>
      </c>
      <c r="AF26" s="450">
        <v>1027</v>
      </c>
      <c r="AG26" s="450">
        <v>38</v>
      </c>
      <c r="AH26" s="450">
        <v>17</v>
      </c>
      <c r="AI26" s="450">
        <v>21</v>
      </c>
      <c r="AJ26" s="450">
        <v>2039</v>
      </c>
      <c r="AK26" s="450">
        <v>1033</v>
      </c>
      <c r="AL26" s="450">
        <v>1006</v>
      </c>
      <c r="AM26" s="450" t="s">
        <v>589</v>
      </c>
      <c r="AN26" s="450" t="s">
        <v>589</v>
      </c>
      <c r="AO26" s="450" t="s">
        <v>589</v>
      </c>
      <c r="AP26" s="443"/>
      <c r="AQ26" s="445" t="s">
        <v>51</v>
      </c>
      <c r="AR26" s="450">
        <v>2607</v>
      </c>
      <c r="AS26" s="450">
        <v>1134</v>
      </c>
      <c r="AT26" s="450">
        <v>1473</v>
      </c>
      <c r="AU26" s="450">
        <v>29</v>
      </c>
      <c r="AV26" s="450">
        <v>3</v>
      </c>
      <c r="AW26" s="450">
        <v>26</v>
      </c>
      <c r="AX26" s="450">
        <v>2578</v>
      </c>
      <c r="AY26" s="450">
        <v>1131</v>
      </c>
      <c r="AZ26" s="450">
        <v>1447</v>
      </c>
      <c r="BA26" s="450" t="s">
        <v>589</v>
      </c>
      <c r="BB26" s="450" t="s">
        <v>589</v>
      </c>
      <c r="BC26" s="450" t="s">
        <v>589</v>
      </c>
    </row>
    <row r="27" spans="1:55" ht="15" x14ac:dyDescent="0.25">
      <c r="A27" s="445" t="s">
        <v>52</v>
      </c>
      <c r="B27" s="450">
        <v>2868</v>
      </c>
      <c r="C27" s="450">
        <v>2213</v>
      </c>
      <c r="D27" s="450">
        <v>655</v>
      </c>
      <c r="E27" s="450">
        <v>172</v>
      </c>
      <c r="F27" s="450">
        <v>108</v>
      </c>
      <c r="G27" s="450">
        <v>64</v>
      </c>
      <c r="H27" s="450">
        <v>2696</v>
      </c>
      <c r="I27" s="450">
        <v>2105</v>
      </c>
      <c r="J27" s="450">
        <v>591</v>
      </c>
      <c r="K27" s="450">
        <v>635</v>
      </c>
      <c r="L27" s="450">
        <v>460</v>
      </c>
      <c r="M27" s="450">
        <v>175</v>
      </c>
      <c r="N27" s="443"/>
      <c r="O27" s="445" t="s">
        <v>52</v>
      </c>
      <c r="P27" s="450">
        <v>1725</v>
      </c>
      <c r="Q27" s="450">
        <v>1079</v>
      </c>
      <c r="R27" s="450">
        <v>646</v>
      </c>
      <c r="S27" s="450">
        <v>88</v>
      </c>
      <c r="T27" s="450">
        <v>36</v>
      </c>
      <c r="U27" s="450">
        <v>52</v>
      </c>
      <c r="V27" s="450">
        <v>1637</v>
      </c>
      <c r="W27" s="450">
        <v>1043</v>
      </c>
      <c r="X27" s="450">
        <v>594</v>
      </c>
      <c r="Y27" s="450">
        <v>1456</v>
      </c>
      <c r="Z27" s="450">
        <v>1161</v>
      </c>
      <c r="AA27" s="450">
        <v>295</v>
      </c>
      <c r="AB27" s="443"/>
      <c r="AC27" s="445" t="s">
        <v>52</v>
      </c>
      <c r="AD27" s="450">
        <v>2154</v>
      </c>
      <c r="AE27" s="450">
        <v>1417</v>
      </c>
      <c r="AF27" s="450">
        <v>737</v>
      </c>
      <c r="AG27" s="450">
        <v>348</v>
      </c>
      <c r="AH27" s="450">
        <v>285</v>
      </c>
      <c r="AI27" s="450">
        <v>63</v>
      </c>
      <c r="AJ27" s="450">
        <v>1806</v>
      </c>
      <c r="AK27" s="450">
        <v>1132</v>
      </c>
      <c r="AL27" s="450">
        <v>674</v>
      </c>
      <c r="AM27" s="450" t="s">
        <v>589</v>
      </c>
      <c r="AN27" s="450" t="s">
        <v>589</v>
      </c>
      <c r="AO27" s="450" t="s">
        <v>589</v>
      </c>
      <c r="AP27" s="443"/>
      <c r="AQ27" s="445" t="s">
        <v>52</v>
      </c>
      <c r="AR27" s="450">
        <v>1326</v>
      </c>
      <c r="AS27" s="450">
        <v>855</v>
      </c>
      <c r="AT27" s="450">
        <v>471</v>
      </c>
      <c r="AU27" s="450">
        <v>27</v>
      </c>
      <c r="AV27" s="450">
        <v>12</v>
      </c>
      <c r="AW27" s="450">
        <v>15</v>
      </c>
      <c r="AX27" s="450">
        <v>1299</v>
      </c>
      <c r="AY27" s="450">
        <v>843</v>
      </c>
      <c r="AZ27" s="450">
        <v>456</v>
      </c>
      <c r="BA27" s="450" t="s">
        <v>589</v>
      </c>
      <c r="BB27" s="450" t="s">
        <v>589</v>
      </c>
      <c r="BC27" s="450" t="s">
        <v>589</v>
      </c>
    </row>
    <row r="28" spans="1:55" ht="15" x14ac:dyDescent="0.25">
      <c r="A28" s="445" t="s">
        <v>53</v>
      </c>
      <c r="B28" s="450">
        <v>1014</v>
      </c>
      <c r="C28" s="450">
        <v>801</v>
      </c>
      <c r="D28" s="450">
        <v>213</v>
      </c>
      <c r="E28" s="450">
        <v>96</v>
      </c>
      <c r="F28" s="450">
        <v>45</v>
      </c>
      <c r="G28" s="450">
        <v>51</v>
      </c>
      <c r="H28" s="450">
        <v>918</v>
      </c>
      <c r="I28" s="450">
        <v>756</v>
      </c>
      <c r="J28" s="450">
        <v>162</v>
      </c>
      <c r="K28" s="450">
        <v>204</v>
      </c>
      <c r="L28" s="450">
        <v>140</v>
      </c>
      <c r="M28" s="450">
        <v>64</v>
      </c>
      <c r="N28" s="443"/>
      <c r="O28" s="445" t="s">
        <v>53</v>
      </c>
      <c r="P28" s="450">
        <v>549</v>
      </c>
      <c r="Q28" s="450">
        <v>303</v>
      </c>
      <c r="R28" s="450">
        <v>246</v>
      </c>
      <c r="S28" s="450">
        <v>52</v>
      </c>
      <c r="T28" s="450">
        <v>28</v>
      </c>
      <c r="U28" s="450">
        <v>24</v>
      </c>
      <c r="V28" s="450">
        <v>497</v>
      </c>
      <c r="W28" s="450">
        <v>275</v>
      </c>
      <c r="X28" s="450">
        <v>222</v>
      </c>
      <c r="Y28" s="450">
        <v>809</v>
      </c>
      <c r="Z28" s="450">
        <v>287</v>
      </c>
      <c r="AA28" s="450">
        <v>522</v>
      </c>
      <c r="AB28" s="443"/>
      <c r="AC28" s="445" t="s">
        <v>53</v>
      </c>
      <c r="AD28" s="450">
        <v>1435</v>
      </c>
      <c r="AE28" s="450">
        <v>783</v>
      </c>
      <c r="AF28" s="450">
        <v>652</v>
      </c>
      <c r="AG28" s="450">
        <v>165</v>
      </c>
      <c r="AH28" s="450">
        <v>129</v>
      </c>
      <c r="AI28" s="450">
        <v>36</v>
      </c>
      <c r="AJ28" s="450">
        <v>1270</v>
      </c>
      <c r="AK28" s="450">
        <v>654</v>
      </c>
      <c r="AL28" s="450">
        <v>616</v>
      </c>
      <c r="AM28" s="450" t="s">
        <v>589</v>
      </c>
      <c r="AN28" s="450" t="s">
        <v>589</v>
      </c>
      <c r="AO28" s="450" t="s">
        <v>589</v>
      </c>
      <c r="AP28" s="443"/>
      <c r="AQ28" s="445" t="s">
        <v>53</v>
      </c>
      <c r="AR28" s="450">
        <v>1166</v>
      </c>
      <c r="AS28" s="450">
        <v>503</v>
      </c>
      <c r="AT28" s="450">
        <v>663</v>
      </c>
      <c r="AU28" s="450">
        <v>10</v>
      </c>
      <c r="AV28" s="450">
        <v>6</v>
      </c>
      <c r="AW28" s="450">
        <v>4</v>
      </c>
      <c r="AX28" s="450">
        <v>1156</v>
      </c>
      <c r="AY28" s="450">
        <v>497</v>
      </c>
      <c r="AZ28" s="450">
        <v>659</v>
      </c>
      <c r="BA28" s="450" t="s">
        <v>589</v>
      </c>
      <c r="BB28" s="450" t="s">
        <v>589</v>
      </c>
      <c r="BC28" s="450" t="s">
        <v>589</v>
      </c>
    </row>
    <row r="29" spans="1:55" ht="15" x14ac:dyDescent="0.25">
      <c r="A29" s="445" t="s">
        <v>54</v>
      </c>
      <c r="B29" s="450">
        <v>433</v>
      </c>
      <c r="C29" s="450">
        <v>231</v>
      </c>
      <c r="D29" s="450">
        <v>202</v>
      </c>
      <c r="E29" s="450">
        <v>56</v>
      </c>
      <c r="F29" s="450">
        <v>28</v>
      </c>
      <c r="G29" s="450">
        <v>28</v>
      </c>
      <c r="H29" s="450">
        <v>377</v>
      </c>
      <c r="I29" s="450">
        <v>203</v>
      </c>
      <c r="J29" s="450">
        <v>174</v>
      </c>
      <c r="K29" s="450">
        <v>118</v>
      </c>
      <c r="L29" s="450">
        <v>76</v>
      </c>
      <c r="M29" s="450">
        <v>42</v>
      </c>
      <c r="N29" s="443"/>
      <c r="O29" s="445" t="s">
        <v>54</v>
      </c>
      <c r="P29" s="450">
        <v>438</v>
      </c>
      <c r="Q29" s="450">
        <v>218</v>
      </c>
      <c r="R29" s="450">
        <v>220</v>
      </c>
      <c r="S29" s="450">
        <v>75</v>
      </c>
      <c r="T29" s="450">
        <v>35</v>
      </c>
      <c r="U29" s="450">
        <v>40</v>
      </c>
      <c r="V29" s="450">
        <v>363</v>
      </c>
      <c r="W29" s="450">
        <v>183</v>
      </c>
      <c r="X29" s="450">
        <v>180</v>
      </c>
      <c r="Y29" s="450">
        <v>382</v>
      </c>
      <c r="Z29" s="450">
        <v>174</v>
      </c>
      <c r="AA29" s="450">
        <v>208</v>
      </c>
      <c r="AB29" s="443"/>
      <c r="AC29" s="445" t="s">
        <v>54</v>
      </c>
      <c r="AD29" s="450">
        <v>187</v>
      </c>
      <c r="AE29" s="450">
        <v>129</v>
      </c>
      <c r="AF29" s="450">
        <v>58</v>
      </c>
      <c r="AG29" s="450">
        <v>26</v>
      </c>
      <c r="AH29" s="450">
        <v>22</v>
      </c>
      <c r="AI29" s="450">
        <v>4</v>
      </c>
      <c r="AJ29" s="450">
        <v>161</v>
      </c>
      <c r="AK29" s="450">
        <v>107</v>
      </c>
      <c r="AL29" s="450">
        <v>54</v>
      </c>
      <c r="AM29" s="450" t="s">
        <v>589</v>
      </c>
      <c r="AN29" s="450" t="s">
        <v>589</v>
      </c>
      <c r="AO29" s="450" t="s">
        <v>589</v>
      </c>
      <c r="AP29" s="443"/>
      <c r="AQ29" s="445" t="s">
        <v>54</v>
      </c>
      <c r="AR29" s="450">
        <v>524</v>
      </c>
      <c r="AS29" s="450">
        <v>391</v>
      </c>
      <c r="AT29" s="450">
        <v>133</v>
      </c>
      <c r="AU29" s="450">
        <v>22</v>
      </c>
      <c r="AV29" s="450">
        <v>17</v>
      </c>
      <c r="AW29" s="450">
        <v>5</v>
      </c>
      <c r="AX29" s="450">
        <v>502</v>
      </c>
      <c r="AY29" s="450">
        <v>374</v>
      </c>
      <c r="AZ29" s="450">
        <v>128</v>
      </c>
      <c r="BA29" s="450" t="s">
        <v>589</v>
      </c>
      <c r="BB29" s="450" t="s">
        <v>589</v>
      </c>
      <c r="BC29" s="450" t="s">
        <v>589</v>
      </c>
    </row>
    <row r="30" spans="1:55" ht="15" x14ac:dyDescent="0.25">
      <c r="A30" s="445" t="s">
        <v>55</v>
      </c>
      <c r="B30" s="450">
        <v>396</v>
      </c>
      <c r="C30" s="450">
        <v>294</v>
      </c>
      <c r="D30" s="450">
        <v>102</v>
      </c>
      <c r="E30" s="450">
        <v>46</v>
      </c>
      <c r="F30" s="450">
        <v>22</v>
      </c>
      <c r="G30" s="450">
        <v>24</v>
      </c>
      <c r="H30" s="450">
        <v>350</v>
      </c>
      <c r="I30" s="450">
        <v>272</v>
      </c>
      <c r="J30" s="450">
        <v>78</v>
      </c>
      <c r="K30" s="450">
        <v>201</v>
      </c>
      <c r="L30" s="450">
        <v>177</v>
      </c>
      <c r="M30" s="450">
        <v>24</v>
      </c>
      <c r="N30" s="443"/>
      <c r="O30" s="445" t="s">
        <v>55</v>
      </c>
      <c r="P30" s="450">
        <v>424</v>
      </c>
      <c r="Q30" s="450">
        <v>256</v>
      </c>
      <c r="R30" s="450">
        <v>168</v>
      </c>
      <c r="S30" s="450">
        <v>20</v>
      </c>
      <c r="T30" s="450">
        <v>10</v>
      </c>
      <c r="U30" s="450">
        <v>10</v>
      </c>
      <c r="V30" s="450">
        <v>404</v>
      </c>
      <c r="W30" s="450">
        <v>246</v>
      </c>
      <c r="X30" s="450">
        <v>158</v>
      </c>
      <c r="Y30" s="450">
        <v>63</v>
      </c>
      <c r="Z30" s="450">
        <v>50</v>
      </c>
      <c r="AA30" s="450">
        <v>13</v>
      </c>
      <c r="AB30" s="443"/>
      <c r="AC30" s="445" t="s">
        <v>55</v>
      </c>
      <c r="AD30" s="450">
        <v>872</v>
      </c>
      <c r="AE30" s="450">
        <v>434</v>
      </c>
      <c r="AF30" s="450">
        <v>438</v>
      </c>
      <c r="AG30" s="450">
        <v>71</v>
      </c>
      <c r="AH30" s="450">
        <v>41</v>
      </c>
      <c r="AI30" s="450">
        <v>30</v>
      </c>
      <c r="AJ30" s="450">
        <v>801</v>
      </c>
      <c r="AK30" s="450">
        <v>393</v>
      </c>
      <c r="AL30" s="450">
        <v>408</v>
      </c>
      <c r="AM30" s="450" t="s">
        <v>589</v>
      </c>
      <c r="AN30" s="450" t="s">
        <v>589</v>
      </c>
      <c r="AO30" s="450" t="s">
        <v>589</v>
      </c>
      <c r="AP30" s="443"/>
      <c r="AQ30" s="445" t="s">
        <v>55</v>
      </c>
      <c r="AR30" s="450">
        <v>1200</v>
      </c>
      <c r="AS30" s="450">
        <v>584</v>
      </c>
      <c r="AT30" s="450">
        <v>616</v>
      </c>
      <c r="AU30" s="450">
        <v>4</v>
      </c>
      <c r="AV30" s="450">
        <v>4</v>
      </c>
      <c r="AW30" s="450">
        <v>0</v>
      </c>
      <c r="AX30" s="450">
        <v>1196</v>
      </c>
      <c r="AY30" s="450">
        <v>580</v>
      </c>
      <c r="AZ30" s="450">
        <v>616</v>
      </c>
      <c r="BA30" s="450" t="s">
        <v>589</v>
      </c>
      <c r="BB30" s="450" t="s">
        <v>589</v>
      </c>
      <c r="BC30" s="450" t="s">
        <v>589</v>
      </c>
    </row>
    <row r="31" spans="1:55" ht="15" x14ac:dyDescent="0.25">
      <c r="A31" s="445" t="s">
        <v>56</v>
      </c>
      <c r="B31" s="450">
        <v>549</v>
      </c>
      <c r="C31" s="450">
        <v>298</v>
      </c>
      <c r="D31" s="450">
        <v>251</v>
      </c>
      <c r="E31" s="450">
        <v>133</v>
      </c>
      <c r="F31" s="450">
        <v>58</v>
      </c>
      <c r="G31" s="450">
        <v>75</v>
      </c>
      <c r="H31" s="450">
        <v>416</v>
      </c>
      <c r="I31" s="450">
        <v>240</v>
      </c>
      <c r="J31" s="450">
        <v>176</v>
      </c>
      <c r="K31" s="450">
        <v>250</v>
      </c>
      <c r="L31" s="450">
        <v>211</v>
      </c>
      <c r="M31" s="450">
        <v>39</v>
      </c>
      <c r="N31" s="443"/>
      <c r="O31" s="445" t="s">
        <v>56</v>
      </c>
      <c r="P31" s="450">
        <v>437</v>
      </c>
      <c r="Q31" s="450">
        <v>207</v>
      </c>
      <c r="R31" s="450">
        <v>230</v>
      </c>
      <c r="S31" s="450">
        <v>72</v>
      </c>
      <c r="T31" s="450">
        <v>32</v>
      </c>
      <c r="U31" s="450">
        <v>40</v>
      </c>
      <c r="V31" s="450">
        <v>365</v>
      </c>
      <c r="W31" s="450">
        <v>175</v>
      </c>
      <c r="X31" s="450">
        <v>190</v>
      </c>
      <c r="Y31" s="450">
        <v>541</v>
      </c>
      <c r="Z31" s="450">
        <v>351</v>
      </c>
      <c r="AA31" s="450">
        <v>190</v>
      </c>
      <c r="AB31" s="443"/>
      <c r="AC31" s="445" t="s">
        <v>56</v>
      </c>
      <c r="AD31" s="450">
        <v>903</v>
      </c>
      <c r="AE31" s="450">
        <v>475</v>
      </c>
      <c r="AF31" s="450">
        <v>428</v>
      </c>
      <c r="AG31" s="450">
        <v>44</v>
      </c>
      <c r="AH31" s="450">
        <v>29</v>
      </c>
      <c r="AI31" s="450">
        <v>15</v>
      </c>
      <c r="AJ31" s="450">
        <v>859</v>
      </c>
      <c r="AK31" s="450">
        <v>446</v>
      </c>
      <c r="AL31" s="450">
        <v>413</v>
      </c>
      <c r="AM31" s="450" t="s">
        <v>589</v>
      </c>
      <c r="AN31" s="450" t="s">
        <v>589</v>
      </c>
      <c r="AO31" s="450" t="s">
        <v>589</v>
      </c>
      <c r="AP31" s="443"/>
      <c r="AQ31" s="445" t="s">
        <v>56</v>
      </c>
      <c r="AR31" s="450">
        <v>127</v>
      </c>
      <c r="AS31" s="450">
        <v>86</v>
      </c>
      <c r="AT31" s="450">
        <v>41</v>
      </c>
      <c r="AU31" s="450">
        <v>8</v>
      </c>
      <c r="AV31" s="450">
        <v>6</v>
      </c>
      <c r="AW31" s="450">
        <v>2</v>
      </c>
      <c r="AX31" s="450">
        <v>119</v>
      </c>
      <c r="AY31" s="450">
        <v>80</v>
      </c>
      <c r="AZ31" s="450">
        <v>39</v>
      </c>
      <c r="BA31" s="450" t="s">
        <v>589</v>
      </c>
      <c r="BB31" s="450" t="s">
        <v>589</v>
      </c>
      <c r="BC31" s="450" t="s">
        <v>589</v>
      </c>
    </row>
    <row r="32" spans="1:55" ht="15" x14ac:dyDescent="0.25">
      <c r="A32" s="445" t="s">
        <v>57</v>
      </c>
      <c r="B32" s="450">
        <v>624</v>
      </c>
      <c r="C32" s="450">
        <v>328</v>
      </c>
      <c r="D32" s="450">
        <v>296</v>
      </c>
      <c r="E32" s="450">
        <v>218</v>
      </c>
      <c r="F32" s="450">
        <v>97</v>
      </c>
      <c r="G32" s="450">
        <v>121</v>
      </c>
      <c r="H32" s="450">
        <v>406</v>
      </c>
      <c r="I32" s="450">
        <v>231</v>
      </c>
      <c r="J32" s="450">
        <v>175</v>
      </c>
      <c r="K32" s="450">
        <v>1281</v>
      </c>
      <c r="L32" s="450">
        <v>844</v>
      </c>
      <c r="M32" s="450">
        <v>437</v>
      </c>
      <c r="N32" s="443"/>
      <c r="O32" s="445" t="s">
        <v>57</v>
      </c>
      <c r="P32" s="450">
        <v>777</v>
      </c>
      <c r="Q32" s="450">
        <v>449</v>
      </c>
      <c r="R32" s="450">
        <v>328</v>
      </c>
      <c r="S32" s="450">
        <v>232</v>
      </c>
      <c r="T32" s="450">
        <v>128</v>
      </c>
      <c r="U32" s="450">
        <v>104</v>
      </c>
      <c r="V32" s="450">
        <v>545</v>
      </c>
      <c r="W32" s="450">
        <v>321</v>
      </c>
      <c r="X32" s="450">
        <v>224</v>
      </c>
      <c r="Y32" s="450">
        <v>1182</v>
      </c>
      <c r="Z32" s="450">
        <v>724</v>
      </c>
      <c r="AA32" s="450">
        <v>458</v>
      </c>
      <c r="AB32" s="443"/>
      <c r="AC32" s="445" t="s">
        <v>57</v>
      </c>
      <c r="AD32" s="450">
        <v>1703</v>
      </c>
      <c r="AE32" s="450">
        <v>904</v>
      </c>
      <c r="AF32" s="450">
        <v>799</v>
      </c>
      <c r="AG32" s="450">
        <v>145</v>
      </c>
      <c r="AH32" s="450">
        <v>120</v>
      </c>
      <c r="AI32" s="450">
        <v>25</v>
      </c>
      <c r="AJ32" s="450">
        <v>1558</v>
      </c>
      <c r="AK32" s="450">
        <v>784</v>
      </c>
      <c r="AL32" s="450">
        <v>774</v>
      </c>
      <c r="AM32" s="450" t="s">
        <v>589</v>
      </c>
      <c r="AN32" s="450" t="s">
        <v>589</v>
      </c>
      <c r="AO32" s="450" t="s">
        <v>589</v>
      </c>
      <c r="AP32" s="443"/>
      <c r="AQ32" s="445" t="s">
        <v>57</v>
      </c>
      <c r="AR32" s="450">
        <v>1758</v>
      </c>
      <c r="AS32" s="450">
        <v>915</v>
      </c>
      <c r="AT32" s="450">
        <v>843</v>
      </c>
      <c r="AU32" s="450">
        <v>61</v>
      </c>
      <c r="AV32" s="450">
        <v>37</v>
      </c>
      <c r="AW32" s="450">
        <v>24</v>
      </c>
      <c r="AX32" s="450">
        <v>1697</v>
      </c>
      <c r="AY32" s="450">
        <v>878</v>
      </c>
      <c r="AZ32" s="450">
        <v>819</v>
      </c>
      <c r="BA32" s="450" t="s">
        <v>589</v>
      </c>
      <c r="BB32" s="450" t="s">
        <v>589</v>
      </c>
      <c r="BC32" s="450" t="s">
        <v>589</v>
      </c>
    </row>
    <row r="33" spans="1:55" ht="15" x14ac:dyDescent="0.25">
      <c r="A33" s="445" t="s">
        <v>58</v>
      </c>
      <c r="B33" s="450">
        <v>1536</v>
      </c>
      <c r="C33" s="450">
        <v>1000</v>
      </c>
      <c r="D33" s="450">
        <v>536</v>
      </c>
      <c r="E33" s="450">
        <v>213</v>
      </c>
      <c r="F33" s="450">
        <v>134</v>
      </c>
      <c r="G33" s="450">
        <v>79</v>
      </c>
      <c r="H33" s="450">
        <v>1323</v>
      </c>
      <c r="I33" s="450">
        <v>866</v>
      </c>
      <c r="J33" s="450">
        <v>457</v>
      </c>
      <c r="K33" s="450">
        <v>465</v>
      </c>
      <c r="L33" s="450">
        <v>250</v>
      </c>
      <c r="M33" s="450">
        <v>215</v>
      </c>
      <c r="N33" s="443"/>
      <c r="O33" s="445" t="s">
        <v>58</v>
      </c>
      <c r="P33" s="450">
        <v>726</v>
      </c>
      <c r="Q33" s="450">
        <v>453</v>
      </c>
      <c r="R33" s="450">
        <v>273</v>
      </c>
      <c r="S33" s="450">
        <v>97</v>
      </c>
      <c r="T33" s="450">
        <v>50</v>
      </c>
      <c r="U33" s="450">
        <v>47</v>
      </c>
      <c r="V33" s="450">
        <v>629</v>
      </c>
      <c r="W33" s="450">
        <v>403</v>
      </c>
      <c r="X33" s="450">
        <v>226</v>
      </c>
      <c r="Y33" s="450">
        <v>610</v>
      </c>
      <c r="Z33" s="450">
        <v>422</v>
      </c>
      <c r="AA33" s="450">
        <v>188</v>
      </c>
      <c r="AB33" s="443"/>
      <c r="AC33" s="445" t="s">
        <v>58</v>
      </c>
      <c r="AD33" s="450">
        <v>4709</v>
      </c>
      <c r="AE33" s="450">
        <v>2237</v>
      </c>
      <c r="AF33" s="450">
        <v>2472</v>
      </c>
      <c r="AG33" s="450">
        <v>205</v>
      </c>
      <c r="AH33" s="450">
        <v>137</v>
      </c>
      <c r="AI33" s="450">
        <v>68</v>
      </c>
      <c r="AJ33" s="450">
        <v>4504</v>
      </c>
      <c r="AK33" s="450">
        <v>2100</v>
      </c>
      <c r="AL33" s="450">
        <v>2404</v>
      </c>
      <c r="AM33" s="450" t="s">
        <v>589</v>
      </c>
      <c r="AN33" s="450" t="s">
        <v>589</v>
      </c>
      <c r="AO33" s="450" t="s">
        <v>589</v>
      </c>
      <c r="AP33" s="443"/>
      <c r="AQ33" s="445" t="s">
        <v>58</v>
      </c>
      <c r="AR33" s="450">
        <v>4679</v>
      </c>
      <c r="AS33" s="450">
        <v>2234</v>
      </c>
      <c r="AT33" s="450">
        <v>2445</v>
      </c>
      <c r="AU33" s="450">
        <v>62</v>
      </c>
      <c r="AV33" s="450">
        <v>42</v>
      </c>
      <c r="AW33" s="450">
        <v>20</v>
      </c>
      <c r="AX33" s="450">
        <v>4617</v>
      </c>
      <c r="AY33" s="450">
        <v>2192</v>
      </c>
      <c r="AZ33" s="450">
        <v>2425</v>
      </c>
      <c r="BA33" s="450" t="s">
        <v>589</v>
      </c>
      <c r="BB33" s="450" t="s">
        <v>589</v>
      </c>
      <c r="BC33" s="450" t="s">
        <v>589</v>
      </c>
    </row>
    <row r="34" spans="1:55" ht="15" x14ac:dyDescent="0.25">
      <c r="A34" s="445" t="s">
        <v>59</v>
      </c>
      <c r="B34" s="450">
        <v>128</v>
      </c>
      <c r="C34" s="450">
        <v>42</v>
      </c>
      <c r="D34" s="450">
        <v>86</v>
      </c>
      <c r="E34" s="450">
        <v>27</v>
      </c>
      <c r="F34" s="450">
        <v>9</v>
      </c>
      <c r="G34" s="450">
        <v>18</v>
      </c>
      <c r="H34" s="450">
        <v>101</v>
      </c>
      <c r="I34" s="450">
        <v>33</v>
      </c>
      <c r="J34" s="450">
        <v>68</v>
      </c>
      <c r="K34" s="450">
        <v>59</v>
      </c>
      <c r="L34" s="450">
        <v>26</v>
      </c>
      <c r="M34" s="450">
        <v>33</v>
      </c>
      <c r="N34" s="443"/>
      <c r="O34" s="445" t="s">
        <v>59</v>
      </c>
      <c r="P34" s="450">
        <v>187</v>
      </c>
      <c r="Q34" s="450">
        <v>98</v>
      </c>
      <c r="R34" s="450">
        <v>89</v>
      </c>
      <c r="S34" s="450">
        <v>60</v>
      </c>
      <c r="T34" s="450">
        <v>21</v>
      </c>
      <c r="U34" s="450">
        <v>39</v>
      </c>
      <c r="V34" s="450">
        <v>127</v>
      </c>
      <c r="W34" s="450">
        <v>77</v>
      </c>
      <c r="X34" s="450">
        <v>50</v>
      </c>
      <c r="Y34" s="450">
        <v>77</v>
      </c>
      <c r="Z34" s="450">
        <v>43</v>
      </c>
      <c r="AA34" s="450">
        <v>34</v>
      </c>
      <c r="AB34" s="443"/>
      <c r="AC34" s="445" t="s">
        <v>59</v>
      </c>
      <c r="AD34" s="450">
        <v>156</v>
      </c>
      <c r="AE34" s="450">
        <v>82</v>
      </c>
      <c r="AF34" s="450">
        <v>74</v>
      </c>
      <c r="AG34" s="450">
        <v>22</v>
      </c>
      <c r="AH34" s="450">
        <v>15</v>
      </c>
      <c r="AI34" s="450">
        <v>7</v>
      </c>
      <c r="AJ34" s="450">
        <v>134</v>
      </c>
      <c r="AK34" s="450">
        <v>67</v>
      </c>
      <c r="AL34" s="450">
        <v>67</v>
      </c>
      <c r="AM34" s="450" t="s">
        <v>589</v>
      </c>
      <c r="AN34" s="450" t="s">
        <v>589</v>
      </c>
      <c r="AO34" s="450" t="s">
        <v>589</v>
      </c>
      <c r="AP34" s="443"/>
      <c r="AQ34" s="445" t="s">
        <v>59</v>
      </c>
      <c r="AR34" s="450">
        <v>57</v>
      </c>
      <c r="AS34" s="450">
        <v>30</v>
      </c>
      <c r="AT34" s="450">
        <v>27</v>
      </c>
      <c r="AU34" s="450">
        <v>8</v>
      </c>
      <c r="AV34" s="450">
        <v>5</v>
      </c>
      <c r="AW34" s="450">
        <v>3</v>
      </c>
      <c r="AX34" s="450">
        <v>49</v>
      </c>
      <c r="AY34" s="450">
        <v>25</v>
      </c>
      <c r="AZ34" s="450">
        <v>24</v>
      </c>
      <c r="BA34" s="450" t="s">
        <v>589</v>
      </c>
      <c r="BB34" s="450" t="s">
        <v>589</v>
      </c>
      <c r="BC34" s="450" t="s">
        <v>589</v>
      </c>
    </row>
    <row r="35" spans="1:55" ht="15" x14ac:dyDescent="0.25">
      <c r="A35" s="445" t="s">
        <v>60</v>
      </c>
      <c r="B35" s="450">
        <v>1907</v>
      </c>
      <c r="C35" s="450">
        <v>1489</v>
      </c>
      <c r="D35" s="450">
        <v>418</v>
      </c>
      <c r="E35" s="450">
        <v>161</v>
      </c>
      <c r="F35" s="450">
        <v>115</v>
      </c>
      <c r="G35" s="450">
        <v>46</v>
      </c>
      <c r="H35" s="450">
        <v>1746</v>
      </c>
      <c r="I35" s="450">
        <v>1374</v>
      </c>
      <c r="J35" s="450">
        <v>372</v>
      </c>
      <c r="K35" s="450">
        <v>1094</v>
      </c>
      <c r="L35" s="450">
        <v>708</v>
      </c>
      <c r="M35" s="450">
        <v>386</v>
      </c>
      <c r="N35" s="443"/>
      <c r="O35" s="445" t="s">
        <v>60</v>
      </c>
      <c r="P35" s="450">
        <v>972</v>
      </c>
      <c r="Q35" s="450">
        <v>599</v>
      </c>
      <c r="R35" s="450">
        <v>373</v>
      </c>
      <c r="S35" s="450">
        <v>117</v>
      </c>
      <c r="T35" s="450">
        <v>73</v>
      </c>
      <c r="U35" s="450">
        <v>44</v>
      </c>
      <c r="V35" s="450">
        <v>855</v>
      </c>
      <c r="W35" s="450">
        <v>526</v>
      </c>
      <c r="X35" s="450">
        <v>329</v>
      </c>
      <c r="Y35" s="450">
        <v>574</v>
      </c>
      <c r="Z35" s="450">
        <v>342</v>
      </c>
      <c r="AA35" s="450">
        <v>232</v>
      </c>
      <c r="AB35" s="443"/>
      <c r="AC35" s="445" t="s">
        <v>60</v>
      </c>
      <c r="AD35" s="450">
        <v>1632</v>
      </c>
      <c r="AE35" s="450">
        <v>888</v>
      </c>
      <c r="AF35" s="450">
        <v>744</v>
      </c>
      <c r="AG35" s="450">
        <v>192</v>
      </c>
      <c r="AH35" s="450">
        <v>129</v>
      </c>
      <c r="AI35" s="450">
        <v>63</v>
      </c>
      <c r="AJ35" s="450">
        <v>1440</v>
      </c>
      <c r="AK35" s="450">
        <v>759</v>
      </c>
      <c r="AL35" s="450">
        <v>681</v>
      </c>
      <c r="AM35" s="450" t="s">
        <v>589</v>
      </c>
      <c r="AN35" s="450" t="s">
        <v>589</v>
      </c>
      <c r="AO35" s="450" t="s">
        <v>589</v>
      </c>
      <c r="AP35" s="443"/>
      <c r="AQ35" s="445" t="s">
        <v>60</v>
      </c>
      <c r="AR35" s="450">
        <v>3357</v>
      </c>
      <c r="AS35" s="450">
        <v>1693</v>
      </c>
      <c r="AT35" s="450">
        <v>1664</v>
      </c>
      <c r="AU35" s="450">
        <v>11</v>
      </c>
      <c r="AV35" s="450">
        <v>5</v>
      </c>
      <c r="AW35" s="450">
        <v>6</v>
      </c>
      <c r="AX35" s="450">
        <v>3346</v>
      </c>
      <c r="AY35" s="450">
        <v>1688</v>
      </c>
      <c r="AZ35" s="450">
        <v>1658</v>
      </c>
      <c r="BA35" s="450" t="s">
        <v>589</v>
      </c>
      <c r="BB35" s="450" t="s">
        <v>589</v>
      </c>
      <c r="BC35" s="450" t="s">
        <v>589</v>
      </c>
    </row>
    <row r="36" spans="1:55" ht="15" x14ac:dyDescent="0.25">
      <c r="A36" s="445" t="s">
        <v>61</v>
      </c>
      <c r="B36" s="450">
        <v>351</v>
      </c>
      <c r="C36" s="450">
        <v>162</v>
      </c>
      <c r="D36" s="450">
        <v>189</v>
      </c>
      <c r="E36" s="450">
        <v>40</v>
      </c>
      <c r="F36" s="450">
        <v>17</v>
      </c>
      <c r="G36" s="450">
        <v>23</v>
      </c>
      <c r="H36" s="450">
        <v>311</v>
      </c>
      <c r="I36" s="450">
        <v>145</v>
      </c>
      <c r="J36" s="450">
        <v>166</v>
      </c>
      <c r="K36" s="450">
        <v>201</v>
      </c>
      <c r="L36" s="450">
        <v>115</v>
      </c>
      <c r="M36" s="450">
        <v>86</v>
      </c>
      <c r="N36" s="443"/>
      <c r="O36" s="445" t="s">
        <v>61</v>
      </c>
      <c r="P36" s="450">
        <v>378</v>
      </c>
      <c r="Q36" s="450">
        <v>229</v>
      </c>
      <c r="R36" s="450">
        <v>149</v>
      </c>
      <c r="S36" s="450">
        <v>22</v>
      </c>
      <c r="T36" s="450">
        <v>13</v>
      </c>
      <c r="U36" s="450">
        <v>9</v>
      </c>
      <c r="V36" s="450">
        <v>356</v>
      </c>
      <c r="W36" s="450">
        <v>216</v>
      </c>
      <c r="X36" s="450">
        <v>140</v>
      </c>
      <c r="Y36" s="450">
        <v>140</v>
      </c>
      <c r="Z36" s="450">
        <v>119</v>
      </c>
      <c r="AA36" s="450">
        <v>21</v>
      </c>
      <c r="AB36" s="443"/>
      <c r="AC36" s="445" t="s">
        <v>61</v>
      </c>
      <c r="AD36" s="450">
        <v>584</v>
      </c>
      <c r="AE36" s="450">
        <v>424</v>
      </c>
      <c r="AF36" s="450">
        <v>160</v>
      </c>
      <c r="AG36" s="450">
        <v>81</v>
      </c>
      <c r="AH36" s="450">
        <v>63</v>
      </c>
      <c r="AI36" s="450">
        <v>18</v>
      </c>
      <c r="AJ36" s="450">
        <v>503</v>
      </c>
      <c r="AK36" s="450">
        <v>361</v>
      </c>
      <c r="AL36" s="450">
        <v>142</v>
      </c>
      <c r="AM36" s="450" t="s">
        <v>589</v>
      </c>
      <c r="AN36" s="450" t="s">
        <v>589</v>
      </c>
      <c r="AO36" s="450" t="s">
        <v>589</v>
      </c>
      <c r="AP36" s="443"/>
      <c r="AQ36" s="445" t="s">
        <v>61</v>
      </c>
      <c r="AR36" s="450">
        <v>450</v>
      </c>
      <c r="AS36" s="450">
        <v>252</v>
      </c>
      <c r="AT36" s="450">
        <v>198</v>
      </c>
      <c r="AU36" s="450">
        <v>7</v>
      </c>
      <c r="AV36" s="450">
        <v>5</v>
      </c>
      <c r="AW36" s="450">
        <v>2</v>
      </c>
      <c r="AX36" s="450">
        <v>443</v>
      </c>
      <c r="AY36" s="450">
        <v>247</v>
      </c>
      <c r="AZ36" s="450">
        <v>196</v>
      </c>
      <c r="BA36" s="450" t="s">
        <v>589</v>
      </c>
      <c r="BB36" s="450" t="s">
        <v>589</v>
      </c>
      <c r="BC36" s="450" t="s">
        <v>589</v>
      </c>
    </row>
    <row r="37" spans="1:55" ht="15" x14ac:dyDescent="0.25">
      <c r="A37" s="445" t="s">
        <v>62</v>
      </c>
      <c r="B37" s="450">
        <v>1627</v>
      </c>
      <c r="C37" s="450">
        <v>1115</v>
      </c>
      <c r="D37" s="450">
        <v>512</v>
      </c>
      <c r="E37" s="450">
        <v>199</v>
      </c>
      <c r="F37" s="450">
        <v>70</v>
      </c>
      <c r="G37" s="450">
        <v>129</v>
      </c>
      <c r="H37" s="450">
        <v>1428</v>
      </c>
      <c r="I37" s="450">
        <v>1045</v>
      </c>
      <c r="J37" s="450">
        <v>383</v>
      </c>
      <c r="K37" s="450">
        <v>1114</v>
      </c>
      <c r="L37" s="450">
        <v>948</v>
      </c>
      <c r="M37" s="450">
        <v>166</v>
      </c>
      <c r="N37" s="443"/>
      <c r="O37" s="445" t="s">
        <v>62</v>
      </c>
      <c r="P37" s="450">
        <v>1388</v>
      </c>
      <c r="Q37" s="450">
        <v>897</v>
      </c>
      <c r="R37" s="450">
        <v>491</v>
      </c>
      <c r="S37" s="450">
        <v>134</v>
      </c>
      <c r="T37" s="450">
        <v>42</v>
      </c>
      <c r="U37" s="450">
        <v>92</v>
      </c>
      <c r="V37" s="450">
        <v>1254</v>
      </c>
      <c r="W37" s="450">
        <v>855</v>
      </c>
      <c r="X37" s="450">
        <v>399</v>
      </c>
      <c r="Y37" s="450">
        <v>2099</v>
      </c>
      <c r="Z37" s="450">
        <v>1061</v>
      </c>
      <c r="AA37" s="450">
        <v>1038</v>
      </c>
      <c r="AB37" s="443"/>
      <c r="AC37" s="445" t="s">
        <v>62</v>
      </c>
      <c r="AD37" s="450">
        <v>2869</v>
      </c>
      <c r="AE37" s="450">
        <v>1492</v>
      </c>
      <c r="AF37" s="450">
        <v>1377</v>
      </c>
      <c r="AG37" s="450">
        <v>270</v>
      </c>
      <c r="AH37" s="450">
        <v>250</v>
      </c>
      <c r="AI37" s="450">
        <v>20</v>
      </c>
      <c r="AJ37" s="450">
        <v>2599</v>
      </c>
      <c r="AK37" s="450">
        <v>1242</v>
      </c>
      <c r="AL37" s="450">
        <v>1357</v>
      </c>
      <c r="AM37" s="450" t="s">
        <v>589</v>
      </c>
      <c r="AN37" s="450" t="s">
        <v>589</v>
      </c>
      <c r="AO37" s="450" t="s">
        <v>589</v>
      </c>
      <c r="AP37" s="443"/>
      <c r="AQ37" s="445" t="s">
        <v>62</v>
      </c>
      <c r="AR37" s="450">
        <v>3490</v>
      </c>
      <c r="AS37" s="450">
        <v>2005</v>
      </c>
      <c r="AT37" s="450">
        <v>1485</v>
      </c>
      <c r="AU37" s="450">
        <v>52</v>
      </c>
      <c r="AV37" s="450">
        <v>31</v>
      </c>
      <c r="AW37" s="450">
        <v>21</v>
      </c>
      <c r="AX37" s="450">
        <v>3438</v>
      </c>
      <c r="AY37" s="450">
        <v>1974</v>
      </c>
      <c r="AZ37" s="450">
        <v>1464</v>
      </c>
      <c r="BA37" s="450" t="s">
        <v>589</v>
      </c>
      <c r="BB37" s="450" t="s">
        <v>589</v>
      </c>
      <c r="BC37" s="450" t="s">
        <v>589</v>
      </c>
    </row>
    <row r="38" spans="1:55" ht="15" x14ac:dyDescent="0.25">
      <c r="A38" s="445" t="s">
        <v>63</v>
      </c>
      <c r="B38" s="450">
        <v>10002</v>
      </c>
      <c r="C38" s="450">
        <v>5672</v>
      </c>
      <c r="D38" s="450">
        <v>4330</v>
      </c>
      <c r="E38" s="450">
        <v>2729</v>
      </c>
      <c r="F38" s="450">
        <v>970</v>
      </c>
      <c r="G38" s="450">
        <v>1759</v>
      </c>
      <c r="H38" s="450">
        <v>7273</v>
      </c>
      <c r="I38" s="450">
        <v>4702</v>
      </c>
      <c r="J38" s="450">
        <v>2571</v>
      </c>
      <c r="K38" s="450">
        <v>21932</v>
      </c>
      <c r="L38" s="450">
        <v>12727</v>
      </c>
      <c r="M38" s="450">
        <v>9205</v>
      </c>
      <c r="N38" s="443"/>
      <c r="O38" s="445" t="s">
        <v>63</v>
      </c>
      <c r="P38" s="450">
        <v>9363</v>
      </c>
      <c r="Q38" s="450">
        <v>4988</v>
      </c>
      <c r="R38" s="450">
        <v>4375</v>
      </c>
      <c r="S38" s="450">
        <v>1881</v>
      </c>
      <c r="T38" s="450">
        <v>794</v>
      </c>
      <c r="U38" s="450">
        <v>1087</v>
      </c>
      <c r="V38" s="450">
        <v>7482</v>
      </c>
      <c r="W38" s="450">
        <v>4194</v>
      </c>
      <c r="X38" s="450">
        <v>3288</v>
      </c>
      <c r="Y38" s="450">
        <v>18553</v>
      </c>
      <c r="Z38" s="450">
        <v>10881</v>
      </c>
      <c r="AA38" s="450">
        <v>7672</v>
      </c>
      <c r="AB38" s="443"/>
      <c r="AC38" s="445" t="s">
        <v>63</v>
      </c>
      <c r="AD38" s="450">
        <v>6418</v>
      </c>
      <c r="AE38" s="450">
        <v>3683</v>
      </c>
      <c r="AF38" s="450">
        <v>2735</v>
      </c>
      <c r="AG38" s="450">
        <v>520</v>
      </c>
      <c r="AH38" s="450">
        <v>304</v>
      </c>
      <c r="AI38" s="450">
        <v>216</v>
      </c>
      <c r="AJ38" s="450">
        <v>5898</v>
      </c>
      <c r="AK38" s="450">
        <v>3379</v>
      </c>
      <c r="AL38" s="450">
        <v>2519</v>
      </c>
      <c r="AM38" s="450" t="s">
        <v>589</v>
      </c>
      <c r="AN38" s="450" t="s">
        <v>589</v>
      </c>
      <c r="AO38" s="450" t="s">
        <v>589</v>
      </c>
      <c r="AP38" s="443"/>
      <c r="AQ38" s="445" t="s">
        <v>63</v>
      </c>
      <c r="AR38" s="450">
        <v>5659</v>
      </c>
      <c r="AS38" s="450">
        <v>3415</v>
      </c>
      <c r="AT38" s="450">
        <v>2244</v>
      </c>
      <c r="AU38" s="450">
        <v>342</v>
      </c>
      <c r="AV38" s="450">
        <v>192</v>
      </c>
      <c r="AW38" s="450">
        <v>150</v>
      </c>
      <c r="AX38" s="450">
        <v>5317</v>
      </c>
      <c r="AY38" s="450">
        <v>3223</v>
      </c>
      <c r="AZ38" s="450">
        <v>2094</v>
      </c>
      <c r="BA38" s="450" t="s">
        <v>589</v>
      </c>
      <c r="BB38" s="450" t="s">
        <v>589</v>
      </c>
      <c r="BC38" s="450" t="s">
        <v>589</v>
      </c>
    </row>
    <row r="40" spans="1:55" ht="15" x14ac:dyDescent="0.25">
      <c r="A40" s="446" t="s">
        <v>64</v>
      </c>
      <c r="B40" s="450">
        <v>24540</v>
      </c>
      <c r="C40" s="450">
        <v>13321</v>
      </c>
      <c r="D40" s="450">
        <v>11219</v>
      </c>
      <c r="E40" s="450">
        <v>5765</v>
      </c>
      <c r="F40" s="450">
        <v>2187</v>
      </c>
      <c r="G40" s="450">
        <v>3578</v>
      </c>
      <c r="H40" s="450">
        <v>18775</v>
      </c>
      <c r="I40" s="450">
        <v>11134</v>
      </c>
      <c r="J40" s="450">
        <v>7641</v>
      </c>
      <c r="K40" s="450">
        <v>40466</v>
      </c>
      <c r="L40" s="450">
        <v>22531</v>
      </c>
      <c r="M40" s="450">
        <v>17935</v>
      </c>
      <c r="N40" s="443"/>
      <c r="O40" s="446" t="s">
        <v>64</v>
      </c>
      <c r="P40" s="450">
        <v>18604</v>
      </c>
      <c r="Q40" s="450">
        <v>9785</v>
      </c>
      <c r="R40" s="450">
        <v>8819</v>
      </c>
      <c r="S40" s="450">
        <v>3480</v>
      </c>
      <c r="T40" s="450">
        <v>1486</v>
      </c>
      <c r="U40" s="450">
        <v>1994</v>
      </c>
      <c r="V40" s="450">
        <v>15124</v>
      </c>
      <c r="W40" s="450">
        <v>8299</v>
      </c>
      <c r="X40" s="450">
        <v>6825</v>
      </c>
      <c r="Y40" s="450">
        <v>32817</v>
      </c>
      <c r="Z40" s="450">
        <v>18637</v>
      </c>
      <c r="AA40" s="450">
        <v>14180</v>
      </c>
      <c r="AB40" s="443"/>
      <c r="AC40" s="446" t="s">
        <v>64</v>
      </c>
      <c r="AD40" s="450">
        <v>19011</v>
      </c>
      <c r="AE40" s="450">
        <v>10175</v>
      </c>
      <c r="AF40" s="450">
        <v>8836</v>
      </c>
      <c r="AG40" s="450">
        <v>1575</v>
      </c>
      <c r="AH40" s="450">
        <v>1019</v>
      </c>
      <c r="AI40" s="450">
        <v>556</v>
      </c>
      <c r="AJ40" s="450">
        <v>17436</v>
      </c>
      <c r="AK40" s="450">
        <v>9156</v>
      </c>
      <c r="AL40" s="450">
        <v>8280</v>
      </c>
      <c r="AM40" s="450" t="s">
        <v>589</v>
      </c>
      <c r="AN40" s="450" t="s">
        <v>589</v>
      </c>
      <c r="AO40" s="450" t="s">
        <v>589</v>
      </c>
      <c r="AP40" s="443"/>
      <c r="AQ40" s="446" t="s">
        <v>64</v>
      </c>
      <c r="AR40" s="450">
        <v>14757</v>
      </c>
      <c r="AS40" s="450">
        <v>7824</v>
      </c>
      <c r="AT40" s="450">
        <v>6933</v>
      </c>
      <c r="AU40" s="450">
        <v>669</v>
      </c>
      <c r="AV40" s="450">
        <v>368</v>
      </c>
      <c r="AW40" s="450">
        <v>301</v>
      </c>
      <c r="AX40" s="450">
        <v>14088</v>
      </c>
      <c r="AY40" s="450">
        <v>7456</v>
      </c>
      <c r="AZ40" s="450">
        <v>6632</v>
      </c>
      <c r="BA40" s="450" t="s">
        <v>589</v>
      </c>
      <c r="BB40" s="450" t="s">
        <v>589</v>
      </c>
      <c r="BC40" s="450" t="s">
        <v>589</v>
      </c>
    </row>
    <row r="41" spans="1:55" ht="15" x14ac:dyDescent="0.25">
      <c r="A41" s="446" t="s">
        <v>65</v>
      </c>
      <c r="B41" s="450">
        <v>14331</v>
      </c>
      <c r="C41" s="450">
        <v>10116</v>
      </c>
      <c r="D41" s="450">
        <v>4215</v>
      </c>
      <c r="E41" s="450">
        <v>1278</v>
      </c>
      <c r="F41" s="450">
        <v>680</v>
      </c>
      <c r="G41" s="450">
        <v>598</v>
      </c>
      <c r="H41" s="450">
        <v>13053</v>
      </c>
      <c r="I41" s="450">
        <v>9436</v>
      </c>
      <c r="J41" s="450">
        <v>3617</v>
      </c>
      <c r="K41" s="450">
        <v>7735</v>
      </c>
      <c r="L41" s="450">
        <v>5551</v>
      </c>
      <c r="M41" s="450">
        <v>2184</v>
      </c>
      <c r="N41" s="443"/>
      <c r="O41" s="446" t="s">
        <v>65</v>
      </c>
      <c r="P41" s="450">
        <v>9016</v>
      </c>
      <c r="Q41" s="450">
        <v>5500</v>
      </c>
      <c r="R41" s="450">
        <v>3516</v>
      </c>
      <c r="S41" s="450">
        <v>797</v>
      </c>
      <c r="T41" s="450">
        <v>382</v>
      </c>
      <c r="U41" s="450">
        <v>415</v>
      </c>
      <c r="V41" s="450">
        <v>8219</v>
      </c>
      <c r="W41" s="450">
        <v>5118</v>
      </c>
      <c r="X41" s="450">
        <v>3101</v>
      </c>
      <c r="Y41" s="450">
        <v>9293</v>
      </c>
      <c r="Z41" s="450">
        <v>5629</v>
      </c>
      <c r="AA41" s="450">
        <v>3664</v>
      </c>
      <c r="AB41" s="443"/>
      <c r="AC41" s="446" t="s">
        <v>65</v>
      </c>
      <c r="AD41" s="450">
        <v>19123</v>
      </c>
      <c r="AE41" s="450">
        <v>10172</v>
      </c>
      <c r="AF41" s="450">
        <v>8951</v>
      </c>
      <c r="AG41" s="450">
        <v>1928</v>
      </c>
      <c r="AH41" s="450">
        <v>1420</v>
      </c>
      <c r="AI41" s="450">
        <v>508</v>
      </c>
      <c r="AJ41" s="450">
        <v>17195</v>
      </c>
      <c r="AK41" s="450">
        <v>8752</v>
      </c>
      <c r="AL41" s="450">
        <v>8443</v>
      </c>
      <c r="AM41" s="450" t="s">
        <v>589</v>
      </c>
      <c r="AN41" s="450" t="s">
        <v>589</v>
      </c>
      <c r="AO41" s="450" t="s">
        <v>589</v>
      </c>
      <c r="AP41" s="443"/>
      <c r="AQ41" s="446" t="s">
        <v>65</v>
      </c>
      <c r="AR41" s="450">
        <v>21822</v>
      </c>
      <c r="AS41" s="450">
        <v>11428</v>
      </c>
      <c r="AT41" s="450">
        <v>10394</v>
      </c>
      <c r="AU41" s="450">
        <v>226</v>
      </c>
      <c r="AV41" s="450">
        <v>130</v>
      </c>
      <c r="AW41" s="450">
        <v>96</v>
      </c>
      <c r="AX41" s="450">
        <v>21596</v>
      </c>
      <c r="AY41" s="450">
        <v>11298</v>
      </c>
      <c r="AZ41" s="450">
        <v>10298</v>
      </c>
      <c r="BA41" s="450" t="s">
        <v>589</v>
      </c>
      <c r="BB41" s="450" t="s">
        <v>589</v>
      </c>
      <c r="BC41" s="450" t="s">
        <v>589</v>
      </c>
    </row>
    <row r="42" spans="1:55" ht="15" x14ac:dyDescent="0.25">
      <c r="A42" s="446" t="s">
        <v>66</v>
      </c>
      <c r="B42" s="450">
        <v>16726</v>
      </c>
      <c r="C42" s="450">
        <v>9387</v>
      </c>
      <c r="D42" s="450">
        <v>7339</v>
      </c>
      <c r="E42" s="450">
        <v>2650</v>
      </c>
      <c r="F42" s="450">
        <v>1299</v>
      </c>
      <c r="G42" s="450">
        <v>1351</v>
      </c>
      <c r="H42" s="450">
        <v>14076</v>
      </c>
      <c r="I42" s="450">
        <v>8088</v>
      </c>
      <c r="J42" s="450">
        <v>5988</v>
      </c>
      <c r="K42" s="450">
        <v>10169</v>
      </c>
      <c r="L42" s="450">
        <v>7046</v>
      </c>
      <c r="M42" s="450">
        <v>3123</v>
      </c>
      <c r="N42" s="443"/>
      <c r="O42" s="446" t="s">
        <v>66</v>
      </c>
      <c r="P42" s="450">
        <v>16152</v>
      </c>
      <c r="Q42" s="450">
        <v>9059</v>
      </c>
      <c r="R42" s="450">
        <v>7093</v>
      </c>
      <c r="S42" s="450">
        <v>2331</v>
      </c>
      <c r="T42" s="450">
        <v>1179</v>
      </c>
      <c r="U42" s="450">
        <v>1152</v>
      </c>
      <c r="V42" s="450">
        <v>13821</v>
      </c>
      <c r="W42" s="450">
        <v>7880</v>
      </c>
      <c r="X42" s="450">
        <v>5941</v>
      </c>
      <c r="Y42" s="450">
        <v>13598</v>
      </c>
      <c r="Z42" s="450">
        <v>8869</v>
      </c>
      <c r="AA42" s="450">
        <v>4729</v>
      </c>
      <c r="AB42" s="443"/>
      <c r="AC42" s="446" t="s">
        <v>66</v>
      </c>
      <c r="AD42" s="450">
        <v>22244</v>
      </c>
      <c r="AE42" s="450">
        <v>12534</v>
      </c>
      <c r="AF42" s="450">
        <v>9710</v>
      </c>
      <c r="AG42" s="450">
        <v>1935</v>
      </c>
      <c r="AH42" s="450">
        <v>1376</v>
      </c>
      <c r="AI42" s="450">
        <v>559</v>
      </c>
      <c r="AJ42" s="450">
        <v>20309</v>
      </c>
      <c r="AK42" s="450">
        <v>11158</v>
      </c>
      <c r="AL42" s="450">
        <v>9151</v>
      </c>
      <c r="AM42" s="450" t="s">
        <v>589</v>
      </c>
      <c r="AN42" s="450" t="s">
        <v>589</v>
      </c>
      <c r="AO42" s="450" t="s">
        <v>589</v>
      </c>
      <c r="AP42" s="443"/>
      <c r="AQ42" s="446" t="s">
        <v>66</v>
      </c>
      <c r="AR42" s="450">
        <v>23946</v>
      </c>
      <c r="AS42" s="450">
        <v>13577</v>
      </c>
      <c r="AT42" s="450">
        <v>10369</v>
      </c>
      <c r="AU42" s="450">
        <v>504</v>
      </c>
      <c r="AV42" s="450">
        <v>294</v>
      </c>
      <c r="AW42" s="450">
        <v>210</v>
      </c>
      <c r="AX42" s="450">
        <v>23442</v>
      </c>
      <c r="AY42" s="450">
        <v>13283</v>
      </c>
      <c r="AZ42" s="450">
        <v>10159</v>
      </c>
      <c r="BA42" s="450" t="s">
        <v>589</v>
      </c>
      <c r="BB42" s="450" t="s">
        <v>589</v>
      </c>
      <c r="BC42" s="450" t="s">
        <v>589</v>
      </c>
    </row>
    <row r="43" spans="1:55" ht="15" x14ac:dyDescent="0.25">
      <c r="A43" s="446" t="s">
        <v>67</v>
      </c>
      <c r="B43" s="450">
        <v>55597</v>
      </c>
      <c r="C43" s="450">
        <v>32824</v>
      </c>
      <c r="D43" s="450">
        <v>22773</v>
      </c>
      <c r="E43" s="450">
        <v>9693</v>
      </c>
      <c r="F43" s="450">
        <v>4166</v>
      </c>
      <c r="G43" s="450">
        <v>5527</v>
      </c>
      <c r="H43" s="450">
        <v>45904</v>
      </c>
      <c r="I43" s="450">
        <v>28658</v>
      </c>
      <c r="J43" s="450">
        <v>17246</v>
      </c>
      <c r="K43" s="450">
        <v>58370</v>
      </c>
      <c r="L43" s="450">
        <v>35128</v>
      </c>
      <c r="M43" s="450">
        <v>23242</v>
      </c>
      <c r="N43" s="443"/>
      <c r="O43" s="446" t="s">
        <v>67</v>
      </c>
      <c r="P43" s="450">
        <v>43772</v>
      </c>
      <c r="Q43" s="450">
        <v>24344</v>
      </c>
      <c r="R43" s="450">
        <v>19428</v>
      </c>
      <c r="S43" s="450">
        <v>6608</v>
      </c>
      <c r="T43" s="450">
        <v>3047</v>
      </c>
      <c r="U43" s="450">
        <v>3561</v>
      </c>
      <c r="V43" s="450">
        <v>37164</v>
      </c>
      <c r="W43" s="450">
        <v>21297</v>
      </c>
      <c r="X43" s="450">
        <v>15867</v>
      </c>
      <c r="Y43" s="450">
        <v>55708</v>
      </c>
      <c r="Z43" s="450">
        <v>33135</v>
      </c>
      <c r="AA43" s="450">
        <v>22573</v>
      </c>
      <c r="AB43" s="443"/>
      <c r="AC43" s="446" t="s">
        <v>67</v>
      </c>
      <c r="AD43" s="450">
        <v>60378</v>
      </c>
      <c r="AE43" s="450">
        <v>32881</v>
      </c>
      <c r="AF43" s="450">
        <v>27497</v>
      </c>
      <c r="AG43" s="450">
        <v>5438</v>
      </c>
      <c r="AH43" s="450">
        <v>3815</v>
      </c>
      <c r="AI43" s="450">
        <v>1623</v>
      </c>
      <c r="AJ43" s="450">
        <v>54940</v>
      </c>
      <c r="AK43" s="450">
        <v>29066</v>
      </c>
      <c r="AL43" s="450">
        <v>25874</v>
      </c>
      <c r="AM43" s="450" t="s">
        <v>589</v>
      </c>
      <c r="AN43" s="450" t="s">
        <v>589</v>
      </c>
      <c r="AO43" s="450" t="s">
        <v>589</v>
      </c>
      <c r="AP43" s="443"/>
      <c r="AQ43" s="446" t="s">
        <v>67</v>
      </c>
      <c r="AR43" s="450">
        <v>60525</v>
      </c>
      <c r="AS43" s="450">
        <v>32829</v>
      </c>
      <c r="AT43" s="450">
        <v>27696</v>
      </c>
      <c r="AU43" s="450">
        <v>1399</v>
      </c>
      <c r="AV43" s="450">
        <v>792</v>
      </c>
      <c r="AW43" s="450">
        <v>607</v>
      </c>
      <c r="AX43" s="450">
        <v>59126</v>
      </c>
      <c r="AY43" s="450">
        <v>32037</v>
      </c>
      <c r="AZ43" s="450">
        <v>27089</v>
      </c>
      <c r="BA43" s="450" t="s">
        <v>589</v>
      </c>
      <c r="BB43" s="450" t="s">
        <v>589</v>
      </c>
      <c r="BC43" s="450" t="s">
        <v>589</v>
      </c>
    </row>
  </sheetData>
  <hyperlinks>
    <hyperlink ref="A1" location="Contents!A1" display="Back"/>
    <hyperlink ref="C1" location="'Table 9'!A1" display="Table 9"/>
  </hyperlinks>
  <pageMargins left="0.7" right="0.7" top="0.75" bottom="0.75" header="0.3" footer="0.3"/>
  <pageSetup paperSize="9"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tabColor theme="7" tint="0.39997558519241921"/>
    <pageSetUpPr autoPageBreaks="0"/>
  </sheetPr>
  <dimension ref="A1:AY42"/>
  <sheetViews>
    <sheetView zoomScale="70" zoomScaleNormal="70" workbookViewId="0">
      <selection activeCell="C1" sqref="C1"/>
    </sheetView>
  </sheetViews>
  <sheetFormatPr defaultColWidth="8.85546875" defaultRowHeight="12.75" x14ac:dyDescent="0.2"/>
  <cols>
    <col min="1" max="28" width="8.85546875" style="322"/>
    <col min="29" max="29" width="2.140625" style="401" customWidth="1"/>
    <col min="30" max="16384" width="8.85546875" style="322"/>
  </cols>
  <sheetData>
    <row r="1" spans="1:51" s="315" customFormat="1" x14ac:dyDescent="0.2">
      <c r="A1" s="411" t="s">
        <v>333</v>
      </c>
      <c r="B1" s="349"/>
      <c r="C1" s="411" t="s">
        <v>569</v>
      </c>
      <c r="AC1" s="401"/>
    </row>
    <row r="2" spans="1:51" s="315" customFormat="1" x14ac:dyDescent="0.3">
      <c r="A2" s="403" t="s">
        <v>30</v>
      </c>
      <c r="B2" s="405"/>
      <c r="C2" s="405"/>
      <c r="D2" s="405"/>
      <c r="E2" s="405"/>
      <c r="F2" s="405"/>
      <c r="G2" s="405" t="s">
        <v>570</v>
      </c>
      <c r="H2" s="405" t="s">
        <v>571</v>
      </c>
      <c r="I2" s="405" t="s">
        <v>572</v>
      </c>
      <c r="J2" s="403" t="s">
        <v>4</v>
      </c>
      <c r="K2" s="405"/>
      <c r="L2" s="405"/>
      <c r="M2" s="405"/>
      <c r="N2" s="405"/>
      <c r="O2" s="405"/>
      <c r="P2" s="405" t="s">
        <v>570</v>
      </c>
      <c r="Q2" s="405" t="s">
        <v>571</v>
      </c>
      <c r="R2" s="405" t="s">
        <v>572</v>
      </c>
      <c r="S2" s="403" t="s">
        <v>3</v>
      </c>
      <c r="T2" s="405"/>
      <c r="U2" s="405"/>
      <c r="V2" s="405"/>
      <c r="W2" s="405"/>
      <c r="X2" s="405"/>
      <c r="Y2" s="405" t="s">
        <v>570</v>
      </c>
      <c r="Z2" s="405" t="s">
        <v>571</v>
      </c>
      <c r="AA2" s="405" t="s">
        <v>572</v>
      </c>
      <c r="AB2" s="403"/>
      <c r="AC2" s="404"/>
      <c r="AD2" s="405"/>
      <c r="AE2" s="403" t="s">
        <v>3</v>
      </c>
      <c r="AF2" s="405"/>
      <c r="AG2" s="405"/>
      <c r="AH2" s="405"/>
      <c r="AI2" s="405"/>
      <c r="AJ2" s="405"/>
      <c r="AK2" s="405"/>
      <c r="AL2" s="405"/>
      <c r="AM2" s="405"/>
      <c r="AP2" s="403">
        <v>2011</v>
      </c>
      <c r="AQ2" s="405"/>
      <c r="AR2" s="405"/>
      <c r="AS2" s="405"/>
      <c r="AT2" s="405"/>
      <c r="AU2" s="405"/>
      <c r="AV2" s="405"/>
      <c r="AW2" s="405"/>
      <c r="AX2" s="405"/>
    </row>
    <row r="3" spans="1:51" s="315" customFormat="1" x14ac:dyDescent="0.3">
      <c r="A3" s="403"/>
      <c r="B3" s="405" t="s">
        <v>573</v>
      </c>
      <c r="C3" s="405" t="s">
        <v>195</v>
      </c>
      <c r="D3" s="405" t="s">
        <v>196</v>
      </c>
      <c r="E3" s="405" t="s">
        <v>574</v>
      </c>
      <c r="F3" s="405" t="s">
        <v>575</v>
      </c>
      <c r="G3" s="405" t="s">
        <v>576</v>
      </c>
      <c r="H3" s="405" t="s">
        <v>577</v>
      </c>
      <c r="I3" s="405" t="s">
        <v>578</v>
      </c>
      <c r="J3" s="403"/>
      <c r="K3" s="405" t="s">
        <v>573</v>
      </c>
      <c r="L3" s="405" t="s">
        <v>195</v>
      </c>
      <c r="M3" s="405" t="s">
        <v>196</v>
      </c>
      <c r="N3" s="405" t="s">
        <v>574</v>
      </c>
      <c r="O3" s="405" t="s">
        <v>575</v>
      </c>
      <c r="P3" s="405" t="s">
        <v>576</v>
      </c>
      <c r="Q3" s="405" t="s">
        <v>577</v>
      </c>
      <c r="R3" s="405" t="s">
        <v>578</v>
      </c>
      <c r="S3" s="403"/>
      <c r="T3" s="405" t="s">
        <v>573</v>
      </c>
      <c r="U3" s="405" t="s">
        <v>195</v>
      </c>
      <c r="V3" s="405" t="s">
        <v>196</v>
      </c>
      <c r="W3" s="405" t="s">
        <v>574</v>
      </c>
      <c r="X3" s="405" t="s">
        <v>575</v>
      </c>
      <c r="Y3" s="405" t="s">
        <v>576</v>
      </c>
      <c r="Z3" s="405" t="s">
        <v>577</v>
      </c>
      <c r="AA3" s="405" t="s">
        <v>578</v>
      </c>
      <c r="AB3" s="403"/>
      <c r="AC3" s="404"/>
      <c r="AD3" s="405"/>
      <c r="AE3" s="403"/>
      <c r="AF3" s="405" t="s">
        <v>573</v>
      </c>
      <c r="AG3" s="405" t="s">
        <v>643</v>
      </c>
      <c r="AH3" s="405" t="s">
        <v>644</v>
      </c>
      <c r="AI3" s="405" t="s">
        <v>645</v>
      </c>
      <c r="AJ3" s="405" t="s">
        <v>646</v>
      </c>
      <c r="AK3" s="405" t="s">
        <v>647</v>
      </c>
      <c r="AL3" s="405" t="s">
        <v>648</v>
      </c>
      <c r="AM3" s="405" t="s">
        <v>649</v>
      </c>
      <c r="AN3" s="315" t="s">
        <v>91</v>
      </c>
      <c r="AP3" s="403"/>
      <c r="AQ3" s="405" t="s">
        <v>573</v>
      </c>
      <c r="AR3" s="405" t="s">
        <v>643</v>
      </c>
      <c r="AS3" s="405" t="s">
        <v>644</v>
      </c>
      <c r="AT3" s="405" t="s">
        <v>645</v>
      </c>
      <c r="AU3" s="405" t="s">
        <v>646</v>
      </c>
      <c r="AV3" s="405" t="s">
        <v>647</v>
      </c>
      <c r="AW3" s="405" t="s">
        <v>648</v>
      </c>
      <c r="AX3" s="405" t="s">
        <v>649</v>
      </c>
      <c r="AY3" s="315" t="s">
        <v>91</v>
      </c>
    </row>
    <row r="4" spans="1:51" s="315" customFormat="1" x14ac:dyDescent="0.3">
      <c r="AC4" s="401"/>
    </row>
    <row r="5" spans="1:51" s="315" customFormat="1" x14ac:dyDescent="0.3">
      <c r="A5" s="408" t="s">
        <v>31</v>
      </c>
      <c r="B5" s="315">
        <v>1931</v>
      </c>
      <c r="C5" s="315">
        <v>33</v>
      </c>
      <c r="D5" s="315">
        <v>95</v>
      </c>
      <c r="E5" s="315">
        <v>1116</v>
      </c>
      <c r="F5" s="315">
        <v>144</v>
      </c>
      <c r="G5" s="315">
        <v>298</v>
      </c>
      <c r="H5" s="315">
        <v>163</v>
      </c>
      <c r="I5" s="315">
        <v>82</v>
      </c>
      <c r="J5" s="408" t="s">
        <v>31</v>
      </c>
      <c r="K5" s="315">
        <v>1078</v>
      </c>
      <c r="L5" s="315">
        <v>13</v>
      </c>
      <c r="M5" s="315">
        <v>19</v>
      </c>
      <c r="N5" s="315">
        <v>657</v>
      </c>
      <c r="O5" s="315">
        <v>98</v>
      </c>
      <c r="P5" s="315">
        <v>147</v>
      </c>
      <c r="Q5" s="315">
        <v>82</v>
      </c>
      <c r="R5" s="315">
        <v>62</v>
      </c>
      <c r="S5" s="408" t="s">
        <v>31</v>
      </c>
      <c r="T5" s="315">
        <v>319</v>
      </c>
      <c r="U5" s="315">
        <v>3</v>
      </c>
      <c r="V5" s="315">
        <v>39</v>
      </c>
      <c r="W5" s="315">
        <v>184</v>
      </c>
      <c r="X5" s="315">
        <v>55</v>
      </c>
      <c r="Y5" s="315">
        <v>32</v>
      </c>
      <c r="Z5" s="315">
        <v>6</v>
      </c>
      <c r="AA5" s="315">
        <v>0</v>
      </c>
      <c r="AB5" s="408"/>
      <c r="AC5" s="401"/>
      <c r="AE5" s="408" t="s">
        <v>31</v>
      </c>
      <c r="AF5" s="322">
        <v>325</v>
      </c>
      <c r="AG5" s="322">
        <v>39</v>
      </c>
      <c r="AH5" s="322">
        <v>70</v>
      </c>
      <c r="AI5" s="322">
        <v>114</v>
      </c>
      <c r="AJ5" s="322">
        <v>64</v>
      </c>
      <c r="AK5" s="322">
        <v>32</v>
      </c>
      <c r="AL5" s="322">
        <v>3</v>
      </c>
      <c r="AM5" s="322">
        <v>3</v>
      </c>
      <c r="AN5" s="322">
        <v>0</v>
      </c>
      <c r="AP5" s="408" t="s">
        <v>31</v>
      </c>
      <c r="AQ5" s="339" t="s">
        <v>2</v>
      </c>
      <c r="AR5" s="339" t="s">
        <v>2</v>
      </c>
      <c r="AS5" s="339" t="s">
        <v>2</v>
      </c>
      <c r="AT5" s="339" t="s">
        <v>2</v>
      </c>
      <c r="AU5" s="339" t="s">
        <v>2</v>
      </c>
      <c r="AV5" s="339" t="s">
        <v>2</v>
      </c>
      <c r="AW5" s="339" t="s">
        <v>2</v>
      </c>
      <c r="AX5" s="339" t="s">
        <v>2</v>
      </c>
      <c r="AY5" s="339" t="s">
        <v>2</v>
      </c>
    </row>
    <row r="6" spans="1:51" s="315" customFormat="1" x14ac:dyDescent="0.3">
      <c r="A6" s="408" t="s">
        <v>32</v>
      </c>
      <c r="B6" s="315">
        <v>1721</v>
      </c>
      <c r="C6" s="315">
        <v>105</v>
      </c>
      <c r="D6" s="315">
        <v>46</v>
      </c>
      <c r="E6" s="315">
        <v>582</v>
      </c>
      <c r="F6" s="315">
        <v>94</v>
      </c>
      <c r="G6" s="315">
        <v>171</v>
      </c>
      <c r="H6" s="315">
        <v>204</v>
      </c>
      <c r="I6" s="315">
        <v>519</v>
      </c>
      <c r="J6" s="408" t="s">
        <v>32</v>
      </c>
      <c r="K6" s="315">
        <v>1620</v>
      </c>
      <c r="L6" s="315">
        <v>110</v>
      </c>
      <c r="M6" s="315">
        <v>54</v>
      </c>
      <c r="N6" s="315">
        <v>509</v>
      </c>
      <c r="O6" s="315">
        <v>108</v>
      </c>
      <c r="P6" s="315">
        <v>117</v>
      </c>
      <c r="Q6" s="315">
        <v>120</v>
      </c>
      <c r="R6" s="315">
        <v>602</v>
      </c>
      <c r="S6" s="408" t="s">
        <v>32</v>
      </c>
      <c r="T6" s="315">
        <v>1227</v>
      </c>
      <c r="U6" s="315">
        <v>12</v>
      </c>
      <c r="V6" s="315">
        <v>12</v>
      </c>
      <c r="W6" s="315">
        <v>520</v>
      </c>
      <c r="X6" s="315">
        <v>38</v>
      </c>
      <c r="Y6" s="315">
        <v>62</v>
      </c>
      <c r="Z6" s="315">
        <v>75</v>
      </c>
      <c r="AA6" s="315">
        <v>508</v>
      </c>
      <c r="AB6" s="408"/>
      <c r="AC6" s="401"/>
      <c r="AE6" s="408" t="s">
        <v>32</v>
      </c>
      <c r="AF6" s="322">
        <v>1212</v>
      </c>
      <c r="AG6" s="322">
        <v>27</v>
      </c>
      <c r="AH6" s="322">
        <v>396</v>
      </c>
      <c r="AI6" s="322">
        <v>112</v>
      </c>
      <c r="AJ6" s="322">
        <v>53</v>
      </c>
      <c r="AK6" s="322">
        <v>57</v>
      </c>
      <c r="AL6" s="322">
        <v>59</v>
      </c>
      <c r="AM6" s="322">
        <v>243</v>
      </c>
      <c r="AN6" s="322">
        <v>265</v>
      </c>
      <c r="AP6" s="408" t="s">
        <v>32</v>
      </c>
      <c r="AQ6" s="322">
        <v>1010</v>
      </c>
      <c r="AR6" s="322">
        <v>12</v>
      </c>
      <c r="AS6" s="322">
        <v>174</v>
      </c>
      <c r="AT6" s="322">
        <v>125</v>
      </c>
      <c r="AU6" s="322">
        <v>64</v>
      </c>
      <c r="AV6" s="322">
        <v>109</v>
      </c>
      <c r="AW6" s="322">
        <v>54</v>
      </c>
      <c r="AX6" s="322">
        <v>178</v>
      </c>
      <c r="AY6" s="322">
        <v>271</v>
      </c>
    </row>
    <row r="7" spans="1:51" s="315" customFormat="1" x14ac:dyDescent="0.3">
      <c r="A7" s="408" t="s">
        <v>33</v>
      </c>
      <c r="B7" s="315">
        <v>8861</v>
      </c>
      <c r="C7" s="315">
        <v>117</v>
      </c>
      <c r="D7" s="315">
        <v>175</v>
      </c>
      <c r="E7" s="315">
        <v>3840</v>
      </c>
      <c r="F7" s="315">
        <v>582</v>
      </c>
      <c r="G7" s="315">
        <v>939</v>
      </c>
      <c r="H7" s="315">
        <v>931</v>
      </c>
      <c r="I7" s="315">
        <v>2277</v>
      </c>
      <c r="J7" s="408" t="s">
        <v>33</v>
      </c>
      <c r="K7" s="315">
        <v>7285</v>
      </c>
      <c r="L7" s="315">
        <v>105</v>
      </c>
      <c r="M7" s="315">
        <v>212</v>
      </c>
      <c r="N7" s="315">
        <v>2527</v>
      </c>
      <c r="O7" s="315">
        <v>491</v>
      </c>
      <c r="P7" s="315">
        <v>668</v>
      </c>
      <c r="Q7" s="315">
        <v>660</v>
      </c>
      <c r="R7" s="315">
        <v>2622</v>
      </c>
      <c r="S7" s="408" t="s">
        <v>33</v>
      </c>
      <c r="T7" s="315">
        <v>4310</v>
      </c>
      <c r="U7" s="315">
        <v>13</v>
      </c>
      <c r="V7" s="315">
        <v>87</v>
      </c>
      <c r="W7" s="315">
        <v>1027</v>
      </c>
      <c r="X7" s="315">
        <v>255</v>
      </c>
      <c r="Y7" s="315">
        <v>361</v>
      </c>
      <c r="Z7" s="315">
        <v>343</v>
      </c>
      <c r="AA7" s="315">
        <v>2224</v>
      </c>
      <c r="AB7" s="408"/>
      <c r="AC7" s="401"/>
      <c r="AE7" s="408" t="s">
        <v>33</v>
      </c>
      <c r="AF7" s="322">
        <v>4304</v>
      </c>
      <c r="AG7" s="322">
        <v>94</v>
      </c>
      <c r="AH7" s="322">
        <v>558</v>
      </c>
      <c r="AI7" s="322">
        <v>469</v>
      </c>
      <c r="AJ7" s="322">
        <v>354</v>
      </c>
      <c r="AK7" s="322">
        <v>303</v>
      </c>
      <c r="AL7" s="322">
        <v>302</v>
      </c>
      <c r="AM7" s="322">
        <v>761</v>
      </c>
      <c r="AN7" s="322">
        <v>1463</v>
      </c>
      <c r="AP7" s="408" t="s">
        <v>33</v>
      </c>
      <c r="AQ7" s="322">
        <v>3789</v>
      </c>
      <c r="AR7" s="322">
        <v>41</v>
      </c>
      <c r="AS7" s="322">
        <v>756</v>
      </c>
      <c r="AT7" s="322">
        <v>225</v>
      </c>
      <c r="AU7" s="322">
        <v>203</v>
      </c>
      <c r="AV7" s="322">
        <v>240</v>
      </c>
      <c r="AW7" s="322">
        <v>223</v>
      </c>
      <c r="AX7" s="322">
        <v>582</v>
      </c>
      <c r="AY7" s="322">
        <v>1219</v>
      </c>
    </row>
    <row r="8" spans="1:51" s="315" customFormat="1" x14ac:dyDescent="0.3">
      <c r="A8" s="408" t="s">
        <v>34</v>
      </c>
      <c r="B8" s="315">
        <v>1657</v>
      </c>
      <c r="C8" s="315">
        <v>64</v>
      </c>
      <c r="D8" s="315">
        <v>175</v>
      </c>
      <c r="E8" s="315">
        <v>492</v>
      </c>
      <c r="F8" s="315">
        <v>82</v>
      </c>
      <c r="G8" s="315">
        <v>120</v>
      </c>
      <c r="H8" s="315">
        <v>178</v>
      </c>
      <c r="I8" s="315">
        <v>546</v>
      </c>
      <c r="J8" s="408" t="s">
        <v>34</v>
      </c>
      <c r="K8" s="315">
        <v>1365</v>
      </c>
      <c r="L8" s="315">
        <v>61</v>
      </c>
      <c r="M8" s="315">
        <v>37</v>
      </c>
      <c r="N8" s="315">
        <v>275</v>
      </c>
      <c r="O8" s="315">
        <v>87</v>
      </c>
      <c r="P8" s="315">
        <v>141</v>
      </c>
      <c r="Q8" s="315">
        <v>141</v>
      </c>
      <c r="R8" s="315">
        <v>623</v>
      </c>
      <c r="S8" s="408" t="s">
        <v>34</v>
      </c>
      <c r="T8" s="315">
        <v>1038</v>
      </c>
      <c r="U8" s="315">
        <v>0</v>
      </c>
      <c r="V8" s="315">
        <v>3</v>
      </c>
      <c r="W8" s="315">
        <v>31</v>
      </c>
      <c r="X8" s="315">
        <v>30</v>
      </c>
      <c r="Y8" s="315">
        <v>38</v>
      </c>
      <c r="Z8" s="315">
        <v>92</v>
      </c>
      <c r="AA8" s="315">
        <v>844</v>
      </c>
      <c r="AB8" s="408"/>
      <c r="AC8" s="401"/>
      <c r="AE8" s="408" t="s">
        <v>34</v>
      </c>
      <c r="AF8" s="322">
        <v>1047</v>
      </c>
      <c r="AG8" s="322">
        <v>3</v>
      </c>
      <c r="AH8" s="322">
        <v>9</v>
      </c>
      <c r="AI8" s="322">
        <v>16</v>
      </c>
      <c r="AJ8" s="322">
        <v>40</v>
      </c>
      <c r="AK8" s="322">
        <v>47</v>
      </c>
      <c r="AL8" s="322">
        <v>85</v>
      </c>
      <c r="AM8" s="322">
        <v>326</v>
      </c>
      <c r="AN8" s="322">
        <v>521</v>
      </c>
      <c r="AP8" s="408" t="s">
        <v>34</v>
      </c>
      <c r="AQ8" s="322">
        <v>1095</v>
      </c>
      <c r="AR8" s="322">
        <v>2</v>
      </c>
      <c r="AS8" s="322">
        <v>18</v>
      </c>
      <c r="AT8" s="322">
        <v>35</v>
      </c>
      <c r="AU8" s="322">
        <v>57</v>
      </c>
      <c r="AV8" s="322">
        <v>87</v>
      </c>
      <c r="AW8" s="322">
        <v>65</v>
      </c>
      <c r="AX8" s="322">
        <v>265</v>
      </c>
      <c r="AY8" s="322">
        <v>490</v>
      </c>
    </row>
    <row r="9" spans="1:51" s="315" customFormat="1" x14ac:dyDescent="0.3">
      <c r="A9" s="408" t="s">
        <v>35</v>
      </c>
      <c r="B9" s="315">
        <v>4979</v>
      </c>
      <c r="C9" s="315">
        <v>194</v>
      </c>
      <c r="D9" s="315">
        <v>152</v>
      </c>
      <c r="E9" s="315">
        <v>2476</v>
      </c>
      <c r="F9" s="315">
        <v>370</v>
      </c>
      <c r="G9" s="315">
        <v>523</v>
      </c>
      <c r="H9" s="315">
        <v>423</v>
      </c>
      <c r="I9" s="315">
        <v>841</v>
      </c>
      <c r="J9" s="408" t="s">
        <v>35</v>
      </c>
      <c r="K9" s="315">
        <v>4066</v>
      </c>
      <c r="L9" s="315">
        <v>234</v>
      </c>
      <c r="M9" s="315">
        <v>167</v>
      </c>
      <c r="N9" s="315">
        <v>1641</v>
      </c>
      <c r="O9" s="315">
        <v>391</v>
      </c>
      <c r="P9" s="315">
        <v>461</v>
      </c>
      <c r="Q9" s="315">
        <v>324</v>
      </c>
      <c r="R9" s="315">
        <v>848</v>
      </c>
      <c r="S9" s="408" t="s">
        <v>35</v>
      </c>
      <c r="T9" s="315">
        <v>2234</v>
      </c>
      <c r="U9" s="315">
        <v>30</v>
      </c>
      <c r="V9" s="315">
        <v>35</v>
      </c>
      <c r="W9" s="315">
        <v>870</v>
      </c>
      <c r="X9" s="315">
        <v>192</v>
      </c>
      <c r="Y9" s="315">
        <v>257</v>
      </c>
      <c r="Z9" s="315">
        <v>201</v>
      </c>
      <c r="AA9" s="315">
        <v>649</v>
      </c>
      <c r="AB9" s="408"/>
      <c r="AC9" s="401"/>
      <c r="AE9" s="408" t="s">
        <v>35</v>
      </c>
      <c r="AF9" s="322">
        <v>2231</v>
      </c>
      <c r="AG9" s="322">
        <v>56</v>
      </c>
      <c r="AH9" s="322">
        <v>511</v>
      </c>
      <c r="AI9" s="322">
        <v>359</v>
      </c>
      <c r="AJ9" s="322">
        <v>258</v>
      </c>
      <c r="AK9" s="322">
        <v>221</v>
      </c>
      <c r="AL9" s="322">
        <v>174</v>
      </c>
      <c r="AM9" s="322">
        <v>282</v>
      </c>
      <c r="AN9" s="322">
        <v>370</v>
      </c>
      <c r="AP9" s="408" t="s">
        <v>35</v>
      </c>
      <c r="AQ9" s="322">
        <v>2320</v>
      </c>
      <c r="AR9" s="322">
        <v>18</v>
      </c>
      <c r="AS9" s="322">
        <v>657</v>
      </c>
      <c r="AT9" s="322">
        <v>247</v>
      </c>
      <c r="AU9" s="322">
        <v>300</v>
      </c>
      <c r="AV9" s="322">
        <v>285</v>
      </c>
      <c r="AW9" s="322">
        <v>169</v>
      </c>
      <c r="AX9" s="322">
        <v>205</v>
      </c>
      <c r="AY9" s="322">
        <v>309</v>
      </c>
    </row>
    <row r="10" spans="1:51" s="315" customFormat="1" x14ac:dyDescent="0.3">
      <c r="A10" s="408" t="s">
        <v>36</v>
      </c>
      <c r="B10" s="315">
        <v>4837</v>
      </c>
      <c r="C10" s="315">
        <v>119</v>
      </c>
      <c r="D10" s="315">
        <v>268</v>
      </c>
      <c r="E10" s="315">
        <v>1387</v>
      </c>
      <c r="F10" s="315">
        <v>258</v>
      </c>
      <c r="G10" s="315">
        <v>486</v>
      </c>
      <c r="H10" s="315">
        <v>545</v>
      </c>
      <c r="I10" s="315">
        <v>1774</v>
      </c>
      <c r="J10" s="408" t="s">
        <v>36</v>
      </c>
      <c r="K10" s="315">
        <v>5081</v>
      </c>
      <c r="L10" s="315">
        <v>97</v>
      </c>
      <c r="M10" s="315">
        <v>294</v>
      </c>
      <c r="N10" s="315">
        <v>1511</v>
      </c>
      <c r="O10" s="315">
        <v>276</v>
      </c>
      <c r="P10" s="315">
        <v>423</v>
      </c>
      <c r="Q10" s="315">
        <v>481</v>
      </c>
      <c r="R10" s="315">
        <v>1999</v>
      </c>
      <c r="S10" s="408" t="s">
        <v>36</v>
      </c>
      <c r="T10" s="315">
        <v>2806</v>
      </c>
      <c r="U10" s="315">
        <v>0</v>
      </c>
      <c r="V10" s="315">
        <v>132</v>
      </c>
      <c r="W10" s="315">
        <v>470</v>
      </c>
      <c r="X10" s="315">
        <v>157</v>
      </c>
      <c r="Y10" s="315">
        <v>180</v>
      </c>
      <c r="Z10" s="315">
        <v>208</v>
      </c>
      <c r="AA10" s="315">
        <v>1659</v>
      </c>
      <c r="AB10" s="408"/>
      <c r="AC10" s="401"/>
      <c r="AE10" s="408" t="s">
        <v>36</v>
      </c>
      <c r="AF10" s="322">
        <v>2797</v>
      </c>
      <c r="AG10" s="322">
        <v>132</v>
      </c>
      <c r="AH10" s="322">
        <v>305</v>
      </c>
      <c r="AI10" s="322">
        <v>165</v>
      </c>
      <c r="AJ10" s="322">
        <v>208</v>
      </c>
      <c r="AK10" s="322">
        <v>164</v>
      </c>
      <c r="AL10" s="322">
        <v>170</v>
      </c>
      <c r="AM10" s="322">
        <v>589</v>
      </c>
      <c r="AN10" s="322">
        <v>1064</v>
      </c>
      <c r="AP10" s="408" t="s">
        <v>36</v>
      </c>
      <c r="AQ10" s="322">
        <v>2369</v>
      </c>
      <c r="AR10" s="322">
        <v>100</v>
      </c>
      <c r="AS10" s="322">
        <v>190</v>
      </c>
      <c r="AT10" s="322">
        <v>137</v>
      </c>
      <c r="AU10" s="322">
        <v>196</v>
      </c>
      <c r="AV10" s="322">
        <v>144</v>
      </c>
      <c r="AW10" s="322">
        <v>97</v>
      </c>
      <c r="AX10" s="322">
        <v>365</v>
      </c>
      <c r="AY10" s="322">
        <v>839</v>
      </c>
    </row>
    <row r="11" spans="1:51" s="315" customFormat="1" x14ac:dyDescent="0.3">
      <c r="A11" s="408" t="s">
        <v>37</v>
      </c>
      <c r="B11" s="315">
        <v>20292</v>
      </c>
      <c r="C11" s="315">
        <v>324</v>
      </c>
      <c r="D11" s="315">
        <v>722</v>
      </c>
      <c r="E11" s="315">
        <v>10850</v>
      </c>
      <c r="F11" s="315">
        <v>2353</v>
      </c>
      <c r="G11" s="315">
        <v>3313</v>
      </c>
      <c r="H11" s="315">
        <v>1429</v>
      </c>
      <c r="I11" s="315">
        <v>1301</v>
      </c>
      <c r="J11" s="408" t="s">
        <v>37</v>
      </c>
      <c r="K11" s="315">
        <v>18850</v>
      </c>
      <c r="L11" s="315">
        <v>604</v>
      </c>
      <c r="M11" s="315">
        <v>506</v>
      </c>
      <c r="N11" s="315">
        <v>10845</v>
      </c>
      <c r="O11" s="315">
        <v>2121</v>
      </c>
      <c r="P11" s="315">
        <v>2471</v>
      </c>
      <c r="Q11" s="315">
        <v>989</v>
      </c>
      <c r="R11" s="315">
        <v>1314</v>
      </c>
      <c r="S11" s="408" t="s">
        <v>37</v>
      </c>
      <c r="T11" s="315">
        <v>9298</v>
      </c>
      <c r="U11" s="315">
        <v>96</v>
      </c>
      <c r="V11" s="315">
        <v>84</v>
      </c>
      <c r="W11" s="315">
        <v>6811</v>
      </c>
      <c r="X11" s="315">
        <v>703</v>
      </c>
      <c r="Y11" s="315">
        <v>730</v>
      </c>
      <c r="Z11" s="315">
        <v>297</v>
      </c>
      <c r="AA11" s="315">
        <v>577</v>
      </c>
      <c r="AB11" s="408"/>
      <c r="AC11" s="401"/>
      <c r="AE11" s="408" t="s">
        <v>37</v>
      </c>
      <c r="AF11" s="322">
        <v>9295</v>
      </c>
      <c r="AG11" s="322">
        <v>180</v>
      </c>
      <c r="AH11" s="322">
        <v>4861</v>
      </c>
      <c r="AI11" s="322">
        <v>1950</v>
      </c>
      <c r="AJ11" s="322">
        <v>953</v>
      </c>
      <c r="AK11" s="322">
        <v>518</v>
      </c>
      <c r="AL11" s="322">
        <v>259</v>
      </c>
      <c r="AM11" s="322">
        <v>260</v>
      </c>
      <c r="AN11" s="322">
        <v>314</v>
      </c>
      <c r="AP11" s="408" t="s">
        <v>37</v>
      </c>
      <c r="AQ11" s="322">
        <v>7895</v>
      </c>
      <c r="AR11" s="322">
        <v>59</v>
      </c>
      <c r="AS11" s="322">
        <v>5356</v>
      </c>
      <c r="AT11" s="322">
        <v>1000</v>
      </c>
      <c r="AU11" s="322">
        <v>467</v>
      </c>
      <c r="AV11" s="322">
        <v>275</v>
      </c>
      <c r="AW11" s="322">
        <v>121</v>
      </c>
      <c r="AX11" s="322">
        <v>170</v>
      </c>
      <c r="AY11" s="322">
        <v>192</v>
      </c>
    </row>
    <row r="12" spans="1:51" s="315" customFormat="1" x14ac:dyDescent="0.3">
      <c r="A12" s="408" t="s">
        <v>38</v>
      </c>
      <c r="B12" s="315">
        <v>6446</v>
      </c>
      <c r="C12" s="315">
        <v>146</v>
      </c>
      <c r="D12" s="315">
        <v>396</v>
      </c>
      <c r="E12" s="315">
        <v>1792</v>
      </c>
      <c r="F12" s="315">
        <v>357</v>
      </c>
      <c r="G12" s="315">
        <v>717</v>
      </c>
      <c r="H12" s="315">
        <v>724</v>
      </c>
      <c r="I12" s="315">
        <v>2314</v>
      </c>
      <c r="J12" s="408" t="s">
        <v>38</v>
      </c>
      <c r="K12" s="315">
        <v>5644</v>
      </c>
      <c r="L12" s="315">
        <v>146</v>
      </c>
      <c r="M12" s="315">
        <v>235</v>
      </c>
      <c r="N12" s="315">
        <v>1602</v>
      </c>
      <c r="O12" s="315">
        <v>479</v>
      </c>
      <c r="P12" s="315">
        <v>532</v>
      </c>
      <c r="Q12" s="315">
        <v>516</v>
      </c>
      <c r="R12" s="315">
        <v>2134</v>
      </c>
      <c r="S12" s="408" t="s">
        <v>38</v>
      </c>
      <c r="T12" s="315">
        <v>3112</v>
      </c>
      <c r="U12" s="315">
        <v>23</v>
      </c>
      <c r="V12" s="315">
        <v>140</v>
      </c>
      <c r="W12" s="315">
        <v>644</v>
      </c>
      <c r="X12" s="315">
        <v>277</v>
      </c>
      <c r="Y12" s="315">
        <v>362</v>
      </c>
      <c r="Z12" s="315">
        <v>288</v>
      </c>
      <c r="AA12" s="315">
        <v>1378</v>
      </c>
      <c r="AB12" s="408"/>
      <c r="AC12" s="401"/>
      <c r="AE12" s="408" t="s">
        <v>38</v>
      </c>
      <c r="AF12" s="322">
        <v>3115</v>
      </c>
      <c r="AG12" s="322">
        <v>166</v>
      </c>
      <c r="AH12" s="322">
        <v>340</v>
      </c>
      <c r="AI12" s="322">
        <v>304</v>
      </c>
      <c r="AJ12" s="322">
        <v>394</v>
      </c>
      <c r="AK12" s="322">
        <v>286</v>
      </c>
      <c r="AL12" s="322">
        <v>247</v>
      </c>
      <c r="AM12" s="322">
        <v>544</v>
      </c>
      <c r="AN12" s="322">
        <v>834</v>
      </c>
      <c r="AP12" s="408" t="s">
        <v>38</v>
      </c>
      <c r="AQ12" s="322">
        <v>3148</v>
      </c>
      <c r="AR12" s="322">
        <v>70</v>
      </c>
      <c r="AS12" s="322">
        <v>262</v>
      </c>
      <c r="AT12" s="322">
        <v>169</v>
      </c>
      <c r="AU12" s="322">
        <v>447</v>
      </c>
      <c r="AV12" s="322">
        <v>420</v>
      </c>
      <c r="AW12" s="322">
        <v>264</v>
      </c>
      <c r="AX12" s="322">
        <v>457</v>
      </c>
      <c r="AY12" s="322">
        <v>819</v>
      </c>
    </row>
    <row r="13" spans="1:51" s="315" customFormat="1" x14ac:dyDescent="0.3">
      <c r="A13" s="408" t="s">
        <v>39</v>
      </c>
      <c r="B13" s="315">
        <v>5244</v>
      </c>
      <c r="C13" s="315">
        <v>91</v>
      </c>
      <c r="D13" s="315">
        <v>187</v>
      </c>
      <c r="E13" s="315">
        <v>1345</v>
      </c>
      <c r="F13" s="315">
        <v>350</v>
      </c>
      <c r="G13" s="315">
        <v>694</v>
      </c>
      <c r="H13" s="315">
        <v>823</v>
      </c>
      <c r="I13" s="315">
        <v>1754</v>
      </c>
      <c r="J13" s="408" t="s">
        <v>39</v>
      </c>
      <c r="K13" s="315">
        <v>4882</v>
      </c>
      <c r="L13" s="315">
        <v>212</v>
      </c>
      <c r="M13" s="315">
        <v>314</v>
      </c>
      <c r="N13" s="315">
        <v>1516</v>
      </c>
      <c r="O13" s="315">
        <v>420</v>
      </c>
      <c r="P13" s="315">
        <v>535</v>
      </c>
      <c r="Q13" s="315">
        <v>453</v>
      </c>
      <c r="R13" s="315">
        <v>1432</v>
      </c>
      <c r="S13" s="408" t="s">
        <v>39</v>
      </c>
      <c r="T13" s="315">
        <v>2677</v>
      </c>
      <c r="U13" s="315">
        <v>68</v>
      </c>
      <c r="V13" s="315">
        <v>60</v>
      </c>
      <c r="W13" s="315">
        <v>743</v>
      </c>
      <c r="X13" s="315">
        <v>317</v>
      </c>
      <c r="Y13" s="315">
        <v>308</v>
      </c>
      <c r="Z13" s="315">
        <v>232</v>
      </c>
      <c r="AA13" s="315">
        <v>949</v>
      </c>
      <c r="AB13" s="408"/>
      <c r="AC13" s="401"/>
      <c r="AE13" s="408" t="s">
        <v>39</v>
      </c>
      <c r="AF13" s="322">
        <v>2677</v>
      </c>
      <c r="AG13" s="322">
        <v>125</v>
      </c>
      <c r="AH13" s="322">
        <v>300</v>
      </c>
      <c r="AI13" s="322">
        <v>443</v>
      </c>
      <c r="AJ13" s="322">
        <v>405</v>
      </c>
      <c r="AK13" s="322">
        <v>251</v>
      </c>
      <c r="AL13" s="322">
        <v>204</v>
      </c>
      <c r="AM13" s="322">
        <v>411</v>
      </c>
      <c r="AN13" s="322">
        <v>538</v>
      </c>
      <c r="AP13" s="408" t="s">
        <v>39</v>
      </c>
      <c r="AQ13" s="322">
        <v>3724</v>
      </c>
      <c r="AR13" s="322">
        <v>88</v>
      </c>
      <c r="AS13" s="322">
        <v>504</v>
      </c>
      <c r="AT13" s="322">
        <v>544</v>
      </c>
      <c r="AU13" s="322">
        <v>598</v>
      </c>
      <c r="AV13" s="322">
        <v>355</v>
      </c>
      <c r="AW13" s="322">
        <v>212</v>
      </c>
      <c r="AX13" s="322">
        <v>392</v>
      </c>
      <c r="AY13" s="322">
        <v>535</v>
      </c>
    </row>
    <row r="14" spans="1:51" s="315" customFormat="1" x14ac:dyDescent="0.3">
      <c r="A14" s="408" t="s">
        <v>40</v>
      </c>
      <c r="B14" s="315">
        <v>3718</v>
      </c>
      <c r="C14" s="315">
        <v>157</v>
      </c>
      <c r="D14" s="315">
        <v>181</v>
      </c>
      <c r="E14" s="315">
        <v>984</v>
      </c>
      <c r="F14" s="315">
        <v>217</v>
      </c>
      <c r="G14" s="315">
        <v>391</v>
      </c>
      <c r="H14" s="315">
        <v>483</v>
      </c>
      <c r="I14" s="315">
        <v>1305</v>
      </c>
      <c r="J14" s="408" t="s">
        <v>40</v>
      </c>
      <c r="K14" s="315">
        <v>3547</v>
      </c>
      <c r="L14" s="315">
        <v>147</v>
      </c>
      <c r="M14" s="315">
        <v>59</v>
      </c>
      <c r="N14" s="315">
        <v>919</v>
      </c>
      <c r="O14" s="315">
        <v>219</v>
      </c>
      <c r="P14" s="315">
        <v>332</v>
      </c>
      <c r="Q14" s="315">
        <v>401</v>
      </c>
      <c r="R14" s="315">
        <v>1470</v>
      </c>
      <c r="S14" s="408" t="s">
        <v>40</v>
      </c>
      <c r="T14" s="315">
        <v>3250</v>
      </c>
      <c r="U14" s="315">
        <v>0</v>
      </c>
      <c r="V14" s="315">
        <v>9</v>
      </c>
      <c r="W14" s="315">
        <v>1222</v>
      </c>
      <c r="X14" s="315">
        <v>217</v>
      </c>
      <c r="Y14" s="315">
        <v>269</v>
      </c>
      <c r="Z14" s="315">
        <v>229</v>
      </c>
      <c r="AA14" s="315">
        <v>1304</v>
      </c>
      <c r="AB14" s="408"/>
      <c r="AC14" s="401"/>
      <c r="AE14" s="408" t="s">
        <v>40</v>
      </c>
      <c r="AF14" s="322">
        <v>3250</v>
      </c>
      <c r="AG14" s="322">
        <v>12</v>
      </c>
      <c r="AH14" s="322">
        <v>838</v>
      </c>
      <c r="AI14" s="322">
        <v>381</v>
      </c>
      <c r="AJ14" s="322">
        <v>298</v>
      </c>
      <c r="AK14" s="322">
        <v>221</v>
      </c>
      <c r="AL14" s="322">
        <v>199</v>
      </c>
      <c r="AM14" s="322">
        <v>483</v>
      </c>
      <c r="AN14" s="322">
        <v>818</v>
      </c>
      <c r="AP14" s="408" t="s">
        <v>40</v>
      </c>
      <c r="AQ14" s="322">
        <v>2400</v>
      </c>
      <c r="AR14" s="322">
        <v>2</v>
      </c>
      <c r="AS14" s="322">
        <v>420</v>
      </c>
      <c r="AT14" s="322">
        <v>126</v>
      </c>
      <c r="AU14" s="322">
        <v>239</v>
      </c>
      <c r="AV14" s="322">
        <v>235</v>
      </c>
      <c r="AW14" s="322">
        <v>194</v>
      </c>
      <c r="AX14" s="322">
        <v>352</v>
      </c>
      <c r="AY14" s="322">
        <v>689</v>
      </c>
    </row>
    <row r="15" spans="1:51" s="315" customFormat="1" x14ac:dyDescent="0.3">
      <c r="A15" s="408" t="s">
        <v>41</v>
      </c>
      <c r="B15" s="315">
        <v>4691</v>
      </c>
      <c r="C15" s="315">
        <v>155</v>
      </c>
      <c r="D15" s="315">
        <v>404</v>
      </c>
      <c r="E15" s="315">
        <v>1966</v>
      </c>
      <c r="F15" s="315">
        <v>290</v>
      </c>
      <c r="G15" s="315">
        <v>453</v>
      </c>
      <c r="H15" s="315">
        <v>437</v>
      </c>
      <c r="I15" s="315">
        <v>986</v>
      </c>
      <c r="J15" s="408" t="s">
        <v>41</v>
      </c>
      <c r="K15" s="315">
        <v>4654</v>
      </c>
      <c r="L15" s="315">
        <v>101</v>
      </c>
      <c r="M15" s="315">
        <v>147</v>
      </c>
      <c r="N15" s="315">
        <v>2347</v>
      </c>
      <c r="O15" s="315">
        <v>343</v>
      </c>
      <c r="P15" s="315">
        <v>350</v>
      </c>
      <c r="Q15" s="315">
        <v>365</v>
      </c>
      <c r="R15" s="315">
        <v>1001</v>
      </c>
      <c r="S15" s="408" t="s">
        <v>41</v>
      </c>
      <c r="T15" s="315">
        <v>2611</v>
      </c>
      <c r="U15" s="315">
        <v>13</v>
      </c>
      <c r="V15" s="315">
        <v>15</v>
      </c>
      <c r="W15" s="315">
        <v>1072</v>
      </c>
      <c r="X15" s="315">
        <v>261</v>
      </c>
      <c r="Y15" s="315">
        <v>220</v>
      </c>
      <c r="Z15" s="315">
        <v>196</v>
      </c>
      <c r="AA15" s="315">
        <v>834</v>
      </c>
      <c r="AB15" s="408"/>
      <c r="AC15" s="401"/>
      <c r="AE15" s="408" t="s">
        <v>41</v>
      </c>
      <c r="AF15" s="322">
        <v>2587</v>
      </c>
      <c r="AG15" s="322">
        <v>10</v>
      </c>
      <c r="AH15" s="322">
        <v>673</v>
      </c>
      <c r="AI15" s="322">
        <v>405</v>
      </c>
      <c r="AJ15" s="322">
        <v>338</v>
      </c>
      <c r="AK15" s="322">
        <v>164</v>
      </c>
      <c r="AL15" s="322">
        <v>166</v>
      </c>
      <c r="AM15" s="322">
        <v>388</v>
      </c>
      <c r="AN15" s="322">
        <v>443</v>
      </c>
      <c r="AP15" s="408" t="s">
        <v>41</v>
      </c>
      <c r="AQ15" s="322">
        <v>4566</v>
      </c>
      <c r="AR15" s="322">
        <v>13</v>
      </c>
      <c r="AS15" s="322">
        <v>2485</v>
      </c>
      <c r="AT15" s="322">
        <v>520</v>
      </c>
      <c r="AU15" s="322">
        <v>263</v>
      </c>
      <c r="AV15" s="322">
        <v>205</v>
      </c>
      <c r="AW15" s="322">
        <v>136</v>
      </c>
      <c r="AX15" s="322">
        <v>303</v>
      </c>
      <c r="AY15" s="322">
        <v>429</v>
      </c>
    </row>
    <row r="16" spans="1:51" s="315" customFormat="1" x14ac:dyDescent="0.3">
      <c r="A16" s="408" t="s">
        <v>42</v>
      </c>
      <c r="B16" s="315">
        <v>4024</v>
      </c>
      <c r="C16" s="315">
        <v>120</v>
      </c>
      <c r="D16" s="315">
        <v>187</v>
      </c>
      <c r="E16" s="315">
        <v>1436</v>
      </c>
      <c r="F16" s="315">
        <v>293</v>
      </c>
      <c r="G16" s="315">
        <v>471</v>
      </c>
      <c r="H16" s="315">
        <v>488</v>
      </c>
      <c r="I16" s="315">
        <v>1029</v>
      </c>
      <c r="J16" s="408" t="s">
        <v>42</v>
      </c>
      <c r="K16" s="315">
        <v>2960</v>
      </c>
      <c r="L16" s="315">
        <v>176</v>
      </c>
      <c r="M16" s="315">
        <v>128</v>
      </c>
      <c r="N16" s="315">
        <v>1111</v>
      </c>
      <c r="O16" s="315">
        <v>203</v>
      </c>
      <c r="P16" s="315">
        <v>257</v>
      </c>
      <c r="Q16" s="315">
        <v>274</v>
      </c>
      <c r="R16" s="315">
        <v>811</v>
      </c>
      <c r="S16" s="408" t="s">
        <v>42</v>
      </c>
      <c r="T16" s="315">
        <v>1612</v>
      </c>
      <c r="U16" s="315">
        <v>0</v>
      </c>
      <c r="V16" s="315">
        <v>3</v>
      </c>
      <c r="W16" s="315">
        <v>751</v>
      </c>
      <c r="X16" s="315">
        <v>175</v>
      </c>
      <c r="Y16" s="315">
        <v>158</v>
      </c>
      <c r="Z16" s="315">
        <v>120</v>
      </c>
      <c r="AA16" s="315">
        <v>405</v>
      </c>
      <c r="AB16" s="408"/>
      <c r="AC16" s="401"/>
      <c r="AE16" s="408" t="s">
        <v>42</v>
      </c>
      <c r="AF16" s="322">
        <v>1609</v>
      </c>
      <c r="AG16" s="322">
        <v>3</v>
      </c>
      <c r="AH16" s="322">
        <v>485</v>
      </c>
      <c r="AI16" s="322">
        <v>266</v>
      </c>
      <c r="AJ16" s="322">
        <v>224</v>
      </c>
      <c r="AK16" s="322">
        <v>125</v>
      </c>
      <c r="AL16" s="322">
        <v>101</v>
      </c>
      <c r="AM16" s="322">
        <v>187</v>
      </c>
      <c r="AN16" s="322">
        <v>218</v>
      </c>
      <c r="AP16" s="408" t="s">
        <v>42</v>
      </c>
      <c r="AQ16" s="322">
        <v>1837</v>
      </c>
      <c r="AR16" s="322">
        <v>13</v>
      </c>
      <c r="AS16" s="322">
        <v>894</v>
      </c>
      <c r="AT16" s="322">
        <v>214</v>
      </c>
      <c r="AU16" s="322">
        <v>251</v>
      </c>
      <c r="AV16" s="322">
        <v>142</v>
      </c>
      <c r="AW16" s="322">
        <v>81</v>
      </c>
      <c r="AX16" s="322">
        <v>85</v>
      </c>
      <c r="AY16" s="322">
        <v>111</v>
      </c>
    </row>
    <row r="17" spans="1:51" s="315" customFormat="1" x14ac:dyDescent="0.3">
      <c r="A17" s="408" t="s">
        <v>43</v>
      </c>
      <c r="B17" s="315">
        <v>7767</v>
      </c>
      <c r="C17" s="315">
        <v>258</v>
      </c>
      <c r="D17" s="315">
        <v>267</v>
      </c>
      <c r="E17" s="315">
        <v>4451</v>
      </c>
      <c r="F17" s="315">
        <v>682</v>
      </c>
      <c r="G17" s="315">
        <v>847</v>
      </c>
      <c r="H17" s="315">
        <v>564</v>
      </c>
      <c r="I17" s="315">
        <v>698</v>
      </c>
      <c r="J17" s="408" t="s">
        <v>43</v>
      </c>
      <c r="K17" s="315">
        <v>4763</v>
      </c>
      <c r="L17" s="315">
        <v>165</v>
      </c>
      <c r="M17" s="315">
        <v>142</v>
      </c>
      <c r="N17" s="315">
        <v>2296</v>
      </c>
      <c r="O17" s="315">
        <v>549</v>
      </c>
      <c r="P17" s="315">
        <v>613</v>
      </c>
      <c r="Q17" s="315">
        <v>341</v>
      </c>
      <c r="R17" s="315">
        <v>657</v>
      </c>
      <c r="S17" s="408" t="s">
        <v>43</v>
      </c>
      <c r="T17" s="315">
        <v>2056</v>
      </c>
      <c r="U17" s="315">
        <v>49</v>
      </c>
      <c r="V17" s="315">
        <v>62</v>
      </c>
      <c r="W17" s="315">
        <v>1022</v>
      </c>
      <c r="X17" s="315">
        <v>326</v>
      </c>
      <c r="Y17" s="315">
        <v>257</v>
      </c>
      <c r="Z17" s="315">
        <v>101</v>
      </c>
      <c r="AA17" s="315">
        <v>239</v>
      </c>
      <c r="AB17" s="408"/>
      <c r="AC17" s="401"/>
      <c r="AE17" s="408" t="s">
        <v>43</v>
      </c>
      <c r="AF17" s="322">
        <v>2071</v>
      </c>
      <c r="AG17" s="322">
        <v>114</v>
      </c>
      <c r="AH17" s="322">
        <v>484</v>
      </c>
      <c r="AI17" s="322">
        <v>538</v>
      </c>
      <c r="AJ17" s="322">
        <v>410</v>
      </c>
      <c r="AK17" s="322">
        <v>186</v>
      </c>
      <c r="AL17" s="322">
        <v>91</v>
      </c>
      <c r="AM17" s="322">
        <v>105</v>
      </c>
      <c r="AN17" s="322">
        <v>143</v>
      </c>
      <c r="AP17" s="408" t="s">
        <v>43</v>
      </c>
      <c r="AQ17" s="322">
        <v>1841</v>
      </c>
      <c r="AR17" s="322">
        <v>4</v>
      </c>
      <c r="AS17" s="322">
        <v>679</v>
      </c>
      <c r="AT17" s="322">
        <v>239</v>
      </c>
      <c r="AU17" s="322">
        <v>271</v>
      </c>
      <c r="AV17" s="322">
        <v>182</v>
      </c>
      <c r="AW17" s="322">
        <v>70</v>
      </c>
      <c r="AX17" s="322">
        <v>113</v>
      </c>
      <c r="AY17" s="322">
        <v>186</v>
      </c>
    </row>
    <row r="18" spans="1:51" s="315" customFormat="1" x14ac:dyDescent="0.3">
      <c r="A18" s="408" t="s">
        <v>44</v>
      </c>
      <c r="B18" s="315">
        <v>3136</v>
      </c>
      <c r="C18" s="315">
        <v>46</v>
      </c>
      <c r="D18" s="315">
        <v>116</v>
      </c>
      <c r="E18" s="315">
        <v>1241</v>
      </c>
      <c r="F18" s="315">
        <v>218</v>
      </c>
      <c r="G18" s="315">
        <v>297</v>
      </c>
      <c r="H18" s="315">
        <v>279</v>
      </c>
      <c r="I18" s="315">
        <v>939</v>
      </c>
      <c r="J18" s="408" t="s">
        <v>44</v>
      </c>
      <c r="K18" s="315">
        <v>2893</v>
      </c>
      <c r="L18" s="315">
        <v>72</v>
      </c>
      <c r="M18" s="315">
        <v>124</v>
      </c>
      <c r="N18" s="315">
        <v>1176</v>
      </c>
      <c r="O18" s="315">
        <v>171</v>
      </c>
      <c r="P18" s="315">
        <v>237</v>
      </c>
      <c r="Q18" s="315">
        <v>215</v>
      </c>
      <c r="R18" s="315">
        <v>898</v>
      </c>
      <c r="S18" s="408" t="s">
        <v>44</v>
      </c>
      <c r="T18" s="315">
        <v>2128</v>
      </c>
      <c r="U18" s="315">
        <v>26</v>
      </c>
      <c r="V18" s="315">
        <v>21</v>
      </c>
      <c r="W18" s="315">
        <v>1053</v>
      </c>
      <c r="X18" s="315">
        <v>150</v>
      </c>
      <c r="Y18" s="315">
        <v>170</v>
      </c>
      <c r="Z18" s="315">
        <v>153</v>
      </c>
      <c r="AA18" s="315">
        <v>555</v>
      </c>
      <c r="AB18" s="408"/>
      <c r="AC18" s="401"/>
      <c r="AE18" s="408" t="s">
        <v>44</v>
      </c>
      <c r="AF18" s="322">
        <v>2134</v>
      </c>
      <c r="AG18" s="322">
        <v>47</v>
      </c>
      <c r="AH18" s="322">
        <v>723</v>
      </c>
      <c r="AI18" s="322">
        <v>330</v>
      </c>
      <c r="AJ18" s="322">
        <v>202</v>
      </c>
      <c r="AK18" s="322">
        <v>146</v>
      </c>
      <c r="AL18" s="322">
        <v>131</v>
      </c>
      <c r="AM18" s="322">
        <v>235</v>
      </c>
      <c r="AN18" s="322">
        <v>320</v>
      </c>
      <c r="AP18" s="408" t="s">
        <v>44</v>
      </c>
      <c r="AQ18" s="322">
        <v>1690</v>
      </c>
      <c r="AR18" s="322">
        <v>5</v>
      </c>
      <c r="AS18" s="322">
        <v>494</v>
      </c>
      <c r="AT18" s="322">
        <v>182</v>
      </c>
      <c r="AU18" s="322">
        <v>241</v>
      </c>
      <c r="AV18" s="322">
        <v>187</v>
      </c>
      <c r="AW18" s="322">
        <v>125</v>
      </c>
      <c r="AX18" s="322">
        <v>154</v>
      </c>
      <c r="AY18" s="322">
        <v>221</v>
      </c>
    </row>
    <row r="19" spans="1:51" s="315" customFormat="1" x14ac:dyDescent="0.3">
      <c r="A19" s="408" t="s">
        <v>45</v>
      </c>
      <c r="B19" s="315">
        <v>1985</v>
      </c>
      <c r="C19" s="315">
        <v>16</v>
      </c>
      <c r="D19" s="315">
        <v>76</v>
      </c>
      <c r="E19" s="315">
        <v>652</v>
      </c>
      <c r="F19" s="315">
        <v>136</v>
      </c>
      <c r="G19" s="315">
        <v>193</v>
      </c>
      <c r="H19" s="315">
        <v>179</v>
      </c>
      <c r="I19" s="315">
        <v>733</v>
      </c>
      <c r="J19" s="408" t="s">
        <v>45</v>
      </c>
      <c r="K19" s="315">
        <v>3146</v>
      </c>
      <c r="L19" s="315">
        <v>81</v>
      </c>
      <c r="M19" s="315">
        <v>498</v>
      </c>
      <c r="N19" s="315">
        <v>1108</v>
      </c>
      <c r="O19" s="315">
        <v>211</v>
      </c>
      <c r="P19" s="315">
        <v>165</v>
      </c>
      <c r="Q19" s="315">
        <v>141</v>
      </c>
      <c r="R19" s="315">
        <v>942</v>
      </c>
      <c r="S19" s="408" t="s">
        <v>45</v>
      </c>
      <c r="T19" s="315">
        <v>1723</v>
      </c>
      <c r="U19" s="315">
        <v>11</v>
      </c>
      <c r="V19" s="315">
        <v>28</v>
      </c>
      <c r="W19" s="315">
        <v>372</v>
      </c>
      <c r="X19" s="315">
        <v>145</v>
      </c>
      <c r="Y19" s="315">
        <v>157</v>
      </c>
      <c r="Z19" s="315">
        <v>149</v>
      </c>
      <c r="AA19" s="315">
        <v>861</v>
      </c>
      <c r="AB19" s="408"/>
      <c r="AC19" s="401"/>
      <c r="AE19" s="408" t="s">
        <v>45</v>
      </c>
      <c r="AF19" s="322">
        <v>1729</v>
      </c>
      <c r="AG19" s="322">
        <v>39</v>
      </c>
      <c r="AH19" s="322">
        <v>213</v>
      </c>
      <c r="AI19" s="322">
        <v>165</v>
      </c>
      <c r="AJ19" s="322">
        <v>186</v>
      </c>
      <c r="AK19" s="322">
        <v>123</v>
      </c>
      <c r="AL19" s="322">
        <v>142</v>
      </c>
      <c r="AM19" s="322">
        <v>303</v>
      </c>
      <c r="AN19" s="322">
        <v>558</v>
      </c>
      <c r="AP19" s="408" t="s">
        <v>45</v>
      </c>
      <c r="AQ19" s="322">
        <v>2086</v>
      </c>
      <c r="AR19" s="322">
        <v>344</v>
      </c>
      <c r="AS19" s="322">
        <v>486</v>
      </c>
      <c r="AT19" s="322">
        <v>115</v>
      </c>
      <c r="AU19" s="322">
        <v>168</v>
      </c>
      <c r="AV19" s="322">
        <v>138</v>
      </c>
      <c r="AW19" s="322">
        <v>112</v>
      </c>
      <c r="AX19" s="322">
        <v>202</v>
      </c>
      <c r="AY19" s="322">
        <v>371</v>
      </c>
    </row>
    <row r="20" spans="1:51" s="315" customFormat="1" x14ac:dyDescent="0.3">
      <c r="A20" s="408" t="s">
        <v>46</v>
      </c>
      <c r="B20" s="315">
        <v>2698</v>
      </c>
      <c r="C20" s="315">
        <v>66</v>
      </c>
      <c r="D20" s="315">
        <v>215</v>
      </c>
      <c r="E20" s="315">
        <v>720</v>
      </c>
      <c r="F20" s="315">
        <v>108</v>
      </c>
      <c r="G20" s="315">
        <v>270</v>
      </c>
      <c r="H20" s="315">
        <v>358</v>
      </c>
      <c r="I20" s="315">
        <v>961</v>
      </c>
      <c r="J20" s="408" t="s">
        <v>46</v>
      </c>
      <c r="K20" s="315">
        <v>2729</v>
      </c>
      <c r="L20" s="315">
        <v>46</v>
      </c>
      <c r="M20" s="315">
        <v>64</v>
      </c>
      <c r="N20" s="315">
        <v>556</v>
      </c>
      <c r="O20" s="315">
        <v>136</v>
      </c>
      <c r="P20" s="315">
        <v>227</v>
      </c>
      <c r="Q20" s="315">
        <v>334</v>
      </c>
      <c r="R20" s="315">
        <v>1366</v>
      </c>
      <c r="S20" s="408" t="s">
        <v>46</v>
      </c>
      <c r="T20" s="315">
        <v>1692</v>
      </c>
      <c r="U20" s="315">
        <v>0</v>
      </c>
      <c r="V20" s="315">
        <v>0</v>
      </c>
      <c r="W20" s="315">
        <v>181</v>
      </c>
      <c r="X20" s="315">
        <v>55</v>
      </c>
      <c r="Y20" s="315">
        <v>141</v>
      </c>
      <c r="Z20" s="315">
        <v>142</v>
      </c>
      <c r="AA20" s="315">
        <v>1173</v>
      </c>
      <c r="AB20" s="408"/>
      <c r="AC20" s="401"/>
      <c r="AE20" s="408" t="s">
        <v>46</v>
      </c>
      <c r="AF20" s="322">
        <v>1677</v>
      </c>
      <c r="AG20" s="322">
        <v>0</v>
      </c>
      <c r="AH20" s="322">
        <v>70</v>
      </c>
      <c r="AI20" s="322">
        <v>105</v>
      </c>
      <c r="AJ20" s="322">
        <v>97</v>
      </c>
      <c r="AK20" s="322">
        <v>123</v>
      </c>
      <c r="AL20" s="322">
        <v>115</v>
      </c>
      <c r="AM20" s="322">
        <v>471</v>
      </c>
      <c r="AN20" s="322">
        <v>696</v>
      </c>
      <c r="AP20" s="408" t="s">
        <v>46</v>
      </c>
      <c r="AQ20" s="322">
        <v>1561</v>
      </c>
      <c r="AR20" s="322">
        <v>22</v>
      </c>
      <c r="AS20" s="322">
        <v>68</v>
      </c>
      <c r="AT20" s="322">
        <v>50</v>
      </c>
      <c r="AU20" s="322">
        <v>76</v>
      </c>
      <c r="AV20" s="322">
        <v>146</v>
      </c>
      <c r="AW20" s="322">
        <v>104</v>
      </c>
      <c r="AX20" s="322">
        <v>305</v>
      </c>
      <c r="AY20" s="322">
        <v>534</v>
      </c>
    </row>
    <row r="21" spans="1:51" s="315" customFormat="1" x14ac:dyDescent="0.3">
      <c r="A21" s="408" t="s">
        <v>47</v>
      </c>
      <c r="B21" s="315">
        <v>7053</v>
      </c>
      <c r="C21" s="315">
        <v>97</v>
      </c>
      <c r="D21" s="315">
        <v>244</v>
      </c>
      <c r="E21" s="315">
        <v>3395</v>
      </c>
      <c r="F21" s="315">
        <v>783</v>
      </c>
      <c r="G21" s="315">
        <v>987</v>
      </c>
      <c r="H21" s="315">
        <v>517</v>
      </c>
      <c r="I21" s="315">
        <v>1030</v>
      </c>
      <c r="J21" s="408" t="s">
        <v>47</v>
      </c>
      <c r="K21" s="315">
        <v>6328</v>
      </c>
      <c r="L21" s="315">
        <v>77</v>
      </c>
      <c r="M21" s="315">
        <v>218</v>
      </c>
      <c r="N21" s="315">
        <v>2914</v>
      </c>
      <c r="O21" s="315">
        <v>774</v>
      </c>
      <c r="P21" s="315">
        <v>838</v>
      </c>
      <c r="Q21" s="315">
        <v>418</v>
      </c>
      <c r="R21" s="315">
        <v>1089</v>
      </c>
      <c r="S21" s="408" t="s">
        <v>47</v>
      </c>
      <c r="T21" s="315">
        <v>4228</v>
      </c>
      <c r="U21" s="315">
        <v>38</v>
      </c>
      <c r="V21" s="315">
        <v>54</v>
      </c>
      <c r="W21" s="315">
        <v>2688</v>
      </c>
      <c r="X21" s="315">
        <v>259</v>
      </c>
      <c r="Y21" s="315">
        <v>209</v>
      </c>
      <c r="Z21" s="315">
        <v>188</v>
      </c>
      <c r="AA21" s="315">
        <v>792</v>
      </c>
      <c r="AB21" s="408"/>
      <c r="AC21" s="401"/>
      <c r="AE21" s="408" t="s">
        <v>47</v>
      </c>
      <c r="AF21" s="322">
        <v>4225</v>
      </c>
      <c r="AG21" s="322">
        <v>86</v>
      </c>
      <c r="AH21" s="322">
        <v>2050</v>
      </c>
      <c r="AI21" s="322">
        <v>638</v>
      </c>
      <c r="AJ21" s="322">
        <v>334</v>
      </c>
      <c r="AK21" s="322">
        <v>162</v>
      </c>
      <c r="AL21" s="322">
        <v>160</v>
      </c>
      <c r="AM21" s="322">
        <v>322</v>
      </c>
      <c r="AN21" s="322">
        <v>473</v>
      </c>
      <c r="AP21" s="408" t="s">
        <v>47</v>
      </c>
      <c r="AQ21" s="322">
        <v>6709</v>
      </c>
      <c r="AR21" s="322">
        <v>18</v>
      </c>
      <c r="AS21" s="322">
        <v>4243</v>
      </c>
      <c r="AT21" s="322">
        <v>920</v>
      </c>
      <c r="AU21" s="322">
        <v>277</v>
      </c>
      <c r="AV21" s="322">
        <v>125</v>
      </c>
      <c r="AW21" s="322">
        <v>104</v>
      </c>
      <c r="AX21" s="322">
        <v>283</v>
      </c>
      <c r="AY21" s="322">
        <v>500</v>
      </c>
    </row>
    <row r="22" spans="1:51" s="315" customFormat="1" x14ac:dyDescent="0.3">
      <c r="A22" s="408" t="s">
        <v>48</v>
      </c>
      <c r="B22" s="315">
        <v>3297</v>
      </c>
      <c r="C22" s="315">
        <v>91</v>
      </c>
      <c r="D22" s="315">
        <v>134</v>
      </c>
      <c r="E22" s="315">
        <v>1539</v>
      </c>
      <c r="F22" s="315">
        <v>205</v>
      </c>
      <c r="G22" s="315">
        <v>307</v>
      </c>
      <c r="H22" s="315">
        <v>298</v>
      </c>
      <c r="I22" s="315">
        <v>723</v>
      </c>
      <c r="J22" s="408" t="s">
        <v>48</v>
      </c>
      <c r="K22" s="315">
        <v>4123</v>
      </c>
      <c r="L22" s="315">
        <v>128</v>
      </c>
      <c r="M22" s="315">
        <v>189</v>
      </c>
      <c r="N22" s="315">
        <v>2218</v>
      </c>
      <c r="O22" s="315">
        <v>211</v>
      </c>
      <c r="P22" s="315">
        <v>243</v>
      </c>
      <c r="Q22" s="315">
        <v>247</v>
      </c>
      <c r="R22" s="315">
        <v>887</v>
      </c>
      <c r="S22" s="408" t="s">
        <v>48</v>
      </c>
      <c r="T22" s="315">
        <v>1835</v>
      </c>
      <c r="U22" s="315">
        <v>39</v>
      </c>
      <c r="V22" s="315">
        <v>42</v>
      </c>
      <c r="W22" s="315">
        <v>774</v>
      </c>
      <c r="X22" s="315">
        <v>97</v>
      </c>
      <c r="Y22" s="315">
        <v>129</v>
      </c>
      <c r="Z22" s="315">
        <v>152</v>
      </c>
      <c r="AA22" s="315">
        <v>602</v>
      </c>
      <c r="AB22" s="408"/>
      <c r="AC22" s="401"/>
      <c r="AE22" s="408" t="s">
        <v>48</v>
      </c>
      <c r="AF22" s="322">
        <v>1811</v>
      </c>
      <c r="AG22" s="322">
        <v>66</v>
      </c>
      <c r="AH22" s="322">
        <v>616</v>
      </c>
      <c r="AI22" s="322">
        <v>158</v>
      </c>
      <c r="AJ22" s="322">
        <v>125</v>
      </c>
      <c r="AK22" s="322">
        <v>122</v>
      </c>
      <c r="AL22" s="322">
        <v>116</v>
      </c>
      <c r="AM22" s="322">
        <v>246</v>
      </c>
      <c r="AN22" s="322">
        <v>362</v>
      </c>
      <c r="AP22" s="408" t="s">
        <v>48</v>
      </c>
      <c r="AQ22" s="322">
        <v>1996</v>
      </c>
      <c r="AR22" s="322">
        <v>16</v>
      </c>
      <c r="AS22" s="322">
        <v>984</v>
      </c>
      <c r="AT22" s="322">
        <v>206</v>
      </c>
      <c r="AU22" s="322">
        <v>91</v>
      </c>
      <c r="AV22" s="322">
        <v>92</v>
      </c>
      <c r="AW22" s="322">
        <v>87</v>
      </c>
      <c r="AX22" s="322">
        <v>173</v>
      </c>
      <c r="AY22" s="322">
        <v>259</v>
      </c>
    </row>
    <row r="23" spans="1:51" s="315" customFormat="1" x14ac:dyDescent="0.3">
      <c r="A23" s="408" t="s">
        <v>49</v>
      </c>
      <c r="B23" s="315">
        <v>6620</v>
      </c>
      <c r="C23" s="315">
        <v>129</v>
      </c>
      <c r="D23" s="315">
        <v>189</v>
      </c>
      <c r="E23" s="315">
        <v>3701</v>
      </c>
      <c r="F23" s="315">
        <v>687</v>
      </c>
      <c r="G23" s="315">
        <v>784</v>
      </c>
      <c r="H23" s="315">
        <v>415</v>
      </c>
      <c r="I23" s="315">
        <v>715</v>
      </c>
      <c r="J23" s="408" t="s">
        <v>49</v>
      </c>
      <c r="K23" s="315">
        <v>6496</v>
      </c>
      <c r="L23" s="315">
        <v>145</v>
      </c>
      <c r="M23" s="315">
        <v>212</v>
      </c>
      <c r="N23" s="315">
        <v>3909</v>
      </c>
      <c r="O23" s="315">
        <v>686</v>
      </c>
      <c r="P23" s="315">
        <v>552</v>
      </c>
      <c r="Q23" s="315">
        <v>300</v>
      </c>
      <c r="R23" s="315">
        <v>692</v>
      </c>
      <c r="S23" s="408" t="s">
        <v>49</v>
      </c>
      <c r="T23" s="315">
        <v>3526</v>
      </c>
      <c r="U23" s="315">
        <v>15</v>
      </c>
      <c r="V23" s="315">
        <v>14</v>
      </c>
      <c r="W23" s="315">
        <v>2612</v>
      </c>
      <c r="X23" s="315">
        <v>327</v>
      </c>
      <c r="Y23" s="315">
        <v>212</v>
      </c>
      <c r="Z23" s="315">
        <v>95</v>
      </c>
      <c r="AA23" s="315">
        <v>251</v>
      </c>
      <c r="AB23" s="408"/>
      <c r="AC23" s="401"/>
      <c r="AE23" s="408" t="s">
        <v>49</v>
      </c>
      <c r="AF23" s="322">
        <v>3532</v>
      </c>
      <c r="AG23" s="322">
        <v>32</v>
      </c>
      <c r="AH23" s="322">
        <v>1833</v>
      </c>
      <c r="AI23" s="322">
        <v>776</v>
      </c>
      <c r="AJ23" s="322">
        <v>396</v>
      </c>
      <c r="AK23" s="322">
        <v>157</v>
      </c>
      <c r="AL23" s="322">
        <v>90</v>
      </c>
      <c r="AM23" s="322">
        <v>107</v>
      </c>
      <c r="AN23" s="322">
        <v>141</v>
      </c>
      <c r="AP23" s="408" t="s">
        <v>49</v>
      </c>
      <c r="AQ23" s="322">
        <v>5991</v>
      </c>
      <c r="AR23" s="322">
        <v>12</v>
      </c>
      <c r="AS23" s="322">
        <v>3695</v>
      </c>
      <c r="AT23" s="322">
        <v>978</v>
      </c>
      <c r="AU23" s="322">
        <v>476</v>
      </c>
      <c r="AV23" s="322">
        <v>193</v>
      </c>
      <c r="AW23" s="322">
        <v>107</v>
      </c>
      <c r="AX23" s="322">
        <v>196</v>
      </c>
      <c r="AY23" s="322">
        <v>177</v>
      </c>
    </row>
    <row r="24" spans="1:51" s="315" customFormat="1" x14ac:dyDescent="0.3">
      <c r="A24" s="408" t="s">
        <v>50</v>
      </c>
      <c r="B24" s="315">
        <v>20314</v>
      </c>
      <c r="C24" s="315">
        <v>160</v>
      </c>
      <c r="D24" s="315">
        <v>855</v>
      </c>
      <c r="E24" s="315">
        <v>10814</v>
      </c>
      <c r="F24" s="315">
        <v>2563</v>
      </c>
      <c r="G24" s="315">
        <v>3121</v>
      </c>
      <c r="H24" s="315">
        <v>1421</v>
      </c>
      <c r="I24" s="315">
        <v>1380</v>
      </c>
      <c r="J24" s="408" t="s">
        <v>50</v>
      </c>
      <c r="K24" s="315">
        <v>12729</v>
      </c>
      <c r="L24" s="315">
        <v>242</v>
      </c>
      <c r="M24" s="315">
        <v>368</v>
      </c>
      <c r="N24" s="315">
        <v>6328</v>
      </c>
      <c r="O24" s="315">
        <v>1741</v>
      </c>
      <c r="P24" s="315">
        <v>1941</v>
      </c>
      <c r="Q24" s="315">
        <v>865</v>
      </c>
      <c r="R24" s="315">
        <v>1244</v>
      </c>
      <c r="S24" s="408" t="s">
        <v>50</v>
      </c>
      <c r="T24" s="315">
        <v>3485</v>
      </c>
      <c r="U24" s="315">
        <v>36</v>
      </c>
      <c r="V24" s="315">
        <v>28</v>
      </c>
      <c r="W24" s="315">
        <v>2091</v>
      </c>
      <c r="X24" s="315">
        <v>248</v>
      </c>
      <c r="Y24" s="315">
        <v>223</v>
      </c>
      <c r="Z24" s="315">
        <v>216</v>
      </c>
      <c r="AA24" s="315">
        <v>643</v>
      </c>
      <c r="AB24" s="408"/>
      <c r="AC24" s="401"/>
      <c r="AE24" s="408" t="s">
        <v>50</v>
      </c>
      <c r="AF24" s="322">
        <v>3482</v>
      </c>
      <c r="AG24" s="322">
        <v>58</v>
      </c>
      <c r="AH24" s="322">
        <v>1356</v>
      </c>
      <c r="AI24" s="322">
        <v>738</v>
      </c>
      <c r="AJ24" s="322">
        <v>316</v>
      </c>
      <c r="AK24" s="322">
        <v>181</v>
      </c>
      <c r="AL24" s="322">
        <v>190</v>
      </c>
      <c r="AM24" s="322">
        <v>344</v>
      </c>
      <c r="AN24" s="322">
        <v>299</v>
      </c>
      <c r="AP24" s="408" t="s">
        <v>50</v>
      </c>
      <c r="AQ24" s="322">
        <v>2710</v>
      </c>
      <c r="AR24" s="322">
        <v>10</v>
      </c>
      <c r="AS24" s="322">
        <v>1198</v>
      </c>
      <c r="AT24" s="322">
        <v>270</v>
      </c>
      <c r="AU24" s="322">
        <v>191</v>
      </c>
      <c r="AV24" s="322">
        <v>124</v>
      </c>
      <c r="AW24" s="322">
        <v>131</v>
      </c>
      <c r="AX24" s="322">
        <v>236</v>
      </c>
      <c r="AY24" s="322">
        <v>296</v>
      </c>
    </row>
    <row r="25" spans="1:51" s="315" customFormat="1" x14ac:dyDescent="0.3">
      <c r="A25" s="408" t="s">
        <v>51</v>
      </c>
      <c r="B25" s="315">
        <v>2674</v>
      </c>
      <c r="C25" s="315">
        <v>88</v>
      </c>
      <c r="D25" s="315">
        <v>97</v>
      </c>
      <c r="E25" s="315">
        <v>1025</v>
      </c>
      <c r="F25" s="315">
        <v>150</v>
      </c>
      <c r="G25" s="315">
        <v>233</v>
      </c>
      <c r="H25" s="315">
        <v>293</v>
      </c>
      <c r="I25" s="315">
        <v>788</v>
      </c>
      <c r="J25" s="408" t="s">
        <v>51</v>
      </c>
      <c r="K25" s="315">
        <v>3424</v>
      </c>
      <c r="L25" s="315">
        <v>97</v>
      </c>
      <c r="M25" s="315">
        <v>87</v>
      </c>
      <c r="N25" s="315">
        <v>1734</v>
      </c>
      <c r="O25" s="315">
        <v>186</v>
      </c>
      <c r="P25" s="315">
        <v>257</v>
      </c>
      <c r="Q25" s="315">
        <v>200</v>
      </c>
      <c r="R25" s="315">
        <v>863</v>
      </c>
      <c r="S25" s="408" t="s">
        <v>51</v>
      </c>
      <c r="T25" s="315">
        <v>3302</v>
      </c>
      <c r="U25" s="315">
        <v>6</v>
      </c>
      <c r="V25" s="315">
        <v>38</v>
      </c>
      <c r="W25" s="315">
        <v>2105</v>
      </c>
      <c r="X25" s="315">
        <v>104</v>
      </c>
      <c r="Y25" s="315">
        <v>143</v>
      </c>
      <c r="Z25" s="315">
        <v>112</v>
      </c>
      <c r="AA25" s="315">
        <v>794</v>
      </c>
      <c r="AB25" s="408"/>
      <c r="AC25" s="401"/>
      <c r="AE25" s="408" t="s">
        <v>51</v>
      </c>
      <c r="AF25" s="322">
        <v>3302</v>
      </c>
      <c r="AG25" s="322">
        <v>41</v>
      </c>
      <c r="AH25" s="322">
        <v>1859</v>
      </c>
      <c r="AI25" s="322">
        <v>246</v>
      </c>
      <c r="AJ25" s="322">
        <v>150</v>
      </c>
      <c r="AK25" s="322">
        <v>110</v>
      </c>
      <c r="AL25" s="322">
        <v>102</v>
      </c>
      <c r="AM25" s="322">
        <v>277</v>
      </c>
      <c r="AN25" s="322">
        <v>517</v>
      </c>
      <c r="AP25" s="408" t="s">
        <v>51</v>
      </c>
      <c r="AQ25" s="322">
        <v>3702</v>
      </c>
      <c r="AR25" s="322">
        <v>50</v>
      </c>
      <c r="AS25" s="322">
        <v>2202</v>
      </c>
      <c r="AT25" s="322">
        <v>255</v>
      </c>
      <c r="AU25" s="322">
        <v>155</v>
      </c>
      <c r="AV25" s="322">
        <v>141</v>
      </c>
      <c r="AW25" s="322">
        <v>78</v>
      </c>
      <c r="AX25" s="322">
        <v>209</v>
      </c>
      <c r="AY25" s="322">
        <v>488</v>
      </c>
    </row>
    <row r="26" spans="1:51" s="315" customFormat="1" x14ac:dyDescent="0.3">
      <c r="A26" s="408" t="s">
        <v>52</v>
      </c>
      <c r="B26" s="315">
        <v>7890</v>
      </c>
      <c r="C26" s="315">
        <v>254</v>
      </c>
      <c r="D26" s="315">
        <v>238</v>
      </c>
      <c r="E26" s="315">
        <v>3356</v>
      </c>
      <c r="F26" s="315">
        <v>697</v>
      </c>
      <c r="G26" s="315">
        <v>1206</v>
      </c>
      <c r="H26" s="315">
        <v>811</v>
      </c>
      <c r="I26" s="315">
        <v>1328</v>
      </c>
      <c r="J26" s="408" t="s">
        <v>52</v>
      </c>
      <c r="K26" s="315">
        <v>6611</v>
      </c>
      <c r="L26" s="315">
        <v>236</v>
      </c>
      <c r="M26" s="315">
        <v>244</v>
      </c>
      <c r="N26" s="315">
        <v>3026</v>
      </c>
      <c r="O26" s="315">
        <v>616</v>
      </c>
      <c r="P26" s="315">
        <v>842</v>
      </c>
      <c r="Q26" s="315">
        <v>592</v>
      </c>
      <c r="R26" s="315">
        <v>1055</v>
      </c>
      <c r="S26" s="408" t="s">
        <v>52</v>
      </c>
      <c r="T26" s="315">
        <v>3071</v>
      </c>
      <c r="U26" s="315">
        <v>29</v>
      </c>
      <c r="V26" s="315">
        <v>45</v>
      </c>
      <c r="W26" s="315">
        <v>1227</v>
      </c>
      <c r="X26" s="315">
        <v>385</v>
      </c>
      <c r="Y26" s="315">
        <v>447</v>
      </c>
      <c r="Z26" s="315">
        <v>288</v>
      </c>
      <c r="AA26" s="315">
        <v>650</v>
      </c>
      <c r="AB26" s="408"/>
      <c r="AC26" s="401"/>
      <c r="AE26" s="408" t="s">
        <v>52</v>
      </c>
      <c r="AF26" s="322">
        <v>3062</v>
      </c>
      <c r="AG26" s="322">
        <v>65</v>
      </c>
      <c r="AH26" s="322">
        <v>583</v>
      </c>
      <c r="AI26" s="322">
        <v>644</v>
      </c>
      <c r="AJ26" s="322">
        <v>522</v>
      </c>
      <c r="AK26" s="322">
        <v>356</v>
      </c>
      <c r="AL26" s="322">
        <v>242</v>
      </c>
      <c r="AM26" s="322">
        <v>329</v>
      </c>
      <c r="AN26" s="322">
        <v>321</v>
      </c>
      <c r="AP26" s="408" t="s">
        <v>52</v>
      </c>
      <c r="AQ26" s="322">
        <v>2985</v>
      </c>
      <c r="AR26" s="322">
        <v>11</v>
      </c>
      <c r="AS26" s="322">
        <v>660</v>
      </c>
      <c r="AT26" s="322">
        <v>334</v>
      </c>
      <c r="AU26" s="322">
        <v>507</v>
      </c>
      <c r="AV26" s="322">
        <v>425</v>
      </c>
      <c r="AW26" s="322">
        <v>198</v>
      </c>
      <c r="AX26" s="322">
        <v>279</v>
      </c>
      <c r="AY26" s="322">
        <v>335</v>
      </c>
    </row>
    <row r="27" spans="1:51" s="315" customFormat="1" x14ac:dyDescent="0.3">
      <c r="A27" s="408" t="s">
        <v>53</v>
      </c>
      <c r="B27" s="315">
        <v>3658</v>
      </c>
      <c r="C27" s="315">
        <v>95</v>
      </c>
      <c r="D27" s="315">
        <v>147</v>
      </c>
      <c r="E27" s="315">
        <v>1132</v>
      </c>
      <c r="F27" s="315">
        <v>242</v>
      </c>
      <c r="G27" s="315">
        <v>540</v>
      </c>
      <c r="H27" s="315">
        <v>430</v>
      </c>
      <c r="I27" s="315">
        <v>1072</v>
      </c>
      <c r="J27" s="408" t="s">
        <v>53</v>
      </c>
      <c r="K27" s="315">
        <v>3599</v>
      </c>
      <c r="L27" s="315">
        <v>103</v>
      </c>
      <c r="M27" s="315">
        <v>104</v>
      </c>
      <c r="N27" s="315">
        <v>1277</v>
      </c>
      <c r="O27" s="315">
        <v>217</v>
      </c>
      <c r="P27" s="315">
        <v>309</v>
      </c>
      <c r="Q27" s="315">
        <v>319</v>
      </c>
      <c r="R27" s="315">
        <v>1270</v>
      </c>
      <c r="S27" s="408" t="s">
        <v>53</v>
      </c>
      <c r="T27" s="315">
        <v>2363</v>
      </c>
      <c r="U27" s="315">
        <v>12</v>
      </c>
      <c r="V27" s="315">
        <v>31</v>
      </c>
      <c r="W27" s="315">
        <v>1019</v>
      </c>
      <c r="X27" s="315">
        <v>225</v>
      </c>
      <c r="Y27" s="315">
        <v>205</v>
      </c>
      <c r="Z27" s="315">
        <v>180</v>
      </c>
      <c r="AA27" s="315">
        <v>691</v>
      </c>
      <c r="AB27" s="408"/>
      <c r="AC27" s="401"/>
      <c r="AE27" s="408" t="s">
        <v>53</v>
      </c>
      <c r="AF27" s="322">
        <v>2369</v>
      </c>
      <c r="AG27" s="322">
        <v>52</v>
      </c>
      <c r="AH27" s="322">
        <v>614</v>
      </c>
      <c r="AI27" s="322">
        <v>405</v>
      </c>
      <c r="AJ27" s="322">
        <v>287</v>
      </c>
      <c r="AK27" s="322">
        <v>159</v>
      </c>
      <c r="AL27" s="322">
        <v>167</v>
      </c>
      <c r="AM27" s="322">
        <v>302</v>
      </c>
      <c r="AN27" s="322">
        <v>383</v>
      </c>
      <c r="AP27" s="408" t="s">
        <v>53</v>
      </c>
      <c r="AQ27" s="322">
        <v>2543</v>
      </c>
      <c r="AR27" s="322">
        <v>10</v>
      </c>
      <c r="AS27" s="322">
        <v>925</v>
      </c>
      <c r="AT27" s="322">
        <v>201</v>
      </c>
      <c r="AU27" s="322">
        <v>269</v>
      </c>
      <c r="AV27" s="322">
        <v>224</v>
      </c>
      <c r="AW27" s="322">
        <v>157</v>
      </c>
      <c r="AX27" s="322">
        <v>267</v>
      </c>
      <c r="AY27" s="322">
        <v>370</v>
      </c>
    </row>
    <row r="28" spans="1:51" s="315" customFormat="1" x14ac:dyDescent="0.3">
      <c r="A28" s="408" t="s">
        <v>54</v>
      </c>
      <c r="B28" s="315">
        <v>1737</v>
      </c>
      <c r="C28" s="315">
        <v>20</v>
      </c>
      <c r="D28" s="315">
        <v>60</v>
      </c>
      <c r="E28" s="315">
        <v>507</v>
      </c>
      <c r="F28" s="315">
        <v>107</v>
      </c>
      <c r="G28" s="315">
        <v>186</v>
      </c>
      <c r="H28" s="315">
        <v>182</v>
      </c>
      <c r="I28" s="315">
        <v>675</v>
      </c>
      <c r="J28" s="408" t="s">
        <v>54</v>
      </c>
      <c r="K28" s="315">
        <v>1823</v>
      </c>
      <c r="L28" s="315">
        <v>32</v>
      </c>
      <c r="M28" s="315">
        <v>59</v>
      </c>
      <c r="N28" s="315">
        <v>614</v>
      </c>
      <c r="O28" s="315">
        <v>91</v>
      </c>
      <c r="P28" s="315">
        <v>143</v>
      </c>
      <c r="Q28" s="315">
        <v>106</v>
      </c>
      <c r="R28" s="315">
        <v>778</v>
      </c>
      <c r="S28" s="408" t="s">
        <v>54</v>
      </c>
      <c r="T28" s="315">
        <v>1055</v>
      </c>
      <c r="U28" s="315">
        <v>0</v>
      </c>
      <c r="V28" s="315">
        <v>9</v>
      </c>
      <c r="W28" s="315">
        <v>124</v>
      </c>
      <c r="X28" s="315">
        <v>71</v>
      </c>
      <c r="Y28" s="315">
        <v>90</v>
      </c>
      <c r="Z28" s="315">
        <v>127</v>
      </c>
      <c r="AA28" s="315">
        <v>634</v>
      </c>
      <c r="AB28" s="408"/>
      <c r="AC28" s="401"/>
      <c r="AE28" s="408" t="s">
        <v>54</v>
      </c>
      <c r="AF28" s="322">
        <v>1061</v>
      </c>
      <c r="AG28" s="322">
        <v>9</v>
      </c>
      <c r="AH28" s="322">
        <v>71</v>
      </c>
      <c r="AI28" s="322">
        <v>65</v>
      </c>
      <c r="AJ28" s="322">
        <v>88</v>
      </c>
      <c r="AK28" s="322">
        <v>88</v>
      </c>
      <c r="AL28" s="322">
        <v>109</v>
      </c>
      <c r="AM28" s="322">
        <v>228</v>
      </c>
      <c r="AN28" s="322">
        <v>403</v>
      </c>
      <c r="AP28" s="408" t="s">
        <v>54</v>
      </c>
      <c r="AQ28" s="322">
        <v>1476</v>
      </c>
      <c r="AR28" s="322">
        <v>33</v>
      </c>
      <c r="AS28" s="322">
        <v>236</v>
      </c>
      <c r="AT28" s="322">
        <v>141</v>
      </c>
      <c r="AU28" s="322">
        <v>145</v>
      </c>
      <c r="AV28" s="322">
        <v>151</v>
      </c>
      <c r="AW28" s="322">
        <v>78</v>
      </c>
      <c r="AX28" s="322">
        <v>176</v>
      </c>
      <c r="AY28" s="322">
        <v>358</v>
      </c>
    </row>
    <row r="29" spans="1:51" s="315" customFormat="1" x14ac:dyDescent="0.3">
      <c r="A29" s="408" t="s">
        <v>55</v>
      </c>
      <c r="B29" s="315">
        <v>1900</v>
      </c>
      <c r="C29" s="315">
        <v>56</v>
      </c>
      <c r="D29" s="315">
        <v>93</v>
      </c>
      <c r="E29" s="315">
        <v>652</v>
      </c>
      <c r="F29" s="315">
        <v>129</v>
      </c>
      <c r="G29" s="315">
        <v>242</v>
      </c>
      <c r="H29" s="315">
        <v>260</v>
      </c>
      <c r="I29" s="315">
        <v>468</v>
      </c>
      <c r="J29" s="408" t="s">
        <v>55</v>
      </c>
      <c r="K29" s="315">
        <v>1953</v>
      </c>
      <c r="L29" s="315">
        <v>122</v>
      </c>
      <c r="M29" s="315">
        <v>92</v>
      </c>
      <c r="N29" s="315">
        <v>474</v>
      </c>
      <c r="O29" s="315">
        <v>127</v>
      </c>
      <c r="P29" s="315">
        <v>199</v>
      </c>
      <c r="Q29" s="315">
        <v>265</v>
      </c>
      <c r="R29" s="315">
        <v>674</v>
      </c>
      <c r="S29" s="408" t="s">
        <v>55</v>
      </c>
      <c r="T29" s="315">
        <v>1690</v>
      </c>
      <c r="U29" s="315">
        <v>10</v>
      </c>
      <c r="V29" s="315">
        <v>24</v>
      </c>
      <c r="W29" s="315">
        <v>545</v>
      </c>
      <c r="X29" s="315">
        <v>100</v>
      </c>
      <c r="Y29" s="315">
        <v>155</v>
      </c>
      <c r="Z29" s="315">
        <v>217</v>
      </c>
      <c r="AA29" s="315">
        <v>639</v>
      </c>
      <c r="AB29" s="408"/>
      <c r="AC29" s="401"/>
      <c r="AE29" s="408" t="s">
        <v>55</v>
      </c>
      <c r="AF29" s="322">
        <v>1708</v>
      </c>
      <c r="AG29" s="322">
        <v>46</v>
      </c>
      <c r="AH29" s="322">
        <v>374</v>
      </c>
      <c r="AI29" s="322">
        <v>171</v>
      </c>
      <c r="AJ29" s="322">
        <v>136</v>
      </c>
      <c r="AK29" s="322">
        <v>156</v>
      </c>
      <c r="AL29" s="322">
        <v>183</v>
      </c>
      <c r="AM29" s="322">
        <v>349</v>
      </c>
      <c r="AN29" s="322">
        <v>293</v>
      </c>
      <c r="AP29" s="408" t="s">
        <v>55</v>
      </c>
      <c r="AQ29" s="322">
        <v>1975</v>
      </c>
      <c r="AR29" s="322">
        <v>0</v>
      </c>
      <c r="AS29" s="322">
        <v>920</v>
      </c>
      <c r="AT29" s="322">
        <v>230</v>
      </c>
      <c r="AU29" s="322">
        <v>174</v>
      </c>
      <c r="AV29" s="322">
        <v>129</v>
      </c>
      <c r="AW29" s="322">
        <v>93</v>
      </c>
      <c r="AX29" s="322">
        <v>170</v>
      </c>
      <c r="AY29" s="322">
        <v>211</v>
      </c>
    </row>
    <row r="30" spans="1:51" s="315" customFormat="1" x14ac:dyDescent="0.3">
      <c r="A30" s="408" t="s">
        <v>56</v>
      </c>
      <c r="B30" s="315">
        <v>4562</v>
      </c>
      <c r="C30" s="315">
        <v>52</v>
      </c>
      <c r="D30" s="315">
        <v>285</v>
      </c>
      <c r="E30" s="315">
        <v>1031</v>
      </c>
      <c r="F30" s="315">
        <v>282</v>
      </c>
      <c r="G30" s="315">
        <v>687</v>
      </c>
      <c r="H30" s="315">
        <v>816</v>
      </c>
      <c r="I30" s="315">
        <v>1409</v>
      </c>
      <c r="J30" s="408" t="s">
        <v>56</v>
      </c>
      <c r="K30" s="315">
        <v>3829</v>
      </c>
      <c r="L30" s="315">
        <v>53</v>
      </c>
      <c r="M30" s="315">
        <v>177</v>
      </c>
      <c r="N30" s="315">
        <v>1067</v>
      </c>
      <c r="O30" s="315">
        <v>192</v>
      </c>
      <c r="P30" s="315">
        <v>380</v>
      </c>
      <c r="Q30" s="315">
        <v>396</v>
      </c>
      <c r="R30" s="315">
        <v>1564</v>
      </c>
      <c r="S30" s="408" t="s">
        <v>56</v>
      </c>
      <c r="T30" s="315">
        <v>2452</v>
      </c>
      <c r="U30" s="315">
        <v>17</v>
      </c>
      <c r="V30" s="315">
        <v>31</v>
      </c>
      <c r="W30" s="315">
        <v>808</v>
      </c>
      <c r="X30" s="315">
        <v>106</v>
      </c>
      <c r="Y30" s="315">
        <v>170</v>
      </c>
      <c r="Z30" s="315">
        <v>198</v>
      </c>
      <c r="AA30" s="315">
        <v>1122</v>
      </c>
      <c r="AB30" s="408"/>
      <c r="AC30" s="401"/>
      <c r="AE30" s="408" t="s">
        <v>56</v>
      </c>
      <c r="AF30" s="322">
        <v>2467</v>
      </c>
      <c r="AG30" s="322">
        <v>51</v>
      </c>
      <c r="AH30" s="322">
        <v>664</v>
      </c>
      <c r="AI30" s="322">
        <v>144</v>
      </c>
      <c r="AJ30" s="322">
        <v>156</v>
      </c>
      <c r="AK30" s="322">
        <v>160</v>
      </c>
      <c r="AL30" s="322">
        <v>167</v>
      </c>
      <c r="AM30" s="322">
        <v>448</v>
      </c>
      <c r="AN30" s="322">
        <v>677</v>
      </c>
      <c r="AP30" s="408" t="s">
        <v>56</v>
      </c>
      <c r="AQ30" s="322">
        <v>1647</v>
      </c>
      <c r="AR30" s="322">
        <v>9</v>
      </c>
      <c r="AS30" s="322">
        <v>59</v>
      </c>
      <c r="AT30" s="322">
        <v>82</v>
      </c>
      <c r="AU30" s="322">
        <v>179</v>
      </c>
      <c r="AV30" s="322">
        <v>179</v>
      </c>
      <c r="AW30" s="322">
        <v>143</v>
      </c>
      <c r="AX30" s="322">
        <v>292</v>
      </c>
      <c r="AY30" s="322">
        <v>589</v>
      </c>
    </row>
    <row r="31" spans="1:51" s="315" customFormat="1" x14ac:dyDescent="0.3">
      <c r="A31" s="408" t="s">
        <v>57</v>
      </c>
      <c r="B31" s="315">
        <v>3581</v>
      </c>
      <c r="C31" s="315">
        <v>22</v>
      </c>
      <c r="D31" s="315">
        <v>143</v>
      </c>
      <c r="E31" s="315">
        <v>1576</v>
      </c>
      <c r="F31" s="315">
        <v>228</v>
      </c>
      <c r="G31" s="315">
        <v>358</v>
      </c>
      <c r="H31" s="315">
        <v>324</v>
      </c>
      <c r="I31" s="315">
        <v>930</v>
      </c>
      <c r="J31" s="408" t="s">
        <v>57</v>
      </c>
      <c r="K31" s="315">
        <v>3436</v>
      </c>
      <c r="L31" s="315">
        <v>21</v>
      </c>
      <c r="M31" s="315">
        <v>244</v>
      </c>
      <c r="N31" s="315">
        <v>1394</v>
      </c>
      <c r="O31" s="315">
        <v>268</v>
      </c>
      <c r="P31" s="315">
        <v>336</v>
      </c>
      <c r="Q31" s="315">
        <v>242</v>
      </c>
      <c r="R31" s="315">
        <v>931</v>
      </c>
      <c r="S31" s="408" t="s">
        <v>57</v>
      </c>
      <c r="T31" s="315">
        <v>2688</v>
      </c>
      <c r="U31" s="315">
        <v>16</v>
      </c>
      <c r="V31" s="315">
        <v>128</v>
      </c>
      <c r="W31" s="315">
        <v>1216</v>
      </c>
      <c r="X31" s="315">
        <v>172</v>
      </c>
      <c r="Y31" s="315">
        <v>236</v>
      </c>
      <c r="Z31" s="315">
        <v>106</v>
      </c>
      <c r="AA31" s="315">
        <v>814</v>
      </c>
      <c r="AB31" s="408"/>
      <c r="AC31" s="401"/>
      <c r="AE31" s="408" t="s">
        <v>57</v>
      </c>
      <c r="AF31" s="322">
        <v>2694</v>
      </c>
      <c r="AG31" s="322">
        <v>150</v>
      </c>
      <c r="AH31" s="322">
        <v>1023</v>
      </c>
      <c r="AI31" s="322">
        <v>196</v>
      </c>
      <c r="AJ31" s="322">
        <v>245</v>
      </c>
      <c r="AK31" s="322">
        <v>173</v>
      </c>
      <c r="AL31" s="322">
        <v>90</v>
      </c>
      <c r="AM31" s="322">
        <v>321</v>
      </c>
      <c r="AN31" s="322">
        <v>496</v>
      </c>
      <c r="AP31" s="408" t="s">
        <v>57</v>
      </c>
      <c r="AQ31" s="322">
        <v>2892</v>
      </c>
      <c r="AR31" s="322">
        <v>106</v>
      </c>
      <c r="AS31" s="322">
        <v>1264</v>
      </c>
      <c r="AT31" s="322">
        <v>202</v>
      </c>
      <c r="AU31" s="322">
        <v>199</v>
      </c>
      <c r="AV31" s="322">
        <v>158</v>
      </c>
      <c r="AW31" s="322">
        <v>90</v>
      </c>
      <c r="AX31" s="322">
        <v>213</v>
      </c>
      <c r="AY31" s="322">
        <v>500</v>
      </c>
    </row>
    <row r="32" spans="1:51" s="315" customFormat="1" x14ac:dyDescent="0.3">
      <c r="A32" s="408" t="s">
        <v>58</v>
      </c>
      <c r="B32" s="315">
        <v>5885</v>
      </c>
      <c r="C32" s="315">
        <v>120</v>
      </c>
      <c r="D32" s="315">
        <v>171</v>
      </c>
      <c r="E32" s="315">
        <v>2237</v>
      </c>
      <c r="F32" s="315">
        <v>599</v>
      </c>
      <c r="G32" s="315">
        <v>1116</v>
      </c>
      <c r="H32" s="315">
        <v>652</v>
      </c>
      <c r="I32" s="315">
        <v>990</v>
      </c>
      <c r="J32" s="408" t="s">
        <v>58</v>
      </c>
      <c r="K32" s="315">
        <v>4063</v>
      </c>
      <c r="L32" s="315">
        <v>94</v>
      </c>
      <c r="M32" s="315">
        <v>219</v>
      </c>
      <c r="N32" s="315">
        <v>1857</v>
      </c>
      <c r="O32" s="315">
        <v>310</v>
      </c>
      <c r="P32" s="315">
        <v>469</v>
      </c>
      <c r="Q32" s="315">
        <v>385</v>
      </c>
      <c r="R32" s="315">
        <v>729</v>
      </c>
      <c r="S32" s="408" t="s">
        <v>58</v>
      </c>
      <c r="T32" s="315">
        <v>5353</v>
      </c>
      <c r="U32" s="315">
        <v>19</v>
      </c>
      <c r="V32" s="315">
        <v>17</v>
      </c>
      <c r="W32" s="315">
        <v>4142</v>
      </c>
      <c r="X32" s="315">
        <v>246</v>
      </c>
      <c r="Y32" s="315">
        <v>202</v>
      </c>
      <c r="Z32" s="315">
        <v>149</v>
      </c>
      <c r="AA32" s="315">
        <v>578</v>
      </c>
      <c r="AB32" s="408"/>
      <c r="AC32" s="401"/>
      <c r="AE32" s="408" t="s">
        <v>58</v>
      </c>
      <c r="AF32" s="322">
        <v>5350</v>
      </c>
      <c r="AG32" s="322">
        <v>30</v>
      </c>
      <c r="AH32" s="322">
        <v>3195</v>
      </c>
      <c r="AI32" s="322">
        <v>947</v>
      </c>
      <c r="AJ32" s="322">
        <v>314</v>
      </c>
      <c r="AK32" s="322">
        <v>155</v>
      </c>
      <c r="AL32" s="322">
        <v>134</v>
      </c>
      <c r="AM32" s="322">
        <v>268</v>
      </c>
      <c r="AN32" s="322">
        <v>307</v>
      </c>
      <c r="AP32" s="408" t="s">
        <v>58</v>
      </c>
      <c r="AQ32" s="322">
        <v>5723</v>
      </c>
      <c r="AR32" s="322">
        <v>78</v>
      </c>
      <c r="AS32" s="322">
        <v>3590</v>
      </c>
      <c r="AT32" s="322">
        <v>620</v>
      </c>
      <c r="AU32" s="322">
        <v>404</v>
      </c>
      <c r="AV32" s="322">
        <v>266</v>
      </c>
      <c r="AW32" s="322">
        <v>141</v>
      </c>
      <c r="AX32" s="322">
        <v>189</v>
      </c>
      <c r="AY32" s="322">
        <v>260</v>
      </c>
    </row>
    <row r="33" spans="1:51" s="315" customFormat="1" x14ac:dyDescent="0.3">
      <c r="A33" s="408" t="s">
        <v>59</v>
      </c>
      <c r="B33" s="315">
        <v>3367</v>
      </c>
      <c r="C33" s="315">
        <v>110</v>
      </c>
      <c r="D33" s="315">
        <v>222</v>
      </c>
      <c r="E33" s="315">
        <v>1032</v>
      </c>
      <c r="F33" s="315">
        <v>163</v>
      </c>
      <c r="G33" s="315">
        <v>282</v>
      </c>
      <c r="H33" s="315">
        <v>380</v>
      </c>
      <c r="I33" s="315">
        <v>1178</v>
      </c>
      <c r="J33" s="408" t="s">
        <v>59</v>
      </c>
      <c r="K33" s="315">
        <v>3076</v>
      </c>
      <c r="L33" s="315">
        <v>86</v>
      </c>
      <c r="M33" s="315">
        <v>84</v>
      </c>
      <c r="N33" s="315">
        <v>758</v>
      </c>
      <c r="O33" s="315">
        <v>197</v>
      </c>
      <c r="P33" s="315">
        <v>253</v>
      </c>
      <c r="Q33" s="315">
        <v>327</v>
      </c>
      <c r="R33" s="315">
        <v>1371</v>
      </c>
      <c r="S33" s="408" t="s">
        <v>59</v>
      </c>
      <c r="T33" s="315">
        <v>1761</v>
      </c>
      <c r="U33" s="315">
        <v>0</v>
      </c>
      <c r="V33" s="315">
        <v>12</v>
      </c>
      <c r="W33" s="315">
        <v>237</v>
      </c>
      <c r="X33" s="315">
        <v>195</v>
      </c>
      <c r="Y33" s="315">
        <v>187</v>
      </c>
      <c r="Z33" s="315">
        <v>162</v>
      </c>
      <c r="AA33" s="315">
        <v>968</v>
      </c>
      <c r="AB33" s="408"/>
      <c r="AC33" s="401"/>
      <c r="AE33" s="408" t="s">
        <v>59</v>
      </c>
      <c r="AF33" s="322">
        <v>1761</v>
      </c>
      <c r="AG33" s="322">
        <v>12</v>
      </c>
      <c r="AH33" s="322">
        <v>61</v>
      </c>
      <c r="AI33" s="322">
        <v>176</v>
      </c>
      <c r="AJ33" s="322">
        <v>249</v>
      </c>
      <c r="AK33" s="322">
        <v>159</v>
      </c>
      <c r="AL33" s="322">
        <v>136</v>
      </c>
      <c r="AM33" s="322">
        <v>317</v>
      </c>
      <c r="AN33" s="322">
        <v>651</v>
      </c>
      <c r="AP33" s="408" t="s">
        <v>59</v>
      </c>
      <c r="AQ33" s="322">
        <v>1451</v>
      </c>
      <c r="AR33" s="322">
        <v>9</v>
      </c>
      <c r="AS33" s="322">
        <v>58</v>
      </c>
      <c r="AT33" s="322">
        <v>77</v>
      </c>
      <c r="AU33" s="322">
        <v>162</v>
      </c>
      <c r="AV33" s="322">
        <v>152</v>
      </c>
      <c r="AW33" s="322">
        <v>109</v>
      </c>
      <c r="AX33" s="322">
        <v>253</v>
      </c>
      <c r="AY33" s="322">
        <v>499</v>
      </c>
    </row>
    <row r="34" spans="1:51" s="315" customFormat="1" x14ac:dyDescent="0.3">
      <c r="A34" s="408" t="s">
        <v>60</v>
      </c>
      <c r="B34" s="315">
        <v>6456</v>
      </c>
      <c r="C34" s="315">
        <v>187</v>
      </c>
      <c r="D34" s="315">
        <v>211</v>
      </c>
      <c r="E34" s="315">
        <v>2351</v>
      </c>
      <c r="F34" s="315">
        <v>624</v>
      </c>
      <c r="G34" s="315">
        <v>1312</v>
      </c>
      <c r="H34" s="315">
        <v>859</v>
      </c>
      <c r="I34" s="315">
        <v>912</v>
      </c>
      <c r="J34" s="408" t="s">
        <v>60</v>
      </c>
      <c r="K34" s="315">
        <v>4687</v>
      </c>
      <c r="L34" s="315">
        <v>109</v>
      </c>
      <c r="M34" s="315">
        <v>100</v>
      </c>
      <c r="N34" s="315">
        <v>2097</v>
      </c>
      <c r="O34" s="315">
        <v>353</v>
      </c>
      <c r="P34" s="315">
        <v>705</v>
      </c>
      <c r="Q34" s="315">
        <v>521</v>
      </c>
      <c r="R34" s="315">
        <v>802</v>
      </c>
      <c r="S34" s="408" t="s">
        <v>60</v>
      </c>
      <c r="T34" s="315">
        <v>2101</v>
      </c>
      <c r="U34" s="315">
        <v>0</v>
      </c>
      <c r="V34" s="315">
        <v>6</v>
      </c>
      <c r="W34" s="315">
        <v>1209</v>
      </c>
      <c r="X34" s="315">
        <v>201</v>
      </c>
      <c r="Y34" s="315">
        <v>209</v>
      </c>
      <c r="Z34" s="315">
        <v>144</v>
      </c>
      <c r="AA34" s="315">
        <v>332</v>
      </c>
      <c r="AB34" s="408"/>
      <c r="AC34" s="401"/>
      <c r="AE34" s="408" t="s">
        <v>60</v>
      </c>
      <c r="AF34" s="322">
        <v>2128</v>
      </c>
      <c r="AG34" s="322">
        <v>15</v>
      </c>
      <c r="AH34" s="322">
        <v>783</v>
      </c>
      <c r="AI34" s="322">
        <v>423</v>
      </c>
      <c r="AJ34" s="322">
        <v>270</v>
      </c>
      <c r="AK34" s="322">
        <v>172</v>
      </c>
      <c r="AL34" s="322">
        <v>136</v>
      </c>
      <c r="AM34" s="322">
        <v>167</v>
      </c>
      <c r="AN34" s="322">
        <v>162</v>
      </c>
      <c r="AP34" s="408" t="s">
        <v>60</v>
      </c>
      <c r="AQ34" s="322">
        <v>3753</v>
      </c>
      <c r="AR34" s="322">
        <v>14</v>
      </c>
      <c r="AS34" s="322">
        <v>2347</v>
      </c>
      <c r="AT34" s="322">
        <v>574</v>
      </c>
      <c r="AU34" s="322">
        <v>315</v>
      </c>
      <c r="AV34" s="322">
        <v>166</v>
      </c>
      <c r="AW34" s="322">
        <v>72</v>
      </c>
      <c r="AX34" s="322">
        <v>115</v>
      </c>
      <c r="AY34" s="322">
        <v>108</v>
      </c>
    </row>
    <row r="35" spans="1:51" s="315" customFormat="1" x14ac:dyDescent="0.3">
      <c r="A35" s="408" t="s">
        <v>61</v>
      </c>
      <c r="B35" s="315">
        <v>3015</v>
      </c>
      <c r="C35" s="315">
        <v>78</v>
      </c>
      <c r="D35" s="315">
        <v>138</v>
      </c>
      <c r="E35" s="315">
        <v>838</v>
      </c>
      <c r="F35" s="315">
        <v>166</v>
      </c>
      <c r="G35" s="315">
        <v>284</v>
      </c>
      <c r="H35" s="315">
        <v>389</v>
      </c>
      <c r="I35" s="315">
        <v>1122</v>
      </c>
      <c r="J35" s="408" t="s">
        <v>61</v>
      </c>
      <c r="K35" s="315">
        <v>2574</v>
      </c>
      <c r="L35" s="315">
        <v>69</v>
      </c>
      <c r="M35" s="315">
        <v>83</v>
      </c>
      <c r="N35" s="315">
        <v>686</v>
      </c>
      <c r="O35" s="315">
        <v>131</v>
      </c>
      <c r="P35" s="315">
        <v>210</v>
      </c>
      <c r="Q35" s="315">
        <v>255</v>
      </c>
      <c r="R35" s="315">
        <v>1140</v>
      </c>
      <c r="S35" s="408" t="s">
        <v>61</v>
      </c>
      <c r="T35" s="315">
        <v>1748</v>
      </c>
      <c r="U35" s="315">
        <v>17</v>
      </c>
      <c r="V35" s="315">
        <v>40</v>
      </c>
      <c r="W35" s="315">
        <v>443</v>
      </c>
      <c r="X35" s="315">
        <v>153</v>
      </c>
      <c r="Y35" s="315">
        <v>193</v>
      </c>
      <c r="Z35" s="315">
        <v>191</v>
      </c>
      <c r="AA35" s="315">
        <v>711</v>
      </c>
      <c r="AB35" s="408"/>
      <c r="AC35" s="401"/>
      <c r="AE35" s="408" t="s">
        <v>61</v>
      </c>
      <c r="AF35" s="322">
        <v>1754</v>
      </c>
      <c r="AG35" s="322">
        <v>57</v>
      </c>
      <c r="AH35" s="322">
        <v>209</v>
      </c>
      <c r="AI35" s="322">
        <v>234</v>
      </c>
      <c r="AJ35" s="322">
        <v>205</v>
      </c>
      <c r="AK35" s="322">
        <v>176</v>
      </c>
      <c r="AL35" s="322">
        <v>159</v>
      </c>
      <c r="AM35" s="322">
        <v>282</v>
      </c>
      <c r="AN35" s="322">
        <v>432</v>
      </c>
      <c r="AP35" s="408" t="s">
        <v>61</v>
      </c>
      <c r="AQ35" s="322">
        <v>1634</v>
      </c>
      <c r="AR35" s="322">
        <v>3</v>
      </c>
      <c r="AS35" s="322">
        <v>295</v>
      </c>
      <c r="AT35" s="322">
        <v>161</v>
      </c>
      <c r="AU35" s="322">
        <v>185</v>
      </c>
      <c r="AV35" s="322">
        <v>169</v>
      </c>
      <c r="AW35" s="322">
        <v>137</v>
      </c>
      <c r="AX35" s="322">
        <v>242</v>
      </c>
      <c r="AY35" s="322">
        <v>371</v>
      </c>
    </row>
    <row r="36" spans="1:51" s="315" customFormat="1" x14ac:dyDescent="0.3">
      <c r="A36" s="408" t="s">
        <v>62</v>
      </c>
      <c r="B36" s="315">
        <v>8441</v>
      </c>
      <c r="C36" s="315">
        <v>139</v>
      </c>
      <c r="D36" s="315">
        <v>229</v>
      </c>
      <c r="E36" s="315">
        <v>2726</v>
      </c>
      <c r="F36" s="315">
        <v>854</v>
      </c>
      <c r="G36" s="315">
        <v>1099</v>
      </c>
      <c r="H36" s="315">
        <v>1024</v>
      </c>
      <c r="I36" s="315">
        <v>2370</v>
      </c>
      <c r="J36" s="408" t="s">
        <v>62</v>
      </c>
      <c r="K36" s="315">
        <v>8290</v>
      </c>
      <c r="L36" s="315">
        <v>129</v>
      </c>
      <c r="M36" s="315">
        <v>114</v>
      </c>
      <c r="N36" s="315">
        <v>3768</v>
      </c>
      <c r="O36" s="315">
        <v>655</v>
      </c>
      <c r="P36" s="315">
        <v>871</v>
      </c>
      <c r="Q36" s="315">
        <v>664</v>
      </c>
      <c r="R36" s="315">
        <v>2089</v>
      </c>
      <c r="S36" s="408" t="s">
        <v>62</v>
      </c>
      <c r="T36" s="315">
        <v>4406</v>
      </c>
      <c r="U36" s="315">
        <v>14</v>
      </c>
      <c r="V36" s="315">
        <v>43</v>
      </c>
      <c r="W36" s="315">
        <v>2236</v>
      </c>
      <c r="X36" s="315">
        <v>399</v>
      </c>
      <c r="Y36" s="315">
        <v>488</v>
      </c>
      <c r="Z36" s="315">
        <v>288</v>
      </c>
      <c r="AA36" s="315">
        <v>938</v>
      </c>
      <c r="AB36" s="408"/>
      <c r="AC36" s="401"/>
      <c r="AE36" s="408" t="s">
        <v>62</v>
      </c>
      <c r="AF36" s="322">
        <v>4409</v>
      </c>
      <c r="AG36" s="322">
        <v>63</v>
      </c>
      <c r="AH36" s="322">
        <v>1674</v>
      </c>
      <c r="AI36" s="322">
        <v>562</v>
      </c>
      <c r="AJ36" s="322">
        <v>528</v>
      </c>
      <c r="AK36" s="322">
        <v>414</v>
      </c>
      <c r="AL36" s="322">
        <v>233</v>
      </c>
      <c r="AM36" s="322">
        <v>361</v>
      </c>
      <c r="AN36" s="322">
        <v>574</v>
      </c>
      <c r="AP36" s="408" t="s">
        <v>62</v>
      </c>
      <c r="AQ36" s="322">
        <v>5347</v>
      </c>
      <c r="AR36" s="322">
        <v>30</v>
      </c>
      <c r="AS36" s="322">
        <v>2000</v>
      </c>
      <c r="AT36" s="322">
        <v>662</v>
      </c>
      <c r="AU36" s="322">
        <v>880</v>
      </c>
      <c r="AV36" s="322">
        <v>479</v>
      </c>
      <c r="AW36" s="322">
        <v>252</v>
      </c>
      <c r="AX36" s="322">
        <v>331</v>
      </c>
      <c r="AY36" s="322">
        <v>486</v>
      </c>
    </row>
    <row r="37" spans="1:51" s="315" customFormat="1" x14ac:dyDescent="0.3">
      <c r="A37" s="408" t="s">
        <v>63</v>
      </c>
      <c r="B37" s="315">
        <v>37190</v>
      </c>
      <c r="C37" s="315">
        <v>357</v>
      </c>
      <c r="D37" s="315">
        <v>1467</v>
      </c>
      <c r="E37" s="315">
        <v>18114</v>
      </c>
      <c r="F37" s="315">
        <v>5858</v>
      </c>
      <c r="G37" s="315">
        <v>7929</v>
      </c>
      <c r="H37" s="315">
        <v>2365</v>
      </c>
      <c r="I37" s="315">
        <v>1100</v>
      </c>
      <c r="J37" s="408" t="s">
        <v>63</v>
      </c>
      <c r="K37" s="315">
        <v>31430</v>
      </c>
      <c r="L37" s="315">
        <v>1392</v>
      </c>
      <c r="M37" s="315">
        <v>1641</v>
      </c>
      <c r="N37" s="315">
        <v>14925</v>
      </c>
      <c r="O37" s="315">
        <v>4727</v>
      </c>
      <c r="P37" s="315">
        <v>5991</v>
      </c>
      <c r="Q37" s="315">
        <v>1789</v>
      </c>
      <c r="R37" s="315">
        <v>965</v>
      </c>
      <c r="S37" s="408" t="s">
        <v>63</v>
      </c>
      <c r="T37" s="315">
        <v>6272</v>
      </c>
      <c r="U37" s="315">
        <v>59</v>
      </c>
      <c r="V37" s="315">
        <v>141</v>
      </c>
      <c r="W37" s="315">
        <v>4512</v>
      </c>
      <c r="X37" s="315">
        <v>542</v>
      </c>
      <c r="Y37" s="315">
        <v>508</v>
      </c>
      <c r="Z37" s="315">
        <v>206</v>
      </c>
      <c r="AA37" s="315">
        <v>304</v>
      </c>
      <c r="AB37" s="408"/>
      <c r="AC37" s="401"/>
      <c r="AE37" s="408" t="s">
        <v>63</v>
      </c>
      <c r="AF37" s="322">
        <v>6269</v>
      </c>
      <c r="AG37" s="322">
        <v>191</v>
      </c>
      <c r="AH37" s="322">
        <v>3105</v>
      </c>
      <c r="AI37" s="322">
        <v>1407</v>
      </c>
      <c r="AJ37" s="322">
        <v>695</v>
      </c>
      <c r="AK37" s="322">
        <v>402</v>
      </c>
      <c r="AL37" s="322">
        <v>159</v>
      </c>
      <c r="AM37" s="322">
        <v>176</v>
      </c>
      <c r="AN37" s="322">
        <v>134</v>
      </c>
      <c r="AP37" s="408" t="s">
        <v>63</v>
      </c>
      <c r="AQ37" s="322">
        <v>6376</v>
      </c>
      <c r="AR37" s="322">
        <v>162</v>
      </c>
      <c r="AS37" s="322">
        <v>3227</v>
      </c>
      <c r="AT37" s="322">
        <v>1015</v>
      </c>
      <c r="AU37" s="322">
        <v>722</v>
      </c>
      <c r="AV37" s="322">
        <v>363</v>
      </c>
      <c r="AW37" s="322">
        <v>116</v>
      </c>
      <c r="AX37" s="322">
        <v>188</v>
      </c>
      <c r="AY37" s="322">
        <v>178</v>
      </c>
    </row>
    <row r="38" spans="1:51" s="315" customFormat="1" x14ac:dyDescent="0.3">
      <c r="AC38" s="401"/>
    </row>
    <row r="39" spans="1:51" s="315" customFormat="1" x14ac:dyDescent="0.3">
      <c r="A39" s="410" t="s">
        <v>64</v>
      </c>
      <c r="B39" s="322">
        <v>79727</v>
      </c>
      <c r="C39" s="322">
        <v>874</v>
      </c>
      <c r="D39" s="322">
        <v>3139</v>
      </c>
      <c r="E39" s="322">
        <v>40894</v>
      </c>
      <c r="F39" s="322">
        <v>10918</v>
      </c>
      <c r="G39" s="322">
        <v>14661</v>
      </c>
      <c r="H39" s="322">
        <v>5378</v>
      </c>
      <c r="I39" s="322">
        <v>3863</v>
      </c>
      <c r="J39" s="410" t="s">
        <v>64</v>
      </c>
      <c r="K39" s="322">
        <v>64087</v>
      </c>
      <c r="L39" s="322">
        <v>2251</v>
      </c>
      <c r="M39" s="322">
        <v>2534</v>
      </c>
      <c r="N39" s="322">
        <v>32755</v>
      </c>
      <c r="O39" s="322">
        <v>8687</v>
      </c>
      <c r="P39" s="322">
        <v>10550</v>
      </c>
      <c r="Q39" s="322">
        <v>3725</v>
      </c>
      <c r="R39" s="322">
        <v>3585</v>
      </c>
      <c r="S39" s="410" t="s">
        <v>64</v>
      </c>
      <c r="T39" s="322">
        <v>19374</v>
      </c>
      <c r="U39" s="322">
        <v>194</v>
      </c>
      <c r="V39" s="322">
        <v>292</v>
      </c>
      <c r="W39" s="322">
        <v>13598</v>
      </c>
      <c r="X39" s="322">
        <v>1548</v>
      </c>
      <c r="Y39" s="322">
        <v>1493</v>
      </c>
      <c r="Z39" s="322">
        <v>725</v>
      </c>
      <c r="AA39" s="322">
        <v>1524</v>
      </c>
      <c r="AB39" s="410"/>
      <c r="AC39" s="401"/>
      <c r="AE39" s="410" t="s">
        <v>64</v>
      </c>
      <c r="AF39" s="322">
        <v>19371</v>
      </c>
      <c r="AG39" s="322">
        <v>468</v>
      </c>
      <c r="AH39" s="322">
        <v>9392</v>
      </c>
      <c r="AI39" s="322">
        <v>4209</v>
      </c>
      <c r="AJ39" s="322">
        <v>2028</v>
      </c>
      <c r="AK39" s="322">
        <v>1133</v>
      </c>
      <c r="AL39" s="322">
        <v>611</v>
      </c>
      <c r="AM39" s="322">
        <v>783</v>
      </c>
      <c r="AN39" s="322">
        <v>747</v>
      </c>
      <c r="AP39" s="410" t="s">
        <v>64</v>
      </c>
      <c r="AQ39" s="322">
        <v>16981</v>
      </c>
      <c r="AR39" s="322">
        <v>231</v>
      </c>
      <c r="AS39" s="322">
        <v>9781</v>
      </c>
      <c r="AT39" s="322">
        <v>2285</v>
      </c>
      <c r="AU39" s="322">
        <v>1380</v>
      </c>
      <c r="AV39" s="322">
        <v>762</v>
      </c>
      <c r="AW39" s="322">
        <v>368</v>
      </c>
      <c r="AX39" s="322">
        <v>594</v>
      </c>
      <c r="AY39" s="322">
        <v>666</v>
      </c>
    </row>
    <row r="40" spans="1:51" s="315" customFormat="1" x14ac:dyDescent="0.2">
      <c r="A40" s="410" t="s">
        <v>65</v>
      </c>
      <c r="B40" s="322">
        <v>48617</v>
      </c>
      <c r="C40" s="322">
        <v>1238</v>
      </c>
      <c r="D40" s="322">
        <v>1545</v>
      </c>
      <c r="E40" s="322">
        <v>20606</v>
      </c>
      <c r="F40" s="322">
        <v>4514</v>
      </c>
      <c r="G40" s="322">
        <v>7146</v>
      </c>
      <c r="H40" s="322">
        <v>5015</v>
      </c>
      <c r="I40" s="322">
        <v>8553</v>
      </c>
      <c r="J40" s="410" t="s">
        <v>65</v>
      </c>
      <c r="K40" s="322">
        <v>40462</v>
      </c>
      <c r="L40" s="322">
        <v>1103</v>
      </c>
      <c r="M40" s="322">
        <v>1227</v>
      </c>
      <c r="N40" s="322">
        <v>18704</v>
      </c>
      <c r="O40" s="322">
        <v>3513</v>
      </c>
      <c r="P40" s="322">
        <v>4560</v>
      </c>
      <c r="Q40" s="322">
        <v>3387</v>
      </c>
      <c r="R40" s="322">
        <v>7968</v>
      </c>
      <c r="S40" s="410" t="s">
        <v>65</v>
      </c>
      <c r="T40" s="322">
        <v>24596</v>
      </c>
      <c r="U40" s="322">
        <v>160</v>
      </c>
      <c r="V40" s="322">
        <v>221</v>
      </c>
      <c r="W40" s="322">
        <v>14012</v>
      </c>
      <c r="X40" s="322">
        <v>2206</v>
      </c>
      <c r="Y40" s="322">
        <v>2193</v>
      </c>
      <c r="Z40" s="322">
        <v>1473</v>
      </c>
      <c r="AA40" s="322">
        <v>4331</v>
      </c>
      <c r="AB40" s="410"/>
      <c r="AC40" s="401"/>
      <c r="AE40" s="410" t="s">
        <v>65</v>
      </c>
      <c r="AF40" s="322">
        <v>24644</v>
      </c>
      <c r="AG40" s="322">
        <v>441</v>
      </c>
      <c r="AH40" s="322">
        <v>9548</v>
      </c>
      <c r="AI40" s="322">
        <v>4461</v>
      </c>
      <c r="AJ40" s="322">
        <v>2895</v>
      </c>
      <c r="AK40" s="322">
        <v>1714</v>
      </c>
      <c r="AL40" s="322">
        <v>1263</v>
      </c>
      <c r="AM40" s="322">
        <v>1980</v>
      </c>
      <c r="AN40" s="322">
        <v>2342</v>
      </c>
      <c r="AP40" s="410" t="s">
        <v>65</v>
      </c>
      <c r="AQ40" s="322">
        <v>30158</v>
      </c>
      <c r="AR40" s="322">
        <v>159</v>
      </c>
      <c r="AS40" s="322">
        <v>14816</v>
      </c>
      <c r="AT40" s="322">
        <v>3838</v>
      </c>
      <c r="AU40" s="322">
        <v>3296</v>
      </c>
      <c r="AV40" s="322">
        <v>2064</v>
      </c>
      <c r="AW40" s="322">
        <v>1090</v>
      </c>
      <c r="AX40" s="322">
        <v>1660</v>
      </c>
      <c r="AY40" s="322">
        <v>2133</v>
      </c>
    </row>
    <row r="41" spans="1:51" s="315" customFormat="1" x14ac:dyDescent="0.2">
      <c r="A41" s="410" t="s">
        <v>66</v>
      </c>
      <c r="B41" s="322">
        <v>83283</v>
      </c>
      <c r="C41" s="322">
        <v>1954</v>
      </c>
      <c r="D41" s="322">
        <v>3901</v>
      </c>
      <c r="E41" s="322">
        <v>29856</v>
      </c>
      <c r="F41" s="322">
        <v>5439</v>
      </c>
      <c r="G41" s="322">
        <v>9049</v>
      </c>
      <c r="H41" s="322">
        <v>9251</v>
      </c>
      <c r="I41" s="322">
        <v>23833</v>
      </c>
      <c r="J41" s="410" t="s">
        <v>66</v>
      </c>
      <c r="K41" s="322">
        <v>78485</v>
      </c>
      <c r="L41" s="322">
        <v>2151</v>
      </c>
      <c r="M41" s="322">
        <v>3474</v>
      </c>
      <c r="N41" s="322">
        <v>28183</v>
      </c>
      <c r="O41" s="322">
        <v>5585</v>
      </c>
      <c r="P41" s="322">
        <v>7105</v>
      </c>
      <c r="Q41" s="322">
        <v>6616</v>
      </c>
      <c r="R41" s="322">
        <v>25371</v>
      </c>
      <c r="S41" s="410" t="s">
        <v>66</v>
      </c>
      <c r="T41" s="322">
        <v>49489</v>
      </c>
      <c r="U41" s="322">
        <v>329</v>
      </c>
      <c r="V41" s="322">
        <v>899</v>
      </c>
      <c r="W41" s="322">
        <v>17351</v>
      </c>
      <c r="X41" s="322">
        <v>3426</v>
      </c>
      <c r="Y41" s="322">
        <v>4040</v>
      </c>
      <c r="Z41" s="322">
        <v>3664</v>
      </c>
      <c r="AA41" s="322">
        <v>19780</v>
      </c>
      <c r="AB41" s="410"/>
      <c r="AC41" s="401"/>
      <c r="AE41" s="410" t="s">
        <v>66</v>
      </c>
      <c r="AF41" s="322">
        <v>49444</v>
      </c>
      <c r="AG41" s="322">
        <v>1186</v>
      </c>
      <c r="AH41" s="322">
        <v>11974</v>
      </c>
      <c r="AI41" s="322">
        <v>5377</v>
      </c>
      <c r="AJ41" s="322">
        <v>4609</v>
      </c>
      <c r="AK41" s="322">
        <v>3381</v>
      </c>
      <c r="AL41" s="322">
        <v>3134</v>
      </c>
      <c r="AM41" s="322">
        <v>7664</v>
      </c>
      <c r="AN41" s="322">
        <v>12119</v>
      </c>
      <c r="AP41" s="410" t="s">
        <v>66</v>
      </c>
      <c r="AQ41" s="322">
        <v>53102</v>
      </c>
      <c r="AR41" s="322">
        <v>974</v>
      </c>
      <c r="AS41" s="322">
        <v>16749</v>
      </c>
      <c r="AT41" s="322">
        <v>4733</v>
      </c>
      <c r="AU41" s="322">
        <v>4496</v>
      </c>
      <c r="AV41" s="322">
        <v>3860</v>
      </c>
      <c r="AW41" s="322">
        <v>2662</v>
      </c>
      <c r="AX41" s="322">
        <v>5686</v>
      </c>
      <c r="AY41" s="322">
        <v>10401</v>
      </c>
    </row>
    <row r="42" spans="1:51" s="315" customFormat="1" x14ac:dyDescent="0.2">
      <c r="A42" s="410" t="s">
        <v>67</v>
      </c>
      <c r="B42" s="315">
        <v>211627</v>
      </c>
      <c r="C42" s="315">
        <v>4066</v>
      </c>
      <c r="D42" s="315">
        <v>8585</v>
      </c>
      <c r="E42" s="315">
        <v>91356</v>
      </c>
      <c r="F42" s="315">
        <v>20871</v>
      </c>
      <c r="G42" s="315">
        <v>30856</v>
      </c>
      <c r="H42" s="315">
        <v>19644</v>
      </c>
      <c r="I42" s="315">
        <v>36249</v>
      </c>
      <c r="J42" s="410" t="s">
        <v>67</v>
      </c>
      <c r="K42" s="315">
        <v>183034</v>
      </c>
      <c r="L42" s="315">
        <v>5505</v>
      </c>
      <c r="M42" s="315">
        <v>7235</v>
      </c>
      <c r="N42" s="315">
        <v>79642</v>
      </c>
      <c r="O42" s="315">
        <v>17785</v>
      </c>
      <c r="P42" s="315">
        <v>22215</v>
      </c>
      <c r="Q42" s="315">
        <v>13728</v>
      </c>
      <c r="R42" s="315">
        <v>36924</v>
      </c>
      <c r="S42" s="410" t="s">
        <v>67</v>
      </c>
      <c r="T42" s="315">
        <v>93459</v>
      </c>
      <c r="U42" s="315">
        <v>683</v>
      </c>
      <c r="V42" s="315">
        <v>1412</v>
      </c>
      <c r="W42" s="315">
        <v>44961</v>
      </c>
      <c r="X42" s="315">
        <v>7180</v>
      </c>
      <c r="Y42" s="315">
        <v>7726</v>
      </c>
      <c r="Z42" s="315">
        <v>5862</v>
      </c>
      <c r="AA42" s="315">
        <v>25635</v>
      </c>
      <c r="AB42" s="410"/>
      <c r="AC42" s="401"/>
      <c r="AE42" s="410" t="s">
        <v>67</v>
      </c>
      <c r="AF42" s="322">
        <v>93459</v>
      </c>
      <c r="AG42" s="322">
        <v>2095</v>
      </c>
      <c r="AH42" s="322">
        <v>30914</v>
      </c>
      <c r="AI42" s="322">
        <v>14047</v>
      </c>
      <c r="AJ42" s="322">
        <v>9532</v>
      </c>
      <c r="AK42" s="322">
        <v>6228</v>
      </c>
      <c r="AL42" s="322">
        <v>5008</v>
      </c>
      <c r="AM42" s="322">
        <v>10427</v>
      </c>
      <c r="AN42" s="322">
        <v>15208</v>
      </c>
      <c r="AP42" s="410" t="s">
        <v>67</v>
      </c>
      <c r="AQ42" s="322">
        <v>100241</v>
      </c>
      <c r="AR42" s="322">
        <v>1364</v>
      </c>
      <c r="AS42" s="322">
        <v>41346</v>
      </c>
      <c r="AT42" s="322">
        <v>10856</v>
      </c>
      <c r="AU42" s="322">
        <v>9172</v>
      </c>
      <c r="AV42" s="322">
        <v>6686</v>
      </c>
      <c r="AW42" s="322">
        <v>4120</v>
      </c>
      <c r="AX42" s="322">
        <v>7940</v>
      </c>
      <c r="AY42" s="322">
        <v>13200</v>
      </c>
    </row>
  </sheetData>
  <hyperlinks>
    <hyperlink ref="A1" location="Contents!A1" display="Back"/>
    <hyperlink ref="C1" location="'Table 10'!A1" display="Table 11"/>
  </hyperlinks>
  <pageMargins left="0.7" right="0.7" top="0.75" bottom="0.75" header="0.3" footer="0.3"/>
  <pageSetup paperSize="9"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tabColor theme="7" tint="0.39997558519241921"/>
    <pageSetUpPr autoPageBreaks="0"/>
  </sheetPr>
  <dimension ref="A1:AZ42"/>
  <sheetViews>
    <sheetView zoomScale="85" zoomScaleNormal="85" workbookViewId="0"/>
  </sheetViews>
  <sheetFormatPr defaultColWidth="8.85546875" defaultRowHeight="12.75" x14ac:dyDescent="0.2"/>
  <cols>
    <col min="1" max="28" width="8.85546875" style="322"/>
    <col min="29" max="29" width="2.140625" style="401" customWidth="1"/>
    <col min="30" max="16384" width="8.85546875" style="322"/>
  </cols>
  <sheetData>
    <row r="1" spans="1:52" x14ac:dyDescent="0.2">
      <c r="A1" s="345" t="s">
        <v>333</v>
      </c>
      <c r="B1" s="335"/>
      <c r="C1" s="496" t="s">
        <v>579</v>
      </c>
      <c r="D1" s="335"/>
      <c r="AB1" s="315"/>
      <c r="AD1" s="315"/>
      <c r="AE1" s="315"/>
      <c r="AF1" s="315"/>
      <c r="AG1" s="315"/>
      <c r="AH1" s="315"/>
      <c r="AI1" s="315"/>
      <c r="AJ1" s="315"/>
      <c r="AK1" s="315"/>
      <c r="AL1" s="315"/>
      <c r="AM1" s="315"/>
      <c r="AN1" s="315"/>
    </row>
    <row r="2" spans="1:52" s="349" customFormat="1" x14ac:dyDescent="0.3">
      <c r="A2" s="34" t="s">
        <v>30</v>
      </c>
      <c r="B2" s="402"/>
      <c r="C2" s="402"/>
      <c r="D2" s="402"/>
      <c r="E2" s="402"/>
      <c r="F2" s="402"/>
      <c r="G2" s="402" t="s">
        <v>570</v>
      </c>
      <c r="H2" s="402" t="s">
        <v>571</v>
      </c>
      <c r="I2" s="402" t="s">
        <v>572</v>
      </c>
      <c r="J2" s="34" t="s">
        <v>4</v>
      </c>
      <c r="K2" s="402"/>
      <c r="L2" s="402"/>
      <c r="M2" s="402"/>
      <c r="N2" s="402"/>
      <c r="O2" s="402"/>
      <c r="P2" s="402" t="s">
        <v>570</v>
      </c>
      <c r="Q2" s="402" t="s">
        <v>571</v>
      </c>
      <c r="R2" s="402" t="s">
        <v>572</v>
      </c>
      <c r="S2" s="34">
        <v>2001</v>
      </c>
      <c r="T2" s="402"/>
      <c r="U2" s="402"/>
      <c r="V2" s="402"/>
      <c r="W2" s="402"/>
      <c r="X2" s="402"/>
      <c r="Y2" s="402" t="s">
        <v>570</v>
      </c>
      <c r="Z2" s="402" t="s">
        <v>571</v>
      </c>
      <c r="AA2" s="402" t="s">
        <v>572</v>
      </c>
      <c r="AB2" s="403"/>
      <c r="AC2" s="404"/>
      <c r="AD2" s="405"/>
      <c r="AE2" s="403" t="s">
        <v>3</v>
      </c>
      <c r="AF2" s="405"/>
      <c r="AG2" s="405"/>
      <c r="AH2" s="405"/>
      <c r="AI2" s="405"/>
      <c r="AJ2" s="405"/>
      <c r="AK2" s="405"/>
      <c r="AL2" s="405"/>
      <c r="AM2" s="405"/>
      <c r="AN2" s="315"/>
      <c r="AO2" s="349">
        <v>2011</v>
      </c>
    </row>
    <row r="3" spans="1:52" s="349" customFormat="1" x14ac:dyDescent="0.3">
      <c r="A3" s="34"/>
      <c r="B3" s="402" t="s">
        <v>573</v>
      </c>
      <c r="C3" s="402" t="s">
        <v>195</v>
      </c>
      <c r="D3" s="402" t="s">
        <v>196</v>
      </c>
      <c r="E3" s="402" t="s">
        <v>574</v>
      </c>
      <c r="F3" s="402" t="s">
        <v>575</v>
      </c>
      <c r="G3" s="402" t="s">
        <v>576</v>
      </c>
      <c r="H3" s="402" t="s">
        <v>577</v>
      </c>
      <c r="I3" s="402" t="s">
        <v>578</v>
      </c>
      <c r="J3" s="34"/>
      <c r="K3" s="402" t="s">
        <v>573</v>
      </c>
      <c r="L3" s="402" t="s">
        <v>195</v>
      </c>
      <c r="M3" s="402" t="s">
        <v>196</v>
      </c>
      <c r="N3" s="402" t="s">
        <v>574</v>
      </c>
      <c r="O3" s="402" t="s">
        <v>575</v>
      </c>
      <c r="P3" s="402" t="s">
        <v>576</v>
      </c>
      <c r="Q3" s="402" t="s">
        <v>577</v>
      </c>
      <c r="R3" s="402" t="s">
        <v>578</v>
      </c>
      <c r="S3" s="34"/>
      <c r="T3" s="402" t="s">
        <v>573</v>
      </c>
      <c r="U3" s="402" t="s">
        <v>195</v>
      </c>
      <c r="V3" s="402" t="s">
        <v>196</v>
      </c>
      <c r="W3" s="402" t="s">
        <v>574</v>
      </c>
      <c r="X3" s="402" t="s">
        <v>575</v>
      </c>
      <c r="Y3" s="402" t="s">
        <v>576</v>
      </c>
      <c r="Z3" s="402" t="s">
        <v>577</v>
      </c>
      <c r="AA3" s="402" t="s">
        <v>578</v>
      </c>
      <c r="AB3" s="403"/>
      <c r="AC3" s="404"/>
      <c r="AD3" s="405"/>
      <c r="AE3" s="403"/>
      <c r="AF3" s="405" t="s">
        <v>573</v>
      </c>
      <c r="AG3" s="405" t="s">
        <v>643</v>
      </c>
      <c r="AH3" s="405" t="s">
        <v>644</v>
      </c>
      <c r="AI3" s="405" t="s">
        <v>645</v>
      </c>
      <c r="AJ3" s="405" t="s">
        <v>646</v>
      </c>
      <c r="AK3" s="405" t="s">
        <v>647</v>
      </c>
      <c r="AL3" s="405" t="s">
        <v>648</v>
      </c>
      <c r="AM3" s="405" t="s">
        <v>649</v>
      </c>
      <c r="AN3" s="315" t="s">
        <v>91</v>
      </c>
      <c r="AO3" s="403"/>
      <c r="AP3" s="405" t="s">
        <v>573</v>
      </c>
      <c r="AQ3" s="405" t="s">
        <v>643</v>
      </c>
      <c r="AR3" s="405" t="s">
        <v>644</v>
      </c>
      <c r="AS3" s="405" t="s">
        <v>645</v>
      </c>
      <c r="AT3" s="405" t="s">
        <v>646</v>
      </c>
      <c r="AU3" s="405" t="s">
        <v>647</v>
      </c>
      <c r="AV3" s="405" t="s">
        <v>648</v>
      </c>
      <c r="AW3" s="405" t="s">
        <v>649</v>
      </c>
      <c r="AX3" s="315" t="s">
        <v>91</v>
      </c>
    </row>
    <row r="4" spans="1:52" s="349" customFormat="1" x14ac:dyDescent="0.3">
      <c r="H4" s="406"/>
      <c r="Q4" s="406"/>
      <c r="Z4" s="406"/>
      <c r="AB4" s="315"/>
      <c r="AC4" s="401"/>
      <c r="AD4" s="315"/>
      <c r="AE4" s="315"/>
      <c r="AF4" s="315"/>
      <c r="AG4" s="315"/>
      <c r="AH4" s="315"/>
      <c r="AI4" s="315"/>
      <c r="AJ4" s="315"/>
      <c r="AK4" s="315"/>
      <c r="AL4" s="315"/>
      <c r="AM4" s="315"/>
      <c r="AN4" s="315"/>
      <c r="AO4" s="315"/>
      <c r="AP4" s="315"/>
      <c r="AQ4" s="315"/>
      <c r="AR4" s="315"/>
      <c r="AS4" s="315"/>
      <c r="AT4" s="315"/>
      <c r="AU4" s="315"/>
      <c r="AV4" s="315"/>
      <c r="AW4" s="315"/>
      <c r="AX4" s="315"/>
    </row>
    <row r="5" spans="1:52" s="349" customFormat="1" x14ac:dyDescent="0.3">
      <c r="A5" s="407" t="s">
        <v>31</v>
      </c>
      <c r="B5" s="349">
        <v>657</v>
      </c>
      <c r="C5" s="349">
        <v>1</v>
      </c>
      <c r="D5" s="349">
        <v>1</v>
      </c>
      <c r="E5" s="349">
        <v>484</v>
      </c>
      <c r="F5" s="349">
        <v>41</v>
      </c>
      <c r="G5" s="349">
        <v>97</v>
      </c>
      <c r="H5" s="406">
        <v>24</v>
      </c>
      <c r="I5" s="349">
        <v>9</v>
      </c>
      <c r="J5" s="407" t="s">
        <v>31</v>
      </c>
      <c r="K5" s="349">
        <v>438</v>
      </c>
      <c r="L5" s="349">
        <v>3</v>
      </c>
      <c r="M5" s="349">
        <v>2</v>
      </c>
      <c r="N5" s="349">
        <v>339</v>
      </c>
      <c r="O5" s="349">
        <v>39</v>
      </c>
      <c r="P5" s="349">
        <v>45</v>
      </c>
      <c r="Q5" s="406">
        <v>7</v>
      </c>
      <c r="R5" s="349">
        <v>3</v>
      </c>
      <c r="S5" s="407" t="s">
        <v>31</v>
      </c>
      <c r="T5" s="322">
        <v>325</v>
      </c>
      <c r="U5" s="322">
        <v>0</v>
      </c>
      <c r="V5" s="322">
        <v>39</v>
      </c>
      <c r="W5" s="322">
        <v>184</v>
      </c>
      <c r="X5" s="322">
        <v>49</v>
      </c>
      <c r="Y5" s="322">
        <v>47</v>
      </c>
      <c r="Z5" s="322">
        <v>3</v>
      </c>
      <c r="AA5" s="322">
        <v>3</v>
      </c>
      <c r="AB5" s="408"/>
      <c r="AC5" s="401"/>
      <c r="AD5" s="315"/>
      <c r="AE5" s="408" t="s">
        <v>31</v>
      </c>
      <c r="AF5" s="322">
        <v>325</v>
      </c>
      <c r="AG5" s="322">
        <v>39</v>
      </c>
      <c r="AH5" s="322">
        <v>70</v>
      </c>
      <c r="AI5" s="322">
        <v>114</v>
      </c>
      <c r="AJ5" s="322">
        <v>64</v>
      </c>
      <c r="AK5" s="322">
        <v>32</v>
      </c>
      <c r="AL5" s="322">
        <v>3</v>
      </c>
      <c r="AM5" s="322">
        <v>3</v>
      </c>
      <c r="AN5" s="322">
        <v>0</v>
      </c>
      <c r="AO5" s="408" t="s">
        <v>31</v>
      </c>
      <c r="AP5" s="409" t="s">
        <v>2</v>
      </c>
      <c r="AQ5" s="409" t="s">
        <v>2</v>
      </c>
      <c r="AR5" s="409" t="s">
        <v>2</v>
      </c>
      <c r="AS5" s="409" t="s">
        <v>2</v>
      </c>
      <c r="AT5" s="409" t="s">
        <v>2</v>
      </c>
      <c r="AU5" s="409" t="s">
        <v>2</v>
      </c>
      <c r="AV5" s="409" t="s">
        <v>2</v>
      </c>
      <c r="AW5" s="409" t="s">
        <v>2</v>
      </c>
      <c r="AX5" s="409" t="s">
        <v>2</v>
      </c>
      <c r="AY5" s="322"/>
      <c r="AZ5" s="322"/>
    </row>
    <row r="6" spans="1:52" s="349" customFormat="1" x14ac:dyDescent="0.3">
      <c r="A6" s="407" t="s">
        <v>32</v>
      </c>
      <c r="B6" s="349">
        <v>844</v>
      </c>
      <c r="C6" s="349">
        <v>28</v>
      </c>
      <c r="D6" s="349">
        <v>33</v>
      </c>
      <c r="E6" s="349">
        <v>199</v>
      </c>
      <c r="F6" s="349">
        <v>46</v>
      </c>
      <c r="G6" s="349">
        <v>75</v>
      </c>
      <c r="H6" s="406">
        <v>86</v>
      </c>
      <c r="I6" s="349">
        <v>377</v>
      </c>
      <c r="J6" s="407" t="s">
        <v>32</v>
      </c>
      <c r="K6" s="349">
        <v>852</v>
      </c>
      <c r="L6" s="349">
        <v>39</v>
      </c>
      <c r="M6" s="349">
        <v>40</v>
      </c>
      <c r="N6" s="349">
        <v>169</v>
      </c>
      <c r="O6" s="349">
        <v>36</v>
      </c>
      <c r="P6" s="349">
        <v>68</v>
      </c>
      <c r="Q6" s="406">
        <v>71</v>
      </c>
      <c r="R6" s="349">
        <v>429</v>
      </c>
      <c r="S6" s="407" t="s">
        <v>32</v>
      </c>
      <c r="T6" s="322">
        <v>1212</v>
      </c>
      <c r="U6" s="322">
        <v>12</v>
      </c>
      <c r="V6" s="322">
        <v>15</v>
      </c>
      <c r="W6" s="322">
        <v>508</v>
      </c>
      <c r="X6" s="322">
        <v>35</v>
      </c>
      <c r="Y6" s="322">
        <v>75</v>
      </c>
      <c r="Z6" s="322">
        <v>59</v>
      </c>
      <c r="AA6" s="322">
        <v>508</v>
      </c>
      <c r="AB6" s="408"/>
      <c r="AC6" s="401"/>
      <c r="AD6" s="315"/>
      <c r="AE6" s="408" t="s">
        <v>32</v>
      </c>
      <c r="AF6" s="322">
        <v>1212</v>
      </c>
      <c r="AG6" s="322">
        <v>27</v>
      </c>
      <c r="AH6" s="322">
        <v>396</v>
      </c>
      <c r="AI6" s="322">
        <v>112</v>
      </c>
      <c r="AJ6" s="322">
        <v>53</v>
      </c>
      <c r="AK6" s="322">
        <v>57</v>
      </c>
      <c r="AL6" s="322">
        <v>59</v>
      </c>
      <c r="AM6" s="322">
        <v>243</v>
      </c>
      <c r="AN6" s="322">
        <v>265</v>
      </c>
      <c r="AO6" s="408" t="s">
        <v>32</v>
      </c>
      <c r="AP6" s="322">
        <v>987</v>
      </c>
      <c r="AQ6" s="322">
        <v>12</v>
      </c>
      <c r="AR6" s="322">
        <v>174</v>
      </c>
      <c r="AS6" s="322">
        <v>125</v>
      </c>
      <c r="AT6" s="322">
        <v>64</v>
      </c>
      <c r="AU6" s="322">
        <v>109</v>
      </c>
      <c r="AV6" s="322">
        <v>54</v>
      </c>
      <c r="AW6" s="322">
        <v>178</v>
      </c>
      <c r="AX6" s="322">
        <v>271</v>
      </c>
      <c r="AY6" s="322"/>
      <c r="AZ6" s="322"/>
    </row>
    <row r="7" spans="1:52" s="349" customFormat="1" x14ac:dyDescent="0.3">
      <c r="A7" s="407" t="s">
        <v>33</v>
      </c>
      <c r="B7" s="349">
        <v>4735</v>
      </c>
      <c r="C7" s="349">
        <v>30</v>
      </c>
      <c r="D7" s="349">
        <v>102</v>
      </c>
      <c r="E7" s="349">
        <v>1438</v>
      </c>
      <c r="F7" s="349">
        <v>262</v>
      </c>
      <c r="G7" s="349">
        <v>484</v>
      </c>
      <c r="H7" s="406">
        <v>574</v>
      </c>
      <c r="I7" s="349">
        <v>1845</v>
      </c>
      <c r="J7" s="407" t="s">
        <v>33</v>
      </c>
      <c r="K7" s="349">
        <v>4232</v>
      </c>
      <c r="L7" s="349">
        <v>38</v>
      </c>
      <c r="M7" s="349">
        <v>46</v>
      </c>
      <c r="N7" s="349">
        <v>1091</v>
      </c>
      <c r="O7" s="349">
        <v>230</v>
      </c>
      <c r="P7" s="349">
        <v>307</v>
      </c>
      <c r="Q7" s="406">
        <v>424</v>
      </c>
      <c r="R7" s="349">
        <v>2096</v>
      </c>
      <c r="S7" s="407" t="s">
        <v>33</v>
      </c>
      <c r="T7" s="322">
        <v>4304</v>
      </c>
      <c r="U7" s="322">
        <v>16</v>
      </c>
      <c r="V7" s="322">
        <v>78</v>
      </c>
      <c r="W7" s="322">
        <v>1027</v>
      </c>
      <c r="X7" s="322">
        <v>255</v>
      </c>
      <c r="Y7" s="322">
        <v>402</v>
      </c>
      <c r="Z7" s="322">
        <v>302</v>
      </c>
      <c r="AA7" s="322">
        <v>2224</v>
      </c>
      <c r="AB7" s="408"/>
      <c r="AC7" s="401"/>
      <c r="AD7" s="315"/>
      <c r="AE7" s="408" t="s">
        <v>33</v>
      </c>
      <c r="AF7" s="322">
        <v>4304</v>
      </c>
      <c r="AG7" s="322">
        <v>94</v>
      </c>
      <c r="AH7" s="322">
        <v>558</v>
      </c>
      <c r="AI7" s="322">
        <v>469</v>
      </c>
      <c r="AJ7" s="322">
        <v>354</v>
      </c>
      <c r="AK7" s="322">
        <v>303</v>
      </c>
      <c r="AL7" s="322">
        <v>302</v>
      </c>
      <c r="AM7" s="322">
        <v>761</v>
      </c>
      <c r="AN7" s="322">
        <v>1463</v>
      </c>
      <c r="AO7" s="408" t="s">
        <v>33</v>
      </c>
      <c r="AP7" s="322">
        <v>3489</v>
      </c>
      <c r="AQ7" s="322">
        <v>41</v>
      </c>
      <c r="AR7" s="322">
        <v>756</v>
      </c>
      <c r="AS7" s="322">
        <v>225</v>
      </c>
      <c r="AT7" s="322">
        <v>203</v>
      </c>
      <c r="AU7" s="322">
        <v>240</v>
      </c>
      <c r="AV7" s="322">
        <v>223</v>
      </c>
      <c r="AW7" s="322">
        <v>582</v>
      </c>
      <c r="AX7" s="322">
        <v>1219</v>
      </c>
      <c r="AY7" s="322"/>
      <c r="AZ7" s="322"/>
    </row>
    <row r="8" spans="1:52" s="349" customFormat="1" x14ac:dyDescent="0.3">
      <c r="A8" s="407" t="s">
        <v>34</v>
      </c>
      <c r="B8" s="349">
        <v>969</v>
      </c>
      <c r="C8" s="349">
        <v>17</v>
      </c>
      <c r="D8" s="349">
        <v>138</v>
      </c>
      <c r="E8" s="349">
        <v>280</v>
      </c>
      <c r="F8" s="349">
        <v>41</v>
      </c>
      <c r="G8" s="349">
        <v>51</v>
      </c>
      <c r="H8" s="406">
        <v>66</v>
      </c>
      <c r="I8" s="349">
        <v>376</v>
      </c>
      <c r="J8" s="407" t="s">
        <v>34</v>
      </c>
      <c r="K8" s="349">
        <v>794</v>
      </c>
      <c r="L8" s="349">
        <v>11</v>
      </c>
      <c r="M8" s="349">
        <v>15</v>
      </c>
      <c r="N8" s="349">
        <v>119</v>
      </c>
      <c r="O8" s="349">
        <v>45</v>
      </c>
      <c r="P8" s="349">
        <v>62</v>
      </c>
      <c r="Q8" s="406">
        <v>82</v>
      </c>
      <c r="R8" s="349">
        <v>460</v>
      </c>
      <c r="S8" s="407" t="s">
        <v>34</v>
      </c>
      <c r="T8" s="322">
        <v>1047</v>
      </c>
      <c r="U8" s="322">
        <v>0</v>
      </c>
      <c r="V8" s="322">
        <v>3</v>
      </c>
      <c r="W8" s="322">
        <v>25</v>
      </c>
      <c r="X8" s="322">
        <v>24</v>
      </c>
      <c r="Y8" s="322">
        <v>63</v>
      </c>
      <c r="Z8" s="322">
        <v>85</v>
      </c>
      <c r="AA8" s="322">
        <v>847</v>
      </c>
      <c r="AB8" s="408"/>
      <c r="AC8" s="401"/>
      <c r="AD8" s="315"/>
      <c r="AE8" s="408" t="s">
        <v>34</v>
      </c>
      <c r="AF8" s="322">
        <v>1047</v>
      </c>
      <c r="AG8" s="322">
        <v>3</v>
      </c>
      <c r="AH8" s="322">
        <v>9</v>
      </c>
      <c r="AI8" s="322">
        <v>16</v>
      </c>
      <c r="AJ8" s="322">
        <v>40</v>
      </c>
      <c r="AK8" s="322">
        <v>47</v>
      </c>
      <c r="AL8" s="322">
        <v>85</v>
      </c>
      <c r="AM8" s="322">
        <v>326</v>
      </c>
      <c r="AN8" s="322">
        <v>521</v>
      </c>
      <c r="AO8" s="408" t="s">
        <v>34</v>
      </c>
      <c r="AP8" s="322">
        <v>1019</v>
      </c>
      <c r="AQ8" s="322">
        <v>2</v>
      </c>
      <c r="AR8" s="322">
        <v>18</v>
      </c>
      <c r="AS8" s="322">
        <v>35</v>
      </c>
      <c r="AT8" s="322">
        <v>57</v>
      </c>
      <c r="AU8" s="322">
        <v>87</v>
      </c>
      <c r="AV8" s="322">
        <v>65</v>
      </c>
      <c r="AW8" s="322">
        <v>265</v>
      </c>
      <c r="AX8" s="322">
        <v>490</v>
      </c>
      <c r="AY8" s="322"/>
      <c r="AZ8" s="322"/>
    </row>
    <row r="9" spans="1:52" s="349" customFormat="1" x14ac:dyDescent="0.3">
      <c r="A9" s="407" t="s">
        <v>35</v>
      </c>
      <c r="B9" s="349">
        <v>2245</v>
      </c>
      <c r="C9" s="349">
        <v>51</v>
      </c>
      <c r="D9" s="349">
        <v>84</v>
      </c>
      <c r="E9" s="349">
        <v>1156</v>
      </c>
      <c r="F9" s="349">
        <v>135</v>
      </c>
      <c r="G9" s="349">
        <v>198</v>
      </c>
      <c r="H9" s="406">
        <v>151</v>
      </c>
      <c r="I9" s="349">
        <v>470</v>
      </c>
      <c r="J9" s="407" t="s">
        <v>35</v>
      </c>
      <c r="K9" s="349">
        <v>2139</v>
      </c>
      <c r="L9" s="349">
        <v>142</v>
      </c>
      <c r="M9" s="349">
        <v>121</v>
      </c>
      <c r="N9" s="349">
        <v>776</v>
      </c>
      <c r="O9" s="349">
        <v>225</v>
      </c>
      <c r="P9" s="349">
        <v>244</v>
      </c>
      <c r="Q9" s="406">
        <v>156</v>
      </c>
      <c r="R9" s="349">
        <v>475</v>
      </c>
      <c r="S9" s="407" t="s">
        <v>35</v>
      </c>
      <c r="T9" s="322">
        <v>2231</v>
      </c>
      <c r="U9" s="322">
        <v>27</v>
      </c>
      <c r="V9" s="322">
        <v>29</v>
      </c>
      <c r="W9" s="322">
        <v>870</v>
      </c>
      <c r="X9" s="322">
        <v>192</v>
      </c>
      <c r="Y9" s="322">
        <v>287</v>
      </c>
      <c r="Z9" s="322">
        <v>174</v>
      </c>
      <c r="AA9" s="322">
        <v>652</v>
      </c>
      <c r="AB9" s="408"/>
      <c r="AC9" s="401"/>
      <c r="AD9" s="315"/>
      <c r="AE9" s="408" t="s">
        <v>35</v>
      </c>
      <c r="AF9" s="322">
        <v>2231</v>
      </c>
      <c r="AG9" s="322">
        <v>56</v>
      </c>
      <c r="AH9" s="322">
        <v>511</v>
      </c>
      <c r="AI9" s="322">
        <v>359</v>
      </c>
      <c r="AJ9" s="322">
        <v>258</v>
      </c>
      <c r="AK9" s="322">
        <v>221</v>
      </c>
      <c r="AL9" s="322">
        <v>174</v>
      </c>
      <c r="AM9" s="322">
        <v>282</v>
      </c>
      <c r="AN9" s="322">
        <v>370</v>
      </c>
      <c r="AO9" s="408" t="s">
        <v>35</v>
      </c>
      <c r="AP9" s="322">
        <v>2190</v>
      </c>
      <c r="AQ9" s="322">
        <v>18</v>
      </c>
      <c r="AR9" s="322">
        <v>657</v>
      </c>
      <c r="AS9" s="322">
        <v>247</v>
      </c>
      <c r="AT9" s="322">
        <v>300</v>
      </c>
      <c r="AU9" s="322">
        <v>285</v>
      </c>
      <c r="AV9" s="322">
        <v>169</v>
      </c>
      <c r="AW9" s="322">
        <v>205</v>
      </c>
      <c r="AX9" s="322">
        <v>309</v>
      </c>
      <c r="AY9" s="322"/>
      <c r="AZ9" s="322"/>
    </row>
    <row r="10" spans="1:52" s="349" customFormat="1" x14ac:dyDescent="0.3">
      <c r="A10" s="407" t="s">
        <v>36</v>
      </c>
      <c r="B10" s="349">
        <v>2706</v>
      </c>
      <c r="C10" s="349">
        <v>36</v>
      </c>
      <c r="D10" s="349">
        <v>151</v>
      </c>
      <c r="E10" s="349">
        <v>527</v>
      </c>
      <c r="F10" s="349">
        <v>71</v>
      </c>
      <c r="G10" s="349">
        <v>176</v>
      </c>
      <c r="H10" s="406">
        <v>288</v>
      </c>
      <c r="I10" s="349">
        <v>1457</v>
      </c>
      <c r="J10" s="407" t="s">
        <v>36</v>
      </c>
      <c r="K10" s="349">
        <v>2871</v>
      </c>
      <c r="L10" s="349">
        <v>46</v>
      </c>
      <c r="M10" s="349">
        <v>62</v>
      </c>
      <c r="N10" s="349">
        <v>521</v>
      </c>
      <c r="O10" s="349">
        <v>122</v>
      </c>
      <c r="P10" s="349">
        <v>189</v>
      </c>
      <c r="Q10" s="406">
        <v>304</v>
      </c>
      <c r="R10" s="349">
        <v>1627</v>
      </c>
      <c r="S10" s="407" t="s">
        <v>36</v>
      </c>
      <c r="T10" s="322">
        <v>2797</v>
      </c>
      <c r="U10" s="322">
        <v>0</v>
      </c>
      <c r="V10" s="322">
        <v>132</v>
      </c>
      <c r="W10" s="322">
        <v>470</v>
      </c>
      <c r="X10" s="322">
        <v>157</v>
      </c>
      <c r="Y10" s="322">
        <v>215</v>
      </c>
      <c r="Z10" s="322">
        <v>170</v>
      </c>
      <c r="AA10" s="322">
        <v>1653</v>
      </c>
      <c r="AB10" s="408"/>
      <c r="AC10" s="401"/>
      <c r="AD10" s="315"/>
      <c r="AE10" s="408" t="s">
        <v>36</v>
      </c>
      <c r="AF10" s="322">
        <v>2797</v>
      </c>
      <c r="AG10" s="322">
        <v>132</v>
      </c>
      <c r="AH10" s="322">
        <v>305</v>
      </c>
      <c r="AI10" s="322">
        <v>165</v>
      </c>
      <c r="AJ10" s="322">
        <v>208</v>
      </c>
      <c r="AK10" s="322">
        <v>164</v>
      </c>
      <c r="AL10" s="322">
        <v>170</v>
      </c>
      <c r="AM10" s="322">
        <v>589</v>
      </c>
      <c r="AN10" s="322">
        <v>1064</v>
      </c>
      <c r="AO10" s="408" t="s">
        <v>36</v>
      </c>
      <c r="AP10" s="322">
        <v>2068</v>
      </c>
      <c r="AQ10" s="322">
        <v>100</v>
      </c>
      <c r="AR10" s="322">
        <v>190</v>
      </c>
      <c r="AS10" s="322">
        <v>137</v>
      </c>
      <c r="AT10" s="322">
        <v>196</v>
      </c>
      <c r="AU10" s="322">
        <v>144</v>
      </c>
      <c r="AV10" s="322">
        <v>97</v>
      </c>
      <c r="AW10" s="322">
        <v>365</v>
      </c>
      <c r="AX10" s="322">
        <v>839</v>
      </c>
      <c r="AY10" s="322"/>
      <c r="AZ10" s="322"/>
    </row>
    <row r="11" spans="1:52" s="349" customFormat="1" x14ac:dyDescent="0.3">
      <c r="A11" s="407" t="s">
        <v>37</v>
      </c>
      <c r="B11" s="349">
        <v>7675</v>
      </c>
      <c r="C11" s="349">
        <v>28</v>
      </c>
      <c r="D11" s="349">
        <v>110</v>
      </c>
      <c r="E11" s="349">
        <v>4487</v>
      </c>
      <c r="F11" s="349">
        <v>641</v>
      </c>
      <c r="G11" s="349">
        <v>1028</v>
      </c>
      <c r="H11" s="406">
        <v>532</v>
      </c>
      <c r="I11" s="349">
        <v>849</v>
      </c>
      <c r="J11" s="407" t="s">
        <v>37</v>
      </c>
      <c r="K11" s="349">
        <v>7155</v>
      </c>
      <c r="L11" s="349">
        <v>213</v>
      </c>
      <c r="M11" s="349">
        <v>170</v>
      </c>
      <c r="N11" s="349">
        <v>4208</v>
      </c>
      <c r="O11" s="349">
        <v>679</v>
      </c>
      <c r="P11" s="349">
        <v>769</v>
      </c>
      <c r="Q11" s="406">
        <v>364</v>
      </c>
      <c r="R11" s="349">
        <v>752</v>
      </c>
      <c r="S11" s="407" t="s">
        <v>37</v>
      </c>
      <c r="T11" s="322">
        <v>9295</v>
      </c>
      <c r="U11" s="322">
        <v>96</v>
      </c>
      <c r="V11" s="322">
        <v>84</v>
      </c>
      <c r="W11" s="322">
        <v>6811</v>
      </c>
      <c r="X11" s="322">
        <v>703</v>
      </c>
      <c r="Y11" s="322">
        <v>768</v>
      </c>
      <c r="Z11" s="322">
        <v>259</v>
      </c>
      <c r="AA11" s="322">
        <v>574</v>
      </c>
      <c r="AB11" s="408"/>
      <c r="AC11" s="401"/>
      <c r="AD11" s="315"/>
      <c r="AE11" s="408" t="s">
        <v>37</v>
      </c>
      <c r="AF11" s="322">
        <v>9295</v>
      </c>
      <c r="AG11" s="322">
        <v>180</v>
      </c>
      <c r="AH11" s="322">
        <v>4861</v>
      </c>
      <c r="AI11" s="322">
        <v>1950</v>
      </c>
      <c r="AJ11" s="322">
        <v>953</v>
      </c>
      <c r="AK11" s="322">
        <v>518</v>
      </c>
      <c r="AL11" s="322">
        <v>259</v>
      </c>
      <c r="AM11" s="322">
        <v>260</v>
      </c>
      <c r="AN11" s="322">
        <v>314</v>
      </c>
      <c r="AO11" s="408" t="s">
        <v>37</v>
      </c>
      <c r="AP11" s="322">
        <v>7640</v>
      </c>
      <c r="AQ11" s="322">
        <v>59</v>
      </c>
      <c r="AR11" s="322">
        <v>5356</v>
      </c>
      <c r="AS11" s="322">
        <v>1000</v>
      </c>
      <c r="AT11" s="322">
        <v>467</v>
      </c>
      <c r="AU11" s="322">
        <v>275</v>
      </c>
      <c r="AV11" s="322">
        <v>121</v>
      </c>
      <c r="AW11" s="322">
        <v>170</v>
      </c>
      <c r="AX11" s="322">
        <v>192</v>
      </c>
      <c r="AY11" s="322"/>
      <c r="AZ11" s="322"/>
    </row>
    <row r="12" spans="1:52" s="349" customFormat="1" x14ac:dyDescent="0.3">
      <c r="A12" s="407" t="s">
        <v>38</v>
      </c>
      <c r="B12" s="349">
        <v>4031</v>
      </c>
      <c r="C12" s="349">
        <v>48</v>
      </c>
      <c r="D12" s="349">
        <v>237</v>
      </c>
      <c r="E12" s="349">
        <v>716</v>
      </c>
      <c r="F12" s="349">
        <v>149</v>
      </c>
      <c r="G12" s="349">
        <v>403</v>
      </c>
      <c r="H12" s="406">
        <v>509</v>
      </c>
      <c r="I12" s="349">
        <v>1969</v>
      </c>
      <c r="J12" s="407" t="s">
        <v>38</v>
      </c>
      <c r="K12" s="349">
        <v>3836</v>
      </c>
      <c r="L12" s="349">
        <v>86</v>
      </c>
      <c r="M12" s="349">
        <v>127</v>
      </c>
      <c r="N12" s="349">
        <v>865</v>
      </c>
      <c r="O12" s="349">
        <v>259</v>
      </c>
      <c r="P12" s="349">
        <v>289</v>
      </c>
      <c r="Q12" s="406">
        <v>373</v>
      </c>
      <c r="R12" s="349">
        <v>1837</v>
      </c>
      <c r="S12" s="407" t="s">
        <v>38</v>
      </c>
      <c r="T12" s="322">
        <v>3115</v>
      </c>
      <c r="U12" s="322">
        <v>23</v>
      </c>
      <c r="V12" s="322">
        <v>143</v>
      </c>
      <c r="W12" s="322">
        <v>644</v>
      </c>
      <c r="X12" s="322">
        <v>277</v>
      </c>
      <c r="Y12" s="322">
        <v>403</v>
      </c>
      <c r="Z12" s="322">
        <v>247</v>
      </c>
      <c r="AA12" s="322">
        <v>1378</v>
      </c>
      <c r="AB12" s="408"/>
      <c r="AC12" s="401"/>
      <c r="AD12" s="315"/>
      <c r="AE12" s="408" t="s">
        <v>38</v>
      </c>
      <c r="AF12" s="322">
        <v>3115</v>
      </c>
      <c r="AG12" s="322">
        <v>166</v>
      </c>
      <c r="AH12" s="322">
        <v>340</v>
      </c>
      <c r="AI12" s="322">
        <v>304</v>
      </c>
      <c r="AJ12" s="322">
        <v>394</v>
      </c>
      <c r="AK12" s="322">
        <v>286</v>
      </c>
      <c r="AL12" s="322">
        <v>247</v>
      </c>
      <c r="AM12" s="322">
        <v>544</v>
      </c>
      <c r="AN12" s="322">
        <v>834</v>
      </c>
      <c r="AO12" s="408" t="s">
        <v>38</v>
      </c>
      <c r="AP12" s="322">
        <v>2908</v>
      </c>
      <c r="AQ12" s="322">
        <v>70</v>
      </c>
      <c r="AR12" s="322">
        <v>262</v>
      </c>
      <c r="AS12" s="322">
        <v>169</v>
      </c>
      <c r="AT12" s="322">
        <v>447</v>
      </c>
      <c r="AU12" s="322">
        <v>420</v>
      </c>
      <c r="AV12" s="322">
        <v>264</v>
      </c>
      <c r="AW12" s="322">
        <v>457</v>
      </c>
      <c r="AX12" s="322">
        <v>819</v>
      </c>
      <c r="AY12" s="322"/>
      <c r="AZ12" s="322"/>
    </row>
    <row r="13" spans="1:52" s="349" customFormat="1" x14ac:dyDescent="0.3">
      <c r="A13" s="407" t="s">
        <v>39</v>
      </c>
      <c r="B13" s="349">
        <v>3783</v>
      </c>
      <c r="C13" s="349">
        <v>20</v>
      </c>
      <c r="D13" s="349">
        <v>110</v>
      </c>
      <c r="E13" s="349">
        <v>773</v>
      </c>
      <c r="F13" s="349">
        <v>211</v>
      </c>
      <c r="G13" s="349">
        <v>457</v>
      </c>
      <c r="H13" s="406">
        <v>650</v>
      </c>
      <c r="I13" s="349">
        <v>1562</v>
      </c>
      <c r="J13" s="407" t="s">
        <v>39</v>
      </c>
      <c r="K13" s="349">
        <v>3254</v>
      </c>
      <c r="L13" s="349">
        <v>140</v>
      </c>
      <c r="M13" s="349">
        <v>230</v>
      </c>
      <c r="N13" s="349">
        <v>802</v>
      </c>
      <c r="O13" s="349">
        <v>230</v>
      </c>
      <c r="P13" s="349">
        <v>292</v>
      </c>
      <c r="Q13" s="406">
        <v>328</v>
      </c>
      <c r="R13" s="349">
        <v>1232</v>
      </c>
      <c r="S13" s="407" t="s">
        <v>39</v>
      </c>
      <c r="T13" s="322">
        <v>2677</v>
      </c>
      <c r="U13" s="322">
        <v>68</v>
      </c>
      <c r="V13" s="322">
        <v>57</v>
      </c>
      <c r="W13" s="322">
        <v>743</v>
      </c>
      <c r="X13" s="322">
        <v>317</v>
      </c>
      <c r="Y13" s="322">
        <v>339</v>
      </c>
      <c r="Z13" s="322">
        <v>204</v>
      </c>
      <c r="AA13" s="322">
        <v>949</v>
      </c>
      <c r="AB13" s="408"/>
      <c r="AC13" s="401"/>
      <c r="AD13" s="315"/>
      <c r="AE13" s="408" t="s">
        <v>39</v>
      </c>
      <c r="AF13" s="322">
        <v>2677</v>
      </c>
      <c r="AG13" s="322">
        <v>125</v>
      </c>
      <c r="AH13" s="322">
        <v>300</v>
      </c>
      <c r="AI13" s="322">
        <v>443</v>
      </c>
      <c r="AJ13" s="322">
        <v>405</v>
      </c>
      <c r="AK13" s="322">
        <v>251</v>
      </c>
      <c r="AL13" s="322">
        <v>204</v>
      </c>
      <c r="AM13" s="322">
        <v>411</v>
      </c>
      <c r="AN13" s="322">
        <v>538</v>
      </c>
      <c r="AO13" s="408" t="s">
        <v>39</v>
      </c>
      <c r="AP13" s="322">
        <v>3228</v>
      </c>
      <c r="AQ13" s="322">
        <v>88</v>
      </c>
      <c r="AR13" s="322">
        <v>504</v>
      </c>
      <c r="AS13" s="322">
        <v>544</v>
      </c>
      <c r="AT13" s="322">
        <v>598</v>
      </c>
      <c r="AU13" s="322">
        <v>355</v>
      </c>
      <c r="AV13" s="322">
        <v>212</v>
      </c>
      <c r="AW13" s="322">
        <v>392</v>
      </c>
      <c r="AX13" s="322">
        <v>535</v>
      </c>
      <c r="AY13" s="322"/>
      <c r="AZ13" s="322"/>
    </row>
    <row r="14" spans="1:52" s="349" customFormat="1" x14ac:dyDescent="0.3">
      <c r="A14" s="407" t="s">
        <v>40</v>
      </c>
      <c r="B14" s="349">
        <v>1710</v>
      </c>
      <c r="C14" s="349">
        <v>22</v>
      </c>
      <c r="D14" s="349">
        <v>119</v>
      </c>
      <c r="E14" s="349">
        <v>251</v>
      </c>
      <c r="F14" s="349">
        <v>38</v>
      </c>
      <c r="G14" s="349">
        <v>96</v>
      </c>
      <c r="H14" s="406">
        <v>223</v>
      </c>
      <c r="I14" s="349">
        <v>961</v>
      </c>
      <c r="J14" s="407" t="s">
        <v>40</v>
      </c>
      <c r="K14" s="349">
        <v>1784</v>
      </c>
      <c r="L14" s="349">
        <v>50</v>
      </c>
      <c r="M14" s="349">
        <v>29</v>
      </c>
      <c r="N14" s="349">
        <v>227</v>
      </c>
      <c r="O14" s="349">
        <v>74</v>
      </c>
      <c r="P14" s="349">
        <v>99</v>
      </c>
      <c r="Q14" s="406">
        <v>196</v>
      </c>
      <c r="R14" s="349">
        <v>1109</v>
      </c>
      <c r="S14" s="407" t="s">
        <v>40</v>
      </c>
      <c r="T14" s="322">
        <v>3250</v>
      </c>
      <c r="U14" s="322">
        <v>0</v>
      </c>
      <c r="V14" s="322">
        <v>12</v>
      </c>
      <c r="W14" s="322">
        <v>1219</v>
      </c>
      <c r="X14" s="322">
        <v>217</v>
      </c>
      <c r="Y14" s="322">
        <v>302</v>
      </c>
      <c r="Z14" s="322">
        <v>199</v>
      </c>
      <c r="AA14" s="322">
        <v>1301</v>
      </c>
      <c r="AB14" s="408"/>
      <c r="AC14" s="401"/>
      <c r="AD14" s="315"/>
      <c r="AE14" s="408" t="s">
        <v>40</v>
      </c>
      <c r="AF14" s="322">
        <v>3250</v>
      </c>
      <c r="AG14" s="322">
        <v>12</v>
      </c>
      <c r="AH14" s="322">
        <v>838</v>
      </c>
      <c r="AI14" s="322">
        <v>381</v>
      </c>
      <c r="AJ14" s="322">
        <v>298</v>
      </c>
      <c r="AK14" s="322">
        <v>221</v>
      </c>
      <c r="AL14" s="322">
        <v>199</v>
      </c>
      <c r="AM14" s="322">
        <v>483</v>
      </c>
      <c r="AN14" s="322">
        <v>818</v>
      </c>
      <c r="AO14" s="408" t="s">
        <v>40</v>
      </c>
      <c r="AP14" s="322">
        <v>2257</v>
      </c>
      <c r="AQ14" s="322">
        <v>2</v>
      </c>
      <c r="AR14" s="322">
        <v>420</v>
      </c>
      <c r="AS14" s="322">
        <v>126</v>
      </c>
      <c r="AT14" s="322">
        <v>239</v>
      </c>
      <c r="AU14" s="322">
        <v>235</v>
      </c>
      <c r="AV14" s="322">
        <v>194</v>
      </c>
      <c r="AW14" s="322">
        <v>352</v>
      </c>
      <c r="AX14" s="322">
        <v>689</v>
      </c>
      <c r="AY14" s="322"/>
      <c r="AZ14" s="322"/>
    </row>
    <row r="15" spans="1:52" s="349" customFormat="1" x14ac:dyDescent="0.3">
      <c r="A15" s="407" t="s">
        <v>41</v>
      </c>
      <c r="B15" s="349">
        <v>2391</v>
      </c>
      <c r="C15" s="349">
        <v>23</v>
      </c>
      <c r="D15" s="349">
        <v>204</v>
      </c>
      <c r="E15" s="349">
        <v>1145</v>
      </c>
      <c r="F15" s="349">
        <v>80</v>
      </c>
      <c r="G15" s="349">
        <v>94</v>
      </c>
      <c r="H15" s="406">
        <v>150</v>
      </c>
      <c r="I15" s="349">
        <v>695</v>
      </c>
      <c r="J15" s="407" t="s">
        <v>41</v>
      </c>
      <c r="K15" s="349">
        <v>2172</v>
      </c>
      <c r="L15" s="349">
        <v>33</v>
      </c>
      <c r="M15" s="349">
        <v>54</v>
      </c>
      <c r="N15" s="349">
        <v>1034</v>
      </c>
      <c r="O15" s="349">
        <v>125</v>
      </c>
      <c r="P15" s="349">
        <v>95</v>
      </c>
      <c r="Q15" s="406">
        <v>139</v>
      </c>
      <c r="R15" s="349">
        <v>692</v>
      </c>
      <c r="S15" s="407" t="s">
        <v>41</v>
      </c>
      <c r="T15" s="322">
        <v>2587</v>
      </c>
      <c r="U15" s="322">
        <v>7</v>
      </c>
      <c r="V15" s="322">
        <v>3</v>
      </c>
      <c r="W15" s="322">
        <v>1078</v>
      </c>
      <c r="X15" s="322">
        <v>258</v>
      </c>
      <c r="Y15" s="322">
        <v>244</v>
      </c>
      <c r="Z15" s="322">
        <v>166</v>
      </c>
      <c r="AA15" s="322">
        <v>831</v>
      </c>
      <c r="AB15" s="408"/>
      <c r="AC15" s="401"/>
      <c r="AD15" s="315"/>
      <c r="AE15" s="408" t="s">
        <v>41</v>
      </c>
      <c r="AF15" s="322">
        <v>2587</v>
      </c>
      <c r="AG15" s="322">
        <v>10</v>
      </c>
      <c r="AH15" s="322">
        <v>673</v>
      </c>
      <c r="AI15" s="322">
        <v>405</v>
      </c>
      <c r="AJ15" s="322">
        <v>338</v>
      </c>
      <c r="AK15" s="322">
        <v>164</v>
      </c>
      <c r="AL15" s="322">
        <v>166</v>
      </c>
      <c r="AM15" s="322">
        <v>388</v>
      </c>
      <c r="AN15" s="322">
        <v>443</v>
      </c>
      <c r="AO15" s="408" t="s">
        <v>41</v>
      </c>
      <c r="AP15" s="322">
        <v>4354</v>
      </c>
      <c r="AQ15" s="322">
        <v>13</v>
      </c>
      <c r="AR15" s="322">
        <v>2485</v>
      </c>
      <c r="AS15" s="322">
        <v>520</v>
      </c>
      <c r="AT15" s="322">
        <v>263</v>
      </c>
      <c r="AU15" s="322">
        <v>205</v>
      </c>
      <c r="AV15" s="322">
        <v>136</v>
      </c>
      <c r="AW15" s="322">
        <v>303</v>
      </c>
      <c r="AX15" s="322">
        <v>429</v>
      </c>
      <c r="AY15" s="322"/>
      <c r="AZ15" s="322"/>
    </row>
    <row r="16" spans="1:52" s="349" customFormat="1" x14ac:dyDescent="0.3">
      <c r="A16" s="407" t="s">
        <v>42</v>
      </c>
      <c r="B16" s="349">
        <v>2522</v>
      </c>
      <c r="C16" s="349">
        <v>79</v>
      </c>
      <c r="D16" s="349">
        <v>163</v>
      </c>
      <c r="E16" s="349">
        <v>800</v>
      </c>
      <c r="F16" s="349">
        <v>167</v>
      </c>
      <c r="G16" s="349">
        <v>240</v>
      </c>
      <c r="H16" s="406">
        <v>279</v>
      </c>
      <c r="I16" s="349">
        <v>794</v>
      </c>
      <c r="J16" s="407" t="s">
        <v>42</v>
      </c>
      <c r="K16" s="349">
        <v>1835</v>
      </c>
      <c r="L16" s="349">
        <v>116</v>
      </c>
      <c r="M16" s="349">
        <v>99</v>
      </c>
      <c r="N16" s="349">
        <v>585</v>
      </c>
      <c r="O16" s="349">
        <v>103</v>
      </c>
      <c r="P16" s="349">
        <v>143</v>
      </c>
      <c r="Q16" s="406">
        <v>171</v>
      </c>
      <c r="R16" s="349">
        <v>618</v>
      </c>
      <c r="S16" s="407" t="s">
        <v>42</v>
      </c>
      <c r="T16" s="322">
        <v>1609</v>
      </c>
      <c r="U16" s="322">
        <v>0</v>
      </c>
      <c r="V16" s="322">
        <v>3</v>
      </c>
      <c r="W16" s="322">
        <v>751</v>
      </c>
      <c r="X16" s="322">
        <v>175</v>
      </c>
      <c r="Y16" s="322">
        <v>174</v>
      </c>
      <c r="Z16" s="322">
        <v>101</v>
      </c>
      <c r="AA16" s="322">
        <v>405</v>
      </c>
      <c r="AB16" s="408"/>
      <c r="AC16" s="401"/>
      <c r="AD16" s="315"/>
      <c r="AE16" s="408" t="s">
        <v>42</v>
      </c>
      <c r="AF16" s="322">
        <v>1609</v>
      </c>
      <c r="AG16" s="322">
        <v>3</v>
      </c>
      <c r="AH16" s="322">
        <v>485</v>
      </c>
      <c r="AI16" s="322">
        <v>266</v>
      </c>
      <c r="AJ16" s="322">
        <v>224</v>
      </c>
      <c r="AK16" s="322">
        <v>125</v>
      </c>
      <c r="AL16" s="322">
        <v>101</v>
      </c>
      <c r="AM16" s="322">
        <v>187</v>
      </c>
      <c r="AN16" s="322">
        <v>218</v>
      </c>
      <c r="AO16" s="408" t="s">
        <v>42</v>
      </c>
      <c r="AP16" s="322">
        <v>1791</v>
      </c>
      <c r="AQ16" s="322">
        <v>13</v>
      </c>
      <c r="AR16" s="322">
        <v>894</v>
      </c>
      <c r="AS16" s="322">
        <v>214</v>
      </c>
      <c r="AT16" s="322">
        <v>251</v>
      </c>
      <c r="AU16" s="322">
        <v>142</v>
      </c>
      <c r="AV16" s="322">
        <v>81</v>
      </c>
      <c r="AW16" s="322">
        <v>85</v>
      </c>
      <c r="AX16" s="322">
        <v>111</v>
      </c>
      <c r="AY16" s="322"/>
      <c r="AZ16" s="322"/>
    </row>
    <row r="17" spans="1:52" s="349" customFormat="1" x14ac:dyDescent="0.3">
      <c r="A17" s="407" t="s">
        <v>43</v>
      </c>
      <c r="B17" s="349">
        <v>3495</v>
      </c>
      <c r="C17" s="349">
        <v>81</v>
      </c>
      <c r="D17" s="349">
        <v>108</v>
      </c>
      <c r="E17" s="349">
        <v>2067</v>
      </c>
      <c r="F17" s="349">
        <v>313</v>
      </c>
      <c r="G17" s="349">
        <v>360</v>
      </c>
      <c r="H17" s="406">
        <v>194</v>
      </c>
      <c r="I17" s="349">
        <v>372</v>
      </c>
      <c r="J17" s="407" t="s">
        <v>43</v>
      </c>
      <c r="K17" s="349">
        <v>2229</v>
      </c>
      <c r="L17" s="349">
        <v>47</v>
      </c>
      <c r="M17" s="349">
        <v>65</v>
      </c>
      <c r="N17" s="349">
        <v>1234</v>
      </c>
      <c r="O17" s="349">
        <v>212</v>
      </c>
      <c r="P17" s="349">
        <v>219</v>
      </c>
      <c r="Q17" s="406">
        <v>111</v>
      </c>
      <c r="R17" s="349">
        <v>341</v>
      </c>
      <c r="S17" s="407" t="s">
        <v>43</v>
      </c>
      <c r="T17" s="322">
        <v>2071</v>
      </c>
      <c r="U17" s="322">
        <v>46</v>
      </c>
      <c r="V17" s="322">
        <v>68</v>
      </c>
      <c r="W17" s="322">
        <v>1022</v>
      </c>
      <c r="X17" s="322">
        <v>326</v>
      </c>
      <c r="Y17" s="322">
        <v>270</v>
      </c>
      <c r="Z17" s="322">
        <v>91</v>
      </c>
      <c r="AA17" s="322">
        <v>248</v>
      </c>
      <c r="AB17" s="408"/>
      <c r="AC17" s="401"/>
      <c r="AD17" s="315"/>
      <c r="AE17" s="408" t="s">
        <v>43</v>
      </c>
      <c r="AF17" s="322">
        <v>2071</v>
      </c>
      <c r="AG17" s="322">
        <v>114</v>
      </c>
      <c r="AH17" s="322">
        <v>484</v>
      </c>
      <c r="AI17" s="322">
        <v>538</v>
      </c>
      <c r="AJ17" s="322">
        <v>410</v>
      </c>
      <c r="AK17" s="322">
        <v>186</v>
      </c>
      <c r="AL17" s="322">
        <v>91</v>
      </c>
      <c r="AM17" s="322">
        <v>105</v>
      </c>
      <c r="AN17" s="322">
        <v>143</v>
      </c>
      <c r="AO17" s="408" t="s">
        <v>43</v>
      </c>
      <c r="AP17" s="322">
        <v>1744</v>
      </c>
      <c r="AQ17" s="322">
        <v>4</v>
      </c>
      <c r="AR17" s="322">
        <v>679</v>
      </c>
      <c r="AS17" s="322">
        <v>239</v>
      </c>
      <c r="AT17" s="322">
        <v>271</v>
      </c>
      <c r="AU17" s="322">
        <v>182</v>
      </c>
      <c r="AV17" s="322">
        <v>70</v>
      </c>
      <c r="AW17" s="322">
        <v>113</v>
      </c>
      <c r="AX17" s="322">
        <v>186</v>
      </c>
      <c r="AY17" s="322"/>
      <c r="AZ17" s="322"/>
    </row>
    <row r="18" spans="1:52" s="349" customFormat="1" x14ac:dyDescent="0.3">
      <c r="A18" s="407" t="s">
        <v>44</v>
      </c>
      <c r="B18" s="349">
        <v>2077</v>
      </c>
      <c r="C18" s="349">
        <v>25</v>
      </c>
      <c r="D18" s="349">
        <v>80</v>
      </c>
      <c r="E18" s="349">
        <v>805</v>
      </c>
      <c r="F18" s="349">
        <v>110</v>
      </c>
      <c r="G18" s="349">
        <v>135</v>
      </c>
      <c r="H18" s="406">
        <v>190</v>
      </c>
      <c r="I18" s="349">
        <v>732</v>
      </c>
      <c r="J18" s="407" t="s">
        <v>44</v>
      </c>
      <c r="K18" s="349">
        <v>2066</v>
      </c>
      <c r="L18" s="349">
        <v>63</v>
      </c>
      <c r="M18" s="349">
        <v>98</v>
      </c>
      <c r="N18" s="349">
        <v>623</v>
      </c>
      <c r="O18" s="349">
        <v>122</v>
      </c>
      <c r="P18" s="349">
        <v>174</v>
      </c>
      <c r="Q18" s="406">
        <v>174</v>
      </c>
      <c r="R18" s="349">
        <v>812</v>
      </c>
      <c r="S18" s="407" t="s">
        <v>44</v>
      </c>
      <c r="T18" s="322">
        <v>2134</v>
      </c>
      <c r="U18" s="322">
        <v>26</v>
      </c>
      <c r="V18" s="322">
        <v>21</v>
      </c>
      <c r="W18" s="322">
        <v>1053</v>
      </c>
      <c r="X18" s="322">
        <v>150</v>
      </c>
      <c r="Y18" s="322">
        <v>198</v>
      </c>
      <c r="Z18" s="322">
        <v>131</v>
      </c>
      <c r="AA18" s="322">
        <v>555</v>
      </c>
      <c r="AB18" s="408"/>
      <c r="AC18" s="401"/>
      <c r="AD18" s="315"/>
      <c r="AE18" s="408" t="s">
        <v>44</v>
      </c>
      <c r="AF18" s="322">
        <v>2134</v>
      </c>
      <c r="AG18" s="322">
        <v>47</v>
      </c>
      <c r="AH18" s="322">
        <v>723</v>
      </c>
      <c r="AI18" s="322">
        <v>330</v>
      </c>
      <c r="AJ18" s="322">
        <v>202</v>
      </c>
      <c r="AK18" s="322">
        <v>146</v>
      </c>
      <c r="AL18" s="322">
        <v>131</v>
      </c>
      <c r="AM18" s="322">
        <v>235</v>
      </c>
      <c r="AN18" s="322">
        <v>320</v>
      </c>
      <c r="AO18" s="408" t="s">
        <v>44</v>
      </c>
      <c r="AP18" s="322">
        <v>1609</v>
      </c>
      <c r="AQ18" s="322">
        <v>5</v>
      </c>
      <c r="AR18" s="322">
        <v>494</v>
      </c>
      <c r="AS18" s="322">
        <v>182</v>
      </c>
      <c r="AT18" s="322">
        <v>241</v>
      </c>
      <c r="AU18" s="322">
        <v>187</v>
      </c>
      <c r="AV18" s="322">
        <v>125</v>
      </c>
      <c r="AW18" s="322">
        <v>154</v>
      </c>
      <c r="AX18" s="322">
        <v>221</v>
      </c>
      <c r="AY18" s="322"/>
      <c r="AZ18" s="322"/>
    </row>
    <row r="19" spans="1:52" s="349" customFormat="1" x14ac:dyDescent="0.3">
      <c r="A19" s="407" t="s">
        <v>45</v>
      </c>
      <c r="B19" s="349">
        <v>1097</v>
      </c>
      <c r="C19" s="349">
        <v>5</v>
      </c>
      <c r="D19" s="349">
        <v>25</v>
      </c>
      <c r="E19" s="349">
        <v>213</v>
      </c>
      <c r="F19" s="349">
        <v>45</v>
      </c>
      <c r="G19" s="349">
        <v>52</v>
      </c>
      <c r="H19" s="406">
        <v>115</v>
      </c>
      <c r="I19" s="349">
        <v>642</v>
      </c>
      <c r="J19" s="407" t="s">
        <v>45</v>
      </c>
      <c r="K19" s="349">
        <v>1707</v>
      </c>
      <c r="L19" s="349">
        <v>59</v>
      </c>
      <c r="M19" s="349">
        <v>75</v>
      </c>
      <c r="N19" s="349">
        <v>422</v>
      </c>
      <c r="O19" s="349">
        <v>79</v>
      </c>
      <c r="P19" s="349">
        <v>82</v>
      </c>
      <c r="Q19" s="406">
        <v>108</v>
      </c>
      <c r="R19" s="349">
        <v>882</v>
      </c>
      <c r="S19" s="407" t="s">
        <v>45</v>
      </c>
      <c r="T19" s="322">
        <v>1729</v>
      </c>
      <c r="U19" s="322">
        <v>11</v>
      </c>
      <c r="V19" s="322">
        <v>28</v>
      </c>
      <c r="W19" s="322">
        <v>378</v>
      </c>
      <c r="X19" s="322">
        <v>145</v>
      </c>
      <c r="Y19" s="322">
        <v>164</v>
      </c>
      <c r="Z19" s="322">
        <v>142</v>
      </c>
      <c r="AA19" s="322">
        <v>861</v>
      </c>
      <c r="AB19" s="408"/>
      <c r="AC19" s="401"/>
      <c r="AD19" s="315"/>
      <c r="AE19" s="408" t="s">
        <v>45</v>
      </c>
      <c r="AF19" s="322">
        <v>1729</v>
      </c>
      <c r="AG19" s="322">
        <v>39</v>
      </c>
      <c r="AH19" s="322">
        <v>213</v>
      </c>
      <c r="AI19" s="322">
        <v>165</v>
      </c>
      <c r="AJ19" s="322">
        <v>186</v>
      </c>
      <c r="AK19" s="322">
        <v>123</v>
      </c>
      <c r="AL19" s="322">
        <v>142</v>
      </c>
      <c r="AM19" s="322">
        <v>303</v>
      </c>
      <c r="AN19" s="322">
        <v>558</v>
      </c>
      <c r="AO19" s="408" t="s">
        <v>45</v>
      </c>
      <c r="AP19" s="322">
        <v>1936</v>
      </c>
      <c r="AQ19" s="322">
        <v>344</v>
      </c>
      <c r="AR19" s="322">
        <v>486</v>
      </c>
      <c r="AS19" s="322">
        <v>115</v>
      </c>
      <c r="AT19" s="322">
        <v>168</v>
      </c>
      <c r="AU19" s="322">
        <v>138</v>
      </c>
      <c r="AV19" s="322">
        <v>112</v>
      </c>
      <c r="AW19" s="322">
        <v>202</v>
      </c>
      <c r="AX19" s="322">
        <v>371</v>
      </c>
      <c r="AY19" s="322"/>
      <c r="AZ19" s="322"/>
    </row>
    <row r="20" spans="1:52" s="349" customFormat="1" x14ac:dyDescent="0.3">
      <c r="A20" s="407" t="s">
        <v>46</v>
      </c>
      <c r="B20" s="349">
        <v>1326</v>
      </c>
      <c r="C20" s="349">
        <v>17</v>
      </c>
      <c r="D20" s="349">
        <v>165</v>
      </c>
      <c r="E20" s="349">
        <v>290</v>
      </c>
      <c r="F20" s="349">
        <v>35</v>
      </c>
      <c r="G20" s="349">
        <v>64</v>
      </c>
      <c r="H20" s="406">
        <v>146</v>
      </c>
      <c r="I20" s="349">
        <v>609</v>
      </c>
      <c r="J20" s="407" t="s">
        <v>46</v>
      </c>
      <c r="K20" s="349">
        <v>1543</v>
      </c>
      <c r="L20" s="349">
        <v>4</v>
      </c>
      <c r="M20" s="349">
        <v>22</v>
      </c>
      <c r="N20" s="349">
        <v>220</v>
      </c>
      <c r="O20" s="349">
        <v>59</v>
      </c>
      <c r="P20" s="349">
        <v>66</v>
      </c>
      <c r="Q20" s="406">
        <v>131</v>
      </c>
      <c r="R20" s="349">
        <v>1041</v>
      </c>
      <c r="S20" s="407" t="s">
        <v>46</v>
      </c>
      <c r="T20" s="322">
        <v>1677</v>
      </c>
      <c r="U20" s="322">
        <v>0</v>
      </c>
      <c r="V20" s="322">
        <v>0</v>
      </c>
      <c r="W20" s="322">
        <v>175</v>
      </c>
      <c r="X20" s="322">
        <v>55</v>
      </c>
      <c r="Y20" s="322">
        <v>165</v>
      </c>
      <c r="Z20" s="322">
        <v>115</v>
      </c>
      <c r="AA20" s="322">
        <v>1167</v>
      </c>
      <c r="AB20" s="408"/>
      <c r="AC20" s="401"/>
      <c r="AD20" s="315"/>
      <c r="AE20" s="408" t="s">
        <v>46</v>
      </c>
      <c r="AF20" s="322">
        <v>1677</v>
      </c>
      <c r="AG20" s="322">
        <v>0</v>
      </c>
      <c r="AH20" s="322">
        <v>70</v>
      </c>
      <c r="AI20" s="322">
        <v>105</v>
      </c>
      <c r="AJ20" s="322">
        <v>97</v>
      </c>
      <c r="AK20" s="322">
        <v>123</v>
      </c>
      <c r="AL20" s="322">
        <v>115</v>
      </c>
      <c r="AM20" s="322">
        <v>471</v>
      </c>
      <c r="AN20" s="322">
        <v>696</v>
      </c>
      <c r="AO20" s="408" t="s">
        <v>46</v>
      </c>
      <c r="AP20" s="322">
        <v>1305</v>
      </c>
      <c r="AQ20" s="322">
        <v>22</v>
      </c>
      <c r="AR20" s="322">
        <v>68</v>
      </c>
      <c r="AS20" s="322">
        <v>50</v>
      </c>
      <c r="AT20" s="322">
        <v>76</v>
      </c>
      <c r="AU20" s="322">
        <v>146</v>
      </c>
      <c r="AV20" s="322">
        <v>104</v>
      </c>
      <c r="AW20" s="322">
        <v>305</v>
      </c>
      <c r="AX20" s="322">
        <v>534</v>
      </c>
      <c r="AY20" s="322"/>
      <c r="AZ20" s="322"/>
    </row>
    <row r="21" spans="1:52" s="349" customFormat="1" x14ac:dyDescent="0.3">
      <c r="A21" s="407" t="s">
        <v>47</v>
      </c>
      <c r="B21" s="349">
        <v>2995</v>
      </c>
      <c r="C21" s="349">
        <v>23</v>
      </c>
      <c r="D21" s="349">
        <v>69</v>
      </c>
      <c r="E21" s="349">
        <v>1505</v>
      </c>
      <c r="F21" s="349">
        <v>168</v>
      </c>
      <c r="G21" s="349">
        <v>214</v>
      </c>
      <c r="H21" s="406">
        <v>226</v>
      </c>
      <c r="I21" s="349">
        <v>790</v>
      </c>
      <c r="J21" s="407" t="s">
        <v>47</v>
      </c>
      <c r="K21" s="349">
        <v>2320</v>
      </c>
      <c r="L21" s="349">
        <v>31</v>
      </c>
      <c r="M21" s="349">
        <v>35</v>
      </c>
      <c r="N21" s="349">
        <v>1014</v>
      </c>
      <c r="O21" s="349">
        <v>143</v>
      </c>
      <c r="P21" s="349">
        <v>134</v>
      </c>
      <c r="Q21" s="406">
        <v>167</v>
      </c>
      <c r="R21" s="349">
        <v>796</v>
      </c>
      <c r="S21" s="407" t="s">
        <v>47</v>
      </c>
      <c r="T21" s="322">
        <v>4225</v>
      </c>
      <c r="U21" s="322">
        <v>38</v>
      </c>
      <c r="V21" s="322">
        <v>48</v>
      </c>
      <c r="W21" s="322">
        <v>2688</v>
      </c>
      <c r="X21" s="322">
        <v>259</v>
      </c>
      <c r="Y21" s="322">
        <v>237</v>
      </c>
      <c r="Z21" s="322">
        <v>160</v>
      </c>
      <c r="AA21" s="322">
        <v>795</v>
      </c>
      <c r="AB21" s="408"/>
      <c r="AC21" s="401"/>
      <c r="AD21" s="315"/>
      <c r="AE21" s="408" t="s">
        <v>47</v>
      </c>
      <c r="AF21" s="322">
        <v>4225</v>
      </c>
      <c r="AG21" s="322">
        <v>86</v>
      </c>
      <c r="AH21" s="322">
        <v>2050</v>
      </c>
      <c r="AI21" s="322">
        <v>638</v>
      </c>
      <c r="AJ21" s="322">
        <v>334</v>
      </c>
      <c r="AK21" s="322">
        <v>162</v>
      </c>
      <c r="AL21" s="322">
        <v>160</v>
      </c>
      <c r="AM21" s="322">
        <v>322</v>
      </c>
      <c r="AN21" s="322">
        <v>473</v>
      </c>
      <c r="AO21" s="408" t="s">
        <v>47</v>
      </c>
      <c r="AP21" s="322">
        <v>6470</v>
      </c>
      <c r="AQ21" s="322">
        <v>18</v>
      </c>
      <c r="AR21" s="322">
        <v>4243</v>
      </c>
      <c r="AS21" s="322">
        <v>920</v>
      </c>
      <c r="AT21" s="322">
        <v>277</v>
      </c>
      <c r="AU21" s="322">
        <v>125</v>
      </c>
      <c r="AV21" s="322">
        <v>104</v>
      </c>
      <c r="AW21" s="322">
        <v>283</v>
      </c>
      <c r="AX21" s="322">
        <v>500</v>
      </c>
      <c r="AY21" s="322"/>
      <c r="AZ21" s="322"/>
    </row>
    <row r="22" spans="1:52" s="349" customFormat="1" x14ac:dyDescent="0.3">
      <c r="A22" s="407" t="s">
        <v>48</v>
      </c>
      <c r="B22" s="349">
        <v>1744</v>
      </c>
      <c r="C22" s="349">
        <v>28</v>
      </c>
      <c r="D22" s="349">
        <v>92</v>
      </c>
      <c r="E22" s="349">
        <v>777</v>
      </c>
      <c r="F22" s="349">
        <v>71</v>
      </c>
      <c r="G22" s="349">
        <v>111</v>
      </c>
      <c r="H22" s="406">
        <v>162</v>
      </c>
      <c r="I22" s="349">
        <v>503</v>
      </c>
      <c r="J22" s="407" t="s">
        <v>48</v>
      </c>
      <c r="K22" s="349">
        <v>2184</v>
      </c>
      <c r="L22" s="349">
        <v>94</v>
      </c>
      <c r="M22" s="349">
        <v>147</v>
      </c>
      <c r="N22" s="349">
        <v>965</v>
      </c>
      <c r="O22" s="349">
        <v>113</v>
      </c>
      <c r="P22" s="349">
        <v>109</v>
      </c>
      <c r="Q22" s="406">
        <v>148</v>
      </c>
      <c r="R22" s="349">
        <v>608</v>
      </c>
      <c r="S22" s="407" t="s">
        <v>48</v>
      </c>
      <c r="T22" s="322">
        <v>1811</v>
      </c>
      <c r="U22" s="322">
        <v>36</v>
      </c>
      <c r="V22" s="322">
        <v>30</v>
      </c>
      <c r="W22" s="322">
        <v>774</v>
      </c>
      <c r="X22" s="322">
        <v>97</v>
      </c>
      <c r="Y22" s="322">
        <v>150</v>
      </c>
      <c r="Z22" s="322">
        <v>116</v>
      </c>
      <c r="AA22" s="322">
        <v>608</v>
      </c>
      <c r="AB22" s="408"/>
      <c r="AC22" s="401"/>
      <c r="AD22" s="315"/>
      <c r="AE22" s="408" t="s">
        <v>48</v>
      </c>
      <c r="AF22" s="322">
        <v>1811</v>
      </c>
      <c r="AG22" s="322">
        <v>66</v>
      </c>
      <c r="AH22" s="322">
        <v>616</v>
      </c>
      <c r="AI22" s="322">
        <v>158</v>
      </c>
      <c r="AJ22" s="322">
        <v>125</v>
      </c>
      <c r="AK22" s="322">
        <v>122</v>
      </c>
      <c r="AL22" s="322">
        <v>116</v>
      </c>
      <c r="AM22" s="322">
        <v>246</v>
      </c>
      <c r="AN22" s="322">
        <v>362</v>
      </c>
      <c r="AO22" s="408" t="s">
        <v>48</v>
      </c>
      <c r="AP22" s="322">
        <v>1908</v>
      </c>
      <c r="AQ22" s="322">
        <v>16</v>
      </c>
      <c r="AR22" s="322">
        <v>984</v>
      </c>
      <c r="AS22" s="322">
        <v>206</v>
      </c>
      <c r="AT22" s="322">
        <v>91</v>
      </c>
      <c r="AU22" s="322">
        <v>92</v>
      </c>
      <c r="AV22" s="322">
        <v>87</v>
      </c>
      <c r="AW22" s="322">
        <v>173</v>
      </c>
      <c r="AX22" s="322">
        <v>259</v>
      </c>
      <c r="AY22" s="322"/>
      <c r="AZ22" s="322"/>
    </row>
    <row r="23" spans="1:52" s="349" customFormat="1" x14ac:dyDescent="0.3">
      <c r="A23" s="407" t="s">
        <v>49</v>
      </c>
      <c r="B23" s="349">
        <v>3048</v>
      </c>
      <c r="C23" s="349">
        <v>56</v>
      </c>
      <c r="D23" s="349">
        <v>74</v>
      </c>
      <c r="E23" s="349">
        <v>1658</v>
      </c>
      <c r="F23" s="349">
        <v>245</v>
      </c>
      <c r="G23" s="349">
        <v>309</v>
      </c>
      <c r="H23" s="406">
        <v>184</v>
      </c>
      <c r="I23" s="349">
        <v>522</v>
      </c>
      <c r="J23" s="407" t="s">
        <v>49</v>
      </c>
      <c r="K23" s="349">
        <v>3024</v>
      </c>
      <c r="L23" s="349">
        <v>112</v>
      </c>
      <c r="M23" s="349">
        <v>129</v>
      </c>
      <c r="N23" s="349">
        <v>1443</v>
      </c>
      <c r="O23" s="349">
        <v>256</v>
      </c>
      <c r="P23" s="349">
        <v>240</v>
      </c>
      <c r="Q23" s="406">
        <v>208</v>
      </c>
      <c r="R23" s="349">
        <v>636</v>
      </c>
      <c r="S23" s="407" t="s">
        <v>49</v>
      </c>
      <c r="T23" s="322">
        <v>3532</v>
      </c>
      <c r="U23" s="322">
        <v>15</v>
      </c>
      <c r="V23" s="322">
        <v>17</v>
      </c>
      <c r="W23" s="322">
        <v>2609</v>
      </c>
      <c r="X23" s="322">
        <v>327</v>
      </c>
      <c r="Y23" s="322">
        <v>226</v>
      </c>
      <c r="Z23" s="322">
        <v>90</v>
      </c>
      <c r="AA23" s="322">
        <v>248</v>
      </c>
      <c r="AB23" s="408"/>
      <c r="AC23" s="401"/>
      <c r="AD23" s="315"/>
      <c r="AE23" s="408" t="s">
        <v>49</v>
      </c>
      <c r="AF23" s="322">
        <v>3532</v>
      </c>
      <c r="AG23" s="322">
        <v>32</v>
      </c>
      <c r="AH23" s="322">
        <v>1833</v>
      </c>
      <c r="AI23" s="322">
        <v>776</v>
      </c>
      <c r="AJ23" s="322">
        <v>396</v>
      </c>
      <c r="AK23" s="322">
        <v>157</v>
      </c>
      <c r="AL23" s="322">
        <v>90</v>
      </c>
      <c r="AM23" s="322">
        <v>107</v>
      </c>
      <c r="AN23" s="322">
        <v>141</v>
      </c>
      <c r="AO23" s="408" t="s">
        <v>49</v>
      </c>
      <c r="AP23" s="322">
        <v>5834</v>
      </c>
      <c r="AQ23" s="322">
        <v>12</v>
      </c>
      <c r="AR23" s="322">
        <v>3695</v>
      </c>
      <c r="AS23" s="322">
        <v>978</v>
      </c>
      <c r="AT23" s="322">
        <v>476</v>
      </c>
      <c r="AU23" s="322">
        <v>193</v>
      </c>
      <c r="AV23" s="322">
        <v>107</v>
      </c>
      <c r="AW23" s="322">
        <v>196</v>
      </c>
      <c r="AX23" s="322">
        <v>177</v>
      </c>
      <c r="AY23" s="322"/>
      <c r="AZ23" s="322"/>
    </row>
    <row r="24" spans="1:52" s="349" customFormat="1" x14ac:dyDescent="0.3">
      <c r="A24" s="407" t="s">
        <v>50</v>
      </c>
      <c r="B24" s="349">
        <v>6878</v>
      </c>
      <c r="C24" s="349">
        <v>64</v>
      </c>
      <c r="D24" s="349">
        <v>112</v>
      </c>
      <c r="E24" s="349">
        <v>4004</v>
      </c>
      <c r="F24" s="349">
        <v>539</v>
      </c>
      <c r="G24" s="349">
        <v>684</v>
      </c>
      <c r="H24" s="406">
        <v>501</v>
      </c>
      <c r="I24" s="349">
        <v>974</v>
      </c>
      <c r="J24" s="407" t="s">
        <v>50</v>
      </c>
      <c r="K24" s="349">
        <v>4837</v>
      </c>
      <c r="L24" s="349">
        <v>131</v>
      </c>
      <c r="M24" s="349">
        <v>162</v>
      </c>
      <c r="N24" s="349">
        <v>2381</v>
      </c>
      <c r="O24" s="349">
        <v>432</v>
      </c>
      <c r="P24" s="349">
        <v>389</v>
      </c>
      <c r="Q24" s="406">
        <v>386</v>
      </c>
      <c r="R24" s="349">
        <v>956</v>
      </c>
      <c r="S24" s="407" t="s">
        <v>50</v>
      </c>
      <c r="T24" s="322">
        <v>3482</v>
      </c>
      <c r="U24" s="322">
        <v>36</v>
      </c>
      <c r="V24" s="322">
        <v>22</v>
      </c>
      <c r="W24" s="322">
        <v>2094</v>
      </c>
      <c r="X24" s="322">
        <v>248</v>
      </c>
      <c r="Y24" s="322">
        <v>249</v>
      </c>
      <c r="Z24" s="322">
        <v>190</v>
      </c>
      <c r="AA24" s="322">
        <v>643</v>
      </c>
      <c r="AB24" s="408"/>
      <c r="AC24" s="401"/>
      <c r="AD24" s="315"/>
      <c r="AE24" s="408" t="s">
        <v>50</v>
      </c>
      <c r="AF24" s="322">
        <v>3482</v>
      </c>
      <c r="AG24" s="322">
        <v>58</v>
      </c>
      <c r="AH24" s="322">
        <v>1356</v>
      </c>
      <c r="AI24" s="322">
        <v>738</v>
      </c>
      <c r="AJ24" s="322">
        <v>316</v>
      </c>
      <c r="AK24" s="322">
        <v>181</v>
      </c>
      <c r="AL24" s="322">
        <v>190</v>
      </c>
      <c r="AM24" s="322">
        <v>344</v>
      </c>
      <c r="AN24" s="322">
        <v>299</v>
      </c>
      <c r="AO24" s="408" t="s">
        <v>50</v>
      </c>
      <c r="AP24" s="322">
        <v>2456</v>
      </c>
      <c r="AQ24" s="322">
        <v>10</v>
      </c>
      <c r="AR24" s="322">
        <v>1198</v>
      </c>
      <c r="AS24" s="322">
        <v>270</v>
      </c>
      <c r="AT24" s="322">
        <v>191</v>
      </c>
      <c r="AU24" s="322">
        <v>124</v>
      </c>
      <c r="AV24" s="322">
        <v>131</v>
      </c>
      <c r="AW24" s="322">
        <v>236</v>
      </c>
      <c r="AX24" s="322">
        <v>296</v>
      </c>
      <c r="AY24" s="322"/>
      <c r="AZ24" s="322"/>
    </row>
    <row r="25" spans="1:52" s="349" customFormat="1" x14ac:dyDescent="0.3">
      <c r="A25" s="407" t="s">
        <v>51</v>
      </c>
      <c r="B25" s="349">
        <v>1257</v>
      </c>
      <c r="C25" s="349">
        <v>18</v>
      </c>
      <c r="D25" s="349">
        <v>39</v>
      </c>
      <c r="E25" s="349">
        <v>357</v>
      </c>
      <c r="F25" s="349">
        <v>40</v>
      </c>
      <c r="G25" s="349">
        <v>71</v>
      </c>
      <c r="H25" s="406">
        <v>152</v>
      </c>
      <c r="I25" s="349">
        <v>580</v>
      </c>
      <c r="J25" s="407" t="s">
        <v>51</v>
      </c>
      <c r="K25" s="349">
        <v>1419</v>
      </c>
      <c r="L25" s="349">
        <v>48</v>
      </c>
      <c r="M25" s="349">
        <v>57</v>
      </c>
      <c r="N25" s="349">
        <v>428</v>
      </c>
      <c r="O25" s="349">
        <v>64</v>
      </c>
      <c r="P25" s="349">
        <v>101</v>
      </c>
      <c r="Q25" s="406">
        <v>90</v>
      </c>
      <c r="R25" s="349">
        <v>631</v>
      </c>
      <c r="S25" s="407" t="s">
        <v>51</v>
      </c>
      <c r="T25" s="322">
        <v>3302</v>
      </c>
      <c r="U25" s="322">
        <v>3</v>
      </c>
      <c r="V25" s="322">
        <v>38</v>
      </c>
      <c r="W25" s="322">
        <v>2105</v>
      </c>
      <c r="X25" s="322">
        <v>104</v>
      </c>
      <c r="Y25" s="322">
        <v>156</v>
      </c>
      <c r="Z25" s="322">
        <v>102</v>
      </c>
      <c r="AA25" s="322">
        <v>794</v>
      </c>
      <c r="AB25" s="408"/>
      <c r="AC25" s="401"/>
      <c r="AD25" s="315"/>
      <c r="AE25" s="408" t="s">
        <v>51</v>
      </c>
      <c r="AF25" s="322">
        <v>3302</v>
      </c>
      <c r="AG25" s="322">
        <v>41</v>
      </c>
      <c r="AH25" s="322">
        <v>1859</v>
      </c>
      <c r="AI25" s="322">
        <v>246</v>
      </c>
      <c r="AJ25" s="322">
        <v>150</v>
      </c>
      <c r="AK25" s="322">
        <v>110</v>
      </c>
      <c r="AL25" s="322">
        <v>102</v>
      </c>
      <c r="AM25" s="322">
        <v>277</v>
      </c>
      <c r="AN25" s="322">
        <v>517</v>
      </c>
      <c r="AO25" s="408" t="s">
        <v>51</v>
      </c>
      <c r="AP25" s="322">
        <v>3578</v>
      </c>
      <c r="AQ25" s="322">
        <v>50</v>
      </c>
      <c r="AR25" s="322">
        <v>2202</v>
      </c>
      <c r="AS25" s="322">
        <v>255</v>
      </c>
      <c r="AT25" s="322">
        <v>155</v>
      </c>
      <c r="AU25" s="322">
        <v>141</v>
      </c>
      <c r="AV25" s="322">
        <v>78</v>
      </c>
      <c r="AW25" s="322">
        <v>209</v>
      </c>
      <c r="AX25" s="322">
        <v>488</v>
      </c>
      <c r="AY25" s="322"/>
      <c r="AZ25" s="322"/>
    </row>
    <row r="26" spans="1:52" s="349" customFormat="1" x14ac:dyDescent="0.3">
      <c r="A26" s="407" t="s">
        <v>52</v>
      </c>
      <c r="B26" s="349">
        <v>4829</v>
      </c>
      <c r="C26" s="349">
        <v>63</v>
      </c>
      <c r="D26" s="349">
        <v>134</v>
      </c>
      <c r="E26" s="349">
        <v>2038</v>
      </c>
      <c r="F26" s="349">
        <v>427</v>
      </c>
      <c r="G26" s="349">
        <v>705</v>
      </c>
      <c r="H26" s="406">
        <v>440</v>
      </c>
      <c r="I26" s="349">
        <v>1022</v>
      </c>
      <c r="J26" s="407" t="s">
        <v>52</v>
      </c>
      <c r="K26" s="349">
        <v>3521</v>
      </c>
      <c r="L26" s="349">
        <v>91</v>
      </c>
      <c r="M26" s="349">
        <v>192</v>
      </c>
      <c r="N26" s="349">
        <v>1429</v>
      </c>
      <c r="O26" s="349">
        <v>270</v>
      </c>
      <c r="P26" s="349">
        <v>413</v>
      </c>
      <c r="Q26" s="406">
        <v>345</v>
      </c>
      <c r="R26" s="349">
        <v>781</v>
      </c>
      <c r="S26" s="407" t="s">
        <v>52</v>
      </c>
      <c r="T26" s="322">
        <v>3062</v>
      </c>
      <c r="U26" s="322">
        <v>29</v>
      </c>
      <c r="V26" s="322">
        <v>36</v>
      </c>
      <c r="W26" s="322">
        <v>1227</v>
      </c>
      <c r="X26" s="322">
        <v>385</v>
      </c>
      <c r="Y26" s="322">
        <v>493</v>
      </c>
      <c r="Z26" s="322">
        <v>242</v>
      </c>
      <c r="AA26" s="322">
        <v>650</v>
      </c>
      <c r="AB26" s="408"/>
      <c r="AC26" s="401"/>
      <c r="AD26" s="315"/>
      <c r="AE26" s="408" t="s">
        <v>52</v>
      </c>
      <c r="AF26" s="322">
        <v>3062</v>
      </c>
      <c r="AG26" s="322">
        <v>65</v>
      </c>
      <c r="AH26" s="322">
        <v>583</v>
      </c>
      <c r="AI26" s="322">
        <v>644</v>
      </c>
      <c r="AJ26" s="322">
        <v>522</v>
      </c>
      <c r="AK26" s="322">
        <v>356</v>
      </c>
      <c r="AL26" s="322">
        <v>242</v>
      </c>
      <c r="AM26" s="322">
        <v>329</v>
      </c>
      <c r="AN26" s="322">
        <v>321</v>
      </c>
      <c r="AO26" s="408" t="s">
        <v>52</v>
      </c>
      <c r="AP26" s="322">
        <v>2749</v>
      </c>
      <c r="AQ26" s="322">
        <v>11</v>
      </c>
      <c r="AR26" s="322">
        <v>660</v>
      </c>
      <c r="AS26" s="322">
        <v>334</v>
      </c>
      <c r="AT26" s="322">
        <v>507</v>
      </c>
      <c r="AU26" s="322">
        <v>425</v>
      </c>
      <c r="AV26" s="322">
        <v>198</v>
      </c>
      <c r="AW26" s="322">
        <v>279</v>
      </c>
      <c r="AX26" s="322">
        <v>335</v>
      </c>
      <c r="AY26" s="322"/>
      <c r="AZ26" s="322"/>
    </row>
    <row r="27" spans="1:52" s="349" customFormat="1" x14ac:dyDescent="0.3">
      <c r="A27" s="407" t="s">
        <v>53</v>
      </c>
      <c r="B27" s="349">
        <v>2033</v>
      </c>
      <c r="C27" s="349">
        <v>19</v>
      </c>
      <c r="D27" s="349">
        <v>86</v>
      </c>
      <c r="E27" s="349">
        <v>446</v>
      </c>
      <c r="F27" s="349">
        <v>123</v>
      </c>
      <c r="G27" s="349">
        <v>310</v>
      </c>
      <c r="H27" s="406">
        <v>250</v>
      </c>
      <c r="I27" s="349">
        <v>799</v>
      </c>
      <c r="J27" s="407" t="s">
        <v>53</v>
      </c>
      <c r="K27" s="349">
        <v>2266</v>
      </c>
      <c r="L27" s="349">
        <v>48</v>
      </c>
      <c r="M27" s="349">
        <v>87</v>
      </c>
      <c r="N27" s="349">
        <v>560</v>
      </c>
      <c r="O27" s="349">
        <v>137</v>
      </c>
      <c r="P27" s="349">
        <v>177</v>
      </c>
      <c r="Q27" s="406">
        <v>213</v>
      </c>
      <c r="R27" s="349">
        <v>1044</v>
      </c>
      <c r="S27" s="407" t="s">
        <v>53</v>
      </c>
      <c r="T27" s="322">
        <v>2369</v>
      </c>
      <c r="U27" s="322">
        <v>15</v>
      </c>
      <c r="V27" s="322">
        <v>37</v>
      </c>
      <c r="W27" s="322">
        <v>1019</v>
      </c>
      <c r="X27" s="322">
        <v>225</v>
      </c>
      <c r="Y27" s="322">
        <v>221</v>
      </c>
      <c r="Z27" s="322">
        <v>167</v>
      </c>
      <c r="AA27" s="322">
        <v>685</v>
      </c>
      <c r="AB27" s="408"/>
      <c r="AC27" s="401"/>
      <c r="AD27" s="315"/>
      <c r="AE27" s="408" t="s">
        <v>53</v>
      </c>
      <c r="AF27" s="322">
        <v>2369</v>
      </c>
      <c r="AG27" s="322">
        <v>52</v>
      </c>
      <c r="AH27" s="322">
        <v>614</v>
      </c>
      <c r="AI27" s="322">
        <v>405</v>
      </c>
      <c r="AJ27" s="322">
        <v>287</v>
      </c>
      <c r="AK27" s="322">
        <v>159</v>
      </c>
      <c r="AL27" s="322">
        <v>167</v>
      </c>
      <c r="AM27" s="322">
        <v>302</v>
      </c>
      <c r="AN27" s="322">
        <v>383</v>
      </c>
      <c r="AO27" s="408" t="s">
        <v>53</v>
      </c>
      <c r="AP27" s="322">
        <v>2423</v>
      </c>
      <c r="AQ27" s="322">
        <v>10</v>
      </c>
      <c r="AR27" s="322">
        <v>925</v>
      </c>
      <c r="AS27" s="322">
        <v>201</v>
      </c>
      <c r="AT27" s="322">
        <v>269</v>
      </c>
      <c r="AU27" s="322">
        <v>224</v>
      </c>
      <c r="AV27" s="322">
        <v>157</v>
      </c>
      <c r="AW27" s="322">
        <v>267</v>
      </c>
      <c r="AX27" s="322">
        <v>370</v>
      </c>
      <c r="AY27" s="322"/>
      <c r="AZ27" s="322"/>
    </row>
    <row r="28" spans="1:52" s="349" customFormat="1" x14ac:dyDescent="0.3">
      <c r="A28" s="407" t="s">
        <v>54</v>
      </c>
      <c r="B28" s="349">
        <v>1090</v>
      </c>
      <c r="C28" s="349">
        <v>2</v>
      </c>
      <c r="D28" s="349">
        <v>26</v>
      </c>
      <c r="E28" s="349">
        <v>269</v>
      </c>
      <c r="F28" s="349">
        <v>34</v>
      </c>
      <c r="G28" s="349">
        <v>66</v>
      </c>
      <c r="H28" s="406">
        <v>122</v>
      </c>
      <c r="I28" s="349">
        <v>571</v>
      </c>
      <c r="J28" s="407" t="s">
        <v>54</v>
      </c>
      <c r="K28" s="349">
        <v>1124</v>
      </c>
      <c r="L28" s="349">
        <v>27</v>
      </c>
      <c r="M28" s="349">
        <v>32</v>
      </c>
      <c r="N28" s="349">
        <v>231</v>
      </c>
      <c r="O28" s="349">
        <v>38</v>
      </c>
      <c r="P28" s="349">
        <v>47</v>
      </c>
      <c r="Q28" s="406">
        <v>67</v>
      </c>
      <c r="R28" s="349">
        <v>682</v>
      </c>
      <c r="S28" s="407" t="s">
        <v>54</v>
      </c>
      <c r="T28" s="322">
        <v>1061</v>
      </c>
      <c r="U28" s="322">
        <v>6</v>
      </c>
      <c r="V28" s="322">
        <v>3</v>
      </c>
      <c r="W28" s="322">
        <v>136</v>
      </c>
      <c r="X28" s="322">
        <v>65</v>
      </c>
      <c r="Y28" s="322">
        <v>111</v>
      </c>
      <c r="Z28" s="322">
        <v>109</v>
      </c>
      <c r="AA28" s="322">
        <v>631</v>
      </c>
      <c r="AB28" s="408"/>
      <c r="AC28" s="401"/>
      <c r="AD28" s="315"/>
      <c r="AE28" s="408" t="s">
        <v>54</v>
      </c>
      <c r="AF28" s="322">
        <v>1061</v>
      </c>
      <c r="AG28" s="322">
        <v>9</v>
      </c>
      <c r="AH28" s="322">
        <v>71</v>
      </c>
      <c r="AI28" s="322">
        <v>65</v>
      </c>
      <c r="AJ28" s="322">
        <v>88</v>
      </c>
      <c r="AK28" s="322">
        <v>88</v>
      </c>
      <c r="AL28" s="322">
        <v>109</v>
      </c>
      <c r="AM28" s="322">
        <v>228</v>
      </c>
      <c r="AN28" s="322">
        <v>403</v>
      </c>
      <c r="AO28" s="408" t="s">
        <v>54</v>
      </c>
      <c r="AP28" s="322">
        <v>1318</v>
      </c>
      <c r="AQ28" s="322">
        <v>33</v>
      </c>
      <c r="AR28" s="322">
        <v>236</v>
      </c>
      <c r="AS28" s="322">
        <v>141</v>
      </c>
      <c r="AT28" s="322">
        <v>145</v>
      </c>
      <c r="AU28" s="322">
        <v>151</v>
      </c>
      <c r="AV28" s="322">
        <v>78</v>
      </c>
      <c r="AW28" s="322">
        <v>176</v>
      </c>
      <c r="AX28" s="322">
        <v>358</v>
      </c>
      <c r="AY28" s="322"/>
      <c r="AZ28" s="322"/>
    </row>
    <row r="29" spans="1:52" s="349" customFormat="1" x14ac:dyDescent="0.3">
      <c r="A29" s="407" t="s">
        <v>55</v>
      </c>
      <c r="B29" s="349">
        <v>939</v>
      </c>
      <c r="C29" s="349">
        <v>3</v>
      </c>
      <c r="D29" s="349">
        <v>39</v>
      </c>
      <c r="E29" s="349">
        <v>231</v>
      </c>
      <c r="F29" s="349">
        <v>58</v>
      </c>
      <c r="G29" s="349">
        <v>113</v>
      </c>
      <c r="H29" s="406">
        <v>146</v>
      </c>
      <c r="I29" s="349">
        <v>349</v>
      </c>
      <c r="J29" s="407" t="s">
        <v>55</v>
      </c>
      <c r="K29" s="349">
        <v>1397</v>
      </c>
      <c r="L29" s="349">
        <v>59</v>
      </c>
      <c r="M29" s="349">
        <v>68</v>
      </c>
      <c r="N29" s="349">
        <v>309</v>
      </c>
      <c r="O29" s="349">
        <v>72</v>
      </c>
      <c r="P29" s="349">
        <v>127</v>
      </c>
      <c r="Q29" s="406">
        <v>188</v>
      </c>
      <c r="R29" s="349">
        <v>574</v>
      </c>
      <c r="S29" s="407" t="s">
        <v>55</v>
      </c>
      <c r="T29" s="322">
        <v>1708</v>
      </c>
      <c r="U29" s="322">
        <v>10</v>
      </c>
      <c r="V29" s="322">
        <v>36</v>
      </c>
      <c r="W29" s="322">
        <v>545</v>
      </c>
      <c r="X29" s="322">
        <v>97</v>
      </c>
      <c r="Y29" s="322">
        <v>195</v>
      </c>
      <c r="Z29" s="322">
        <v>183</v>
      </c>
      <c r="AA29" s="322">
        <v>642</v>
      </c>
      <c r="AB29" s="408"/>
      <c r="AC29" s="401"/>
      <c r="AD29" s="315"/>
      <c r="AE29" s="408" t="s">
        <v>55</v>
      </c>
      <c r="AF29" s="322">
        <v>1708</v>
      </c>
      <c r="AG29" s="322">
        <v>46</v>
      </c>
      <c r="AH29" s="322">
        <v>374</v>
      </c>
      <c r="AI29" s="322">
        <v>171</v>
      </c>
      <c r="AJ29" s="322">
        <v>136</v>
      </c>
      <c r="AK29" s="322">
        <v>156</v>
      </c>
      <c r="AL29" s="322">
        <v>183</v>
      </c>
      <c r="AM29" s="322">
        <v>349</v>
      </c>
      <c r="AN29" s="322">
        <v>293</v>
      </c>
      <c r="AO29" s="408" t="s">
        <v>55</v>
      </c>
      <c r="AP29" s="322">
        <v>1927</v>
      </c>
      <c r="AQ29" s="322">
        <v>0</v>
      </c>
      <c r="AR29" s="322">
        <v>920</v>
      </c>
      <c r="AS29" s="322">
        <v>230</v>
      </c>
      <c r="AT29" s="322">
        <v>174</v>
      </c>
      <c r="AU29" s="322">
        <v>129</v>
      </c>
      <c r="AV29" s="322">
        <v>93</v>
      </c>
      <c r="AW29" s="322">
        <v>170</v>
      </c>
      <c r="AX29" s="322">
        <v>211</v>
      </c>
      <c r="AY29" s="322"/>
      <c r="AZ29" s="322"/>
    </row>
    <row r="30" spans="1:52" s="349" customFormat="1" x14ac:dyDescent="0.3">
      <c r="A30" s="407" t="s">
        <v>56</v>
      </c>
      <c r="B30" s="349">
        <v>2943</v>
      </c>
      <c r="C30" s="349">
        <v>23</v>
      </c>
      <c r="D30" s="349">
        <v>208</v>
      </c>
      <c r="E30" s="349">
        <v>342</v>
      </c>
      <c r="F30" s="349">
        <v>128</v>
      </c>
      <c r="G30" s="349">
        <v>471</v>
      </c>
      <c r="H30" s="406">
        <v>597</v>
      </c>
      <c r="I30" s="349">
        <v>1174</v>
      </c>
      <c r="J30" s="407" t="s">
        <v>56</v>
      </c>
      <c r="K30" s="349">
        <v>2429</v>
      </c>
      <c r="L30" s="349">
        <v>47</v>
      </c>
      <c r="M30" s="349">
        <v>156</v>
      </c>
      <c r="N30" s="349">
        <v>269</v>
      </c>
      <c r="O30" s="349">
        <v>98</v>
      </c>
      <c r="P30" s="349">
        <v>198</v>
      </c>
      <c r="Q30" s="406">
        <v>272</v>
      </c>
      <c r="R30" s="349">
        <v>1389</v>
      </c>
      <c r="S30" s="407" t="s">
        <v>56</v>
      </c>
      <c r="T30" s="322">
        <v>2467</v>
      </c>
      <c r="U30" s="322">
        <v>20</v>
      </c>
      <c r="V30" s="322">
        <v>31</v>
      </c>
      <c r="W30" s="322">
        <v>808</v>
      </c>
      <c r="X30" s="322">
        <v>112</v>
      </c>
      <c r="Y30" s="322">
        <v>204</v>
      </c>
      <c r="Z30" s="322">
        <v>167</v>
      </c>
      <c r="AA30" s="322">
        <v>1125</v>
      </c>
      <c r="AB30" s="408"/>
      <c r="AC30" s="401"/>
      <c r="AD30" s="315"/>
      <c r="AE30" s="408" t="s">
        <v>56</v>
      </c>
      <c r="AF30" s="322">
        <v>2467</v>
      </c>
      <c r="AG30" s="322">
        <v>51</v>
      </c>
      <c r="AH30" s="322">
        <v>664</v>
      </c>
      <c r="AI30" s="322">
        <v>144</v>
      </c>
      <c r="AJ30" s="322">
        <v>156</v>
      </c>
      <c r="AK30" s="322">
        <v>160</v>
      </c>
      <c r="AL30" s="322">
        <v>167</v>
      </c>
      <c r="AM30" s="322">
        <v>448</v>
      </c>
      <c r="AN30" s="322">
        <v>677</v>
      </c>
      <c r="AO30" s="408" t="s">
        <v>56</v>
      </c>
      <c r="AP30" s="322">
        <v>1532</v>
      </c>
      <c r="AQ30" s="322">
        <v>9</v>
      </c>
      <c r="AR30" s="322">
        <v>59</v>
      </c>
      <c r="AS30" s="322">
        <v>82</v>
      </c>
      <c r="AT30" s="322">
        <v>179</v>
      </c>
      <c r="AU30" s="322">
        <v>179</v>
      </c>
      <c r="AV30" s="322">
        <v>143</v>
      </c>
      <c r="AW30" s="322">
        <v>292</v>
      </c>
      <c r="AX30" s="322">
        <v>589</v>
      </c>
      <c r="AY30" s="322"/>
      <c r="AZ30" s="322"/>
    </row>
    <row r="31" spans="1:52" s="349" customFormat="1" x14ac:dyDescent="0.3">
      <c r="A31" s="407" t="s">
        <v>57</v>
      </c>
      <c r="B31" s="349">
        <v>1804</v>
      </c>
      <c r="C31" s="349">
        <v>3</v>
      </c>
      <c r="D31" s="349">
        <v>87</v>
      </c>
      <c r="E31" s="349">
        <v>315</v>
      </c>
      <c r="F31" s="349">
        <v>89</v>
      </c>
      <c r="G31" s="349">
        <v>194</v>
      </c>
      <c r="H31" s="406">
        <v>256</v>
      </c>
      <c r="I31" s="349">
        <v>860</v>
      </c>
      <c r="J31" s="407" t="s">
        <v>57</v>
      </c>
      <c r="K31" s="349">
        <v>1810</v>
      </c>
      <c r="L31" s="349">
        <v>9</v>
      </c>
      <c r="M31" s="349">
        <v>43</v>
      </c>
      <c r="N31" s="349">
        <v>468</v>
      </c>
      <c r="O31" s="349">
        <v>96</v>
      </c>
      <c r="P31" s="349">
        <v>146</v>
      </c>
      <c r="Q31" s="406">
        <v>197</v>
      </c>
      <c r="R31" s="349">
        <v>851</v>
      </c>
      <c r="S31" s="407" t="s">
        <v>57</v>
      </c>
      <c r="T31" s="322">
        <v>2694</v>
      </c>
      <c r="U31" s="322">
        <v>22</v>
      </c>
      <c r="V31" s="322">
        <v>128</v>
      </c>
      <c r="W31" s="322">
        <v>1219</v>
      </c>
      <c r="X31" s="322">
        <v>169</v>
      </c>
      <c r="Y31" s="322">
        <v>249</v>
      </c>
      <c r="Z31" s="322">
        <v>90</v>
      </c>
      <c r="AA31" s="322">
        <v>817</v>
      </c>
      <c r="AB31" s="408"/>
      <c r="AC31" s="401"/>
      <c r="AD31" s="315"/>
      <c r="AE31" s="408" t="s">
        <v>57</v>
      </c>
      <c r="AF31" s="322">
        <v>2694</v>
      </c>
      <c r="AG31" s="322">
        <v>150</v>
      </c>
      <c r="AH31" s="322">
        <v>1023</v>
      </c>
      <c r="AI31" s="322">
        <v>196</v>
      </c>
      <c r="AJ31" s="322">
        <v>245</v>
      </c>
      <c r="AK31" s="322">
        <v>173</v>
      </c>
      <c r="AL31" s="322">
        <v>90</v>
      </c>
      <c r="AM31" s="322">
        <v>321</v>
      </c>
      <c r="AN31" s="322">
        <v>496</v>
      </c>
      <c r="AO31" s="408" t="s">
        <v>57</v>
      </c>
      <c r="AP31" s="322">
        <v>2732</v>
      </c>
      <c r="AQ31" s="322">
        <v>106</v>
      </c>
      <c r="AR31" s="322">
        <v>1264</v>
      </c>
      <c r="AS31" s="322">
        <v>202</v>
      </c>
      <c r="AT31" s="322">
        <v>199</v>
      </c>
      <c r="AU31" s="322">
        <v>158</v>
      </c>
      <c r="AV31" s="322">
        <v>90</v>
      </c>
      <c r="AW31" s="322">
        <v>213</v>
      </c>
      <c r="AX31" s="322">
        <v>500</v>
      </c>
      <c r="AY31" s="322"/>
      <c r="AZ31" s="322"/>
    </row>
    <row r="32" spans="1:52" s="349" customFormat="1" x14ac:dyDescent="0.3">
      <c r="A32" s="407" t="s">
        <v>58</v>
      </c>
      <c r="B32" s="349">
        <v>3044</v>
      </c>
      <c r="C32" s="349">
        <v>39</v>
      </c>
      <c r="D32" s="349">
        <v>111</v>
      </c>
      <c r="E32" s="349">
        <v>906</v>
      </c>
      <c r="F32" s="349">
        <v>317</v>
      </c>
      <c r="G32" s="349">
        <v>643</v>
      </c>
      <c r="H32" s="406">
        <v>354</v>
      </c>
      <c r="I32" s="349">
        <v>674</v>
      </c>
      <c r="J32" s="407" t="s">
        <v>58</v>
      </c>
      <c r="K32" s="349">
        <v>2207</v>
      </c>
      <c r="L32" s="349">
        <v>30</v>
      </c>
      <c r="M32" s="349">
        <v>77</v>
      </c>
      <c r="N32" s="349">
        <v>1028</v>
      </c>
      <c r="O32" s="349">
        <v>153</v>
      </c>
      <c r="P32" s="349">
        <v>234</v>
      </c>
      <c r="Q32" s="406">
        <v>181</v>
      </c>
      <c r="R32" s="349">
        <v>504</v>
      </c>
      <c r="S32" s="407" t="s">
        <v>58</v>
      </c>
      <c r="T32" s="322">
        <v>5350</v>
      </c>
      <c r="U32" s="322">
        <v>16</v>
      </c>
      <c r="V32" s="322">
        <v>14</v>
      </c>
      <c r="W32" s="322">
        <v>4142</v>
      </c>
      <c r="X32" s="322">
        <v>246</v>
      </c>
      <c r="Y32" s="322">
        <v>223</v>
      </c>
      <c r="Z32" s="322">
        <v>134</v>
      </c>
      <c r="AA32" s="322">
        <v>575</v>
      </c>
      <c r="AB32" s="408"/>
      <c r="AC32" s="401"/>
      <c r="AD32" s="315"/>
      <c r="AE32" s="408" t="s">
        <v>58</v>
      </c>
      <c r="AF32" s="322">
        <v>5350</v>
      </c>
      <c r="AG32" s="322">
        <v>30</v>
      </c>
      <c r="AH32" s="322">
        <v>3195</v>
      </c>
      <c r="AI32" s="322">
        <v>947</v>
      </c>
      <c r="AJ32" s="322">
        <v>314</v>
      </c>
      <c r="AK32" s="322">
        <v>155</v>
      </c>
      <c r="AL32" s="322">
        <v>134</v>
      </c>
      <c r="AM32" s="322">
        <v>268</v>
      </c>
      <c r="AN32" s="322">
        <v>307</v>
      </c>
      <c r="AO32" s="408" t="s">
        <v>58</v>
      </c>
      <c r="AP32" s="322">
        <v>5548</v>
      </c>
      <c r="AQ32" s="322">
        <v>78</v>
      </c>
      <c r="AR32" s="322">
        <v>3590</v>
      </c>
      <c r="AS32" s="322">
        <v>620</v>
      </c>
      <c r="AT32" s="322">
        <v>404</v>
      </c>
      <c r="AU32" s="322">
        <v>266</v>
      </c>
      <c r="AV32" s="322">
        <v>141</v>
      </c>
      <c r="AW32" s="322">
        <v>189</v>
      </c>
      <c r="AX32" s="322">
        <v>260</v>
      </c>
      <c r="AY32" s="322"/>
      <c r="AZ32" s="322"/>
    </row>
    <row r="33" spans="1:52" s="349" customFormat="1" x14ac:dyDescent="0.3">
      <c r="A33" s="407" t="s">
        <v>59</v>
      </c>
      <c r="B33" s="349">
        <v>1815</v>
      </c>
      <c r="C33" s="349">
        <v>17</v>
      </c>
      <c r="D33" s="349">
        <v>111</v>
      </c>
      <c r="E33" s="349">
        <v>518</v>
      </c>
      <c r="F33" s="349">
        <v>39</v>
      </c>
      <c r="G33" s="349">
        <v>74</v>
      </c>
      <c r="H33" s="406">
        <v>187</v>
      </c>
      <c r="I33" s="349">
        <v>869</v>
      </c>
      <c r="J33" s="407" t="s">
        <v>59</v>
      </c>
      <c r="K33" s="349">
        <v>1747</v>
      </c>
      <c r="L33" s="349">
        <v>18</v>
      </c>
      <c r="M33" s="349">
        <v>28</v>
      </c>
      <c r="N33" s="349">
        <v>313</v>
      </c>
      <c r="O33" s="349">
        <v>85</v>
      </c>
      <c r="P33" s="349">
        <v>74</v>
      </c>
      <c r="Q33" s="406">
        <v>133</v>
      </c>
      <c r="R33" s="349">
        <v>1096</v>
      </c>
      <c r="S33" s="407" t="s">
        <v>59</v>
      </c>
      <c r="T33" s="322">
        <v>1761</v>
      </c>
      <c r="U33" s="322">
        <v>0</v>
      </c>
      <c r="V33" s="322">
        <v>12</v>
      </c>
      <c r="W33" s="322">
        <v>237</v>
      </c>
      <c r="X33" s="322">
        <v>195</v>
      </c>
      <c r="Y33" s="322">
        <v>213</v>
      </c>
      <c r="Z33" s="322">
        <v>136</v>
      </c>
      <c r="AA33" s="322">
        <v>968</v>
      </c>
      <c r="AB33" s="408"/>
      <c r="AC33" s="401"/>
      <c r="AD33" s="315"/>
      <c r="AE33" s="408" t="s">
        <v>59</v>
      </c>
      <c r="AF33" s="322">
        <v>1761</v>
      </c>
      <c r="AG33" s="322">
        <v>12</v>
      </c>
      <c r="AH33" s="322">
        <v>61</v>
      </c>
      <c r="AI33" s="322">
        <v>176</v>
      </c>
      <c r="AJ33" s="322">
        <v>249</v>
      </c>
      <c r="AK33" s="322">
        <v>159</v>
      </c>
      <c r="AL33" s="322">
        <v>136</v>
      </c>
      <c r="AM33" s="322">
        <v>317</v>
      </c>
      <c r="AN33" s="322">
        <v>651</v>
      </c>
      <c r="AO33" s="408" t="s">
        <v>59</v>
      </c>
      <c r="AP33" s="322">
        <v>1319</v>
      </c>
      <c r="AQ33" s="322">
        <v>9</v>
      </c>
      <c r="AR33" s="322">
        <v>58</v>
      </c>
      <c r="AS33" s="322">
        <v>77</v>
      </c>
      <c r="AT33" s="322">
        <v>162</v>
      </c>
      <c r="AU33" s="322">
        <v>152</v>
      </c>
      <c r="AV33" s="322">
        <v>109</v>
      </c>
      <c r="AW33" s="322">
        <v>253</v>
      </c>
      <c r="AX33" s="322">
        <v>499</v>
      </c>
      <c r="AY33" s="322"/>
      <c r="AZ33" s="322"/>
    </row>
    <row r="34" spans="1:52" s="349" customFormat="1" x14ac:dyDescent="0.3">
      <c r="A34" s="407" t="s">
        <v>60</v>
      </c>
      <c r="B34" s="349">
        <v>3045</v>
      </c>
      <c r="C34" s="349">
        <v>43</v>
      </c>
      <c r="D34" s="349">
        <v>89</v>
      </c>
      <c r="E34" s="349">
        <v>930</v>
      </c>
      <c r="F34" s="349">
        <v>262</v>
      </c>
      <c r="G34" s="349">
        <v>673</v>
      </c>
      <c r="H34" s="406">
        <v>462</v>
      </c>
      <c r="I34" s="349">
        <v>586</v>
      </c>
      <c r="J34" s="407" t="s">
        <v>60</v>
      </c>
      <c r="K34" s="349">
        <v>2276</v>
      </c>
      <c r="L34" s="349">
        <v>30</v>
      </c>
      <c r="M34" s="349">
        <v>48</v>
      </c>
      <c r="N34" s="349">
        <v>957</v>
      </c>
      <c r="O34" s="349">
        <v>161</v>
      </c>
      <c r="P34" s="349">
        <v>352</v>
      </c>
      <c r="Q34" s="406">
        <v>248</v>
      </c>
      <c r="R34" s="349">
        <v>480</v>
      </c>
      <c r="S34" s="407" t="s">
        <v>60</v>
      </c>
      <c r="T34" s="322">
        <v>2128</v>
      </c>
      <c r="U34" s="322">
        <v>6</v>
      </c>
      <c r="V34" s="322">
        <v>9</v>
      </c>
      <c r="W34" s="322">
        <v>1206</v>
      </c>
      <c r="X34" s="322">
        <v>204</v>
      </c>
      <c r="Y34" s="322">
        <v>238</v>
      </c>
      <c r="Z34" s="322">
        <v>136</v>
      </c>
      <c r="AA34" s="322">
        <v>329</v>
      </c>
      <c r="AB34" s="408"/>
      <c r="AC34" s="401"/>
      <c r="AD34" s="315"/>
      <c r="AE34" s="408" t="s">
        <v>60</v>
      </c>
      <c r="AF34" s="322">
        <v>2128</v>
      </c>
      <c r="AG34" s="322">
        <v>15</v>
      </c>
      <c r="AH34" s="322">
        <v>783</v>
      </c>
      <c r="AI34" s="322">
        <v>423</v>
      </c>
      <c r="AJ34" s="322">
        <v>270</v>
      </c>
      <c r="AK34" s="322">
        <v>172</v>
      </c>
      <c r="AL34" s="322">
        <v>136</v>
      </c>
      <c r="AM34" s="322">
        <v>167</v>
      </c>
      <c r="AN34" s="322">
        <v>162</v>
      </c>
      <c r="AO34" s="408" t="s">
        <v>60</v>
      </c>
      <c r="AP34" s="322">
        <v>3711</v>
      </c>
      <c r="AQ34" s="322">
        <v>14</v>
      </c>
      <c r="AR34" s="322">
        <v>2347</v>
      </c>
      <c r="AS34" s="322">
        <v>574</v>
      </c>
      <c r="AT34" s="322">
        <v>315</v>
      </c>
      <c r="AU34" s="322">
        <v>166</v>
      </c>
      <c r="AV34" s="322">
        <v>72</v>
      </c>
      <c r="AW34" s="322">
        <v>115</v>
      </c>
      <c r="AX34" s="322">
        <v>108</v>
      </c>
      <c r="AY34" s="322"/>
      <c r="AZ34" s="322"/>
    </row>
    <row r="35" spans="1:52" s="349" customFormat="1" x14ac:dyDescent="0.2">
      <c r="A35" s="407" t="s">
        <v>61</v>
      </c>
      <c r="B35" s="349">
        <v>1831</v>
      </c>
      <c r="C35" s="349">
        <v>43</v>
      </c>
      <c r="D35" s="349">
        <v>54</v>
      </c>
      <c r="E35" s="349">
        <v>382</v>
      </c>
      <c r="F35" s="349">
        <v>103</v>
      </c>
      <c r="G35" s="349">
        <v>172</v>
      </c>
      <c r="H35" s="406">
        <v>277</v>
      </c>
      <c r="I35" s="349">
        <v>800</v>
      </c>
      <c r="J35" s="407" t="s">
        <v>61</v>
      </c>
      <c r="K35" s="349">
        <v>1481</v>
      </c>
      <c r="L35" s="349">
        <v>46</v>
      </c>
      <c r="M35" s="349">
        <v>41</v>
      </c>
      <c r="N35" s="349">
        <v>315</v>
      </c>
      <c r="O35" s="349">
        <v>66</v>
      </c>
      <c r="P35" s="349">
        <v>113</v>
      </c>
      <c r="Q35" s="406">
        <v>131</v>
      </c>
      <c r="R35" s="349">
        <v>769</v>
      </c>
      <c r="S35" s="407" t="s">
        <v>61</v>
      </c>
      <c r="T35" s="322">
        <v>1754</v>
      </c>
      <c r="U35" s="322">
        <v>17</v>
      </c>
      <c r="V35" s="322">
        <v>40</v>
      </c>
      <c r="W35" s="322">
        <v>443</v>
      </c>
      <c r="X35" s="322">
        <v>153</v>
      </c>
      <c r="Y35" s="322">
        <v>228</v>
      </c>
      <c r="Z35" s="322">
        <v>159</v>
      </c>
      <c r="AA35" s="322">
        <v>714</v>
      </c>
      <c r="AB35" s="408"/>
      <c r="AC35" s="401"/>
      <c r="AD35" s="315"/>
      <c r="AE35" s="408" t="s">
        <v>61</v>
      </c>
      <c r="AF35" s="322">
        <v>1754</v>
      </c>
      <c r="AG35" s="322">
        <v>57</v>
      </c>
      <c r="AH35" s="322">
        <v>209</v>
      </c>
      <c r="AI35" s="322">
        <v>234</v>
      </c>
      <c r="AJ35" s="322">
        <v>205</v>
      </c>
      <c r="AK35" s="322">
        <v>176</v>
      </c>
      <c r="AL35" s="322">
        <v>159</v>
      </c>
      <c r="AM35" s="322">
        <v>282</v>
      </c>
      <c r="AN35" s="322">
        <v>432</v>
      </c>
      <c r="AO35" s="408" t="s">
        <v>61</v>
      </c>
      <c r="AP35" s="322">
        <v>1563</v>
      </c>
      <c r="AQ35" s="322">
        <v>3</v>
      </c>
      <c r="AR35" s="322">
        <v>295</v>
      </c>
      <c r="AS35" s="322">
        <v>161</v>
      </c>
      <c r="AT35" s="322">
        <v>185</v>
      </c>
      <c r="AU35" s="322">
        <v>169</v>
      </c>
      <c r="AV35" s="322">
        <v>137</v>
      </c>
      <c r="AW35" s="322">
        <v>242</v>
      </c>
      <c r="AX35" s="322">
        <v>371</v>
      </c>
      <c r="AY35" s="322"/>
      <c r="AZ35" s="322"/>
    </row>
    <row r="36" spans="1:52" s="349" customFormat="1" x14ac:dyDescent="0.2">
      <c r="A36" s="407" t="s">
        <v>62</v>
      </c>
      <c r="B36" s="349">
        <v>5025</v>
      </c>
      <c r="C36" s="349">
        <v>39</v>
      </c>
      <c r="D36" s="349">
        <v>161</v>
      </c>
      <c r="E36" s="349">
        <v>1217</v>
      </c>
      <c r="F36" s="349">
        <v>424</v>
      </c>
      <c r="G36" s="349">
        <v>640</v>
      </c>
      <c r="H36" s="406">
        <v>658</v>
      </c>
      <c r="I36" s="349">
        <v>1886</v>
      </c>
      <c r="J36" s="407" t="s">
        <v>62</v>
      </c>
      <c r="K36" s="349">
        <v>4388</v>
      </c>
      <c r="L36" s="349">
        <v>20</v>
      </c>
      <c r="M36" s="349">
        <v>63</v>
      </c>
      <c r="N36" s="349">
        <v>1407</v>
      </c>
      <c r="O36" s="349">
        <v>385</v>
      </c>
      <c r="P36" s="349">
        <v>505</v>
      </c>
      <c r="Q36" s="406">
        <v>408</v>
      </c>
      <c r="R36" s="349">
        <v>1600</v>
      </c>
      <c r="S36" s="407" t="s">
        <v>62</v>
      </c>
      <c r="T36" s="322">
        <v>4409</v>
      </c>
      <c r="U36" s="322">
        <v>17</v>
      </c>
      <c r="V36" s="322">
        <v>46</v>
      </c>
      <c r="W36" s="322">
        <v>2236</v>
      </c>
      <c r="X36" s="322">
        <v>399</v>
      </c>
      <c r="Y36" s="322">
        <v>543</v>
      </c>
      <c r="Z36" s="322">
        <v>233</v>
      </c>
      <c r="AA36" s="322">
        <v>935</v>
      </c>
      <c r="AB36" s="408"/>
      <c r="AC36" s="401"/>
      <c r="AD36" s="315"/>
      <c r="AE36" s="408" t="s">
        <v>62</v>
      </c>
      <c r="AF36" s="322">
        <v>4409</v>
      </c>
      <c r="AG36" s="322">
        <v>63</v>
      </c>
      <c r="AH36" s="322">
        <v>1674</v>
      </c>
      <c r="AI36" s="322">
        <v>562</v>
      </c>
      <c r="AJ36" s="322">
        <v>528</v>
      </c>
      <c r="AK36" s="322">
        <v>414</v>
      </c>
      <c r="AL36" s="322">
        <v>233</v>
      </c>
      <c r="AM36" s="322">
        <v>361</v>
      </c>
      <c r="AN36" s="322">
        <v>574</v>
      </c>
      <c r="AO36" s="408" t="s">
        <v>62</v>
      </c>
      <c r="AP36" s="322">
        <v>5120</v>
      </c>
      <c r="AQ36" s="322">
        <v>30</v>
      </c>
      <c r="AR36" s="322">
        <v>2000</v>
      </c>
      <c r="AS36" s="322">
        <v>662</v>
      </c>
      <c r="AT36" s="322">
        <v>880</v>
      </c>
      <c r="AU36" s="322">
        <v>479</v>
      </c>
      <c r="AV36" s="322">
        <v>252</v>
      </c>
      <c r="AW36" s="322">
        <v>331</v>
      </c>
      <c r="AX36" s="322">
        <v>486</v>
      </c>
      <c r="AY36" s="322"/>
      <c r="AZ36" s="322"/>
    </row>
    <row r="37" spans="1:52" s="349" customFormat="1" x14ac:dyDescent="0.2">
      <c r="A37" s="407" t="s">
        <v>63</v>
      </c>
      <c r="B37" s="349">
        <v>8892</v>
      </c>
      <c r="C37" s="349">
        <v>78</v>
      </c>
      <c r="D37" s="349">
        <v>78</v>
      </c>
      <c r="E37" s="349">
        <v>5583</v>
      </c>
      <c r="F37" s="349">
        <v>843</v>
      </c>
      <c r="G37" s="349">
        <v>1291</v>
      </c>
      <c r="H37" s="406">
        <v>493</v>
      </c>
      <c r="I37" s="349">
        <v>526</v>
      </c>
      <c r="J37" s="407" t="s">
        <v>63</v>
      </c>
      <c r="K37" s="349">
        <v>8989</v>
      </c>
      <c r="L37" s="349">
        <v>456</v>
      </c>
      <c r="M37" s="349">
        <v>457</v>
      </c>
      <c r="N37" s="349">
        <v>5458</v>
      </c>
      <c r="O37" s="349">
        <v>893</v>
      </c>
      <c r="P37" s="349">
        <v>950</v>
      </c>
      <c r="Q37" s="406">
        <v>344</v>
      </c>
      <c r="R37" s="349">
        <v>431</v>
      </c>
      <c r="S37" s="407" t="s">
        <v>63</v>
      </c>
      <c r="T37" s="322">
        <v>6269</v>
      </c>
      <c r="U37" s="322">
        <v>59</v>
      </c>
      <c r="V37" s="322">
        <v>132</v>
      </c>
      <c r="W37" s="322">
        <v>4512</v>
      </c>
      <c r="X37" s="322">
        <v>542</v>
      </c>
      <c r="Y37" s="322">
        <v>555</v>
      </c>
      <c r="Z37" s="322">
        <v>159</v>
      </c>
      <c r="AA37" s="322">
        <v>310</v>
      </c>
      <c r="AB37" s="408"/>
      <c r="AC37" s="401"/>
      <c r="AD37" s="315"/>
      <c r="AE37" s="408" t="s">
        <v>63</v>
      </c>
      <c r="AF37" s="322">
        <v>6269</v>
      </c>
      <c r="AG37" s="322">
        <v>191</v>
      </c>
      <c r="AH37" s="322">
        <v>3105</v>
      </c>
      <c r="AI37" s="322">
        <v>1407</v>
      </c>
      <c r="AJ37" s="322">
        <v>695</v>
      </c>
      <c r="AK37" s="322">
        <v>402</v>
      </c>
      <c r="AL37" s="322">
        <v>159</v>
      </c>
      <c r="AM37" s="322">
        <v>176</v>
      </c>
      <c r="AN37" s="322">
        <v>134</v>
      </c>
      <c r="AO37" s="408" t="s">
        <v>63</v>
      </c>
      <c r="AP37" s="322">
        <v>5971</v>
      </c>
      <c r="AQ37" s="322">
        <v>162</v>
      </c>
      <c r="AR37" s="322">
        <v>3227</v>
      </c>
      <c r="AS37" s="322">
        <v>1015</v>
      </c>
      <c r="AT37" s="322">
        <v>722</v>
      </c>
      <c r="AU37" s="322">
        <v>363</v>
      </c>
      <c r="AV37" s="322">
        <v>116</v>
      </c>
      <c r="AW37" s="322">
        <v>188</v>
      </c>
      <c r="AX37" s="322">
        <v>178</v>
      </c>
      <c r="AY37" s="322"/>
      <c r="AZ37" s="322"/>
    </row>
    <row r="38" spans="1:52" s="349" customFormat="1" x14ac:dyDescent="0.2">
      <c r="H38" s="406"/>
      <c r="Q38" s="406"/>
      <c r="AB38" s="315"/>
      <c r="AC38" s="401"/>
      <c r="AD38" s="315"/>
      <c r="AE38" s="315"/>
      <c r="AF38" s="315"/>
      <c r="AG38" s="315"/>
      <c r="AH38" s="315"/>
      <c r="AI38" s="315"/>
      <c r="AJ38" s="315"/>
      <c r="AK38" s="315"/>
      <c r="AL38" s="315"/>
      <c r="AM38" s="315"/>
      <c r="AN38" s="315"/>
      <c r="AO38" s="315"/>
      <c r="AY38" s="322"/>
      <c r="AZ38" s="322"/>
    </row>
    <row r="39" spans="1:52" s="349" customFormat="1" x14ac:dyDescent="0.2">
      <c r="A39" s="406" t="s">
        <v>64</v>
      </c>
      <c r="B39" s="322">
        <v>24102</v>
      </c>
      <c r="C39" s="322">
        <v>171</v>
      </c>
      <c r="D39" s="322">
        <v>301</v>
      </c>
      <c r="E39" s="322">
        <v>14558</v>
      </c>
      <c r="F39" s="322">
        <v>2064</v>
      </c>
      <c r="G39" s="322">
        <v>3100</v>
      </c>
      <c r="H39" s="322">
        <v>1550</v>
      </c>
      <c r="I39" s="322">
        <v>2358</v>
      </c>
      <c r="J39" s="406" t="s">
        <v>64</v>
      </c>
      <c r="K39" s="322">
        <v>21419</v>
      </c>
      <c r="L39" s="322">
        <v>803</v>
      </c>
      <c r="M39" s="322">
        <v>791</v>
      </c>
      <c r="N39" s="322">
        <v>12386</v>
      </c>
      <c r="O39" s="322">
        <v>2043</v>
      </c>
      <c r="P39" s="322">
        <v>2153</v>
      </c>
      <c r="Q39" s="322">
        <v>1101</v>
      </c>
      <c r="R39" s="322">
        <v>2142</v>
      </c>
      <c r="S39" s="406" t="s">
        <v>64</v>
      </c>
      <c r="T39" s="322">
        <v>19371</v>
      </c>
      <c r="U39" s="322">
        <v>191</v>
      </c>
      <c r="V39" s="322">
        <v>277</v>
      </c>
      <c r="W39" s="322">
        <v>13601</v>
      </c>
      <c r="X39" s="322">
        <v>1542</v>
      </c>
      <c r="Y39" s="322">
        <v>1619</v>
      </c>
      <c r="Z39" s="322">
        <v>611</v>
      </c>
      <c r="AA39" s="322">
        <v>1530</v>
      </c>
      <c r="AB39" s="410"/>
      <c r="AC39" s="401"/>
      <c r="AD39" s="315"/>
      <c r="AE39" s="410" t="s">
        <v>64</v>
      </c>
      <c r="AF39" s="322">
        <v>19371</v>
      </c>
      <c r="AG39" s="322">
        <v>468</v>
      </c>
      <c r="AH39" s="322">
        <v>9392</v>
      </c>
      <c r="AI39" s="322">
        <v>4209</v>
      </c>
      <c r="AJ39" s="322">
        <v>2028</v>
      </c>
      <c r="AK39" s="322">
        <v>1133</v>
      </c>
      <c r="AL39" s="322">
        <v>611</v>
      </c>
      <c r="AM39" s="322">
        <v>783</v>
      </c>
      <c r="AN39" s="322">
        <v>747</v>
      </c>
      <c r="AO39" s="410" t="s">
        <v>64</v>
      </c>
      <c r="AP39" s="322">
        <v>16067</v>
      </c>
      <c r="AQ39" s="322">
        <v>231</v>
      </c>
      <c r="AR39" s="322">
        <v>9781</v>
      </c>
      <c r="AS39" s="322">
        <v>2285</v>
      </c>
      <c r="AT39" s="322">
        <v>1380</v>
      </c>
      <c r="AU39" s="322">
        <v>762</v>
      </c>
      <c r="AV39" s="322">
        <v>368</v>
      </c>
      <c r="AW39" s="322">
        <v>594</v>
      </c>
      <c r="AX39" s="322">
        <v>666</v>
      </c>
      <c r="AY39" s="322"/>
      <c r="AZ39" s="322"/>
    </row>
    <row r="40" spans="1:52" s="349" customFormat="1" x14ac:dyDescent="0.2">
      <c r="A40" s="406" t="s">
        <v>65</v>
      </c>
      <c r="B40" s="322">
        <v>25458</v>
      </c>
      <c r="C40" s="322">
        <v>343</v>
      </c>
      <c r="D40" s="322">
        <v>802</v>
      </c>
      <c r="E40" s="322">
        <v>9493</v>
      </c>
      <c r="F40" s="322">
        <v>2169</v>
      </c>
      <c r="G40" s="322">
        <v>3753</v>
      </c>
      <c r="H40" s="322">
        <v>2688</v>
      </c>
      <c r="I40" s="322">
        <v>6210</v>
      </c>
      <c r="J40" s="406" t="s">
        <v>65</v>
      </c>
      <c r="K40" s="322">
        <v>21308</v>
      </c>
      <c r="L40" s="322">
        <v>437</v>
      </c>
      <c r="M40" s="322">
        <v>729</v>
      </c>
      <c r="N40" s="322">
        <v>8367</v>
      </c>
      <c r="O40" s="322">
        <v>1646</v>
      </c>
      <c r="P40" s="322">
        <v>2267</v>
      </c>
      <c r="Q40" s="322">
        <v>1902</v>
      </c>
      <c r="R40" s="322">
        <v>5960</v>
      </c>
      <c r="S40" s="406" t="s">
        <v>65</v>
      </c>
      <c r="T40" s="322">
        <v>24629</v>
      </c>
      <c r="U40" s="322">
        <v>154</v>
      </c>
      <c r="V40" s="322">
        <v>263</v>
      </c>
      <c r="W40" s="322">
        <v>14006</v>
      </c>
      <c r="X40" s="322">
        <v>2209</v>
      </c>
      <c r="Y40" s="322">
        <v>2409</v>
      </c>
      <c r="Z40" s="322">
        <v>1276</v>
      </c>
      <c r="AA40" s="322">
        <v>4312</v>
      </c>
      <c r="AB40" s="410"/>
      <c r="AC40" s="401"/>
      <c r="AD40" s="315"/>
      <c r="AE40" s="410" t="s">
        <v>65</v>
      </c>
      <c r="AF40" s="322">
        <v>24644</v>
      </c>
      <c r="AG40" s="322">
        <v>441</v>
      </c>
      <c r="AH40" s="322">
        <v>9548</v>
      </c>
      <c r="AI40" s="322">
        <v>4461</v>
      </c>
      <c r="AJ40" s="322">
        <v>2895</v>
      </c>
      <c r="AK40" s="322">
        <v>1714</v>
      </c>
      <c r="AL40" s="322">
        <v>1263</v>
      </c>
      <c r="AM40" s="322">
        <v>1980</v>
      </c>
      <c r="AN40" s="322">
        <v>2342</v>
      </c>
      <c r="AO40" s="410" t="s">
        <v>65</v>
      </c>
      <c r="AP40" s="322">
        <v>29056</v>
      </c>
      <c r="AQ40" s="322">
        <v>159</v>
      </c>
      <c r="AR40" s="322">
        <v>14816</v>
      </c>
      <c r="AS40" s="322">
        <v>3838</v>
      </c>
      <c r="AT40" s="322">
        <v>3296</v>
      </c>
      <c r="AU40" s="322">
        <v>2064</v>
      </c>
      <c r="AV40" s="322">
        <v>1090</v>
      </c>
      <c r="AW40" s="322">
        <v>1660</v>
      </c>
      <c r="AX40" s="322">
        <v>2133</v>
      </c>
      <c r="AY40" s="322"/>
      <c r="AZ40" s="322"/>
    </row>
    <row r="41" spans="1:52" s="349" customFormat="1" x14ac:dyDescent="0.2">
      <c r="A41" s="406" t="s">
        <v>66</v>
      </c>
      <c r="B41" s="322">
        <v>45915</v>
      </c>
      <c r="C41" s="322">
        <v>558</v>
      </c>
      <c r="D41" s="322">
        <v>2297</v>
      </c>
      <c r="E41" s="322">
        <v>13058</v>
      </c>
      <c r="F41" s="322">
        <v>2062</v>
      </c>
      <c r="G41" s="322">
        <v>3898</v>
      </c>
      <c r="H41" s="322">
        <v>5406</v>
      </c>
      <c r="I41" s="322">
        <v>18636</v>
      </c>
      <c r="J41" s="406" t="s">
        <v>66</v>
      </c>
      <c r="K41" s="322">
        <v>43599</v>
      </c>
      <c r="L41" s="322">
        <v>1147</v>
      </c>
      <c r="M41" s="322">
        <v>1557</v>
      </c>
      <c r="N41" s="322">
        <v>11457</v>
      </c>
      <c r="O41" s="322">
        <v>2412</v>
      </c>
      <c r="P41" s="322">
        <v>3032</v>
      </c>
      <c r="Q41" s="322">
        <v>3862</v>
      </c>
      <c r="R41" s="322">
        <v>20132</v>
      </c>
      <c r="S41" s="406" t="s">
        <v>66</v>
      </c>
      <c r="T41" s="322">
        <v>49444</v>
      </c>
      <c r="U41" s="322">
        <v>332</v>
      </c>
      <c r="V41" s="322">
        <v>854</v>
      </c>
      <c r="W41" s="322">
        <v>17351</v>
      </c>
      <c r="X41" s="322">
        <v>3411</v>
      </c>
      <c r="Y41" s="322">
        <v>4579</v>
      </c>
      <c r="Z41" s="322">
        <v>3134</v>
      </c>
      <c r="AA41" s="322">
        <v>19783</v>
      </c>
      <c r="AB41" s="410"/>
      <c r="AC41" s="401"/>
      <c r="AD41" s="315"/>
      <c r="AE41" s="410" t="s">
        <v>66</v>
      </c>
      <c r="AF41" s="322">
        <v>49444</v>
      </c>
      <c r="AG41" s="322">
        <v>1186</v>
      </c>
      <c r="AH41" s="322">
        <v>11974</v>
      </c>
      <c r="AI41" s="322">
        <v>5377</v>
      </c>
      <c r="AJ41" s="322">
        <v>4609</v>
      </c>
      <c r="AK41" s="322">
        <v>3381</v>
      </c>
      <c r="AL41" s="322">
        <v>3134</v>
      </c>
      <c r="AM41" s="322">
        <v>7664</v>
      </c>
      <c r="AN41" s="322">
        <v>12119</v>
      </c>
      <c r="AO41" s="410" t="s">
        <v>66</v>
      </c>
      <c r="AP41" s="322">
        <v>49561</v>
      </c>
      <c r="AQ41" s="322">
        <v>974</v>
      </c>
      <c r="AR41" s="322">
        <v>16749</v>
      </c>
      <c r="AS41" s="322">
        <v>4733</v>
      </c>
      <c r="AT41" s="322">
        <v>4496</v>
      </c>
      <c r="AU41" s="322">
        <v>3860</v>
      </c>
      <c r="AV41" s="322">
        <v>2662</v>
      </c>
      <c r="AW41" s="322">
        <v>5686</v>
      </c>
      <c r="AX41" s="322">
        <v>10401</v>
      </c>
    </row>
    <row r="42" spans="1:52" s="349" customFormat="1" x14ac:dyDescent="0.2">
      <c r="A42" s="406" t="s">
        <v>67</v>
      </c>
      <c r="B42" s="349">
        <v>95475</v>
      </c>
      <c r="C42" s="349">
        <v>1072</v>
      </c>
      <c r="D42" s="349">
        <v>3400</v>
      </c>
      <c r="E42" s="349">
        <v>37109</v>
      </c>
      <c r="F42" s="349">
        <v>6295</v>
      </c>
      <c r="G42" s="349">
        <v>10751</v>
      </c>
      <c r="H42" s="406">
        <v>9644</v>
      </c>
      <c r="I42" s="349">
        <v>27204</v>
      </c>
      <c r="J42" s="406" t="s">
        <v>67</v>
      </c>
      <c r="K42" s="349">
        <v>86326</v>
      </c>
      <c r="L42" s="349">
        <v>2387</v>
      </c>
      <c r="M42" s="349">
        <v>3077</v>
      </c>
      <c r="N42" s="349">
        <v>32210</v>
      </c>
      <c r="O42" s="349">
        <v>6101</v>
      </c>
      <c r="P42" s="349">
        <v>7452</v>
      </c>
      <c r="Q42" s="406">
        <v>6865</v>
      </c>
      <c r="R42" s="349">
        <v>28234</v>
      </c>
      <c r="S42" s="406" t="s">
        <v>67</v>
      </c>
      <c r="T42" s="322">
        <v>93444</v>
      </c>
      <c r="U42" s="322">
        <v>677</v>
      </c>
      <c r="V42" s="322">
        <v>1394</v>
      </c>
      <c r="W42" s="322">
        <v>44958</v>
      </c>
      <c r="X42" s="322">
        <v>7162</v>
      </c>
      <c r="Y42" s="322">
        <v>8607</v>
      </c>
      <c r="Z42" s="322">
        <v>5021</v>
      </c>
      <c r="AA42" s="322">
        <v>25625</v>
      </c>
      <c r="AB42" s="410"/>
      <c r="AC42" s="401"/>
      <c r="AD42" s="315"/>
      <c r="AE42" s="410" t="s">
        <v>67</v>
      </c>
      <c r="AF42" s="322">
        <v>93459</v>
      </c>
      <c r="AG42" s="322">
        <v>2095</v>
      </c>
      <c r="AH42" s="322">
        <v>30914</v>
      </c>
      <c r="AI42" s="322">
        <v>14047</v>
      </c>
      <c r="AJ42" s="322">
        <v>9532</v>
      </c>
      <c r="AK42" s="322">
        <v>6228</v>
      </c>
      <c r="AL42" s="322">
        <v>5008</v>
      </c>
      <c r="AM42" s="322">
        <v>10427</v>
      </c>
      <c r="AN42" s="322">
        <v>15208</v>
      </c>
      <c r="AO42" s="410" t="s">
        <v>67</v>
      </c>
      <c r="AP42" s="322">
        <v>94684</v>
      </c>
      <c r="AQ42" s="322">
        <v>1364</v>
      </c>
      <c r="AR42" s="322">
        <v>41346</v>
      </c>
      <c r="AS42" s="322">
        <v>10856</v>
      </c>
      <c r="AT42" s="322">
        <v>9172</v>
      </c>
      <c r="AU42" s="322">
        <v>6686</v>
      </c>
      <c r="AV42" s="322">
        <v>4120</v>
      </c>
      <c r="AW42" s="322">
        <v>7940</v>
      </c>
      <c r="AX42" s="322">
        <v>13200</v>
      </c>
    </row>
  </sheetData>
  <hyperlinks>
    <hyperlink ref="A1" location="Contents!A1" display="Back"/>
    <hyperlink ref="C1" location="'Table 11'!A1" display="Table 12"/>
  </hyperlinks>
  <pageMargins left="0.7" right="0.7" top="0.75" bottom="0.75" header="0.3" footer="0.3"/>
  <pageSetup paperSize="9"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tabColor theme="7" tint="0.39997558519241921"/>
    <pageSetUpPr autoPageBreaks="0"/>
  </sheetPr>
  <dimension ref="A1:AT42"/>
  <sheetViews>
    <sheetView zoomScale="70" zoomScaleNormal="70" workbookViewId="0">
      <selection activeCell="C1" sqref="C1"/>
    </sheetView>
  </sheetViews>
  <sheetFormatPr defaultColWidth="11.28515625" defaultRowHeight="12.75" x14ac:dyDescent="0.2"/>
  <cols>
    <col min="1" max="14" width="11.28515625" style="335"/>
    <col min="15" max="15" width="0" style="335" hidden="1" customWidth="1"/>
    <col min="16" max="22" width="11.28515625" style="335"/>
    <col min="23" max="23" width="0" style="335" hidden="1" customWidth="1"/>
    <col min="24" max="30" width="11.28515625" style="335"/>
    <col min="31" max="31" width="0" style="335" hidden="1" customWidth="1"/>
    <col min="32" max="38" width="11.28515625" style="335"/>
    <col min="39" max="39" width="0" style="335" hidden="1" customWidth="1"/>
    <col min="40" max="16384" width="11.28515625" style="335"/>
  </cols>
  <sheetData>
    <row r="1" spans="1:46" x14ac:dyDescent="0.2">
      <c r="A1" s="345" t="s">
        <v>333</v>
      </c>
      <c r="C1" s="496" t="s">
        <v>584</v>
      </c>
    </row>
    <row r="2" spans="1:46" s="45" customFormat="1" ht="13.9" x14ac:dyDescent="0.3">
      <c r="A2" s="336" t="s">
        <v>28</v>
      </c>
      <c r="B2" s="343"/>
      <c r="C2" s="343"/>
      <c r="D2" s="344" t="s">
        <v>135</v>
      </c>
      <c r="F2" s="344" t="s">
        <v>135</v>
      </c>
      <c r="H2" s="336" t="s">
        <v>29</v>
      </c>
      <c r="I2" s="343"/>
      <c r="J2" s="343"/>
      <c r="K2" s="344" t="s">
        <v>135</v>
      </c>
      <c r="L2" s="343"/>
      <c r="M2" s="344" t="s">
        <v>135</v>
      </c>
      <c r="N2" s="343"/>
      <c r="O2" s="343"/>
      <c r="P2" s="336" t="s">
        <v>30</v>
      </c>
      <c r="Q2" s="343"/>
      <c r="R2" s="343"/>
      <c r="S2" s="344" t="s">
        <v>135</v>
      </c>
      <c r="T2" s="433"/>
      <c r="U2" s="344" t="s">
        <v>135</v>
      </c>
      <c r="V2" s="344"/>
      <c r="W2" s="343"/>
      <c r="X2" s="336" t="s">
        <v>4</v>
      </c>
      <c r="Y2" s="343"/>
      <c r="Z2" s="343"/>
      <c r="AA2" s="344" t="s">
        <v>135</v>
      </c>
      <c r="AB2" s="433"/>
      <c r="AC2" s="344" t="s">
        <v>135</v>
      </c>
      <c r="AD2" s="344"/>
      <c r="AE2" s="343"/>
      <c r="AF2" s="40">
        <v>2001</v>
      </c>
      <c r="AG2" s="374"/>
      <c r="AH2" s="374"/>
      <c r="AI2" s="374" t="s">
        <v>135</v>
      </c>
      <c r="AJ2" s="374"/>
      <c r="AK2" s="374" t="s">
        <v>135</v>
      </c>
      <c r="AL2" s="374"/>
      <c r="AN2" s="41">
        <v>2011</v>
      </c>
      <c r="AP2" s="374"/>
      <c r="AQ2" s="374" t="s">
        <v>135</v>
      </c>
      <c r="AR2" s="374"/>
      <c r="AS2" s="374" t="s">
        <v>135</v>
      </c>
      <c r="AT2" s="374"/>
    </row>
    <row r="3" spans="1:46" ht="13.9" x14ac:dyDescent="0.3">
      <c r="A3" s="343"/>
      <c r="B3" s="344" t="s">
        <v>73</v>
      </c>
      <c r="C3" s="344" t="s">
        <v>138</v>
      </c>
      <c r="D3" s="344" t="s">
        <v>139</v>
      </c>
      <c r="E3" s="344" t="s">
        <v>136</v>
      </c>
      <c r="F3" s="344" t="s">
        <v>140</v>
      </c>
      <c r="G3" s="344"/>
      <c r="H3" s="343"/>
      <c r="I3" s="344" t="s">
        <v>73</v>
      </c>
      <c r="J3" s="344" t="s">
        <v>138</v>
      </c>
      <c r="K3" s="344" t="s">
        <v>139</v>
      </c>
      <c r="L3" s="344" t="s">
        <v>136</v>
      </c>
      <c r="M3" s="344" t="s">
        <v>140</v>
      </c>
      <c r="N3" s="344"/>
      <c r="O3" s="343"/>
      <c r="P3" s="343"/>
      <c r="Q3" s="344" t="s">
        <v>73</v>
      </c>
      <c r="R3" s="344" t="s">
        <v>138</v>
      </c>
      <c r="S3" s="344" t="s">
        <v>139</v>
      </c>
      <c r="T3" s="344" t="s">
        <v>136</v>
      </c>
      <c r="U3" s="344" t="s">
        <v>140</v>
      </c>
      <c r="V3" s="344"/>
      <c r="W3" s="343"/>
      <c r="X3" s="343"/>
      <c r="Y3" s="344" t="s">
        <v>73</v>
      </c>
      <c r="Z3" s="344" t="s">
        <v>138</v>
      </c>
      <c r="AA3" s="344" t="s">
        <v>139</v>
      </c>
      <c r="AB3" s="344" t="s">
        <v>136</v>
      </c>
      <c r="AC3" s="344" t="s">
        <v>140</v>
      </c>
      <c r="AD3" s="344"/>
      <c r="AE3" s="343"/>
      <c r="AF3" s="374"/>
      <c r="AG3" s="374" t="s">
        <v>73</v>
      </c>
      <c r="AH3" s="374" t="s">
        <v>138</v>
      </c>
      <c r="AI3" s="374" t="s">
        <v>139</v>
      </c>
      <c r="AJ3" s="374" t="s">
        <v>136</v>
      </c>
      <c r="AK3" s="374" t="s">
        <v>140</v>
      </c>
      <c r="AL3" s="374"/>
      <c r="AN3" s="400"/>
      <c r="AO3" s="374" t="s">
        <v>73</v>
      </c>
      <c r="AP3" s="374" t="s">
        <v>138</v>
      </c>
      <c r="AQ3" s="374" t="s">
        <v>139</v>
      </c>
      <c r="AR3" s="374" t="s">
        <v>136</v>
      </c>
      <c r="AS3" s="374" t="s">
        <v>140</v>
      </c>
      <c r="AT3" s="374"/>
    </row>
    <row r="4" spans="1:46" ht="13.9" x14ac:dyDescent="0.3">
      <c r="A4" s="343"/>
      <c r="B4" s="344" t="s">
        <v>141</v>
      </c>
      <c r="C4" s="344" t="s">
        <v>142</v>
      </c>
      <c r="D4" s="344" t="s">
        <v>143</v>
      </c>
      <c r="E4" s="344" t="s">
        <v>145</v>
      </c>
      <c r="F4" s="344" t="s">
        <v>144</v>
      </c>
      <c r="G4" s="344" t="s">
        <v>137</v>
      </c>
      <c r="H4" s="343"/>
      <c r="I4" s="344" t="s">
        <v>141</v>
      </c>
      <c r="J4" s="344" t="s">
        <v>142</v>
      </c>
      <c r="K4" s="344" t="s">
        <v>143</v>
      </c>
      <c r="L4" s="344" t="s">
        <v>145</v>
      </c>
      <c r="M4" s="344" t="s">
        <v>144</v>
      </c>
      <c r="N4" s="344" t="s">
        <v>137</v>
      </c>
      <c r="O4" s="343"/>
      <c r="P4" s="343"/>
      <c r="Q4" s="344" t="s">
        <v>141</v>
      </c>
      <c r="R4" s="344" t="s">
        <v>142</v>
      </c>
      <c r="S4" s="344" t="s">
        <v>143</v>
      </c>
      <c r="T4" s="344" t="s">
        <v>145</v>
      </c>
      <c r="U4" s="344" t="s">
        <v>144</v>
      </c>
      <c r="V4" s="344" t="s">
        <v>137</v>
      </c>
      <c r="W4" s="343"/>
      <c r="X4" s="343"/>
      <c r="Y4" s="344" t="s">
        <v>141</v>
      </c>
      <c r="Z4" s="344" t="s">
        <v>142</v>
      </c>
      <c r="AA4" s="344" t="s">
        <v>143</v>
      </c>
      <c r="AB4" s="344" t="s">
        <v>145</v>
      </c>
      <c r="AC4" s="344" t="s">
        <v>144</v>
      </c>
      <c r="AD4" s="344" t="s">
        <v>137</v>
      </c>
      <c r="AE4" s="343"/>
      <c r="AF4" s="374"/>
      <c r="AG4" s="374" t="s">
        <v>141</v>
      </c>
      <c r="AH4" s="374" t="s">
        <v>142</v>
      </c>
      <c r="AI4" s="374" t="s">
        <v>143</v>
      </c>
      <c r="AJ4" s="374" t="s">
        <v>145</v>
      </c>
      <c r="AK4" s="374" t="s">
        <v>146</v>
      </c>
      <c r="AL4" s="374" t="s">
        <v>137</v>
      </c>
      <c r="AN4" s="400"/>
      <c r="AO4" s="374" t="s">
        <v>141</v>
      </c>
      <c r="AP4" s="374" t="s">
        <v>142</v>
      </c>
      <c r="AQ4" s="374" t="s">
        <v>143</v>
      </c>
      <c r="AR4" s="374" t="s">
        <v>145</v>
      </c>
      <c r="AS4" s="374" t="s">
        <v>146</v>
      </c>
      <c r="AT4" s="374" t="s">
        <v>137</v>
      </c>
    </row>
    <row r="5" spans="1:46" ht="13.9" hidden="1" customHeight="1" x14ac:dyDescent="0.3">
      <c r="A5" s="343"/>
      <c r="B5" s="343"/>
      <c r="C5" s="343"/>
      <c r="D5" s="343"/>
      <c r="E5" s="343"/>
      <c r="F5" s="344"/>
      <c r="G5" s="343"/>
      <c r="H5" s="343"/>
      <c r="I5" s="344"/>
      <c r="J5" s="344"/>
      <c r="K5" s="344"/>
      <c r="L5" s="344"/>
      <c r="M5" s="344"/>
      <c r="N5" s="344"/>
      <c r="O5" s="343"/>
      <c r="P5" s="343"/>
      <c r="Q5" s="344"/>
      <c r="R5" s="344"/>
      <c r="S5" s="344"/>
      <c r="T5" s="344"/>
      <c r="U5" s="344"/>
      <c r="V5" s="344"/>
      <c r="W5" s="343"/>
      <c r="X5" s="343"/>
      <c r="Y5" s="344"/>
      <c r="Z5" s="344"/>
      <c r="AA5" s="344"/>
      <c r="AB5" s="344"/>
      <c r="AC5" s="344"/>
      <c r="AD5" s="344"/>
      <c r="AE5" s="343"/>
      <c r="AF5" s="374"/>
      <c r="AG5" s="374"/>
      <c r="AH5" s="374"/>
      <c r="AI5" s="374"/>
      <c r="AJ5" s="374"/>
      <c r="AK5" s="374"/>
      <c r="AL5" s="374"/>
      <c r="AN5" s="400"/>
    </row>
    <row r="6" spans="1:46" ht="13.9" x14ac:dyDescent="0.3">
      <c r="A6" s="40" t="s">
        <v>31</v>
      </c>
      <c r="B6" s="344">
        <v>1225</v>
      </c>
      <c r="C6" s="344">
        <v>4</v>
      </c>
      <c r="D6" s="344">
        <v>174</v>
      </c>
      <c r="E6" s="344">
        <v>317</v>
      </c>
      <c r="F6" s="347" t="s">
        <v>2</v>
      </c>
      <c r="G6" s="344">
        <v>730</v>
      </c>
      <c r="H6" s="40" t="s">
        <v>31</v>
      </c>
      <c r="I6" s="344">
        <v>1180</v>
      </c>
      <c r="J6" s="344">
        <v>15</v>
      </c>
      <c r="K6" s="344">
        <v>380</v>
      </c>
      <c r="L6" s="322">
        <v>779</v>
      </c>
      <c r="M6" s="347" t="s">
        <v>2</v>
      </c>
      <c r="N6" s="344">
        <v>5</v>
      </c>
      <c r="O6" s="343"/>
      <c r="P6" s="40" t="s">
        <v>31</v>
      </c>
      <c r="Q6" s="343">
        <v>2001</v>
      </c>
      <c r="R6" s="344">
        <v>98</v>
      </c>
      <c r="S6" s="344">
        <v>1384</v>
      </c>
      <c r="T6" s="344">
        <v>220</v>
      </c>
      <c r="U6" s="344">
        <v>7</v>
      </c>
      <c r="V6" s="344">
        <v>292</v>
      </c>
      <c r="W6" s="343"/>
      <c r="X6" s="40" t="s">
        <v>31</v>
      </c>
      <c r="Y6" s="344">
        <v>2169</v>
      </c>
      <c r="Z6" s="344">
        <v>1022</v>
      </c>
      <c r="AA6" s="344">
        <v>558</v>
      </c>
      <c r="AB6" s="344">
        <v>355</v>
      </c>
      <c r="AC6" s="344">
        <v>32</v>
      </c>
      <c r="AD6" s="344">
        <v>202</v>
      </c>
      <c r="AE6" s="343"/>
      <c r="AF6" s="374" t="s">
        <v>31</v>
      </c>
      <c r="AG6" s="14">
        <v>4338</v>
      </c>
      <c r="AH6" s="14">
        <v>2148</v>
      </c>
      <c r="AI6" s="14">
        <v>619</v>
      </c>
      <c r="AJ6" s="14">
        <v>907</v>
      </c>
      <c r="AK6" s="14">
        <v>319</v>
      </c>
      <c r="AL6" s="14">
        <v>345</v>
      </c>
      <c r="AN6" s="45" t="s">
        <v>31</v>
      </c>
      <c r="AO6" s="14">
        <v>4385</v>
      </c>
      <c r="AP6" s="14">
        <v>1868</v>
      </c>
      <c r="AQ6" s="14">
        <v>458</v>
      </c>
      <c r="AR6" s="14">
        <v>1573</v>
      </c>
      <c r="AS6" s="14">
        <v>267</v>
      </c>
      <c r="AT6" s="14">
        <v>219</v>
      </c>
    </row>
    <row r="7" spans="1:46" ht="13.9" x14ac:dyDescent="0.3">
      <c r="A7" s="40" t="s">
        <v>32</v>
      </c>
      <c r="B7" s="344">
        <v>54120</v>
      </c>
      <c r="C7" s="344">
        <v>12822</v>
      </c>
      <c r="D7" s="344">
        <v>34676</v>
      </c>
      <c r="E7" s="344">
        <v>5717</v>
      </c>
      <c r="F7" s="347" t="s">
        <v>2</v>
      </c>
      <c r="G7" s="344">
        <v>905</v>
      </c>
      <c r="H7" s="40" t="s">
        <v>32</v>
      </c>
      <c r="I7" s="344">
        <v>54840</v>
      </c>
      <c r="J7" s="344">
        <v>13640</v>
      </c>
      <c r="K7" s="344">
        <v>37670</v>
      </c>
      <c r="L7" s="322">
        <v>3450</v>
      </c>
      <c r="M7" s="347" t="s">
        <v>2</v>
      </c>
      <c r="N7" s="344">
        <v>75</v>
      </c>
      <c r="O7" s="343"/>
      <c r="P7" s="40" t="s">
        <v>32</v>
      </c>
      <c r="Q7" s="343">
        <v>55758</v>
      </c>
      <c r="R7" s="344">
        <v>17498</v>
      </c>
      <c r="S7" s="344">
        <v>36408</v>
      </c>
      <c r="T7" s="344">
        <v>1437</v>
      </c>
      <c r="U7" s="344">
        <v>82</v>
      </c>
      <c r="V7" s="344">
        <v>333</v>
      </c>
      <c r="W7" s="343"/>
      <c r="X7" s="40" t="s">
        <v>32</v>
      </c>
      <c r="Y7" s="344">
        <v>58072</v>
      </c>
      <c r="Z7" s="344">
        <v>30059</v>
      </c>
      <c r="AA7" s="344">
        <v>25140</v>
      </c>
      <c r="AB7" s="344">
        <v>1713</v>
      </c>
      <c r="AC7" s="344">
        <v>535</v>
      </c>
      <c r="AD7" s="344">
        <v>625</v>
      </c>
      <c r="AE7" s="343"/>
      <c r="AF7" s="374" t="s">
        <v>32</v>
      </c>
      <c r="AG7" s="14">
        <v>67273</v>
      </c>
      <c r="AH7" s="14">
        <v>37628</v>
      </c>
      <c r="AI7" s="14">
        <v>23166</v>
      </c>
      <c r="AJ7" s="14">
        <v>3494</v>
      </c>
      <c r="AK7" s="14">
        <v>1767</v>
      </c>
      <c r="AL7" s="14">
        <v>1218</v>
      </c>
      <c r="AN7" s="45" t="s">
        <v>32</v>
      </c>
      <c r="AO7" s="14">
        <v>69681</v>
      </c>
      <c r="AP7" s="14">
        <v>33230</v>
      </c>
      <c r="AQ7" s="14">
        <v>19782</v>
      </c>
      <c r="AR7" s="14">
        <v>12328</v>
      </c>
      <c r="AS7" s="14">
        <v>3677</v>
      </c>
      <c r="AT7" s="14">
        <v>664</v>
      </c>
    </row>
    <row r="8" spans="1:46" ht="13.9" x14ac:dyDescent="0.3">
      <c r="A8" s="40" t="s">
        <v>33</v>
      </c>
      <c r="B8" s="344">
        <v>100619</v>
      </c>
      <c r="C8" s="344">
        <v>54501</v>
      </c>
      <c r="D8" s="344">
        <v>14655</v>
      </c>
      <c r="E8" s="344">
        <v>28473</v>
      </c>
      <c r="F8" s="347" t="s">
        <v>2</v>
      </c>
      <c r="G8" s="344">
        <v>2990</v>
      </c>
      <c r="H8" s="40" t="s">
        <v>33</v>
      </c>
      <c r="I8" s="344">
        <v>105760</v>
      </c>
      <c r="J8" s="344">
        <v>59365</v>
      </c>
      <c r="K8" s="344">
        <v>18145</v>
      </c>
      <c r="L8" s="322">
        <v>27755</v>
      </c>
      <c r="M8" s="347" t="s">
        <v>2</v>
      </c>
      <c r="N8" s="344">
        <v>490</v>
      </c>
      <c r="O8" s="343"/>
      <c r="P8" s="40" t="s">
        <v>33</v>
      </c>
      <c r="Q8" s="343">
        <v>106045</v>
      </c>
      <c r="R8" s="344">
        <v>65992</v>
      </c>
      <c r="S8" s="344">
        <v>20215</v>
      </c>
      <c r="T8" s="344">
        <v>15305</v>
      </c>
      <c r="U8" s="344">
        <v>2398</v>
      </c>
      <c r="V8" s="344">
        <v>2135</v>
      </c>
      <c r="W8" s="343"/>
      <c r="X8" s="40" t="s">
        <v>33</v>
      </c>
      <c r="Y8" s="344">
        <v>115250</v>
      </c>
      <c r="Z8" s="344">
        <v>79395</v>
      </c>
      <c r="AA8" s="344">
        <v>14785</v>
      </c>
      <c r="AB8" s="344">
        <v>15433</v>
      </c>
      <c r="AC8" s="344">
        <v>3307</v>
      </c>
      <c r="AD8" s="344">
        <v>2330</v>
      </c>
      <c r="AE8" s="343"/>
      <c r="AF8" s="374" t="s">
        <v>33</v>
      </c>
      <c r="AG8" s="14">
        <v>126944</v>
      </c>
      <c r="AH8" s="14">
        <v>84518</v>
      </c>
      <c r="AI8" s="14">
        <v>13276</v>
      </c>
      <c r="AJ8" s="14">
        <v>19453</v>
      </c>
      <c r="AK8" s="14">
        <v>5681</v>
      </c>
      <c r="AL8" s="14">
        <v>4016</v>
      </c>
      <c r="AN8" s="45" t="s">
        <v>33</v>
      </c>
      <c r="AO8" s="14">
        <v>135916</v>
      </c>
      <c r="AP8" s="14">
        <v>79541</v>
      </c>
      <c r="AQ8" s="14">
        <v>11664</v>
      </c>
      <c r="AR8" s="14">
        <v>34854</v>
      </c>
      <c r="AS8" s="14">
        <v>7670</v>
      </c>
      <c r="AT8" s="14">
        <v>2187</v>
      </c>
    </row>
    <row r="9" spans="1:46" ht="13.9" x14ac:dyDescent="0.3">
      <c r="A9" s="40" t="s">
        <v>34</v>
      </c>
      <c r="B9" s="344">
        <v>67252</v>
      </c>
      <c r="C9" s="344">
        <v>45326</v>
      </c>
      <c r="D9" s="344">
        <v>9559</v>
      </c>
      <c r="E9" s="344">
        <v>10689</v>
      </c>
      <c r="F9" s="347" t="s">
        <v>2</v>
      </c>
      <c r="G9" s="344">
        <v>1678</v>
      </c>
      <c r="H9" s="40" t="s">
        <v>34</v>
      </c>
      <c r="I9" s="344">
        <v>73705</v>
      </c>
      <c r="J9" s="344">
        <v>51560</v>
      </c>
      <c r="K9" s="344">
        <v>13120</v>
      </c>
      <c r="L9" s="322">
        <v>8927</v>
      </c>
      <c r="M9" s="347" t="s">
        <v>2</v>
      </c>
      <c r="N9" s="344">
        <v>95</v>
      </c>
      <c r="O9" s="343"/>
      <c r="P9" s="40" t="s">
        <v>34</v>
      </c>
      <c r="Q9" s="343">
        <v>77461</v>
      </c>
      <c r="R9" s="344">
        <v>56510</v>
      </c>
      <c r="S9" s="344">
        <v>14770</v>
      </c>
      <c r="T9" s="344">
        <v>4277</v>
      </c>
      <c r="U9" s="344">
        <v>1343</v>
      </c>
      <c r="V9" s="344">
        <v>561</v>
      </c>
      <c r="W9" s="343"/>
      <c r="X9" s="40" t="s">
        <v>34</v>
      </c>
      <c r="Y9" s="344">
        <v>84876</v>
      </c>
      <c r="Z9" s="344">
        <v>66884</v>
      </c>
      <c r="AA9" s="344">
        <v>10329</v>
      </c>
      <c r="AB9" s="344">
        <v>4859</v>
      </c>
      <c r="AC9" s="344">
        <v>2169</v>
      </c>
      <c r="AD9" s="344">
        <v>635</v>
      </c>
      <c r="AE9" s="343"/>
      <c r="AF9" s="374" t="s">
        <v>34</v>
      </c>
      <c r="AG9" s="14">
        <v>89451</v>
      </c>
      <c r="AH9" s="14">
        <v>70599</v>
      </c>
      <c r="AI9" s="14">
        <v>1951</v>
      </c>
      <c r="AJ9" s="14">
        <v>5194</v>
      </c>
      <c r="AK9" s="14">
        <v>10240</v>
      </c>
      <c r="AL9" s="14">
        <v>1467</v>
      </c>
      <c r="AN9" s="45" t="s">
        <v>34</v>
      </c>
      <c r="AO9" s="14">
        <v>92604</v>
      </c>
      <c r="AP9" s="14">
        <v>67908</v>
      </c>
      <c r="AQ9" s="14">
        <v>1693</v>
      </c>
      <c r="AR9" s="14">
        <v>10556</v>
      </c>
      <c r="AS9" s="14">
        <v>11684</v>
      </c>
      <c r="AT9" s="14">
        <v>763</v>
      </c>
    </row>
    <row r="10" spans="1:46" ht="13.9" x14ac:dyDescent="0.3">
      <c r="A10" s="40" t="s">
        <v>35</v>
      </c>
      <c r="B10" s="344">
        <v>97701</v>
      </c>
      <c r="C10" s="344">
        <v>45786</v>
      </c>
      <c r="D10" s="344">
        <v>7535</v>
      </c>
      <c r="E10" s="344">
        <v>42002</v>
      </c>
      <c r="F10" s="347" t="s">
        <v>2</v>
      </c>
      <c r="G10" s="344">
        <v>2378</v>
      </c>
      <c r="H10" s="40" t="s">
        <v>35</v>
      </c>
      <c r="I10" s="344">
        <v>98200</v>
      </c>
      <c r="J10" s="344">
        <v>47295</v>
      </c>
      <c r="K10" s="344">
        <v>12560</v>
      </c>
      <c r="L10" s="322">
        <v>37690</v>
      </c>
      <c r="M10" s="347" t="s">
        <v>2</v>
      </c>
      <c r="N10" s="344">
        <v>660</v>
      </c>
      <c r="O10" s="343"/>
      <c r="P10" s="40" t="s">
        <v>35</v>
      </c>
      <c r="Q10" s="343">
        <v>89262</v>
      </c>
      <c r="R10" s="344">
        <v>48100</v>
      </c>
      <c r="S10" s="344">
        <v>19692</v>
      </c>
      <c r="T10" s="344">
        <v>17029</v>
      </c>
      <c r="U10" s="344">
        <v>3468</v>
      </c>
      <c r="V10" s="344">
        <v>973</v>
      </c>
      <c r="W10" s="343"/>
      <c r="X10" s="40" t="s">
        <v>35</v>
      </c>
      <c r="Y10" s="344">
        <v>93936</v>
      </c>
      <c r="Z10" s="344">
        <v>54261</v>
      </c>
      <c r="AA10" s="344">
        <v>16483</v>
      </c>
      <c r="AB10" s="344">
        <v>15178</v>
      </c>
      <c r="AC10" s="344">
        <v>6778</v>
      </c>
      <c r="AD10" s="344">
        <v>1236</v>
      </c>
      <c r="AE10" s="343"/>
      <c r="AF10" s="374" t="s">
        <v>35</v>
      </c>
      <c r="AG10" s="14">
        <v>99991</v>
      </c>
      <c r="AH10" s="14">
        <v>55927</v>
      </c>
      <c r="AI10" s="14">
        <v>10592</v>
      </c>
      <c r="AJ10" s="14">
        <v>17043</v>
      </c>
      <c r="AK10" s="14">
        <v>13289</v>
      </c>
      <c r="AL10" s="14">
        <v>3140</v>
      </c>
      <c r="AN10" s="45" t="s">
        <v>35</v>
      </c>
      <c r="AO10" s="14">
        <v>110286</v>
      </c>
      <c r="AP10" s="14">
        <v>48960</v>
      </c>
      <c r="AQ10" s="14">
        <v>10686</v>
      </c>
      <c r="AR10" s="14">
        <v>33181</v>
      </c>
      <c r="AS10" s="14">
        <v>15905</v>
      </c>
      <c r="AT10" s="14">
        <v>1554</v>
      </c>
    </row>
    <row r="11" spans="1:46" ht="13.9" x14ac:dyDescent="0.3">
      <c r="A11" s="40" t="s">
        <v>36</v>
      </c>
      <c r="B11" s="344">
        <v>93822</v>
      </c>
      <c r="C11" s="344">
        <v>54358</v>
      </c>
      <c r="D11" s="344">
        <v>16074</v>
      </c>
      <c r="E11" s="344">
        <v>20472</v>
      </c>
      <c r="F11" s="347" t="s">
        <v>2</v>
      </c>
      <c r="G11" s="344">
        <v>2918</v>
      </c>
      <c r="H11" s="40" t="s">
        <v>36</v>
      </c>
      <c r="I11" s="344">
        <v>104445</v>
      </c>
      <c r="J11" s="344">
        <v>65670</v>
      </c>
      <c r="K11" s="344">
        <v>19085</v>
      </c>
      <c r="L11" s="322">
        <v>19468</v>
      </c>
      <c r="M11" s="347" t="s">
        <v>2</v>
      </c>
      <c r="N11" s="344">
        <v>220</v>
      </c>
      <c r="O11" s="343"/>
      <c r="P11" s="40" t="s">
        <v>36</v>
      </c>
      <c r="Q11" s="343">
        <v>109074</v>
      </c>
      <c r="R11" s="344">
        <v>76234</v>
      </c>
      <c r="S11" s="344">
        <v>18748</v>
      </c>
      <c r="T11" s="344">
        <v>9566</v>
      </c>
      <c r="U11" s="344">
        <v>3156</v>
      </c>
      <c r="V11" s="344">
        <v>1370</v>
      </c>
      <c r="W11" s="343"/>
      <c r="X11" s="40" t="s">
        <v>36</v>
      </c>
      <c r="Y11" s="344">
        <v>119361</v>
      </c>
      <c r="Z11" s="344">
        <v>93030</v>
      </c>
      <c r="AA11" s="344">
        <v>12380</v>
      </c>
      <c r="AB11" s="344">
        <v>7804</v>
      </c>
      <c r="AC11" s="344">
        <v>4573</v>
      </c>
      <c r="AD11" s="344">
        <v>1574</v>
      </c>
      <c r="AE11" s="343"/>
      <c r="AF11" s="374" t="s">
        <v>36</v>
      </c>
      <c r="AG11" s="14">
        <v>125866</v>
      </c>
      <c r="AH11" s="14">
        <v>95806</v>
      </c>
      <c r="AI11" s="14">
        <v>1785</v>
      </c>
      <c r="AJ11" s="14">
        <v>9815</v>
      </c>
      <c r="AK11" s="14">
        <v>16030</v>
      </c>
      <c r="AL11" s="14">
        <v>2430</v>
      </c>
      <c r="AN11" s="45" t="s">
        <v>36</v>
      </c>
      <c r="AO11" s="14">
        <v>130862</v>
      </c>
      <c r="AP11" s="14">
        <v>93821</v>
      </c>
      <c r="AQ11" s="14">
        <v>1987</v>
      </c>
      <c r="AR11" s="14">
        <v>17393</v>
      </c>
      <c r="AS11" s="14">
        <v>16438</v>
      </c>
      <c r="AT11" s="14">
        <v>1223</v>
      </c>
    </row>
    <row r="12" spans="1:46" ht="13.9" x14ac:dyDescent="0.3">
      <c r="A12" s="40" t="s">
        <v>37</v>
      </c>
      <c r="B12" s="344">
        <v>89317</v>
      </c>
      <c r="C12" s="344">
        <v>9616</v>
      </c>
      <c r="D12" s="344">
        <v>13870</v>
      </c>
      <c r="E12" s="344">
        <v>62306</v>
      </c>
      <c r="F12" s="347" t="s">
        <v>2</v>
      </c>
      <c r="G12" s="344">
        <v>3525</v>
      </c>
      <c r="H12" s="40" t="s">
        <v>37</v>
      </c>
      <c r="I12" s="344">
        <v>82145</v>
      </c>
      <c r="J12" s="344">
        <v>11655</v>
      </c>
      <c r="K12" s="344">
        <v>19740</v>
      </c>
      <c r="L12" s="322">
        <v>49576</v>
      </c>
      <c r="M12" s="347" t="s">
        <v>2</v>
      </c>
      <c r="N12" s="344">
        <v>1175</v>
      </c>
      <c r="O12" s="343"/>
      <c r="P12" s="40" t="s">
        <v>37</v>
      </c>
      <c r="Q12" s="343">
        <v>70048</v>
      </c>
      <c r="R12" s="344">
        <v>16693</v>
      </c>
      <c r="S12" s="344">
        <v>27258</v>
      </c>
      <c r="T12" s="344">
        <v>20357</v>
      </c>
      <c r="U12" s="344">
        <v>4358</v>
      </c>
      <c r="V12" s="344">
        <v>1382</v>
      </c>
      <c r="W12" s="343"/>
      <c r="X12" s="40" t="s">
        <v>37</v>
      </c>
      <c r="Y12" s="344">
        <v>80132</v>
      </c>
      <c r="Z12" s="344">
        <v>27041</v>
      </c>
      <c r="AA12" s="344">
        <v>27215</v>
      </c>
      <c r="AB12" s="344">
        <v>17145</v>
      </c>
      <c r="AC12" s="344">
        <v>6856</v>
      </c>
      <c r="AD12" s="344">
        <v>1875</v>
      </c>
      <c r="AE12" s="343"/>
      <c r="AF12" s="374" t="s">
        <v>37</v>
      </c>
      <c r="AG12" s="14">
        <v>91603</v>
      </c>
      <c r="AH12" s="14">
        <v>31967</v>
      </c>
      <c r="AI12" s="14">
        <v>23784</v>
      </c>
      <c r="AJ12" s="14">
        <v>21489</v>
      </c>
      <c r="AK12" s="14">
        <v>10457</v>
      </c>
      <c r="AL12" s="14">
        <v>3906</v>
      </c>
      <c r="AN12" s="45" t="s">
        <v>37</v>
      </c>
      <c r="AO12" s="14">
        <v>97534</v>
      </c>
      <c r="AP12" s="14">
        <v>32042</v>
      </c>
      <c r="AQ12" s="14">
        <v>22473</v>
      </c>
      <c r="AR12" s="14">
        <v>31434</v>
      </c>
      <c r="AS12" s="14">
        <v>9822</v>
      </c>
      <c r="AT12" s="14">
        <v>1763</v>
      </c>
    </row>
    <row r="13" spans="1:46" ht="13.9" x14ac:dyDescent="0.3">
      <c r="A13" s="40" t="s">
        <v>38</v>
      </c>
      <c r="B13" s="344">
        <v>103805</v>
      </c>
      <c r="C13" s="344">
        <v>55263</v>
      </c>
      <c r="D13" s="344">
        <v>14253</v>
      </c>
      <c r="E13" s="344">
        <v>31198</v>
      </c>
      <c r="F13" s="347" t="s">
        <v>2</v>
      </c>
      <c r="G13" s="344">
        <v>3091</v>
      </c>
      <c r="H13" s="40" t="s">
        <v>38</v>
      </c>
      <c r="I13" s="344">
        <v>112900</v>
      </c>
      <c r="J13" s="344">
        <v>64500</v>
      </c>
      <c r="K13" s="344">
        <v>19975</v>
      </c>
      <c r="L13" s="322">
        <v>28024</v>
      </c>
      <c r="M13" s="347" t="s">
        <v>2</v>
      </c>
      <c r="N13" s="344">
        <v>400</v>
      </c>
      <c r="O13" s="343"/>
      <c r="P13" s="40" t="s">
        <v>38</v>
      </c>
      <c r="Q13" s="343">
        <v>114564</v>
      </c>
      <c r="R13" s="344">
        <v>74141</v>
      </c>
      <c r="S13" s="344">
        <v>21514</v>
      </c>
      <c r="T13" s="344">
        <v>14203</v>
      </c>
      <c r="U13" s="344">
        <v>3155</v>
      </c>
      <c r="V13" s="344">
        <v>1551</v>
      </c>
      <c r="W13" s="343"/>
      <c r="X13" s="40" t="s">
        <v>38</v>
      </c>
      <c r="Y13" s="344">
        <v>124850</v>
      </c>
      <c r="Z13" s="344">
        <v>90867</v>
      </c>
      <c r="AA13" s="344">
        <v>16767</v>
      </c>
      <c r="AB13" s="344">
        <v>11738</v>
      </c>
      <c r="AC13" s="344">
        <v>3925</v>
      </c>
      <c r="AD13" s="344">
        <v>1553</v>
      </c>
      <c r="AE13" s="343"/>
      <c r="AF13" s="374" t="s">
        <v>38</v>
      </c>
      <c r="AG13" s="14">
        <v>138999</v>
      </c>
      <c r="AH13" s="14">
        <v>95525</v>
      </c>
      <c r="AI13" s="14">
        <v>14242</v>
      </c>
      <c r="AJ13" s="14">
        <v>16969</v>
      </c>
      <c r="AK13" s="14">
        <v>9097</v>
      </c>
      <c r="AL13" s="14">
        <v>3166</v>
      </c>
      <c r="AN13" s="45" t="s">
        <v>38</v>
      </c>
      <c r="AO13" s="14">
        <v>145010</v>
      </c>
      <c r="AP13" s="14">
        <v>87085</v>
      </c>
      <c r="AQ13" s="14">
        <v>14362</v>
      </c>
      <c r="AR13" s="14">
        <v>30472</v>
      </c>
      <c r="AS13" s="14">
        <v>11525</v>
      </c>
      <c r="AT13" s="14">
        <v>1566</v>
      </c>
    </row>
    <row r="14" spans="1:46" ht="13.9" x14ac:dyDescent="0.3">
      <c r="A14" s="40" t="s">
        <v>39</v>
      </c>
      <c r="B14" s="344">
        <v>98482</v>
      </c>
      <c r="C14" s="344">
        <v>46810</v>
      </c>
      <c r="D14" s="344">
        <v>12865</v>
      </c>
      <c r="E14" s="344">
        <v>35914</v>
      </c>
      <c r="F14" s="347" t="s">
        <v>2</v>
      </c>
      <c r="G14" s="344">
        <v>2893</v>
      </c>
      <c r="H14" s="40" t="s">
        <v>39</v>
      </c>
      <c r="I14" s="344">
        <v>104535</v>
      </c>
      <c r="J14" s="344">
        <v>51905</v>
      </c>
      <c r="K14" s="344">
        <v>17080</v>
      </c>
      <c r="L14" s="322">
        <v>35142</v>
      </c>
      <c r="M14" s="347" t="s">
        <v>2</v>
      </c>
      <c r="N14" s="344">
        <v>405</v>
      </c>
      <c r="O14" s="343"/>
      <c r="P14" s="40" t="s">
        <v>39</v>
      </c>
      <c r="Q14" s="343">
        <v>100243</v>
      </c>
      <c r="R14" s="344">
        <v>57390</v>
      </c>
      <c r="S14" s="344">
        <v>20970</v>
      </c>
      <c r="T14" s="344">
        <v>16925</v>
      </c>
      <c r="U14" s="344">
        <v>3604</v>
      </c>
      <c r="V14" s="344">
        <v>1354</v>
      </c>
      <c r="W14" s="343"/>
      <c r="X14" s="40" t="s">
        <v>39</v>
      </c>
      <c r="Y14" s="344">
        <v>108571</v>
      </c>
      <c r="Z14" s="344">
        <v>69281</v>
      </c>
      <c r="AA14" s="344">
        <v>17125</v>
      </c>
      <c r="AB14" s="344">
        <v>15250</v>
      </c>
      <c r="AC14" s="344">
        <v>5541</v>
      </c>
      <c r="AD14" s="344">
        <v>1374</v>
      </c>
      <c r="AE14" s="343"/>
      <c r="AF14" s="374" t="s">
        <v>39</v>
      </c>
      <c r="AG14" s="14">
        <v>118023</v>
      </c>
      <c r="AH14" s="14">
        <v>74375</v>
      </c>
      <c r="AI14" s="14">
        <v>13937</v>
      </c>
      <c r="AJ14" s="14">
        <v>18414</v>
      </c>
      <c r="AK14" s="14">
        <v>8340</v>
      </c>
      <c r="AL14" s="14">
        <v>2957</v>
      </c>
      <c r="AN14" s="45" t="s">
        <v>39</v>
      </c>
      <c r="AO14" s="14">
        <v>124082</v>
      </c>
      <c r="AP14" s="14">
        <v>65594</v>
      </c>
      <c r="AQ14" s="14">
        <v>13007</v>
      </c>
      <c r="AR14" s="14">
        <v>34182</v>
      </c>
      <c r="AS14" s="14">
        <v>9465</v>
      </c>
      <c r="AT14" s="14">
        <v>1834</v>
      </c>
    </row>
    <row r="15" spans="1:46" ht="13.9" x14ac:dyDescent="0.3">
      <c r="A15" s="40" t="s">
        <v>40</v>
      </c>
      <c r="B15" s="344">
        <v>90218</v>
      </c>
      <c r="C15" s="344">
        <v>53091</v>
      </c>
      <c r="D15" s="344">
        <v>11742</v>
      </c>
      <c r="E15" s="344">
        <v>23292</v>
      </c>
      <c r="F15" s="347" t="s">
        <v>2</v>
      </c>
      <c r="G15" s="344">
        <v>2093</v>
      </c>
      <c r="H15" s="40" t="s">
        <v>40</v>
      </c>
      <c r="I15" s="344">
        <v>94245</v>
      </c>
      <c r="J15" s="344">
        <v>57850</v>
      </c>
      <c r="K15" s="344">
        <v>18870</v>
      </c>
      <c r="L15" s="322">
        <v>17303</v>
      </c>
      <c r="M15" s="347" t="s">
        <v>2</v>
      </c>
      <c r="N15" s="344">
        <v>225</v>
      </c>
      <c r="O15" s="343"/>
      <c r="P15" s="40" t="s">
        <v>40</v>
      </c>
      <c r="Q15" s="343">
        <v>95013</v>
      </c>
      <c r="R15" s="344">
        <v>62896</v>
      </c>
      <c r="S15" s="344">
        <v>21406</v>
      </c>
      <c r="T15" s="344">
        <v>8529</v>
      </c>
      <c r="U15" s="344">
        <v>1138</v>
      </c>
      <c r="V15" s="344">
        <v>1044</v>
      </c>
      <c r="W15" s="343"/>
      <c r="X15" s="40" t="s">
        <v>40</v>
      </c>
      <c r="Y15" s="344">
        <v>101680</v>
      </c>
      <c r="Z15" s="344">
        <v>74842</v>
      </c>
      <c r="AA15" s="344">
        <v>15779</v>
      </c>
      <c r="AB15" s="344">
        <v>8169</v>
      </c>
      <c r="AC15" s="344">
        <v>1783</v>
      </c>
      <c r="AD15" s="344">
        <v>1107</v>
      </c>
      <c r="AE15" s="343"/>
      <c r="AF15" s="374" t="s">
        <v>40</v>
      </c>
      <c r="AG15" s="14">
        <v>110398</v>
      </c>
      <c r="AH15" s="14">
        <v>77994</v>
      </c>
      <c r="AI15" s="14">
        <v>14859</v>
      </c>
      <c r="AJ15" s="14">
        <v>10216</v>
      </c>
      <c r="AK15" s="14">
        <v>4440</v>
      </c>
      <c r="AL15" s="14">
        <v>2889</v>
      </c>
      <c r="AN15" s="45" t="s">
        <v>40</v>
      </c>
      <c r="AO15" s="14">
        <v>119916</v>
      </c>
      <c r="AP15" s="14">
        <v>70549</v>
      </c>
      <c r="AQ15" s="14">
        <v>13666</v>
      </c>
      <c r="AR15" s="14">
        <v>26591</v>
      </c>
      <c r="AS15" s="14">
        <v>7407</v>
      </c>
      <c r="AT15" s="14">
        <v>1703</v>
      </c>
    </row>
    <row r="16" spans="1:46" ht="13.9" x14ac:dyDescent="0.3">
      <c r="A16" s="40" t="s">
        <v>41</v>
      </c>
      <c r="B16" s="344">
        <v>73116</v>
      </c>
      <c r="C16" s="344">
        <v>25716</v>
      </c>
      <c r="D16" s="344">
        <v>21813</v>
      </c>
      <c r="E16" s="344">
        <v>23169</v>
      </c>
      <c r="F16" s="347" t="s">
        <v>2</v>
      </c>
      <c r="G16" s="344">
        <v>2418</v>
      </c>
      <c r="H16" s="40" t="s">
        <v>41</v>
      </c>
      <c r="I16" s="344">
        <v>74155</v>
      </c>
      <c r="J16" s="344">
        <v>27105</v>
      </c>
      <c r="K16" s="344">
        <v>29210</v>
      </c>
      <c r="L16" s="322">
        <v>17642</v>
      </c>
      <c r="M16" s="347" t="s">
        <v>2</v>
      </c>
      <c r="N16" s="344">
        <v>200</v>
      </c>
      <c r="O16" s="343"/>
      <c r="P16" s="40" t="s">
        <v>41</v>
      </c>
      <c r="Q16" s="343">
        <v>77971</v>
      </c>
      <c r="R16" s="344">
        <v>30068</v>
      </c>
      <c r="S16" s="344">
        <v>36703</v>
      </c>
      <c r="T16" s="344">
        <v>6490</v>
      </c>
      <c r="U16" s="344">
        <v>3364</v>
      </c>
      <c r="V16" s="344">
        <v>1346</v>
      </c>
      <c r="W16" s="343"/>
      <c r="X16" s="40" t="s">
        <v>41</v>
      </c>
      <c r="Y16" s="344">
        <v>84693</v>
      </c>
      <c r="Z16" s="344">
        <v>39890</v>
      </c>
      <c r="AA16" s="344">
        <v>32461</v>
      </c>
      <c r="AB16" s="344">
        <v>6543</v>
      </c>
      <c r="AC16" s="344">
        <v>4212</v>
      </c>
      <c r="AD16" s="344">
        <v>1587</v>
      </c>
      <c r="AE16" s="343"/>
      <c r="AF16" s="374" t="s">
        <v>41</v>
      </c>
      <c r="AG16" s="14">
        <v>92788</v>
      </c>
      <c r="AH16" s="14">
        <v>45422</v>
      </c>
      <c r="AI16" s="14">
        <v>27143</v>
      </c>
      <c r="AJ16" s="14">
        <v>8312</v>
      </c>
      <c r="AK16" s="14">
        <v>9474</v>
      </c>
      <c r="AL16" s="14">
        <v>2437</v>
      </c>
      <c r="AN16" s="45" t="s">
        <v>41</v>
      </c>
      <c r="AO16" s="14">
        <v>101045</v>
      </c>
      <c r="AP16" s="14">
        <v>45299</v>
      </c>
      <c r="AQ16" s="14">
        <v>22878</v>
      </c>
      <c r="AR16" s="14">
        <v>20004</v>
      </c>
      <c r="AS16" s="14">
        <v>11784</v>
      </c>
      <c r="AT16" s="14">
        <v>1080</v>
      </c>
    </row>
    <row r="17" spans="1:46" ht="13.9" x14ac:dyDescent="0.3">
      <c r="A17" s="40" t="s">
        <v>42</v>
      </c>
      <c r="B17" s="344">
        <v>89381</v>
      </c>
      <c r="C17" s="344">
        <v>10532</v>
      </c>
      <c r="D17" s="344">
        <v>26736</v>
      </c>
      <c r="E17" s="344">
        <v>50049</v>
      </c>
      <c r="F17" s="347" t="s">
        <v>2</v>
      </c>
      <c r="G17" s="344">
        <v>2064</v>
      </c>
      <c r="H17" s="40" t="s">
        <v>42</v>
      </c>
      <c r="I17" s="344">
        <v>79810</v>
      </c>
      <c r="J17" s="344">
        <v>9295</v>
      </c>
      <c r="K17" s="344">
        <v>34015</v>
      </c>
      <c r="L17" s="322">
        <v>35389</v>
      </c>
      <c r="M17" s="347" t="s">
        <v>2</v>
      </c>
      <c r="N17" s="344">
        <v>1115</v>
      </c>
      <c r="O17" s="343"/>
      <c r="P17" s="40" t="s">
        <v>42</v>
      </c>
      <c r="Q17" s="343">
        <v>68445</v>
      </c>
      <c r="R17" s="344">
        <v>11331</v>
      </c>
      <c r="S17" s="344">
        <v>39331</v>
      </c>
      <c r="T17" s="344">
        <v>12171</v>
      </c>
      <c r="U17" s="344">
        <v>4997</v>
      </c>
      <c r="V17" s="344">
        <v>615</v>
      </c>
      <c r="W17" s="343"/>
      <c r="X17" s="40" t="s">
        <v>42</v>
      </c>
      <c r="Y17" s="344">
        <v>75593</v>
      </c>
      <c r="Z17" s="344">
        <v>20340</v>
      </c>
      <c r="AA17" s="344">
        <v>36232</v>
      </c>
      <c r="AB17" s="344">
        <v>9359</v>
      </c>
      <c r="AC17" s="344">
        <v>8537</v>
      </c>
      <c r="AD17" s="344">
        <v>1125</v>
      </c>
      <c r="AE17" s="343"/>
      <c r="AF17" s="374" t="s">
        <v>42</v>
      </c>
      <c r="AG17" s="14">
        <v>86042</v>
      </c>
      <c r="AH17" s="14">
        <v>27613</v>
      </c>
      <c r="AI17" s="14">
        <v>26378</v>
      </c>
      <c r="AJ17" s="14">
        <v>12632</v>
      </c>
      <c r="AK17" s="14">
        <v>17291</v>
      </c>
      <c r="AL17" s="14">
        <v>2128</v>
      </c>
      <c r="AN17" s="45" t="s">
        <v>42</v>
      </c>
      <c r="AO17" s="14">
        <v>101690</v>
      </c>
      <c r="AP17" s="14">
        <v>26553</v>
      </c>
      <c r="AQ17" s="14">
        <v>24163</v>
      </c>
      <c r="AR17" s="14">
        <v>29449</v>
      </c>
      <c r="AS17" s="14">
        <v>20267</v>
      </c>
      <c r="AT17" s="14">
        <v>1258</v>
      </c>
    </row>
    <row r="18" spans="1:46" ht="13.9" x14ac:dyDescent="0.3">
      <c r="A18" s="40" t="s">
        <v>43</v>
      </c>
      <c r="B18" s="344">
        <v>78976</v>
      </c>
      <c r="C18" s="344">
        <v>12353</v>
      </c>
      <c r="D18" s="344">
        <v>11715</v>
      </c>
      <c r="E18" s="344">
        <v>52883</v>
      </c>
      <c r="F18" s="347" t="s">
        <v>2</v>
      </c>
      <c r="G18" s="344">
        <v>2025</v>
      </c>
      <c r="H18" s="40" t="s">
        <v>43</v>
      </c>
      <c r="I18" s="344">
        <v>74050</v>
      </c>
      <c r="J18" s="344">
        <v>13250</v>
      </c>
      <c r="K18" s="344">
        <v>14625</v>
      </c>
      <c r="L18" s="322">
        <v>45447</v>
      </c>
      <c r="M18" s="347" t="s">
        <v>2</v>
      </c>
      <c r="N18" s="344">
        <v>730</v>
      </c>
      <c r="O18" s="343"/>
      <c r="P18" s="40" t="s">
        <v>43</v>
      </c>
      <c r="Q18" s="343">
        <v>61028</v>
      </c>
      <c r="R18" s="344">
        <v>18347</v>
      </c>
      <c r="S18" s="344">
        <v>17058</v>
      </c>
      <c r="T18" s="344">
        <v>18663</v>
      </c>
      <c r="U18" s="344">
        <v>6021</v>
      </c>
      <c r="V18" s="344">
        <v>939</v>
      </c>
      <c r="W18" s="343"/>
      <c r="X18" s="40" t="s">
        <v>43</v>
      </c>
      <c r="Y18" s="344">
        <v>69794</v>
      </c>
      <c r="Z18" s="344">
        <v>29269</v>
      </c>
      <c r="AA18" s="344">
        <v>16639</v>
      </c>
      <c r="AB18" s="344">
        <v>15049</v>
      </c>
      <c r="AC18" s="344">
        <v>7719</v>
      </c>
      <c r="AD18" s="344">
        <v>1118</v>
      </c>
      <c r="AE18" s="343"/>
      <c r="AF18" s="374" t="s">
        <v>43</v>
      </c>
      <c r="AG18" s="14">
        <v>75438</v>
      </c>
      <c r="AH18" s="14">
        <v>33157</v>
      </c>
      <c r="AI18" s="14">
        <v>14452</v>
      </c>
      <c r="AJ18" s="14">
        <v>14821</v>
      </c>
      <c r="AK18" s="14">
        <v>10178</v>
      </c>
      <c r="AL18" s="14">
        <v>2830</v>
      </c>
      <c r="AN18" s="45" t="s">
        <v>43</v>
      </c>
      <c r="AO18" s="14">
        <v>80590</v>
      </c>
      <c r="AP18" s="14">
        <v>28654</v>
      </c>
      <c r="AQ18" s="14">
        <v>12683</v>
      </c>
      <c r="AR18" s="14">
        <v>25555</v>
      </c>
      <c r="AS18" s="14">
        <v>12450</v>
      </c>
      <c r="AT18" s="14">
        <v>1248</v>
      </c>
    </row>
    <row r="19" spans="1:46" ht="13.9" x14ac:dyDescent="0.3">
      <c r="A19" s="40" t="s">
        <v>44</v>
      </c>
      <c r="B19" s="344">
        <v>90231</v>
      </c>
      <c r="C19" s="344">
        <v>28737</v>
      </c>
      <c r="D19" s="344">
        <v>9442</v>
      </c>
      <c r="E19" s="344">
        <v>49830</v>
      </c>
      <c r="F19" s="347" t="s">
        <v>2</v>
      </c>
      <c r="G19" s="344">
        <v>2222</v>
      </c>
      <c r="H19" s="40" t="s">
        <v>44</v>
      </c>
      <c r="I19" s="344">
        <v>86995</v>
      </c>
      <c r="J19" s="344">
        <v>30495</v>
      </c>
      <c r="K19" s="344">
        <v>16210</v>
      </c>
      <c r="L19" s="322">
        <v>39416</v>
      </c>
      <c r="M19" s="347" t="s">
        <v>2</v>
      </c>
      <c r="N19" s="344">
        <v>875</v>
      </c>
      <c r="O19" s="343"/>
      <c r="P19" s="40" t="s">
        <v>44</v>
      </c>
      <c r="Q19" s="343">
        <v>77083</v>
      </c>
      <c r="R19" s="344">
        <v>33588</v>
      </c>
      <c r="S19" s="344">
        <v>21959</v>
      </c>
      <c r="T19" s="344">
        <v>16570</v>
      </c>
      <c r="U19" s="344">
        <v>4123</v>
      </c>
      <c r="V19" s="344">
        <v>843</v>
      </c>
      <c r="W19" s="343"/>
      <c r="X19" s="40" t="s">
        <v>44</v>
      </c>
      <c r="Y19" s="344">
        <v>85244</v>
      </c>
      <c r="Z19" s="344">
        <v>42418</v>
      </c>
      <c r="AA19" s="344">
        <v>21193</v>
      </c>
      <c r="AB19" s="344">
        <v>15108</v>
      </c>
      <c r="AC19" s="344">
        <v>5416</v>
      </c>
      <c r="AD19" s="344">
        <v>1109</v>
      </c>
      <c r="AE19" s="343"/>
      <c r="AF19" s="374" t="s">
        <v>44</v>
      </c>
      <c r="AG19" s="14">
        <v>92170</v>
      </c>
      <c r="AH19" s="14">
        <v>42240</v>
      </c>
      <c r="AI19" s="14">
        <v>18196</v>
      </c>
      <c r="AJ19" s="14">
        <v>18557</v>
      </c>
      <c r="AK19" s="14">
        <v>9694</v>
      </c>
      <c r="AL19" s="14">
        <v>3483</v>
      </c>
      <c r="AN19" s="45" t="s">
        <v>44</v>
      </c>
      <c r="AO19" s="14">
        <v>101955</v>
      </c>
      <c r="AP19" s="14">
        <v>41136</v>
      </c>
      <c r="AQ19" s="14">
        <v>17288</v>
      </c>
      <c r="AR19" s="14">
        <v>32095</v>
      </c>
      <c r="AS19" s="14">
        <v>9954</v>
      </c>
      <c r="AT19" s="14">
        <v>1482</v>
      </c>
    </row>
    <row r="20" spans="1:46" ht="13.9" x14ac:dyDescent="0.3">
      <c r="A20" s="40" t="s">
        <v>45</v>
      </c>
      <c r="B20" s="344">
        <v>66653</v>
      </c>
      <c r="C20" s="344">
        <v>44154</v>
      </c>
      <c r="D20" s="344">
        <v>6762</v>
      </c>
      <c r="E20" s="344">
        <v>14020</v>
      </c>
      <c r="F20" s="347" t="s">
        <v>2</v>
      </c>
      <c r="G20" s="344">
        <v>1717</v>
      </c>
      <c r="H20" s="40" t="s">
        <v>45</v>
      </c>
      <c r="I20" s="344">
        <v>69945</v>
      </c>
      <c r="J20" s="344">
        <v>49100</v>
      </c>
      <c r="K20" s="344">
        <v>7675</v>
      </c>
      <c r="L20" s="322">
        <v>13044</v>
      </c>
      <c r="M20" s="347" t="s">
        <v>2</v>
      </c>
      <c r="N20" s="344">
        <v>125</v>
      </c>
      <c r="O20" s="343"/>
      <c r="P20" s="40" t="s">
        <v>45</v>
      </c>
      <c r="Q20" s="343">
        <v>70398</v>
      </c>
      <c r="R20" s="344">
        <v>52596</v>
      </c>
      <c r="S20" s="344">
        <v>9123</v>
      </c>
      <c r="T20" s="344">
        <v>6844</v>
      </c>
      <c r="U20" s="344">
        <v>985</v>
      </c>
      <c r="V20" s="344">
        <v>850</v>
      </c>
      <c r="W20" s="343"/>
      <c r="X20" s="40" t="s">
        <v>45</v>
      </c>
      <c r="Y20" s="344">
        <v>75483</v>
      </c>
      <c r="Z20" s="344">
        <v>58792</v>
      </c>
      <c r="AA20" s="344">
        <v>7065</v>
      </c>
      <c r="AB20" s="344">
        <v>7189</v>
      </c>
      <c r="AC20" s="344">
        <v>1338</v>
      </c>
      <c r="AD20" s="344">
        <v>1099</v>
      </c>
      <c r="AE20" s="343"/>
      <c r="AF20" s="374" t="s">
        <v>45</v>
      </c>
      <c r="AG20" s="14">
        <v>79112</v>
      </c>
      <c r="AH20" s="14">
        <v>59467</v>
      </c>
      <c r="AI20" s="14">
        <v>5558</v>
      </c>
      <c r="AJ20" s="14">
        <v>8315</v>
      </c>
      <c r="AK20" s="14">
        <v>3240</v>
      </c>
      <c r="AL20" s="14">
        <v>2532</v>
      </c>
      <c r="AN20" s="45" t="s">
        <v>45</v>
      </c>
      <c r="AO20" s="14">
        <v>84268</v>
      </c>
      <c r="AP20" s="14">
        <v>55822</v>
      </c>
      <c r="AQ20" s="14">
        <v>5157</v>
      </c>
      <c r="AR20" s="14">
        <v>18324</v>
      </c>
      <c r="AS20" s="14">
        <v>3766</v>
      </c>
      <c r="AT20" s="14">
        <v>1199</v>
      </c>
    </row>
    <row r="21" spans="1:46" ht="13.9" x14ac:dyDescent="0.3">
      <c r="A21" s="40" t="s">
        <v>46</v>
      </c>
      <c r="B21" s="344">
        <v>74175</v>
      </c>
      <c r="C21" s="344">
        <v>46961</v>
      </c>
      <c r="D21" s="344">
        <v>16388</v>
      </c>
      <c r="E21" s="344">
        <v>9067</v>
      </c>
      <c r="F21" s="347" t="s">
        <v>2</v>
      </c>
      <c r="G21" s="344">
        <v>1759</v>
      </c>
      <c r="H21" s="40" t="s">
        <v>46</v>
      </c>
      <c r="I21" s="344">
        <v>80435</v>
      </c>
      <c r="J21" s="344">
        <v>53275</v>
      </c>
      <c r="K21" s="344">
        <v>18845</v>
      </c>
      <c r="L21" s="322">
        <v>8176</v>
      </c>
      <c r="M21" s="347" t="s">
        <v>2</v>
      </c>
      <c r="N21" s="344">
        <v>135</v>
      </c>
      <c r="O21" s="343"/>
      <c r="P21" s="40" t="s">
        <v>46</v>
      </c>
      <c r="Q21" s="343">
        <v>84422</v>
      </c>
      <c r="R21" s="344">
        <v>61143</v>
      </c>
      <c r="S21" s="344">
        <v>17706</v>
      </c>
      <c r="T21" s="344">
        <v>3765</v>
      </c>
      <c r="U21" s="344">
        <v>1026</v>
      </c>
      <c r="V21" s="344">
        <v>782</v>
      </c>
      <c r="W21" s="343"/>
      <c r="X21" s="40" t="s">
        <v>46</v>
      </c>
      <c r="Y21" s="344">
        <v>88879</v>
      </c>
      <c r="Z21" s="344">
        <v>70087</v>
      </c>
      <c r="AA21" s="344">
        <v>13278</v>
      </c>
      <c r="AB21" s="344">
        <v>3466</v>
      </c>
      <c r="AC21" s="344">
        <v>1202</v>
      </c>
      <c r="AD21" s="344">
        <v>846</v>
      </c>
      <c r="AE21" s="343"/>
      <c r="AF21" s="374" t="s">
        <v>46</v>
      </c>
      <c r="AG21" s="14">
        <v>91722</v>
      </c>
      <c r="AH21" s="14">
        <v>72608</v>
      </c>
      <c r="AI21" s="14">
        <v>11385</v>
      </c>
      <c r="AJ21" s="14">
        <v>4504</v>
      </c>
      <c r="AK21" s="14">
        <v>1637</v>
      </c>
      <c r="AL21" s="14">
        <v>1588</v>
      </c>
      <c r="AN21" s="45" t="s">
        <v>46</v>
      </c>
      <c r="AO21" s="14">
        <v>97199</v>
      </c>
      <c r="AP21" s="14">
        <v>72284</v>
      </c>
      <c r="AQ21" s="14">
        <v>10464</v>
      </c>
      <c r="AR21" s="14">
        <v>10337</v>
      </c>
      <c r="AS21" s="14">
        <v>3335</v>
      </c>
      <c r="AT21" s="14">
        <v>779</v>
      </c>
    </row>
    <row r="22" spans="1:46" ht="13.9" x14ac:dyDescent="0.3">
      <c r="A22" s="40" t="s">
        <v>47</v>
      </c>
      <c r="B22" s="344">
        <v>69453</v>
      </c>
      <c r="C22" s="344">
        <v>39407</v>
      </c>
      <c r="D22" s="344">
        <v>15774</v>
      </c>
      <c r="E22" s="344">
        <v>11569</v>
      </c>
      <c r="F22" s="347" t="s">
        <v>2</v>
      </c>
      <c r="G22" s="344">
        <v>2703</v>
      </c>
      <c r="H22" s="40" t="s">
        <v>47</v>
      </c>
      <c r="I22" s="344">
        <v>77335</v>
      </c>
      <c r="J22" s="344">
        <v>45350</v>
      </c>
      <c r="K22" s="344">
        <v>20225</v>
      </c>
      <c r="L22" s="322">
        <v>11613</v>
      </c>
      <c r="M22" s="347" t="s">
        <v>2</v>
      </c>
      <c r="N22" s="344">
        <v>145</v>
      </c>
      <c r="O22" s="343"/>
      <c r="P22" s="40" t="s">
        <v>47</v>
      </c>
      <c r="Q22" s="343">
        <v>81590</v>
      </c>
      <c r="R22" s="344">
        <v>50113</v>
      </c>
      <c r="S22" s="344">
        <v>21868</v>
      </c>
      <c r="T22" s="344">
        <v>5695</v>
      </c>
      <c r="U22" s="344">
        <v>2041</v>
      </c>
      <c r="V22" s="344">
        <v>1873</v>
      </c>
      <c r="W22" s="343"/>
      <c r="X22" s="40" t="s">
        <v>47</v>
      </c>
      <c r="Y22" s="344">
        <v>90783</v>
      </c>
      <c r="Z22" s="344">
        <v>66422</v>
      </c>
      <c r="AA22" s="344">
        <v>14225</v>
      </c>
      <c r="AB22" s="344">
        <v>6238</v>
      </c>
      <c r="AC22" s="344">
        <v>2031</v>
      </c>
      <c r="AD22" s="344">
        <v>1867</v>
      </c>
      <c r="AE22" s="343"/>
      <c r="AF22" s="374" t="s">
        <v>47</v>
      </c>
      <c r="AG22" s="14">
        <v>96643</v>
      </c>
      <c r="AH22" s="14">
        <v>69674</v>
      </c>
      <c r="AI22" s="14">
        <v>11502</v>
      </c>
      <c r="AJ22" s="14">
        <v>8104</v>
      </c>
      <c r="AK22" s="14">
        <v>4644</v>
      </c>
      <c r="AL22" s="14">
        <v>2719</v>
      </c>
      <c r="AN22" s="45" t="s">
        <v>47</v>
      </c>
      <c r="AO22" s="14">
        <v>100214</v>
      </c>
      <c r="AP22" s="14">
        <v>64291</v>
      </c>
      <c r="AQ22" s="14">
        <v>10481</v>
      </c>
      <c r="AR22" s="14">
        <v>18141</v>
      </c>
      <c r="AS22" s="14">
        <v>6271</v>
      </c>
      <c r="AT22" s="14">
        <v>1030</v>
      </c>
    </row>
    <row r="23" spans="1:46" ht="13.9" x14ac:dyDescent="0.3">
      <c r="A23" s="40" t="s">
        <v>48</v>
      </c>
      <c r="B23" s="344">
        <v>67306</v>
      </c>
      <c r="C23" s="344">
        <v>32469</v>
      </c>
      <c r="D23" s="344">
        <v>12297</v>
      </c>
      <c r="E23" s="344">
        <v>20093</v>
      </c>
      <c r="F23" s="347" t="s">
        <v>2</v>
      </c>
      <c r="G23" s="344">
        <v>2447</v>
      </c>
      <c r="H23" s="40" t="s">
        <v>48</v>
      </c>
      <c r="I23" s="344">
        <v>71765</v>
      </c>
      <c r="J23" s="344">
        <v>35350</v>
      </c>
      <c r="K23" s="344">
        <v>17295</v>
      </c>
      <c r="L23" s="322">
        <v>18907</v>
      </c>
      <c r="M23" s="347" t="s">
        <v>2</v>
      </c>
      <c r="N23" s="344">
        <v>220</v>
      </c>
      <c r="O23" s="343"/>
      <c r="P23" s="40" t="s">
        <v>48</v>
      </c>
      <c r="Q23" s="343">
        <v>72973</v>
      </c>
      <c r="R23" s="344">
        <v>38838</v>
      </c>
      <c r="S23" s="344">
        <v>21907</v>
      </c>
      <c r="T23" s="344">
        <v>8813</v>
      </c>
      <c r="U23" s="344">
        <v>2460</v>
      </c>
      <c r="V23" s="344">
        <v>955</v>
      </c>
      <c r="W23" s="343"/>
      <c r="X23" s="40" t="s">
        <v>48</v>
      </c>
      <c r="Y23" s="344">
        <v>79668</v>
      </c>
      <c r="Z23" s="344">
        <v>48721</v>
      </c>
      <c r="AA23" s="344">
        <v>18031</v>
      </c>
      <c r="AB23" s="344">
        <v>8620</v>
      </c>
      <c r="AC23" s="344">
        <v>3150</v>
      </c>
      <c r="AD23" s="344">
        <v>1146</v>
      </c>
      <c r="AE23" s="343"/>
      <c r="AF23" s="374" t="s">
        <v>48</v>
      </c>
      <c r="AG23" s="14">
        <v>83994</v>
      </c>
      <c r="AH23" s="14">
        <v>50890</v>
      </c>
      <c r="AI23" s="14">
        <v>14437</v>
      </c>
      <c r="AJ23" s="14">
        <v>10839</v>
      </c>
      <c r="AK23" s="14">
        <v>5292</v>
      </c>
      <c r="AL23" s="14">
        <v>2536</v>
      </c>
      <c r="AN23" s="45" t="s">
        <v>48</v>
      </c>
      <c r="AO23" s="14">
        <v>94902</v>
      </c>
      <c r="AP23" s="14">
        <v>49807</v>
      </c>
      <c r="AQ23" s="14">
        <v>14296</v>
      </c>
      <c r="AR23" s="14">
        <v>22206</v>
      </c>
      <c r="AS23" s="14">
        <v>7386</v>
      </c>
      <c r="AT23" s="14">
        <v>1207</v>
      </c>
    </row>
    <row r="24" spans="1:46" ht="13.9" x14ac:dyDescent="0.3">
      <c r="A24" s="40" t="s">
        <v>49</v>
      </c>
      <c r="B24" s="344">
        <v>92506</v>
      </c>
      <c r="C24" s="344">
        <v>10070</v>
      </c>
      <c r="D24" s="344">
        <v>15595</v>
      </c>
      <c r="E24" s="344">
        <v>64225</v>
      </c>
      <c r="F24" s="347" t="s">
        <v>2</v>
      </c>
      <c r="G24" s="344">
        <v>2616</v>
      </c>
      <c r="H24" s="40" t="s">
        <v>49</v>
      </c>
      <c r="I24" s="344">
        <v>76970</v>
      </c>
      <c r="J24" s="344">
        <v>10340</v>
      </c>
      <c r="K24" s="344">
        <v>22125</v>
      </c>
      <c r="L24" s="322">
        <v>43395</v>
      </c>
      <c r="M24" s="347" t="s">
        <v>2</v>
      </c>
      <c r="N24" s="344">
        <v>1115</v>
      </c>
      <c r="O24" s="343"/>
      <c r="P24" s="40" t="s">
        <v>49</v>
      </c>
      <c r="Q24" s="343">
        <v>64299</v>
      </c>
      <c r="R24" s="344">
        <v>10900</v>
      </c>
      <c r="S24" s="344">
        <v>35741</v>
      </c>
      <c r="T24" s="344">
        <v>11157</v>
      </c>
      <c r="U24" s="344">
        <v>5357</v>
      </c>
      <c r="V24" s="344">
        <v>1144</v>
      </c>
      <c r="W24" s="343"/>
      <c r="X24" s="40" t="s">
        <v>49</v>
      </c>
      <c r="Y24" s="344">
        <v>74206</v>
      </c>
      <c r="Z24" s="344">
        <v>19815</v>
      </c>
      <c r="AA24" s="344">
        <v>35781</v>
      </c>
      <c r="AB24" s="344">
        <v>9357</v>
      </c>
      <c r="AC24" s="344">
        <v>7864</v>
      </c>
      <c r="AD24" s="344">
        <v>1389</v>
      </c>
      <c r="AE24" s="343"/>
      <c r="AF24" s="374" t="s">
        <v>49</v>
      </c>
      <c r="AG24" s="14">
        <v>82281</v>
      </c>
      <c r="AH24" s="14">
        <v>26451</v>
      </c>
      <c r="AI24" s="14">
        <v>29320</v>
      </c>
      <c r="AJ24" s="14">
        <v>12958</v>
      </c>
      <c r="AK24" s="14">
        <v>11168</v>
      </c>
      <c r="AL24" s="14">
        <v>2384</v>
      </c>
      <c r="AN24" s="45" t="s">
        <v>49</v>
      </c>
      <c r="AO24" s="14">
        <v>93556</v>
      </c>
      <c r="AP24" s="14">
        <v>27771</v>
      </c>
      <c r="AQ24" s="14">
        <v>25014</v>
      </c>
      <c r="AR24" s="14">
        <v>25217</v>
      </c>
      <c r="AS24" s="14">
        <v>14328</v>
      </c>
      <c r="AT24" s="14">
        <v>1226</v>
      </c>
    </row>
    <row r="25" spans="1:46" ht="13.9" x14ac:dyDescent="0.3">
      <c r="A25" s="40" t="s">
        <v>50</v>
      </c>
      <c r="B25" s="344">
        <v>82301</v>
      </c>
      <c r="C25" s="344">
        <v>9415</v>
      </c>
      <c r="D25" s="344">
        <v>5176</v>
      </c>
      <c r="E25" s="344">
        <v>63841</v>
      </c>
      <c r="F25" s="347" t="s">
        <v>2</v>
      </c>
      <c r="G25" s="344">
        <v>3869</v>
      </c>
      <c r="H25" s="40" t="s">
        <v>50</v>
      </c>
      <c r="I25" s="344">
        <v>77885</v>
      </c>
      <c r="J25" s="344">
        <v>12360</v>
      </c>
      <c r="K25" s="344">
        <v>5985</v>
      </c>
      <c r="L25" s="322">
        <v>58381</v>
      </c>
      <c r="M25" s="347" t="s">
        <v>2</v>
      </c>
      <c r="N25" s="344">
        <v>1155</v>
      </c>
      <c r="O25" s="343"/>
      <c r="P25" s="40" t="s">
        <v>50</v>
      </c>
      <c r="Q25" s="343">
        <v>56068</v>
      </c>
      <c r="R25" s="344">
        <v>17779</v>
      </c>
      <c r="S25" s="344">
        <v>7871</v>
      </c>
      <c r="T25" s="344">
        <v>21799</v>
      </c>
      <c r="U25" s="344">
        <v>6916</v>
      </c>
      <c r="V25" s="344">
        <v>1703</v>
      </c>
      <c r="W25" s="343"/>
      <c r="X25" s="40" t="s">
        <v>50</v>
      </c>
      <c r="Y25" s="344">
        <v>68170</v>
      </c>
      <c r="Z25" s="344">
        <v>27151</v>
      </c>
      <c r="AA25" s="344">
        <v>9422</v>
      </c>
      <c r="AB25" s="344">
        <v>20239</v>
      </c>
      <c r="AC25" s="344">
        <v>8924</v>
      </c>
      <c r="AD25" s="344">
        <v>2434</v>
      </c>
      <c r="AE25" s="343"/>
      <c r="AF25" s="374" t="s">
        <v>50</v>
      </c>
      <c r="AG25" s="14">
        <v>79146</v>
      </c>
      <c r="AH25" s="14">
        <v>34613</v>
      </c>
      <c r="AI25" s="14">
        <v>6946</v>
      </c>
      <c r="AJ25" s="14">
        <v>19751</v>
      </c>
      <c r="AK25" s="14">
        <v>13619</v>
      </c>
      <c r="AL25" s="14">
        <v>4217</v>
      </c>
      <c r="AN25" s="45" t="s">
        <v>50</v>
      </c>
      <c r="AO25" s="14">
        <v>78536</v>
      </c>
      <c r="AP25" s="14">
        <v>28707</v>
      </c>
      <c r="AQ25" s="14">
        <v>7201</v>
      </c>
      <c r="AR25" s="14">
        <v>28108</v>
      </c>
      <c r="AS25" s="14">
        <v>12070</v>
      </c>
      <c r="AT25" s="14">
        <v>2450</v>
      </c>
    </row>
    <row r="26" spans="1:46" ht="13.9" x14ac:dyDescent="0.3">
      <c r="A26" s="40" t="s">
        <v>51</v>
      </c>
      <c r="B26" s="344">
        <v>48050</v>
      </c>
      <c r="C26" s="344">
        <v>27887</v>
      </c>
      <c r="D26" s="344">
        <v>5166</v>
      </c>
      <c r="E26" s="344">
        <v>13590</v>
      </c>
      <c r="F26" s="347" t="s">
        <v>2</v>
      </c>
      <c r="G26" s="344">
        <v>1407</v>
      </c>
      <c r="H26" s="40" t="s">
        <v>51</v>
      </c>
      <c r="I26" s="344">
        <v>51000</v>
      </c>
      <c r="J26" s="344">
        <v>31400</v>
      </c>
      <c r="K26" s="344">
        <v>6725</v>
      </c>
      <c r="L26" s="322">
        <v>12765</v>
      </c>
      <c r="M26" s="347" t="s">
        <v>2</v>
      </c>
      <c r="N26" s="344">
        <v>110</v>
      </c>
      <c r="O26" s="343"/>
      <c r="P26" s="40" t="s">
        <v>51</v>
      </c>
      <c r="Q26" s="343">
        <v>51358</v>
      </c>
      <c r="R26" s="344">
        <v>35388</v>
      </c>
      <c r="S26" s="344">
        <v>7361</v>
      </c>
      <c r="T26" s="344">
        <v>6838</v>
      </c>
      <c r="U26" s="344">
        <v>918</v>
      </c>
      <c r="V26" s="344">
        <v>853</v>
      </c>
      <c r="W26" s="343"/>
      <c r="X26" s="40" t="s">
        <v>51</v>
      </c>
      <c r="Y26" s="344">
        <v>55199</v>
      </c>
      <c r="Z26" s="344">
        <v>41252</v>
      </c>
      <c r="AA26" s="344">
        <v>5665</v>
      </c>
      <c r="AB26" s="344">
        <v>6246</v>
      </c>
      <c r="AC26" s="344">
        <v>1075</v>
      </c>
      <c r="AD26" s="344">
        <v>961</v>
      </c>
      <c r="AE26" s="343"/>
      <c r="AF26" s="374" t="s">
        <v>51</v>
      </c>
      <c r="AG26" s="14">
        <v>61426</v>
      </c>
      <c r="AH26" s="14">
        <v>43917</v>
      </c>
      <c r="AI26" s="14">
        <v>5106</v>
      </c>
      <c r="AJ26" s="14">
        <v>8847</v>
      </c>
      <c r="AK26" s="14">
        <v>1726</v>
      </c>
      <c r="AL26" s="14">
        <v>1830</v>
      </c>
      <c r="AN26" s="45" t="s">
        <v>51</v>
      </c>
      <c r="AO26" s="14">
        <v>63639</v>
      </c>
      <c r="AP26" s="14">
        <v>41196</v>
      </c>
      <c r="AQ26" s="14">
        <v>5252</v>
      </c>
      <c r="AR26" s="14">
        <v>14312</v>
      </c>
      <c r="AS26" s="14">
        <v>2250</v>
      </c>
      <c r="AT26" s="14">
        <v>629</v>
      </c>
    </row>
    <row r="27" spans="1:46" ht="13.9" x14ac:dyDescent="0.3">
      <c r="A27" s="40" t="s">
        <v>52</v>
      </c>
      <c r="B27" s="344">
        <v>117120</v>
      </c>
      <c r="C27" s="344">
        <v>21368</v>
      </c>
      <c r="D27" s="344">
        <v>25196</v>
      </c>
      <c r="E27" s="344">
        <v>67259</v>
      </c>
      <c r="F27" s="347" t="s">
        <v>2</v>
      </c>
      <c r="G27" s="344">
        <v>3297</v>
      </c>
      <c r="H27" s="40" t="s">
        <v>52</v>
      </c>
      <c r="I27" s="344">
        <v>111885</v>
      </c>
      <c r="J27" s="344">
        <v>22125</v>
      </c>
      <c r="K27" s="344">
        <v>34370</v>
      </c>
      <c r="L27" s="322">
        <v>53822</v>
      </c>
      <c r="M27" s="347" t="s">
        <v>2</v>
      </c>
      <c r="N27" s="344">
        <v>1570</v>
      </c>
      <c r="O27" s="343"/>
      <c r="P27" s="40" t="s">
        <v>52</v>
      </c>
      <c r="Q27" s="343">
        <v>95593</v>
      </c>
      <c r="R27" s="344">
        <v>25408</v>
      </c>
      <c r="S27" s="344">
        <v>41335</v>
      </c>
      <c r="T27" s="344">
        <v>21064</v>
      </c>
      <c r="U27" s="344">
        <v>6439</v>
      </c>
      <c r="V27" s="344">
        <v>1347</v>
      </c>
      <c r="W27" s="343"/>
      <c r="X27" s="40" t="s">
        <v>52</v>
      </c>
      <c r="Y27" s="344">
        <v>108895</v>
      </c>
      <c r="Z27" s="344">
        <v>39475</v>
      </c>
      <c r="AA27" s="344">
        <v>40146</v>
      </c>
      <c r="AB27" s="344">
        <v>16458</v>
      </c>
      <c r="AC27" s="344">
        <v>11059</v>
      </c>
      <c r="AD27" s="344">
        <v>1757</v>
      </c>
      <c r="AE27" s="343"/>
      <c r="AF27" s="374" t="s">
        <v>52</v>
      </c>
      <c r="AG27" s="14">
        <v>118447</v>
      </c>
      <c r="AH27" s="14">
        <v>44028</v>
      </c>
      <c r="AI27" s="14">
        <v>33765</v>
      </c>
      <c r="AJ27" s="14">
        <v>21824</v>
      </c>
      <c r="AK27" s="14">
        <v>15218</v>
      </c>
      <c r="AL27" s="14">
        <v>3612</v>
      </c>
      <c r="AN27" s="45" t="s">
        <v>52</v>
      </c>
      <c r="AO27" s="14">
        <v>130017</v>
      </c>
      <c r="AP27" s="14">
        <v>44872</v>
      </c>
      <c r="AQ27" s="14">
        <v>25496</v>
      </c>
      <c r="AR27" s="14">
        <v>38133</v>
      </c>
      <c r="AS27" s="14">
        <v>20123</v>
      </c>
      <c r="AT27" s="14">
        <v>1393</v>
      </c>
    </row>
    <row r="28" spans="1:46" ht="13.9" x14ac:dyDescent="0.3">
      <c r="A28" s="40" t="s">
        <v>53</v>
      </c>
      <c r="B28" s="344">
        <v>95991</v>
      </c>
      <c r="C28" s="344">
        <v>28623</v>
      </c>
      <c r="D28" s="344">
        <v>22480</v>
      </c>
      <c r="E28" s="344">
        <v>42538</v>
      </c>
      <c r="F28" s="347" t="s">
        <v>2</v>
      </c>
      <c r="G28" s="344">
        <v>2350</v>
      </c>
      <c r="H28" s="40" t="s">
        <v>53</v>
      </c>
      <c r="I28" s="344">
        <v>93895</v>
      </c>
      <c r="J28" s="344">
        <v>30435</v>
      </c>
      <c r="K28" s="344">
        <v>32700</v>
      </c>
      <c r="L28" s="322">
        <v>30165</v>
      </c>
      <c r="M28" s="347" t="s">
        <v>2</v>
      </c>
      <c r="N28" s="344">
        <v>595</v>
      </c>
      <c r="O28" s="343"/>
      <c r="P28" s="40" t="s">
        <v>53</v>
      </c>
      <c r="Q28" s="343">
        <v>88300</v>
      </c>
      <c r="R28" s="344">
        <v>32773</v>
      </c>
      <c r="S28" s="344">
        <v>38479</v>
      </c>
      <c r="T28" s="344">
        <v>11692</v>
      </c>
      <c r="U28" s="344">
        <v>4381</v>
      </c>
      <c r="V28" s="344">
        <v>975</v>
      </c>
      <c r="W28" s="343"/>
      <c r="X28" s="40" t="s">
        <v>53</v>
      </c>
      <c r="Y28" s="344">
        <v>99180</v>
      </c>
      <c r="Z28" s="344">
        <v>47429</v>
      </c>
      <c r="AA28" s="344">
        <v>32991</v>
      </c>
      <c r="AB28" s="344">
        <v>10057</v>
      </c>
      <c r="AC28" s="344">
        <v>7345</v>
      </c>
      <c r="AD28" s="344">
        <v>1358</v>
      </c>
      <c r="AE28" s="343"/>
      <c r="AF28" s="374" t="s">
        <v>53</v>
      </c>
      <c r="AG28" s="14">
        <v>107412</v>
      </c>
      <c r="AH28" s="14">
        <v>53831</v>
      </c>
      <c r="AI28" s="14">
        <v>28536</v>
      </c>
      <c r="AJ28" s="14">
        <v>13143</v>
      </c>
      <c r="AK28" s="14">
        <v>9654</v>
      </c>
      <c r="AL28" s="14">
        <v>2248</v>
      </c>
      <c r="AN28" s="45" t="s">
        <v>53</v>
      </c>
      <c r="AO28" s="14">
        <v>116091</v>
      </c>
      <c r="AP28" s="14">
        <v>50664</v>
      </c>
      <c r="AQ28" s="14">
        <v>18084</v>
      </c>
      <c r="AR28" s="14">
        <v>28216</v>
      </c>
      <c r="AS28" s="14">
        <v>17968</v>
      </c>
      <c r="AT28" s="14">
        <v>1159</v>
      </c>
    </row>
    <row r="29" spans="1:46" ht="13.9" x14ac:dyDescent="0.3">
      <c r="A29" s="40" t="s">
        <v>54</v>
      </c>
      <c r="B29" s="344">
        <v>63322</v>
      </c>
      <c r="C29" s="344">
        <v>32256</v>
      </c>
      <c r="D29" s="344">
        <v>10571</v>
      </c>
      <c r="E29" s="344">
        <v>18796</v>
      </c>
      <c r="F29" s="347" t="s">
        <v>2</v>
      </c>
      <c r="G29" s="344">
        <v>1699</v>
      </c>
      <c r="H29" s="40" t="s">
        <v>54</v>
      </c>
      <c r="I29" s="344">
        <v>64395</v>
      </c>
      <c r="J29" s="344">
        <v>35220</v>
      </c>
      <c r="K29" s="344">
        <v>12220</v>
      </c>
      <c r="L29" s="322">
        <v>16798</v>
      </c>
      <c r="M29" s="347" t="s">
        <v>2</v>
      </c>
      <c r="N29" s="344">
        <v>160</v>
      </c>
      <c r="O29" s="343"/>
      <c r="P29" s="40" t="s">
        <v>54</v>
      </c>
      <c r="Q29" s="343">
        <v>63963</v>
      </c>
      <c r="R29" s="344">
        <v>39474</v>
      </c>
      <c r="S29" s="344">
        <v>13965</v>
      </c>
      <c r="T29" s="344">
        <v>8310</v>
      </c>
      <c r="U29" s="344">
        <v>1423</v>
      </c>
      <c r="V29" s="344">
        <v>791</v>
      </c>
      <c r="W29" s="343"/>
      <c r="X29" s="40" t="s">
        <v>54</v>
      </c>
      <c r="Y29" s="344">
        <v>69911</v>
      </c>
      <c r="Z29" s="344">
        <v>49307</v>
      </c>
      <c r="AA29" s="344">
        <v>9549</v>
      </c>
      <c r="AB29" s="344">
        <v>7988</v>
      </c>
      <c r="AC29" s="344">
        <v>2100</v>
      </c>
      <c r="AD29" s="344">
        <v>967</v>
      </c>
      <c r="AE29" s="343"/>
      <c r="AF29" s="374" t="s">
        <v>54</v>
      </c>
      <c r="AG29" s="14">
        <v>78884</v>
      </c>
      <c r="AH29" s="14">
        <v>54313</v>
      </c>
      <c r="AI29" s="14">
        <v>7223</v>
      </c>
      <c r="AJ29" s="14">
        <v>11285</v>
      </c>
      <c r="AK29" s="14">
        <v>3996</v>
      </c>
      <c r="AL29" s="14">
        <v>2067</v>
      </c>
      <c r="AN29" s="45" t="s">
        <v>54</v>
      </c>
      <c r="AO29" s="14">
        <v>78757</v>
      </c>
      <c r="AP29" s="14">
        <v>47360</v>
      </c>
      <c r="AQ29" s="14">
        <v>2887</v>
      </c>
      <c r="AR29" s="14">
        <v>19503</v>
      </c>
      <c r="AS29" s="14">
        <v>8215</v>
      </c>
      <c r="AT29" s="14">
        <v>792</v>
      </c>
    </row>
    <row r="30" spans="1:46" ht="13.9" x14ac:dyDescent="0.3">
      <c r="A30" s="40" t="s">
        <v>55</v>
      </c>
      <c r="B30" s="344">
        <v>85384</v>
      </c>
      <c r="C30" s="344">
        <v>25215</v>
      </c>
      <c r="D30" s="344">
        <v>14186</v>
      </c>
      <c r="E30" s="344">
        <v>43845</v>
      </c>
      <c r="F30" s="347" t="s">
        <v>2</v>
      </c>
      <c r="G30" s="344">
        <v>2138</v>
      </c>
      <c r="H30" s="40" t="s">
        <v>55</v>
      </c>
      <c r="I30" s="344">
        <v>81025</v>
      </c>
      <c r="J30" s="344">
        <v>26520</v>
      </c>
      <c r="K30" s="344">
        <v>24025</v>
      </c>
      <c r="L30" s="322">
        <v>30012</v>
      </c>
      <c r="M30" s="347" t="s">
        <v>2</v>
      </c>
      <c r="N30" s="344">
        <v>465</v>
      </c>
      <c r="O30" s="343"/>
      <c r="P30" s="40" t="s">
        <v>55</v>
      </c>
      <c r="Q30" s="343">
        <v>74176</v>
      </c>
      <c r="R30" s="344">
        <v>30874</v>
      </c>
      <c r="S30" s="344">
        <v>28925</v>
      </c>
      <c r="T30" s="344">
        <v>11216</v>
      </c>
      <c r="U30" s="344">
        <v>2534</v>
      </c>
      <c r="V30" s="344">
        <v>627</v>
      </c>
      <c r="W30" s="343"/>
      <c r="X30" s="40" t="s">
        <v>55</v>
      </c>
      <c r="Y30" s="344">
        <v>80000</v>
      </c>
      <c r="Z30" s="344">
        <v>39850</v>
      </c>
      <c r="AA30" s="344">
        <v>24605</v>
      </c>
      <c r="AB30" s="344">
        <v>9458</v>
      </c>
      <c r="AC30" s="344">
        <v>5091</v>
      </c>
      <c r="AD30" s="344">
        <v>996</v>
      </c>
      <c r="AE30" s="343"/>
      <c r="AF30" s="374" t="s">
        <v>55</v>
      </c>
      <c r="AG30" s="14">
        <v>91821</v>
      </c>
      <c r="AH30" s="14">
        <v>40048</v>
      </c>
      <c r="AI30" s="14">
        <v>23360</v>
      </c>
      <c r="AJ30" s="14">
        <v>15399</v>
      </c>
      <c r="AK30" s="14">
        <v>10145</v>
      </c>
      <c r="AL30" s="14">
        <v>2869</v>
      </c>
      <c r="AN30" s="45" t="s">
        <v>55</v>
      </c>
      <c r="AO30" s="14">
        <v>101519</v>
      </c>
      <c r="AP30" s="14">
        <v>35628</v>
      </c>
      <c r="AQ30" s="14">
        <v>18592</v>
      </c>
      <c r="AR30" s="14">
        <v>34570</v>
      </c>
      <c r="AS30" s="14">
        <v>11500</v>
      </c>
      <c r="AT30" s="14">
        <v>1229</v>
      </c>
    </row>
    <row r="31" spans="1:46" ht="13.9" x14ac:dyDescent="0.3">
      <c r="A31" s="40" t="s">
        <v>56</v>
      </c>
      <c r="B31" s="344">
        <v>80572</v>
      </c>
      <c r="C31" s="344">
        <v>49950</v>
      </c>
      <c r="D31" s="344">
        <v>11421</v>
      </c>
      <c r="E31" s="344">
        <v>17431</v>
      </c>
      <c r="F31" s="347" t="s">
        <v>2</v>
      </c>
      <c r="G31" s="344">
        <v>1770</v>
      </c>
      <c r="H31" s="40" t="s">
        <v>56</v>
      </c>
      <c r="I31" s="344">
        <v>83445</v>
      </c>
      <c r="J31" s="344">
        <v>53555</v>
      </c>
      <c r="K31" s="344">
        <v>13025</v>
      </c>
      <c r="L31" s="322">
        <v>16584</v>
      </c>
      <c r="M31" s="347" t="s">
        <v>2</v>
      </c>
      <c r="N31" s="344">
        <v>280</v>
      </c>
      <c r="O31" s="343"/>
      <c r="P31" s="40" t="s">
        <v>56</v>
      </c>
      <c r="Q31" s="343">
        <v>82741</v>
      </c>
      <c r="R31" s="344">
        <v>60368</v>
      </c>
      <c r="S31" s="344">
        <v>12594</v>
      </c>
      <c r="T31" s="344">
        <v>7982</v>
      </c>
      <c r="U31" s="344">
        <v>1012</v>
      </c>
      <c r="V31" s="344">
        <v>785</v>
      </c>
      <c r="W31" s="343"/>
      <c r="X31" s="40" t="s">
        <v>56</v>
      </c>
      <c r="Y31" s="344">
        <v>88133</v>
      </c>
      <c r="Z31" s="344">
        <v>68900</v>
      </c>
      <c r="AA31" s="344">
        <v>9190</v>
      </c>
      <c r="AB31" s="344">
        <v>7968</v>
      </c>
      <c r="AC31" s="344">
        <v>1195</v>
      </c>
      <c r="AD31" s="344">
        <v>880</v>
      </c>
      <c r="AE31" s="343"/>
      <c r="AF31" s="374" t="s">
        <v>56</v>
      </c>
      <c r="AG31" s="14">
        <v>92288</v>
      </c>
      <c r="AH31" s="14">
        <v>69488</v>
      </c>
      <c r="AI31" s="14">
        <v>6218</v>
      </c>
      <c r="AJ31" s="14">
        <v>11126</v>
      </c>
      <c r="AK31" s="14">
        <v>3136</v>
      </c>
      <c r="AL31" s="14">
        <v>2320</v>
      </c>
      <c r="AN31" s="45" t="s">
        <v>56</v>
      </c>
      <c r="AO31" s="14">
        <v>99105</v>
      </c>
      <c r="AP31" s="14">
        <v>63986</v>
      </c>
      <c r="AQ31" s="14">
        <v>6269</v>
      </c>
      <c r="AR31" s="14">
        <v>22657</v>
      </c>
      <c r="AS31" s="14">
        <v>5020</v>
      </c>
      <c r="AT31" s="14">
        <v>1173</v>
      </c>
    </row>
    <row r="32" spans="1:46" ht="13.9" x14ac:dyDescent="0.3">
      <c r="A32" s="40" t="s">
        <v>57</v>
      </c>
      <c r="B32" s="344">
        <v>61981</v>
      </c>
      <c r="C32" s="344">
        <v>28461</v>
      </c>
      <c r="D32" s="344">
        <v>7156</v>
      </c>
      <c r="E32" s="344">
        <v>24014</v>
      </c>
      <c r="F32" s="347" t="s">
        <v>2</v>
      </c>
      <c r="G32" s="344">
        <v>2350</v>
      </c>
      <c r="H32" s="40" t="s">
        <v>57</v>
      </c>
      <c r="I32" s="344">
        <v>65820</v>
      </c>
      <c r="J32" s="344">
        <v>34125</v>
      </c>
      <c r="K32" s="344">
        <v>8690</v>
      </c>
      <c r="L32" s="322">
        <v>22790</v>
      </c>
      <c r="M32" s="347" t="s">
        <v>2</v>
      </c>
      <c r="N32" s="344">
        <v>215</v>
      </c>
      <c r="O32" s="343"/>
      <c r="P32" s="40" t="s">
        <v>57</v>
      </c>
      <c r="Q32" s="343">
        <v>63983</v>
      </c>
      <c r="R32" s="344">
        <v>39919</v>
      </c>
      <c r="S32" s="344">
        <v>9381</v>
      </c>
      <c r="T32" s="344">
        <v>11873</v>
      </c>
      <c r="U32" s="344">
        <v>1747</v>
      </c>
      <c r="V32" s="344">
        <v>1063</v>
      </c>
      <c r="W32" s="343"/>
      <c r="X32" s="40" t="s">
        <v>57</v>
      </c>
      <c r="Y32" s="344">
        <v>70104</v>
      </c>
      <c r="Z32" s="344">
        <v>49081</v>
      </c>
      <c r="AA32" s="344">
        <v>7585</v>
      </c>
      <c r="AB32" s="344">
        <v>9504</v>
      </c>
      <c r="AC32" s="344">
        <v>2698</v>
      </c>
      <c r="AD32" s="344">
        <v>1236</v>
      </c>
      <c r="AE32" s="343"/>
      <c r="AF32" s="374" t="s">
        <v>57</v>
      </c>
      <c r="AG32" s="14">
        <v>76146</v>
      </c>
      <c r="AH32" s="14">
        <v>52766</v>
      </c>
      <c r="AI32" s="14">
        <v>3131</v>
      </c>
      <c r="AJ32" s="14">
        <v>11739</v>
      </c>
      <c r="AK32" s="14">
        <v>5799</v>
      </c>
      <c r="AL32" s="14">
        <v>2711</v>
      </c>
      <c r="AN32" s="45" t="s">
        <v>57</v>
      </c>
      <c r="AO32" s="14">
        <v>79835</v>
      </c>
      <c r="AP32" s="14">
        <v>51351</v>
      </c>
      <c r="AQ32" s="14">
        <v>2451</v>
      </c>
      <c r="AR32" s="14">
        <v>17440</v>
      </c>
      <c r="AS32" s="14">
        <v>7600</v>
      </c>
      <c r="AT32" s="14">
        <v>993</v>
      </c>
    </row>
    <row r="33" spans="1:46" ht="13.9" x14ac:dyDescent="0.3">
      <c r="A33" s="40" t="s">
        <v>58</v>
      </c>
      <c r="B33" s="344">
        <v>104750</v>
      </c>
      <c r="C33" s="344">
        <v>11105</v>
      </c>
      <c r="D33" s="344">
        <v>33134</v>
      </c>
      <c r="E33" s="344">
        <v>57230</v>
      </c>
      <c r="F33" s="347" t="s">
        <v>2</v>
      </c>
      <c r="G33" s="344">
        <v>3281</v>
      </c>
      <c r="H33" s="40" t="s">
        <v>58</v>
      </c>
      <c r="I33" s="344">
        <v>93185</v>
      </c>
      <c r="J33" s="344">
        <v>11730</v>
      </c>
      <c r="K33" s="344">
        <v>47225</v>
      </c>
      <c r="L33" s="322">
        <v>33570</v>
      </c>
      <c r="M33" s="347" t="s">
        <v>2</v>
      </c>
      <c r="N33" s="344">
        <v>655</v>
      </c>
      <c r="O33" s="343"/>
      <c r="P33" s="40" t="s">
        <v>58</v>
      </c>
      <c r="Q33" s="343">
        <v>82892</v>
      </c>
      <c r="R33" s="344">
        <v>13111</v>
      </c>
      <c r="S33" s="344">
        <v>53869</v>
      </c>
      <c r="T33" s="344">
        <v>9444</v>
      </c>
      <c r="U33" s="344">
        <v>5427</v>
      </c>
      <c r="V33" s="344">
        <v>1041</v>
      </c>
      <c r="W33" s="343"/>
      <c r="X33" s="40" t="s">
        <v>58</v>
      </c>
      <c r="Y33" s="344">
        <v>96570</v>
      </c>
      <c r="Z33" s="344">
        <v>26237</v>
      </c>
      <c r="AA33" s="344">
        <v>49386</v>
      </c>
      <c r="AB33" s="344">
        <v>9378</v>
      </c>
      <c r="AC33" s="344">
        <v>9890</v>
      </c>
      <c r="AD33" s="344">
        <v>1679</v>
      </c>
      <c r="AE33" s="343"/>
      <c r="AF33" s="374" t="s">
        <v>58</v>
      </c>
      <c r="AG33" s="14">
        <v>105806</v>
      </c>
      <c r="AH33" s="14">
        <v>33235</v>
      </c>
      <c r="AI33" s="14">
        <v>44795</v>
      </c>
      <c r="AJ33" s="14">
        <v>13210</v>
      </c>
      <c r="AK33" s="14">
        <v>11844</v>
      </c>
      <c r="AL33" s="14">
        <v>2722</v>
      </c>
      <c r="AN33" s="45" t="s">
        <v>58</v>
      </c>
      <c r="AO33" s="14">
        <v>120422</v>
      </c>
      <c r="AP33" s="14">
        <v>37783</v>
      </c>
      <c r="AQ33" s="14">
        <v>37628</v>
      </c>
      <c r="AR33" s="14">
        <v>28493</v>
      </c>
      <c r="AS33" s="14">
        <v>15016</v>
      </c>
      <c r="AT33" s="14">
        <v>1502</v>
      </c>
    </row>
    <row r="34" spans="1:46" ht="13.9" x14ac:dyDescent="0.3">
      <c r="A34" s="40" t="s">
        <v>59</v>
      </c>
      <c r="B34" s="344">
        <v>54684</v>
      </c>
      <c r="C34" s="344">
        <v>32905</v>
      </c>
      <c r="D34" s="344">
        <v>9393</v>
      </c>
      <c r="E34" s="344">
        <v>11054</v>
      </c>
      <c r="F34" s="347" t="s">
        <v>2</v>
      </c>
      <c r="G34" s="344">
        <v>1332</v>
      </c>
      <c r="H34" s="40" t="s">
        <v>59</v>
      </c>
      <c r="I34" s="344">
        <v>59265</v>
      </c>
      <c r="J34" s="344">
        <v>37340</v>
      </c>
      <c r="K34" s="344">
        <v>11670</v>
      </c>
      <c r="L34" s="322">
        <v>10127</v>
      </c>
      <c r="M34" s="347" t="s">
        <v>2</v>
      </c>
      <c r="N34" s="344">
        <v>130</v>
      </c>
      <c r="O34" s="343"/>
      <c r="P34" s="40" t="s">
        <v>59</v>
      </c>
      <c r="Q34" s="343">
        <v>63595</v>
      </c>
      <c r="R34" s="344">
        <v>43287</v>
      </c>
      <c r="S34" s="344">
        <v>12780</v>
      </c>
      <c r="T34" s="344">
        <v>4966</v>
      </c>
      <c r="U34" s="344">
        <v>1887</v>
      </c>
      <c r="V34" s="344">
        <v>675</v>
      </c>
      <c r="W34" s="343"/>
      <c r="X34" s="40" t="s">
        <v>59</v>
      </c>
      <c r="Y34" s="344">
        <v>69247</v>
      </c>
      <c r="Z34" s="344">
        <v>52110</v>
      </c>
      <c r="AA34" s="344">
        <v>10016</v>
      </c>
      <c r="AB34" s="344">
        <v>4330</v>
      </c>
      <c r="AC34" s="344">
        <v>2021</v>
      </c>
      <c r="AD34" s="344">
        <v>770</v>
      </c>
      <c r="AE34" s="343"/>
      <c r="AF34" s="374" t="s">
        <v>59</v>
      </c>
      <c r="AG34" s="14">
        <v>76402</v>
      </c>
      <c r="AH34" s="14">
        <v>56777</v>
      </c>
      <c r="AI34" s="14">
        <v>8348</v>
      </c>
      <c r="AJ34" s="14">
        <v>6628</v>
      </c>
      <c r="AK34" s="14">
        <v>3401</v>
      </c>
      <c r="AL34" s="14">
        <v>1248</v>
      </c>
      <c r="AN34" s="45" t="s">
        <v>59</v>
      </c>
      <c r="AO34" s="14">
        <v>78174</v>
      </c>
      <c r="AP34" s="14">
        <v>53763</v>
      </c>
      <c r="AQ34" s="14">
        <v>6421</v>
      </c>
      <c r="AR34" s="14">
        <v>12429</v>
      </c>
      <c r="AS34" s="14">
        <v>5001</v>
      </c>
      <c r="AT34" s="14">
        <v>560</v>
      </c>
    </row>
    <row r="35" spans="1:46" ht="13.9" x14ac:dyDescent="0.3">
      <c r="A35" s="40" t="s">
        <v>60</v>
      </c>
      <c r="B35" s="344">
        <v>67015</v>
      </c>
      <c r="C35" s="344">
        <v>2339</v>
      </c>
      <c r="D35" s="344">
        <v>25502</v>
      </c>
      <c r="E35" s="344">
        <v>36818</v>
      </c>
      <c r="F35" s="347" t="s">
        <v>2</v>
      </c>
      <c r="G35" s="344">
        <v>2356</v>
      </c>
      <c r="H35" s="40" t="s">
        <v>60</v>
      </c>
      <c r="I35" s="344">
        <v>57465</v>
      </c>
      <c r="J35" s="344">
        <v>1380</v>
      </c>
      <c r="K35" s="344">
        <v>38545</v>
      </c>
      <c r="L35" s="322">
        <v>17113</v>
      </c>
      <c r="M35" s="347" t="s">
        <v>2</v>
      </c>
      <c r="N35" s="344">
        <v>425</v>
      </c>
      <c r="O35" s="343"/>
      <c r="P35" s="40" t="s">
        <v>60</v>
      </c>
      <c r="Q35" s="343">
        <v>52976</v>
      </c>
      <c r="R35" s="344">
        <v>2440</v>
      </c>
      <c r="S35" s="344">
        <v>43421</v>
      </c>
      <c r="T35" s="344">
        <v>3822</v>
      </c>
      <c r="U35" s="344">
        <v>2515</v>
      </c>
      <c r="V35" s="344">
        <v>778</v>
      </c>
      <c r="W35" s="343"/>
      <c r="X35" s="40" t="s">
        <v>60</v>
      </c>
      <c r="Y35" s="344">
        <v>62844</v>
      </c>
      <c r="Z35" s="344">
        <v>14591</v>
      </c>
      <c r="AA35" s="344">
        <v>36656</v>
      </c>
      <c r="AB35" s="344">
        <v>4363</v>
      </c>
      <c r="AC35" s="344">
        <v>5862</v>
      </c>
      <c r="AD35" s="344">
        <v>1372</v>
      </c>
      <c r="AE35" s="343"/>
      <c r="AF35" s="374" t="s">
        <v>60</v>
      </c>
      <c r="AG35" s="14">
        <v>78530</v>
      </c>
      <c r="AH35" s="14">
        <v>22742</v>
      </c>
      <c r="AI35" s="14">
        <v>29359</v>
      </c>
      <c r="AJ35" s="14">
        <v>12215</v>
      </c>
      <c r="AK35" s="14">
        <v>11877</v>
      </c>
      <c r="AL35" s="14">
        <v>2337</v>
      </c>
      <c r="AN35" s="45" t="s">
        <v>60</v>
      </c>
      <c r="AO35" s="14">
        <v>101257</v>
      </c>
      <c r="AP35" s="14">
        <v>26935</v>
      </c>
      <c r="AQ35" s="14">
        <v>17548</v>
      </c>
      <c r="AR35" s="14">
        <v>32964</v>
      </c>
      <c r="AS35" s="14">
        <v>22558</v>
      </c>
      <c r="AT35" s="14">
        <v>1252</v>
      </c>
    </row>
    <row r="36" spans="1:46" ht="13.9" x14ac:dyDescent="0.3">
      <c r="A36" s="40" t="s">
        <v>61</v>
      </c>
      <c r="B36" s="344">
        <v>83834</v>
      </c>
      <c r="C36" s="344">
        <v>36007</v>
      </c>
      <c r="D36" s="344">
        <v>10879</v>
      </c>
      <c r="E36" s="344">
        <v>35034</v>
      </c>
      <c r="F36" s="347" t="s">
        <v>2</v>
      </c>
      <c r="G36" s="344">
        <v>1914</v>
      </c>
      <c r="H36" s="40" t="s">
        <v>61</v>
      </c>
      <c r="I36" s="344">
        <v>84395</v>
      </c>
      <c r="J36" s="344">
        <v>38840</v>
      </c>
      <c r="K36" s="344">
        <v>18000</v>
      </c>
      <c r="L36" s="322">
        <v>27245</v>
      </c>
      <c r="M36" s="347" t="s">
        <v>2</v>
      </c>
      <c r="N36" s="344">
        <v>310</v>
      </c>
      <c r="O36" s="343"/>
      <c r="P36" s="40" t="s">
        <v>61</v>
      </c>
      <c r="Q36" s="343">
        <v>80643</v>
      </c>
      <c r="R36" s="344">
        <v>44254</v>
      </c>
      <c r="S36" s="344">
        <v>20177</v>
      </c>
      <c r="T36" s="344">
        <v>13126</v>
      </c>
      <c r="U36" s="344">
        <v>2366</v>
      </c>
      <c r="V36" s="344">
        <v>720</v>
      </c>
      <c r="W36" s="343"/>
      <c r="X36" s="40" t="s">
        <v>61</v>
      </c>
      <c r="Y36" s="344">
        <v>86710</v>
      </c>
      <c r="Z36" s="344">
        <v>53322</v>
      </c>
      <c r="AA36" s="344">
        <v>18240</v>
      </c>
      <c r="AB36" s="344">
        <v>10676</v>
      </c>
      <c r="AC36" s="344">
        <v>3471</v>
      </c>
      <c r="AD36" s="344">
        <v>1001</v>
      </c>
      <c r="AE36" s="343"/>
      <c r="AF36" s="374" t="s">
        <v>61</v>
      </c>
      <c r="AG36" s="14">
        <v>89788</v>
      </c>
      <c r="AH36" s="14">
        <v>52918</v>
      </c>
      <c r="AI36" s="14">
        <v>13956</v>
      </c>
      <c r="AJ36" s="14">
        <v>13256</v>
      </c>
      <c r="AK36" s="14">
        <v>7437</v>
      </c>
      <c r="AL36" s="14">
        <v>2221</v>
      </c>
      <c r="AN36" s="45" t="s">
        <v>61</v>
      </c>
      <c r="AO36" s="14">
        <v>96861</v>
      </c>
      <c r="AP36" s="14">
        <v>49379</v>
      </c>
      <c r="AQ36" s="14">
        <v>10401</v>
      </c>
      <c r="AR36" s="14">
        <v>25102</v>
      </c>
      <c r="AS36" s="14">
        <v>10975</v>
      </c>
      <c r="AT36" s="14">
        <v>1004</v>
      </c>
    </row>
    <row r="37" spans="1:46" ht="13.9" x14ac:dyDescent="0.3">
      <c r="A37" s="40" t="s">
        <v>62</v>
      </c>
      <c r="B37" s="344">
        <v>112657</v>
      </c>
      <c r="C37" s="344">
        <v>24975</v>
      </c>
      <c r="D37" s="344">
        <v>22101</v>
      </c>
      <c r="E37" s="344">
        <v>62545</v>
      </c>
      <c r="F37" s="347" t="s">
        <v>2</v>
      </c>
      <c r="G37" s="344">
        <v>3036</v>
      </c>
      <c r="H37" s="40" t="s">
        <v>62</v>
      </c>
      <c r="I37" s="344">
        <v>109745</v>
      </c>
      <c r="J37" s="344">
        <v>28105</v>
      </c>
      <c r="K37" s="344">
        <v>30410</v>
      </c>
      <c r="L37" s="322">
        <v>50277</v>
      </c>
      <c r="M37" s="347" t="s">
        <v>2</v>
      </c>
      <c r="N37" s="344">
        <v>955</v>
      </c>
      <c r="O37" s="343"/>
      <c r="P37" s="40" t="s">
        <v>62</v>
      </c>
      <c r="Q37" s="343">
        <v>98176</v>
      </c>
      <c r="R37" s="344">
        <v>34860</v>
      </c>
      <c r="S37" s="344">
        <v>34697</v>
      </c>
      <c r="T37" s="344">
        <v>22305</v>
      </c>
      <c r="U37" s="344">
        <v>4793</v>
      </c>
      <c r="V37" s="344">
        <v>1521</v>
      </c>
      <c r="W37" s="343"/>
      <c r="X37" s="40" t="s">
        <v>62</v>
      </c>
      <c r="Y37" s="344">
        <v>109786</v>
      </c>
      <c r="Z37" s="344">
        <v>58876</v>
      </c>
      <c r="AA37" s="344">
        <v>22654</v>
      </c>
      <c r="AB37" s="344">
        <v>19319</v>
      </c>
      <c r="AC37" s="344">
        <v>7160</v>
      </c>
      <c r="AD37" s="344">
        <v>1777</v>
      </c>
      <c r="AE37" s="343"/>
      <c r="AF37" s="374" t="s">
        <v>62</v>
      </c>
      <c r="AG37" s="14">
        <v>115653</v>
      </c>
      <c r="AH37" s="14">
        <v>60203</v>
      </c>
      <c r="AI37" s="14">
        <v>17167</v>
      </c>
      <c r="AJ37" s="14">
        <v>25008</v>
      </c>
      <c r="AK37" s="14">
        <v>9384</v>
      </c>
      <c r="AL37" s="14">
        <v>3891</v>
      </c>
      <c r="AN37" s="45" t="s">
        <v>62</v>
      </c>
      <c r="AO37" s="14">
        <v>130493</v>
      </c>
      <c r="AP37" s="14">
        <v>61304</v>
      </c>
      <c r="AQ37" s="14">
        <v>16752</v>
      </c>
      <c r="AR37" s="14">
        <v>41317</v>
      </c>
      <c r="AS37" s="14">
        <v>9764</v>
      </c>
      <c r="AT37" s="14">
        <v>1356</v>
      </c>
    </row>
    <row r="38" spans="1:46" x14ac:dyDescent="0.2">
      <c r="A38" s="40" t="s">
        <v>63</v>
      </c>
      <c r="B38" s="344">
        <v>102147</v>
      </c>
      <c r="C38" s="344">
        <v>6452</v>
      </c>
      <c r="D38" s="344">
        <v>10706</v>
      </c>
      <c r="E38" s="344">
        <v>78810</v>
      </c>
      <c r="F38" s="347" t="s">
        <v>2</v>
      </c>
      <c r="G38" s="344">
        <v>6179</v>
      </c>
      <c r="H38" s="40" t="s">
        <v>63</v>
      </c>
      <c r="I38" s="344">
        <v>93000</v>
      </c>
      <c r="J38" s="344">
        <v>9310</v>
      </c>
      <c r="K38" s="344">
        <v>18580</v>
      </c>
      <c r="L38" s="322">
        <v>63427</v>
      </c>
      <c r="M38" s="347" t="s">
        <v>2</v>
      </c>
      <c r="N38" s="344">
        <v>1680</v>
      </c>
      <c r="O38" s="343"/>
      <c r="P38" s="40" t="s">
        <v>63</v>
      </c>
      <c r="Q38" s="343">
        <v>73132</v>
      </c>
      <c r="R38" s="344">
        <v>15148</v>
      </c>
      <c r="S38" s="344">
        <v>21380</v>
      </c>
      <c r="T38" s="344">
        <v>26407</v>
      </c>
      <c r="U38" s="344">
        <v>6989</v>
      </c>
      <c r="V38" s="344">
        <v>3208</v>
      </c>
      <c r="W38" s="343"/>
      <c r="X38" s="40" t="s">
        <v>63</v>
      </c>
      <c r="Y38" s="344">
        <v>83140</v>
      </c>
      <c r="Z38" s="344">
        <v>29160</v>
      </c>
      <c r="AA38" s="344">
        <v>16939</v>
      </c>
      <c r="AB38" s="344">
        <v>23354</v>
      </c>
      <c r="AC38" s="344">
        <v>9798</v>
      </c>
      <c r="AD38" s="344">
        <v>3889</v>
      </c>
      <c r="AE38" s="343"/>
      <c r="AF38" s="374" t="s">
        <v>63</v>
      </c>
      <c r="AG38" s="14">
        <v>91172</v>
      </c>
      <c r="AH38" s="14">
        <v>31831</v>
      </c>
      <c r="AI38" s="14">
        <v>11750</v>
      </c>
      <c r="AJ38" s="14">
        <v>27015</v>
      </c>
      <c r="AK38" s="14">
        <v>14615</v>
      </c>
      <c r="AL38" s="14">
        <v>5961</v>
      </c>
      <c r="AN38" s="45" t="s">
        <v>63</v>
      </c>
      <c r="AO38" s="14">
        <v>105772</v>
      </c>
      <c r="AP38" s="14">
        <v>33172</v>
      </c>
      <c r="AQ38" s="14">
        <v>12543</v>
      </c>
      <c r="AR38" s="14">
        <v>41949</v>
      </c>
      <c r="AS38" s="14">
        <v>14805</v>
      </c>
      <c r="AT38" s="14">
        <v>3303</v>
      </c>
    </row>
    <row r="39" spans="1:46" x14ac:dyDescent="0.2">
      <c r="A39" s="336" t="s">
        <v>64</v>
      </c>
      <c r="B39" s="349">
        <v>274990</v>
      </c>
      <c r="C39" s="349">
        <v>25487</v>
      </c>
      <c r="D39" s="349">
        <v>29926</v>
      </c>
      <c r="E39" s="349">
        <v>205274</v>
      </c>
      <c r="F39" s="347" t="s">
        <v>2</v>
      </c>
      <c r="G39" s="349">
        <v>14303</v>
      </c>
      <c r="H39" s="336" t="s">
        <v>64</v>
      </c>
      <c r="I39" s="349">
        <v>254210</v>
      </c>
      <c r="J39" s="349">
        <v>33340</v>
      </c>
      <c r="K39" s="349">
        <v>44685</v>
      </c>
      <c r="L39" s="349">
        <v>172163</v>
      </c>
      <c r="M39" s="347" t="s">
        <v>2</v>
      </c>
      <c r="N39" s="349">
        <v>4015</v>
      </c>
      <c r="O39" s="343"/>
      <c r="P39" s="336" t="s">
        <v>64</v>
      </c>
      <c r="Q39" s="349">
        <v>201249</v>
      </c>
      <c r="R39" s="349">
        <v>49718</v>
      </c>
      <c r="S39" s="349">
        <v>57893</v>
      </c>
      <c r="T39" s="349">
        <v>68783</v>
      </c>
      <c r="U39" s="349">
        <v>18270</v>
      </c>
      <c r="V39" s="349">
        <v>6585</v>
      </c>
      <c r="W39" s="343"/>
      <c r="X39" s="336" t="s">
        <v>64</v>
      </c>
      <c r="Y39" s="349">
        <v>233611</v>
      </c>
      <c r="Z39" s="349">
        <v>84374</v>
      </c>
      <c r="AA39" s="349">
        <v>54134</v>
      </c>
      <c r="AB39" s="349">
        <v>61093</v>
      </c>
      <c r="AC39" s="349">
        <v>25610</v>
      </c>
      <c r="AD39" s="349">
        <v>8400</v>
      </c>
      <c r="AE39" s="343"/>
      <c r="AF39" s="374" t="s">
        <v>64</v>
      </c>
      <c r="AG39" s="14">
        <v>266259</v>
      </c>
      <c r="AH39" s="14">
        <v>100559</v>
      </c>
      <c r="AI39" s="14">
        <v>43099</v>
      </c>
      <c r="AJ39" s="14">
        <v>69162</v>
      </c>
      <c r="AK39" s="14">
        <v>39010</v>
      </c>
      <c r="AL39" s="14">
        <v>14429</v>
      </c>
      <c r="AN39" s="372" t="s">
        <v>64</v>
      </c>
      <c r="AO39" s="14">
        <v>286227</v>
      </c>
      <c r="AP39" s="14">
        <v>95789</v>
      </c>
      <c r="AQ39" s="14">
        <v>42675</v>
      </c>
      <c r="AR39" s="14">
        <v>103064</v>
      </c>
      <c r="AS39" s="14">
        <v>36964</v>
      </c>
      <c r="AT39" s="14">
        <v>7735</v>
      </c>
    </row>
    <row r="40" spans="1:46" x14ac:dyDescent="0.2">
      <c r="A40" s="336" t="s">
        <v>65</v>
      </c>
      <c r="B40" s="349">
        <v>754399</v>
      </c>
      <c r="C40" s="349">
        <v>136048</v>
      </c>
      <c r="D40" s="349">
        <v>169909</v>
      </c>
      <c r="E40" s="349">
        <v>427343</v>
      </c>
      <c r="F40" s="347" t="s">
        <v>2</v>
      </c>
      <c r="G40" s="349">
        <v>21099</v>
      </c>
      <c r="H40" s="336" t="s">
        <v>65</v>
      </c>
      <c r="I40" s="349">
        <v>698225</v>
      </c>
      <c r="J40" s="349">
        <v>143890</v>
      </c>
      <c r="K40" s="349">
        <v>244025</v>
      </c>
      <c r="L40" s="349">
        <v>303801</v>
      </c>
      <c r="M40" s="347" t="s">
        <v>2</v>
      </c>
      <c r="N40" s="349">
        <v>6515</v>
      </c>
      <c r="O40" s="343"/>
      <c r="P40" s="336" t="s">
        <v>65</v>
      </c>
      <c r="Q40" s="349">
        <v>617440</v>
      </c>
      <c r="R40" s="349">
        <v>168713</v>
      </c>
      <c r="S40" s="349">
        <v>293525</v>
      </c>
      <c r="T40" s="349">
        <v>109363</v>
      </c>
      <c r="U40" s="349">
        <v>37467</v>
      </c>
      <c r="V40" s="349">
        <v>8372</v>
      </c>
      <c r="W40" s="343"/>
      <c r="X40" s="336" t="s">
        <v>65</v>
      </c>
      <c r="Y40" s="349">
        <v>701275</v>
      </c>
      <c r="Z40" s="349">
        <v>275542</v>
      </c>
      <c r="AA40" s="349">
        <v>258858</v>
      </c>
      <c r="AB40" s="349">
        <v>93439</v>
      </c>
      <c r="AC40" s="349">
        <v>61990</v>
      </c>
      <c r="AD40" s="349">
        <v>11446</v>
      </c>
      <c r="AE40" s="343"/>
      <c r="AF40" s="374" t="s">
        <v>65</v>
      </c>
      <c r="AG40" s="14">
        <v>953600</v>
      </c>
      <c r="AH40" s="14">
        <v>383548</v>
      </c>
      <c r="AI40" s="14">
        <v>265328</v>
      </c>
      <c r="AJ40" s="14">
        <v>159767</v>
      </c>
      <c r="AK40" s="14">
        <v>116453</v>
      </c>
      <c r="AL40" s="14">
        <v>28504</v>
      </c>
      <c r="AN40" s="372" t="s">
        <v>65</v>
      </c>
      <c r="AO40" s="14">
        <v>1077590</v>
      </c>
      <c r="AP40" s="14">
        <v>381300</v>
      </c>
      <c r="AQ40" s="14">
        <v>213248</v>
      </c>
      <c r="AR40" s="14">
        <v>316009</v>
      </c>
      <c r="AS40" s="14">
        <v>153928</v>
      </c>
      <c r="AT40" s="14">
        <v>13105</v>
      </c>
    </row>
    <row r="41" spans="1:46" x14ac:dyDescent="0.2">
      <c r="A41" s="336" t="s">
        <v>66</v>
      </c>
      <c r="B41" s="349">
        <v>1628777</v>
      </c>
      <c r="C41" s="349">
        <v>803399</v>
      </c>
      <c r="D41" s="349">
        <v>285157</v>
      </c>
      <c r="E41" s="349">
        <v>495473</v>
      </c>
      <c r="F41" s="347" t="s">
        <v>2</v>
      </c>
      <c r="G41" s="349">
        <v>44748</v>
      </c>
      <c r="H41" s="336" t="s">
        <v>66</v>
      </c>
      <c r="I41" s="349">
        <v>1697390</v>
      </c>
      <c r="J41" s="349">
        <v>892235</v>
      </c>
      <c r="K41" s="349">
        <v>370310</v>
      </c>
      <c r="L41" s="349">
        <v>428255</v>
      </c>
      <c r="M41" s="347" t="s">
        <v>2</v>
      </c>
      <c r="N41" s="349">
        <v>6590</v>
      </c>
      <c r="O41" s="343"/>
      <c r="P41" s="336" t="s">
        <v>66</v>
      </c>
      <c r="Q41" s="349">
        <v>1686585</v>
      </c>
      <c r="R41" s="349">
        <v>999128</v>
      </c>
      <c r="S41" s="349">
        <v>418578</v>
      </c>
      <c r="T41" s="349">
        <v>200714</v>
      </c>
      <c r="U41" s="349">
        <v>46693</v>
      </c>
      <c r="V41" s="349">
        <v>21472</v>
      </c>
      <c r="W41" s="343"/>
      <c r="X41" s="336" t="s">
        <v>66</v>
      </c>
      <c r="Y41" s="349">
        <v>1826243</v>
      </c>
      <c r="Z41" s="349">
        <v>1219261</v>
      </c>
      <c r="AA41" s="349">
        <v>331518</v>
      </c>
      <c r="AB41" s="349">
        <v>183379</v>
      </c>
      <c r="AC41" s="349">
        <v>67057</v>
      </c>
      <c r="AD41" s="349">
        <v>25028</v>
      </c>
      <c r="AE41" s="343"/>
      <c r="AF41" s="374" t="s">
        <v>66</v>
      </c>
      <c r="AG41" s="14">
        <v>1796138</v>
      </c>
      <c r="AH41" s="14">
        <v>1220612</v>
      </c>
      <c r="AI41" s="14">
        <v>207815</v>
      </c>
      <c r="AJ41" s="14">
        <v>203553</v>
      </c>
      <c r="AK41" s="14">
        <v>118666</v>
      </c>
      <c r="AL41" s="14">
        <v>45492</v>
      </c>
      <c r="AN41" s="372" t="s">
        <v>66</v>
      </c>
      <c r="AO41" s="14">
        <v>1902356</v>
      </c>
      <c r="AP41" s="14">
        <v>1141226</v>
      </c>
      <c r="AQ41" s="14">
        <v>183804</v>
      </c>
      <c r="AR41" s="14">
        <v>400012</v>
      </c>
      <c r="AS41" s="14">
        <v>155374</v>
      </c>
      <c r="AT41" s="14">
        <v>21940</v>
      </c>
    </row>
    <row r="42" spans="1:46" x14ac:dyDescent="0.2">
      <c r="A42" s="336" t="s">
        <v>67</v>
      </c>
      <c r="B42" s="344">
        <v>2658166</v>
      </c>
      <c r="C42" s="344">
        <v>964934</v>
      </c>
      <c r="D42" s="344">
        <v>484992</v>
      </c>
      <c r="E42" s="344">
        <v>1128090</v>
      </c>
      <c r="F42" s="347" t="s">
        <v>2</v>
      </c>
      <c r="G42" s="344">
        <v>80150</v>
      </c>
      <c r="H42" s="336" t="s">
        <v>67</v>
      </c>
      <c r="I42" s="344">
        <v>2649825</v>
      </c>
      <c r="J42" s="344">
        <v>1069465</v>
      </c>
      <c r="K42" s="344">
        <v>659020</v>
      </c>
      <c r="L42" s="344">
        <v>904219</v>
      </c>
      <c r="M42" s="347" t="s">
        <v>2</v>
      </c>
      <c r="N42" s="344">
        <v>17120</v>
      </c>
      <c r="O42" s="343"/>
      <c r="P42" s="336" t="s">
        <v>67</v>
      </c>
      <c r="Q42" s="343">
        <v>2505274</v>
      </c>
      <c r="R42" s="344">
        <v>1217559</v>
      </c>
      <c r="S42" s="344">
        <v>769996</v>
      </c>
      <c r="T42" s="344">
        <v>378860</v>
      </c>
      <c r="U42" s="344">
        <v>102430</v>
      </c>
      <c r="V42" s="344">
        <v>36429</v>
      </c>
      <c r="W42" s="343"/>
      <c r="X42" s="336" t="s">
        <v>67</v>
      </c>
      <c r="Y42" s="344">
        <v>2761129</v>
      </c>
      <c r="Z42" s="344">
        <v>1579177</v>
      </c>
      <c r="AA42" s="344">
        <v>644510</v>
      </c>
      <c r="AB42" s="344">
        <v>337911</v>
      </c>
      <c r="AC42" s="344">
        <v>154657</v>
      </c>
      <c r="AD42" s="344">
        <v>44874</v>
      </c>
      <c r="AE42" s="343"/>
      <c r="AF42" s="374" t="s">
        <v>67</v>
      </c>
      <c r="AG42" s="14">
        <v>3015997</v>
      </c>
      <c r="AH42" s="14">
        <v>1704719</v>
      </c>
      <c r="AI42" s="14">
        <v>516242</v>
      </c>
      <c r="AJ42" s="14">
        <v>432482</v>
      </c>
      <c r="AK42" s="14">
        <v>274129</v>
      </c>
      <c r="AL42" s="14">
        <v>88425</v>
      </c>
      <c r="AN42" s="372" t="s">
        <v>67</v>
      </c>
      <c r="AO42" s="14">
        <v>3266173</v>
      </c>
      <c r="AP42" s="14">
        <v>1618315</v>
      </c>
      <c r="AQ42" s="14">
        <v>439727</v>
      </c>
      <c r="AR42" s="14">
        <v>819085</v>
      </c>
      <c r="AS42" s="14">
        <v>346266</v>
      </c>
      <c r="AT42" s="14">
        <v>42780</v>
      </c>
    </row>
  </sheetData>
  <hyperlinks>
    <hyperlink ref="A1" location="Contents!A1" display="Back"/>
    <hyperlink ref="C1" location="'Table 12'!A1" display="Table 12"/>
  </hyperlinks>
  <pageMargins left="0.7" right="0.7" top="0.75" bottom="0.75" header="0.3" footer="0.3"/>
  <pageSetup paperSize="9" orientation="portrait"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theme="7" tint="0.39997558519241921"/>
    <pageSetUpPr autoPageBreaks="0"/>
  </sheetPr>
  <dimension ref="A1:BF42"/>
  <sheetViews>
    <sheetView zoomScale="70" zoomScaleNormal="70" workbookViewId="0">
      <selection activeCell="C1" sqref="C1"/>
    </sheetView>
  </sheetViews>
  <sheetFormatPr defaultColWidth="11.140625" defaultRowHeight="12.75" x14ac:dyDescent="0.2"/>
  <cols>
    <col min="1" max="9" width="11.140625" style="335"/>
    <col min="10" max="10" width="0" style="335" hidden="1" customWidth="1"/>
    <col min="11" max="19" width="11.140625" style="335"/>
    <col min="20" max="20" width="0" style="335" hidden="1" customWidth="1"/>
    <col min="21" max="29" width="11.140625" style="335"/>
    <col min="30" max="30" width="0" style="335" hidden="1" customWidth="1"/>
    <col min="31" max="39" width="11.140625" style="335"/>
    <col min="40" max="40" width="0" style="335" hidden="1" customWidth="1"/>
    <col min="41" max="41" width="11.140625" style="335"/>
    <col min="42" max="42" width="2.28515625" style="396" customWidth="1"/>
    <col min="43" max="43" width="11.140625" style="335" customWidth="1"/>
    <col min="44" max="50" width="11.140625" style="335"/>
    <col min="51" max="51" width="0" style="335" hidden="1" customWidth="1"/>
    <col min="52" max="16384" width="11.140625" style="335"/>
  </cols>
  <sheetData>
    <row r="1" spans="1:58" x14ac:dyDescent="0.2">
      <c r="A1" s="345" t="s">
        <v>333</v>
      </c>
      <c r="C1" s="496" t="s">
        <v>585</v>
      </c>
    </row>
    <row r="2" spans="1:58" ht="13.15" customHeight="1" x14ac:dyDescent="0.3">
      <c r="A2" s="372" t="s">
        <v>28</v>
      </c>
      <c r="B2" s="371"/>
      <c r="C2" s="335" t="s">
        <v>153</v>
      </c>
      <c r="E2" s="581" t="s">
        <v>147</v>
      </c>
      <c r="F2" s="581"/>
      <c r="G2" s="581"/>
      <c r="H2" s="371"/>
      <c r="I2" s="371" t="s">
        <v>154</v>
      </c>
      <c r="K2" s="372" t="s">
        <v>29</v>
      </c>
      <c r="L2" s="371"/>
      <c r="M2" s="335" t="s">
        <v>153</v>
      </c>
      <c r="O2" s="581" t="s">
        <v>147</v>
      </c>
      <c r="P2" s="581"/>
      <c r="Q2" s="581"/>
      <c r="R2" s="397" t="s">
        <v>155</v>
      </c>
      <c r="S2" s="371" t="s">
        <v>154</v>
      </c>
      <c r="U2" s="372" t="s">
        <v>30</v>
      </c>
      <c r="V2" s="371"/>
      <c r="W2" s="335" t="s">
        <v>153</v>
      </c>
      <c r="Y2" s="581" t="s">
        <v>147</v>
      </c>
      <c r="Z2" s="581"/>
      <c r="AA2" s="581"/>
      <c r="AB2" s="397" t="s">
        <v>155</v>
      </c>
      <c r="AC2" s="371" t="s">
        <v>154</v>
      </c>
      <c r="AE2" s="372" t="s">
        <v>4</v>
      </c>
      <c r="AF2" s="371"/>
      <c r="AG2" s="335" t="s">
        <v>153</v>
      </c>
      <c r="AI2" s="581" t="s">
        <v>147</v>
      </c>
      <c r="AJ2" s="581"/>
      <c r="AK2" s="581"/>
      <c r="AL2" s="397" t="s">
        <v>155</v>
      </c>
      <c r="AM2" s="371" t="s">
        <v>154</v>
      </c>
      <c r="AR2" s="45">
        <v>2001</v>
      </c>
      <c r="AT2" s="335" t="s">
        <v>153</v>
      </c>
      <c r="AW2" s="335" t="s">
        <v>155</v>
      </c>
      <c r="AX2" s="335" t="s">
        <v>154</v>
      </c>
      <c r="AZ2" s="45">
        <v>2011</v>
      </c>
      <c r="BB2" s="335" t="s">
        <v>153</v>
      </c>
      <c r="BE2" s="335" t="s">
        <v>155</v>
      </c>
      <c r="BF2" s="335" t="s">
        <v>154</v>
      </c>
    </row>
    <row r="3" spans="1:58" ht="13.15" customHeight="1" x14ac:dyDescent="0.3">
      <c r="A3" s="41"/>
      <c r="B3" s="371" t="s">
        <v>73</v>
      </c>
      <c r="C3" s="371" t="s">
        <v>156</v>
      </c>
      <c r="D3" s="371"/>
      <c r="E3" s="371"/>
      <c r="F3" s="371"/>
      <c r="G3" s="371"/>
      <c r="H3" s="371" t="s">
        <v>157</v>
      </c>
      <c r="I3" s="371" t="s">
        <v>158</v>
      </c>
      <c r="K3" s="41"/>
      <c r="L3" s="371" t="s">
        <v>159</v>
      </c>
      <c r="M3" s="371" t="s">
        <v>156</v>
      </c>
      <c r="N3" s="371"/>
      <c r="O3" s="371"/>
      <c r="P3" s="371"/>
      <c r="Q3" s="371" t="s">
        <v>160</v>
      </c>
      <c r="R3" s="371" t="s">
        <v>157</v>
      </c>
      <c r="S3" s="371" t="s">
        <v>158</v>
      </c>
      <c r="U3" s="41"/>
      <c r="V3" s="371" t="s">
        <v>73</v>
      </c>
      <c r="W3" s="371" t="s">
        <v>156</v>
      </c>
      <c r="X3" s="371"/>
      <c r="Y3" s="371"/>
      <c r="Z3" s="371"/>
      <c r="AA3" s="371"/>
      <c r="AB3" s="371" t="s">
        <v>157</v>
      </c>
      <c r="AC3" s="371" t="s">
        <v>158</v>
      </c>
      <c r="AE3" s="41"/>
      <c r="AF3" s="371" t="s">
        <v>73</v>
      </c>
      <c r="AG3" s="371" t="s">
        <v>156</v>
      </c>
      <c r="AH3" s="371"/>
      <c r="AI3" s="371"/>
      <c r="AJ3" s="371"/>
      <c r="AK3" s="371"/>
      <c r="AL3" s="371" t="s">
        <v>157</v>
      </c>
      <c r="AM3" s="371" t="s">
        <v>158</v>
      </c>
      <c r="AS3" s="335" t="s">
        <v>73</v>
      </c>
      <c r="AT3" s="335" t="s">
        <v>156</v>
      </c>
      <c r="AV3" s="335" t="s">
        <v>105</v>
      </c>
      <c r="AW3" s="335" t="s">
        <v>157</v>
      </c>
      <c r="AX3" s="335" t="s">
        <v>158</v>
      </c>
      <c r="BA3" s="335" t="s">
        <v>73</v>
      </c>
      <c r="BB3" s="335" t="s">
        <v>156</v>
      </c>
      <c r="BD3" s="335" t="s">
        <v>105</v>
      </c>
      <c r="BE3" s="335" t="s">
        <v>157</v>
      </c>
      <c r="BF3" s="335" t="s">
        <v>158</v>
      </c>
    </row>
    <row r="4" spans="1:58" ht="13.15" customHeight="1" x14ac:dyDescent="0.3">
      <c r="B4" s="371" t="s">
        <v>141</v>
      </c>
      <c r="C4" s="371" t="s">
        <v>161</v>
      </c>
      <c r="D4" s="371" t="s">
        <v>149</v>
      </c>
      <c r="E4" s="371" t="s">
        <v>162</v>
      </c>
      <c r="F4" s="371" t="s">
        <v>151</v>
      </c>
      <c r="G4" s="371" t="s">
        <v>163</v>
      </c>
      <c r="H4" s="371" t="s">
        <v>164</v>
      </c>
      <c r="I4" s="371" t="s">
        <v>165</v>
      </c>
      <c r="L4" s="371" t="s">
        <v>141</v>
      </c>
      <c r="M4" s="371" t="s">
        <v>161</v>
      </c>
      <c r="N4" s="371" t="s">
        <v>149</v>
      </c>
      <c r="O4" s="371" t="s">
        <v>166</v>
      </c>
      <c r="P4" s="371" t="s">
        <v>167</v>
      </c>
      <c r="Q4" s="371" t="s">
        <v>168</v>
      </c>
      <c r="R4" s="371" t="s">
        <v>164</v>
      </c>
      <c r="S4" s="371" t="s">
        <v>165</v>
      </c>
      <c r="V4" s="371" t="s">
        <v>141</v>
      </c>
      <c r="W4" s="371" t="s">
        <v>161</v>
      </c>
      <c r="X4" s="371" t="s">
        <v>149</v>
      </c>
      <c r="Y4" s="371" t="s">
        <v>162</v>
      </c>
      <c r="Z4" s="371" t="s">
        <v>169</v>
      </c>
      <c r="AA4" s="371" t="s">
        <v>170</v>
      </c>
      <c r="AB4" s="371" t="s">
        <v>164</v>
      </c>
      <c r="AC4" s="371" t="s">
        <v>165</v>
      </c>
      <c r="AF4" s="371" t="s">
        <v>141</v>
      </c>
      <c r="AG4" s="371" t="s">
        <v>161</v>
      </c>
      <c r="AH4" s="371" t="s">
        <v>149</v>
      </c>
      <c r="AI4" s="371" t="s">
        <v>162</v>
      </c>
      <c r="AJ4" s="371" t="s">
        <v>169</v>
      </c>
      <c r="AK4" s="371" t="s">
        <v>170</v>
      </c>
      <c r="AL4" s="371" t="s">
        <v>164</v>
      </c>
      <c r="AM4" s="371" t="s">
        <v>165</v>
      </c>
      <c r="AS4" s="335" t="s">
        <v>141</v>
      </c>
      <c r="AT4" s="335" t="s">
        <v>161</v>
      </c>
      <c r="AU4" s="335" t="s">
        <v>149</v>
      </c>
      <c r="AV4" s="335" t="s">
        <v>614</v>
      </c>
      <c r="AW4" s="335" t="s">
        <v>171</v>
      </c>
      <c r="AX4" s="335" t="s">
        <v>165</v>
      </c>
      <c r="BA4" s="335" t="s">
        <v>141</v>
      </c>
      <c r="BB4" s="335" t="s">
        <v>161</v>
      </c>
      <c r="BC4" s="335" t="s">
        <v>149</v>
      </c>
      <c r="BD4" s="335" t="s">
        <v>614</v>
      </c>
      <c r="BE4" s="335" t="s">
        <v>171</v>
      </c>
      <c r="BF4" s="335" t="s">
        <v>165</v>
      </c>
    </row>
    <row r="5" spans="1:58" ht="13.15" customHeight="1" x14ac:dyDescent="0.3">
      <c r="B5" s="371"/>
      <c r="E5" s="371"/>
      <c r="F5" s="371"/>
      <c r="G5" s="371"/>
      <c r="H5" s="371"/>
      <c r="I5" s="371"/>
      <c r="L5" s="371"/>
      <c r="O5" s="371"/>
      <c r="P5" s="371"/>
      <c r="Q5" s="371"/>
      <c r="R5" s="398"/>
      <c r="S5" s="371"/>
      <c r="V5" s="371"/>
      <c r="Y5" s="398"/>
      <c r="Z5" s="371"/>
      <c r="AA5" s="371"/>
      <c r="AB5" s="371"/>
      <c r="AC5" s="371"/>
      <c r="AF5" s="371"/>
      <c r="AI5" s="371"/>
      <c r="AJ5" s="371"/>
      <c r="AK5" s="371"/>
      <c r="AL5" s="371"/>
      <c r="AM5" s="371"/>
    </row>
    <row r="6" spans="1:58" ht="13.15" customHeight="1" x14ac:dyDescent="0.3">
      <c r="A6" s="45" t="s">
        <v>31</v>
      </c>
      <c r="B6" s="371">
        <v>1225</v>
      </c>
      <c r="C6" s="335">
        <v>72</v>
      </c>
      <c r="D6" s="335">
        <v>26</v>
      </c>
      <c r="E6" s="371">
        <v>256</v>
      </c>
      <c r="F6" s="371">
        <v>107</v>
      </c>
      <c r="G6" s="399" t="s">
        <v>2</v>
      </c>
      <c r="H6" s="399" t="s">
        <v>2</v>
      </c>
      <c r="I6" s="371">
        <v>0</v>
      </c>
      <c r="K6" s="45" t="s">
        <v>31</v>
      </c>
      <c r="L6" s="371">
        <v>1180</v>
      </c>
      <c r="M6" s="335">
        <v>35</v>
      </c>
      <c r="N6" s="335">
        <v>10</v>
      </c>
      <c r="O6" s="371">
        <v>90</v>
      </c>
      <c r="P6" s="335">
        <v>40</v>
      </c>
      <c r="Q6" s="335">
        <v>125</v>
      </c>
      <c r="R6" s="371">
        <v>20</v>
      </c>
      <c r="S6" s="371">
        <v>0</v>
      </c>
      <c r="U6" s="45" t="s">
        <v>31</v>
      </c>
      <c r="V6" s="371">
        <v>2001</v>
      </c>
      <c r="W6" s="335">
        <v>38</v>
      </c>
      <c r="X6" s="335">
        <v>21</v>
      </c>
      <c r="Y6" s="371">
        <v>10</v>
      </c>
      <c r="Z6" s="335">
        <v>12</v>
      </c>
      <c r="AA6" s="371">
        <v>13</v>
      </c>
      <c r="AB6" s="371">
        <v>12</v>
      </c>
      <c r="AC6" s="371">
        <v>0</v>
      </c>
      <c r="AE6" s="45" t="s">
        <v>31</v>
      </c>
      <c r="AF6" s="371">
        <v>2169</v>
      </c>
      <c r="AG6" s="335">
        <v>15</v>
      </c>
      <c r="AH6" s="335">
        <v>25</v>
      </c>
      <c r="AI6" s="371">
        <v>21</v>
      </c>
      <c r="AJ6" s="371">
        <v>18</v>
      </c>
      <c r="AK6" s="371">
        <v>22</v>
      </c>
      <c r="AL6" s="371">
        <v>4</v>
      </c>
      <c r="AM6" s="371">
        <v>0</v>
      </c>
      <c r="AR6" s="335" t="s">
        <v>31</v>
      </c>
      <c r="AS6" s="335">
        <v>4337</v>
      </c>
      <c r="AT6" s="335">
        <v>41</v>
      </c>
      <c r="AU6" s="335">
        <v>87</v>
      </c>
      <c r="AV6" s="322">
        <v>4138</v>
      </c>
      <c r="AW6" s="335">
        <v>20</v>
      </c>
      <c r="AX6" s="335">
        <v>0</v>
      </c>
      <c r="AZ6" s="335" t="s">
        <v>31</v>
      </c>
      <c r="BA6" s="322">
        <v>4385</v>
      </c>
      <c r="BB6" s="322">
        <v>58</v>
      </c>
      <c r="BC6" s="322">
        <v>74</v>
      </c>
      <c r="BD6" s="322">
        <v>4196</v>
      </c>
      <c r="BE6" s="322">
        <v>17</v>
      </c>
      <c r="BF6" s="322">
        <v>0</v>
      </c>
    </row>
    <row r="7" spans="1:58" ht="13.15" customHeight="1" x14ac:dyDescent="0.3">
      <c r="A7" s="45" t="s">
        <v>32</v>
      </c>
      <c r="B7" s="371">
        <v>54120</v>
      </c>
      <c r="C7" s="335">
        <v>7531</v>
      </c>
      <c r="D7" s="335">
        <v>1956</v>
      </c>
      <c r="E7" s="371">
        <v>5264</v>
      </c>
      <c r="F7" s="371">
        <v>2039</v>
      </c>
      <c r="G7" s="399" t="s">
        <v>2</v>
      </c>
      <c r="H7" s="399" t="s">
        <v>2</v>
      </c>
      <c r="I7" s="371">
        <v>15</v>
      </c>
      <c r="K7" s="45" t="s">
        <v>32</v>
      </c>
      <c r="L7" s="371">
        <v>54865</v>
      </c>
      <c r="M7" s="335">
        <v>3740</v>
      </c>
      <c r="N7" s="335">
        <v>790</v>
      </c>
      <c r="O7" s="371">
        <v>1995</v>
      </c>
      <c r="P7" s="335">
        <v>3185</v>
      </c>
      <c r="Q7" s="335">
        <v>4840</v>
      </c>
      <c r="R7" s="371">
        <v>695</v>
      </c>
      <c r="S7" s="371">
        <v>30</v>
      </c>
      <c r="U7" s="45" t="s">
        <v>32</v>
      </c>
      <c r="V7" s="371">
        <v>55773</v>
      </c>
      <c r="W7" s="335">
        <v>3005</v>
      </c>
      <c r="X7" s="335">
        <v>381</v>
      </c>
      <c r="Y7" s="371">
        <v>453</v>
      </c>
      <c r="Z7" s="335">
        <v>864</v>
      </c>
      <c r="AA7" s="371">
        <v>1006</v>
      </c>
      <c r="AB7" s="371">
        <v>186</v>
      </c>
      <c r="AC7" s="371">
        <v>15</v>
      </c>
      <c r="AE7" s="45" t="s">
        <v>32</v>
      </c>
      <c r="AF7" s="371">
        <v>58119</v>
      </c>
      <c r="AG7" s="335">
        <v>2022</v>
      </c>
      <c r="AH7" s="335">
        <v>300</v>
      </c>
      <c r="AI7" s="371">
        <v>195</v>
      </c>
      <c r="AJ7" s="371">
        <v>291</v>
      </c>
      <c r="AK7" s="371">
        <v>323</v>
      </c>
      <c r="AL7" s="371">
        <v>204</v>
      </c>
      <c r="AM7" s="371">
        <v>47</v>
      </c>
      <c r="AR7" s="335" t="s">
        <v>32</v>
      </c>
      <c r="AS7" s="335">
        <v>67278</v>
      </c>
      <c r="AT7" s="335">
        <v>2108</v>
      </c>
      <c r="AU7" s="335">
        <v>744</v>
      </c>
      <c r="AV7" s="322">
        <v>60813</v>
      </c>
      <c r="AW7" s="335">
        <v>127</v>
      </c>
      <c r="AX7" s="335">
        <v>30</v>
      </c>
      <c r="AZ7" s="335" t="s">
        <v>32</v>
      </c>
      <c r="BA7" s="322">
        <v>69681</v>
      </c>
      <c r="BB7" s="322">
        <v>3840</v>
      </c>
      <c r="BC7" s="322">
        <v>1322</v>
      </c>
      <c r="BD7" s="322">
        <v>67649</v>
      </c>
      <c r="BE7" s="322">
        <v>183</v>
      </c>
      <c r="BF7" s="322">
        <v>23</v>
      </c>
    </row>
    <row r="8" spans="1:58" ht="13.15" customHeight="1" x14ac:dyDescent="0.3">
      <c r="A8" s="45" t="s">
        <v>33</v>
      </c>
      <c r="B8" s="371">
        <v>100619</v>
      </c>
      <c r="C8" s="335">
        <v>6054</v>
      </c>
      <c r="D8" s="335">
        <v>2104</v>
      </c>
      <c r="E8" s="371">
        <v>16016</v>
      </c>
      <c r="F8" s="371">
        <v>9717</v>
      </c>
      <c r="G8" s="399" t="s">
        <v>2</v>
      </c>
      <c r="H8" s="399" t="s">
        <v>2</v>
      </c>
      <c r="I8" s="371">
        <v>271</v>
      </c>
      <c r="K8" s="45" t="s">
        <v>33</v>
      </c>
      <c r="L8" s="371">
        <v>105920</v>
      </c>
      <c r="M8" s="335">
        <v>3995</v>
      </c>
      <c r="N8" s="335">
        <v>1610</v>
      </c>
      <c r="O8" s="371">
        <v>10505</v>
      </c>
      <c r="P8" s="335">
        <v>10105</v>
      </c>
      <c r="Q8" s="335">
        <v>13405</v>
      </c>
      <c r="R8" s="371">
        <v>6420</v>
      </c>
      <c r="S8" s="371">
        <v>160</v>
      </c>
      <c r="U8" s="45" t="s">
        <v>33</v>
      </c>
      <c r="V8" s="371">
        <v>106271</v>
      </c>
      <c r="W8" s="335">
        <v>3315</v>
      </c>
      <c r="X8" s="335">
        <v>987</v>
      </c>
      <c r="Y8" s="371">
        <v>3915</v>
      </c>
      <c r="Z8" s="335">
        <v>3437</v>
      </c>
      <c r="AA8" s="371">
        <v>4424</v>
      </c>
      <c r="AB8" s="371">
        <v>3207</v>
      </c>
      <c r="AC8" s="371">
        <v>226</v>
      </c>
      <c r="AE8" s="45" t="s">
        <v>33</v>
      </c>
      <c r="AF8" s="371">
        <v>115456</v>
      </c>
      <c r="AG8" s="335">
        <v>2570</v>
      </c>
      <c r="AH8" s="335">
        <v>1218</v>
      </c>
      <c r="AI8" s="371">
        <v>1959</v>
      </c>
      <c r="AJ8" s="371">
        <v>1733</v>
      </c>
      <c r="AK8" s="371">
        <v>2164</v>
      </c>
      <c r="AL8" s="371">
        <v>2493</v>
      </c>
      <c r="AM8" s="371">
        <v>206</v>
      </c>
      <c r="AR8" s="335" t="s">
        <v>33</v>
      </c>
      <c r="AS8" s="335">
        <v>126948</v>
      </c>
      <c r="AT8" s="335">
        <v>2985</v>
      </c>
      <c r="AU8" s="335">
        <v>1612</v>
      </c>
      <c r="AV8" s="322">
        <v>120537</v>
      </c>
      <c r="AW8" s="335">
        <v>823</v>
      </c>
      <c r="AX8" s="335">
        <v>174</v>
      </c>
      <c r="AZ8" s="335" t="s">
        <v>33</v>
      </c>
      <c r="BA8" s="322">
        <v>135916</v>
      </c>
      <c r="BB8" s="322">
        <v>4704</v>
      </c>
      <c r="BC8" s="322">
        <v>2451</v>
      </c>
      <c r="BD8" s="322">
        <v>132964</v>
      </c>
      <c r="BE8" s="322">
        <v>919</v>
      </c>
      <c r="BF8" s="322">
        <v>167</v>
      </c>
    </row>
    <row r="9" spans="1:58" ht="13.15" customHeight="1" x14ac:dyDescent="0.3">
      <c r="A9" s="45" t="s">
        <v>34</v>
      </c>
      <c r="B9" s="371">
        <v>67252</v>
      </c>
      <c r="C9" s="335">
        <v>3958</v>
      </c>
      <c r="D9" s="335">
        <v>710</v>
      </c>
      <c r="E9" s="371">
        <v>7528</v>
      </c>
      <c r="F9" s="371">
        <v>2839</v>
      </c>
      <c r="G9" s="399" t="s">
        <v>2</v>
      </c>
      <c r="H9" s="399" t="s">
        <v>2</v>
      </c>
      <c r="I9" s="371">
        <v>21</v>
      </c>
      <c r="K9" s="45" t="s">
        <v>34</v>
      </c>
      <c r="L9" s="371">
        <v>73735</v>
      </c>
      <c r="M9" s="335">
        <v>2345</v>
      </c>
      <c r="N9" s="335">
        <v>400</v>
      </c>
      <c r="O9" s="371">
        <v>4305</v>
      </c>
      <c r="P9" s="335">
        <v>5795</v>
      </c>
      <c r="Q9" s="335">
        <v>7000</v>
      </c>
      <c r="R9" s="371">
        <v>1310</v>
      </c>
      <c r="S9" s="371">
        <v>35</v>
      </c>
      <c r="U9" s="45" t="s">
        <v>34</v>
      </c>
      <c r="V9" s="371">
        <v>77500</v>
      </c>
      <c r="W9" s="335">
        <v>1708</v>
      </c>
      <c r="X9" s="335">
        <v>229</v>
      </c>
      <c r="Y9" s="371">
        <v>1262</v>
      </c>
      <c r="Z9" s="335">
        <v>1590</v>
      </c>
      <c r="AA9" s="371">
        <v>1835</v>
      </c>
      <c r="AB9" s="371">
        <v>433</v>
      </c>
      <c r="AC9" s="371">
        <v>39</v>
      </c>
      <c r="AE9" s="45" t="s">
        <v>34</v>
      </c>
      <c r="AF9" s="371">
        <v>84908</v>
      </c>
      <c r="AG9" s="335">
        <v>1203</v>
      </c>
      <c r="AH9" s="335">
        <v>182</v>
      </c>
      <c r="AI9" s="371">
        <v>350</v>
      </c>
      <c r="AJ9" s="371">
        <v>426</v>
      </c>
      <c r="AK9" s="371">
        <v>500</v>
      </c>
      <c r="AL9" s="371">
        <v>285</v>
      </c>
      <c r="AM9" s="371">
        <v>32</v>
      </c>
      <c r="AR9" s="335" t="s">
        <v>34</v>
      </c>
      <c r="AS9" s="335">
        <v>89455</v>
      </c>
      <c r="AT9" s="335">
        <v>1053</v>
      </c>
      <c r="AU9" s="335">
        <v>403</v>
      </c>
      <c r="AV9" s="322">
        <v>83063</v>
      </c>
      <c r="AW9" s="335">
        <v>149</v>
      </c>
      <c r="AX9" s="335">
        <v>60</v>
      </c>
      <c r="AZ9" s="335" t="s">
        <v>34</v>
      </c>
      <c r="BA9" s="322">
        <v>92604</v>
      </c>
      <c r="BB9" s="322">
        <v>1459</v>
      </c>
      <c r="BC9" s="322">
        <v>492</v>
      </c>
      <c r="BD9" s="322">
        <v>90237</v>
      </c>
      <c r="BE9" s="322">
        <v>102</v>
      </c>
      <c r="BF9" s="322">
        <v>19</v>
      </c>
    </row>
    <row r="10" spans="1:58" ht="13.15" customHeight="1" x14ac:dyDescent="0.3">
      <c r="A10" s="45" t="s">
        <v>35</v>
      </c>
      <c r="B10" s="371">
        <v>97701</v>
      </c>
      <c r="C10" s="335">
        <v>8050</v>
      </c>
      <c r="D10" s="335">
        <v>6281</v>
      </c>
      <c r="E10" s="371">
        <v>33718</v>
      </c>
      <c r="F10" s="371">
        <v>19176</v>
      </c>
      <c r="G10" s="399" t="s">
        <v>2</v>
      </c>
      <c r="H10" s="399" t="s">
        <v>2</v>
      </c>
      <c r="I10" s="371">
        <v>2</v>
      </c>
      <c r="K10" s="45" t="s">
        <v>35</v>
      </c>
      <c r="L10" s="371">
        <v>98220</v>
      </c>
      <c r="M10" s="335">
        <v>6535</v>
      </c>
      <c r="N10" s="335">
        <v>5745</v>
      </c>
      <c r="O10" s="371">
        <v>23380</v>
      </c>
      <c r="P10" s="335">
        <v>18535</v>
      </c>
      <c r="Q10" s="335">
        <v>26545</v>
      </c>
      <c r="R10" s="371">
        <v>15850</v>
      </c>
      <c r="S10" s="371">
        <v>15</v>
      </c>
      <c r="U10" s="45" t="s">
        <v>35</v>
      </c>
      <c r="V10" s="371">
        <v>89268</v>
      </c>
      <c r="W10" s="335">
        <v>5376</v>
      </c>
      <c r="X10" s="335">
        <v>2369</v>
      </c>
      <c r="Y10" s="371">
        <v>6699</v>
      </c>
      <c r="Z10" s="335">
        <v>5700</v>
      </c>
      <c r="AA10" s="371">
        <v>7235</v>
      </c>
      <c r="AB10" s="371">
        <v>6761</v>
      </c>
      <c r="AC10" s="371">
        <v>6</v>
      </c>
      <c r="AE10" s="45" t="s">
        <v>35</v>
      </c>
      <c r="AF10" s="371">
        <v>93968</v>
      </c>
      <c r="AG10" s="335">
        <v>4036</v>
      </c>
      <c r="AH10" s="335">
        <v>2247</v>
      </c>
      <c r="AI10" s="371">
        <v>2925</v>
      </c>
      <c r="AJ10" s="371">
        <v>2541</v>
      </c>
      <c r="AK10" s="371">
        <v>3142</v>
      </c>
      <c r="AL10" s="371">
        <v>4616</v>
      </c>
      <c r="AM10" s="371">
        <v>32</v>
      </c>
      <c r="AR10" s="335" t="s">
        <v>35</v>
      </c>
      <c r="AS10" s="335">
        <v>99991</v>
      </c>
      <c r="AT10" s="335">
        <v>4988</v>
      </c>
      <c r="AU10" s="335">
        <v>3790</v>
      </c>
      <c r="AV10" s="322">
        <v>92951</v>
      </c>
      <c r="AW10" s="335">
        <v>1152</v>
      </c>
      <c r="AX10" s="335">
        <v>122</v>
      </c>
      <c r="AZ10" s="335" t="s">
        <v>35</v>
      </c>
      <c r="BA10" s="322">
        <v>110286</v>
      </c>
      <c r="BB10" s="322">
        <v>7718</v>
      </c>
      <c r="BC10" s="322">
        <v>4211</v>
      </c>
      <c r="BD10" s="322">
        <v>107670</v>
      </c>
      <c r="BE10" s="322">
        <v>1471</v>
      </c>
      <c r="BF10" s="322">
        <v>56</v>
      </c>
    </row>
    <row r="11" spans="1:58" ht="13.15" customHeight="1" x14ac:dyDescent="0.3">
      <c r="A11" s="45" t="s">
        <v>36</v>
      </c>
      <c r="B11" s="371">
        <v>93822</v>
      </c>
      <c r="C11" s="335">
        <v>6077</v>
      </c>
      <c r="D11" s="335">
        <v>1721</v>
      </c>
      <c r="E11" s="371">
        <v>12900</v>
      </c>
      <c r="F11" s="371">
        <v>5805</v>
      </c>
      <c r="G11" s="399" t="s">
        <v>2</v>
      </c>
      <c r="H11" s="399" t="s">
        <v>2</v>
      </c>
      <c r="I11" s="371">
        <v>213</v>
      </c>
      <c r="K11" s="45" t="s">
        <v>36</v>
      </c>
      <c r="L11" s="371">
        <v>104675</v>
      </c>
      <c r="M11" s="335">
        <v>3480</v>
      </c>
      <c r="N11" s="335">
        <v>870</v>
      </c>
      <c r="O11" s="371">
        <v>8500</v>
      </c>
      <c r="P11" s="335">
        <v>8315</v>
      </c>
      <c r="Q11" s="335">
        <v>10995</v>
      </c>
      <c r="R11" s="371">
        <v>3115</v>
      </c>
      <c r="S11" s="371">
        <v>230</v>
      </c>
      <c r="U11" s="45" t="s">
        <v>36</v>
      </c>
      <c r="V11" s="371">
        <v>109298</v>
      </c>
      <c r="W11" s="335">
        <v>2204</v>
      </c>
      <c r="X11" s="335">
        <v>436</v>
      </c>
      <c r="Y11" s="371">
        <v>3014</v>
      </c>
      <c r="Z11" s="335">
        <v>2906</v>
      </c>
      <c r="AA11" s="371">
        <v>3549</v>
      </c>
      <c r="AB11" s="371">
        <v>1822</v>
      </c>
      <c r="AC11" s="371">
        <v>224</v>
      </c>
      <c r="AE11" s="45" t="s">
        <v>36</v>
      </c>
      <c r="AF11" s="371">
        <v>119574</v>
      </c>
      <c r="AG11" s="335">
        <v>1228</v>
      </c>
      <c r="AH11" s="335">
        <v>358</v>
      </c>
      <c r="AI11" s="371">
        <v>1268</v>
      </c>
      <c r="AJ11" s="371">
        <v>1031</v>
      </c>
      <c r="AK11" s="371">
        <v>1444</v>
      </c>
      <c r="AL11" s="371">
        <v>1199</v>
      </c>
      <c r="AM11" s="371">
        <v>213</v>
      </c>
      <c r="AR11" s="335" t="s">
        <v>36</v>
      </c>
      <c r="AS11" s="335">
        <v>125873</v>
      </c>
      <c r="AT11" s="335">
        <v>1105</v>
      </c>
      <c r="AU11" s="335">
        <v>415</v>
      </c>
      <c r="AV11" s="322">
        <v>119519</v>
      </c>
      <c r="AW11" s="335">
        <v>329</v>
      </c>
      <c r="AX11" s="335">
        <v>183</v>
      </c>
      <c r="AZ11" s="335" t="s">
        <v>36</v>
      </c>
      <c r="BA11" s="322">
        <v>130862</v>
      </c>
      <c r="BB11" s="322">
        <v>1503</v>
      </c>
      <c r="BC11" s="322">
        <v>476</v>
      </c>
      <c r="BD11" s="322">
        <v>128248</v>
      </c>
      <c r="BE11" s="322">
        <v>480</v>
      </c>
      <c r="BF11" s="322">
        <v>182</v>
      </c>
    </row>
    <row r="12" spans="1:58" ht="13.15" customHeight="1" x14ac:dyDescent="0.3">
      <c r="A12" s="45" t="s">
        <v>37</v>
      </c>
      <c r="B12" s="371">
        <v>89317</v>
      </c>
      <c r="C12" s="335">
        <v>8074</v>
      </c>
      <c r="D12" s="335">
        <v>7829</v>
      </c>
      <c r="E12" s="371">
        <v>46901</v>
      </c>
      <c r="F12" s="371">
        <v>36398</v>
      </c>
      <c r="G12" s="399" t="s">
        <v>2</v>
      </c>
      <c r="H12" s="399" t="s">
        <v>2</v>
      </c>
      <c r="I12" s="371">
        <v>7</v>
      </c>
      <c r="K12" s="45" t="s">
        <v>37</v>
      </c>
      <c r="L12" s="371">
        <v>82150</v>
      </c>
      <c r="M12" s="335">
        <v>4585</v>
      </c>
      <c r="N12" s="335">
        <v>4460</v>
      </c>
      <c r="O12" s="371">
        <v>26340</v>
      </c>
      <c r="P12" s="335">
        <v>23265</v>
      </c>
      <c r="Q12" s="335">
        <v>29720</v>
      </c>
      <c r="R12" s="371">
        <v>10620</v>
      </c>
      <c r="S12" s="371">
        <v>5</v>
      </c>
      <c r="U12" s="45" t="s">
        <v>37</v>
      </c>
      <c r="V12" s="371">
        <v>70061</v>
      </c>
      <c r="W12" s="335">
        <v>2409</v>
      </c>
      <c r="X12" s="335">
        <v>1677</v>
      </c>
      <c r="Y12" s="371">
        <v>7502</v>
      </c>
      <c r="Z12" s="335">
        <v>7001</v>
      </c>
      <c r="AA12" s="371">
        <v>8224</v>
      </c>
      <c r="AB12" s="371">
        <v>6830</v>
      </c>
      <c r="AC12" s="371">
        <v>13</v>
      </c>
      <c r="AE12" s="45" t="s">
        <v>37</v>
      </c>
      <c r="AF12" s="371">
        <v>80149</v>
      </c>
      <c r="AG12" s="335">
        <v>2087</v>
      </c>
      <c r="AH12" s="335">
        <v>1749</v>
      </c>
      <c r="AI12" s="371">
        <v>3071</v>
      </c>
      <c r="AJ12" s="371">
        <v>3066</v>
      </c>
      <c r="AK12" s="371">
        <v>3356</v>
      </c>
      <c r="AL12" s="371">
        <v>4668</v>
      </c>
      <c r="AM12" s="371">
        <v>17</v>
      </c>
      <c r="AR12" s="335" t="s">
        <v>37</v>
      </c>
      <c r="AS12" s="335">
        <v>91601</v>
      </c>
      <c r="AT12" s="335">
        <v>2813</v>
      </c>
      <c r="AU12" s="335">
        <v>2605</v>
      </c>
      <c r="AV12" s="322">
        <v>84178</v>
      </c>
      <c r="AW12" s="335">
        <v>2274</v>
      </c>
      <c r="AX12" s="335">
        <v>79</v>
      </c>
      <c r="AZ12" s="335" t="s">
        <v>37</v>
      </c>
      <c r="BA12" s="322">
        <v>97534</v>
      </c>
      <c r="BB12" s="322">
        <v>3256</v>
      </c>
      <c r="BC12" s="322">
        <v>2400</v>
      </c>
      <c r="BD12" s="322">
        <v>94128</v>
      </c>
      <c r="BE12" s="322">
        <v>3326</v>
      </c>
      <c r="BF12" s="322">
        <v>46</v>
      </c>
    </row>
    <row r="13" spans="1:58" ht="13.15" customHeight="1" x14ac:dyDescent="0.3">
      <c r="A13" s="45" t="s">
        <v>38</v>
      </c>
      <c r="B13" s="371">
        <v>103805</v>
      </c>
      <c r="C13" s="335">
        <v>6789</v>
      </c>
      <c r="D13" s="335">
        <v>2312</v>
      </c>
      <c r="E13" s="371">
        <v>21523</v>
      </c>
      <c r="F13" s="371">
        <v>9167</v>
      </c>
      <c r="G13" s="399" t="s">
        <v>2</v>
      </c>
      <c r="H13" s="399" t="s">
        <v>2</v>
      </c>
      <c r="I13" s="371">
        <v>170</v>
      </c>
      <c r="K13" s="45" t="s">
        <v>38</v>
      </c>
      <c r="L13" s="371">
        <v>112900</v>
      </c>
      <c r="M13" s="335">
        <v>4835</v>
      </c>
      <c r="N13" s="335">
        <v>1585</v>
      </c>
      <c r="O13" s="371">
        <v>13465</v>
      </c>
      <c r="P13" s="335">
        <v>13710</v>
      </c>
      <c r="Q13" s="335">
        <v>17190</v>
      </c>
      <c r="R13" s="371">
        <v>5355</v>
      </c>
      <c r="S13" s="371">
        <v>0</v>
      </c>
      <c r="U13" s="45" t="s">
        <v>38</v>
      </c>
      <c r="V13" s="371">
        <v>114592</v>
      </c>
      <c r="W13" s="335">
        <v>3534</v>
      </c>
      <c r="X13" s="335">
        <v>873</v>
      </c>
      <c r="Y13" s="371">
        <v>4643</v>
      </c>
      <c r="Z13" s="335">
        <v>4807</v>
      </c>
      <c r="AA13" s="371">
        <v>5627</v>
      </c>
      <c r="AB13" s="371">
        <v>3009</v>
      </c>
      <c r="AC13" s="371">
        <v>28</v>
      </c>
      <c r="AE13" s="45" t="s">
        <v>38</v>
      </c>
      <c r="AF13" s="371">
        <v>124872</v>
      </c>
      <c r="AG13" s="335">
        <v>2538</v>
      </c>
      <c r="AH13" s="335">
        <v>1082</v>
      </c>
      <c r="AI13" s="371">
        <v>1826</v>
      </c>
      <c r="AJ13" s="371">
        <v>1880</v>
      </c>
      <c r="AK13" s="371">
        <v>2165</v>
      </c>
      <c r="AL13" s="371">
        <v>2393</v>
      </c>
      <c r="AM13" s="371">
        <v>22</v>
      </c>
      <c r="AR13" s="335" t="s">
        <v>38</v>
      </c>
      <c r="AS13" s="335">
        <v>139002</v>
      </c>
      <c r="AT13" s="335">
        <v>2819</v>
      </c>
      <c r="AU13" s="335">
        <v>1546</v>
      </c>
      <c r="AV13" s="322">
        <v>128176</v>
      </c>
      <c r="AW13" s="335">
        <v>775</v>
      </c>
      <c r="AX13" s="335">
        <v>76</v>
      </c>
      <c r="AZ13" s="335" t="s">
        <v>38</v>
      </c>
      <c r="BA13" s="322">
        <v>145010</v>
      </c>
      <c r="BB13" s="322">
        <v>4437</v>
      </c>
      <c r="BC13" s="322">
        <v>1912</v>
      </c>
      <c r="BD13" s="322">
        <v>140842</v>
      </c>
      <c r="BE13" s="322">
        <v>921</v>
      </c>
      <c r="BF13" s="322">
        <v>43</v>
      </c>
    </row>
    <row r="14" spans="1:58" ht="13.15" customHeight="1" x14ac:dyDescent="0.3">
      <c r="A14" s="45" t="s">
        <v>39</v>
      </c>
      <c r="B14" s="371">
        <v>98482</v>
      </c>
      <c r="C14" s="335">
        <v>7407</v>
      </c>
      <c r="D14" s="335">
        <v>3321</v>
      </c>
      <c r="E14" s="371">
        <v>24992</v>
      </c>
      <c r="F14" s="371">
        <v>13901</v>
      </c>
      <c r="G14" s="399" t="s">
        <v>2</v>
      </c>
      <c r="H14" s="399" t="s">
        <v>2</v>
      </c>
      <c r="I14" s="371">
        <v>19</v>
      </c>
      <c r="K14" s="45" t="s">
        <v>39</v>
      </c>
      <c r="L14" s="371">
        <v>104545</v>
      </c>
      <c r="M14" s="335">
        <v>5990</v>
      </c>
      <c r="N14" s="335">
        <v>4035</v>
      </c>
      <c r="O14" s="371">
        <v>19575</v>
      </c>
      <c r="P14" s="335">
        <v>18925</v>
      </c>
      <c r="Q14" s="335">
        <v>24065</v>
      </c>
      <c r="R14" s="371">
        <v>11410</v>
      </c>
      <c r="S14" s="371">
        <v>10</v>
      </c>
      <c r="U14" s="45" t="s">
        <v>39</v>
      </c>
      <c r="V14" s="371">
        <v>100294</v>
      </c>
      <c r="W14" s="335">
        <v>5539</v>
      </c>
      <c r="X14" s="335">
        <v>2118</v>
      </c>
      <c r="Y14" s="371">
        <v>6247</v>
      </c>
      <c r="Z14" s="335">
        <v>6209</v>
      </c>
      <c r="AA14" s="371">
        <v>7477</v>
      </c>
      <c r="AB14" s="371">
        <v>5294</v>
      </c>
      <c r="AC14" s="371">
        <v>51</v>
      </c>
      <c r="AE14" s="45" t="s">
        <v>39</v>
      </c>
      <c r="AF14" s="371">
        <v>108644</v>
      </c>
      <c r="AG14" s="335">
        <v>3853</v>
      </c>
      <c r="AH14" s="335">
        <v>1639</v>
      </c>
      <c r="AI14" s="371">
        <v>2358</v>
      </c>
      <c r="AJ14" s="371">
        <v>2426</v>
      </c>
      <c r="AK14" s="371">
        <v>2733</v>
      </c>
      <c r="AL14" s="371">
        <v>3437</v>
      </c>
      <c r="AM14" s="371">
        <v>73</v>
      </c>
      <c r="AR14" s="335" t="s">
        <v>39</v>
      </c>
      <c r="AS14" s="335">
        <v>118021</v>
      </c>
      <c r="AT14" s="335">
        <v>4750</v>
      </c>
      <c r="AU14" s="335">
        <v>2933</v>
      </c>
      <c r="AV14" s="322">
        <v>109006</v>
      </c>
      <c r="AW14" s="335">
        <v>797</v>
      </c>
      <c r="AX14" s="335">
        <v>105</v>
      </c>
      <c r="AZ14" s="335" t="s">
        <v>39</v>
      </c>
      <c r="BA14" s="322">
        <v>124082</v>
      </c>
      <c r="BB14" s="322">
        <v>6724</v>
      </c>
      <c r="BC14" s="322">
        <v>3131</v>
      </c>
      <c r="BD14" s="322">
        <v>120866</v>
      </c>
      <c r="BE14" s="322">
        <v>1294</v>
      </c>
      <c r="BF14" s="322">
        <v>133</v>
      </c>
    </row>
    <row r="15" spans="1:58" ht="13.15" customHeight="1" x14ac:dyDescent="0.3">
      <c r="A15" s="45" t="s">
        <v>40</v>
      </c>
      <c r="B15" s="371">
        <v>90218</v>
      </c>
      <c r="C15" s="335">
        <v>4700</v>
      </c>
      <c r="D15" s="335">
        <v>1235</v>
      </c>
      <c r="E15" s="371">
        <v>19969</v>
      </c>
      <c r="F15" s="371">
        <v>8382</v>
      </c>
      <c r="G15" s="399" t="s">
        <v>2</v>
      </c>
      <c r="H15" s="399" t="s">
        <v>2</v>
      </c>
      <c r="I15" s="371">
        <v>91</v>
      </c>
      <c r="K15" s="45" t="s">
        <v>40</v>
      </c>
      <c r="L15" s="371">
        <v>94315</v>
      </c>
      <c r="M15" s="335">
        <v>3180</v>
      </c>
      <c r="N15" s="335">
        <v>735</v>
      </c>
      <c r="O15" s="371">
        <v>10205</v>
      </c>
      <c r="P15" s="335">
        <v>12670</v>
      </c>
      <c r="Q15" s="335">
        <v>15070</v>
      </c>
      <c r="R15" s="371">
        <v>4745</v>
      </c>
      <c r="S15" s="371">
        <v>70</v>
      </c>
      <c r="U15" s="45" t="s">
        <v>40</v>
      </c>
      <c r="V15" s="371">
        <v>95075</v>
      </c>
      <c r="W15" s="335">
        <v>2735</v>
      </c>
      <c r="X15" s="335">
        <v>500</v>
      </c>
      <c r="Y15" s="371">
        <v>3154</v>
      </c>
      <c r="Z15" s="335">
        <v>3479</v>
      </c>
      <c r="AA15" s="371">
        <v>4191</v>
      </c>
      <c r="AB15" s="371">
        <v>2053</v>
      </c>
      <c r="AC15" s="371">
        <v>62</v>
      </c>
      <c r="AE15" s="45" t="s">
        <v>40</v>
      </c>
      <c r="AF15" s="371">
        <v>101731</v>
      </c>
      <c r="AG15" s="335">
        <v>2264</v>
      </c>
      <c r="AH15" s="335">
        <v>812</v>
      </c>
      <c r="AI15" s="371">
        <v>1382</v>
      </c>
      <c r="AJ15" s="371">
        <v>1343</v>
      </c>
      <c r="AK15" s="371">
        <v>1707</v>
      </c>
      <c r="AL15" s="371">
        <v>1587</v>
      </c>
      <c r="AM15" s="371">
        <v>51</v>
      </c>
      <c r="AR15" s="335" t="s">
        <v>40</v>
      </c>
      <c r="AS15" s="335">
        <v>110395</v>
      </c>
      <c r="AT15" s="335">
        <v>2870</v>
      </c>
      <c r="AU15" s="335">
        <v>1768</v>
      </c>
      <c r="AV15" s="322">
        <v>102150</v>
      </c>
      <c r="AW15" s="335">
        <v>447</v>
      </c>
      <c r="AX15" s="335">
        <v>113</v>
      </c>
      <c r="AZ15" s="335" t="s">
        <v>40</v>
      </c>
      <c r="BA15" s="322">
        <v>119916</v>
      </c>
      <c r="BB15" s="322">
        <v>4655</v>
      </c>
      <c r="BC15" s="322">
        <v>2166</v>
      </c>
      <c r="BD15" s="322">
        <v>116354</v>
      </c>
      <c r="BE15" s="322">
        <v>521</v>
      </c>
      <c r="BF15" s="322">
        <v>62</v>
      </c>
    </row>
    <row r="16" spans="1:58" ht="13.15" customHeight="1" x14ac:dyDescent="0.3">
      <c r="A16" s="45" t="s">
        <v>41</v>
      </c>
      <c r="B16" s="371">
        <v>73116</v>
      </c>
      <c r="C16" s="335">
        <v>6346</v>
      </c>
      <c r="D16" s="335">
        <v>1871</v>
      </c>
      <c r="E16" s="371">
        <v>21279</v>
      </c>
      <c r="F16" s="371">
        <v>8830</v>
      </c>
      <c r="G16" s="399" t="s">
        <v>2</v>
      </c>
      <c r="H16" s="399" t="s">
        <v>2</v>
      </c>
      <c r="I16" s="371">
        <v>32</v>
      </c>
      <c r="K16" s="45" t="s">
        <v>41</v>
      </c>
      <c r="L16" s="371">
        <v>74235</v>
      </c>
      <c r="M16" s="335">
        <v>4160</v>
      </c>
      <c r="N16" s="335">
        <v>1015</v>
      </c>
      <c r="O16" s="371">
        <v>10055</v>
      </c>
      <c r="P16" s="335">
        <v>12435</v>
      </c>
      <c r="Q16" s="335">
        <v>14850</v>
      </c>
      <c r="R16" s="371">
        <v>3610</v>
      </c>
      <c r="S16" s="371">
        <v>80</v>
      </c>
      <c r="U16" s="45" t="s">
        <v>41</v>
      </c>
      <c r="V16" s="371">
        <v>78070</v>
      </c>
      <c r="W16" s="335">
        <v>2788</v>
      </c>
      <c r="X16" s="335">
        <v>475</v>
      </c>
      <c r="Y16" s="371">
        <v>2994</v>
      </c>
      <c r="Z16" s="335">
        <v>3528</v>
      </c>
      <c r="AA16" s="371">
        <v>4309</v>
      </c>
      <c r="AB16" s="371">
        <v>1318</v>
      </c>
      <c r="AC16" s="371">
        <v>99</v>
      </c>
      <c r="AE16" s="45" t="s">
        <v>41</v>
      </c>
      <c r="AF16" s="371">
        <v>84757</v>
      </c>
      <c r="AG16" s="335">
        <v>2268</v>
      </c>
      <c r="AH16" s="335">
        <v>574</v>
      </c>
      <c r="AI16" s="371">
        <v>1042</v>
      </c>
      <c r="AJ16" s="371">
        <v>1034</v>
      </c>
      <c r="AK16" s="371">
        <v>1373</v>
      </c>
      <c r="AL16" s="371">
        <v>1135</v>
      </c>
      <c r="AM16" s="371">
        <v>64</v>
      </c>
      <c r="AR16" s="335" t="s">
        <v>41</v>
      </c>
      <c r="AS16" s="335">
        <v>92791</v>
      </c>
      <c r="AT16" s="335">
        <v>2198</v>
      </c>
      <c r="AU16" s="335">
        <v>1186</v>
      </c>
      <c r="AV16" s="322">
        <v>85323</v>
      </c>
      <c r="AW16" s="335">
        <v>572</v>
      </c>
      <c r="AX16" s="335">
        <v>41</v>
      </c>
      <c r="AZ16" s="335" t="s">
        <v>41</v>
      </c>
      <c r="BA16" s="322">
        <v>101045</v>
      </c>
      <c r="BB16" s="322">
        <v>4123</v>
      </c>
      <c r="BC16" s="322">
        <v>1650</v>
      </c>
      <c r="BD16" s="322">
        <v>98604</v>
      </c>
      <c r="BE16" s="322">
        <v>805</v>
      </c>
      <c r="BF16" s="322">
        <v>46</v>
      </c>
    </row>
    <row r="17" spans="1:58" ht="13.15" customHeight="1" x14ac:dyDescent="0.3">
      <c r="A17" s="45" t="s">
        <v>42</v>
      </c>
      <c r="B17" s="371">
        <v>89381</v>
      </c>
      <c r="C17" s="335">
        <v>10124</v>
      </c>
      <c r="D17" s="335">
        <v>6596</v>
      </c>
      <c r="E17" s="371">
        <v>50912</v>
      </c>
      <c r="F17" s="371">
        <v>33920</v>
      </c>
      <c r="G17" s="399" t="s">
        <v>2</v>
      </c>
      <c r="H17" s="399" t="s">
        <v>2</v>
      </c>
      <c r="I17" s="371">
        <v>0</v>
      </c>
      <c r="K17" s="45" t="s">
        <v>42</v>
      </c>
      <c r="L17" s="371">
        <v>79825</v>
      </c>
      <c r="M17" s="335">
        <v>7355</v>
      </c>
      <c r="N17" s="335">
        <v>4645</v>
      </c>
      <c r="O17" s="371">
        <v>27525</v>
      </c>
      <c r="P17" s="335">
        <v>22370</v>
      </c>
      <c r="Q17" s="335">
        <v>31380</v>
      </c>
      <c r="R17" s="371">
        <v>13780</v>
      </c>
      <c r="S17" s="371">
        <v>10</v>
      </c>
      <c r="U17" s="45" t="s">
        <v>42</v>
      </c>
      <c r="V17" s="371">
        <v>68499</v>
      </c>
      <c r="W17" s="335">
        <v>4487</v>
      </c>
      <c r="X17" s="335">
        <v>1701</v>
      </c>
      <c r="Y17" s="371">
        <v>7284</v>
      </c>
      <c r="Z17" s="335">
        <v>6126</v>
      </c>
      <c r="AA17" s="371">
        <v>8156</v>
      </c>
      <c r="AB17" s="371">
        <v>5053</v>
      </c>
      <c r="AC17" s="371">
        <v>54</v>
      </c>
      <c r="AE17" s="45" t="s">
        <v>42</v>
      </c>
      <c r="AF17" s="371">
        <v>75631</v>
      </c>
      <c r="AG17" s="335">
        <v>3734</v>
      </c>
      <c r="AH17" s="335">
        <v>1926</v>
      </c>
      <c r="AI17" s="371">
        <v>2348</v>
      </c>
      <c r="AJ17" s="371">
        <v>2170</v>
      </c>
      <c r="AK17" s="371">
        <v>2633</v>
      </c>
      <c r="AL17" s="371">
        <v>3098</v>
      </c>
      <c r="AM17" s="371">
        <v>38</v>
      </c>
      <c r="AR17" s="335" t="s">
        <v>42</v>
      </c>
      <c r="AS17" s="335">
        <v>86042</v>
      </c>
      <c r="AT17" s="335">
        <v>4532</v>
      </c>
      <c r="AU17" s="335">
        <v>3263</v>
      </c>
      <c r="AV17" s="322">
        <v>77779</v>
      </c>
      <c r="AW17" s="335">
        <v>1712</v>
      </c>
      <c r="AX17" s="335">
        <v>138</v>
      </c>
      <c r="AZ17" s="335" t="s">
        <v>42</v>
      </c>
      <c r="BA17" s="322">
        <v>101690</v>
      </c>
      <c r="BB17" s="322">
        <v>5190</v>
      </c>
      <c r="BC17" s="322">
        <v>2804</v>
      </c>
      <c r="BD17" s="322">
        <v>98627</v>
      </c>
      <c r="BE17" s="322">
        <v>2471</v>
      </c>
      <c r="BF17" s="322">
        <v>78</v>
      </c>
    </row>
    <row r="18" spans="1:58" ht="13.15" customHeight="1" x14ac:dyDescent="0.3">
      <c r="A18" s="45" t="s">
        <v>43</v>
      </c>
      <c r="B18" s="371">
        <v>78976</v>
      </c>
      <c r="C18" s="335">
        <v>8123</v>
      </c>
      <c r="D18" s="335">
        <v>6350</v>
      </c>
      <c r="E18" s="371">
        <v>43315</v>
      </c>
      <c r="F18" s="371">
        <v>24763</v>
      </c>
      <c r="G18" s="399" t="s">
        <v>2</v>
      </c>
      <c r="H18" s="399" t="s">
        <v>2</v>
      </c>
      <c r="I18" s="371">
        <v>9</v>
      </c>
      <c r="K18" s="45" t="s">
        <v>43</v>
      </c>
      <c r="L18" s="371">
        <v>74055</v>
      </c>
      <c r="M18" s="335">
        <v>5505</v>
      </c>
      <c r="N18" s="335">
        <v>4225</v>
      </c>
      <c r="O18" s="371">
        <v>28725</v>
      </c>
      <c r="P18" s="335">
        <v>24080</v>
      </c>
      <c r="Q18" s="335">
        <v>33485</v>
      </c>
      <c r="R18" s="371">
        <v>13580</v>
      </c>
      <c r="S18" s="371">
        <v>5</v>
      </c>
      <c r="U18" s="45" t="s">
        <v>43</v>
      </c>
      <c r="V18" s="371">
        <v>61057</v>
      </c>
      <c r="W18" s="335">
        <v>2966</v>
      </c>
      <c r="X18" s="335">
        <v>1587</v>
      </c>
      <c r="Y18" s="371">
        <v>8229</v>
      </c>
      <c r="Z18" s="335">
        <v>7116</v>
      </c>
      <c r="AA18" s="371">
        <v>9269</v>
      </c>
      <c r="AB18" s="371">
        <v>6878</v>
      </c>
      <c r="AC18" s="371">
        <v>29</v>
      </c>
      <c r="AE18" s="45" t="s">
        <v>43</v>
      </c>
      <c r="AF18" s="371">
        <v>69823</v>
      </c>
      <c r="AG18" s="335">
        <v>1992</v>
      </c>
      <c r="AH18" s="335">
        <v>1446</v>
      </c>
      <c r="AI18" s="371">
        <v>2234</v>
      </c>
      <c r="AJ18" s="371">
        <v>2253</v>
      </c>
      <c r="AK18" s="371">
        <v>2617</v>
      </c>
      <c r="AL18" s="371">
        <v>3660</v>
      </c>
      <c r="AM18" s="371">
        <v>29</v>
      </c>
      <c r="AR18" s="335" t="s">
        <v>43</v>
      </c>
      <c r="AS18" s="335">
        <v>75437</v>
      </c>
      <c r="AT18" s="335">
        <v>2294</v>
      </c>
      <c r="AU18" s="335">
        <v>1865</v>
      </c>
      <c r="AV18" s="322">
        <v>67456</v>
      </c>
      <c r="AW18" s="335">
        <v>945</v>
      </c>
      <c r="AX18" s="335">
        <v>57</v>
      </c>
      <c r="AZ18" s="335" t="s">
        <v>43</v>
      </c>
      <c r="BA18" s="322">
        <v>80590</v>
      </c>
      <c r="BB18" s="322">
        <v>2561</v>
      </c>
      <c r="BC18" s="322">
        <v>1776</v>
      </c>
      <c r="BD18" s="322">
        <v>78143</v>
      </c>
      <c r="BE18" s="322">
        <v>2135</v>
      </c>
      <c r="BF18" s="322">
        <v>34</v>
      </c>
    </row>
    <row r="19" spans="1:58" ht="13.15" customHeight="1" x14ac:dyDescent="0.3">
      <c r="A19" s="45" t="s">
        <v>44</v>
      </c>
      <c r="B19" s="371">
        <v>90231</v>
      </c>
      <c r="C19" s="335">
        <v>7223</v>
      </c>
      <c r="D19" s="335">
        <v>3943</v>
      </c>
      <c r="E19" s="371">
        <v>44773</v>
      </c>
      <c r="F19" s="371">
        <v>23963</v>
      </c>
      <c r="G19" s="399" t="s">
        <v>2</v>
      </c>
      <c r="H19" s="399" t="s">
        <v>2</v>
      </c>
      <c r="I19" s="371">
        <v>12</v>
      </c>
      <c r="K19" s="45" t="s">
        <v>44</v>
      </c>
      <c r="L19" s="371">
        <v>87030</v>
      </c>
      <c r="M19" s="335">
        <v>5770</v>
      </c>
      <c r="N19" s="335">
        <v>3355</v>
      </c>
      <c r="O19" s="371">
        <v>27815</v>
      </c>
      <c r="P19" s="335">
        <v>25025</v>
      </c>
      <c r="Q19" s="335">
        <v>33920</v>
      </c>
      <c r="R19" s="371">
        <v>16810</v>
      </c>
      <c r="S19" s="371">
        <v>35</v>
      </c>
      <c r="U19" s="45" t="s">
        <v>44</v>
      </c>
      <c r="V19" s="371">
        <v>77090</v>
      </c>
      <c r="W19" s="335">
        <v>3359</v>
      </c>
      <c r="X19" s="335">
        <v>1246</v>
      </c>
      <c r="Y19" s="371">
        <v>7989</v>
      </c>
      <c r="Z19" s="335">
        <v>7434</v>
      </c>
      <c r="AA19" s="371">
        <v>9264</v>
      </c>
      <c r="AB19" s="371">
        <v>7775</v>
      </c>
      <c r="AC19" s="371">
        <v>7</v>
      </c>
      <c r="AE19" s="45" t="s">
        <v>44</v>
      </c>
      <c r="AF19" s="371">
        <v>85281</v>
      </c>
      <c r="AG19" s="335">
        <v>2525</v>
      </c>
      <c r="AH19" s="335">
        <v>1813</v>
      </c>
      <c r="AI19" s="371">
        <v>3198</v>
      </c>
      <c r="AJ19" s="371">
        <v>3318</v>
      </c>
      <c r="AK19" s="371">
        <v>3678</v>
      </c>
      <c r="AL19" s="371">
        <v>4945</v>
      </c>
      <c r="AM19" s="371">
        <v>37</v>
      </c>
      <c r="AR19" s="335" t="s">
        <v>44</v>
      </c>
      <c r="AS19" s="335">
        <v>92173</v>
      </c>
      <c r="AT19" s="335">
        <v>3230</v>
      </c>
      <c r="AU19" s="335">
        <v>2697</v>
      </c>
      <c r="AV19" s="322">
        <v>84155</v>
      </c>
      <c r="AW19" s="335">
        <v>1450</v>
      </c>
      <c r="AX19" s="335">
        <v>101</v>
      </c>
      <c r="AZ19" s="335" t="s">
        <v>44</v>
      </c>
      <c r="BA19" s="322">
        <v>101955</v>
      </c>
      <c r="BB19" s="322">
        <v>4840</v>
      </c>
      <c r="BC19" s="322">
        <v>3092</v>
      </c>
      <c r="BD19" s="322">
        <v>98887</v>
      </c>
      <c r="BE19" s="322">
        <v>2367</v>
      </c>
      <c r="BF19" s="322">
        <v>62</v>
      </c>
    </row>
    <row r="20" spans="1:58" ht="13.15" customHeight="1" x14ac:dyDescent="0.3">
      <c r="A20" s="45" t="s">
        <v>45</v>
      </c>
      <c r="B20" s="371">
        <v>66653</v>
      </c>
      <c r="C20" s="335">
        <v>3404</v>
      </c>
      <c r="D20" s="335">
        <v>729</v>
      </c>
      <c r="E20" s="371">
        <v>5356</v>
      </c>
      <c r="F20" s="371">
        <v>3444</v>
      </c>
      <c r="G20" s="399" t="s">
        <v>2</v>
      </c>
      <c r="H20" s="399" t="s">
        <v>2</v>
      </c>
      <c r="I20" s="371">
        <v>22</v>
      </c>
      <c r="K20" s="45" t="s">
        <v>45</v>
      </c>
      <c r="L20" s="371">
        <v>69950</v>
      </c>
      <c r="M20" s="335">
        <v>2110</v>
      </c>
      <c r="N20" s="335">
        <v>555</v>
      </c>
      <c r="O20" s="371">
        <v>3770</v>
      </c>
      <c r="P20" s="335">
        <v>3840</v>
      </c>
      <c r="Q20" s="335">
        <v>4955</v>
      </c>
      <c r="R20" s="371">
        <v>2275</v>
      </c>
      <c r="S20" s="371">
        <v>5</v>
      </c>
      <c r="U20" s="45" t="s">
        <v>45</v>
      </c>
      <c r="V20" s="371">
        <v>70408</v>
      </c>
      <c r="W20" s="335">
        <v>2163</v>
      </c>
      <c r="X20" s="335">
        <v>478</v>
      </c>
      <c r="Y20" s="371">
        <v>1175</v>
      </c>
      <c r="Z20" s="335">
        <v>1195</v>
      </c>
      <c r="AA20" s="371">
        <v>1521</v>
      </c>
      <c r="AB20" s="371">
        <v>871</v>
      </c>
      <c r="AC20" s="371">
        <v>10</v>
      </c>
      <c r="AE20" s="45" t="s">
        <v>45</v>
      </c>
      <c r="AF20" s="371">
        <v>75498</v>
      </c>
      <c r="AG20" s="335">
        <v>1842</v>
      </c>
      <c r="AH20" s="335">
        <v>587</v>
      </c>
      <c r="AI20" s="371">
        <v>656</v>
      </c>
      <c r="AJ20" s="371">
        <v>574</v>
      </c>
      <c r="AK20" s="371">
        <v>749</v>
      </c>
      <c r="AL20" s="371">
        <v>849</v>
      </c>
      <c r="AM20" s="371">
        <v>15</v>
      </c>
      <c r="AR20" s="335" t="s">
        <v>45</v>
      </c>
      <c r="AS20" s="335">
        <v>79115</v>
      </c>
      <c r="AT20" s="335">
        <v>2320</v>
      </c>
      <c r="AU20" s="335">
        <v>1262</v>
      </c>
      <c r="AV20" s="322">
        <v>75565</v>
      </c>
      <c r="AW20" s="335">
        <v>224</v>
      </c>
      <c r="AX20" s="335">
        <v>35</v>
      </c>
      <c r="AZ20" s="335" t="s">
        <v>45</v>
      </c>
      <c r="BA20" s="322">
        <v>84268</v>
      </c>
      <c r="BB20" s="322">
        <v>3751</v>
      </c>
      <c r="BC20" s="322">
        <v>1482</v>
      </c>
      <c r="BD20" s="322">
        <v>82808</v>
      </c>
      <c r="BE20" s="322">
        <v>176</v>
      </c>
      <c r="BF20" s="322">
        <v>13</v>
      </c>
    </row>
    <row r="21" spans="1:58" ht="13.15" customHeight="1" x14ac:dyDescent="0.3">
      <c r="A21" s="45" t="s">
        <v>46</v>
      </c>
      <c r="B21" s="371">
        <v>74175</v>
      </c>
      <c r="C21" s="335">
        <v>5776</v>
      </c>
      <c r="D21" s="335">
        <v>1442</v>
      </c>
      <c r="E21" s="371">
        <v>4980</v>
      </c>
      <c r="F21" s="371">
        <v>2891</v>
      </c>
      <c r="G21" s="399" t="s">
        <v>2</v>
      </c>
      <c r="H21" s="399" t="s">
        <v>2</v>
      </c>
      <c r="I21" s="371">
        <v>508</v>
      </c>
      <c r="K21" s="45" t="s">
        <v>46</v>
      </c>
      <c r="L21" s="371">
        <v>80720</v>
      </c>
      <c r="M21" s="335">
        <v>3355</v>
      </c>
      <c r="N21" s="335">
        <v>520</v>
      </c>
      <c r="O21" s="371">
        <v>2775</v>
      </c>
      <c r="P21" s="335">
        <v>3595</v>
      </c>
      <c r="Q21" s="335">
        <v>4675</v>
      </c>
      <c r="R21" s="371">
        <v>895</v>
      </c>
      <c r="S21" s="371">
        <v>285</v>
      </c>
      <c r="U21" s="45" t="s">
        <v>46</v>
      </c>
      <c r="V21" s="371">
        <v>84715</v>
      </c>
      <c r="W21" s="335">
        <v>2355</v>
      </c>
      <c r="X21" s="335">
        <v>282</v>
      </c>
      <c r="Y21" s="371">
        <v>1048</v>
      </c>
      <c r="Z21" s="335">
        <v>1077</v>
      </c>
      <c r="AA21" s="371">
        <v>1487</v>
      </c>
      <c r="AB21" s="371">
        <v>307</v>
      </c>
      <c r="AC21" s="371">
        <v>293</v>
      </c>
      <c r="AE21" s="45" t="s">
        <v>46</v>
      </c>
      <c r="AF21" s="371">
        <v>89072</v>
      </c>
      <c r="AG21" s="335">
        <v>1334</v>
      </c>
      <c r="AH21" s="335">
        <v>201</v>
      </c>
      <c r="AI21" s="371">
        <v>676</v>
      </c>
      <c r="AJ21" s="371">
        <v>516</v>
      </c>
      <c r="AK21" s="371">
        <v>831</v>
      </c>
      <c r="AL21" s="371">
        <v>445</v>
      </c>
      <c r="AM21" s="371">
        <v>193</v>
      </c>
      <c r="AR21" s="335" t="s">
        <v>46</v>
      </c>
      <c r="AS21" s="335">
        <v>91725</v>
      </c>
      <c r="AT21" s="335">
        <v>1047</v>
      </c>
      <c r="AU21" s="335">
        <v>298</v>
      </c>
      <c r="AV21" s="322">
        <v>86766</v>
      </c>
      <c r="AW21" s="335">
        <v>205</v>
      </c>
      <c r="AX21" s="335">
        <v>226</v>
      </c>
      <c r="AZ21" s="335" t="s">
        <v>46</v>
      </c>
      <c r="BA21" s="322">
        <v>97199</v>
      </c>
      <c r="BB21" s="322">
        <v>1357</v>
      </c>
      <c r="BC21" s="322">
        <v>335</v>
      </c>
      <c r="BD21" s="322">
        <v>95253</v>
      </c>
      <c r="BE21" s="322">
        <v>128</v>
      </c>
      <c r="BF21" s="322">
        <v>201</v>
      </c>
    </row>
    <row r="22" spans="1:58" ht="13.15" customHeight="1" x14ac:dyDescent="0.3">
      <c r="A22" s="45" t="s">
        <v>47</v>
      </c>
      <c r="B22" s="371">
        <v>69453</v>
      </c>
      <c r="C22" s="335">
        <v>4916</v>
      </c>
      <c r="D22" s="335">
        <v>1403</v>
      </c>
      <c r="E22" s="371">
        <v>4677</v>
      </c>
      <c r="F22" s="371">
        <v>2947</v>
      </c>
      <c r="G22" s="399" t="s">
        <v>2</v>
      </c>
      <c r="H22" s="399" t="s">
        <v>2</v>
      </c>
      <c r="I22" s="371">
        <v>528</v>
      </c>
      <c r="K22" s="45" t="s">
        <v>47</v>
      </c>
      <c r="L22" s="371">
        <v>77545</v>
      </c>
      <c r="M22" s="335">
        <v>3105</v>
      </c>
      <c r="N22" s="335">
        <v>540</v>
      </c>
      <c r="O22" s="371">
        <v>2530</v>
      </c>
      <c r="P22" s="335">
        <v>3365</v>
      </c>
      <c r="Q22" s="335">
        <v>4100</v>
      </c>
      <c r="R22" s="371">
        <v>1265</v>
      </c>
      <c r="S22" s="371">
        <v>210</v>
      </c>
      <c r="U22" s="45" t="s">
        <v>47</v>
      </c>
      <c r="V22" s="371">
        <v>81755</v>
      </c>
      <c r="W22" s="335">
        <v>2575</v>
      </c>
      <c r="X22" s="335">
        <v>470</v>
      </c>
      <c r="Y22" s="371">
        <v>834</v>
      </c>
      <c r="Z22" s="335">
        <v>974</v>
      </c>
      <c r="AA22" s="371">
        <v>1195</v>
      </c>
      <c r="AB22" s="371">
        <v>486</v>
      </c>
      <c r="AC22" s="371">
        <v>165</v>
      </c>
      <c r="AE22" s="45" t="s">
        <v>47</v>
      </c>
      <c r="AF22" s="371">
        <v>90999</v>
      </c>
      <c r="AG22" s="335">
        <v>2190</v>
      </c>
      <c r="AH22" s="335">
        <v>718</v>
      </c>
      <c r="AI22" s="371">
        <v>515</v>
      </c>
      <c r="AJ22" s="371">
        <v>470</v>
      </c>
      <c r="AK22" s="371">
        <v>617</v>
      </c>
      <c r="AL22" s="371">
        <v>538</v>
      </c>
      <c r="AM22" s="371">
        <v>216</v>
      </c>
      <c r="AR22" s="335" t="s">
        <v>47</v>
      </c>
      <c r="AS22" s="335">
        <v>96644</v>
      </c>
      <c r="AT22" s="335">
        <v>2308</v>
      </c>
      <c r="AU22" s="335">
        <v>1027</v>
      </c>
      <c r="AV22" s="322">
        <v>92073</v>
      </c>
      <c r="AW22" s="335">
        <v>105</v>
      </c>
      <c r="AX22" s="335">
        <v>192</v>
      </c>
      <c r="AZ22" s="335" t="s">
        <v>47</v>
      </c>
      <c r="BA22" s="322">
        <v>100214</v>
      </c>
      <c r="BB22" s="322">
        <v>3831</v>
      </c>
      <c r="BC22" s="322">
        <v>1484</v>
      </c>
      <c r="BD22" s="322">
        <v>98219</v>
      </c>
      <c r="BE22" s="322">
        <v>96</v>
      </c>
      <c r="BF22" s="322">
        <v>156</v>
      </c>
    </row>
    <row r="23" spans="1:58" ht="13.15" customHeight="1" x14ac:dyDescent="0.3">
      <c r="A23" s="45" t="s">
        <v>48</v>
      </c>
      <c r="B23" s="371">
        <v>67306</v>
      </c>
      <c r="C23" s="335">
        <v>4943</v>
      </c>
      <c r="D23" s="335">
        <v>1791</v>
      </c>
      <c r="E23" s="371">
        <v>14442</v>
      </c>
      <c r="F23" s="371">
        <v>6863</v>
      </c>
      <c r="G23" s="399" t="s">
        <v>2</v>
      </c>
      <c r="H23" s="399" t="s">
        <v>2</v>
      </c>
      <c r="I23" s="371">
        <v>130</v>
      </c>
      <c r="K23" s="45" t="s">
        <v>48</v>
      </c>
      <c r="L23" s="371">
        <v>71870</v>
      </c>
      <c r="M23" s="335">
        <v>3520</v>
      </c>
      <c r="N23" s="335">
        <v>1595</v>
      </c>
      <c r="O23" s="371">
        <v>9850</v>
      </c>
      <c r="P23" s="335">
        <v>10275</v>
      </c>
      <c r="Q23" s="335">
        <v>12970</v>
      </c>
      <c r="R23" s="371">
        <v>4695</v>
      </c>
      <c r="S23" s="371">
        <v>105</v>
      </c>
      <c r="U23" s="45" t="s">
        <v>48</v>
      </c>
      <c r="V23" s="371">
        <v>73112</v>
      </c>
      <c r="W23" s="335">
        <v>3335</v>
      </c>
      <c r="X23" s="335">
        <v>889</v>
      </c>
      <c r="Y23" s="371">
        <v>3006</v>
      </c>
      <c r="Z23" s="335">
        <v>3206</v>
      </c>
      <c r="AA23" s="371">
        <v>3961</v>
      </c>
      <c r="AB23" s="371">
        <v>2092</v>
      </c>
      <c r="AC23" s="371">
        <v>139</v>
      </c>
      <c r="AE23" s="45" t="s">
        <v>48</v>
      </c>
      <c r="AF23" s="371">
        <v>79789</v>
      </c>
      <c r="AG23" s="335">
        <v>2606</v>
      </c>
      <c r="AH23" s="335">
        <v>924</v>
      </c>
      <c r="AI23" s="371">
        <v>1470</v>
      </c>
      <c r="AJ23" s="371">
        <v>1399</v>
      </c>
      <c r="AK23" s="371">
        <v>1730</v>
      </c>
      <c r="AL23" s="371">
        <v>1696</v>
      </c>
      <c r="AM23" s="371">
        <v>121</v>
      </c>
      <c r="AR23" s="335" t="s">
        <v>48</v>
      </c>
      <c r="AS23" s="335">
        <v>83995</v>
      </c>
      <c r="AT23" s="335">
        <v>3030</v>
      </c>
      <c r="AU23" s="335">
        <v>1545</v>
      </c>
      <c r="AV23" s="322">
        <v>79099</v>
      </c>
      <c r="AW23" s="335">
        <v>545</v>
      </c>
      <c r="AX23" s="335">
        <v>124</v>
      </c>
      <c r="AZ23" s="335" t="s">
        <v>48</v>
      </c>
      <c r="BA23" s="322">
        <v>94902</v>
      </c>
      <c r="BB23" s="322">
        <v>4844</v>
      </c>
      <c r="BC23" s="322">
        <v>2119</v>
      </c>
      <c r="BD23" s="322">
        <v>92479</v>
      </c>
      <c r="BE23" s="322">
        <v>491</v>
      </c>
      <c r="BF23" s="322">
        <v>149</v>
      </c>
    </row>
    <row r="24" spans="1:58" ht="13.15" customHeight="1" x14ac:dyDescent="0.3">
      <c r="A24" s="45" t="s">
        <v>49</v>
      </c>
      <c r="B24" s="371">
        <v>92506</v>
      </c>
      <c r="C24" s="335">
        <v>11331</v>
      </c>
      <c r="D24" s="335">
        <v>9994</v>
      </c>
      <c r="E24" s="371">
        <v>64642</v>
      </c>
      <c r="F24" s="371">
        <v>48801</v>
      </c>
      <c r="G24" s="399" t="s">
        <v>2</v>
      </c>
      <c r="H24" s="399" t="s">
        <v>2</v>
      </c>
      <c r="I24" s="371">
        <v>1</v>
      </c>
      <c r="K24" s="45" t="s">
        <v>49</v>
      </c>
      <c r="L24" s="371">
        <v>76975</v>
      </c>
      <c r="M24" s="335">
        <v>6575</v>
      </c>
      <c r="N24" s="335">
        <v>5100</v>
      </c>
      <c r="O24" s="371">
        <v>33585</v>
      </c>
      <c r="P24" s="335">
        <v>28240</v>
      </c>
      <c r="Q24" s="335">
        <v>37640</v>
      </c>
      <c r="R24" s="371">
        <v>18770</v>
      </c>
      <c r="S24" s="371">
        <v>5</v>
      </c>
      <c r="U24" s="45" t="s">
        <v>49</v>
      </c>
      <c r="V24" s="371">
        <v>64317</v>
      </c>
      <c r="W24" s="335">
        <v>2970</v>
      </c>
      <c r="X24" s="335">
        <v>1068</v>
      </c>
      <c r="Y24" s="371">
        <v>6410</v>
      </c>
      <c r="Z24" s="335">
        <v>5479</v>
      </c>
      <c r="AA24" s="371">
        <v>7114</v>
      </c>
      <c r="AB24" s="371">
        <v>5480</v>
      </c>
      <c r="AC24" s="371">
        <v>18</v>
      </c>
      <c r="AE24" s="45" t="s">
        <v>49</v>
      </c>
      <c r="AF24" s="371">
        <v>74226</v>
      </c>
      <c r="AG24" s="335">
        <v>2220</v>
      </c>
      <c r="AH24" s="335">
        <v>1342</v>
      </c>
      <c r="AI24" s="371">
        <v>2197</v>
      </c>
      <c r="AJ24" s="371">
        <v>1961</v>
      </c>
      <c r="AK24" s="371">
        <v>2417</v>
      </c>
      <c r="AL24" s="371">
        <v>3629</v>
      </c>
      <c r="AM24" s="371">
        <v>20</v>
      </c>
      <c r="AR24" s="335" t="s">
        <v>49</v>
      </c>
      <c r="AS24" s="335">
        <v>82279</v>
      </c>
      <c r="AT24" s="335">
        <v>2521</v>
      </c>
      <c r="AU24" s="335">
        <v>1867</v>
      </c>
      <c r="AV24" s="322">
        <v>76206</v>
      </c>
      <c r="AW24" s="335">
        <v>1078</v>
      </c>
      <c r="AX24" s="335">
        <v>76</v>
      </c>
      <c r="AZ24" s="335" t="s">
        <v>49</v>
      </c>
      <c r="BA24" s="322">
        <v>93556</v>
      </c>
      <c r="BB24" s="322">
        <v>2819</v>
      </c>
      <c r="BC24" s="322">
        <v>1520</v>
      </c>
      <c r="BD24" s="322">
        <v>91190</v>
      </c>
      <c r="BE24" s="322">
        <v>1624</v>
      </c>
      <c r="BF24" s="322">
        <v>58</v>
      </c>
    </row>
    <row r="25" spans="1:58" ht="13.15" customHeight="1" x14ac:dyDescent="0.3">
      <c r="A25" s="45" t="s">
        <v>50</v>
      </c>
      <c r="B25" s="371">
        <v>82301</v>
      </c>
      <c r="C25" s="335">
        <v>6016</v>
      </c>
      <c r="D25" s="335">
        <v>8930</v>
      </c>
      <c r="E25" s="371">
        <v>35730</v>
      </c>
      <c r="F25" s="371">
        <v>30595</v>
      </c>
      <c r="G25" s="399" t="s">
        <v>2</v>
      </c>
      <c r="H25" s="399" t="s">
        <v>2</v>
      </c>
      <c r="I25" s="371">
        <v>43</v>
      </c>
      <c r="K25" s="45" t="s">
        <v>50</v>
      </c>
      <c r="L25" s="371">
        <v>77935</v>
      </c>
      <c r="M25" s="335">
        <v>3815</v>
      </c>
      <c r="N25" s="335">
        <v>6520</v>
      </c>
      <c r="O25" s="371">
        <v>23520</v>
      </c>
      <c r="P25" s="335">
        <v>23305</v>
      </c>
      <c r="Q25" s="335">
        <v>28560</v>
      </c>
      <c r="R25" s="371">
        <v>7325</v>
      </c>
      <c r="S25" s="371">
        <v>55</v>
      </c>
      <c r="U25" s="45" t="s">
        <v>50</v>
      </c>
      <c r="V25" s="371">
        <v>56092</v>
      </c>
      <c r="W25" s="335">
        <v>2051</v>
      </c>
      <c r="X25" s="335">
        <v>2484</v>
      </c>
      <c r="Y25" s="371">
        <v>6633</v>
      </c>
      <c r="Z25" s="335">
        <v>6773</v>
      </c>
      <c r="AA25" s="371">
        <v>7494</v>
      </c>
      <c r="AB25" s="371">
        <v>6137</v>
      </c>
      <c r="AC25" s="371">
        <v>24</v>
      </c>
      <c r="AE25" s="45" t="s">
        <v>50</v>
      </c>
      <c r="AF25" s="371">
        <v>68222</v>
      </c>
      <c r="AG25" s="335">
        <v>1602</v>
      </c>
      <c r="AH25" s="335">
        <v>1888</v>
      </c>
      <c r="AI25" s="371">
        <v>2668</v>
      </c>
      <c r="AJ25" s="371">
        <v>2797</v>
      </c>
      <c r="AK25" s="371">
        <v>2983</v>
      </c>
      <c r="AL25" s="371">
        <v>4427</v>
      </c>
      <c r="AM25" s="371">
        <v>52</v>
      </c>
      <c r="AR25" s="335" t="s">
        <v>50</v>
      </c>
      <c r="AS25" s="335">
        <v>79145</v>
      </c>
      <c r="AT25" s="335">
        <v>2173</v>
      </c>
      <c r="AU25" s="335">
        <v>2674</v>
      </c>
      <c r="AV25" s="322">
        <v>70287</v>
      </c>
      <c r="AW25" s="335">
        <v>2060</v>
      </c>
      <c r="AX25" s="335">
        <v>110</v>
      </c>
      <c r="AZ25" s="335" t="s">
        <v>50</v>
      </c>
      <c r="BA25" s="322">
        <v>78536</v>
      </c>
      <c r="BB25" s="322">
        <v>1614</v>
      </c>
      <c r="BC25" s="322">
        <v>1505</v>
      </c>
      <c r="BD25" s="322">
        <v>75186</v>
      </c>
      <c r="BE25" s="322">
        <v>3208</v>
      </c>
      <c r="BF25" s="322">
        <v>88</v>
      </c>
    </row>
    <row r="26" spans="1:58" ht="13.15" customHeight="1" x14ac:dyDescent="0.3">
      <c r="A26" s="45" t="s">
        <v>51</v>
      </c>
      <c r="B26" s="371">
        <v>48050</v>
      </c>
      <c r="C26" s="335">
        <v>2593</v>
      </c>
      <c r="D26" s="335">
        <v>952</v>
      </c>
      <c r="E26" s="371">
        <v>7932</v>
      </c>
      <c r="F26" s="371">
        <v>3890</v>
      </c>
      <c r="G26" s="399" t="s">
        <v>2</v>
      </c>
      <c r="H26" s="399" t="s">
        <v>2</v>
      </c>
      <c r="I26" s="371">
        <v>46</v>
      </c>
      <c r="K26" s="45" t="s">
        <v>51</v>
      </c>
      <c r="L26" s="371">
        <v>51070</v>
      </c>
      <c r="M26" s="335">
        <v>1440</v>
      </c>
      <c r="N26" s="335">
        <v>530</v>
      </c>
      <c r="O26" s="371">
        <v>5525</v>
      </c>
      <c r="P26" s="335">
        <v>5805</v>
      </c>
      <c r="Q26" s="335">
        <v>6955</v>
      </c>
      <c r="R26" s="371">
        <v>1730</v>
      </c>
      <c r="S26" s="371">
        <v>70</v>
      </c>
      <c r="U26" s="45" t="s">
        <v>51</v>
      </c>
      <c r="V26" s="371">
        <v>51435</v>
      </c>
      <c r="W26" s="335">
        <v>1012</v>
      </c>
      <c r="X26" s="335">
        <v>265</v>
      </c>
      <c r="Y26" s="371">
        <v>2319</v>
      </c>
      <c r="Z26" s="335">
        <v>2163</v>
      </c>
      <c r="AA26" s="371">
        <v>2722</v>
      </c>
      <c r="AB26" s="371">
        <v>1372</v>
      </c>
      <c r="AC26" s="371">
        <v>77</v>
      </c>
      <c r="AE26" s="45" t="s">
        <v>51</v>
      </c>
      <c r="AF26" s="371">
        <v>55280</v>
      </c>
      <c r="AG26" s="335">
        <v>725</v>
      </c>
      <c r="AH26" s="335">
        <v>336</v>
      </c>
      <c r="AI26" s="371">
        <v>1232</v>
      </c>
      <c r="AJ26" s="371">
        <v>1076</v>
      </c>
      <c r="AK26" s="371">
        <v>1366</v>
      </c>
      <c r="AL26" s="371">
        <v>1300</v>
      </c>
      <c r="AM26" s="371">
        <v>81</v>
      </c>
      <c r="AR26" s="335" t="s">
        <v>51</v>
      </c>
      <c r="AS26" s="335">
        <v>61433</v>
      </c>
      <c r="AT26" s="335">
        <v>933</v>
      </c>
      <c r="AU26" s="335">
        <v>463</v>
      </c>
      <c r="AV26" s="322">
        <v>57031</v>
      </c>
      <c r="AW26" s="335">
        <v>632</v>
      </c>
      <c r="AX26" s="335">
        <v>73</v>
      </c>
      <c r="AZ26" s="335" t="s">
        <v>51</v>
      </c>
      <c r="BA26" s="322">
        <v>63639</v>
      </c>
      <c r="BB26" s="322">
        <v>1192</v>
      </c>
      <c r="BC26" s="322">
        <v>495</v>
      </c>
      <c r="BD26" s="322">
        <v>61696</v>
      </c>
      <c r="BE26" s="322">
        <v>553</v>
      </c>
      <c r="BF26" s="322">
        <v>62</v>
      </c>
    </row>
    <row r="27" spans="1:58" ht="13.15" customHeight="1" x14ac:dyDescent="0.3">
      <c r="A27" s="45" t="s">
        <v>52</v>
      </c>
      <c r="B27" s="371">
        <v>117120</v>
      </c>
      <c r="C27" s="335">
        <v>11964</v>
      </c>
      <c r="D27" s="335">
        <v>7706</v>
      </c>
      <c r="E27" s="371">
        <v>51983</v>
      </c>
      <c r="F27" s="371">
        <v>31427</v>
      </c>
      <c r="G27" s="399" t="s">
        <v>2</v>
      </c>
      <c r="H27" s="399" t="s">
        <v>2</v>
      </c>
      <c r="I27" s="371">
        <v>5</v>
      </c>
      <c r="K27" s="45" t="s">
        <v>52</v>
      </c>
      <c r="L27" s="371">
        <v>111940</v>
      </c>
      <c r="M27" s="335">
        <v>9315</v>
      </c>
      <c r="N27" s="335">
        <v>5835</v>
      </c>
      <c r="O27" s="371">
        <v>32455</v>
      </c>
      <c r="P27" s="335">
        <v>28125</v>
      </c>
      <c r="Q27" s="335">
        <v>38600</v>
      </c>
      <c r="R27" s="371">
        <v>18790</v>
      </c>
      <c r="S27" s="371">
        <v>55</v>
      </c>
      <c r="U27" s="45" t="s">
        <v>52</v>
      </c>
      <c r="V27" s="371">
        <v>95662</v>
      </c>
      <c r="W27" s="335">
        <v>5085</v>
      </c>
      <c r="X27" s="335">
        <v>1970</v>
      </c>
      <c r="Y27" s="371">
        <v>8435</v>
      </c>
      <c r="Z27" s="335">
        <v>7525</v>
      </c>
      <c r="AA27" s="371">
        <v>9630</v>
      </c>
      <c r="AB27" s="371">
        <v>7495</v>
      </c>
      <c r="AC27" s="371">
        <v>69</v>
      </c>
      <c r="AE27" s="45" t="s">
        <v>52</v>
      </c>
      <c r="AF27" s="371">
        <v>108920</v>
      </c>
      <c r="AG27" s="335">
        <v>3321</v>
      </c>
      <c r="AH27" s="335">
        <v>2223</v>
      </c>
      <c r="AI27" s="371">
        <v>3066</v>
      </c>
      <c r="AJ27" s="371">
        <v>2997</v>
      </c>
      <c r="AK27" s="371">
        <v>3436</v>
      </c>
      <c r="AL27" s="371">
        <v>4826</v>
      </c>
      <c r="AM27" s="371">
        <v>25</v>
      </c>
      <c r="AR27" s="335" t="s">
        <v>52</v>
      </c>
      <c r="AS27" s="335">
        <v>118448</v>
      </c>
      <c r="AT27" s="335">
        <v>3623</v>
      </c>
      <c r="AU27" s="335">
        <v>2813</v>
      </c>
      <c r="AV27" s="322">
        <v>106268</v>
      </c>
      <c r="AW27" s="335">
        <v>1812</v>
      </c>
      <c r="AX27" s="335">
        <v>90</v>
      </c>
      <c r="AZ27" s="335" t="s">
        <v>52</v>
      </c>
      <c r="BA27" s="322">
        <v>130017</v>
      </c>
      <c r="BB27" s="322">
        <v>4549</v>
      </c>
      <c r="BC27" s="322">
        <v>2662</v>
      </c>
      <c r="BD27" s="322">
        <v>125766</v>
      </c>
      <c r="BE27" s="322">
        <v>2556</v>
      </c>
      <c r="BF27" s="322">
        <v>37</v>
      </c>
    </row>
    <row r="28" spans="1:58" ht="13.15" customHeight="1" x14ac:dyDescent="0.3">
      <c r="A28" s="45" t="s">
        <v>53</v>
      </c>
      <c r="B28" s="371">
        <v>95991</v>
      </c>
      <c r="C28" s="335">
        <v>9043</v>
      </c>
      <c r="D28" s="335">
        <v>3661</v>
      </c>
      <c r="E28" s="371">
        <v>34164</v>
      </c>
      <c r="F28" s="371">
        <v>19076</v>
      </c>
      <c r="G28" s="399" t="s">
        <v>2</v>
      </c>
      <c r="H28" s="399" t="s">
        <v>2</v>
      </c>
      <c r="I28" s="371">
        <v>3</v>
      </c>
      <c r="K28" s="45" t="s">
        <v>53</v>
      </c>
      <c r="L28" s="371">
        <v>93900</v>
      </c>
      <c r="M28" s="335">
        <v>6650</v>
      </c>
      <c r="N28" s="335">
        <v>2485</v>
      </c>
      <c r="O28" s="371">
        <v>17735</v>
      </c>
      <c r="P28" s="335">
        <v>17395</v>
      </c>
      <c r="Q28" s="335">
        <v>23055</v>
      </c>
      <c r="R28" s="371">
        <v>9285</v>
      </c>
      <c r="S28" s="371">
        <v>5</v>
      </c>
      <c r="U28" s="45" t="s">
        <v>53</v>
      </c>
      <c r="V28" s="371">
        <v>88341</v>
      </c>
      <c r="W28" s="335">
        <v>3660</v>
      </c>
      <c r="X28" s="335">
        <v>781</v>
      </c>
      <c r="Y28" s="371">
        <v>4698</v>
      </c>
      <c r="Z28" s="335">
        <v>4519</v>
      </c>
      <c r="AA28" s="371">
        <v>5746</v>
      </c>
      <c r="AB28" s="371">
        <v>3933</v>
      </c>
      <c r="AC28" s="371">
        <v>41</v>
      </c>
      <c r="AE28" s="45" t="s">
        <v>53</v>
      </c>
      <c r="AF28" s="371">
        <v>99198</v>
      </c>
      <c r="AG28" s="335">
        <v>2684</v>
      </c>
      <c r="AH28" s="335">
        <v>1357</v>
      </c>
      <c r="AI28" s="371">
        <v>1888</v>
      </c>
      <c r="AJ28" s="371">
        <v>1881</v>
      </c>
      <c r="AK28" s="371">
        <v>2157</v>
      </c>
      <c r="AL28" s="371">
        <v>3120</v>
      </c>
      <c r="AM28" s="371">
        <v>18</v>
      </c>
      <c r="AR28" s="335" t="s">
        <v>53</v>
      </c>
      <c r="AS28" s="335">
        <v>107412</v>
      </c>
      <c r="AT28" s="335">
        <v>3036</v>
      </c>
      <c r="AU28" s="335">
        <v>2139</v>
      </c>
      <c r="AV28" s="322">
        <v>97011</v>
      </c>
      <c r="AW28" s="335">
        <v>747</v>
      </c>
      <c r="AX28" s="335">
        <v>97</v>
      </c>
      <c r="AZ28" s="335" t="s">
        <v>53</v>
      </c>
      <c r="BA28" s="322">
        <v>116091</v>
      </c>
      <c r="BB28" s="322">
        <v>4438</v>
      </c>
      <c r="BC28" s="322">
        <v>2068</v>
      </c>
      <c r="BD28" s="322">
        <v>112311</v>
      </c>
      <c r="BE28" s="322">
        <v>1235</v>
      </c>
      <c r="BF28" s="322">
        <v>52</v>
      </c>
    </row>
    <row r="29" spans="1:58" ht="13.15" customHeight="1" x14ac:dyDescent="0.3">
      <c r="A29" s="45" t="s">
        <v>54</v>
      </c>
      <c r="B29" s="371">
        <v>63322</v>
      </c>
      <c r="C29" s="335">
        <v>4096</v>
      </c>
      <c r="D29" s="335">
        <v>1157</v>
      </c>
      <c r="E29" s="371">
        <v>12075</v>
      </c>
      <c r="F29" s="371">
        <v>5475</v>
      </c>
      <c r="G29" s="399" t="s">
        <v>2</v>
      </c>
      <c r="H29" s="399" t="s">
        <v>2</v>
      </c>
      <c r="I29" s="371">
        <v>18</v>
      </c>
      <c r="K29" s="45" t="s">
        <v>54</v>
      </c>
      <c r="L29" s="371">
        <v>64420</v>
      </c>
      <c r="M29" s="335">
        <v>2550</v>
      </c>
      <c r="N29" s="335">
        <v>755</v>
      </c>
      <c r="O29" s="371">
        <v>7790</v>
      </c>
      <c r="P29" s="335">
        <v>7655</v>
      </c>
      <c r="Q29" s="335">
        <v>10310</v>
      </c>
      <c r="R29" s="371">
        <v>3235</v>
      </c>
      <c r="S29" s="371">
        <v>25</v>
      </c>
      <c r="U29" s="45" t="s">
        <v>54</v>
      </c>
      <c r="V29" s="371">
        <v>63985</v>
      </c>
      <c r="W29" s="335">
        <v>1779</v>
      </c>
      <c r="X29" s="335">
        <v>361</v>
      </c>
      <c r="Y29" s="371">
        <v>2491</v>
      </c>
      <c r="Z29" s="335">
        <v>2430</v>
      </c>
      <c r="AA29" s="371">
        <v>3049</v>
      </c>
      <c r="AB29" s="371">
        <v>1673</v>
      </c>
      <c r="AC29" s="371">
        <v>22</v>
      </c>
      <c r="AE29" s="45" t="s">
        <v>54</v>
      </c>
      <c r="AF29" s="371">
        <v>69928</v>
      </c>
      <c r="AG29" s="335">
        <v>1533</v>
      </c>
      <c r="AH29" s="335">
        <v>570</v>
      </c>
      <c r="AI29" s="371">
        <v>1056</v>
      </c>
      <c r="AJ29" s="371">
        <v>1005</v>
      </c>
      <c r="AK29" s="371">
        <v>1203</v>
      </c>
      <c r="AL29" s="371">
        <v>1341</v>
      </c>
      <c r="AM29" s="371">
        <v>17</v>
      </c>
      <c r="AR29" s="335" t="s">
        <v>54</v>
      </c>
      <c r="AS29" s="335">
        <v>78883</v>
      </c>
      <c r="AT29" s="335">
        <v>1849</v>
      </c>
      <c r="AU29" s="335">
        <v>1077</v>
      </c>
      <c r="AV29" s="322">
        <v>70830</v>
      </c>
      <c r="AW29" s="335">
        <v>383</v>
      </c>
      <c r="AX29" s="335">
        <v>44</v>
      </c>
      <c r="AZ29" s="335" t="s">
        <v>54</v>
      </c>
      <c r="BA29" s="322">
        <v>78757</v>
      </c>
      <c r="BB29" s="322">
        <v>2527</v>
      </c>
      <c r="BC29" s="322">
        <v>967</v>
      </c>
      <c r="BD29" s="322">
        <v>76275</v>
      </c>
      <c r="BE29" s="322">
        <v>294</v>
      </c>
      <c r="BF29" s="322">
        <v>28</v>
      </c>
    </row>
    <row r="30" spans="1:58" ht="13.15" customHeight="1" x14ac:dyDescent="0.3">
      <c r="A30" s="45" t="s">
        <v>55</v>
      </c>
      <c r="B30" s="371">
        <v>85384</v>
      </c>
      <c r="C30" s="335">
        <v>8384</v>
      </c>
      <c r="D30" s="335">
        <v>3370</v>
      </c>
      <c r="E30" s="371">
        <v>42805</v>
      </c>
      <c r="F30" s="371">
        <v>17070</v>
      </c>
      <c r="G30" s="399" t="s">
        <v>2</v>
      </c>
      <c r="H30" s="399" t="s">
        <v>2</v>
      </c>
      <c r="I30" s="371">
        <v>2</v>
      </c>
      <c r="K30" s="45" t="s">
        <v>55</v>
      </c>
      <c r="L30" s="371">
        <v>81035</v>
      </c>
      <c r="M30" s="335">
        <v>5565</v>
      </c>
      <c r="N30" s="335">
        <v>2220</v>
      </c>
      <c r="O30" s="371">
        <v>24825</v>
      </c>
      <c r="P30" s="335">
        <v>31990</v>
      </c>
      <c r="Q30" s="335">
        <v>36735</v>
      </c>
      <c r="R30" s="371">
        <v>7125</v>
      </c>
      <c r="S30" s="371">
        <v>10</v>
      </c>
      <c r="U30" s="45" t="s">
        <v>55</v>
      </c>
      <c r="V30" s="371">
        <v>74214</v>
      </c>
      <c r="W30" s="335">
        <v>4766</v>
      </c>
      <c r="X30" s="335">
        <v>1566</v>
      </c>
      <c r="Y30" s="371">
        <v>7200</v>
      </c>
      <c r="Z30" s="335">
        <v>9863</v>
      </c>
      <c r="AA30" s="371">
        <v>11148</v>
      </c>
      <c r="AB30" s="371">
        <v>2557</v>
      </c>
      <c r="AC30" s="371">
        <v>38</v>
      </c>
      <c r="AE30" s="45" t="s">
        <v>55</v>
      </c>
      <c r="AF30" s="371">
        <v>80025</v>
      </c>
      <c r="AG30" s="335">
        <v>4347</v>
      </c>
      <c r="AH30" s="335">
        <v>1707</v>
      </c>
      <c r="AI30" s="371">
        <v>2568</v>
      </c>
      <c r="AJ30" s="371">
        <v>3317</v>
      </c>
      <c r="AK30" s="371">
        <v>3797</v>
      </c>
      <c r="AL30" s="371">
        <v>2039</v>
      </c>
      <c r="AM30" s="371">
        <v>25</v>
      </c>
      <c r="AR30" s="335" t="s">
        <v>55</v>
      </c>
      <c r="AS30" s="335">
        <v>91821</v>
      </c>
      <c r="AT30" s="335">
        <v>6372</v>
      </c>
      <c r="AU30" s="335">
        <v>4642</v>
      </c>
      <c r="AV30" s="322">
        <v>83556</v>
      </c>
      <c r="AW30" s="335">
        <v>586</v>
      </c>
      <c r="AX30" s="335">
        <v>100</v>
      </c>
      <c r="AZ30" s="335" t="s">
        <v>55</v>
      </c>
      <c r="BA30" s="322">
        <v>101519</v>
      </c>
      <c r="BB30" s="322">
        <v>10338</v>
      </c>
      <c r="BC30" s="322">
        <v>4876</v>
      </c>
      <c r="BD30" s="322">
        <v>98725</v>
      </c>
      <c r="BE30" s="322">
        <v>585</v>
      </c>
      <c r="BF30" s="322">
        <v>74</v>
      </c>
    </row>
    <row r="31" spans="1:58" ht="13.15" customHeight="1" x14ac:dyDescent="0.3">
      <c r="A31" s="45" t="s">
        <v>56</v>
      </c>
      <c r="B31" s="371">
        <v>80572</v>
      </c>
      <c r="C31" s="335">
        <v>4527</v>
      </c>
      <c r="D31" s="335">
        <v>1155</v>
      </c>
      <c r="E31" s="371">
        <v>12186</v>
      </c>
      <c r="F31" s="371">
        <v>6671</v>
      </c>
      <c r="G31" s="399" t="s">
        <v>2</v>
      </c>
      <c r="H31" s="399" t="s">
        <v>2</v>
      </c>
      <c r="I31" s="371">
        <v>34</v>
      </c>
      <c r="K31" s="45" t="s">
        <v>56</v>
      </c>
      <c r="L31" s="371">
        <v>83480</v>
      </c>
      <c r="M31" s="335">
        <v>2655</v>
      </c>
      <c r="N31" s="335">
        <v>830</v>
      </c>
      <c r="O31" s="371">
        <v>8870</v>
      </c>
      <c r="P31" s="335">
        <v>10750</v>
      </c>
      <c r="Q31" s="335">
        <v>13120</v>
      </c>
      <c r="R31" s="371">
        <v>5465</v>
      </c>
      <c r="S31" s="371">
        <v>40</v>
      </c>
      <c r="U31" s="45" t="s">
        <v>56</v>
      </c>
      <c r="V31" s="371">
        <v>82762</v>
      </c>
      <c r="W31" s="335">
        <v>2106</v>
      </c>
      <c r="X31" s="335">
        <v>560</v>
      </c>
      <c r="Y31" s="371">
        <v>2889</v>
      </c>
      <c r="Z31" s="335">
        <v>3256</v>
      </c>
      <c r="AA31" s="371">
        <v>4018</v>
      </c>
      <c r="AB31" s="371">
        <v>2402</v>
      </c>
      <c r="AC31" s="371">
        <v>21</v>
      </c>
      <c r="AE31" s="45" t="s">
        <v>56</v>
      </c>
      <c r="AF31" s="371">
        <v>88164</v>
      </c>
      <c r="AG31" s="335">
        <v>1889</v>
      </c>
      <c r="AH31" s="335">
        <v>614</v>
      </c>
      <c r="AI31" s="371">
        <v>1359</v>
      </c>
      <c r="AJ31" s="371">
        <v>1259</v>
      </c>
      <c r="AK31" s="371">
        <v>1726</v>
      </c>
      <c r="AL31" s="371">
        <v>1719</v>
      </c>
      <c r="AM31" s="371">
        <v>31</v>
      </c>
      <c r="AR31" s="335" t="s">
        <v>56</v>
      </c>
      <c r="AS31" s="335">
        <v>92289</v>
      </c>
      <c r="AT31" s="335">
        <v>2628</v>
      </c>
      <c r="AU31" s="335">
        <v>1412</v>
      </c>
      <c r="AV31" s="322">
        <v>86125</v>
      </c>
      <c r="AW31" s="335">
        <v>268</v>
      </c>
      <c r="AX31" s="335">
        <v>69</v>
      </c>
      <c r="AZ31" s="335" t="s">
        <v>56</v>
      </c>
      <c r="BA31" s="322">
        <v>99105</v>
      </c>
      <c r="BB31" s="322">
        <v>4392</v>
      </c>
      <c r="BC31" s="322">
        <v>1767</v>
      </c>
      <c r="BD31" s="322">
        <v>96688</v>
      </c>
      <c r="BE31" s="322">
        <v>318</v>
      </c>
      <c r="BF31" s="322">
        <v>65</v>
      </c>
    </row>
    <row r="32" spans="1:58" ht="13.15" customHeight="1" x14ac:dyDescent="0.3">
      <c r="A32" s="45" t="s">
        <v>57</v>
      </c>
      <c r="B32" s="371">
        <v>61981</v>
      </c>
      <c r="C32" s="335">
        <v>3364</v>
      </c>
      <c r="D32" s="335">
        <v>1179</v>
      </c>
      <c r="E32" s="371">
        <v>14182</v>
      </c>
      <c r="F32" s="371">
        <v>6761</v>
      </c>
      <c r="G32" s="399" t="s">
        <v>2</v>
      </c>
      <c r="H32" s="399" t="s">
        <v>2</v>
      </c>
      <c r="I32" s="371">
        <v>72</v>
      </c>
      <c r="K32" s="45" t="s">
        <v>57</v>
      </c>
      <c r="L32" s="371">
        <v>65945</v>
      </c>
      <c r="M32" s="335">
        <v>1815</v>
      </c>
      <c r="N32" s="335">
        <v>720</v>
      </c>
      <c r="O32" s="371">
        <v>9310</v>
      </c>
      <c r="P32" s="335">
        <v>9905</v>
      </c>
      <c r="Q32" s="335">
        <v>12630</v>
      </c>
      <c r="R32" s="371">
        <v>4230</v>
      </c>
      <c r="S32" s="371">
        <v>125</v>
      </c>
      <c r="U32" s="45" t="s">
        <v>57</v>
      </c>
      <c r="V32" s="371">
        <v>64133</v>
      </c>
      <c r="W32" s="335">
        <v>1130</v>
      </c>
      <c r="X32" s="335">
        <v>412</v>
      </c>
      <c r="Y32" s="371">
        <v>3479</v>
      </c>
      <c r="Z32" s="335">
        <v>3545</v>
      </c>
      <c r="AA32" s="371">
        <v>4317</v>
      </c>
      <c r="AB32" s="371">
        <v>2484</v>
      </c>
      <c r="AC32" s="371">
        <v>150</v>
      </c>
      <c r="AE32" s="45" t="s">
        <v>57</v>
      </c>
      <c r="AF32" s="371">
        <v>70274</v>
      </c>
      <c r="AG32" s="335">
        <v>682</v>
      </c>
      <c r="AH32" s="335">
        <v>372</v>
      </c>
      <c r="AI32" s="371">
        <v>1426</v>
      </c>
      <c r="AJ32" s="371">
        <v>1301</v>
      </c>
      <c r="AK32" s="371">
        <v>1726</v>
      </c>
      <c r="AL32" s="371">
        <v>1468</v>
      </c>
      <c r="AM32" s="371">
        <v>170</v>
      </c>
      <c r="AR32" s="335" t="s">
        <v>57</v>
      </c>
      <c r="AS32" s="335">
        <v>76146</v>
      </c>
      <c r="AT32" s="335">
        <v>635</v>
      </c>
      <c r="AU32" s="335">
        <v>378</v>
      </c>
      <c r="AV32" s="322">
        <v>70664</v>
      </c>
      <c r="AW32" s="335">
        <v>456</v>
      </c>
      <c r="AX32" s="335">
        <v>194</v>
      </c>
      <c r="AZ32" s="335" t="s">
        <v>57</v>
      </c>
      <c r="BA32" s="322">
        <v>79835</v>
      </c>
      <c r="BB32" s="322">
        <v>887</v>
      </c>
      <c r="BC32" s="322">
        <v>336</v>
      </c>
      <c r="BD32" s="322">
        <v>77780</v>
      </c>
      <c r="BE32" s="322">
        <v>434</v>
      </c>
      <c r="BF32" s="322">
        <v>187</v>
      </c>
    </row>
    <row r="33" spans="1:58" ht="13.15" customHeight="1" x14ac:dyDescent="0.3">
      <c r="A33" s="45" t="s">
        <v>58</v>
      </c>
      <c r="B33" s="371">
        <v>104750</v>
      </c>
      <c r="C33" s="335">
        <v>12852</v>
      </c>
      <c r="D33" s="335">
        <v>6523</v>
      </c>
      <c r="E33" s="371">
        <v>56877</v>
      </c>
      <c r="F33" s="371">
        <v>28422</v>
      </c>
      <c r="G33" s="399" t="s">
        <v>2</v>
      </c>
      <c r="H33" s="399" t="s">
        <v>2</v>
      </c>
      <c r="I33" s="371">
        <v>9</v>
      </c>
      <c r="K33" s="45" t="s">
        <v>58</v>
      </c>
      <c r="L33" s="371">
        <v>93270</v>
      </c>
      <c r="M33" s="335">
        <v>8480</v>
      </c>
      <c r="N33" s="335">
        <v>3325</v>
      </c>
      <c r="O33" s="371">
        <v>26890</v>
      </c>
      <c r="P33" s="335">
        <v>21350</v>
      </c>
      <c r="Q33" s="335">
        <v>31885</v>
      </c>
      <c r="R33" s="371">
        <v>11285</v>
      </c>
      <c r="S33" s="371">
        <v>85</v>
      </c>
      <c r="U33" s="45" t="s">
        <v>58</v>
      </c>
      <c r="V33" s="371">
        <v>83127</v>
      </c>
      <c r="W33" s="335">
        <v>4309</v>
      </c>
      <c r="X33" s="335">
        <v>995</v>
      </c>
      <c r="Y33" s="371">
        <v>4336</v>
      </c>
      <c r="Z33" s="335">
        <v>3775</v>
      </c>
      <c r="AA33" s="371">
        <v>5315</v>
      </c>
      <c r="AB33" s="371">
        <v>2982</v>
      </c>
      <c r="AC33" s="371">
        <v>235</v>
      </c>
      <c r="AE33" s="45" t="s">
        <v>58</v>
      </c>
      <c r="AF33" s="371">
        <v>96633</v>
      </c>
      <c r="AG33" s="335">
        <v>3660</v>
      </c>
      <c r="AH33" s="335">
        <v>1583</v>
      </c>
      <c r="AI33" s="371">
        <v>1367</v>
      </c>
      <c r="AJ33" s="371">
        <v>1357</v>
      </c>
      <c r="AK33" s="371">
        <v>1665</v>
      </c>
      <c r="AL33" s="371">
        <v>1979</v>
      </c>
      <c r="AM33" s="371">
        <v>63</v>
      </c>
      <c r="AR33" s="335" t="s">
        <v>58</v>
      </c>
      <c r="AS33" s="335">
        <v>105802</v>
      </c>
      <c r="AT33" s="335">
        <v>4373</v>
      </c>
      <c r="AU33" s="335">
        <v>3681</v>
      </c>
      <c r="AV33" s="322">
        <v>98438</v>
      </c>
      <c r="AW33" s="335">
        <v>867</v>
      </c>
      <c r="AX33" s="335">
        <v>131</v>
      </c>
      <c r="AZ33" s="335" t="s">
        <v>58</v>
      </c>
      <c r="BA33" s="322">
        <v>120422</v>
      </c>
      <c r="BB33" s="322">
        <v>5419</v>
      </c>
      <c r="BC33" s="322">
        <v>3124</v>
      </c>
      <c r="BD33" s="322">
        <v>116518</v>
      </c>
      <c r="BE33" s="322">
        <v>1216</v>
      </c>
      <c r="BF33" s="322">
        <v>143</v>
      </c>
    </row>
    <row r="34" spans="1:58" ht="13.15" customHeight="1" x14ac:dyDescent="0.3">
      <c r="A34" s="45" t="s">
        <v>59</v>
      </c>
      <c r="B34" s="371">
        <v>54684</v>
      </c>
      <c r="C34" s="335">
        <v>3146</v>
      </c>
      <c r="D34" s="335">
        <v>885</v>
      </c>
      <c r="E34" s="371">
        <v>5980</v>
      </c>
      <c r="F34" s="371">
        <v>3200</v>
      </c>
      <c r="G34" s="399" t="s">
        <v>2</v>
      </c>
      <c r="H34" s="399" t="s">
        <v>2</v>
      </c>
      <c r="I34" s="371">
        <v>3</v>
      </c>
      <c r="K34" s="45" t="s">
        <v>59</v>
      </c>
      <c r="L34" s="371">
        <v>59275</v>
      </c>
      <c r="M34" s="335">
        <v>1685</v>
      </c>
      <c r="N34" s="335">
        <v>400</v>
      </c>
      <c r="O34" s="371">
        <v>3975</v>
      </c>
      <c r="P34" s="335">
        <v>4395</v>
      </c>
      <c r="Q34" s="335">
        <v>5615</v>
      </c>
      <c r="R34" s="371">
        <v>1730</v>
      </c>
      <c r="S34" s="371">
        <v>10</v>
      </c>
      <c r="U34" s="45" t="s">
        <v>59</v>
      </c>
      <c r="V34" s="371">
        <v>63613</v>
      </c>
      <c r="W34" s="335">
        <v>1322</v>
      </c>
      <c r="X34" s="335">
        <v>225</v>
      </c>
      <c r="Y34" s="371">
        <v>1395</v>
      </c>
      <c r="Z34" s="335">
        <v>1469</v>
      </c>
      <c r="AA34" s="371">
        <v>1831</v>
      </c>
      <c r="AB34" s="371">
        <v>807</v>
      </c>
      <c r="AC34" s="371">
        <v>18</v>
      </c>
      <c r="AE34" s="45" t="s">
        <v>59</v>
      </c>
      <c r="AF34" s="371">
        <v>69270</v>
      </c>
      <c r="AG34" s="335">
        <v>946</v>
      </c>
      <c r="AH34" s="335">
        <v>313</v>
      </c>
      <c r="AI34" s="371">
        <v>844</v>
      </c>
      <c r="AJ34" s="371">
        <v>666</v>
      </c>
      <c r="AK34" s="371">
        <v>980</v>
      </c>
      <c r="AL34" s="371">
        <v>792</v>
      </c>
      <c r="AM34" s="371">
        <v>23</v>
      </c>
      <c r="AR34" s="335" t="s">
        <v>59</v>
      </c>
      <c r="AS34" s="335">
        <v>76398</v>
      </c>
      <c r="AT34" s="335">
        <v>1035</v>
      </c>
      <c r="AU34" s="335">
        <v>375</v>
      </c>
      <c r="AV34" s="322">
        <v>70973</v>
      </c>
      <c r="AW34" s="335">
        <v>376</v>
      </c>
      <c r="AX34" s="335">
        <v>52</v>
      </c>
      <c r="AZ34" s="335" t="s">
        <v>59</v>
      </c>
      <c r="BA34" s="322">
        <v>78174</v>
      </c>
      <c r="BB34" s="322">
        <v>1409</v>
      </c>
      <c r="BC34" s="322">
        <v>405</v>
      </c>
      <c r="BD34" s="322">
        <v>75792</v>
      </c>
      <c r="BE34" s="322">
        <v>290</v>
      </c>
      <c r="BF34" s="322">
        <v>17</v>
      </c>
    </row>
    <row r="35" spans="1:58" ht="13.15" customHeight="1" x14ac:dyDescent="0.3">
      <c r="A35" s="45" t="s">
        <v>60</v>
      </c>
      <c r="B35" s="371">
        <v>67015</v>
      </c>
      <c r="C35" s="335">
        <v>8769</v>
      </c>
      <c r="D35" s="335">
        <v>5465</v>
      </c>
      <c r="E35" s="371">
        <v>38376</v>
      </c>
      <c r="F35" s="371">
        <v>19838</v>
      </c>
      <c r="G35" s="399" t="s">
        <v>2</v>
      </c>
      <c r="H35" s="399" t="s">
        <v>2</v>
      </c>
      <c r="I35" s="371">
        <v>47</v>
      </c>
      <c r="K35" s="45" t="s">
        <v>60</v>
      </c>
      <c r="L35" s="371">
        <v>57590</v>
      </c>
      <c r="M35" s="335">
        <v>5700</v>
      </c>
      <c r="N35" s="335">
        <v>2520</v>
      </c>
      <c r="O35" s="371">
        <v>15000</v>
      </c>
      <c r="P35" s="335">
        <v>11600</v>
      </c>
      <c r="Q35" s="335">
        <v>16970</v>
      </c>
      <c r="R35" s="371">
        <v>3525</v>
      </c>
      <c r="S35" s="371">
        <v>130</v>
      </c>
      <c r="U35" s="45" t="s">
        <v>60</v>
      </c>
      <c r="V35" s="371">
        <v>53116</v>
      </c>
      <c r="W35" s="335">
        <v>3572</v>
      </c>
      <c r="X35" s="335">
        <v>1765</v>
      </c>
      <c r="Y35" s="371">
        <v>2828</v>
      </c>
      <c r="Z35" s="335">
        <v>2177</v>
      </c>
      <c r="AA35" s="371">
        <v>3245</v>
      </c>
      <c r="AB35" s="371">
        <v>886</v>
      </c>
      <c r="AC35" s="371">
        <v>140</v>
      </c>
      <c r="AE35" s="45" t="s">
        <v>60</v>
      </c>
      <c r="AF35" s="371">
        <v>62882</v>
      </c>
      <c r="AG35" s="335">
        <v>3967</v>
      </c>
      <c r="AH35" s="335">
        <v>2997</v>
      </c>
      <c r="AI35" s="371">
        <v>604</v>
      </c>
      <c r="AJ35" s="371">
        <v>530</v>
      </c>
      <c r="AK35" s="371">
        <v>747</v>
      </c>
      <c r="AL35" s="371">
        <v>323</v>
      </c>
      <c r="AM35" s="371">
        <v>38</v>
      </c>
      <c r="AR35" s="335" t="s">
        <v>60</v>
      </c>
      <c r="AS35" s="335">
        <v>78527</v>
      </c>
      <c r="AT35" s="335">
        <v>5320</v>
      </c>
      <c r="AU35" s="335">
        <v>4525</v>
      </c>
      <c r="AV35" s="322">
        <v>74544</v>
      </c>
      <c r="AW35" s="335">
        <v>851</v>
      </c>
      <c r="AX35" s="335">
        <v>97</v>
      </c>
      <c r="AZ35" s="335" t="s">
        <v>60</v>
      </c>
      <c r="BA35" s="322">
        <v>101257</v>
      </c>
      <c r="BB35" s="322">
        <v>7477</v>
      </c>
      <c r="BC35" s="322">
        <v>3099</v>
      </c>
      <c r="BD35" s="322">
        <v>98161</v>
      </c>
      <c r="BE35" s="322">
        <v>1023</v>
      </c>
      <c r="BF35" s="322">
        <v>98</v>
      </c>
    </row>
    <row r="36" spans="1:58" ht="13.15" customHeight="1" x14ac:dyDescent="0.3">
      <c r="A36" s="45" t="s">
        <v>61</v>
      </c>
      <c r="B36" s="371">
        <v>83834</v>
      </c>
      <c r="C36" s="335">
        <v>5546</v>
      </c>
      <c r="D36" s="335">
        <v>1410</v>
      </c>
      <c r="E36" s="371">
        <v>31563</v>
      </c>
      <c r="F36" s="371">
        <v>11124</v>
      </c>
      <c r="G36" s="399" t="s">
        <v>2</v>
      </c>
      <c r="H36" s="399" t="s">
        <v>2</v>
      </c>
      <c r="I36" s="371">
        <v>26</v>
      </c>
      <c r="K36" s="45" t="s">
        <v>61</v>
      </c>
      <c r="L36" s="371">
        <v>84400</v>
      </c>
      <c r="M36" s="335">
        <v>3435</v>
      </c>
      <c r="N36" s="335">
        <v>1260</v>
      </c>
      <c r="O36" s="371">
        <v>18160</v>
      </c>
      <c r="P36" s="335">
        <v>20495</v>
      </c>
      <c r="Q36" s="335">
        <v>25745</v>
      </c>
      <c r="R36" s="371">
        <v>6055</v>
      </c>
      <c r="S36" s="371">
        <v>5</v>
      </c>
      <c r="U36" s="45" t="s">
        <v>61</v>
      </c>
      <c r="V36" s="371">
        <v>80663</v>
      </c>
      <c r="W36" s="335">
        <v>3157</v>
      </c>
      <c r="X36" s="335">
        <v>845</v>
      </c>
      <c r="Y36" s="371">
        <v>6112</v>
      </c>
      <c r="Z36" s="335">
        <v>7221</v>
      </c>
      <c r="AA36" s="371">
        <v>8800</v>
      </c>
      <c r="AB36" s="371">
        <v>2895</v>
      </c>
      <c r="AC36" s="371">
        <v>20</v>
      </c>
      <c r="AE36" s="45" t="s">
        <v>61</v>
      </c>
      <c r="AF36" s="371">
        <v>86722</v>
      </c>
      <c r="AG36" s="335">
        <v>2791</v>
      </c>
      <c r="AH36" s="335">
        <v>1114</v>
      </c>
      <c r="AI36" s="371">
        <v>2252</v>
      </c>
      <c r="AJ36" s="371">
        <v>2540</v>
      </c>
      <c r="AK36" s="371">
        <v>3176</v>
      </c>
      <c r="AL36" s="371">
        <v>1968</v>
      </c>
      <c r="AM36" s="371">
        <v>12</v>
      </c>
      <c r="AR36" s="335" t="s">
        <v>61</v>
      </c>
      <c r="AS36" s="335">
        <v>89793</v>
      </c>
      <c r="AT36" s="335">
        <v>3083</v>
      </c>
      <c r="AU36" s="335">
        <v>1900</v>
      </c>
      <c r="AV36" s="322">
        <v>78774</v>
      </c>
      <c r="AW36" s="335">
        <v>592</v>
      </c>
      <c r="AX36" s="335">
        <v>70</v>
      </c>
      <c r="AZ36" s="335" t="s">
        <v>61</v>
      </c>
      <c r="BA36" s="322">
        <v>96861</v>
      </c>
      <c r="BB36" s="322">
        <v>5444</v>
      </c>
      <c r="BC36" s="322">
        <v>2571</v>
      </c>
      <c r="BD36" s="322">
        <v>93744</v>
      </c>
      <c r="BE36" s="322">
        <v>628</v>
      </c>
      <c r="BF36" s="322">
        <v>41</v>
      </c>
    </row>
    <row r="37" spans="1:58" ht="13.15" customHeight="1" x14ac:dyDescent="0.3">
      <c r="A37" s="45" t="s">
        <v>62</v>
      </c>
      <c r="B37" s="371">
        <v>112657</v>
      </c>
      <c r="C37" s="335">
        <v>10644</v>
      </c>
      <c r="D37" s="335">
        <v>5461</v>
      </c>
      <c r="E37" s="371">
        <v>51806</v>
      </c>
      <c r="F37" s="371">
        <v>23742</v>
      </c>
      <c r="G37" s="399" t="s">
        <v>2</v>
      </c>
      <c r="H37" s="399" t="s">
        <v>2</v>
      </c>
      <c r="I37" s="371">
        <v>35</v>
      </c>
      <c r="K37" s="45" t="s">
        <v>62</v>
      </c>
      <c r="L37" s="371">
        <v>109835</v>
      </c>
      <c r="M37" s="335">
        <v>7635</v>
      </c>
      <c r="N37" s="335">
        <v>3550</v>
      </c>
      <c r="O37" s="371">
        <v>30435</v>
      </c>
      <c r="P37" s="335">
        <v>27850</v>
      </c>
      <c r="Q37" s="335">
        <v>37355</v>
      </c>
      <c r="R37" s="371">
        <v>16355</v>
      </c>
      <c r="S37" s="371">
        <v>90</v>
      </c>
      <c r="U37" s="45" t="s">
        <v>62</v>
      </c>
      <c r="V37" s="371">
        <v>98208</v>
      </c>
      <c r="W37" s="335">
        <v>4830</v>
      </c>
      <c r="X37" s="335">
        <v>1605</v>
      </c>
      <c r="Y37" s="371">
        <v>9508</v>
      </c>
      <c r="Z37" s="335">
        <v>8528</v>
      </c>
      <c r="AA37" s="371">
        <v>11071</v>
      </c>
      <c r="AB37" s="371">
        <v>7938</v>
      </c>
      <c r="AC37" s="371">
        <v>32</v>
      </c>
      <c r="AE37" s="45" t="s">
        <v>62</v>
      </c>
      <c r="AF37" s="371">
        <v>109815</v>
      </c>
      <c r="AG37" s="335">
        <v>2768</v>
      </c>
      <c r="AH37" s="335">
        <v>1482</v>
      </c>
      <c r="AI37" s="371">
        <v>3092</v>
      </c>
      <c r="AJ37" s="371">
        <v>2887</v>
      </c>
      <c r="AK37" s="371">
        <v>3536</v>
      </c>
      <c r="AL37" s="371">
        <v>4534</v>
      </c>
      <c r="AM37" s="371">
        <v>29</v>
      </c>
      <c r="AR37" s="335" t="s">
        <v>62</v>
      </c>
      <c r="AS37" s="335">
        <v>115659</v>
      </c>
      <c r="AT37" s="335">
        <v>2448</v>
      </c>
      <c r="AU37" s="335">
        <v>1511</v>
      </c>
      <c r="AV37" s="322">
        <v>106299</v>
      </c>
      <c r="AW37" s="335">
        <v>1087</v>
      </c>
      <c r="AX37" s="335">
        <v>87</v>
      </c>
      <c r="AZ37" s="335" t="s">
        <v>62</v>
      </c>
      <c r="BA37" s="322">
        <v>130493</v>
      </c>
      <c r="BB37" s="322">
        <v>3411</v>
      </c>
      <c r="BC37" s="322">
        <v>1567</v>
      </c>
      <c r="BD37" s="322">
        <v>126648</v>
      </c>
      <c r="BE37" s="322">
        <v>1584</v>
      </c>
      <c r="BF37" s="322">
        <v>84</v>
      </c>
    </row>
    <row r="38" spans="1:58" ht="13.15" customHeight="1" x14ac:dyDescent="0.3">
      <c r="A38" s="45" t="s">
        <v>63</v>
      </c>
      <c r="B38" s="371">
        <v>102147</v>
      </c>
      <c r="C38" s="335">
        <v>7093</v>
      </c>
      <c r="D38" s="335">
        <v>8824</v>
      </c>
      <c r="E38" s="371">
        <v>47340</v>
      </c>
      <c r="F38" s="371">
        <v>35308</v>
      </c>
      <c r="G38" s="399" t="s">
        <v>2</v>
      </c>
      <c r="H38" s="399" t="s">
        <v>2</v>
      </c>
      <c r="I38" s="371">
        <v>15</v>
      </c>
      <c r="K38" s="45" t="s">
        <v>63</v>
      </c>
      <c r="L38" s="371">
        <v>93005</v>
      </c>
      <c r="M38" s="335">
        <v>4355</v>
      </c>
      <c r="N38" s="335">
        <v>5330</v>
      </c>
      <c r="O38" s="371">
        <v>24920</v>
      </c>
      <c r="P38" s="335">
        <v>20510</v>
      </c>
      <c r="Q38" s="335">
        <v>29565</v>
      </c>
      <c r="R38" s="371">
        <v>7070</v>
      </c>
      <c r="S38" s="371">
        <v>5</v>
      </c>
      <c r="U38" s="45" t="s">
        <v>63</v>
      </c>
      <c r="V38" s="371">
        <v>73149</v>
      </c>
      <c r="W38" s="335">
        <v>2762</v>
      </c>
      <c r="X38" s="335">
        <v>2307</v>
      </c>
      <c r="Y38" s="371">
        <v>7571</v>
      </c>
      <c r="Z38" s="335">
        <v>6705</v>
      </c>
      <c r="AA38" s="371">
        <v>8344</v>
      </c>
      <c r="AB38" s="371">
        <v>5892</v>
      </c>
      <c r="AC38" s="371">
        <v>17</v>
      </c>
      <c r="AE38" s="45" t="s">
        <v>63</v>
      </c>
      <c r="AF38" s="371">
        <v>83167</v>
      </c>
      <c r="AG38" s="335">
        <v>2264</v>
      </c>
      <c r="AH38" s="335">
        <v>2463</v>
      </c>
      <c r="AI38" s="371">
        <v>2872</v>
      </c>
      <c r="AJ38" s="371">
        <v>2942</v>
      </c>
      <c r="AK38" s="371">
        <v>3218</v>
      </c>
      <c r="AL38" s="371">
        <v>4121</v>
      </c>
      <c r="AM38" s="371">
        <v>27</v>
      </c>
      <c r="AR38" s="335" t="s">
        <v>63</v>
      </c>
      <c r="AS38" s="335">
        <v>91172</v>
      </c>
      <c r="AT38" s="335">
        <v>2458</v>
      </c>
      <c r="AU38" s="335">
        <v>2530</v>
      </c>
      <c r="AV38" s="322">
        <v>81620</v>
      </c>
      <c r="AW38" s="335">
        <v>1636</v>
      </c>
      <c r="AX38" s="335">
        <v>51</v>
      </c>
      <c r="AZ38" s="335" t="s">
        <v>63</v>
      </c>
      <c r="BA38" s="322">
        <v>105772</v>
      </c>
      <c r="BB38" s="322">
        <v>3344</v>
      </c>
      <c r="BC38" s="322">
        <v>2331</v>
      </c>
      <c r="BD38" s="322">
        <v>101108</v>
      </c>
      <c r="BE38" s="322">
        <v>2057</v>
      </c>
      <c r="BF38" s="322">
        <v>35</v>
      </c>
    </row>
    <row r="39" spans="1:58" ht="13.15" customHeight="1" x14ac:dyDescent="0.3">
      <c r="A39" s="372" t="s">
        <v>64</v>
      </c>
      <c r="B39" s="349">
        <v>274990</v>
      </c>
      <c r="C39" s="349">
        <v>21255</v>
      </c>
      <c r="D39" s="349">
        <v>25609</v>
      </c>
      <c r="E39" s="349">
        <v>130227</v>
      </c>
      <c r="F39" s="349">
        <v>102408</v>
      </c>
      <c r="G39" s="399" t="s">
        <v>2</v>
      </c>
      <c r="H39" s="399" t="s">
        <v>2</v>
      </c>
      <c r="I39" s="349">
        <v>65</v>
      </c>
      <c r="K39" s="372" t="s">
        <v>64</v>
      </c>
      <c r="L39" s="349">
        <v>254270</v>
      </c>
      <c r="M39" s="349">
        <v>12790</v>
      </c>
      <c r="N39" s="349">
        <v>16320</v>
      </c>
      <c r="O39" s="349">
        <v>74870</v>
      </c>
      <c r="P39" s="349">
        <v>67120</v>
      </c>
      <c r="Q39" s="349">
        <v>87970</v>
      </c>
      <c r="R39" s="349">
        <v>25035</v>
      </c>
      <c r="S39" s="349">
        <v>65</v>
      </c>
      <c r="U39" s="372" t="s">
        <v>64</v>
      </c>
      <c r="V39" s="349">
        <v>201303</v>
      </c>
      <c r="W39" s="349">
        <v>7260</v>
      </c>
      <c r="X39" s="349">
        <v>6489</v>
      </c>
      <c r="Y39" s="349">
        <v>21716</v>
      </c>
      <c r="Z39" s="349">
        <v>20491</v>
      </c>
      <c r="AA39" s="349">
        <v>24075</v>
      </c>
      <c r="AB39" s="349">
        <v>18871</v>
      </c>
      <c r="AC39" s="349">
        <v>54</v>
      </c>
      <c r="AE39" s="372" t="s">
        <v>64</v>
      </c>
      <c r="AF39" s="349">
        <v>233707</v>
      </c>
      <c r="AG39" s="349">
        <v>5968</v>
      </c>
      <c r="AH39" s="349">
        <v>6125</v>
      </c>
      <c r="AI39" s="349">
        <v>8632</v>
      </c>
      <c r="AJ39" s="349">
        <v>8823</v>
      </c>
      <c r="AK39" s="349">
        <v>9579</v>
      </c>
      <c r="AL39" s="349">
        <v>13220</v>
      </c>
      <c r="AM39" s="349">
        <v>96</v>
      </c>
      <c r="AR39" s="335" t="s">
        <v>64</v>
      </c>
      <c r="AS39" s="349">
        <v>266255</v>
      </c>
      <c r="AT39" s="349">
        <v>7485</v>
      </c>
      <c r="AU39" s="349">
        <v>7896</v>
      </c>
      <c r="AV39" s="349">
        <v>240223</v>
      </c>
      <c r="AW39" s="349">
        <v>5990</v>
      </c>
      <c r="AX39" s="349">
        <v>240</v>
      </c>
      <c r="AZ39" s="335" t="s">
        <v>64</v>
      </c>
      <c r="BA39" s="349">
        <v>286227</v>
      </c>
      <c r="BB39" s="349">
        <v>8272</v>
      </c>
      <c r="BC39" s="349">
        <v>6310</v>
      </c>
      <c r="BD39" s="349">
        <v>274618</v>
      </c>
      <c r="BE39" s="349">
        <v>8608</v>
      </c>
      <c r="BF39" s="349">
        <v>169</v>
      </c>
    </row>
    <row r="40" spans="1:58" ht="13.15" customHeight="1" x14ac:dyDescent="0.2">
      <c r="A40" s="372" t="s">
        <v>65</v>
      </c>
      <c r="B40" s="349">
        <v>754399</v>
      </c>
      <c r="C40" s="349">
        <v>81110</v>
      </c>
      <c r="D40" s="349">
        <v>48530</v>
      </c>
      <c r="E40" s="349">
        <v>383968</v>
      </c>
      <c r="F40" s="349">
        <v>213139</v>
      </c>
      <c r="G40" s="399" t="s">
        <v>2</v>
      </c>
      <c r="H40" s="399" t="s">
        <v>2</v>
      </c>
      <c r="I40" s="349">
        <v>111</v>
      </c>
      <c r="K40" s="372" t="s">
        <v>65</v>
      </c>
      <c r="L40" s="349">
        <v>698605</v>
      </c>
      <c r="M40" s="349">
        <v>55435</v>
      </c>
      <c r="N40" s="349">
        <v>29260</v>
      </c>
      <c r="O40" s="349">
        <v>209665</v>
      </c>
      <c r="P40" s="349">
        <v>190630</v>
      </c>
      <c r="Q40" s="349">
        <v>255735</v>
      </c>
      <c r="R40" s="349">
        <v>98700</v>
      </c>
      <c r="S40" s="349">
        <v>375</v>
      </c>
      <c r="U40" s="372" t="s">
        <v>65</v>
      </c>
      <c r="V40" s="349">
        <v>618042</v>
      </c>
      <c r="W40" s="349">
        <v>32158</v>
      </c>
      <c r="X40" s="349">
        <v>11337</v>
      </c>
      <c r="Y40" s="349">
        <v>51644</v>
      </c>
      <c r="Z40" s="349">
        <v>48982</v>
      </c>
      <c r="AA40" s="349">
        <v>62538</v>
      </c>
      <c r="AB40" s="349">
        <v>38149</v>
      </c>
      <c r="AC40" s="349">
        <v>602</v>
      </c>
      <c r="AE40" s="372" t="s">
        <v>65</v>
      </c>
      <c r="AF40" s="349">
        <v>701522</v>
      </c>
      <c r="AG40" s="349">
        <v>24959</v>
      </c>
      <c r="AH40" s="349">
        <v>14137</v>
      </c>
      <c r="AI40" s="349">
        <v>17016</v>
      </c>
      <c r="AJ40" s="349">
        <v>17183</v>
      </c>
      <c r="AK40" s="349">
        <v>20372</v>
      </c>
      <c r="AL40" s="349">
        <v>24110</v>
      </c>
      <c r="AM40" s="349">
        <v>247</v>
      </c>
      <c r="AR40" s="335" t="s">
        <v>65</v>
      </c>
      <c r="AS40" s="349">
        <v>775385</v>
      </c>
      <c r="AT40" s="349">
        <v>29972</v>
      </c>
      <c r="AU40" s="349">
        <v>23034</v>
      </c>
      <c r="AV40" s="349">
        <v>709758</v>
      </c>
      <c r="AW40" s="349">
        <v>7975</v>
      </c>
      <c r="AX40" s="349">
        <v>718</v>
      </c>
      <c r="AZ40" s="335" t="s">
        <v>65</v>
      </c>
      <c r="BA40" s="349">
        <v>873945</v>
      </c>
      <c r="BB40" s="349">
        <v>41012</v>
      </c>
      <c r="BC40" s="349">
        <v>20692</v>
      </c>
      <c r="BD40" s="349">
        <v>847462</v>
      </c>
      <c r="BE40" s="349">
        <v>11958</v>
      </c>
      <c r="BF40" s="349">
        <v>580</v>
      </c>
    </row>
    <row r="41" spans="1:58" ht="13.15" customHeight="1" x14ac:dyDescent="0.2">
      <c r="A41" s="372" t="s">
        <v>66</v>
      </c>
      <c r="B41" s="349">
        <v>1628777</v>
      </c>
      <c r="C41" s="349">
        <v>116570</v>
      </c>
      <c r="D41" s="349">
        <v>44153</v>
      </c>
      <c r="E41" s="349">
        <v>372247</v>
      </c>
      <c r="F41" s="349">
        <v>191005</v>
      </c>
      <c r="G41" s="399" t="s">
        <v>2</v>
      </c>
      <c r="H41" s="399" t="s">
        <v>2</v>
      </c>
      <c r="I41" s="349">
        <v>2233</v>
      </c>
      <c r="K41" s="372" t="s">
        <v>66</v>
      </c>
      <c r="L41" s="349">
        <v>1698940</v>
      </c>
      <c r="M41" s="349">
        <v>77055</v>
      </c>
      <c r="N41" s="349">
        <v>32490</v>
      </c>
      <c r="O41" s="349">
        <v>229880</v>
      </c>
      <c r="P41" s="349">
        <v>231150</v>
      </c>
      <c r="Q41" s="349">
        <v>300335</v>
      </c>
      <c r="R41" s="349">
        <v>114675</v>
      </c>
      <c r="S41" s="349">
        <v>1555</v>
      </c>
      <c r="U41" s="372" t="s">
        <v>66</v>
      </c>
      <c r="V41" s="349">
        <v>1688311</v>
      </c>
      <c r="W41" s="349">
        <v>58984</v>
      </c>
      <c r="X41" s="349">
        <v>16102</v>
      </c>
      <c r="Y41" s="349">
        <v>72402</v>
      </c>
      <c r="Z41" s="349">
        <v>72616</v>
      </c>
      <c r="AA41" s="349">
        <v>89974</v>
      </c>
      <c r="AB41" s="349">
        <v>52300</v>
      </c>
      <c r="AC41" s="349">
        <v>1726</v>
      </c>
      <c r="AE41" s="372" t="s">
        <v>66</v>
      </c>
      <c r="AF41" s="349">
        <v>1827937</v>
      </c>
      <c r="AG41" s="349">
        <v>44779</v>
      </c>
      <c r="AH41" s="349">
        <v>17900</v>
      </c>
      <c r="AI41" s="349">
        <v>30337</v>
      </c>
      <c r="AJ41" s="349">
        <v>28999</v>
      </c>
      <c r="AK41" s="349">
        <v>35966</v>
      </c>
      <c r="AL41" s="349">
        <v>37508</v>
      </c>
      <c r="AM41" s="349">
        <v>1694</v>
      </c>
      <c r="AR41" s="335" t="s">
        <v>66</v>
      </c>
      <c r="AS41" s="349">
        <v>1974390</v>
      </c>
      <c r="AT41" s="349">
        <v>51506</v>
      </c>
      <c r="AU41" s="349">
        <v>30094</v>
      </c>
      <c r="AV41" s="349">
        <v>1831372</v>
      </c>
      <c r="AW41" s="349">
        <v>12119</v>
      </c>
      <c r="AX41" s="349">
        <v>2222</v>
      </c>
      <c r="AZ41" s="335" t="s">
        <v>66</v>
      </c>
      <c r="BA41" s="349">
        <v>2106001</v>
      </c>
      <c r="BB41" s="349">
        <v>78827</v>
      </c>
      <c r="BC41" s="349">
        <v>35668</v>
      </c>
      <c r="BD41" s="349">
        <v>2051682</v>
      </c>
      <c r="BE41" s="349">
        <v>14942</v>
      </c>
      <c r="BF41" s="349">
        <v>1790</v>
      </c>
    </row>
    <row r="42" spans="1:58" ht="13.15" customHeight="1" x14ac:dyDescent="0.2">
      <c r="A42" s="372" t="s">
        <v>67</v>
      </c>
      <c r="B42" s="371">
        <v>2658166</v>
      </c>
      <c r="C42" s="335">
        <v>218935</v>
      </c>
      <c r="D42" s="335">
        <v>118292</v>
      </c>
      <c r="E42" s="371">
        <v>886442</v>
      </c>
      <c r="F42" s="371">
        <v>506552</v>
      </c>
      <c r="G42" s="399" t="s">
        <v>2</v>
      </c>
      <c r="H42" s="399" t="s">
        <v>2</v>
      </c>
      <c r="I42" s="371">
        <v>2409</v>
      </c>
      <c r="K42" s="372" t="s">
        <v>67</v>
      </c>
      <c r="L42" s="371">
        <v>2651815</v>
      </c>
      <c r="M42" s="335">
        <v>145280</v>
      </c>
      <c r="N42" s="335">
        <v>78070</v>
      </c>
      <c r="O42" s="371">
        <v>514415</v>
      </c>
      <c r="P42" s="335">
        <v>488900</v>
      </c>
      <c r="Q42" s="335">
        <v>644040</v>
      </c>
      <c r="R42" s="371">
        <v>238410</v>
      </c>
      <c r="S42" s="371">
        <v>1995</v>
      </c>
      <c r="U42" s="372" t="s">
        <v>67</v>
      </c>
      <c r="V42" s="371">
        <v>2507656</v>
      </c>
      <c r="W42" s="335">
        <v>98402</v>
      </c>
      <c r="X42" s="335">
        <v>33928</v>
      </c>
      <c r="Y42" s="371">
        <v>145762</v>
      </c>
      <c r="Z42" s="335">
        <v>142089</v>
      </c>
      <c r="AA42" s="371">
        <v>176587</v>
      </c>
      <c r="AB42" s="371">
        <v>109320</v>
      </c>
      <c r="AC42" s="371">
        <v>2382</v>
      </c>
      <c r="AE42" s="372" t="s">
        <v>67</v>
      </c>
      <c r="AF42" s="371">
        <v>2763166</v>
      </c>
      <c r="AG42" s="335">
        <v>75706</v>
      </c>
      <c r="AH42" s="335">
        <v>38162</v>
      </c>
      <c r="AI42" s="371">
        <v>55985</v>
      </c>
      <c r="AJ42" s="371">
        <v>55005</v>
      </c>
      <c r="AK42" s="371">
        <v>65917</v>
      </c>
      <c r="AL42" s="371">
        <v>74838</v>
      </c>
      <c r="AM42" s="371">
        <v>2037</v>
      </c>
      <c r="AR42" s="335" t="s">
        <v>67</v>
      </c>
      <c r="AS42" s="335">
        <v>3016030</v>
      </c>
      <c r="AT42" s="335">
        <v>88963</v>
      </c>
      <c r="AU42" s="335">
        <v>61024</v>
      </c>
      <c r="AV42" s="322">
        <v>2781353</v>
      </c>
      <c r="AW42" s="335">
        <v>26084</v>
      </c>
      <c r="AX42" s="335">
        <v>3180</v>
      </c>
      <c r="AZ42" s="335" t="s">
        <v>67</v>
      </c>
      <c r="BA42" s="322">
        <v>3266173</v>
      </c>
      <c r="BB42" s="322">
        <v>128111</v>
      </c>
      <c r="BC42" s="322">
        <v>62670</v>
      </c>
      <c r="BD42" s="322">
        <v>3173762</v>
      </c>
      <c r="BE42" s="322">
        <v>35508</v>
      </c>
      <c r="BF42" s="322">
        <v>2539</v>
      </c>
    </row>
  </sheetData>
  <mergeCells count="4">
    <mergeCell ref="E2:G2"/>
    <mergeCell ref="O2:Q2"/>
    <mergeCell ref="Y2:AA2"/>
    <mergeCell ref="AI2:AK2"/>
  </mergeCells>
  <hyperlinks>
    <hyperlink ref="A1" location="Contents!A1" display="Back"/>
    <hyperlink ref="C1" location="'Table 13'!A1" display="Table 13"/>
  </hyperlinks>
  <pageMargins left="0.7" right="0.7" top="0.75" bottom="0.75" header="0.3" footer="0.3"/>
  <pageSetup paperSize="9"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theme="7" tint="0.39997558519241921"/>
    <pageSetUpPr autoPageBreaks="0"/>
  </sheetPr>
  <dimension ref="A1:AS44"/>
  <sheetViews>
    <sheetView zoomScale="70" zoomScaleNormal="70" workbookViewId="0">
      <selection activeCell="C1" sqref="C1"/>
    </sheetView>
  </sheetViews>
  <sheetFormatPr defaultColWidth="11.140625" defaultRowHeight="12.75" x14ac:dyDescent="0.2"/>
  <cols>
    <col min="1" max="16384" width="11.140625" style="335"/>
  </cols>
  <sheetData>
    <row r="1" spans="1:45" x14ac:dyDescent="0.2">
      <c r="A1" s="345" t="s">
        <v>333</v>
      </c>
      <c r="C1" s="496" t="s">
        <v>588</v>
      </c>
    </row>
    <row r="2" spans="1:45" s="45" customFormat="1" x14ac:dyDescent="0.3">
      <c r="A2" s="336" t="s">
        <v>29</v>
      </c>
      <c r="B2" s="343"/>
      <c r="C2" s="582" t="s">
        <v>172</v>
      </c>
      <c r="D2" s="582"/>
      <c r="E2" s="582"/>
      <c r="F2" s="582"/>
      <c r="G2" s="343"/>
      <c r="H2" s="336" t="s">
        <v>30</v>
      </c>
      <c r="I2" s="344"/>
      <c r="J2" s="582" t="s">
        <v>172</v>
      </c>
      <c r="K2" s="582"/>
      <c r="L2" s="582"/>
      <c r="M2" s="582"/>
      <c r="N2" s="344"/>
      <c r="O2" s="336" t="s">
        <v>4</v>
      </c>
      <c r="P2" s="344"/>
      <c r="Q2" s="582" t="s">
        <v>172</v>
      </c>
      <c r="R2" s="582"/>
      <c r="S2" s="582"/>
      <c r="T2" s="582"/>
      <c r="U2" s="344"/>
      <c r="V2" s="64" t="s">
        <v>3</v>
      </c>
      <c r="W2" s="344"/>
      <c r="X2" s="582" t="s">
        <v>172</v>
      </c>
      <c r="Y2" s="582"/>
      <c r="Z2" s="582"/>
      <c r="AA2" s="582"/>
      <c r="AB2" s="344"/>
      <c r="AC2" s="344"/>
      <c r="AD2" s="64">
        <v>2011</v>
      </c>
      <c r="AE2" s="344"/>
      <c r="AF2" s="582" t="s">
        <v>172</v>
      </c>
      <c r="AG2" s="582"/>
      <c r="AH2" s="582"/>
      <c r="AI2" s="582"/>
      <c r="AJ2" s="344"/>
      <c r="AK2" s="344"/>
      <c r="AL2" s="343"/>
      <c r="AM2" s="343"/>
      <c r="AN2" s="343"/>
      <c r="AO2" s="343"/>
      <c r="AP2" s="343"/>
      <c r="AQ2" s="343"/>
      <c r="AR2" s="343"/>
      <c r="AS2" s="343"/>
    </row>
    <row r="3" spans="1:45" x14ac:dyDescent="0.3">
      <c r="A3" s="343"/>
      <c r="B3" s="344" t="s">
        <v>73</v>
      </c>
      <c r="C3" s="344" t="s">
        <v>173</v>
      </c>
      <c r="D3" s="344" t="s">
        <v>174</v>
      </c>
      <c r="E3" s="344" t="s">
        <v>175</v>
      </c>
      <c r="F3" s="344" t="s">
        <v>176</v>
      </c>
      <c r="G3" s="344" t="s">
        <v>73</v>
      </c>
      <c r="H3" s="343"/>
      <c r="I3" s="344" t="s">
        <v>73</v>
      </c>
      <c r="J3" s="344" t="s">
        <v>173</v>
      </c>
      <c r="K3" s="344" t="s">
        <v>174</v>
      </c>
      <c r="L3" s="344" t="s">
        <v>175</v>
      </c>
      <c r="M3" s="344" t="s">
        <v>176</v>
      </c>
      <c r="N3" s="344" t="s">
        <v>73</v>
      </c>
      <c r="O3" s="343"/>
      <c r="P3" s="344" t="s">
        <v>73</v>
      </c>
      <c r="Q3" s="344" t="s">
        <v>173</v>
      </c>
      <c r="R3" s="344" t="s">
        <v>174</v>
      </c>
      <c r="S3" s="344" t="s">
        <v>175</v>
      </c>
      <c r="T3" s="344" t="s">
        <v>176</v>
      </c>
      <c r="U3" s="344" t="s">
        <v>73</v>
      </c>
      <c r="V3" s="392" t="s">
        <v>177</v>
      </c>
      <c r="W3" s="344" t="s">
        <v>73</v>
      </c>
      <c r="X3" s="344" t="s">
        <v>173</v>
      </c>
      <c r="Y3" s="344" t="s">
        <v>174</v>
      </c>
      <c r="Z3" s="344" t="s">
        <v>175</v>
      </c>
      <c r="AA3" s="344" t="s">
        <v>178</v>
      </c>
      <c r="AB3" s="344" t="s">
        <v>179</v>
      </c>
      <c r="AC3" s="344" t="s">
        <v>73</v>
      </c>
      <c r="AD3" s="392" t="s">
        <v>177</v>
      </c>
      <c r="AE3" s="344" t="s">
        <v>73</v>
      </c>
      <c r="AF3" s="344" t="s">
        <v>173</v>
      </c>
      <c r="AG3" s="344" t="s">
        <v>174</v>
      </c>
      <c r="AH3" s="344" t="s">
        <v>175</v>
      </c>
      <c r="AI3" s="344" t="s">
        <v>178</v>
      </c>
      <c r="AJ3" s="344" t="s">
        <v>179</v>
      </c>
      <c r="AK3" s="344" t="s">
        <v>73</v>
      </c>
      <c r="AL3" s="343"/>
      <c r="AM3" s="343"/>
      <c r="AN3" s="343"/>
      <c r="AO3" s="343"/>
      <c r="AP3" s="343"/>
      <c r="AQ3" s="343"/>
      <c r="AR3" s="343"/>
      <c r="AS3" s="343"/>
    </row>
    <row r="4" spans="1:45" x14ac:dyDescent="0.3">
      <c r="A4" s="343"/>
      <c r="B4" s="344" t="s">
        <v>141</v>
      </c>
      <c r="C4" s="343"/>
      <c r="D4" s="343"/>
      <c r="E4" s="343"/>
      <c r="F4" s="344" t="s">
        <v>180</v>
      </c>
      <c r="G4" s="344" t="s">
        <v>180</v>
      </c>
      <c r="H4" s="343"/>
      <c r="I4" s="344" t="s">
        <v>141</v>
      </c>
      <c r="J4" s="344"/>
      <c r="K4" s="344"/>
      <c r="L4" s="344"/>
      <c r="M4" s="344" t="s">
        <v>180</v>
      </c>
      <c r="N4" s="344" t="s">
        <v>180</v>
      </c>
      <c r="O4" s="343"/>
      <c r="P4" s="344" t="s">
        <v>141</v>
      </c>
      <c r="Q4" s="344"/>
      <c r="R4" s="344"/>
      <c r="S4" s="344"/>
      <c r="T4" s="344" t="s">
        <v>180</v>
      </c>
      <c r="U4" s="344" t="s">
        <v>180</v>
      </c>
      <c r="V4" s="343"/>
      <c r="W4" s="344" t="s">
        <v>141</v>
      </c>
      <c r="X4" s="344"/>
      <c r="Y4" s="344"/>
      <c r="Z4" s="344"/>
      <c r="AA4" s="344"/>
      <c r="AB4" s="344" t="s">
        <v>180</v>
      </c>
      <c r="AC4" s="344" t="s">
        <v>180</v>
      </c>
      <c r="AD4" s="343"/>
      <c r="AE4" s="344" t="s">
        <v>141</v>
      </c>
      <c r="AF4" s="344"/>
      <c r="AG4" s="344"/>
      <c r="AH4" s="344"/>
      <c r="AI4" s="344"/>
      <c r="AJ4" s="344" t="s">
        <v>180</v>
      </c>
      <c r="AK4" s="344" t="s">
        <v>180</v>
      </c>
      <c r="AL4" s="343"/>
      <c r="AM4" s="343"/>
      <c r="AN4" s="343"/>
      <c r="AO4" s="343"/>
      <c r="AP4" s="343"/>
      <c r="AQ4" s="343"/>
      <c r="AR4" s="343"/>
      <c r="AS4" s="343"/>
    </row>
    <row r="5" spans="1:45" x14ac:dyDescent="0.3">
      <c r="A5" s="343"/>
      <c r="B5" s="343"/>
      <c r="C5" s="343"/>
      <c r="D5" s="343"/>
      <c r="E5" s="343"/>
      <c r="F5" s="343"/>
      <c r="G5" s="343"/>
      <c r="H5" s="343"/>
      <c r="I5" s="344"/>
      <c r="J5" s="344"/>
      <c r="K5" s="344"/>
      <c r="L5" s="344"/>
      <c r="M5" s="344"/>
      <c r="N5" s="344"/>
      <c r="O5" s="343"/>
      <c r="P5" s="344"/>
      <c r="Q5" s="344"/>
      <c r="R5" s="344"/>
      <c r="S5" s="344"/>
      <c r="T5" s="344"/>
      <c r="U5" s="344"/>
      <c r="V5" s="343"/>
      <c r="W5" s="343"/>
      <c r="X5" s="343"/>
      <c r="Y5" s="343"/>
      <c r="Z5" s="343"/>
      <c r="AA5" s="343"/>
      <c r="AB5" s="343"/>
      <c r="AC5" s="343"/>
      <c r="AD5" s="343"/>
      <c r="AE5" s="343"/>
      <c r="AF5" s="343"/>
      <c r="AG5" s="343"/>
      <c r="AH5" s="343"/>
      <c r="AI5" s="343"/>
      <c r="AJ5" s="343"/>
      <c r="AK5" s="343"/>
      <c r="AL5" s="343"/>
      <c r="AM5" s="343"/>
      <c r="AN5" s="343"/>
      <c r="AO5" s="343"/>
      <c r="AP5" s="343"/>
      <c r="AQ5" s="343"/>
      <c r="AR5" s="343"/>
      <c r="AS5" s="343"/>
    </row>
    <row r="6" spans="1:45" x14ac:dyDescent="0.3">
      <c r="A6" s="40" t="s">
        <v>31</v>
      </c>
      <c r="B6" s="344">
        <v>1180</v>
      </c>
      <c r="C6" s="344">
        <v>660</v>
      </c>
      <c r="D6" s="344">
        <v>455</v>
      </c>
      <c r="E6" s="344">
        <v>60</v>
      </c>
      <c r="F6" s="344">
        <v>5</v>
      </c>
      <c r="G6" s="344">
        <v>595</v>
      </c>
      <c r="H6" s="40" t="s">
        <v>31</v>
      </c>
      <c r="I6" s="343">
        <v>2001</v>
      </c>
      <c r="J6" s="343">
        <v>927</v>
      </c>
      <c r="K6" s="343">
        <v>894</v>
      </c>
      <c r="L6" s="343">
        <v>164</v>
      </c>
      <c r="M6" s="343">
        <v>16</v>
      </c>
      <c r="N6" s="343">
        <v>1270</v>
      </c>
      <c r="O6" s="40" t="s">
        <v>31</v>
      </c>
      <c r="P6" s="343">
        <v>2169</v>
      </c>
      <c r="Q6" s="343">
        <v>957</v>
      </c>
      <c r="R6" s="343">
        <v>1011</v>
      </c>
      <c r="S6" s="343">
        <v>154</v>
      </c>
      <c r="T6" s="343">
        <v>47</v>
      </c>
      <c r="U6" s="343">
        <v>1460</v>
      </c>
      <c r="V6" s="40" t="s">
        <v>31</v>
      </c>
      <c r="W6" s="393">
        <v>4338</v>
      </c>
      <c r="X6" s="393">
        <v>2691</v>
      </c>
      <c r="Y6" s="393">
        <v>1417</v>
      </c>
      <c r="Z6" s="393">
        <v>184</v>
      </c>
      <c r="AA6" s="393">
        <v>29</v>
      </c>
      <c r="AB6" s="393">
        <v>17</v>
      </c>
      <c r="AC6" s="393">
        <v>1941</v>
      </c>
      <c r="AD6" s="40" t="s">
        <v>31</v>
      </c>
      <c r="AE6" s="322">
        <v>4385</v>
      </c>
      <c r="AF6" s="322">
        <v>3043</v>
      </c>
      <c r="AG6" s="322">
        <v>1100</v>
      </c>
      <c r="AH6" s="322">
        <v>173</v>
      </c>
      <c r="AI6" s="322">
        <v>51</v>
      </c>
      <c r="AJ6" s="322">
        <v>18</v>
      </c>
      <c r="AK6" s="322">
        <v>1692</v>
      </c>
      <c r="AL6" s="343"/>
      <c r="AM6" s="343"/>
      <c r="AN6" s="343"/>
      <c r="AO6" s="343"/>
      <c r="AP6" s="343"/>
      <c r="AQ6" s="343"/>
      <c r="AR6" s="343"/>
      <c r="AS6" s="343"/>
    </row>
    <row r="7" spans="1:45" x14ac:dyDescent="0.3">
      <c r="A7" s="40" t="s">
        <v>32</v>
      </c>
      <c r="B7" s="344">
        <v>54865</v>
      </c>
      <c r="C7" s="344">
        <v>30465</v>
      </c>
      <c r="D7" s="344">
        <v>21615</v>
      </c>
      <c r="E7" s="344">
        <v>2530</v>
      </c>
      <c r="F7" s="344">
        <v>255</v>
      </c>
      <c r="G7" s="344">
        <v>27570</v>
      </c>
      <c r="H7" s="40" t="s">
        <v>32</v>
      </c>
      <c r="I7" s="343">
        <v>55773</v>
      </c>
      <c r="J7" s="343">
        <v>26659</v>
      </c>
      <c r="K7" s="343">
        <v>23792</v>
      </c>
      <c r="L7" s="343">
        <v>4582</v>
      </c>
      <c r="M7" s="343">
        <v>740</v>
      </c>
      <c r="N7" s="343">
        <v>35176</v>
      </c>
      <c r="O7" s="40" t="s">
        <v>32</v>
      </c>
      <c r="P7" s="343">
        <v>58119</v>
      </c>
      <c r="Q7" s="343">
        <v>24951</v>
      </c>
      <c r="R7" s="343">
        <v>24757</v>
      </c>
      <c r="S7" s="343">
        <v>7167</v>
      </c>
      <c r="T7" s="343">
        <v>1244</v>
      </c>
      <c r="U7" s="343">
        <v>42823</v>
      </c>
      <c r="V7" s="40" t="s">
        <v>32</v>
      </c>
      <c r="W7" s="393">
        <v>67273</v>
      </c>
      <c r="X7" s="393">
        <v>25511</v>
      </c>
      <c r="Y7" s="393">
        <v>30279</v>
      </c>
      <c r="Z7" s="393">
        <v>9688</v>
      </c>
      <c r="AA7" s="393">
        <v>1441</v>
      </c>
      <c r="AB7" s="393">
        <v>354</v>
      </c>
      <c r="AC7" s="393">
        <v>55516</v>
      </c>
      <c r="AD7" s="40" t="s">
        <v>32</v>
      </c>
      <c r="AE7" s="322">
        <v>69681</v>
      </c>
      <c r="AF7" s="322">
        <v>27618</v>
      </c>
      <c r="AG7" s="322">
        <v>30183</v>
      </c>
      <c r="AH7" s="322">
        <v>9557</v>
      </c>
      <c r="AI7" s="322">
        <v>1859</v>
      </c>
      <c r="AJ7" s="322">
        <v>464</v>
      </c>
      <c r="AK7" s="322">
        <v>56966</v>
      </c>
      <c r="AL7" s="343"/>
      <c r="AM7" s="343"/>
      <c r="AN7" s="343"/>
      <c r="AO7" s="343"/>
      <c r="AP7" s="343"/>
      <c r="AQ7" s="343"/>
      <c r="AR7" s="343"/>
      <c r="AS7" s="343"/>
    </row>
    <row r="8" spans="1:45" x14ac:dyDescent="0.3">
      <c r="A8" s="40" t="s">
        <v>33</v>
      </c>
      <c r="B8" s="344">
        <v>105920</v>
      </c>
      <c r="C8" s="344">
        <v>44370</v>
      </c>
      <c r="D8" s="344">
        <v>45995</v>
      </c>
      <c r="E8" s="344">
        <v>13580</v>
      </c>
      <c r="F8" s="344">
        <v>1975</v>
      </c>
      <c r="G8" s="344">
        <v>79780</v>
      </c>
      <c r="H8" s="40" t="s">
        <v>33</v>
      </c>
      <c r="I8" s="343">
        <v>106271</v>
      </c>
      <c r="J8" s="343">
        <v>36214</v>
      </c>
      <c r="K8" s="343">
        <v>47266</v>
      </c>
      <c r="L8" s="343">
        <v>18958</v>
      </c>
      <c r="M8" s="343">
        <v>3833</v>
      </c>
      <c r="N8" s="343">
        <v>96681</v>
      </c>
      <c r="O8" s="40" t="s">
        <v>33</v>
      </c>
      <c r="P8" s="343">
        <v>115456</v>
      </c>
      <c r="Q8" s="343">
        <v>34879</v>
      </c>
      <c r="R8" s="343">
        <v>50204</v>
      </c>
      <c r="S8" s="343">
        <v>24931</v>
      </c>
      <c r="T8" s="343">
        <v>5442</v>
      </c>
      <c r="U8" s="343">
        <v>116392</v>
      </c>
      <c r="V8" s="40" t="s">
        <v>33</v>
      </c>
      <c r="W8" s="393">
        <v>126944</v>
      </c>
      <c r="X8" s="393">
        <v>33925</v>
      </c>
      <c r="Y8" s="393">
        <v>57039</v>
      </c>
      <c r="Z8" s="393">
        <v>28680</v>
      </c>
      <c r="AA8" s="393">
        <v>5648</v>
      </c>
      <c r="AB8" s="393">
        <v>1652</v>
      </c>
      <c r="AC8" s="393">
        <v>138587</v>
      </c>
      <c r="AD8" s="40" t="s">
        <v>33</v>
      </c>
      <c r="AE8" s="322">
        <v>135916</v>
      </c>
      <c r="AF8" s="322">
        <v>39024</v>
      </c>
      <c r="AG8" s="322">
        <v>59992</v>
      </c>
      <c r="AH8" s="322">
        <v>28698</v>
      </c>
      <c r="AI8" s="322">
        <v>6208</v>
      </c>
      <c r="AJ8" s="322">
        <v>1994</v>
      </c>
      <c r="AK8" s="322">
        <v>144717</v>
      </c>
      <c r="AL8" s="343"/>
      <c r="AM8" s="343"/>
      <c r="AN8" s="343"/>
      <c r="AO8" s="343"/>
      <c r="AP8" s="343"/>
      <c r="AQ8" s="343"/>
      <c r="AR8" s="343"/>
      <c r="AS8" s="343"/>
    </row>
    <row r="9" spans="1:45" x14ac:dyDescent="0.3">
      <c r="A9" s="40" t="s">
        <v>34</v>
      </c>
      <c r="B9" s="344">
        <v>73735</v>
      </c>
      <c r="C9" s="344">
        <v>28515</v>
      </c>
      <c r="D9" s="344">
        <v>38425</v>
      </c>
      <c r="E9" s="344">
        <v>6115</v>
      </c>
      <c r="F9" s="344">
        <v>680</v>
      </c>
      <c r="G9" s="344">
        <v>53080</v>
      </c>
      <c r="H9" s="40" t="s">
        <v>34</v>
      </c>
      <c r="I9" s="343">
        <v>77500</v>
      </c>
      <c r="J9" s="343">
        <v>24044</v>
      </c>
      <c r="K9" s="343">
        <v>39775</v>
      </c>
      <c r="L9" s="343">
        <v>11785</v>
      </c>
      <c r="M9" s="343">
        <v>1896</v>
      </c>
      <c r="N9" s="343">
        <v>69033</v>
      </c>
      <c r="O9" s="40" t="s">
        <v>34</v>
      </c>
      <c r="P9" s="343">
        <v>84908</v>
      </c>
      <c r="Q9" s="343">
        <v>22635</v>
      </c>
      <c r="R9" s="343">
        <v>40132</v>
      </c>
      <c r="S9" s="343">
        <v>18287</v>
      </c>
      <c r="T9" s="343">
        <v>3854</v>
      </c>
      <c r="U9" s="343">
        <v>88268</v>
      </c>
      <c r="V9" s="40" t="s">
        <v>34</v>
      </c>
      <c r="W9" s="393">
        <v>89451</v>
      </c>
      <c r="X9" s="393">
        <v>21217</v>
      </c>
      <c r="Y9" s="393">
        <v>41958</v>
      </c>
      <c r="Z9" s="393">
        <v>20986</v>
      </c>
      <c r="AA9" s="393">
        <v>4160</v>
      </c>
      <c r="AB9" s="393">
        <v>1130</v>
      </c>
      <c r="AC9" s="393">
        <v>101302</v>
      </c>
      <c r="AD9" s="40" t="s">
        <v>34</v>
      </c>
      <c r="AE9" s="322">
        <v>92604</v>
      </c>
      <c r="AF9" s="322">
        <v>21918</v>
      </c>
      <c r="AG9" s="322">
        <v>42054</v>
      </c>
      <c r="AH9" s="322">
        <v>21708</v>
      </c>
      <c r="AI9" s="322">
        <v>5204</v>
      </c>
      <c r="AJ9" s="322">
        <v>1720</v>
      </c>
      <c r="AK9" s="322">
        <v>108507</v>
      </c>
      <c r="AL9" s="343"/>
      <c r="AM9" s="343"/>
      <c r="AN9" s="343"/>
      <c r="AO9" s="343"/>
      <c r="AP9" s="343"/>
      <c r="AQ9" s="343"/>
      <c r="AR9" s="343"/>
      <c r="AS9" s="343"/>
    </row>
    <row r="10" spans="1:45" x14ac:dyDescent="0.3">
      <c r="A10" s="40" t="s">
        <v>35</v>
      </c>
      <c r="B10" s="344">
        <v>98220</v>
      </c>
      <c r="C10" s="344">
        <v>54855</v>
      </c>
      <c r="D10" s="344">
        <v>35915</v>
      </c>
      <c r="E10" s="344">
        <v>6645</v>
      </c>
      <c r="F10" s="344">
        <v>805</v>
      </c>
      <c r="G10" s="344">
        <v>51905</v>
      </c>
      <c r="H10" s="40" t="s">
        <v>35</v>
      </c>
      <c r="I10" s="343">
        <v>89268</v>
      </c>
      <c r="J10" s="343">
        <v>41386</v>
      </c>
      <c r="K10" s="343">
        <v>36102</v>
      </c>
      <c r="L10" s="343">
        <v>9918</v>
      </c>
      <c r="M10" s="343">
        <v>1862</v>
      </c>
      <c r="N10" s="343">
        <v>61524</v>
      </c>
      <c r="O10" s="40" t="s">
        <v>35</v>
      </c>
      <c r="P10" s="343">
        <v>93968</v>
      </c>
      <c r="Q10" s="343">
        <v>40756</v>
      </c>
      <c r="R10" s="343">
        <v>38157</v>
      </c>
      <c r="S10" s="343">
        <v>12705</v>
      </c>
      <c r="T10" s="343">
        <v>2350</v>
      </c>
      <c r="U10" s="343">
        <v>70617</v>
      </c>
      <c r="V10" s="40" t="s">
        <v>35</v>
      </c>
      <c r="W10" s="393">
        <v>99991</v>
      </c>
      <c r="X10" s="393">
        <v>37287</v>
      </c>
      <c r="Y10" s="393">
        <v>42606</v>
      </c>
      <c r="Z10" s="393">
        <v>16207</v>
      </c>
      <c r="AA10" s="393">
        <v>3135</v>
      </c>
      <c r="AB10" s="393">
        <v>756</v>
      </c>
      <c r="AC10" s="393">
        <v>87757</v>
      </c>
      <c r="AD10" s="40" t="s">
        <v>35</v>
      </c>
      <c r="AE10" s="322">
        <v>110286</v>
      </c>
      <c r="AF10" s="322">
        <v>47419</v>
      </c>
      <c r="AG10" s="322">
        <v>43598</v>
      </c>
      <c r="AH10" s="322">
        <v>14884</v>
      </c>
      <c r="AI10" s="322">
        <v>3429</v>
      </c>
      <c r="AJ10" s="322">
        <v>956</v>
      </c>
      <c r="AK10" s="322">
        <v>87802</v>
      </c>
      <c r="AL10" s="343"/>
      <c r="AM10" s="343"/>
      <c r="AN10" s="343"/>
      <c r="AO10" s="343"/>
      <c r="AP10" s="343"/>
      <c r="AQ10" s="343"/>
      <c r="AR10" s="343"/>
      <c r="AS10" s="343"/>
    </row>
    <row r="11" spans="1:45" x14ac:dyDescent="0.3">
      <c r="A11" s="40" t="s">
        <v>36</v>
      </c>
      <c r="B11" s="344">
        <v>104675</v>
      </c>
      <c r="C11" s="344">
        <v>37800</v>
      </c>
      <c r="D11" s="344">
        <v>52595</v>
      </c>
      <c r="E11" s="344">
        <v>12630</v>
      </c>
      <c r="F11" s="344">
        <v>1650</v>
      </c>
      <c r="G11" s="344">
        <v>83495</v>
      </c>
      <c r="H11" s="40" t="s">
        <v>36</v>
      </c>
      <c r="I11" s="343">
        <v>109298</v>
      </c>
      <c r="J11" s="343">
        <v>31914</v>
      </c>
      <c r="K11" s="343">
        <v>53313</v>
      </c>
      <c r="L11" s="343">
        <v>20229</v>
      </c>
      <c r="M11" s="343">
        <v>3842</v>
      </c>
      <c r="N11" s="343">
        <v>105297</v>
      </c>
      <c r="O11" s="40" t="s">
        <v>36</v>
      </c>
      <c r="P11" s="343">
        <v>119574</v>
      </c>
      <c r="Q11" s="343">
        <v>30605</v>
      </c>
      <c r="R11" s="343">
        <v>54411</v>
      </c>
      <c r="S11" s="343">
        <v>28171</v>
      </c>
      <c r="T11" s="343">
        <v>6387</v>
      </c>
      <c r="U11" s="343">
        <v>129914</v>
      </c>
      <c r="V11" s="40" t="s">
        <v>36</v>
      </c>
      <c r="W11" s="393">
        <v>125866</v>
      </c>
      <c r="X11" s="393">
        <v>28950</v>
      </c>
      <c r="Y11" s="393">
        <v>57751</v>
      </c>
      <c r="Z11" s="393">
        <v>31154</v>
      </c>
      <c r="AA11" s="393">
        <v>6180</v>
      </c>
      <c r="AB11" s="393">
        <v>1831</v>
      </c>
      <c r="AC11" s="393">
        <v>146603</v>
      </c>
      <c r="AD11" s="40" t="s">
        <v>36</v>
      </c>
      <c r="AE11" s="322">
        <v>130862</v>
      </c>
      <c r="AF11" s="322">
        <v>30723</v>
      </c>
      <c r="AG11" s="322">
        <v>59613</v>
      </c>
      <c r="AH11" s="322">
        <v>30909</v>
      </c>
      <c r="AI11" s="322">
        <v>7072</v>
      </c>
      <c r="AJ11" s="322">
        <v>2545</v>
      </c>
      <c r="AK11" s="322">
        <v>153908</v>
      </c>
      <c r="AL11" s="343"/>
      <c r="AM11" s="343"/>
      <c r="AN11" s="343"/>
      <c r="AO11" s="343"/>
      <c r="AP11" s="343"/>
      <c r="AQ11" s="343"/>
      <c r="AR11" s="343"/>
      <c r="AS11" s="343"/>
    </row>
    <row r="12" spans="1:45" x14ac:dyDescent="0.3">
      <c r="A12" s="40" t="s">
        <v>37</v>
      </c>
      <c r="B12" s="344">
        <v>82150</v>
      </c>
      <c r="C12" s="344">
        <v>56455</v>
      </c>
      <c r="D12" s="344">
        <v>21600</v>
      </c>
      <c r="E12" s="344">
        <v>3515</v>
      </c>
      <c r="F12" s="344">
        <v>575</v>
      </c>
      <c r="G12" s="344">
        <v>30635</v>
      </c>
      <c r="H12" s="40" t="s">
        <v>37</v>
      </c>
      <c r="I12" s="343">
        <v>70061</v>
      </c>
      <c r="J12" s="343">
        <v>42802</v>
      </c>
      <c r="K12" s="343">
        <v>22126</v>
      </c>
      <c r="L12" s="343">
        <v>4429</v>
      </c>
      <c r="M12" s="343">
        <v>704</v>
      </c>
      <c r="N12" s="343">
        <v>33096</v>
      </c>
      <c r="O12" s="40" t="s">
        <v>37</v>
      </c>
      <c r="P12" s="343">
        <v>80149</v>
      </c>
      <c r="Q12" s="343">
        <v>44740</v>
      </c>
      <c r="R12" s="343">
        <v>27846</v>
      </c>
      <c r="S12" s="343">
        <v>6460</v>
      </c>
      <c r="T12" s="343">
        <v>1103</v>
      </c>
      <c r="U12" s="343">
        <v>44075</v>
      </c>
      <c r="V12" s="40" t="s">
        <v>37</v>
      </c>
      <c r="W12" s="393">
        <v>91603</v>
      </c>
      <c r="X12" s="393">
        <v>50946</v>
      </c>
      <c r="Y12" s="393">
        <v>33084</v>
      </c>
      <c r="Z12" s="393">
        <v>6280</v>
      </c>
      <c r="AA12" s="393">
        <v>984</v>
      </c>
      <c r="AB12" s="393">
        <v>309</v>
      </c>
      <c r="AC12" s="393">
        <v>49961</v>
      </c>
      <c r="AD12" s="40" t="s">
        <v>37</v>
      </c>
      <c r="AE12" s="322">
        <v>97534</v>
      </c>
      <c r="AF12" s="322">
        <v>59595</v>
      </c>
      <c r="AG12" s="322">
        <v>30991</v>
      </c>
      <c r="AH12" s="322">
        <v>5757</v>
      </c>
      <c r="AI12" s="322">
        <v>912</v>
      </c>
      <c r="AJ12" s="322">
        <v>279</v>
      </c>
      <c r="AK12" s="322">
        <v>46601</v>
      </c>
      <c r="AL12" s="343"/>
      <c r="AM12" s="343"/>
      <c r="AN12" s="343"/>
      <c r="AO12" s="343"/>
      <c r="AP12" s="343"/>
      <c r="AQ12" s="343"/>
      <c r="AR12" s="343"/>
      <c r="AS12" s="343"/>
    </row>
    <row r="13" spans="1:45" x14ac:dyDescent="0.3">
      <c r="A13" s="40" t="s">
        <v>38</v>
      </c>
      <c r="B13" s="344">
        <v>112900</v>
      </c>
      <c r="C13" s="344">
        <v>48595</v>
      </c>
      <c r="D13" s="344">
        <v>52100</v>
      </c>
      <c r="E13" s="344">
        <v>10775</v>
      </c>
      <c r="F13" s="344">
        <v>1425</v>
      </c>
      <c r="G13" s="344">
        <v>78605</v>
      </c>
      <c r="H13" s="40" t="s">
        <v>38</v>
      </c>
      <c r="I13" s="343">
        <v>114592</v>
      </c>
      <c r="J13" s="343">
        <v>39311</v>
      </c>
      <c r="K13" s="343">
        <v>54232</v>
      </c>
      <c r="L13" s="343">
        <v>17821</v>
      </c>
      <c r="M13" s="343">
        <v>3228</v>
      </c>
      <c r="N13" s="343">
        <v>99558</v>
      </c>
      <c r="O13" s="40" t="s">
        <v>38</v>
      </c>
      <c r="P13" s="343">
        <v>124872</v>
      </c>
      <c r="Q13" s="343">
        <v>38066</v>
      </c>
      <c r="R13" s="343">
        <v>56131</v>
      </c>
      <c r="S13" s="343">
        <v>25433</v>
      </c>
      <c r="T13" s="343">
        <v>5242</v>
      </c>
      <c r="U13" s="343">
        <v>122723</v>
      </c>
      <c r="V13" s="40" t="s">
        <v>38</v>
      </c>
      <c r="W13" s="393">
        <v>138999</v>
      </c>
      <c r="X13" s="393">
        <v>41461</v>
      </c>
      <c r="Y13" s="393">
        <v>63286</v>
      </c>
      <c r="Z13" s="393">
        <v>27640</v>
      </c>
      <c r="AA13" s="393">
        <v>5066</v>
      </c>
      <c r="AB13" s="393">
        <v>1546</v>
      </c>
      <c r="AC13" s="393">
        <v>140446</v>
      </c>
      <c r="AD13" s="40" t="s">
        <v>38</v>
      </c>
      <c r="AE13" s="322">
        <v>145010</v>
      </c>
      <c r="AF13" s="322">
        <v>48523</v>
      </c>
      <c r="AG13" s="322">
        <v>63183</v>
      </c>
      <c r="AH13" s="322">
        <v>25836</v>
      </c>
      <c r="AI13" s="322">
        <v>5571</v>
      </c>
      <c r="AJ13" s="322">
        <v>1897</v>
      </c>
      <c r="AK13" s="322">
        <v>140049</v>
      </c>
      <c r="AL13" s="343"/>
      <c r="AM13" s="343"/>
      <c r="AN13" s="343"/>
      <c r="AO13" s="343"/>
      <c r="AP13" s="343"/>
      <c r="AQ13" s="343"/>
      <c r="AR13" s="343"/>
      <c r="AS13" s="343"/>
    </row>
    <row r="14" spans="1:45" x14ac:dyDescent="0.3">
      <c r="A14" s="40" t="s">
        <v>39</v>
      </c>
      <c r="B14" s="344">
        <v>104545</v>
      </c>
      <c r="C14" s="344">
        <v>51715</v>
      </c>
      <c r="D14" s="344">
        <v>44220</v>
      </c>
      <c r="E14" s="344">
        <v>7535</v>
      </c>
      <c r="F14" s="344">
        <v>1075</v>
      </c>
      <c r="G14" s="344">
        <v>62965</v>
      </c>
      <c r="H14" s="40" t="s">
        <v>39</v>
      </c>
      <c r="I14" s="343">
        <v>100294</v>
      </c>
      <c r="J14" s="343">
        <v>40820</v>
      </c>
      <c r="K14" s="343">
        <v>45369</v>
      </c>
      <c r="L14" s="343">
        <v>12056</v>
      </c>
      <c r="M14" s="343">
        <v>2049</v>
      </c>
      <c r="N14" s="343">
        <v>75628</v>
      </c>
      <c r="O14" s="40" t="s">
        <v>39</v>
      </c>
      <c r="P14" s="343">
        <v>108644</v>
      </c>
      <c r="Q14" s="343">
        <v>39740</v>
      </c>
      <c r="R14" s="343">
        <v>48285</v>
      </c>
      <c r="S14" s="343">
        <v>17542</v>
      </c>
      <c r="T14" s="343">
        <v>3077</v>
      </c>
      <c r="U14" s="343">
        <v>92600</v>
      </c>
      <c r="V14" s="40" t="s">
        <v>39</v>
      </c>
      <c r="W14" s="393">
        <v>118023</v>
      </c>
      <c r="X14" s="393">
        <v>37372</v>
      </c>
      <c r="Y14" s="393">
        <v>54259</v>
      </c>
      <c r="Z14" s="393">
        <v>21761</v>
      </c>
      <c r="AA14" s="393">
        <v>3742</v>
      </c>
      <c r="AB14" s="393">
        <v>889</v>
      </c>
      <c r="AC14" s="393">
        <v>112907</v>
      </c>
      <c r="AD14" s="40" t="s">
        <v>39</v>
      </c>
      <c r="AE14" s="322">
        <v>124082</v>
      </c>
      <c r="AF14" s="322">
        <v>43847</v>
      </c>
      <c r="AG14" s="322">
        <v>54846</v>
      </c>
      <c r="AH14" s="322">
        <v>20017</v>
      </c>
      <c r="AI14" s="322">
        <v>4093</v>
      </c>
      <c r="AJ14" s="322">
        <v>1279</v>
      </c>
      <c r="AK14" s="322">
        <v>112845</v>
      </c>
      <c r="AL14" s="343"/>
      <c r="AM14" s="343"/>
      <c r="AN14" s="343"/>
      <c r="AO14" s="343"/>
      <c r="AP14" s="343"/>
      <c r="AQ14" s="343"/>
      <c r="AR14" s="343"/>
      <c r="AS14" s="343"/>
    </row>
    <row r="15" spans="1:45" x14ac:dyDescent="0.3">
      <c r="A15" s="40" t="s">
        <v>40</v>
      </c>
      <c r="B15" s="344">
        <v>94315</v>
      </c>
      <c r="C15" s="344">
        <v>41510</v>
      </c>
      <c r="D15" s="344">
        <v>42900</v>
      </c>
      <c r="E15" s="344">
        <v>8810</v>
      </c>
      <c r="F15" s="344">
        <v>1095</v>
      </c>
      <c r="G15" s="344">
        <v>64215</v>
      </c>
      <c r="H15" s="40" t="s">
        <v>40</v>
      </c>
      <c r="I15" s="343">
        <v>95075</v>
      </c>
      <c r="J15" s="343">
        <v>33650</v>
      </c>
      <c r="K15" s="343">
        <v>44252</v>
      </c>
      <c r="L15" s="343">
        <v>14467</v>
      </c>
      <c r="M15" s="343">
        <v>2706</v>
      </c>
      <c r="N15" s="343">
        <v>81304</v>
      </c>
      <c r="O15" s="40" t="s">
        <v>40</v>
      </c>
      <c r="P15" s="343">
        <v>101731</v>
      </c>
      <c r="Q15" s="343">
        <v>32379</v>
      </c>
      <c r="R15" s="343">
        <v>44733</v>
      </c>
      <c r="S15" s="343">
        <v>20323</v>
      </c>
      <c r="T15" s="343">
        <v>4296</v>
      </c>
      <c r="U15" s="343">
        <v>98267</v>
      </c>
      <c r="V15" s="40" t="s">
        <v>40</v>
      </c>
      <c r="W15" s="393">
        <v>110398</v>
      </c>
      <c r="X15" s="393">
        <v>31496</v>
      </c>
      <c r="Y15" s="393">
        <v>50201</v>
      </c>
      <c r="Z15" s="393">
        <v>22814</v>
      </c>
      <c r="AA15" s="393">
        <v>4586</v>
      </c>
      <c r="AB15" s="393">
        <v>1301</v>
      </c>
      <c r="AC15" s="393">
        <v>115205</v>
      </c>
      <c r="AD15" s="40" t="s">
        <v>40</v>
      </c>
      <c r="AE15" s="322">
        <v>119916</v>
      </c>
      <c r="AF15" s="322">
        <v>38933</v>
      </c>
      <c r="AG15" s="322">
        <v>51872</v>
      </c>
      <c r="AH15" s="322">
        <v>21997</v>
      </c>
      <c r="AI15" s="322">
        <v>5328</v>
      </c>
      <c r="AJ15" s="322">
        <v>1786</v>
      </c>
      <c r="AK15" s="322">
        <v>119653</v>
      </c>
      <c r="AL15" s="343"/>
      <c r="AM15" s="343"/>
      <c r="AN15" s="343"/>
      <c r="AO15" s="343"/>
      <c r="AP15" s="343"/>
      <c r="AQ15" s="343"/>
      <c r="AR15" s="343"/>
      <c r="AS15" s="343"/>
    </row>
    <row r="16" spans="1:45" x14ac:dyDescent="0.3">
      <c r="A16" s="40" t="s">
        <v>41</v>
      </c>
      <c r="B16" s="344">
        <v>74235</v>
      </c>
      <c r="C16" s="344">
        <v>40140</v>
      </c>
      <c r="D16" s="344">
        <v>29360</v>
      </c>
      <c r="E16" s="344">
        <v>4240</v>
      </c>
      <c r="F16" s="344">
        <v>495</v>
      </c>
      <c r="G16" s="344">
        <v>39595</v>
      </c>
      <c r="H16" s="40" t="s">
        <v>41</v>
      </c>
      <c r="I16" s="343">
        <v>78070</v>
      </c>
      <c r="J16" s="343">
        <v>36146</v>
      </c>
      <c r="K16" s="343">
        <v>33343</v>
      </c>
      <c r="L16" s="343">
        <v>7436</v>
      </c>
      <c r="M16" s="343">
        <v>1145</v>
      </c>
      <c r="N16" s="343">
        <v>51650</v>
      </c>
      <c r="O16" s="40" t="s">
        <v>41</v>
      </c>
      <c r="P16" s="343">
        <v>84757</v>
      </c>
      <c r="Q16" s="343">
        <v>36975</v>
      </c>
      <c r="R16" s="343">
        <v>35239</v>
      </c>
      <c r="S16" s="343">
        <v>10701</v>
      </c>
      <c r="T16" s="343">
        <v>1842</v>
      </c>
      <c r="U16" s="343">
        <v>62167</v>
      </c>
      <c r="V16" s="40" t="s">
        <v>41</v>
      </c>
      <c r="W16" s="393">
        <v>92788</v>
      </c>
      <c r="X16" s="393">
        <v>37883</v>
      </c>
      <c r="Y16" s="393">
        <v>40160</v>
      </c>
      <c r="Z16" s="393">
        <v>12260</v>
      </c>
      <c r="AA16" s="393">
        <v>1976</v>
      </c>
      <c r="AB16" s="393">
        <v>509</v>
      </c>
      <c r="AC16" s="393">
        <v>72889</v>
      </c>
      <c r="AD16" s="40" t="s">
        <v>41</v>
      </c>
      <c r="AE16" s="322">
        <v>101045</v>
      </c>
      <c r="AF16" s="322">
        <v>42455</v>
      </c>
      <c r="AG16" s="322">
        <v>43058</v>
      </c>
      <c r="AH16" s="322">
        <v>12523</v>
      </c>
      <c r="AI16" s="322">
        <v>2321</v>
      </c>
      <c r="AJ16" s="322">
        <v>688</v>
      </c>
      <c r="AK16" s="322">
        <v>78185</v>
      </c>
      <c r="AL16" s="343"/>
      <c r="AM16" s="343"/>
      <c r="AN16" s="343"/>
      <c r="AO16" s="343"/>
      <c r="AP16" s="343"/>
      <c r="AQ16" s="343"/>
      <c r="AR16" s="343"/>
      <c r="AS16" s="343"/>
    </row>
    <row r="17" spans="1:45" x14ac:dyDescent="0.3">
      <c r="A17" s="40" t="s">
        <v>42</v>
      </c>
      <c r="B17" s="344">
        <v>79825</v>
      </c>
      <c r="C17" s="344">
        <v>57645</v>
      </c>
      <c r="D17" s="344">
        <v>20260</v>
      </c>
      <c r="E17" s="344">
        <v>1735</v>
      </c>
      <c r="F17" s="344">
        <v>185</v>
      </c>
      <c r="G17" s="344">
        <v>24390</v>
      </c>
      <c r="H17" s="40" t="s">
        <v>42</v>
      </c>
      <c r="I17" s="343">
        <v>68499</v>
      </c>
      <c r="J17" s="343">
        <v>44938</v>
      </c>
      <c r="K17" s="343">
        <v>20169</v>
      </c>
      <c r="L17" s="343">
        <v>2935</v>
      </c>
      <c r="M17" s="343">
        <v>457</v>
      </c>
      <c r="N17" s="343">
        <v>27410</v>
      </c>
      <c r="O17" s="40" t="s">
        <v>42</v>
      </c>
      <c r="P17" s="343">
        <v>75631</v>
      </c>
      <c r="Q17" s="343">
        <v>46674</v>
      </c>
      <c r="R17" s="343">
        <v>23878</v>
      </c>
      <c r="S17" s="343">
        <v>4422</v>
      </c>
      <c r="T17" s="343">
        <v>657</v>
      </c>
      <c r="U17" s="343">
        <v>34693</v>
      </c>
      <c r="V17" s="40" t="s">
        <v>42</v>
      </c>
      <c r="W17" s="393">
        <v>86042</v>
      </c>
      <c r="X17" s="393">
        <v>48219</v>
      </c>
      <c r="Y17" s="393">
        <v>31876</v>
      </c>
      <c r="Z17" s="393">
        <v>5018</v>
      </c>
      <c r="AA17" s="393">
        <v>689</v>
      </c>
      <c r="AB17" s="393">
        <v>240</v>
      </c>
      <c r="AC17" s="393">
        <v>45068</v>
      </c>
      <c r="AD17" s="40" t="s">
        <v>42</v>
      </c>
      <c r="AE17" s="322">
        <v>101690</v>
      </c>
      <c r="AF17" s="322">
        <v>65721</v>
      </c>
      <c r="AG17" s="322">
        <v>31157</v>
      </c>
      <c r="AH17" s="322">
        <v>4129</v>
      </c>
      <c r="AI17" s="322">
        <v>525</v>
      </c>
      <c r="AJ17" s="322">
        <v>158</v>
      </c>
      <c r="AK17" s="322">
        <v>41800</v>
      </c>
      <c r="AL17" s="343"/>
      <c r="AM17" s="343"/>
      <c r="AN17" s="343"/>
      <c r="AO17" s="343"/>
      <c r="AP17" s="343"/>
      <c r="AQ17" s="343"/>
      <c r="AR17" s="343"/>
      <c r="AS17" s="343"/>
    </row>
    <row r="18" spans="1:45" x14ac:dyDescent="0.3">
      <c r="A18" s="40" t="s">
        <v>43</v>
      </c>
      <c r="B18" s="344">
        <v>74055</v>
      </c>
      <c r="C18" s="344">
        <v>52230</v>
      </c>
      <c r="D18" s="344">
        <v>19275</v>
      </c>
      <c r="E18" s="344">
        <v>2205</v>
      </c>
      <c r="F18" s="344">
        <v>345</v>
      </c>
      <c r="G18" s="344">
        <v>24895</v>
      </c>
      <c r="H18" s="40" t="s">
        <v>43</v>
      </c>
      <c r="I18" s="343">
        <v>61057</v>
      </c>
      <c r="J18" s="343">
        <v>37145</v>
      </c>
      <c r="K18" s="343">
        <v>19580</v>
      </c>
      <c r="L18" s="343">
        <v>3753</v>
      </c>
      <c r="M18" s="343">
        <v>579</v>
      </c>
      <c r="N18" s="343">
        <v>28823</v>
      </c>
      <c r="O18" s="40" t="s">
        <v>43</v>
      </c>
      <c r="P18" s="343">
        <v>69823</v>
      </c>
      <c r="Q18" s="343">
        <v>36320</v>
      </c>
      <c r="R18" s="343">
        <v>25601</v>
      </c>
      <c r="S18" s="343">
        <v>6848</v>
      </c>
      <c r="T18" s="343">
        <v>1054</v>
      </c>
      <c r="U18" s="343">
        <v>42459</v>
      </c>
      <c r="V18" s="40" t="s">
        <v>43</v>
      </c>
      <c r="W18" s="393">
        <v>75438</v>
      </c>
      <c r="X18" s="393">
        <v>36630</v>
      </c>
      <c r="Y18" s="393">
        <v>30461</v>
      </c>
      <c r="Z18" s="393">
        <v>7032</v>
      </c>
      <c r="AA18" s="393">
        <v>1058</v>
      </c>
      <c r="AB18" s="393">
        <v>257</v>
      </c>
      <c r="AC18" s="393">
        <v>48868</v>
      </c>
      <c r="AD18" s="40" t="s">
        <v>43</v>
      </c>
      <c r="AE18" s="322">
        <v>80590</v>
      </c>
      <c r="AF18" s="322">
        <v>44524</v>
      </c>
      <c r="AG18" s="322">
        <v>29496</v>
      </c>
      <c r="AH18" s="322">
        <v>5661</v>
      </c>
      <c r="AI18" s="322">
        <v>730</v>
      </c>
      <c r="AJ18" s="322">
        <v>179</v>
      </c>
      <c r="AK18" s="322">
        <v>43843</v>
      </c>
      <c r="AL18" s="343"/>
      <c r="AM18" s="343"/>
      <c r="AN18" s="343"/>
      <c r="AO18" s="343"/>
      <c r="AP18" s="343"/>
      <c r="AQ18" s="343"/>
      <c r="AR18" s="343"/>
      <c r="AS18" s="343"/>
    </row>
    <row r="19" spans="1:45" x14ac:dyDescent="0.3">
      <c r="A19" s="40" t="s">
        <v>44</v>
      </c>
      <c r="B19" s="344">
        <v>87030</v>
      </c>
      <c r="C19" s="344">
        <v>53535</v>
      </c>
      <c r="D19" s="344">
        <v>28810</v>
      </c>
      <c r="E19" s="344">
        <v>4075</v>
      </c>
      <c r="F19" s="344">
        <v>615</v>
      </c>
      <c r="G19" s="344">
        <v>39220</v>
      </c>
      <c r="H19" s="40" t="s">
        <v>44</v>
      </c>
      <c r="I19" s="343">
        <v>77090</v>
      </c>
      <c r="J19" s="343">
        <v>39547</v>
      </c>
      <c r="K19" s="343">
        <v>29992</v>
      </c>
      <c r="L19" s="343">
        <v>6507</v>
      </c>
      <c r="M19" s="343">
        <v>1044</v>
      </c>
      <c r="N19" s="343">
        <v>46138</v>
      </c>
      <c r="O19" s="40" t="s">
        <v>44</v>
      </c>
      <c r="P19" s="343">
        <v>85281</v>
      </c>
      <c r="Q19" s="343">
        <v>42598</v>
      </c>
      <c r="R19" s="343">
        <v>32681</v>
      </c>
      <c r="S19" s="343">
        <v>8588</v>
      </c>
      <c r="T19" s="343">
        <v>1414</v>
      </c>
      <c r="U19" s="343">
        <v>54099</v>
      </c>
      <c r="V19" s="40" t="s">
        <v>44</v>
      </c>
      <c r="W19" s="393">
        <v>92170</v>
      </c>
      <c r="X19" s="393">
        <v>42820</v>
      </c>
      <c r="Y19" s="393">
        <v>38005</v>
      </c>
      <c r="Z19" s="393">
        <v>9622</v>
      </c>
      <c r="AA19" s="393">
        <v>1374</v>
      </c>
      <c r="AB19" s="393">
        <v>349</v>
      </c>
      <c r="AC19" s="393">
        <v>62949</v>
      </c>
      <c r="AD19" s="40" t="s">
        <v>44</v>
      </c>
      <c r="AE19" s="322">
        <v>101955</v>
      </c>
      <c r="AF19" s="322">
        <v>52851</v>
      </c>
      <c r="AG19" s="322">
        <v>38911</v>
      </c>
      <c r="AH19" s="322">
        <v>8507</v>
      </c>
      <c r="AI19" s="322">
        <v>1333</v>
      </c>
      <c r="AJ19" s="322">
        <v>353</v>
      </c>
      <c r="AK19" s="322">
        <v>61515</v>
      </c>
      <c r="AL19" s="343"/>
      <c r="AM19" s="343"/>
      <c r="AN19" s="343"/>
      <c r="AO19" s="343"/>
      <c r="AP19" s="343"/>
      <c r="AQ19" s="343"/>
      <c r="AR19" s="343"/>
      <c r="AS19" s="343"/>
    </row>
    <row r="20" spans="1:45" x14ac:dyDescent="0.3">
      <c r="A20" s="40" t="s">
        <v>45</v>
      </c>
      <c r="B20" s="344">
        <v>69950</v>
      </c>
      <c r="C20" s="344">
        <v>25880</v>
      </c>
      <c r="D20" s="344">
        <v>34810</v>
      </c>
      <c r="E20" s="344">
        <v>8215</v>
      </c>
      <c r="F20" s="344">
        <v>1040</v>
      </c>
      <c r="G20" s="344">
        <v>54680</v>
      </c>
      <c r="H20" s="40" t="s">
        <v>45</v>
      </c>
      <c r="I20" s="343">
        <v>70408</v>
      </c>
      <c r="J20" s="343">
        <v>21137</v>
      </c>
      <c r="K20" s="343">
        <v>33591</v>
      </c>
      <c r="L20" s="343">
        <v>13198</v>
      </c>
      <c r="M20" s="343">
        <v>2482</v>
      </c>
      <c r="N20" s="343">
        <v>67433</v>
      </c>
      <c r="O20" s="40" t="s">
        <v>45</v>
      </c>
      <c r="P20" s="343">
        <v>75498</v>
      </c>
      <c r="Q20" s="343">
        <v>20032</v>
      </c>
      <c r="R20" s="343">
        <v>33438</v>
      </c>
      <c r="S20" s="343">
        <v>17919</v>
      </c>
      <c r="T20" s="343">
        <v>4109</v>
      </c>
      <c r="U20" s="343">
        <v>81603</v>
      </c>
      <c r="V20" s="40" t="s">
        <v>45</v>
      </c>
      <c r="W20" s="393">
        <v>79112</v>
      </c>
      <c r="X20" s="393">
        <v>17972</v>
      </c>
      <c r="Y20" s="393">
        <v>34900</v>
      </c>
      <c r="Z20" s="393">
        <v>20789</v>
      </c>
      <c r="AA20" s="393">
        <v>4286</v>
      </c>
      <c r="AB20" s="393">
        <v>1165</v>
      </c>
      <c r="AC20" s="393">
        <v>94385</v>
      </c>
      <c r="AD20" s="40" t="s">
        <v>45</v>
      </c>
      <c r="AE20" s="322">
        <v>84268</v>
      </c>
      <c r="AF20" s="322">
        <v>19811</v>
      </c>
      <c r="AG20" s="322">
        <v>37013</v>
      </c>
      <c r="AH20" s="322">
        <v>20993</v>
      </c>
      <c r="AI20" s="322">
        <v>5012</v>
      </c>
      <c r="AJ20" s="322">
        <v>1439</v>
      </c>
      <c r="AK20" s="322">
        <v>100326</v>
      </c>
      <c r="AL20" s="343"/>
      <c r="AM20" s="343"/>
      <c r="AN20" s="343"/>
      <c r="AO20" s="343"/>
      <c r="AP20" s="343"/>
      <c r="AQ20" s="343"/>
      <c r="AR20" s="343"/>
      <c r="AS20" s="343"/>
    </row>
    <row r="21" spans="1:45" x14ac:dyDescent="0.3">
      <c r="A21" s="40" t="s">
        <v>46</v>
      </c>
      <c r="B21" s="344">
        <v>80720</v>
      </c>
      <c r="C21" s="344">
        <v>28990</v>
      </c>
      <c r="D21" s="344">
        <v>43010</v>
      </c>
      <c r="E21" s="344">
        <v>7760</v>
      </c>
      <c r="F21" s="344">
        <v>965</v>
      </c>
      <c r="G21" s="344">
        <v>61940</v>
      </c>
      <c r="H21" s="40" t="s">
        <v>46</v>
      </c>
      <c r="I21" s="343">
        <v>84715</v>
      </c>
      <c r="J21" s="343">
        <v>24647</v>
      </c>
      <c r="K21" s="343">
        <v>43059</v>
      </c>
      <c r="L21" s="343">
        <v>14314</v>
      </c>
      <c r="M21" s="343">
        <v>2695</v>
      </c>
      <c r="N21" s="343">
        <v>79772</v>
      </c>
      <c r="O21" s="40" t="s">
        <v>46</v>
      </c>
      <c r="P21" s="343">
        <v>89072</v>
      </c>
      <c r="Q21" s="343">
        <v>23175</v>
      </c>
      <c r="R21" s="343">
        <v>41368</v>
      </c>
      <c r="S21" s="343">
        <v>19888</v>
      </c>
      <c r="T21" s="343">
        <v>4641</v>
      </c>
      <c r="U21" s="343">
        <v>95067</v>
      </c>
      <c r="V21" s="40" t="s">
        <v>46</v>
      </c>
      <c r="W21" s="393">
        <v>91722</v>
      </c>
      <c r="X21" s="393">
        <v>21374</v>
      </c>
      <c r="Y21" s="393">
        <v>42078</v>
      </c>
      <c r="Z21" s="393">
        <v>22131</v>
      </c>
      <c r="AA21" s="393">
        <v>4734</v>
      </c>
      <c r="AB21" s="393">
        <v>1405</v>
      </c>
      <c r="AC21" s="393">
        <v>106653</v>
      </c>
      <c r="AD21" s="40" t="s">
        <v>46</v>
      </c>
      <c r="AE21" s="322">
        <v>97199</v>
      </c>
      <c r="AF21" s="322">
        <v>22364</v>
      </c>
      <c r="AG21" s="322">
        <v>42968</v>
      </c>
      <c r="AH21" s="322">
        <v>23831</v>
      </c>
      <c r="AI21" s="322">
        <v>5910</v>
      </c>
      <c r="AJ21" s="322">
        <v>2126</v>
      </c>
      <c r="AK21" s="322">
        <v>117634</v>
      </c>
      <c r="AL21" s="343"/>
      <c r="AM21" s="343"/>
      <c r="AN21" s="343"/>
      <c r="AO21" s="343"/>
      <c r="AP21" s="343"/>
      <c r="AQ21" s="343"/>
      <c r="AR21" s="343"/>
      <c r="AS21" s="343"/>
    </row>
    <row r="22" spans="1:45" x14ac:dyDescent="0.3">
      <c r="A22" s="40" t="s">
        <v>47</v>
      </c>
      <c r="B22" s="344">
        <v>77545</v>
      </c>
      <c r="C22" s="344">
        <v>26465</v>
      </c>
      <c r="D22" s="344">
        <v>40595</v>
      </c>
      <c r="E22" s="344">
        <v>9190</v>
      </c>
      <c r="F22" s="344">
        <v>1300</v>
      </c>
      <c r="G22" s="344">
        <v>63295</v>
      </c>
      <c r="H22" s="40" t="s">
        <v>47</v>
      </c>
      <c r="I22" s="343">
        <v>81755</v>
      </c>
      <c r="J22" s="343">
        <v>23540</v>
      </c>
      <c r="K22" s="343">
        <v>40216</v>
      </c>
      <c r="L22" s="343">
        <v>14877</v>
      </c>
      <c r="M22" s="343">
        <v>3122</v>
      </c>
      <c r="N22" s="343">
        <v>79336</v>
      </c>
      <c r="O22" s="40" t="s">
        <v>47</v>
      </c>
      <c r="P22" s="343">
        <v>90999</v>
      </c>
      <c r="Q22" s="343">
        <v>22236</v>
      </c>
      <c r="R22" s="343">
        <v>41241</v>
      </c>
      <c r="S22" s="343">
        <v>22361</v>
      </c>
      <c r="T22" s="343">
        <v>5161</v>
      </c>
      <c r="U22" s="343">
        <v>101446</v>
      </c>
      <c r="V22" s="40" t="s">
        <v>47</v>
      </c>
      <c r="W22" s="393">
        <v>96643</v>
      </c>
      <c r="X22" s="393">
        <v>20972</v>
      </c>
      <c r="Y22" s="393">
        <v>43116</v>
      </c>
      <c r="Z22" s="393">
        <v>25690</v>
      </c>
      <c r="AA22" s="393">
        <v>5225</v>
      </c>
      <c r="AB22" s="393">
        <v>1640</v>
      </c>
      <c r="AC22" s="393">
        <v>117298</v>
      </c>
      <c r="AD22" s="40" t="s">
        <v>47</v>
      </c>
      <c r="AE22" s="322">
        <v>100214</v>
      </c>
      <c r="AF22" s="322">
        <v>22716</v>
      </c>
      <c r="AG22" s="322">
        <v>43942</v>
      </c>
      <c r="AH22" s="322">
        <v>25193</v>
      </c>
      <c r="AI22" s="322">
        <v>6125</v>
      </c>
      <c r="AJ22" s="322">
        <v>2238</v>
      </c>
      <c r="AK22" s="322">
        <v>122486</v>
      </c>
      <c r="AL22" s="343"/>
      <c r="AM22" s="343"/>
      <c r="AN22" s="343"/>
      <c r="AO22" s="343"/>
      <c r="AP22" s="343"/>
      <c r="AQ22" s="343"/>
      <c r="AR22" s="343"/>
      <c r="AS22" s="343"/>
    </row>
    <row r="23" spans="1:45" x14ac:dyDescent="0.3">
      <c r="A23" s="40" t="s">
        <v>48</v>
      </c>
      <c r="B23" s="344">
        <v>71870</v>
      </c>
      <c r="C23" s="344">
        <v>31980</v>
      </c>
      <c r="D23" s="344">
        <v>32900</v>
      </c>
      <c r="E23" s="344">
        <v>6125</v>
      </c>
      <c r="F23" s="344">
        <v>860</v>
      </c>
      <c r="G23" s="344">
        <v>48065</v>
      </c>
      <c r="H23" s="40" t="s">
        <v>48</v>
      </c>
      <c r="I23" s="343">
        <v>73112</v>
      </c>
      <c r="J23" s="343">
        <v>26883</v>
      </c>
      <c r="K23" s="343">
        <v>34326</v>
      </c>
      <c r="L23" s="343">
        <v>10105</v>
      </c>
      <c r="M23" s="343">
        <v>1798</v>
      </c>
      <c r="N23" s="343">
        <v>59930</v>
      </c>
      <c r="O23" s="40" t="s">
        <v>48</v>
      </c>
      <c r="P23" s="343">
        <v>79789</v>
      </c>
      <c r="Q23" s="343">
        <v>25744</v>
      </c>
      <c r="R23" s="343">
        <v>36108</v>
      </c>
      <c r="S23" s="343">
        <v>15000</v>
      </c>
      <c r="T23" s="343">
        <v>2937</v>
      </c>
      <c r="U23" s="343">
        <v>74919</v>
      </c>
      <c r="V23" s="40" t="s">
        <v>48</v>
      </c>
      <c r="W23" s="393">
        <v>83994</v>
      </c>
      <c r="X23" s="393">
        <v>24049</v>
      </c>
      <c r="Y23" s="393">
        <v>38920</v>
      </c>
      <c r="Z23" s="393">
        <v>16868</v>
      </c>
      <c r="AA23" s="393">
        <v>3316</v>
      </c>
      <c r="AB23" s="393">
        <v>841</v>
      </c>
      <c r="AC23" s="393">
        <v>86270</v>
      </c>
      <c r="AD23" s="40" t="s">
        <v>48</v>
      </c>
      <c r="AE23" s="322">
        <v>94902</v>
      </c>
      <c r="AF23" s="322">
        <v>29985</v>
      </c>
      <c r="AG23" s="322">
        <v>42744</v>
      </c>
      <c r="AH23" s="322">
        <v>16986</v>
      </c>
      <c r="AI23" s="322">
        <v>3942</v>
      </c>
      <c r="AJ23" s="322">
        <v>1245</v>
      </c>
      <c r="AK23" s="322">
        <v>94042</v>
      </c>
      <c r="AL23" s="343"/>
      <c r="AM23" s="343"/>
      <c r="AN23" s="343"/>
      <c r="AO23" s="343"/>
      <c r="AP23" s="343"/>
      <c r="AQ23" s="343"/>
      <c r="AR23" s="343"/>
      <c r="AS23" s="343"/>
    </row>
    <row r="24" spans="1:45" x14ac:dyDescent="0.3">
      <c r="A24" s="40" t="s">
        <v>49</v>
      </c>
      <c r="B24" s="344">
        <v>76975</v>
      </c>
      <c r="C24" s="344">
        <v>56705</v>
      </c>
      <c r="D24" s="344">
        <v>18435</v>
      </c>
      <c r="E24" s="344">
        <v>1610</v>
      </c>
      <c r="F24" s="344">
        <v>225</v>
      </c>
      <c r="G24" s="344">
        <v>22465</v>
      </c>
      <c r="H24" s="40" t="s">
        <v>49</v>
      </c>
      <c r="I24" s="343">
        <v>64317</v>
      </c>
      <c r="J24" s="343">
        <v>41736</v>
      </c>
      <c r="K24" s="343">
        <v>19226</v>
      </c>
      <c r="L24" s="343">
        <v>2920</v>
      </c>
      <c r="M24" s="343">
        <v>435</v>
      </c>
      <c r="N24" s="343">
        <v>26371</v>
      </c>
      <c r="O24" s="40" t="s">
        <v>49</v>
      </c>
      <c r="P24" s="343">
        <v>74226</v>
      </c>
      <c r="Q24" s="343">
        <v>44470</v>
      </c>
      <c r="R24" s="343">
        <v>24430</v>
      </c>
      <c r="S24" s="343">
        <v>4636</v>
      </c>
      <c r="T24" s="343">
        <v>690</v>
      </c>
      <c r="U24" s="343">
        <v>35772</v>
      </c>
      <c r="V24" s="40" t="s">
        <v>49</v>
      </c>
      <c r="W24" s="393">
        <v>82281</v>
      </c>
      <c r="X24" s="393">
        <v>47413</v>
      </c>
      <c r="Y24" s="393">
        <v>29194</v>
      </c>
      <c r="Z24" s="393">
        <v>4795</v>
      </c>
      <c r="AA24" s="393">
        <v>670</v>
      </c>
      <c r="AB24" s="393">
        <v>209</v>
      </c>
      <c r="AC24" s="393">
        <v>41746</v>
      </c>
      <c r="AD24" s="40" t="s">
        <v>49</v>
      </c>
      <c r="AE24" s="322">
        <v>93556</v>
      </c>
      <c r="AF24" s="322">
        <v>60485</v>
      </c>
      <c r="AG24" s="322">
        <v>28507</v>
      </c>
      <c r="AH24" s="322">
        <v>3914</v>
      </c>
      <c r="AI24" s="322">
        <v>490</v>
      </c>
      <c r="AJ24" s="322">
        <v>160</v>
      </c>
      <c r="AK24" s="322">
        <v>38629</v>
      </c>
      <c r="AL24" s="343"/>
      <c r="AM24" s="343"/>
      <c r="AN24" s="343"/>
      <c r="AO24" s="343"/>
      <c r="AP24" s="343"/>
      <c r="AQ24" s="343"/>
      <c r="AR24" s="343"/>
      <c r="AS24" s="343"/>
    </row>
    <row r="25" spans="1:45" x14ac:dyDescent="0.3">
      <c r="A25" s="40" t="s">
        <v>50</v>
      </c>
      <c r="B25" s="344">
        <v>77935</v>
      </c>
      <c r="C25" s="344">
        <v>51630</v>
      </c>
      <c r="D25" s="344">
        <v>21195</v>
      </c>
      <c r="E25" s="344">
        <v>4205</v>
      </c>
      <c r="F25" s="344">
        <v>905</v>
      </c>
      <c r="G25" s="344">
        <v>32785</v>
      </c>
      <c r="H25" s="40" t="s">
        <v>50</v>
      </c>
      <c r="I25" s="343">
        <v>56092</v>
      </c>
      <c r="J25" s="343">
        <v>32396</v>
      </c>
      <c r="K25" s="343">
        <v>18830</v>
      </c>
      <c r="L25" s="343">
        <v>4141</v>
      </c>
      <c r="M25" s="343">
        <v>725</v>
      </c>
      <c r="N25" s="343">
        <v>29287</v>
      </c>
      <c r="O25" s="40" t="s">
        <v>50</v>
      </c>
      <c r="P25" s="343">
        <v>68222</v>
      </c>
      <c r="Q25" s="343">
        <v>34446</v>
      </c>
      <c r="R25" s="343">
        <v>26107</v>
      </c>
      <c r="S25" s="343">
        <v>6445</v>
      </c>
      <c r="T25" s="343">
        <v>1224</v>
      </c>
      <c r="U25" s="343">
        <v>42669</v>
      </c>
      <c r="V25" s="40" t="s">
        <v>50</v>
      </c>
      <c r="W25" s="393">
        <v>79146</v>
      </c>
      <c r="X25" s="393">
        <v>39870</v>
      </c>
      <c r="Y25" s="393">
        <v>31041</v>
      </c>
      <c r="Z25" s="393">
        <v>6633</v>
      </c>
      <c r="AA25" s="393">
        <v>1184</v>
      </c>
      <c r="AB25" s="393">
        <v>418</v>
      </c>
      <c r="AC25" s="393">
        <v>49776</v>
      </c>
      <c r="AD25" s="40" t="s">
        <v>50</v>
      </c>
      <c r="AE25" s="322">
        <v>78536</v>
      </c>
      <c r="AF25" s="322">
        <v>43982</v>
      </c>
      <c r="AG25" s="322">
        <v>26866</v>
      </c>
      <c r="AH25" s="322">
        <v>6204</v>
      </c>
      <c r="AI25" s="322">
        <v>1046</v>
      </c>
      <c r="AJ25" s="322">
        <v>438</v>
      </c>
      <c r="AK25" s="322">
        <v>44536</v>
      </c>
      <c r="AL25" s="343"/>
      <c r="AM25" s="343"/>
      <c r="AN25" s="343"/>
      <c r="AO25" s="343"/>
      <c r="AP25" s="343"/>
      <c r="AQ25" s="343"/>
      <c r="AR25" s="343"/>
      <c r="AS25" s="343"/>
    </row>
    <row r="26" spans="1:45" x14ac:dyDescent="0.3">
      <c r="A26" s="40" t="s">
        <v>51</v>
      </c>
      <c r="B26" s="344">
        <v>51070</v>
      </c>
      <c r="C26" s="344">
        <v>20410</v>
      </c>
      <c r="D26" s="344">
        <v>24550</v>
      </c>
      <c r="E26" s="344">
        <v>5355</v>
      </c>
      <c r="F26" s="344">
        <v>755</v>
      </c>
      <c r="G26" s="344">
        <v>37890</v>
      </c>
      <c r="H26" s="40" t="s">
        <v>51</v>
      </c>
      <c r="I26" s="343">
        <v>51435</v>
      </c>
      <c r="J26" s="343">
        <v>16543</v>
      </c>
      <c r="K26" s="343">
        <v>25174</v>
      </c>
      <c r="L26" s="343">
        <v>8311</v>
      </c>
      <c r="M26" s="343">
        <v>1407</v>
      </c>
      <c r="N26" s="343">
        <v>46017</v>
      </c>
      <c r="O26" s="40" t="s">
        <v>51</v>
      </c>
      <c r="P26" s="343">
        <v>55280</v>
      </c>
      <c r="Q26" s="343">
        <v>14911</v>
      </c>
      <c r="R26" s="343">
        <v>25108</v>
      </c>
      <c r="S26" s="343">
        <v>12631</v>
      </c>
      <c r="T26" s="343">
        <v>2630</v>
      </c>
      <c r="U26" s="343">
        <v>58260</v>
      </c>
      <c r="V26" s="40" t="s">
        <v>51</v>
      </c>
      <c r="W26" s="393">
        <v>61426</v>
      </c>
      <c r="X26" s="393">
        <v>14621</v>
      </c>
      <c r="Y26" s="393">
        <v>29049</v>
      </c>
      <c r="Z26" s="393">
        <v>14336</v>
      </c>
      <c r="AA26" s="393">
        <v>2669</v>
      </c>
      <c r="AB26" s="393">
        <v>751</v>
      </c>
      <c r="AC26" s="393">
        <v>69010</v>
      </c>
      <c r="AD26" s="40" t="s">
        <v>51</v>
      </c>
      <c r="AE26" s="322">
        <v>63639</v>
      </c>
      <c r="AF26" s="322">
        <v>15997</v>
      </c>
      <c r="AG26" s="322">
        <v>30084</v>
      </c>
      <c r="AH26" s="322">
        <v>13740</v>
      </c>
      <c r="AI26" s="322">
        <v>2861</v>
      </c>
      <c r="AJ26" s="322">
        <v>957</v>
      </c>
      <c r="AK26" s="322">
        <v>70421</v>
      </c>
      <c r="AL26" s="343"/>
      <c r="AM26" s="343"/>
      <c r="AN26" s="343"/>
      <c r="AO26" s="343"/>
      <c r="AP26" s="343"/>
      <c r="AQ26" s="343"/>
      <c r="AR26" s="343"/>
      <c r="AS26" s="343"/>
    </row>
    <row r="27" spans="1:45" x14ac:dyDescent="0.3">
      <c r="A27" s="40" t="s">
        <v>52</v>
      </c>
      <c r="B27" s="344">
        <v>111940</v>
      </c>
      <c r="C27" s="344">
        <v>74620</v>
      </c>
      <c r="D27" s="344">
        <v>33030</v>
      </c>
      <c r="E27" s="344">
        <v>3765</v>
      </c>
      <c r="F27" s="344">
        <v>520</v>
      </c>
      <c r="G27" s="344">
        <v>42405</v>
      </c>
      <c r="H27" s="40" t="s">
        <v>52</v>
      </c>
      <c r="I27" s="343">
        <v>95662</v>
      </c>
      <c r="J27" s="343">
        <v>56492</v>
      </c>
      <c r="K27" s="343">
        <v>31930</v>
      </c>
      <c r="L27" s="343">
        <v>6153</v>
      </c>
      <c r="M27" s="343">
        <v>1087</v>
      </c>
      <c r="N27" s="343">
        <v>47497</v>
      </c>
      <c r="O27" s="40" t="s">
        <v>52</v>
      </c>
      <c r="P27" s="343">
        <v>108920</v>
      </c>
      <c r="Q27" s="343">
        <v>60358</v>
      </c>
      <c r="R27" s="343">
        <v>38144</v>
      </c>
      <c r="S27" s="343">
        <v>8972</v>
      </c>
      <c r="T27" s="343">
        <v>1446</v>
      </c>
      <c r="U27" s="343">
        <v>60426</v>
      </c>
      <c r="V27" s="40" t="s">
        <v>52</v>
      </c>
      <c r="W27" s="393">
        <v>118447</v>
      </c>
      <c r="X27" s="393">
        <v>60338</v>
      </c>
      <c r="Y27" s="393">
        <v>46080</v>
      </c>
      <c r="Z27" s="393">
        <v>10166</v>
      </c>
      <c r="AA27" s="393">
        <v>1446</v>
      </c>
      <c r="AB27" s="393">
        <v>417</v>
      </c>
      <c r="AC27" s="393">
        <v>72594</v>
      </c>
      <c r="AD27" s="40" t="s">
        <v>52</v>
      </c>
      <c r="AE27" s="322">
        <v>130017</v>
      </c>
      <c r="AF27" s="322">
        <v>75214</v>
      </c>
      <c r="AG27" s="322">
        <v>45077</v>
      </c>
      <c r="AH27" s="322">
        <v>8147</v>
      </c>
      <c r="AI27" s="322">
        <v>1219</v>
      </c>
      <c r="AJ27" s="322">
        <v>360</v>
      </c>
      <c r="AK27" s="322">
        <v>66791</v>
      </c>
      <c r="AL27" s="343"/>
      <c r="AM27" s="343"/>
      <c r="AN27" s="343"/>
      <c r="AO27" s="343"/>
      <c r="AP27" s="343"/>
      <c r="AQ27" s="343"/>
      <c r="AR27" s="343"/>
      <c r="AS27" s="343"/>
    </row>
    <row r="28" spans="1:45" x14ac:dyDescent="0.3">
      <c r="A28" s="40" t="s">
        <v>53</v>
      </c>
      <c r="B28" s="344">
        <v>93900</v>
      </c>
      <c r="C28" s="344">
        <v>54610</v>
      </c>
      <c r="D28" s="344">
        <v>34280</v>
      </c>
      <c r="E28" s="344">
        <v>4490</v>
      </c>
      <c r="F28" s="344">
        <v>520</v>
      </c>
      <c r="G28" s="344">
        <v>45140</v>
      </c>
      <c r="H28" s="40" t="s">
        <v>53</v>
      </c>
      <c r="I28" s="343">
        <v>88341</v>
      </c>
      <c r="J28" s="343">
        <v>44459</v>
      </c>
      <c r="K28" s="343">
        <v>35151</v>
      </c>
      <c r="L28" s="343">
        <v>7505</v>
      </c>
      <c r="M28" s="343">
        <v>1226</v>
      </c>
      <c r="N28" s="343">
        <v>53839</v>
      </c>
      <c r="O28" s="40" t="s">
        <v>53</v>
      </c>
      <c r="P28" s="343">
        <v>99198</v>
      </c>
      <c r="Q28" s="343">
        <v>46751</v>
      </c>
      <c r="R28" s="343">
        <v>39812</v>
      </c>
      <c r="S28" s="343">
        <v>10879</v>
      </c>
      <c r="T28" s="343">
        <v>1756</v>
      </c>
      <c r="U28" s="343">
        <v>66838</v>
      </c>
      <c r="V28" s="40" t="s">
        <v>53</v>
      </c>
      <c r="W28" s="393">
        <v>107412</v>
      </c>
      <c r="X28" s="393">
        <v>45941</v>
      </c>
      <c r="Y28" s="393">
        <v>46679</v>
      </c>
      <c r="Z28" s="393">
        <v>12484</v>
      </c>
      <c r="AA28" s="393">
        <v>1831</v>
      </c>
      <c r="AB28" s="393">
        <v>477</v>
      </c>
      <c r="AC28" s="393">
        <v>79270</v>
      </c>
      <c r="AD28" s="40" t="s">
        <v>53</v>
      </c>
      <c r="AE28" s="322">
        <v>116091</v>
      </c>
      <c r="AF28" s="322">
        <v>55893</v>
      </c>
      <c r="AG28" s="322">
        <v>46991</v>
      </c>
      <c r="AH28" s="322">
        <v>10829</v>
      </c>
      <c r="AI28" s="322">
        <v>1875</v>
      </c>
      <c r="AJ28" s="322">
        <v>503</v>
      </c>
      <c r="AK28" s="322">
        <v>76507</v>
      </c>
      <c r="AL28" s="343"/>
      <c r="AM28" s="343"/>
      <c r="AN28" s="343"/>
      <c r="AO28" s="343"/>
      <c r="AP28" s="343"/>
      <c r="AQ28" s="343"/>
      <c r="AR28" s="343"/>
      <c r="AS28" s="343"/>
    </row>
    <row r="29" spans="1:45" x14ac:dyDescent="0.3">
      <c r="A29" s="40" t="s">
        <v>54</v>
      </c>
      <c r="B29" s="344">
        <v>64420</v>
      </c>
      <c r="C29" s="344">
        <v>31435</v>
      </c>
      <c r="D29" s="344">
        <v>27545</v>
      </c>
      <c r="E29" s="344">
        <v>4875</v>
      </c>
      <c r="F29" s="344">
        <v>565</v>
      </c>
      <c r="G29" s="344">
        <v>39160</v>
      </c>
      <c r="H29" s="40" t="s">
        <v>54</v>
      </c>
      <c r="I29" s="343">
        <v>63985</v>
      </c>
      <c r="J29" s="343">
        <v>25296</v>
      </c>
      <c r="K29" s="343">
        <v>29575</v>
      </c>
      <c r="L29" s="343">
        <v>7830</v>
      </c>
      <c r="M29" s="343">
        <v>1284</v>
      </c>
      <c r="N29" s="343">
        <v>49087</v>
      </c>
      <c r="O29" s="40" t="s">
        <v>54</v>
      </c>
      <c r="P29" s="343">
        <v>69928</v>
      </c>
      <c r="Q29" s="343">
        <v>23660</v>
      </c>
      <c r="R29" s="343">
        <v>32003</v>
      </c>
      <c r="S29" s="343">
        <v>12057</v>
      </c>
      <c r="T29" s="343">
        <v>2208</v>
      </c>
      <c r="U29" s="343">
        <v>62741</v>
      </c>
      <c r="V29" s="40" t="s">
        <v>54</v>
      </c>
      <c r="W29" s="393">
        <v>78884</v>
      </c>
      <c r="X29" s="393">
        <v>23775</v>
      </c>
      <c r="Y29" s="393">
        <v>38143</v>
      </c>
      <c r="Z29" s="393">
        <v>13803</v>
      </c>
      <c r="AA29" s="393">
        <v>2517</v>
      </c>
      <c r="AB29" s="393">
        <v>646</v>
      </c>
      <c r="AC29" s="393">
        <v>76103</v>
      </c>
      <c r="AD29" s="40" t="s">
        <v>54</v>
      </c>
      <c r="AE29" s="322">
        <v>78757</v>
      </c>
      <c r="AF29" s="322">
        <v>25644</v>
      </c>
      <c r="AG29" s="322">
        <v>37557</v>
      </c>
      <c r="AH29" s="322">
        <v>12462</v>
      </c>
      <c r="AI29" s="322">
        <v>2377</v>
      </c>
      <c r="AJ29" s="322">
        <v>717</v>
      </c>
      <c r="AK29" s="322">
        <v>72777</v>
      </c>
      <c r="AL29" s="343"/>
      <c r="AM29" s="343"/>
      <c r="AN29" s="343"/>
      <c r="AO29" s="343"/>
      <c r="AP29" s="343"/>
      <c r="AQ29" s="343"/>
      <c r="AR29" s="343"/>
      <c r="AS29" s="343"/>
    </row>
    <row r="30" spans="1:45" x14ac:dyDescent="0.3">
      <c r="A30" s="40" t="s">
        <v>55</v>
      </c>
      <c r="B30" s="344">
        <v>81035</v>
      </c>
      <c r="C30" s="344">
        <v>51280</v>
      </c>
      <c r="D30" s="344">
        <v>26845</v>
      </c>
      <c r="E30" s="344">
        <v>2615</v>
      </c>
      <c r="F30" s="344">
        <v>300</v>
      </c>
      <c r="G30" s="344">
        <v>33145</v>
      </c>
      <c r="H30" s="40" t="s">
        <v>55</v>
      </c>
      <c r="I30" s="343">
        <v>74214</v>
      </c>
      <c r="J30" s="343">
        <v>40256</v>
      </c>
      <c r="K30" s="343">
        <v>28666</v>
      </c>
      <c r="L30" s="343">
        <v>4677</v>
      </c>
      <c r="M30" s="343">
        <v>615</v>
      </c>
      <c r="N30" s="343">
        <v>39865</v>
      </c>
      <c r="O30" s="40" t="s">
        <v>55</v>
      </c>
      <c r="P30" s="343">
        <v>80025</v>
      </c>
      <c r="Q30" s="343">
        <v>42845</v>
      </c>
      <c r="R30" s="343">
        <v>30135</v>
      </c>
      <c r="S30" s="343">
        <v>6059</v>
      </c>
      <c r="T30" s="343">
        <v>986</v>
      </c>
      <c r="U30" s="343">
        <v>45211</v>
      </c>
      <c r="V30" s="40" t="s">
        <v>55</v>
      </c>
      <c r="W30" s="393">
        <v>91821</v>
      </c>
      <c r="X30" s="393">
        <v>44866</v>
      </c>
      <c r="Y30" s="393">
        <v>37811</v>
      </c>
      <c r="Z30" s="393">
        <v>7789</v>
      </c>
      <c r="AA30" s="393">
        <v>1089</v>
      </c>
      <c r="AB30" s="393">
        <v>266</v>
      </c>
      <c r="AC30" s="393">
        <v>57855</v>
      </c>
      <c r="AD30" s="40" t="s">
        <v>55</v>
      </c>
      <c r="AE30" s="322">
        <v>101519</v>
      </c>
      <c r="AF30" s="322">
        <v>52849</v>
      </c>
      <c r="AG30" s="322">
        <v>38531</v>
      </c>
      <c r="AH30" s="322">
        <v>8405</v>
      </c>
      <c r="AI30" s="322">
        <v>1386</v>
      </c>
      <c r="AJ30" s="322">
        <v>348</v>
      </c>
      <c r="AK30" s="322">
        <v>61092</v>
      </c>
      <c r="AL30" s="343"/>
      <c r="AM30" s="343"/>
      <c r="AN30" s="343"/>
      <c r="AO30" s="343"/>
      <c r="AP30" s="343"/>
      <c r="AQ30" s="343"/>
      <c r="AR30" s="343"/>
      <c r="AS30" s="343"/>
    </row>
    <row r="31" spans="1:45" x14ac:dyDescent="0.3">
      <c r="A31" s="40" t="s">
        <v>56</v>
      </c>
      <c r="B31" s="344">
        <v>83480</v>
      </c>
      <c r="C31" s="344">
        <v>35775</v>
      </c>
      <c r="D31" s="344">
        <v>38900</v>
      </c>
      <c r="E31" s="344">
        <v>7810</v>
      </c>
      <c r="F31" s="344">
        <v>990</v>
      </c>
      <c r="G31" s="344">
        <v>57860</v>
      </c>
      <c r="H31" s="40" t="s">
        <v>56</v>
      </c>
      <c r="I31" s="343">
        <v>82762</v>
      </c>
      <c r="J31" s="343">
        <v>28057</v>
      </c>
      <c r="K31" s="343">
        <v>39594</v>
      </c>
      <c r="L31" s="343">
        <v>12788</v>
      </c>
      <c r="M31" s="343">
        <v>2323</v>
      </c>
      <c r="N31" s="343">
        <v>72139</v>
      </c>
      <c r="O31" s="40" t="s">
        <v>56</v>
      </c>
      <c r="P31" s="343">
        <v>88164</v>
      </c>
      <c r="Q31" s="343">
        <v>26393</v>
      </c>
      <c r="R31" s="343">
        <v>40690</v>
      </c>
      <c r="S31" s="343">
        <v>17547</v>
      </c>
      <c r="T31" s="343">
        <v>3534</v>
      </c>
      <c r="U31" s="343">
        <v>86386</v>
      </c>
      <c r="V31" s="40" t="s">
        <v>56</v>
      </c>
      <c r="W31" s="393">
        <v>92288</v>
      </c>
      <c r="X31" s="393">
        <v>24198</v>
      </c>
      <c r="Y31" s="393">
        <v>43047</v>
      </c>
      <c r="Z31" s="393">
        <v>20140</v>
      </c>
      <c r="AA31" s="393">
        <v>3856</v>
      </c>
      <c r="AB31" s="393">
        <v>1047</v>
      </c>
      <c r="AC31" s="393">
        <v>99404</v>
      </c>
      <c r="AD31" s="40" t="s">
        <v>56</v>
      </c>
      <c r="AE31" s="322">
        <v>99105</v>
      </c>
      <c r="AF31" s="322">
        <v>27697</v>
      </c>
      <c r="AG31" s="322">
        <v>44548</v>
      </c>
      <c r="AH31" s="322">
        <v>20684</v>
      </c>
      <c r="AI31" s="322">
        <v>4762</v>
      </c>
      <c r="AJ31" s="322">
        <v>1414</v>
      </c>
      <c r="AK31" s="322">
        <v>106339</v>
      </c>
      <c r="AL31" s="343"/>
      <c r="AM31" s="343"/>
      <c r="AN31" s="343"/>
      <c r="AO31" s="343"/>
      <c r="AP31" s="343"/>
      <c r="AQ31" s="343"/>
      <c r="AR31" s="343"/>
      <c r="AS31" s="343"/>
    </row>
    <row r="32" spans="1:45" x14ac:dyDescent="0.3">
      <c r="A32" s="40" t="s">
        <v>57</v>
      </c>
      <c r="B32" s="344">
        <v>65945</v>
      </c>
      <c r="C32" s="344">
        <v>28535</v>
      </c>
      <c r="D32" s="344">
        <v>29580</v>
      </c>
      <c r="E32" s="344">
        <v>6865</v>
      </c>
      <c r="F32" s="344">
        <v>965</v>
      </c>
      <c r="G32" s="344">
        <v>46650</v>
      </c>
      <c r="H32" s="40" t="s">
        <v>57</v>
      </c>
      <c r="I32" s="343">
        <v>64133</v>
      </c>
      <c r="J32" s="343">
        <v>22309</v>
      </c>
      <c r="K32" s="343">
        <v>30026</v>
      </c>
      <c r="L32" s="343">
        <v>10253</v>
      </c>
      <c r="M32" s="343">
        <v>1545</v>
      </c>
      <c r="N32" s="343">
        <v>55167</v>
      </c>
      <c r="O32" s="40" t="s">
        <v>57</v>
      </c>
      <c r="P32" s="343">
        <v>70274</v>
      </c>
      <c r="Q32" s="343">
        <v>20013</v>
      </c>
      <c r="R32" s="343">
        <v>32387</v>
      </c>
      <c r="S32" s="343">
        <v>15265</v>
      </c>
      <c r="T32" s="343">
        <v>2609</v>
      </c>
      <c r="U32" s="343">
        <v>70744</v>
      </c>
      <c r="V32" s="40" t="s">
        <v>57</v>
      </c>
      <c r="W32" s="393">
        <v>76146</v>
      </c>
      <c r="X32" s="393">
        <v>18047</v>
      </c>
      <c r="Y32" s="393">
        <v>37723</v>
      </c>
      <c r="Z32" s="393">
        <v>16871</v>
      </c>
      <c r="AA32" s="393">
        <v>2811</v>
      </c>
      <c r="AB32" s="393">
        <v>694</v>
      </c>
      <c r="AC32" s="393">
        <v>82946</v>
      </c>
      <c r="AD32" s="40" t="s">
        <v>57</v>
      </c>
      <c r="AE32" s="322">
        <v>79835</v>
      </c>
      <c r="AF32" s="322">
        <v>19751</v>
      </c>
      <c r="AG32" s="322">
        <v>40079</v>
      </c>
      <c r="AH32" s="322">
        <v>16289</v>
      </c>
      <c r="AI32" s="322">
        <v>2926</v>
      </c>
      <c r="AJ32" s="322">
        <v>790</v>
      </c>
      <c r="AK32" s="322">
        <v>84918</v>
      </c>
      <c r="AL32" s="343"/>
      <c r="AM32" s="343"/>
      <c r="AN32" s="343"/>
      <c r="AO32" s="343"/>
      <c r="AP32" s="343"/>
      <c r="AQ32" s="343"/>
      <c r="AR32" s="343"/>
      <c r="AS32" s="343"/>
    </row>
    <row r="33" spans="1:45" x14ac:dyDescent="0.3">
      <c r="A33" s="40" t="s">
        <v>58</v>
      </c>
      <c r="B33" s="344">
        <v>93270</v>
      </c>
      <c r="C33" s="344">
        <v>62945</v>
      </c>
      <c r="D33" s="344">
        <v>26930</v>
      </c>
      <c r="E33" s="344">
        <v>3045</v>
      </c>
      <c r="F33" s="344">
        <v>350</v>
      </c>
      <c r="G33" s="344">
        <v>34265</v>
      </c>
      <c r="H33" s="40" t="s">
        <v>58</v>
      </c>
      <c r="I33" s="343">
        <v>83127</v>
      </c>
      <c r="J33" s="343">
        <v>51011</v>
      </c>
      <c r="K33" s="343">
        <v>26883</v>
      </c>
      <c r="L33" s="343">
        <v>4553</v>
      </c>
      <c r="M33" s="343">
        <v>680</v>
      </c>
      <c r="N33" s="343">
        <v>38029</v>
      </c>
      <c r="O33" s="40" t="s">
        <v>58</v>
      </c>
      <c r="P33" s="343">
        <v>96633</v>
      </c>
      <c r="Q33" s="343">
        <v>56010</v>
      </c>
      <c r="R33" s="343">
        <v>32165</v>
      </c>
      <c r="S33" s="343">
        <v>7294</v>
      </c>
      <c r="T33" s="343">
        <v>1164</v>
      </c>
      <c r="U33" s="343">
        <v>50245</v>
      </c>
      <c r="V33" s="40" t="s">
        <v>58</v>
      </c>
      <c r="W33" s="393">
        <v>105806</v>
      </c>
      <c r="X33" s="393">
        <v>54940</v>
      </c>
      <c r="Y33" s="393">
        <v>40947</v>
      </c>
      <c r="Z33" s="393">
        <v>8454</v>
      </c>
      <c r="AA33" s="393">
        <v>1120</v>
      </c>
      <c r="AB33" s="393">
        <v>345</v>
      </c>
      <c r="AC33" s="393">
        <v>62773</v>
      </c>
      <c r="AD33" s="40" t="s">
        <v>58</v>
      </c>
      <c r="AE33" s="322">
        <v>120422</v>
      </c>
      <c r="AF33" s="322">
        <v>70312</v>
      </c>
      <c r="AG33" s="322">
        <v>41622</v>
      </c>
      <c r="AH33" s="322">
        <v>7173</v>
      </c>
      <c r="AI33" s="322">
        <v>1033</v>
      </c>
      <c r="AJ33" s="322">
        <v>282</v>
      </c>
      <c r="AK33" s="322">
        <v>60438</v>
      </c>
      <c r="AL33" s="343"/>
      <c r="AM33" s="343"/>
      <c r="AN33" s="343"/>
      <c r="AO33" s="343"/>
      <c r="AP33" s="343"/>
      <c r="AQ33" s="343"/>
      <c r="AR33" s="343"/>
      <c r="AS33" s="343"/>
    </row>
    <row r="34" spans="1:45" x14ac:dyDescent="0.3">
      <c r="A34" s="40" t="s">
        <v>59</v>
      </c>
      <c r="B34" s="344">
        <v>59275</v>
      </c>
      <c r="C34" s="344">
        <v>22685</v>
      </c>
      <c r="D34" s="344">
        <v>29160</v>
      </c>
      <c r="E34" s="344">
        <v>6545</v>
      </c>
      <c r="F34" s="344">
        <v>890</v>
      </c>
      <c r="G34" s="344">
        <v>45275</v>
      </c>
      <c r="H34" s="40" t="s">
        <v>59</v>
      </c>
      <c r="I34" s="343">
        <v>63613</v>
      </c>
      <c r="J34" s="343">
        <v>19743</v>
      </c>
      <c r="K34" s="343">
        <v>31050</v>
      </c>
      <c r="L34" s="343">
        <v>10749</v>
      </c>
      <c r="M34" s="343">
        <v>2071</v>
      </c>
      <c r="N34" s="343">
        <v>58761</v>
      </c>
      <c r="O34" s="40" t="s">
        <v>59</v>
      </c>
      <c r="P34" s="343">
        <v>69270</v>
      </c>
      <c r="Q34" s="343">
        <v>18254</v>
      </c>
      <c r="R34" s="343">
        <v>31374</v>
      </c>
      <c r="S34" s="343">
        <v>16047</v>
      </c>
      <c r="T34" s="343">
        <v>3595</v>
      </c>
      <c r="U34" s="343">
        <v>74253</v>
      </c>
      <c r="V34" s="40" t="s">
        <v>59</v>
      </c>
      <c r="W34" s="393">
        <v>76402</v>
      </c>
      <c r="X34" s="393">
        <v>17790</v>
      </c>
      <c r="Y34" s="393">
        <v>35264</v>
      </c>
      <c r="Z34" s="393">
        <v>18470</v>
      </c>
      <c r="AA34" s="393">
        <v>3750</v>
      </c>
      <c r="AB34" s="393">
        <v>1128</v>
      </c>
      <c r="AC34" s="393">
        <v>88361</v>
      </c>
      <c r="AD34" s="40" t="s">
        <v>59</v>
      </c>
      <c r="AE34" s="322">
        <v>78174</v>
      </c>
      <c r="AF34" s="322">
        <v>18303</v>
      </c>
      <c r="AG34" s="322">
        <v>36110</v>
      </c>
      <c r="AH34" s="322">
        <v>18214</v>
      </c>
      <c r="AI34" s="322">
        <v>4118</v>
      </c>
      <c r="AJ34" s="322">
        <v>1429</v>
      </c>
      <c r="AK34" s="322">
        <v>91266</v>
      </c>
      <c r="AL34" s="343"/>
      <c r="AM34" s="343"/>
      <c r="AN34" s="343"/>
      <c r="AO34" s="343"/>
      <c r="AP34" s="343"/>
      <c r="AQ34" s="343"/>
      <c r="AR34" s="343"/>
      <c r="AS34" s="343"/>
    </row>
    <row r="35" spans="1:45" x14ac:dyDescent="0.3">
      <c r="A35" s="40" t="s">
        <v>60</v>
      </c>
      <c r="B35" s="344">
        <v>57590</v>
      </c>
      <c r="C35" s="344">
        <v>42670</v>
      </c>
      <c r="D35" s="344">
        <v>13810</v>
      </c>
      <c r="E35" s="344">
        <v>1015</v>
      </c>
      <c r="F35" s="344">
        <v>100</v>
      </c>
      <c r="G35" s="344">
        <v>16195</v>
      </c>
      <c r="H35" s="40" t="s">
        <v>60</v>
      </c>
      <c r="I35" s="343">
        <v>53116</v>
      </c>
      <c r="J35" s="343">
        <v>35800</v>
      </c>
      <c r="K35" s="343">
        <v>15017</v>
      </c>
      <c r="L35" s="343">
        <v>2014</v>
      </c>
      <c r="M35" s="343">
        <v>285</v>
      </c>
      <c r="N35" s="343">
        <v>19900</v>
      </c>
      <c r="O35" s="40" t="s">
        <v>60</v>
      </c>
      <c r="P35" s="343">
        <v>62882</v>
      </c>
      <c r="Q35" s="343">
        <v>38705</v>
      </c>
      <c r="R35" s="343">
        <v>19993</v>
      </c>
      <c r="S35" s="343">
        <v>3652</v>
      </c>
      <c r="T35" s="343">
        <v>532</v>
      </c>
      <c r="U35" s="343">
        <v>28893</v>
      </c>
      <c r="V35" s="40" t="s">
        <v>60</v>
      </c>
      <c r="W35" s="393">
        <v>78530</v>
      </c>
      <c r="X35" s="393">
        <v>44582</v>
      </c>
      <c r="Y35" s="393">
        <v>28997</v>
      </c>
      <c r="Z35" s="393">
        <v>4250</v>
      </c>
      <c r="AA35" s="393">
        <v>545</v>
      </c>
      <c r="AB35" s="393">
        <v>156</v>
      </c>
      <c r="AC35" s="393">
        <v>39839</v>
      </c>
      <c r="AD35" s="40" t="s">
        <v>60</v>
      </c>
      <c r="AE35" s="322">
        <v>101257</v>
      </c>
      <c r="AF35" s="322">
        <v>63797</v>
      </c>
      <c r="AG35" s="322">
        <v>32329</v>
      </c>
      <c r="AH35" s="322">
        <v>4450</v>
      </c>
      <c r="AI35" s="322">
        <v>521</v>
      </c>
      <c r="AJ35" s="322">
        <v>160</v>
      </c>
      <c r="AK35" s="322">
        <v>43589</v>
      </c>
      <c r="AL35" s="343"/>
      <c r="AM35" s="343"/>
      <c r="AN35" s="343"/>
      <c r="AO35" s="343"/>
      <c r="AP35" s="343"/>
      <c r="AQ35" s="343"/>
      <c r="AR35" s="343"/>
      <c r="AS35" s="343"/>
    </row>
    <row r="36" spans="1:45" x14ac:dyDescent="0.3">
      <c r="A36" s="40" t="s">
        <v>61</v>
      </c>
      <c r="B36" s="344">
        <v>84400</v>
      </c>
      <c r="C36" s="344">
        <v>45890</v>
      </c>
      <c r="D36" s="344">
        <v>33190</v>
      </c>
      <c r="E36" s="344">
        <v>4735</v>
      </c>
      <c r="F36" s="344">
        <v>585</v>
      </c>
      <c r="G36" s="344">
        <v>44705</v>
      </c>
      <c r="H36" s="40" t="s">
        <v>61</v>
      </c>
      <c r="I36" s="343">
        <v>80663</v>
      </c>
      <c r="J36" s="343">
        <v>37157</v>
      </c>
      <c r="K36" s="343">
        <v>34449</v>
      </c>
      <c r="L36" s="343">
        <v>7757</v>
      </c>
      <c r="M36" s="343">
        <v>1300</v>
      </c>
      <c r="N36" s="343">
        <v>53863</v>
      </c>
      <c r="O36" s="40" t="s">
        <v>61</v>
      </c>
      <c r="P36" s="343">
        <v>86722</v>
      </c>
      <c r="Q36" s="343">
        <v>37224</v>
      </c>
      <c r="R36" s="343">
        <v>36155</v>
      </c>
      <c r="S36" s="343">
        <v>11254</v>
      </c>
      <c r="T36" s="343">
        <v>2089</v>
      </c>
      <c r="U36" s="343">
        <v>64930</v>
      </c>
      <c r="V36" s="40" t="s">
        <v>61</v>
      </c>
      <c r="W36" s="393">
        <v>89788</v>
      </c>
      <c r="X36" s="393">
        <v>34975</v>
      </c>
      <c r="Y36" s="393">
        <v>39562</v>
      </c>
      <c r="Z36" s="393">
        <v>12512</v>
      </c>
      <c r="AA36" s="393">
        <v>2177</v>
      </c>
      <c r="AB36" s="393">
        <v>562</v>
      </c>
      <c r="AC36" s="393">
        <v>73529</v>
      </c>
      <c r="AD36" s="40" t="s">
        <v>61</v>
      </c>
      <c r="AE36" s="322">
        <v>96861</v>
      </c>
      <c r="AF36" s="322">
        <v>40583</v>
      </c>
      <c r="AG36" s="322">
        <v>40732</v>
      </c>
      <c r="AH36" s="322">
        <v>12225</v>
      </c>
      <c r="AI36" s="322">
        <v>2582</v>
      </c>
      <c r="AJ36" s="322">
        <v>739</v>
      </c>
      <c r="AK36" s="322">
        <v>76217</v>
      </c>
      <c r="AL36" s="343"/>
      <c r="AM36" s="343"/>
      <c r="AN36" s="343"/>
      <c r="AO36" s="343"/>
      <c r="AP36" s="343"/>
      <c r="AQ36" s="343"/>
      <c r="AR36" s="343"/>
      <c r="AS36" s="343"/>
    </row>
    <row r="37" spans="1:45" x14ac:dyDescent="0.3">
      <c r="A37" s="40" t="s">
        <v>62</v>
      </c>
      <c r="B37" s="344">
        <v>109835</v>
      </c>
      <c r="C37" s="344">
        <v>67815</v>
      </c>
      <c r="D37" s="344">
        <v>36465</v>
      </c>
      <c r="E37" s="344">
        <v>4865</v>
      </c>
      <c r="F37" s="344">
        <v>690</v>
      </c>
      <c r="G37" s="344">
        <v>48580</v>
      </c>
      <c r="H37" s="40" t="s">
        <v>62</v>
      </c>
      <c r="I37" s="343">
        <v>98208</v>
      </c>
      <c r="J37" s="343">
        <v>51756</v>
      </c>
      <c r="K37" s="343">
        <v>37261</v>
      </c>
      <c r="L37" s="343">
        <v>7867</v>
      </c>
      <c r="M37" s="343">
        <v>1324</v>
      </c>
      <c r="N37" s="343">
        <v>56967</v>
      </c>
      <c r="O37" s="40" t="s">
        <v>62</v>
      </c>
      <c r="P37" s="343">
        <v>109815</v>
      </c>
      <c r="Q37" s="343">
        <v>48314</v>
      </c>
      <c r="R37" s="343">
        <v>45040</v>
      </c>
      <c r="S37" s="343">
        <v>14125</v>
      </c>
      <c r="T37" s="343">
        <v>2336</v>
      </c>
      <c r="U37" s="343">
        <v>80298</v>
      </c>
      <c r="V37" s="40" t="s">
        <v>62</v>
      </c>
      <c r="W37" s="393">
        <v>115653</v>
      </c>
      <c r="X37" s="393">
        <v>47066</v>
      </c>
      <c r="Y37" s="393">
        <v>51440</v>
      </c>
      <c r="Z37" s="393">
        <v>14437</v>
      </c>
      <c r="AA37" s="393">
        <v>2164</v>
      </c>
      <c r="AB37" s="393">
        <v>546</v>
      </c>
      <c r="AC37" s="393">
        <v>89201</v>
      </c>
      <c r="AD37" s="40" t="s">
        <v>62</v>
      </c>
      <c r="AE37" s="322">
        <v>130493</v>
      </c>
      <c r="AF37" s="322">
        <v>59143</v>
      </c>
      <c r="AG37" s="322">
        <v>56409</v>
      </c>
      <c r="AH37" s="322">
        <v>12634</v>
      </c>
      <c r="AI37" s="322">
        <v>1798</v>
      </c>
      <c r="AJ37" s="322">
        <v>509</v>
      </c>
      <c r="AK37" s="322">
        <v>89513</v>
      </c>
      <c r="AL37" s="343"/>
      <c r="AM37" s="343"/>
      <c r="AN37" s="343"/>
      <c r="AO37" s="343"/>
      <c r="AP37" s="343"/>
      <c r="AQ37" s="343"/>
      <c r="AR37" s="343"/>
      <c r="AS37" s="343"/>
    </row>
    <row r="38" spans="1:45" x14ac:dyDescent="0.3">
      <c r="A38" s="40" t="s">
        <v>63</v>
      </c>
      <c r="B38" s="344">
        <v>93005</v>
      </c>
      <c r="C38" s="344">
        <v>65180</v>
      </c>
      <c r="D38" s="344">
        <v>23055</v>
      </c>
      <c r="E38" s="344">
        <v>4020</v>
      </c>
      <c r="F38" s="344">
        <v>750</v>
      </c>
      <c r="G38" s="344">
        <v>33775</v>
      </c>
      <c r="H38" s="40" t="s">
        <v>63</v>
      </c>
      <c r="I38" s="343">
        <v>73149</v>
      </c>
      <c r="J38" s="343">
        <v>46681</v>
      </c>
      <c r="K38" s="343">
        <v>21569</v>
      </c>
      <c r="L38" s="343">
        <v>4168</v>
      </c>
      <c r="M38" s="343">
        <v>731</v>
      </c>
      <c r="N38" s="343">
        <v>32098</v>
      </c>
      <c r="O38" s="40" t="s">
        <v>63</v>
      </c>
      <c r="P38" s="343">
        <v>83167</v>
      </c>
      <c r="Q38" s="343">
        <v>48014</v>
      </c>
      <c r="R38" s="343">
        <v>27809</v>
      </c>
      <c r="S38" s="343">
        <v>6162</v>
      </c>
      <c r="T38" s="343">
        <v>1182</v>
      </c>
      <c r="U38" s="343">
        <v>43679</v>
      </c>
      <c r="V38" s="40" t="s">
        <v>63</v>
      </c>
      <c r="W38" s="393">
        <v>91172</v>
      </c>
      <c r="X38" s="393">
        <v>51452</v>
      </c>
      <c r="Y38" s="393">
        <v>32108</v>
      </c>
      <c r="Z38" s="393">
        <v>6241</v>
      </c>
      <c r="AA38" s="393">
        <v>1012</v>
      </c>
      <c r="AB38" s="393">
        <v>359</v>
      </c>
      <c r="AC38" s="393">
        <v>49316</v>
      </c>
      <c r="AD38" s="40" t="s">
        <v>63</v>
      </c>
      <c r="AE38" s="322">
        <v>105772</v>
      </c>
      <c r="AF38" s="322">
        <v>66531</v>
      </c>
      <c r="AG38" s="322">
        <v>31869</v>
      </c>
      <c r="AH38" s="322">
        <v>5930</v>
      </c>
      <c r="AI38" s="322">
        <v>1000</v>
      </c>
      <c r="AJ38" s="322">
        <v>442</v>
      </c>
      <c r="AK38" s="322">
        <v>48810</v>
      </c>
      <c r="AL38" s="343"/>
      <c r="AM38" s="343"/>
      <c r="AN38" s="343"/>
      <c r="AO38" s="343"/>
      <c r="AP38" s="343"/>
      <c r="AQ38" s="343"/>
      <c r="AR38" s="343"/>
      <c r="AS38" s="343"/>
    </row>
    <row r="39" spans="1:45" x14ac:dyDescent="0.3">
      <c r="A39" s="336" t="s">
        <v>64</v>
      </c>
      <c r="B39" s="349">
        <v>254270</v>
      </c>
      <c r="C39" s="349">
        <v>173925</v>
      </c>
      <c r="D39" s="349">
        <v>66305</v>
      </c>
      <c r="E39" s="349">
        <v>11800</v>
      </c>
      <c r="F39" s="349">
        <v>2235</v>
      </c>
      <c r="G39" s="349">
        <v>97790</v>
      </c>
      <c r="H39" s="336" t="s">
        <v>64</v>
      </c>
      <c r="I39" s="349">
        <v>201303</v>
      </c>
      <c r="J39" s="349">
        <v>122806</v>
      </c>
      <c r="K39" s="349">
        <v>63419</v>
      </c>
      <c r="L39" s="349">
        <v>12902</v>
      </c>
      <c r="M39" s="349">
        <v>2176</v>
      </c>
      <c r="N39" s="349">
        <v>95751</v>
      </c>
      <c r="O39" s="336" t="s">
        <v>64</v>
      </c>
      <c r="P39" s="349">
        <v>233707</v>
      </c>
      <c r="Q39" s="349">
        <v>128157</v>
      </c>
      <c r="R39" s="349">
        <v>82773</v>
      </c>
      <c r="S39" s="349">
        <v>19221</v>
      </c>
      <c r="T39" s="349">
        <v>3556</v>
      </c>
      <c r="U39" s="349">
        <v>131883</v>
      </c>
      <c r="V39" s="336" t="s">
        <v>64</v>
      </c>
      <c r="W39" s="349">
        <v>266259</v>
      </c>
      <c r="X39" s="349">
        <v>144959</v>
      </c>
      <c r="Y39" s="349">
        <v>97650</v>
      </c>
      <c r="Z39" s="349">
        <v>19338</v>
      </c>
      <c r="AA39" s="349">
        <v>3209</v>
      </c>
      <c r="AB39" s="349">
        <v>1103</v>
      </c>
      <c r="AC39" s="349">
        <v>150994</v>
      </c>
      <c r="AD39" s="336" t="s">
        <v>64</v>
      </c>
      <c r="AE39" s="349">
        <v>286227</v>
      </c>
      <c r="AF39" s="349">
        <v>173151</v>
      </c>
      <c r="AG39" s="349">
        <v>90826</v>
      </c>
      <c r="AH39" s="349">
        <v>18064</v>
      </c>
      <c r="AI39" s="349">
        <v>3009</v>
      </c>
      <c r="AJ39" s="349">
        <v>1177</v>
      </c>
      <c r="AK39" s="349">
        <v>141639</v>
      </c>
      <c r="AL39" s="343"/>
      <c r="AM39" s="343"/>
      <c r="AN39" s="343"/>
      <c r="AO39" s="343"/>
      <c r="AP39" s="343"/>
      <c r="AQ39" s="343"/>
      <c r="AR39" s="343"/>
      <c r="AS39" s="343"/>
    </row>
    <row r="40" spans="1:45" x14ac:dyDescent="0.2">
      <c r="A40" s="336" t="s">
        <v>65</v>
      </c>
      <c r="B40" s="349">
        <v>698605</v>
      </c>
      <c r="C40" s="349">
        <v>462880</v>
      </c>
      <c r="D40" s="349">
        <v>209070</v>
      </c>
      <c r="E40" s="349">
        <v>23615</v>
      </c>
      <c r="F40" s="349">
        <v>3050</v>
      </c>
      <c r="G40" s="349">
        <v>267095</v>
      </c>
      <c r="H40" s="336" t="s">
        <v>65</v>
      </c>
      <c r="I40" s="349">
        <v>618042</v>
      </c>
      <c r="J40" s="349">
        <v>358655</v>
      </c>
      <c r="K40" s="349">
        <v>213714</v>
      </c>
      <c r="L40" s="349">
        <v>39442</v>
      </c>
      <c r="M40" s="349">
        <v>6231</v>
      </c>
      <c r="N40" s="349">
        <v>311291</v>
      </c>
      <c r="O40" s="336" t="s">
        <v>65</v>
      </c>
      <c r="P40" s="349">
        <v>701522</v>
      </c>
      <c r="Q40" s="349">
        <v>373773</v>
      </c>
      <c r="R40" s="349">
        <v>255320</v>
      </c>
      <c r="S40" s="349">
        <v>62465</v>
      </c>
      <c r="T40" s="349">
        <v>9964</v>
      </c>
      <c r="U40" s="349">
        <v>410142</v>
      </c>
      <c r="V40" s="336" t="s">
        <v>65</v>
      </c>
      <c r="W40" s="349">
        <v>775388</v>
      </c>
      <c r="X40" s="349">
        <v>381776</v>
      </c>
      <c r="Y40" s="349">
        <v>311609</v>
      </c>
      <c r="Z40" s="349">
        <v>69407</v>
      </c>
      <c r="AA40" s="349">
        <v>9923</v>
      </c>
      <c r="AB40" s="349">
        <v>2673</v>
      </c>
      <c r="AC40" s="349">
        <v>492146</v>
      </c>
      <c r="AD40" s="336" t="s">
        <v>65</v>
      </c>
      <c r="AE40" s="349">
        <v>873945</v>
      </c>
      <c r="AF40" s="349">
        <v>482217</v>
      </c>
      <c r="AG40" s="349">
        <v>318962</v>
      </c>
      <c r="AH40" s="349">
        <v>61213</v>
      </c>
      <c r="AI40" s="349">
        <v>9052</v>
      </c>
      <c r="AJ40" s="349">
        <v>2501</v>
      </c>
      <c r="AK40" s="349">
        <v>480402</v>
      </c>
      <c r="AL40" s="343"/>
      <c r="AM40" s="343"/>
      <c r="AN40" s="343"/>
      <c r="AO40" s="343"/>
      <c r="AP40" s="343"/>
      <c r="AQ40" s="343"/>
      <c r="AR40" s="343"/>
      <c r="AS40" s="343"/>
    </row>
    <row r="41" spans="1:45" x14ac:dyDescent="0.2">
      <c r="A41" s="336" t="s">
        <v>66</v>
      </c>
      <c r="B41" s="349">
        <v>1698940</v>
      </c>
      <c r="C41" s="349">
        <v>787190</v>
      </c>
      <c r="D41" s="349">
        <v>746435</v>
      </c>
      <c r="E41" s="349">
        <v>146145</v>
      </c>
      <c r="F41" s="349">
        <v>19170</v>
      </c>
      <c r="G41" s="349">
        <v>1104340</v>
      </c>
      <c r="H41" s="336" t="s">
        <v>66</v>
      </c>
      <c r="I41" s="349">
        <v>1688311</v>
      </c>
      <c r="J41" s="349">
        <v>639941</v>
      </c>
      <c r="K41" s="349">
        <v>768665</v>
      </c>
      <c r="L41" s="349">
        <v>236876</v>
      </c>
      <c r="M41" s="349">
        <v>42829</v>
      </c>
      <c r="N41" s="349">
        <v>1370904</v>
      </c>
      <c r="O41" s="336" t="s">
        <v>66</v>
      </c>
      <c r="P41" s="349">
        <v>1827937</v>
      </c>
      <c r="Q41" s="349">
        <v>621900</v>
      </c>
      <c r="R41" s="349">
        <v>798480</v>
      </c>
      <c r="S41" s="349">
        <v>338239</v>
      </c>
      <c r="T41" s="349">
        <v>69318</v>
      </c>
      <c r="U41" s="349">
        <v>1682912</v>
      </c>
      <c r="V41" s="336" t="s">
        <v>66</v>
      </c>
      <c r="W41" s="349">
        <v>1974350</v>
      </c>
      <c r="X41" s="349">
        <v>603914</v>
      </c>
      <c r="Y41" s="349">
        <v>889222</v>
      </c>
      <c r="Z41" s="349">
        <v>387440</v>
      </c>
      <c r="AA41" s="349">
        <v>73338</v>
      </c>
      <c r="AB41" s="349">
        <v>20436</v>
      </c>
      <c r="AC41" s="349">
        <v>1973188</v>
      </c>
      <c r="AD41" s="336" t="s">
        <v>66</v>
      </c>
      <c r="AE41" s="349">
        <v>2106001</v>
      </c>
      <c r="AF41" s="349">
        <v>701883</v>
      </c>
      <c r="AG41" s="349">
        <v>914244</v>
      </c>
      <c r="AH41" s="349">
        <v>379382</v>
      </c>
      <c r="AI41" s="349">
        <v>83558</v>
      </c>
      <c r="AJ41" s="349">
        <v>26934</v>
      </c>
      <c r="AK41" s="349">
        <v>2042373</v>
      </c>
      <c r="AL41" s="343"/>
      <c r="AM41" s="343"/>
      <c r="AN41" s="343"/>
      <c r="AO41" s="343"/>
      <c r="AP41" s="343"/>
      <c r="AQ41" s="343"/>
      <c r="AR41" s="343"/>
      <c r="AS41" s="343"/>
    </row>
    <row r="42" spans="1:45" x14ac:dyDescent="0.2">
      <c r="A42" s="336" t="s">
        <v>67</v>
      </c>
      <c r="B42" s="344">
        <v>2651815</v>
      </c>
      <c r="C42" s="344">
        <v>1423995</v>
      </c>
      <c r="D42" s="344">
        <v>1021810</v>
      </c>
      <c r="E42" s="344">
        <v>181560</v>
      </c>
      <c r="F42" s="344">
        <v>24455</v>
      </c>
      <c r="G42" s="344">
        <v>1469225</v>
      </c>
      <c r="H42" s="336" t="s">
        <v>67</v>
      </c>
      <c r="I42" s="343">
        <v>2507656</v>
      </c>
      <c r="J42" s="343">
        <v>1121402</v>
      </c>
      <c r="K42" s="343">
        <v>1045798</v>
      </c>
      <c r="L42" s="343">
        <v>289220</v>
      </c>
      <c r="M42" s="343">
        <v>51236</v>
      </c>
      <c r="N42" s="343">
        <v>1777946</v>
      </c>
      <c r="O42" s="336" t="s">
        <v>67</v>
      </c>
      <c r="P42" s="343">
        <v>2763166</v>
      </c>
      <c r="Q42" s="343">
        <v>1123830</v>
      </c>
      <c r="R42" s="343">
        <v>1136573</v>
      </c>
      <c r="S42" s="343">
        <v>419925</v>
      </c>
      <c r="T42" s="343">
        <v>82838</v>
      </c>
      <c r="U42" s="343">
        <v>2224937</v>
      </c>
      <c r="V42" s="336" t="s">
        <v>67</v>
      </c>
      <c r="W42" s="393">
        <v>3015997</v>
      </c>
      <c r="X42" s="393">
        <v>1130649</v>
      </c>
      <c r="Y42" s="393">
        <v>1298481</v>
      </c>
      <c r="Z42" s="393">
        <v>476185</v>
      </c>
      <c r="AA42" s="393">
        <v>86470</v>
      </c>
      <c r="AB42" s="393">
        <v>24212</v>
      </c>
      <c r="AC42" s="393">
        <v>2616328</v>
      </c>
      <c r="AD42" s="336" t="s">
        <v>67</v>
      </c>
      <c r="AE42" s="393">
        <v>3266173</v>
      </c>
      <c r="AF42" s="393">
        <v>1357251</v>
      </c>
      <c r="AG42" s="393">
        <v>1324032</v>
      </c>
      <c r="AH42" s="393">
        <v>458659</v>
      </c>
      <c r="AI42" s="393">
        <v>95619</v>
      </c>
      <c r="AJ42" s="393">
        <v>30612</v>
      </c>
      <c r="AK42" s="393">
        <v>2664414</v>
      </c>
      <c r="AL42" s="343"/>
      <c r="AM42" s="343"/>
      <c r="AN42" s="343"/>
      <c r="AO42" s="343"/>
      <c r="AP42" s="343"/>
      <c r="AQ42" s="343"/>
      <c r="AR42" s="343"/>
      <c r="AS42" s="343"/>
    </row>
    <row r="43" spans="1:45" x14ac:dyDescent="0.2">
      <c r="A43" s="343"/>
      <c r="B43" s="344"/>
      <c r="C43" s="343"/>
      <c r="D43" s="343"/>
      <c r="E43" s="344"/>
      <c r="F43" s="344"/>
      <c r="G43" s="344"/>
      <c r="H43" s="344"/>
      <c r="I43" s="343"/>
      <c r="J43" s="343"/>
      <c r="K43" s="344"/>
      <c r="L43" s="343"/>
      <c r="M43" s="343"/>
      <c r="N43" s="344"/>
      <c r="O43" s="344"/>
      <c r="P43" s="344"/>
      <c r="Q43" s="344"/>
      <c r="R43" s="343"/>
      <c r="S43" s="343"/>
      <c r="T43" s="344"/>
      <c r="U43" s="343"/>
      <c r="V43" s="344"/>
      <c r="W43" s="344"/>
      <c r="X43" s="344"/>
      <c r="Y43" s="344"/>
      <c r="Z43" s="344"/>
      <c r="AA43" s="343"/>
      <c r="AB43" s="343"/>
      <c r="AC43" s="344"/>
      <c r="AD43" s="344"/>
      <c r="AE43" s="344"/>
      <c r="AF43" s="344"/>
      <c r="AG43" s="344"/>
      <c r="AH43" s="344"/>
      <c r="AI43" s="343"/>
      <c r="AJ43" s="343"/>
      <c r="AK43" s="344"/>
      <c r="AL43" s="343"/>
      <c r="AM43" s="343"/>
      <c r="AN43" s="343"/>
      <c r="AO43" s="343"/>
      <c r="AP43" s="343"/>
      <c r="AQ43" s="343"/>
      <c r="AR43" s="343"/>
      <c r="AS43" s="343"/>
    </row>
    <row r="44" spans="1:45" x14ac:dyDescent="0.2">
      <c r="A44" s="343"/>
      <c r="B44" s="344"/>
      <c r="C44" s="343"/>
      <c r="D44" s="343"/>
      <c r="E44" s="344"/>
      <c r="F44" s="344"/>
      <c r="G44" s="344"/>
      <c r="H44" s="344"/>
      <c r="I44" s="343"/>
      <c r="J44" s="343"/>
      <c r="K44" s="394"/>
      <c r="L44" s="395"/>
      <c r="M44" s="395"/>
      <c r="N44" s="394"/>
      <c r="O44" s="394"/>
      <c r="P44" s="394"/>
      <c r="Q44" s="394"/>
      <c r="R44" s="343"/>
      <c r="S44" s="343"/>
      <c r="T44" s="344"/>
      <c r="U44" s="343"/>
      <c r="V44" s="344"/>
      <c r="W44" s="344"/>
      <c r="X44" s="344"/>
      <c r="Y44" s="344"/>
      <c r="Z44" s="344"/>
      <c r="AA44" s="343"/>
      <c r="AB44" s="343"/>
      <c r="AC44" s="344"/>
      <c r="AD44" s="344"/>
      <c r="AE44" s="344"/>
      <c r="AF44" s="344"/>
      <c r="AG44" s="344"/>
      <c r="AH44" s="344"/>
      <c r="AI44" s="343"/>
      <c r="AJ44" s="343"/>
      <c r="AK44" s="344"/>
      <c r="AL44" s="343"/>
      <c r="AM44" s="343"/>
      <c r="AN44" s="343"/>
      <c r="AO44" s="343"/>
      <c r="AP44" s="343"/>
      <c r="AQ44" s="343"/>
      <c r="AR44" s="343"/>
      <c r="AS44" s="343"/>
    </row>
  </sheetData>
  <mergeCells count="5">
    <mergeCell ref="C2:F2"/>
    <mergeCell ref="J2:M2"/>
    <mergeCell ref="Q2:T2"/>
    <mergeCell ref="X2:AA2"/>
    <mergeCell ref="AF2:AI2"/>
  </mergeCells>
  <hyperlinks>
    <hyperlink ref="A1" location="Contents!A1" display="Back"/>
    <hyperlink ref="C1" location="'Table 14'!A1" display="Table 14"/>
  </hyperlinks>
  <pageMargins left="0.7" right="0.7" top="0.75" bottom="0.75" header="0.3" footer="0.3"/>
  <pageSetup paperSize="9"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tabColor theme="7" tint="0.39997558519241921"/>
    <pageSetUpPr autoPageBreaks="0"/>
  </sheetPr>
  <dimension ref="A1:AS44"/>
  <sheetViews>
    <sheetView zoomScale="70" zoomScaleNormal="70" workbookViewId="0">
      <selection activeCell="C1" sqref="C1"/>
    </sheetView>
  </sheetViews>
  <sheetFormatPr defaultColWidth="11.140625" defaultRowHeight="12.75" x14ac:dyDescent="0.2"/>
  <cols>
    <col min="1" max="9" width="11.140625" style="335"/>
    <col min="10" max="10" width="12.5703125" style="335" bestFit="1" customWidth="1"/>
    <col min="11" max="11" width="12.42578125" style="335" bestFit="1" customWidth="1"/>
    <col min="12" max="12" width="11.5703125" style="335" bestFit="1" customWidth="1"/>
    <col min="13" max="15" width="11.28515625" style="335" bestFit="1" customWidth="1"/>
    <col min="16" max="16" width="11.5703125" style="335" bestFit="1" customWidth="1"/>
    <col min="17" max="16384" width="11.140625" style="335"/>
  </cols>
  <sheetData>
    <row r="1" spans="1:37" x14ac:dyDescent="0.2">
      <c r="A1" s="345" t="s">
        <v>333</v>
      </c>
      <c r="C1" s="496" t="s">
        <v>500</v>
      </c>
    </row>
    <row r="2" spans="1:37" s="45" customFormat="1" x14ac:dyDescent="0.2">
      <c r="A2" s="461" t="s">
        <v>3</v>
      </c>
      <c r="B2" s="14" t="s">
        <v>2740</v>
      </c>
      <c r="C2" s="14" t="s">
        <v>2741</v>
      </c>
      <c r="D2" s="14"/>
      <c r="E2" s="14"/>
      <c r="F2" s="14" t="s">
        <v>2742</v>
      </c>
      <c r="G2" s="14"/>
      <c r="H2" s="14"/>
      <c r="I2" s="336"/>
      <c r="J2" s="461" t="s">
        <v>1</v>
      </c>
      <c r="K2" s="14" t="s">
        <v>2740</v>
      </c>
      <c r="L2" s="14" t="s">
        <v>2741</v>
      </c>
      <c r="M2" s="14"/>
      <c r="N2" s="14"/>
      <c r="O2" s="14" t="s">
        <v>2742</v>
      </c>
      <c r="P2" s="14"/>
      <c r="Q2" s="14"/>
      <c r="V2" s="64"/>
      <c r="W2" s="344"/>
      <c r="X2" s="336"/>
      <c r="Y2" s="336"/>
      <c r="Z2" s="336"/>
      <c r="AA2" s="336"/>
      <c r="AB2" s="344"/>
      <c r="AC2" s="344"/>
      <c r="AD2" s="343"/>
      <c r="AE2" s="343"/>
      <c r="AF2" s="343"/>
      <c r="AG2" s="343"/>
      <c r="AH2" s="343"/>
      <c r="AI2" s="343"/>
      <c r="AJ2" s="343"/>
      <c r="AK2" s="343"/>
    </row>
    <row r="3" spans="1:37" ht="15" x14ac:dyDescent="0.25">
      <c r="A3" s="443"/>
      <c r="B3" s="14"/>
      <c r="C3" s="14" t="s">
        <v>73</v>
      </c>
      <c r="D3" s="14" t="s">
        <v>2743</v>
      </c>
      <c r="E3" s="14" t="s">
        <v>2744</v>
      </c>
      <c r="F3" s="14" t="s">
        <v>73</v>
      </c>
      <c r="G3" s="14" t="s">
        <v>2743</v>
      </c>
      <c r="H3" s="14" t="s">
        <v>2744</v>
      </c>
      <c r="I3" s="344"/>
      <c r="J3" s="443"/>
      <c r="K3" s="14"/>
      <c r="L3" s="14" t="s">
        <v>73</v>
      </c>
      <c r="M3" s="14" t="s">
        <v>2743</v>
      </c>
      <c r="N3" s="14" t="s">
        <v>2744</v>
      </c>
      <c r="O3" s="14" t="s">
        <v>73</v>
      </c>
      <c r="P3" s="14" t="s">
        <v>2743</v>
      </c>
      <c r="Q3" s="14" t="s">
        <v>2744</v>
      </c>
      <c r="V3" s="392"/>
      <c r="W3" s="344"/>
      <c r="X3" s="344"/>
      <c r="Y3" s="344"/>
      <c r="Z3" s="344"/>
      <c r="AA3" s="344"/>
      <c r="AB3" s="344"/>
      <c r="AC3" s="344"/>
      <c r="AD3" s="343"/>
      <c r="AE3" s="343"/>
      <c r="AF3" s="343"/>
      <c r="AG3" s="343"/>
      <c r="AH3" s="343"/>
      <c r="AI3" s="343"/>
      <c r="AJ3" s="343"/>
      <c r="AK3" s="343"/>
    </row>
    <row r="4" spans="1:37" x14ac:dyDescent="0.2">
      <c r="I4" s="344"/>
      <c r="V4" s="343"/>
      <c r="W4" s="344"/>
      <c r="X4" s="344"/>
      <c r="Y4" s="344"/>
      <c r="Z4" s="344"/>
      <c r="AA4" s="344"/>
      <c r="AB4" s="344"/>
      <c r="AC4" s="344"/>
      <c r="AD4" s="343"/>
      <c r="AE4" s="343"/>
      <c r="AF4" s="343"/>
      <c r="AG4" s="343"/>
      <c r="AH4" s="343"/>
      <c r="AI4" s="343"/>
      <c r="AJ4" s="343"/>
      <c r="AK4" s="343"/>
    </row>
    <row r="5" spans="1:37" ht="15" x14ac:dyDescent="0.25">
      <c r="A5" s="443" t="s">
        <v>31</v>
      </c>
      <c r="B5" s="344">
        <v>1481</v>
      </c>
      <c r="C5" s="344">
        <v>1219</v>
      </c>
      <c r="D5" s="344">
        <v>955</v>
      </c>
      <c r="E5" s="344">
        <v>264</v>
      </c>
      <c r="F5" s="344">
        <v>262</v>
      </c>
      <c r="G5" s="344">
        <v>74</v>
      </c>
      <c r="H5" s="344">
        <v>188</v>
      </c>
      <c r="I5" s="344"/>
      <c r="J5" s="443" t="s">
        <v>31</v>
      </c>
      <c r="K5" s="344">
        <v>1609</v>
      </c>
      <c r="L5" s="344">
        <v>1424</v>
      </c>
      <c r="M5" s="344">
        <v>1101</v>
      </c>
      <c r="N5" s="344">
        <v>323</v>
      </c>
      <c r="O5" s="344">
        <v>185</v>
      </c>
      <c r="P5" s="344">
        <v>77</v>
      </c>
      <c r="Q5" s="344">
        <v>108</v>
      </c>
      <c r="V5" s="343"/>
      <c r="W5" s="343"/>
      <c r="X5" s="343"/>
      <c r="Y5" s="343"/>
      <c r="Z5" s="343"/>
      <c r="AA5" s="343"/>
      <c r="AB5" s="343"/>
      <c r="AC5" s="343"/>
      <c r="AD5" s="343"/>
      <c r="AE5" s="343"/>
      <c r="AF5" s="343"/>
      <c r="AG5" s="343"/>
      <c r="AH5" s="343"/>
      <c r="AI5" s="343"/>
      <c r="AJ5" s="343"/>
      <c r="AK5" s="343"/>
    </row>
    <row r="6" spans="1:37" ht="15" x14ac:dyDescent="0.25">
      <c r="A6" s="443" t="s">
        <v>32</v>
      </c>
      <c r="B6" s="344">
        <v>45295</v>
      </c>
      <c r="C6" s="344">
        <v>33703</v>
      </c>
      <c r="D6" s="344">
        <v>19014</v>
      </c>
      <c r="E6" s="344">
        <v>14689</v>
      </c>
      <c r="F6" s="344">
        <v>11592</v>
      </c>
      <c r="G6" s="344">
        <v>3561</v>
      </c>
      <c r="H6" s="344">
        <v>8031</v>
      </c>
      <c r="I6" s="343"/>
      <c r="J6" s="443" t="s">
        <v>32</v>
      </c>
      <c r="K6" s="344">
        <v>49396</v>
      </c>
      <c r="L6" s="344">
        <v>33347</v>
      </c>
      <c r="M6" s="344">
        <v>16418</v>
      </c>
      <c r="N6" s="344">
        <v>16929</v>
      </c>
      <c r="O6" s="344">
        <v>16049</v>
      </c>
      <c r="P6" s="344">
        <v>3956</v>
      </c>
      <c r="Q6" s="344">
        <v>12093</v>
      </c>
      <c r="V6" s="40"/>
      <c r="W6" s="322"/>
      <c r="X6" s="322"/>
      <c r="Y6" s="322"/>
      <c r="Z6" s="322"/>
      <c r="AA6" s="322"/>
      <c r="AB6" s="322"/>
      <c r="AC6" s="322"/>
      <c r="AD6" s="343"/>
      <c r="AE6" s="343"/>
      <c r="AF6" s="343"/>
      <c r="AG6" s="343"/>
      <c r="AH6" s="343"/>
      <c r="AI6" s="343"/>
      <c r="AJ6" s="343"/>
      <c r="AK6" s="343"/>
    </row>
    <row r="7" spans="1:37" ht="15" x14ac:dyDescent="0.25">
      <c r="A7" s="443" t="s">
        <v>33</v>
      </c>
      <c r="B7" s="344">
        <v>81682</v>
      </c>
      <c r="C7" s="344">
        <v>67183</v>
      </c>
      <c r="D7" s="344">
        <v>37345</v>
      </c>
      <c r="E7" s="344">
        <v>29838</v>
      </c>
      <c r="F7" s="344">
        <v>14499</v>
      </c>
      <c r="G7" s="344">
        <v>5286</v>
      </c>
      <c r="H7" s="344">
        <v>9213</v>
      </c>
      <c r="I7" s="343"/>
      <c r="J7" s="443" t="s">
        <v>33</v>
      </c>
      <c r="K7" s="344">
        <v>92793</v>
      </c>
      <c r="L7" s="344">
        <v>73538</v>
      </c>
      <c r="M7" s="344">
        <v>40464</v>
      </c>
      <c r="N7" s="344">
        <v>33074</v>
      </c>
      <c r="O7" s="344">
        <v>19255</v>
      </c>
      <c r="P7" s="344">
        <v>6923</v>
      </c>
      <c r="Q7" s="344">
        <v>12332</v>
      </c>
      <c r="V7" s="40"/>
      <c r="W7" s="322"/>
      <c r="X7" s="322"/>
      <c r="Y7" s="322"/>
      <c r="Z7" s="322"/>
      <c r="AA7" s="322"/>
      <c r="AB7" s="322"/>
      <c r="AC7" s="322"/>
      <c r="AD7" s="343"/>
      <c r="AE7" s="343"/>
      <c r="AF7" s="343"/>
      <c r="AG7" s="343"/>
      <c r="AH7" s="343"/>
      <c r="AI7" s="343"/>
      <c r="AJ7" s="343"/>
      <c r="AK7" s="343"/>
    </row>
    <row r="8" spans="1:37" ht="15" x14ac:dyDescent="0.25">
      <c r="A8" s="443" t="s">
        <v>34</v>
      </c>
      <c r="B8" s="344">
        <v>62800</v>
      </c>
      <c r="C8" s="344">
        <v>52985</v>
      </c>
      <c r="D8" s="344">
        <v>31528</v>
      </c>
      <c r="E8" s="344">
        <v>21457</v>
      </c>
      <c r="F8" s="344">
        <v>9815</v>
      </c>
      <c r="G8" s="344">
        <v>3388</v>
      </c>
      <c r="H8" s="344">
        <v>6427</v>
      </c>
      <c r="I8" s="343"/>
      <c r="J8" s="443" t="s">
        <v>34</v>
      </c>
      <c r="K8" s="344">
        <v>66103</v>
      </c>
      <c r="L8" s="344">
        <v>52360</v>
      </c>
      <c r="M8" s="344">
        <v>30864</v>
      </c>
      <c r="N8" s="344">
        <v>21496</v>
      </c>
      <c r="O8" s="344">
        <v>13743</v>
      </c>
      <c r="P8" s="344">
        <v>4580</v>
      </c>
      <c r="Q8" s="344">
        <v>9163</v>
      </c>
      <c r="V8" s="40"/>
      <c r="W8" s="322"/>
      <c r="X8" s="322"/>
      <c r="Y8" s="322"/>
      <c r="Z8" s="322"/>
      <c r="AA8" s="322"/>
      <c r="AB8" s="322"/>
      <c r="AC8" s="322"/>
      <c r="AD8" s="343"/>
      <c r="AE8" s="343"/>
      <c r="AF8" s="343"/>
      <c r="AG8" s="343"/>
      <c r="AH8" s="343"/>
      <c r="AI8" s="343"/>
      <c r="AJ8" s="343"/>
      <c r="AK8" s="343"/>
    </row>
    <row r="9" spans="1:37" ht="15" x14ac:dyDescent="0.25">
      <c r="A9" s="443" t="s">
        <v>35</v>
      </c>
      <c r="B9" s="344">
        <v>66049</v>
      </c>
      <c r="C9" s="344">
        <v>49678</v>
      </c>
      <c r="D9" s="344">
        <v>27524</v>
      </c>
      <c r="E9" s="344">
        <v>22154</v>
      </c>
      <c r="F9" s="344">
        <v>16371</v>
      </c>
      <c r="G9" s="344">
        <v>5695</v>
      </c>
      <c r="H9" s="344">
        <v>10676</v>
      </c>
      <c r="I9" s="343"/>
      <c r="J9" s="443" t="s">
        <v>35</v>
      </c>
      <c r="K9" s="344">
        <v>76695</v>
      </c>
      <c r="L9" s="344">
        <v>56374</v>
      </c>
      <c r="M9" s="344">
        <v>31282</v>
      </c>
      <c r="N9" s="344">
        <v>25092</v>
      </c>
      <c r="O9" s="344">
        <v>20321</v>
      </c>
      <c r="P9" s="344">
        <v>7314</v>
      </c>
      <c r="Q9" s="344">
        <v>13007</v>
      </c>
      <c r="V9" s="40"/>
      <c r="W9" s="322"/>
      <c r="X9" s="322"/>
      <c r="Y9" s="322"/>
      <c r="Z9" s="322"/>
      <c r="AA9" s="322"/>
      <c r="AB9" s="322"/>
      <c r="AC9" s="322"/>
      <c r="AD9" s="343"/>
      <c r="AE9" s="343"/>
      <c r="AF9" s="343"/>
      <c r="AG9" s="343"/>
      <c r="AH9" s="343"/>
      <c r="AI9" s="343"/>
      <c r="AJ9" s="343"/>
      <c r="AK9" s="343"/>
    </row>
    <row r="10" spans="1:37" ht="15" x14ac:dyDescent="0.25">
      <c r="A10" s="443" t="s">
        <v>36</v>
      </c>
      <c r="B10" s="344">
        <v>84513</v>
      </c>
      <c r="C10" s="344">
        <v>71330</v>
      </c>
      <c r="D10" s="344">
        <v>43431</v>
      </c>
      <c r="E10" s="344">
        <v>27899</v>
      </c>
      <c r="F10" s="344">
        <v>13183</v>
      </c>
      <c r="G10" s="344">
        <v>4473</v>
      </c>
      <c r="H10" s="344">
        <v>8710</v>
      </c>
      <c r="I10" s="343"/>
      <c r="J10" s="443" t="s">
        <v>36</v>
      </c>
      <c r="K10" s="344">
        <v>88218</v>
      </c>
      <c r="L10" s="344">
        <v>71721</v>
      </c>
      <c r="M10" s="344">
        <v>43033</v>
      </c>
      <c r="N10" s="344">
        <v>28688</v>
      </c>
      <c r="O10" s="344">
        <v>16497</v>
      </c>
      <c r="P10" s="344">
        <v>5516</v>
      </c>
      <c r="Q10" s="344">
        <v>10981</v>
      </c>
      <c r="V10" s="40"/>
      <c r="W10" s="322"/>
      <c r="X10" s="322"/>
      <c r="Y10" s="322"/>
      <c r="Z10" s="322"/>
      <c r="AA10" s="322"/>
      <c r="AB10" s="322"/>
      <c r="AC10" s="322"/>
      <c r="AD10" s="343"/>
      <c r="AE10" s="343"/>
      <c r="AF10" s="343"/>
      <c r="AG10" s="343"/>
      <c r="AH10" s="343"/>
      <c r="AI10" s="343"/>
      <c r="AJ10" s="343"/>
      <c r="AK10" s="343"/>
    </row>
    <row r="11" spans="1:37" ht="15" x14ac:dyDescent="0.25">
      <c r="A11" s="443" t="s">
        <v>37</v>
      </c>
      <c r="B11" s="344">
        <v>41903</v>
      </c>
      <c r="C11" s="344">
        <v>30935</v>
      </c>
      <c r="D11" s="344">
        <v>19179</v>
      </c>
      <c r="E11" s="344">
        <v>11756</v>
      </c>
      <c r="F11" s="344">
        <v>10968</v>
      </c>
      <c r="G11" s="344">
        <v>3175</v>
      </c>
      <c r="H11" s="344">
        <v>7793</v>
      </c>
      <c r="I11" s="343"/>
      <c r="J11" s="443" t="s">
        <v>37</v>
      </c>
      <c r="K11" s="344">
        <v>48340</v>
      </c>
      <c r="L11" s="344">
        <v>36393</v>
      </c>
      <c r="M11" s="344">
        <v>22564</v>
      </c>
      <c r="N11" s="344">
        <v>13829</v>
      </c>
      <c r="O11" s="344">
        <v>11947</v>
      </c>
      <c r="P11" s="344">
        <v>4252</v>
      </c>
      <c r="Q11" s="344">
        <v>7695</v>
      </c>
      <c r="V11" s="40"/>
      <c r="W11" s="322"/>
      <c r="X11" s="322"/>
      <c r="Y11" s="322"/>
      <c r="Z11" s="322"/>
      <c r="AA11" s="322"/>
      <c r="AB11" s="322"/>
      <c r="AC11" s="322"/>
      <c r="AD11" s="343"/>
      <c r="AE11" s="343"/>
      <c r="AF11" s="343"/>
      <c r="AG11" s="343"/>
      <c r="AH11" s="343"/>
      <c r="AI11" s="343"/>
      <c r="AJ11" s="343"/>
      <c r="AK11" s="343"/>
    </row>
    <row r="12" spans="1:37" ht="15" x14ac:dyDescent="0.25">
      <c r="A12" s="443" t="s">
        <v>38</v>
      </c>
      <c r="B12" s="344">
        <v>89629</v>
      </c>
      <c r="C12" s="344">
        <v>69729</v>
      </c>
      <c r="D12" s="344">
        <v>39532</v>
      </c>
      <c r="E12" s="344">
        <v>30197</v>
      </c>
      <c r="F12" s="344">
        <v>19900</v>
      </c>
      <c r="G12" s="344">
        <v>5413</v>
      </c>
      <c r="H12" s="344">
        <v>14487</v>
      </c>
      <c r="I12" s="343"/>
      <c r="J12" s="443" t="s">
        <v>38</v>
      </c>
      <c r="K12" s="344">
        <v>98856</v>
      </c>
      <c r="L12" s="344">
        <v>71097</v>
      </c>
      <c r="M12" s="344">
        <v>40082</v>
      </c>
      <c r="N12" s="344">
        <v>31015</v>
      </c>
      <c r="O12" s="344">
        <v>27759</v>
      </c>
      <c r="P12" s="344">
        <v>7816</v>
      </c>
      <c r="Q12" s="344">
        <v>19943</v>
      </c>
      <c r="V12" s="40"/>
      <c r="W12" s="322"/>
      <c r="X12" s="322"/>
      <c r="Y12" s="322"/>
      <c r="Z12" s="322"/>
      <c r="AA12" s="322"/>
      <c r="AB12" s="322"/>
      <c r="AC12" s="322"/>
      <c r="AD12" s="343"/>
      <c r="AE12" s="343"/>
      <c r="AF12" s="343"/>
      <c r="AG12" s="343"/>
      <c r="AH12" s="343"/>
      <c r="AI12" s="343"/>
      <c r="AJ12" s="343"/>
      <c r="AK12" s="343"/>
    </row>
    <row r="13" spans="1:37" ht="15" x14ac:dyDescent="0.25">
      <c r="A13" s="443" t="s">
        <v>39</v>
      </c>
      <c r="B13" s="344">
        <v>76367</v>
      </c>
      <c r="C13" s="344">
        <v>60879</v>
      </c>
      <c r="D13" s="344">
        <v>34192</v>
      </c>
      <c r="E13" s="344">
        <v>26687</v>
      </c>
      <c r="F13" s="344">
        <v>15488</v>
      </c>
      <c r="G13" s="344">
        <v>5652</v>
      </c>
      <c r="H13" s="344">
        <v>9836</v>
      </c>
      <c r="I13" s="343"/>
      <c r="J13" s="443" t="s">
        <v>39</v>
      </c>
      <c r="K13" s="344">
        <v>84800</v>
      </c>
      <c r="L13" s="344">
        <v>65374</v>
      </c>
      <c r="M13" s="344">
        <v>35557</v>
      </c>
      <c r="N13" s="344">
        <v>29817</v>
      </c>
      <c r="O13" s="344">
        <v>19426</v>
      </c>
      <c r="P13" s="344">
        <v>7017</v>
      </c>
      <c r="Q13" s="344">
        <v>12409</v>
      </c>
      <c r="V13" s="40"/>
      <c r="W13" s="322"/>
      <c r="X13" s="322"/>
      <c r="Y13" s="322"/>
      <c r="Z13" s="322"/>
      <c r="AA13" s="322"/>
      <c r="AB13" s="322"/>
      <c r="AC13" s="322"/>
      <c r="AD13" s="343"/>
      <c r="AE13" s="343"/>
      <c r="AF13" s="343"/>
      <c r="AG13" s="343"/>
      <c r="AH13" s="343"/>
      <c r="AI13" s="343"/>
      <c r="AJ13" s="343"/>
      <c r="AK13" s="343"/>
    </row>
    <row r="14" spans="1:37" ht="15" x14ac:dyDescent="0.25">
      <c r="A14" s="443" t="s">
        <v>40</v>
      </c>
      <c r="B14" s="344">
        <v>73242</v>
      </c>
      <c r="C14" s="344">
        <v>58653</v>
      </c>
      <c r="D14" s="344">
        <v>32600</v>
      </c>
      <c r="E14" s="344">
        <v>26053</v>
      </c>
      <c r="F14" s="344">
        <v>14589</v>
      </c>
      <c r="G14" s="344">
        <v>4772</v>
      </c>
      <c r="H14" s="344">
        <v>9817</v>
      </c>
      <c r="I14" s="343"/>
      <c r="J14" s="443" t="s">
        <v>40</v>
      </c>
      <c r="K14" s="344">
        <v>84105</v>
      </c>
      <c r="L14" s="344">
        <v>60385</v>
      </c>
      <c r="M14" s="344">
        <v>33091</v>
      </c>
      <c r="N14" s="344">
        <v>27294</v>
      </c>
      <c r="O14" s="344">
        <v>23720</v>
      </c>
      <c r="P14" s="344">
        <v>6990</v>
      </c>
      <c r="Q14" s="344">
        <v>16730</v>
      </c>
      <c r="V14" s="40"/>
      <c r="W14" s="322"/>
      <c r="X14" s="322"/>
      <c r="Y14" s="322"/>
      <c r="Z14" s="322"/>
      <c r="AA14" s="322"/>
      <c r="AB14" s="322"/>
      <c r="AC14" s="322"/>
      <c r="AD14" s="343"/>
      <c r="AE14" s="343"/>
      <c r="AF14" s="343"/>
      <c r="AG14" s="343"/>
      <c r="AH14" s="343"/>
      <c r="AI14" s="343"/>
      <c r="AJ14" s="343"/>
      <c r="AK14" s="343"/>
    </row>
    <row r="15" spans="1:37" ht="15" x14ac:dyDescent="0.25">
      <c r="A15" s="443" t="s">
        <v>41</v>
      </c>
      <c r="B15" s="344">
        <v>55241</v>
      </c>
      <c r="C15" s="344">
        <v>39984</v>
      </c>
      <c r="D15" s="344">
        <v>23714</v>
      </c>
      <c r="E15" s="344">
        <v>16270</v>
      </c>
      <c r="F15" s="344">
        <v>15257</v>
      </c>
      <c r="G15" s="344">
        <v>3819</v>
      </c>
      <c r="H15" s="344">
        <v>11438</v>
      </c>
      <c r="I15" s="343"/>
      <c r="J15" s="443" t="s">
        <v>41</v>
      </c>
      <c r="K15" s="344">
        <v>65292</v>
      </c>
      <c r="L15" s="344">
        <v>47133</v>
      </c>
      <c r="M15" s="344">
        <v>26340</v>
      </c>
      <c r="N15" s="344">
        <v>20793</v>
      </c>
      <c r="O15" s="344">
        <v>18159</v>
      </c>
      <c r="P15" s="344">
        <v>5029</v>
      </c>
      <c r="Q15" s="344">
        <v>13130</v>
      </c>
      <c r="V15" s="40"/>
      <c r="W15" s="322"/>
      <c r="X15" s="322"/>
      <c r="Y15" s="322"/>
      <c r="Z15" s="322"/>
      <c r="AA15" s="322"/>
      <c r="AB15" s="322"/>
      <c r="AC15" s="322"/>
      <c r="AD15" s="343"/>
      <c r="AE15" s="343"/>
      <c r="AF15" s="343"/>
      <c r="AG15" s="343"/>
      <c r="AH15" s="343"/>
      <c r="AI15" s="343"/>
      <c r="AJ15" s="343"/>
      <c r="AK15" s="343"/>
    </row>
    <row r="16" spans="1:37" ht="15" x14ac:dyDescent="0.25">
      <c r="A16" s="443" t="s">
        <v>42</v>
      </c>
      <c r="B16" s="344">
        <v>45581</v>
      </c>
      <c r="C16" s="344">
        <v>30652</v>
      </c>
      <c r="D16" s="344">
        <v>16115</v>
      </c>
      <c r="E16" s="344">
        <v>14537</v>
      </c>
      <c r="F16" s="344">
        <v>14929</v>
      </c>
      <c r="G16" s="344">
        <v>3884</v>
      </c>
      <c r="H16" s="344">
        <v>11045</v>
      </c>
      <c r="I16" s="343"/>
      <c r="J16" s="443" t="s">
        <v>42</v>
      </c>
      <c r="K16" s="344">
        <v>55116</v>
      </c>
      <c r="L16" s="344">
        <v>36452</v>
      </c>
      <c r="M16" s="344">
        <v>20591</v>
      </c>
      <c r="N16" s="344">
        <v>15861</v>
      </c>
      <c r="O16" s="344">
        <v>18664</v>
      </c>
      <c r="P16" s="344">
        <v>5450</v>
      </c>
      <c r="Q16" s="344">
        <v>13214</v>
      </c>
      <c r="V16" s="40"/>
      <c r="W16" s="322"/>
      <c r="X16" s="322"/>
      <c r="Y16" s="322"/>
      <c r="Z16" s="322"/>
      <c r="AA16" s="322"/>
      <c r="AB16" s="322"/>
      <c r="AC16" s="322"/>
      <c r="AD16" s="343"/>
      <c r="AE16" s="343"/>
      <c r="AF16" s="343"/>
      <c r="AG16" s="343"/>
      <c r="AH16" s="343"/>
      <c r="AI16" s="343"/>
      <c r="AJ16" s="343"/>
      <c r="AK16" s="343"/>
    </row>
    <row r="17" spans="1:37" ht="15" x14ac:dyDescent="0.25">
      <c r="A17" s="443" t="s">
        <v>43</v>
      </c>
      <c r="B17" s="344">
        <v>36156</v>
      </c>
      <c r="C17" s="344">
        <v>26677</v>
      </c>
      <c r="D17" s="344">
        <v>17025</v>
      </c>
      <c r="E17" s="344">
        <v>9652</v>
      </c>
      <c r="F17" s="344">
        <v>9479</v>
      </c>
      <c r="G17" s="344">
        <v>2996</v>
      </c>
      <c r="H17" s="344">
        <v>6483</v>
      </c>
      <c r="I17" s="343"/>
      <c r="J17" s="443" t="s">
        <v>43</v>
      </c>
      <c r="K17" s="344">
        <v>41032</v>
      </c>
      <c r="L17" s="344">
        <v>30294</v>
      </c>
      <c r="M17" s="344">
        <v>18847</v>
      </c>
      <c r="N17" s="344">
        <v>11447</v>
      </c>
      <c r="O17" s="344">
        <v>10738</v>
      </c>
      <c r="P17" s="344">
        <v>3765</v>
      </c>
      <c r="Q17" s="344">
        <v>6973</v>
      </c>
      <c r="V17" s="40"/>
      <c r="W17" s="322"/>
      <c r="X17" s="322"/>
      <c r="Y17" s="322"/>
      <c r="Z17" s="322"/>
      <c r="AA17" s="322"/>
      <c r="AB17" s="322"/>
      <c r="AC17" s="322"/>
      <c r="AD17" s="343"/>
      <c r="AE17" s="343"/>
      <c r="AF17" s="343"/>
      <c r="AG17" s="343"/>
      <c r="AH17" s="343"/>
      <c r="AI17" s="343"/>
      <c r="AJ17" s="343"/>
      <c r="AK17" s="343"/>
    </row>
    <row r="18" spans="1:37" ht="15" x14ac:dyDescent="0.25">
      <c r="A18" s="443" t="s">
        <v>44</v>
      </c>
      <c r="B18" s="344">
        <v>52298</v>
      </c>
      <c r="C18" s="344">
        <v>37408</v>
      </c>
      <c r="D18" s="344">
        <v>21543</v>
      </c>
      <c r="E18" s="344">
        <v>15865</v>
      </c>
      <c r="F18" s="344">
        <v>14890</v>
      </c>
      <c r="G18" s="344">
        <v>4129</v>
      </c>
      <c r="H18" s="344">
        <v>10761</v>
      </c>
      <c r="I18" s="343"/>
      <c r="J18" s="443" t="s">
        <v>44</v>
      </c>
      <c r="K18" s="344">
        <v>62450</v>
      </c>
      <c r="L18" s="344">
        <v>43455</v>
      </c>
      <c r="M18" s="344">
        <v>24819</v>
      </c>
      <c r="N18" s="344">
        <v>18636</v>
      </c>
      <c r="O18" s="344">
        <v>18995</v>
      </c>
      <c r="P18" s="344">
        <v>5697</v>
      </c>
      <c r="Q18" s="344">
        <v>13298</v>
      </c>
      <c r="V18" s="40"/>
      <c r="W18" s="322"/>
      <c r="X18" s="322"/>
      <c r="Y18" s="322"/>
      <c r="Z18" s="322"/>
      <c r="AA18" s="322"/>
      <c r="AB18" s="322"/>
      <c r="AC18" s="322"/>
      <c r="AD18" s="343"/>
      <c r="AE18" s="343"/>
      <c r="AF18" s="343"/>
      <c r="AG18" s="343"/>
      <c r="AH18" s="343"/>
      <c r="AI18" s="343"/>
      <c r="AJ18" s="343"/>
      <c r="AK18" s="343"/>
    </row>
    <row r="19" spans="1:37" ht="15" x14ac:dyDescent="0.25">
      <c r="A19" s="443" t="s">
        <v>45</v>
      </c>
      <c r="B19" s="344">
        <v>56548</v>
      </c>
      <c r="C19" s="344">
        <v>47656</v>
      </c>
      <c r="D19" s="344">
        <v>26805</v>
      </c>
      <c r="E19" s="344">
        <v>20851</v>
      </c>
      <c r="F19" s="344">
        <v>8892</v>
      </c>
      <c r="G19" s="344">
        <v>3643</v>
      </c>
      <c r="H19" s="344">
        <v>5249</v>
      </c>
      <c r="I19" s="343"/>
      <c r="J19" s="443" t="s">
        <v>45</v>
      </c>
      <c r="K19" s="344">
        <v>65184</v>
      </c>
      <c r="L19" s="344">
        <v>53321</v>
      </c>
      <c r="M19" s="344">
        <v>29672</v>
      </c>
      <c r="N19" s="344">
        <v>23649</v>
      </c>
      <c r="O19" s="344">
        <v>11863</v>
      </c>
      <c r="P19" s="344">
        <v>4732</v>
      </c>
      <c r="Q19" s="344">
        <v>7131</v>
      </c>
      <c r="V19" s="40"/>
      <c r="W19" s="322"/>
      <c r="X19" s="322"/>
      <c r="Y19" s="322"/>
      <c r="Z19" s="322"/>
      <c r="AA19" s="322"/>
      <c r="AB19" s="322"/>
      <c r="AC19" s="322"/>
      <c r="AD19" s="343"/>
      <c r="AE19" s="343"/>
      <c r="AF19" s="343"/>
      <c r="AG19" s="343"/>
      <c r="AH19" s="343"/>
      <c r="AI19" s="343"/>
      <c r="AJ19" s="343"/>
      <c r="AK19" s="343"/>
    </row>
    <row r="20" spans="1:37" ht="15" x14ac:dyDescent="0.25">
      <c r="A20" s="443" t="s">
        <v>46</v>
      </c>
      <c r="B20" s="344">
        <v>65253</v>
      </c>
      <c r="C20" s="344">
        <v>55752</v>
      </c>
      <c r="D20" s="344">
        <v>34501</v>
      </c>
      <c r="E20" s="344">
        <v>21251</v>
      </c>
      <c r="F20" s="344">
        <v>9501</v>
      </c>
      <c r="G20" s="344">
        <v>3615</v>
      </c>
      <c r="H20" s="344">
        <v>5886</v>
      </c>
      <c r="I20" s="343"/>
      <c r="J20" s="443" t="s">
        <v>46</v>
      </c>
      <c r="K20" s="344">
        <v>68315</v>
      </c>
      <c r="L20" s="344">
        <v>55177</v>
      </c>
      <c r="M20" s="344">
        <v>34324</v>
      </c>
      <c r="N20" s="344">
        <v>20853</v>
      </c>
      <c r="O20" s="344">
        <v>13138</v>
      </c>
      <c r="P20" s="344">
        <v>4764</v>
      </c>
      <c r="Q20" s="344">
        <v>8374</v>
      </c>
      <c r="V20" s="40"/>
      <c r="W20" s="322"/>
      <c r="X20" s="322"/>
      <c r="Y20" s="322"/>
      <c r="Z20" s="322"/>
      <c r="AA20" s="322"/>
      <c r="AB20" s="322"/>
      <c r="AC20" s="322"/>
      <c r="AD20" s="343"/>
      <c r="AE20" s="343"/>
      <c r="AF20" s="343"/>
      <c r="AG20" s="343"/>
      <c r="AH20" s="343"/>
      <c r="AI20" s="343"/>
      <c r="AJ20" s="343"/>
      <c r="AK20" s="343"/>
    </row>
    <row r="21" spans="1:37" ht="15" x14ac:dyDescent="0.25">
      <c r="A21" s="443" t="s">
        <v>47</v>
      </c>
      <c r="B21" s="344">
        <v>66853</v>
      </c>
      <c r="C21" s="344">
        <v>55295</v>
      </c>
      <c r="D21" s="344">
        <v>32255</v>
      </c>
      <c r="E21" s="344">
        <v>23040</v>
      </c>
      <c r="F21" s="344">
        <v>11558</v>
      </c>
      <c r="G21" s="344">
        <v>3828</v>
      </c>
      <c r="H21" s="344">
        <v>7730</v>
      </c>
      <c r="I21" s="343"/>
      <c r="J21" s="443" t="s">
        <v>47</v>
      </c>
      <c r="K21" s="344">
        <v>73204</v>
      </c>
      <c r="L21" s="344">
        <v>57641</v>
      </c>
      <c r="M21" s="344">
        <v>32115</v>
      </c>
      <c r="N21" s="344">
        <v>25526</v>
      </c>
      <c r="O21" s="344">
        <v>15563</v>
      </c>
      <c r="P21" s="344">
        <v>5191</v>
      </c>
      <c r="Q21" s="344">
        <v>10372</v>
      </c>
      <c r="V21" s="40"/>
      <c r="W21" s="322"/>
      <c r="X21" s="322"/>
      <c r="Y21" s="322"/>
      <c r="Z21" s="322"/>
      <c r="AA21" s="322"/>
      <c r="AB21" s="322"/>
      <c r="AC21" s="322"/>
      <c r="AD21" s="343"/>
      <c r="AE21" s="343"/>
      <c r="AF21" s="343"/>
      <c r="AG21" s="343"/>
      <c r="AH21" s="343"/>
      <c r="AI21" s="343"/>
      <c r="AJ21" s="343"/>
      <c r="AK21" s="343"/>
    </row>
    <row r="22" spans="1:37" ht="15" x14ac:dyDescent="0.25">
      <c r="A22" s="443" t="s">
        <v>48</v>
      </c>
      <c r="B22" s="344">
        <v>55371</v>
      </c>
      <c r="C22" s="344">
        <v>44384</v>
      </c>
      <c r="D22" s="344">
        <v>24981</v>
      </c>
      <c r="E22" s="344">
        <v>19403</v>
      </c>
      <c r="F22" s="344">
        <v>10987</v>
      </c>
      <c r="G22" s="344">
        <v>3682</v>
      </c>
      <c r="H22" s="344">
        <v>7305</v>
      </c>
      <c r="I22" s="343"/>
      <c r="J22" s="443" t="s">
        <v>48</v>
      </c>
      <c r="K22" s="344">
        <v>66799</v>
      </c>
      <c r="L22" s="344">
        <v>51830</v>
      </c>
      <c r="M22" s="344">
        <v>28643</v>
      </c>
      <c r="N22" s="344">
        <v>23187</v>
      </c>
      <c r="O22" s="344">
        <v>14969</v>
      </c>
      <c r="P22" s="344">
        <v>5276</v>
      </c>
      <c r="Q22" s="344">
        <v>9693</v>
      </c>
      <c r="V22" s="40"/>
      <c r="W22" s="322"/>
      <c r="X22" s="322"/>
      <c r="Y22" s="322"/>
      <c r="Z22" s="322"/>
      <c r="AA22" s="322"/>
      <c r="AB22" s="322"/>
      <c r="AC22" s="322"/>
      <c r="AD22" s="343"/>
      <c r="AE22" s="343"/>
      <c r="AF22" s="343"/>
      <c r="AG22" s="343"/>
      <c r="AH22" s="343"/>
      <c r="AI22" s="343"/>
      <c r="AJ22" s="343"/>
      <c r="AK22" s="343"/>
    </row>
    <row r="23" spans="1:37" ht="15" x14ac:dyDescent="0.25">
      <c r="A23" s="443" t="s">
        <v>49</v>
      </c>
      <c r="B23" s="344">
        <v>39859</v>
      </c>
      <c r="C23" s="344">
        <v>27395</v>
      </c>
      <c r="D23" s="344">
        <v>17154</v>
      </c>
      <c r="E23" s="344">
        <v>10241</v>
      </c>
      <c r="F23" s="344">
        <v>12464</v>
      </c>
      <c r="G23" s="344">
        <v>3370</v>
      </c>
      <c r="H23" s="344">
        <v>9094</v>
      </c>
      <c r="I23" s="343"/>
      <c r="J23" s="443" t="s">
        <v>49</v>
      </c>
      <c r="K23" s="344">
        <v>47398</v>
      </c>
      <c r="L23" s="344">
        <v>32733</v>
      </c>
      <c r="M23" s="344">
        <v>22001</v>
      </c>
      <c r="N23" s="344">
        <v>10732</v>
      </c>
      <c r="O23" s="344">
        <v>14665</v>
      </c>
      <c r="P23" s="344">
        <v>4549</v>
      </c>
      <c r="Q23" s="344">
        <v>10116</v>
      </c>
      <c r="V23" s="40"/>
      <c r="W23" s="322"/>
      <c r="X23" s="322"/>
      <c r="Y23" s="322"/>
      <c r="Z23" s="322"/>
      <c r="AA23" s="322"/>
      <c r="AB23" s="322"/>
      <c r="AC23" s="322"/>
      <c r="AD23" s="343"/>
      <c r="AE23" s="343"/>
      <c r="AF23" s="343"/>
      <c r="AG23" s="343"/>
      <c r="AH23" s="343"/>
      <c r="AI23" s="343"/>
      <c r="AJ23" s="343"/>
      <c r="AK23" s="343"/>
    </row>
    <row r="24" spans="1:37" ht="15" x14ac:dyDescent="0.25">
      <c r="A24" s="443" t="s">
        <v>50</v>
      </c>
      <c r="B24" s="344">
        <v>33533</v>
      </c>
      <c r="C24" s="344">
        <v>25965</v>
      </c>
      <c r="D24" s="344">
        <v>15941</v>
      </c>
      <c r="E24" s="344">
        <v>10024</v>
      </c>
      <c r="F24" s="344">
        <v>7568</v>
      </c>
      <c r="G24" s="344">
        <v>2563</v>
      </c>
      <c r="H24" s="344">
        <v>5005</v>
      </c>
      <c r="I24" s="343"/>
      <c r="J24" s="443" t="s">
        <v>50</v>
      </c>
      <c r="K24" s="344">
        <v>36511</v>
      </c>
      <c r="L24" s="344">
        <v>28701</v>
      </c>
      <c r="M24" s="344">
        <v>18135</v>
      </c>
      <c r="N24" s="344">
        <v>10566</v>
      </c>
      <c r="O24" s="344">
        <v>7810</v>
      </c>
      <c r="P24" s="344">
        <v>3140</v>
      </c>
      <c r="Q24" s="344">
        <v>4670</v>
      </c>
      <c r="V24" s="40"/>
      <c r="W24" s="322"/>
      <c r="X24" s="322"/>
      <c r="Y24" s="322"/>
      <c r="Z24" s="322"/>
      <c r="AA24" s="322"/>
      <c r="AB24" s="322"/>
      <c r="AC24" s="322"/>
      <c r="AD24" s="343"/>
      <c r="AE24" s="343"/>
      <c r="AF24" s="343"/>
      <c r="AG24" s="343"/>
      <c r="AH24" s="343"/>
      <c r="AI24" s="343"/>
      <c r="AJ24" s="343"/>
      <c r="AK24" s="343"/>
    </row>
    <row r="25" spans="1:37" ht="15" x14ac:dyDescent="0.25">
      <c r="A25" s="443" t="s">
        <v>51</v>
      </c>
      <c r="B25" s="344">
        <v>38723</v>
      </c>
      <c r="C25" s="344">
        <v>33220</v>
      </c>
      <c r="D25" s="344">
        <v>19416</v>
      </c>
      <c r="E25" s="344">
        <v>13804</v>
      </c>
      <c r="F25" s="344">
        <v>5503</v>
      </c>
      <c r="G25" s="344">
        <v>1939</v>
      </c>
      <c r="H25" s="344">
        <v>3564</v>
      </c>
      <c r="I25" s="343"/>
      <c r="J25" s="443" t="s">
        <v>51</v>
      </c>
      <c r="K25" s="344">
        <v>42276</v>
      </c>
      <c r="L25" s="344">
        <v>35626</v>
      </c>
      <c r="M25" s="344">
        <v>20176</v>
      </c>
      <c r="N25" s="344">
        <v>15450</v>
      </c>
      <c r="O25" s="344">
        <v>6650</v>
      </c>
      <c r="P25" s="344">
        <v>2443</v>
      </c>
      <c r="Q25" s="344">
        <v>4207</v>
      </c>
      <c r="V25" s="40"/>
      <c r="W25" s="322"/>
      <c r="X25" s="322"/>
      <c r="Y25" s="322"/>
      <c r="Z25" s="322"/>
      <c r="AA25" s="322"/>
      <c r="AB25" s="322"/>
      <c r="AC25" s="322"/>
      <c r="AD25" s="343"/>
      <c r="AE25" s="343"/>
      <c r="AF25" s="343"/>
      <c r="AG25" s="343"/>
      <c r="AH25" s="343"/>
      <c r="AI25" s="343"/>
      <c r="AJ25" s="343"/>
      <c r="AK25" s="343"/>
    </row>
    <row r="26" spans="1:37" ht="15" x14ac:dyDescent="0.25">
      <c r="A26" s="443" t="s">
        <v>52</v>
      </c>
      <c r="B26" s="344">
        <v>61256</v>
      </c>
      <c r="C26" s="344">
        <v>41380</v>
      </c>
      <c r="D26" s="344">
        <v>25316</v>
      </c>
      <c r="E26" s="344">
        <v>16064</v>
      </c>
      <c r="F26" s="344">
        <v>19876</v>
      </c>
      <c r="G26" s="344">
        <v>5102</v>
      </c>
      <c r="H26" s="344">
        <v>14774</v>
      </c>
      <c r="I26" s="343"/>
      <c r="J26" s="443" t="s">
        <v>52</v>
      </c>
      <c r="K26" s="344">
        <v>70374</v>
      </c>
      <c r="L26" s="344">
        <v>46999</v>
      </c>
      <c r="M26" s="344">
        <v>28893</v>
      </c>
      <c r="N26" s="344">
        <v>18106</v>
      </c>
      <c r="O26" s="344">
        <v>23375</v>
      </c>
      <c r="P26" s="344">
        <v>6761</v>
      </c>
      <c r="Q26" s="344">
        <v>16614</v>
      </c>
      <c r="V26" s="40"/>
      <c r="W26" s="322"/>
      <c r="X26" s="322"/>
      <c r="Y26" s="322"/>
      <c r="Z26" s="322"/>
      <c r="AA26" s="322"/>
      <c r="AB26" s="322"/>
      <c r="AC26" s="322"/>
      <c r="AD26" s="343"/>
      <c r="AE26" s="343"/>
      <c r="AF26" s="343"/>
      <c r="AG26" s="343"/>
      <c r="AH26" s="343"/>
      <c r="AI26" s="343"/>
      <c r="AJ26" s="343"/>
      <c r="AK26" s="343"/>
    </row>
    <row r="27" spans="1:37" ht="15" x14ac:dyDescent="0.25">
      <c r="A27" s="443" t="s">
        <v>53</v>
      </c>
      <c r="B27" s="344">
        <v>64190</v>
      </c>
      <c r="C27" s="344">
        <v>45603</v>
      </c>
      <c r="D27" s="344">
        <v>26594</v>
      </c>
      <c r="E27" s="344">
        <v>19009</v>
      </c>
      <c r="F27" s="344">
        <v>18587</v>
      </c>
      <c r="G27" s="344">
        <v>5131</v>
      </c>
      <c r="H27" s="344">
        <v>13456</v>
      </c>
      <c r="I27" s="343"/>
      <c r="J27" s="443" t="s">
        <v>53</v>
      </c>
      <c r="K27" s="344">
        <v>69513</v>
      </c>
      <c r="L27" s="344">
        <v>46971</v>
      </c>
      <c r="M27" s="344">
        <v>26253</v>
      </c>
      <c r="N27" s="344">
        <v>20718</v>
      </c>
      <c r="O27" s="344">
        <v>22542</v>
      </c>
      <c r="P27" s="344">
        <v>6520</v>
      </c>
      <c r="Q27" s="344">
        <v>16022</v>
      </c>
      <c r="V27" s="40"/>
      <c r="W27" s="322"/>
      <c r="X27" s="322"/>
      <c r="Y27" s="322"/>
      <c r="Z27" s="322"/>
      <c r="AA27" s="322"/>
      <c r="AB27" s="322"/>
      <c r="AC27" s="322"/>
      <c r="AD27" s="343"/>
      <c r="AE27" s="343"/>
      <c r="AF27" s="343"/>
      <c r="AG27" s="343"/>
      <c r="AH27" s="343"/>
      <c r="AI27" s="343"/>
      <c r="AJ27" s="343"/>
      <c r="AK27" s="343"/>
    </row>
    <row r="28" spans="1:37" ht="15" x14ac:dyDescent="0.25">
      <c r="A28" s="443" t="s">
        <v>54</v>
      </c>
      <c r="B28" s="344">
        <v>49404</v>
      </c>
      <c r="C28" s="344">
        <v>40739</v>
      </c>
      <c r="D28" s="344">
        <v>23877</v>
      </c>
      <c r="E28" s="344">
        <v>16862</v>
      </c>
      <c r="F28" s="344">
        <v>8665</v>
      </c>
      <c r="G28" s="344">
        <v>3050</v>
      </c>
      <c r="H28" s="344">
        <v>5615</v>
      </c>
      <c r="I28" s="343"/>
      <c r="J28" s="443" t="s">
        <v>54</v>
      </c>
      <c r="K28" s="344">
        <v>53223</v>
      </c>
      <c r="L28" s="344">
        <v>43088</v>
      </c>
      <c r="M28" s="344">
        <v>24587</v>
      </c>
      <c r="N28" s="344">
        <v>18501</v>
      </c>
      <c r="O28" s="344">
        <v>10135</v>
      </c>
      <c r="P28" s="344">
        <v>3710</v>
      </c>
      <c r="Q28" s="344">
        <v>6425</v>
      </c>
      <c r="V28" s="40"/>
      <c r="W28" s="322"/>
      <c r="X28" s="322"/>
      <c r="Y28" s="322"/>
      <c r="Z28" s="322"/>
      <c r="AA28" s="322"/>
      <c r="AB28" s="322"/>
      <c r="AC28" s="322"/>
      <c r="AD28" s="343"/>
      <c r="AE28" s="343"/>
      <c r="AF28" s="343"/>
      <c r="AG28" s="343"/>
      <c r="AH28" s="343"/>
      <c r="AI28" s="343"/>
      <c r="AJ28" s="343"/>
      <c r="AK28" s="343"/>
    </row>
    <row r="29" spans="1:37" ht="15" x14ac:dyDescent="0.25">
      <c r="A29" s="443" t="s">
        <v>55</v>
      </c>
      <c r="B29" s="344">
        <v>57204</v>
      </c>
      <c r="C29" s="344">
        <v>39386</v>
      </c>
      <c r="D29" s="344">
        <v>18677</v>
      </c>
      <c r="E29" s="344">
        <v>20709</v>
      </c>
      <c r="F29" s="344">
        <v>17818</v>
      </c>
      <c r="G29" s="344">
        <v>4257</v>
      </c>
      <c r="H29" s="344">
        <v>13561</v>
      </c>
      <c r="I29" s="343"/>
      <c r="J29" s="443" t="s">
        <v>55</v>
      </c>
      <c r="K29" s="344">
        <v>70307</v>
      </c>
      <c r="L29" s="344">
        <v>49449</v>
      </c>
      <c r="M29" s="344">
        <v>23894</v>
      </c>
      <c r="N29" s="344">
        <v>25555</v>
      </c>
      <c r="O29" s="344">
        <v>20858</v>
      </c>
      <c r="P29" s="344">
        <v>6292</v>
      </c>
      <c r="Q29" s="344">
        <v>14566</v>
      </c>
      <c r="V29" s="40"/>
      <c r="W29" s="322"/>
      <c r="X29" s="322"/>
      <c r="Y29" s="322"/>
      <c r="Z29" s="322"/>
      <c r="AA29" s="322"/>
      <c r="AB29" s="322"/>
      <c r="AC29" s="322"/>
      <c r="AD29" s="343"/>
      <c r="AE29" s="343"/>
      <c r="AF29" s="343"/>
      <c r="AG29" s="343"/>
      <c r="AH29" s="343"/>
      <c r="AI29" s="343"/>
      <c r="AJ29" s="343"/>
      <c r="AK29" s="343"/>
    </row>
    <row r="30" spans="1:37" ht="15" x14ac:dyDescent="0.25">
      <c r="A30" s="443" t="s">
        <v>56</v>
      </c>
      <c r="B30" s="344">
        <v>64137</v>
      </c>
      <c r="C30" s="344">
        <v>52895</v>
      </c>
      <c r="D30" s="344">
        <v>29371</v>
      </c>
      <c r="E30" s="344">
        <v>23524</v>
      </c>
      <c r="F30" s="344">
        <v>11242</v>
      </c>
      <c r="G30" s="344">
        <v>4099</v>
      </c>
      <c r="H30" s="344">
        <v>7143</v>
      </c>
      <c r="I30" s="343"/>
      <c r="J30" s="443" t="s">
        <v>56</v>
      </c>
      <c r="K30" s="344">
        <v>73521</v>
      </c>
      <c r="L30" s="344">
        <v>58037</v>
      </c>
      <c r="M30" s="344">
        <v>30231</v>
      </c>
      <c r="N30" s="344">
        <v>27806</v>
      </c>
      <c r="O30" s="344">
        <v>15484</v>
      </c>
      <c r="P30" s="344">
        <v>4936</v>
      </c>
      <c r="Q30" s="344">
        <v>10548</v>
      </c>
      <c r="V30" s="40"/>
      <c r="W30" s="322"/>
      <c r="X30" s="322"/>
      <c r="Y30" s="322"/>
      <c r="Z30" s="322"/>
      <c r="AA30" s="322"/>
      <c r="AB30" s="322"/>
      <c r="AC30" s="322"/>
      <c r="AD30" s="343"/>
      <c r="AE30" s="343"/>
      <c r="AF30" s="343"/>
      <c r="AG30" s="343"/>
      <c r="AH30" s="343"/>
      <c r="AI30" s="343"/>
      <c r="AJ30" s="343"/>
      <c r="AK30" s="343"/>
    </row>
    <row r="31" spans="1:37" ht="15" x14ac:dyDescent="0.25">
      <c r="A31" s="443" t="s">
        <v>57</v>
      </c>
      <c r="B31" s="344">
        <v>45586</v>
      </c>
      <c r="C31" s="344">
        <v>39579</v>
      </c>
      <c r="D31" s="344">
        <v>23194</v>
      </c>
      <c r="E31" s="344">
        <v>16385</v>
      </c>
      <c r="F31" s="344">
        <v>6007</v>
      </c>
      <c r="G31" s="344">
        <v>2282</v>
      </c>
      <c r="H31" s="344">
        <v>3725</v>
      </c>
      <c r="I31" s="343"/>
      <c r="J31" s="443" t="s">
        <v>57</v>
      </c>
      <c r="K31" s="344">
        <v>50879</v>
      </c>
      <c r="L31" s="344">
        <v>43692</v>
      </c>
      <c r="M31" s="344">
        <v>24568</v>
      </c>
      <c r="N31" s="344">
        <v>19124</v>
      </c>
      <c r="O31" s="344">
        <v>7187</v>
      </c>
      <c r="P31" s="344">
        <v>2745</v>
      </c>
      <c r="Q31" s="344">
        <v>4442</v>
      </c>
      <c r="V31" s="40"/>
      <c r="W31" s="322"/>
      <c r="X31" s="322"/>
      <c r="Y31" s="322"/>
      <c r="Z31" s="322"/>
      <c r="AA31" s="322"/>
      <c r="AB31" s="322"/>
      <c r="AC31" s="322"/>
      <c r="AD31" s="343"/>
      <c r="AE31" s="343"/>
      <c r="AF31" s="343"/>
      <c r="AG31" s="343"/>
      <c r="AH31" s="343"/>
      <c r="AI31" s="343"/>
      <c r="AJ31" s="343"/>
      <c r="AK31" s="343"/>
    </row>
    <row r="32" spans="1:37" ht="15" x14ac:dyDescent="0.25">
      <c r="A32" s="443" t="s">
        <v>58</v>
      </c>
      <c r="B32" s="344">
        <v>58337</v>
      </c>
      <c r="C32" s="344">
        <v>39934</v>
      </c>
      <c r="D32" s="344">
        <v>23871</v>
      </c>
      <c r="E32" s="344">
        <v>16063</v>
      </c>
      <c r="F32" s="344">
        <v>18403</v>
      </c>
      <c r="G32" s="344">
        <v>4872</v>
      </c>
      <c r="H32" s="344">
        <v>13531</v>
      </c>
      <c r="I32" s="343"/>
      <c r="J32" s="443" t="s">
        <v>58</v>
      </c>
      <c r="K32" s="344">
        <v>68186</v>
      </c>
      <c r="L32" s="344">
        <v>46442</v>
      </c>
      <c r="M32" s="344">
        <v>27891</v>
      </c>
      <c r="N32" s="344">
        <v>18551</v>
      </c>
      <c r="O32" s="344">
        <v>21744</v>
      </c>
      <c r="P32" s="344">
        <v>6320</v>
      </c>
      <c r="Q32" s="344">
        <v>15424</v>
      </c>
      <c r="V32" s="40"/>
      <c r="W32" s="322"/>
      <c r="X32" s="322"/>
      <c r="Y32" s="322"/>
      <c r="Z32" s="322"/>
      <c r="AA32" s="322"/>
      <c r="AB32" s="322"/>
      <c r="AC32" s="322"/>
      <c r="AD32" s="343"/>
      <c r="AE32" s="343"/>
      <c r="AF32" s="343"/>
      <c r="AG32" s="343"/>
      <c r="AH32" s="343"/>
      <c r="AI32" s="343"/>
      <c r="AJ32" s="343"/>
      <c r="AK32" s="343"/>
    </row>
    <row r="33" spans="1:45" ht="15" x14ac:dyDescent="0.25">
      <c r="A33" s="443" t="s">
        <v>59</v>
      </c>
      <c r="B33" s="344">
        <v>49608</v>
      </c>
      <c r="C33" s="344">
        <v>41774</v>
      </c>
      <c r="D33" s="344">
        <v>24151</v>
      </c>
      <c r="E33" s="344">
        <v>17623</v>
      </c>
      <c r="F33" s="344">
        <v>7834</v>
      </c>
      <c r="G33" s="344">
        <v>2604</v>
      </c>
      <c r="H33" s="344">
        <v>5230</v>
      </c>
      <c r="I33" s="343"/>
      <c r="J33" s="443" t="s">
        <v>59</v>
      </c>
      <c r="K33" s="344">
        <v>53473</v>
      </c>
      <c r="L33" s="344">
        <v>43565</v>
      </c>
      <c r="M33" s="344">
        <v>24708</v>
      </c>
      <c r="N33" s="344">
        <v>18857</v>
      </c>
      <c r="O33" s="344">
        <v>9908</v>
      </c>
      <c r="P33" s="344">
        <v>3440</v>
      </c>
      <c r="Q33" s="344">
        <v>6468</v>
      </c>
      <c r="V33" s="40"/>
      <c r="W33" s="322"/>
      <c r="X33" s="322"/>
      <c r="Y33" s="322"/>
      <c r="Z33" s="322"/>
      <c r="AA33" s="322"/>
      <c r="AB33" s="322"/>
      <c r="AC33" s="322"/>
      <c r="AD33" s="343"/>
      <c r="AE33" s="343"/>
      <c r="AF33" s="343"/>
      <c r="AG33" s="343"/>
      <c r="AH33" s="343"/>
      <c r="AI33" s="343"/>
      <c r="AJ33" s="343"/>
      <c r="AK33" s="343"/>
    </row>
    <row r="34" spans="1:45" ht="15" x14ac:dyDescent="0.25">
      <c r="A34" s="443" t="s">
        <v>60</v>
      </c>
      <c r="B34" s="344">
        <v>42688</v>
      </c>
      <c r="C34" s="344">
        <v>32125</v>
      </c>
      <c r="D34" s="344">
        <v>17351</v>
      </c>
      <c r="E34" s="344">
        <v>14774</v>
      </c>
      <c r="F34" s="344">
        <v>10563</v>
      </c>
      <c r="G34" s="344">
        <v>3260</v>
      </c>
      <c r="H34" s="344">
        <v>7303</v>
      </c>
      <c r="I34" s="343"/>
      <c r="J34" s="443" t="s">
        <v>60</v>
      </c>
      <c r="K34" s="344">
        <v>54225</v>
      </c>
      <c r="L34" s="344">
        <v>40639</v>
      </c>
      <c r="M34" s="344">
        <v>22750</v>
      </c>
      <c r="N34" s="344">
        <v>17889</v>
      </c>
      <c r="O34" s="344">
        <v>13586</v>
      </c>
      <c r="P34" s="344">
        <v>4347</v>
      </c>
      <c r="Q34" s="344">
        <v>9239</v>
      </c>
      <c r="V34" s="40"/>
      <c r="W34" s="322"/>
      <c r="X34" s="322"/>
      <c r="Y34" s="322"/>
      <c r="Z34" s="322"/>
      <c r="AA34" s="322"/>
      <c r="AB34" s="322"/>
      <c r="AC34" s="322"/>
      <c r="AD34" s="343"/>
      <c r="AE34" s="343"/>
      <c r="AF34" s="343"/>
      <c r="AG34" s="343"/>
      <c r="AH34" s="343"/>
      <c r="AI34" s="343"/>
      <c r="AJ34" s="343"/>
      <c r="AK34" s="343"/>
    </row>
    <row r="35" spans="1:45" ht="15" x14ac:dyDescent="0.25">
      <c r="A35" s="443" t="s">
        <v>61</v>
      </c>
      <c r="B35" s="344">
        <v>56366</v>
      </c>
      <c r="C35" s="344">
        <v>42481</v>
      </c>
      <c r="D35" s="344">
        <v>24391</v>
      </c>
      <c r="E35" s="344">
        <v>18090</v>
      </c>
      <c r="F35" s="344">
        <v>13885</v>
      </c>
      <c r="G35" s="344">
        <v>4025</v>
      </c>
      <c r="H35" s="344">
        <v>9860</v>
      </c>
      <c r="I35" s="343"/>
      <c r="J35" s="443" t="s">
        <v>61</v>
      </c>
      <c r="K35" s="344">
        <v>64967</v>
      </c>
      <c r="L35" s="344">
        <v>48014</v>
      </c>
      <c r="M35" s="344">
        <v>25771</v>
      </c>
      <c r="N35" s="344">
        <v>22243</v>
      </c>
      <c r="O35" s="344">
        <v>16953</v>
      </c>
      <c r="P35" s="344">
        <v>5399</v>
      </c>
      <c r="Q35" s="344">
        <v>11554</v>
      </c>
      <c r="V35" s="40"/>
      <c r="W35" s="322"/>
      <c r="X35" s="322"/>
      <c r="Y35" s="322"/>
      <c r="Z35" s="322"/>
      <c r="AA35" s="322"/>
      <c r="AB35" s="322"/>
      <c r="AC35" s="322"/>
      <c r="AD35" s="343"/>
      <c r="AE35" s="343"/>
      <c r="AF35" s="343"/>
      <c r="AG35" s="343"/>
      <c r="AH35" s="343"/>
      <c r="AI35" s="343"/>
      <c r="AJ35" s="343"/>
      <c r="AK35" s="343"/>
    </row>
    <row r="36" spans="1:45" ht="15" x14ac:dyDescent="0.25">
      <c r="A36" s="443" t="s">
        <v>62</v>
      </c>
      <c r="B36" s="344">
        <v>59962</v>
      </c>
      <c r="C36" s="344">
        <v>47106</v>
      </c>
      <c r="D36" s="344">
        <v>30093</v>
      </c>
      <c r="E36" s="344">
        <v>17013</v>
      </c>
      <c r="F36" s="344">
        <v>12856</v>
      </c>
      <c r="G36" s="344">
        <v>4233</v>
      </c>
      <c r="H36" s="344">
        <v>8623</v>
      </c>
      <c r="I36" s="343"/>
      <c r="J36" s="443" t="s">
        <v>62</v>
      </c>
      <c r="K36" s="344">
        <v>72873</v>
      </c>
      <c r="L36" s="344">
        <v>57935</v>
      </c>
      <c r="M36" s="344">
        <v>35973</v>
      </c>
      <c r="N36" s="344">
        <v>21962</v>
      </c>
      <c r="O36" s="344">
        <v>14938</v>
      </c>
      <c r="P36" s="344">
        <v>5308</v>
      </c>
      <c r="Q36" s="344">
        <v>9630</v>
      </c>
      <c r="V36" s="40"/>
      <c r="W36" s="322"/>
      <c r="X36" s="322"/>
      <c r="Y36" s="322"/>
      <c r="Z36" s="322"/>
      <c r="AA36" s="322"/>
      <c r="AB36" s="322"/>
      <c r="AC36" s="322"/>
      <c r="AD36" s="343"/>
      <c r="AE36" s="343"/>
      <c r="AF36" s="343"/>
      <c r="AG36" s="343"/>
      <c r="AH36" s="343"/>
      <c r="AI36" s="343"/>
      <c r="AJ36" s="343"/>
      <c r="AK36" s="343"/>
    </row>
    <row r="37" spans="1:45" ht="15" x14ac:dyDescent="0.25">
      <c r="A37" s="443" t="s">
        <v>63</v>
      </c>
      <c r="B37" s="344">
        <v>38424</v>
      </c>
      <c r="C37" s="344">
        <v>29961</v>
      </c>
      <c r="D37" s="344">
        <v>20187</v>
      </c>
      <c r="E37" s="344">
        <v>9774</v>
      </c>
      <c r="F37" s="344">
        <v>8463</v>
      </c>
      <c r="G37" s="344">
        <v>3040</v>
      </c>
      <c r="H37" s="344">
        <v>5423</v>
      </c>
      <c r="I37" s="343"/>
      <c r="J37" s="443" t="s">
        <v>63</v>
      </c>
      <c r="K37" s="344">
        <v>48230</v>
      </c>
      <c r="L37" s="344">
        <v>36903</v>
      </c>
      <c r="M37" s="344">
        <v>24070</v>
      </c>
      <c r="N37" s="344">
        <v>12833</v>
      </c>
      <c r="O37" s="344">
        <v>11327</v>
      </c>
      <c r="P37" s="344">
        <v>4141</v>
      </c>
      <c r="Q37" s="344">
        <v>7186</v>
      </c>
      <c r="V37" s="40"/>
      <c r="W37" s="322"/>
      <c r="X37" s="322"/>
      <c r="Y37" s="322"/>
      <c r="Z37" s="322"/>
      <c r="AA37" s="322"/>
      <c r="AB37" s="322"/>
      <c r="AC37" s="322"/>
      <c r="AD37" s="343"/>
      <c r="AE37" s="343"/>
      <c r="AF37" s="343"/>
      <c r="AG37" s="343"/>
      <c r="AH37" s="343"/>
      <c r="AI37" s="343"/>
      <c r="AJ37" s="343"/>
      <c r="AK37" s="343"/>
    </row>
    <row r="38" spans="1:45" x14ac:dyDescent="0.2">
      <c r="A38" s="335" t="s">
        <v>64</v>
      </c>
      <c r="B38" s="344">
        <v>115341</v>
      </c>
      <c r="C38" s="344">
        <v>88080</v>
      </c>
      <c r="D38" s="344">
        <v>56262</v>
      </c>
      <c r="E38" s="344">
        <v>31818</v>
      </c>
      <c r="F38" s="344">
        <v>27261</v>
      </c>
      <c r="G38" s="344">
        <v>8852</v>
      </c>
      <c r="H38" s="344">
        <v>18409</v>
      </c>
      <c r="I38" s="343"/>
      <c r="J38" s="335" t="s">
        <v>64</v>
      </c>
      <c r="K38" s="335">
        <v>134690</v>
      </c>
      <c r="L38" s="335">
        <v>103421</v>
      </c>
      <c r="M38" s="335">
        <v>65870</v>
      </c>
      <c r="N38" s="335">
        <v>37551</v>
      </c>
      <c r="O38" s="335">
        <v>31269</v>
      </c>
      <c r="P38" s="335">
        <v>11610</v>
      </c>
      <c r="Q38" s="335">
        <v>19659</v>
      </c>
      <c r="V38" s="40"/>
      <c r="W38" s="322"/>
      <c r="X38" s="322"/>
      <c r="Y38" s="322"/>
      <c r="Z38" s="322"/>
      <c r="AA38" s="322"/>
      <c r="AB38" s="322"/>
      <c r="AC38" s="322"/>
      <c r="AD38" s="343"/>
      <c r="AE38" s="343"/>
      <c r="AF38" s="343"/>
      <c r="AG38" s="343"/>
      <c r="AH38" s="343"/>
      <c r="AI38" s="343"/>
      <c r="AJ38" s="343"/>
      <c r="AK38" s="343"/>
    </row>
    <row r="39" spans="1:45" x14ac:dyDescent="0.2">
      <c r="A39" s="335" t="s">
        <v>65</v>
      </c>
      <c r="B39" s="344">
        <v>470418</v>
      </c>
      <c r="C39" s="344">
        <v>337512</v>
      </c>
      <c r="D39" s="344">
        <v>195671</v>
      </c>
      <c r="E39" s="344">
        <v>141841</v>
      </c>
      <c r="F39" s="344">
        <v>132906</v>
      </c>
      <c r="G39" s="344">
        <v>36477</v>
      </c>
      <c r="H39" s="344">
        <v>96429</v>
      </c>
      <c r="I39" s="349"/>
      <c r="J39" s="335" t="s">
        <v>65</v>
      </c>
      <c r="K39" s="344">
        <v>554789</v>
      </c>
      <c r="L39" s="344">
        <v>394839</v>
      </c>
      <c r="M39" s="344">
        <v>229134</v>
      </c>
      <c r="N39" s="344">
        <v>165705</v>
      </c>
      <c r="O39" s="344">
        <v>159950</v>
      </c>
      <c r="P39" s="344">
        <v>48615</v>
      </c>
      <c r="Q39" s="344">
        <v>111335</v>
      </c>
      <c r="V39" s="336"/>
      <c r="W39" s="349"/>
      <c r="X39" s="349"/>
      <c r="Y39" s="349"/>
      <c r="Z39" s="349"/>
      <c r="AA39" s="349"/>
      <c r="AB39" s="349"/>
      <c r="AC39" s="349"/>
      <c r="AD39" s="343"/>
      <c r="AE39" s="343"/>
      <c r="AF39" s="343"/>
      <c r="AG39" s="343"/>
      <c r="AH39" s="343"/>
      <c r="AI39" s="343"/>
      <c r="AJ39" s="343"/>
      <c r="AK39" s="343"/>
    </row>
    <row r="40" spans="1:45" x14ac:dyDescent="0.2">
      <c r="A40" s="335" t="s">
        <v>66</v>
      </c>
      <c r="B40" s="344">
        <v>1229775</v>
      </c>
      <c r="C40" s="344">
        <v>988052</v>
      </c>
      <c r="D40" s="344">
        <v>569890</v>
      </c>
      <c r="E40" s="344">
        <v>418162</v>
      </c>
      <c r="F40" s="344">
        <v>241723</v>
      </c>
      <c r="G40" s="344">
        <v>79579</v>
      </c>
      <c r="H40" s="344">
        <v>162144</v>
      </c>
      <c r="I40" s="349"/>
      <c r="J40" s="335" t="s">
        <v>66</v>
      </c>
      <c r="K40" s="344">
        <v>1374784</v>
      </c>
      <c r="L40" s="344">
        <v>1057850</v>
      </c>
      <c r="M40" s="344">
        <v>594704</v>
      </c>
      <c r="N40" s="344">
        <v>463146</v>
      </c>
      <c r="O40" s="344">
        <v>316934</v>
      </c>
      <c r="P40" s="344">
        <v>104171</v>
      </c>
      <c r="Q40" s="344">
        <v>212763</v>
      </c>
      <c r="V40" s="336"/>
      <c r="W40" s="349"/>
      <c r="X40" s="349"/>
      <c r="Y40" s="349"/>
      <c r="Z40" s="349"/>
      <c r="AA40" s="349"/>
      <c r="AB40" s="349"/>
      <c r="AC40" s="349"/>
      <c r="AD40" s="343"/>
      <c r="AE40" s="343"/>
      <c r="AF40" s="343"/>
      <c r="AG40" s="343"/>
      <c r="AH40" s="343"/>
      <c r="AI40" s="343"/>
      <c r="AJ40" s="343"/>
      <c r="AK40" s="343"/>
    </row>
    <row r="41" spans="1:45" x14ac:dyDescent="0.2">
      <c r="A41" s="336" t="s">
        <v>67</v>
      </c>
      <c r="B41" s="344">
        <v>1815534</v>
      </c>
      <c r="C41" s="344">
        <v>1413644</v>
      </c>
      <c r="D41" s="344">
        <v>821823</v>
      </c>
      <c r="E41" s="344">
        <v>591821</v>
      </c>
      <c r="F41" s="344">
        <v>401890</v>
      </c>
      <c r="G41" s="344">
        <v>124908</v>
      </c>
      <c r="H41" s="344">
        <v>276982</v>
      </c>
      <c r="I41" s="349"/>
      <c r="J41" s="336" t="s">
        <v>67</v>
      </c>
      <c r="K41" s="344">
        <v>2064263</v>
      </c>
      <c r="L41" s="344">
        <v>1556110</v>
      </c>
      <c r="M41" s="344">
        <v>889708</v>
      </c>
      <c r="N41" s="344">
        <v>666402</v>
      </c>
      <c r="O41" s="344">
        <v>508153</v>
      </c>
      <c r="P41" s="344">
        <v>164396</v>
      </c>
      <c r="Q41" s="344">
        <v>343757</v>
      </c>
      <c r="V41" s="336"/>
      <c r="W41" s="349"/>
      <c r="X41" s="349"/>
      <c r="Y41" s="349"/>
      <c r="Z41" s="349"/>
      <c r="AA41" s="349"/>
      <c r="AB41" s="349"/>
      <c r="AC41" s="349"/>
      <c r="AD41" s="343"/>
      <c r="AE41" s="343"/>
      <c r="AF41" s="343"/>
      <c r="AG41" s="343"/>
      <c r="AH41" s="343"/>
      <c r="AI41" s="343"/>
      <c r="AJ41" s="343"/>
      <c r="AK41" s="343"/>
    </row>
    <row r="42" spans="1:45" x14ac:dyDescent="0.2">
      <c r="I42" s="343"/>
      <c r="J42" s="343"/>
      <c r="K42" s="343"/>
      <c r="L42" s="343"/>
      <c r="M42" s="343"/>
      <c r="N42" s="336"/>
      <c r="O42" s="393"/>
      <c r="P42" s="393"/>
      <c r="Q42" s="393"/>
      <c r="R42" s="393"/>
      <c r="S42" s="393"/>
      <c r="T42" s="393"/>
      <c r="U42" s="393"/>
      <c r="V42" s="336"/>
      <c r="W42" s="393"/>
      <c r="X42" s="393"/>
      <c r="Y42" s="393"/>
      <c r="Z42" s="393"/>
      <c r="AA42" s="393"/>
      <c r="AB42" s="393"/>
      <c r="AC42" s="393"/>
      <c r="AD42" s="343"/>
      <c r="AE42" s="343"/>
      <c r="AF42" s="343"/>
      <c r="AG42" s="343"/>
      <c r="AH42" s="343"/>
      <c r="AI42" s="343"/>
      <c r="AJ42" s="343"/>
      <c r="AK42" s="343"/>
    </row>
    <row r="43" spans="1:45" x14ac:dyDescent="0.2">
      <c r="A43" s="343"/>
      <c r="B43" s="343"/>
      <c r="C43" s="344"/>
      <c r="D43" s="343"/>
      <c r="E43" s="343"/>
      <c r="F43" s="344"/>
      <c r="G43" s="344"/>
      <c r="H43" s="344"/>
      <c r="I43" s="344"/>
      <c r="J43" s="343"/>
      <c r="K43" s="343"/>
      <c r="L43" s="344"/>
      <c r="M43" s="343"/>
      <c r="N43" s="344"/>
      <c r="O43" s="344"/>
      <c r="P43" s="344"/>
      <c r="Q43" s="344"/>
      <c r="R43" s="344"/>
      <c r="S43" s="343"/>
      <c r="T43" s="343"/>
      <c r="U43" s="344"/>
      <c r="V43" s="344"/>
      <c r="W43" s="344"/>
      <c r="X43" s="344"/>
      <c r="Y43" s="344"/>
      <c r="Z43" s="344"/>
      <c r="AA43" s="343"/>
      <c r="AB43" s="343"/>
      <c r="AC43" s="344"/>
      <c r="AD43" s="343"/>
      <c r="AE43" s="343"/>
      <c r="AF43" s="343"/>
      <c r="AG43" s="343"/>
      <c r="AH43" s="343"/>
      <c r="AI43" s="343"/>
      <c r="AJ43" s="343"/>
      <c r="AK43" s="343"/>
    </row>
    <row r="44" spans="1:45" x14ac:dyDescent="0.2">
      <c r="A44" s="343"/>
      <c r="B44" s="344"/>
      <c r="C44" s="343"/>
      <c r="D44" s="343"/>
      <c r="E44" s="344"/>
      <c r="F44" s="344"/>
      <c r="G44" s="344"/>
      <c r="H44" s="344"/>
      <c r="I44" s="343"/>
      <c r="J44" s="343"/>
      <c r="K44" s="394"/>
      <c r="L44" s="395"/>
      <c r="M44" s="395"/>
      <c r="N44" s="394"/>
      <c r="O44" s="394"/>
      <c r="P44" s="394"/>
      <c r="Q44" s="394"/>
      <c r="R44" s="343"/>
      <c r="S44" s="343"/>
      <c r="T44" s="344"/>
      <c r="U44" s="343"/>
      <c r="V44" s="344"/>
      <c r="W44" s="344"/>
      <c r="X44" s="344"/>
      <c r="Y44" s="344"/>
      <c r="Z44" s="344"/>
      <c r="AA44" s="343"/>
      <c r="AB44" s="343"/>
      <c r="AC44" s="344"/>
      <c r="AD44" s="344"/>
      <c r="AE44" s="344"/>
      <c r="AF44" s="344"/>
      <c r="AG44" s="344"/>
      <c r="AH44" s="344"/>
      <c r="AI44" s="343"/>
      <c r="AJ44" s="343"/>
      <c r="AK44" s="344"/>
      <c r="AL44" s="343"/>
      <c r="AM44" s="343"/>
      <c r="AN44" s="343"/>
      <c r="AO44" s="343"/>
      <c r="AP44" s="343"/>
      <c r="AQ44" s="343"/>
      <c r="AR44" s="343"/>
      <c r="AS44" s="343"/>
    </row>
  </sheetData>
  <hyperlinks>
    <hyperlink ref="A1" location="Contents!A1" display="Back"/>
    <hyperlink ref="C1" location="'Table 15'!A1" display="Table 15"/>
  </hyperlinks>
  <pageMargins left="0.7" right="0.7" top="0.75" bottom="0.75" header="0.3" footer="0.3"/>
  <pageSetup paperSize="9"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theme="7" tint="0.39997558519241921"/>
    <pageSetUpPr autoPageBreaks="0"/>
  </sheetPr>
  <dimension ref="A1:AQ42"/>
  <sheetViews>
    <sheetView zoomScale="70" zoomScaleNormal="70" workbookViewId="0"/>
  </sheetViews>
  <sheetFormatPr defaultColWidth="11.140625" defaultRowHeight="12.75" x14ac:dyDescent="0.2"/>
  <cols>
    <col min="1" max="10" width="11.140625" style="335"/>
    <col min="11" max="11" width="0" style="335" hidden="1" customWidth="1"/>
    <col min="12" max="21" width="11.140625" style="335"/>
    <col min="22" max="22" width="0" style="335" hidden="1" customWidth="1"/>
    <col min="23" max="32" width="11.140625" style="335"/>
    <col min="33" max="33" width="0" style="335" hidden="1" customWidth="1"/>
    <col min="34" max="16384" width="11.140625" style="335"/>
  </cols>
  <sheetData>
    <row r="1" spans="1:43" x14ac:dyDescent="0.2">
      <c r="A1" s="345" t="s">
        <v>333</v>
      </c>
      <c r="C1" s="496" t="s">
        <v>499</v>
      </c>
    </row>
    <row r="2" spans="1:43" ht="13.15" customHeight="1" x14ac:dyDescent="0.3">
      <c r="A2" s="64" t="s">
        <v>30</v>
      </c>
      <c r="B2" s="343"/>
      <c r="C2" s="582" t="s">
        <v>197</v>
      </c>
      <c r="D2" s="582"/>
      <c r="E2" s="582"/>
      <c r="F2" s="582"/>
      <c r="G2" s="582" t="s">
        <v>198</v>
      </c>
      <c r="H2" s="582"/>
      <c r="I2" s="582"/>
      <c r="J2" s="582"/>
      <c r="K2" s="343"/>
      <c r="L2" s="64" t="s">
        <v>4</v>
      </c>
      <c r="M2" s="343"/>
      <c r="N2" s="582" t="s">
        <v>197</v>
      </c>
      <c r="O2" s="582"/>
      <c r="P2" s="582"/>
      <c r="Q2" s="582"/>
      <c r="R2" s="582" t="s">
        <v>198</v>
      </c>
      <c r="S2" s="582"/>
      <c r="T2" s="582"/>
      <c r="U2" s="582"/>
      <c r="V2" s="343"/>
      <c r="W2" s="64" t="s">
        <v>3</v>
      </c>
      <c r="X2" s="343"/>
      <c r="Y2" s="582" t="s">
        <v>197</v>
      </c>
      <c r="Z2" s="582"/>
      <c r="AA2" s="582"/>
      <c r="AB2" s="582"/>
      <c r="AC2" s="582" t="s">
        <v>198</v>
      </c>
      <c r="AD2" s="582"/>
      <c r="AE2" s="582"/>
      <c r="AF2" s="582"/>
      <c r="AG2" s="387"/>
      <c r="AH2" s="377">
        <v>2011</v>
      </c>
      <c r="AI2" s="377"/>
      <c r="AJ2" s="582" t="s">
        <v>197</v>
      </c>
      <c r="AK2" s="582"/>
      <c r="AL2" s="582"/>
      <c r="AM2" s="582"/>
      <c r="AN2" s="582" t="s">
        <v>198</v>
      </c>
      <c r="AO2" s="582"/>
      <c r="AP2" s="582"/>
      <c r="AQ2" s="582"/>
    </row>
    <row r="3" spans="1:43" ht="13.15" customHeight="1" x14ac:dyDescent="0.3">
      <c r="A3" s="343"/>
      <c r="B3" s="344" t="s">
        <v>73</v>
      </c>
      <c r="C3" s="344" t="s">
        <v>73</v>
      </c>
      <c r="D3" s="582" t="s">
        <v>201</v>
      </c>
      <c r="E3" s="582"/>
      <c r="F3" s="344" t="s">
        <v>202</v>
      </c>
      <c r="G3" s="344" t="s">
        <v>73</v>
      </c>
      <c r="H3" s="582" t="s">
        <v>201</v>
      </c>
      <c r="I3" s="582"/>
      <c r="J3" s="344" t="s">
        <v>202</v>
      </c>
      <c r="K3" s="343"/>
      <c r="L3" s="343"/>
      <c r="M3" s="344" t="s">
        <v>73</v>
      </c>
      <c r="N3" s="344" t="s">
        <v>73</v>
      </c>
      <c r="O3" s="582" t="s">
        <v>201</v>
      </c>
      <c r="P3" s="582"/>
      <c r="Q3" s="344" t="s">
        <v>202</v>
      </c>
      <c r="R3" s="344" t="s">
        <v>73</v>
      </c>
      <c r="S3" s="582" t="s">
        <v>201</v>
      </c>
      <c r="T3" s="582"/>
      <c r="U3" s="344" t="s">
        <v>202</v>
      </c>
      <c r="V3" s="343"/>
      <c r="W3" s="343"/>
      <c r="X3" s="344" t="s">
        <v>73</v>
      </c>
      <c r="Y3" s="344" t="s">
        <v>73</v>
      </c>
      <c r="Z3" s="582" t="s">
        <v>201</v>
      </c>
      <c r="AA3" s="582"/>
      <c r="AB3" s="344" t="s">
        <v>202</v>
      </c>
      <c r="AC3" s="344" t="s">
        <v>73</v>
      </c>
      <c r="AD3" s="582" t="s">
        <v>201</v>
      </c>
      <c r="AE3" s="582"/>
      <c r="AF3" s="344" t="s">
        <v>202</v>
      </c>
      <c r="AG3" s="344"/>
      <c r="AH3" s="388"/>
      <c r="AI3" s="344" t="s">
        <v>73</v>
      </c>
      <c r="AJ3" s="344" t="s">
        <v>73</v>
      </c>
      <c r="AK3" s="582" t="s">
        <v>201</v>
      </c>
      <c r="AL3" s="582"/>
      <c r="AM3" s="344" t="s">
        <v>202</v>
      </c>
      <c r="AN3" s="344" t="s">
        <v>73</v>
      </c>
      <c r="AO3" s="582" t="s">
        <v>201</v>
      </c>
      <c r="AP3" s="582"/>
      <c r="AQ3" s="344" t="s">
        <v>202</v>
      </c>
    </row>
    <row r="4" spans="1:43" ht="13.15" customHeight="1" x14ac:dyDescent="0.3">
      <c r="A4" s="343"/>
      <c r="B4" s="344" t="s">
        <v>203</v>
      </c>
      <c r="C4" s="343"/>
      <c r="D4" s="344" t="s">
        <v>200</v>
      </c>
      <c r="E4" s="344" t="s">
        <v>204</v>
      </c>
      <c r="F4" s="344" t="s">
        <v>205</v>
      </c>
      <c r="G4" s="343"/>
      <c r="H4" s="344" t="s">
        <v>200</v>
      </c>
      <c r="I4" s="344" t="s">
        <v>204</v>
      </c>
      <c r="J4" s="344" t="s">
        <v>205</v>
      </c>
      <c r="K4" s="343"/>
      <c r="L4" s="343"/>
      <c r="M4" s="344" t="s">
        <v>203</v>
      </c>
      <c r="N4" s="343"/>
      <c r="O4" s="344" t="s">
        <v>200</v>
      </c>
      <c r="P4" s="344" t="s">
        <v>204</v>
      </c>
      <c r="Q4" s="344" t="s">
        <v>205</v>
      </c>
      <c r="R4" s="343"/>
      <c r="S4" s="344" t="s">
        <v>200</v>
      </c>
      <c r="T4" s="344" t="s">
        <v>204</v>
      </c>
      <c r="U4" s="344" t="s">
        <v>205</v>
      </c>
      <c r="V4" s="343"/>
      <c r="W4" s="343"/>
      <c r="X4" s="344" t="s">
        <v>203</v>
      </c>
      <c r="Y4" s="343"/>
      <c r="Z4" s="344" t="s">
        <v>200</v>
      </c>
      <c r="AA4" s="344" t="s">
        <v>204</v>
      </c>
      <c r="AB4" s="344" t="s">
        <v>205</v>
      </c>
      <c r="AC4" s="343"/>
      <c r="AD4" s="344" t="s">
        <v>200</v>
      </c>
      <c r="AE4" s="344" t="s">
        <v>204</v>
      </c>
      <c r="AF4" s="344" t="s">
        <v>205</v>
      </c>
      <c r="AG4" s="344"/>
      <c r="AH4" s="343"/>
      <c r="AI4" s="344" t="s">
        <v>203</v>
      </c>
      <c r="AJ4" s="343"/>
      <c r="AK4" s="344" t="s">
        <v>200</v>
      </c>
      <c r="AL4" s="344" t="s">
        <v>204</v>
      </c>
      <c r="AM4" s="344" t="s">
        <v>205</v>
      </c>
      <c r="AN4" s="343"/>
      <c r="AO4" s="344" t="s">
        <v>200</v>
      </c>
      <c r="AP4" s="344" t="s">
        <v>204</v>
      </c>
      <c r="AQ4" s="344" t="s">
        <v>205</v>
      </c>
    </row>
    <row r="5" spans="1:43" ht="13.15" customHeight="1" x14ac:dyDescent="0.3">
      <c r="A5" s="343"/>
      <c r="B5" s="343"/>
      <c r="C5" s="344"/>
      <c r="D5" s="343"/>
      <c r="E5" s="343"/>
      <c r="F5" s="343"/>
      <c r="G5" s="344"/>
      <c r="H5" s="343"/>
      <c r="I5" s="343"/>
      <c r="J5" s="343"/>
      <c r="K5" s="343"/>
      <c r="L5" s="343"/>
      <c r="M5" s="343"/>
      <c r="N5" s="344"/>
      <c r="O5" s="343"/>
      <c r="P5" s="343"/>
      <c r="Q5" s="343"/>
      <c r="R5" s="344"/>
      <c r="S5" s="343"/>
      <c r="T5" s="343"/>
      <c r="U5" s="343"/>
      <c r="V5" s="343"/>
      <c r="W5" s="343"/>
      <c r="X5" s="343"/>
      <c r="Y5" s="343"/>
      <c r="Z5" s="343"/>
      <c r="AA5" s="389"/>
      <c r="AB5" s="389"/>
      <c r="AC5" s="389"/>
      <c r="AD5" s="389"/>
      <c r="AE5" s="389"/>
      <c r="AF5" s="389"/>
      <c r="AG5" s="389"/>
      <c r="AH5" s="343"/>
      <c r="AI5" s="343"/>
      <c r="AJ5" s="343"/>
      <c r="AK5" s="343"/>
      <c r="AL5" s="389"/>
      <c r="AM5" s="389"/>
      <c r="AN5" s="389"/>
      <c r="AO5" s="389"/>
      <c r="AP5" s="389"/>
      <c r="AQ5" s="389"/>
    </row>
    <row r="6" spans="1:43" ht="13.15" customHeight="1" x14ac:dyDescent="0.3">
      <c r="A6" s="40" t="s">
        <v>31</v>
      </c>
      <c r="B6" s="343">
        <v>11</v>
      </c>
      <c r="C6" s="343">
        <v>3</v>
      </c>
      <c r="D6" s="343">
        <v>3</v>
      </c>
      <c r="E6" s="343">
        <v>0</v>
      </c>
      <c r="F6" s="343">
        <v>0</v>
      </c>
      <c r="G6" s="343">
        <v>8</v>
      </c>
      <c r="H6" s="343">
        <v>5</v>
      </c>
      <c r="I6" s="343">
        <v>0</v>
      </c>
      <c r="J6" s="343">
        <v>3</v>
      </c>
      <c r="K6" s="343"/>
      <c r="L6" s="343" t="s">
        <v>31</v>
      </c>
      <c r="M6" s="343">
        <v>22</v>
      </c>
      <c r="N6" s="343">
        <v>0</v>
      </c>
      <c r="O6" s="343">
        <v>0</v>
      </c>
      <c r="P6" s="343">
        <v>0</v>
      </c>
      <c r="Q6" s="343">
        <v>0</v>
      </c>
      <c r="R6" s="343">
        <v>22</v>
      </c>
      <c r="S6" s="343">
        <v>9</v>
      </c>
      <c r="T6" s="343">
        <v>3</v>
      </c>
      <c r="U6" s="343">
        <v>10</v>
      </c>
      <c r="V6" s="343"/>
      <c r="W6" s="343" t="s">
        <v>31</v>
      </c>
      <c r="X6" s="344">
        <v>181</v>
      </c>
      <c r="Y6" s="344">
        <v>35</v>
      </c>
      <c r="Z6" s="344">
        <v>21</v>
      </c>
      <c r="AA6" s="344">
        <v>3</v>
      </c>
      <c r="AB6" s="344">
        <v>11</v>
      </c>
      <c r="AC6" s="344">
        <v>146</v>
      </c>
      <c r="AD6" s="390">
        <v>71</v>
      </c>
      <c r="AE6" s="344">
        <v>11</v>
      </c>
      <c r="AF6" s="344">
        <v>64</v>
      </c>
      <c r="AG6" s="344"/>
      <c r="AH6" s="343" t="s">
        <v>31</v>
      </c>
      <c r="AI6" s="391">
        <v>91</v>
      </c>
      <c r="AJ6" s="344">
        <v>20</v>
      </c>
      <c r="AK6" s="344">
        <v>17</v>
      </c>
      <c r="AL6" s="344" t="s">
        <v>510</v>
      </c>
      <c r="AM6" s="344" t="s">
        <v>510</v>
      </c>
      <c r="AN6" s="344">
        <v>71</v>
      </c>
      <c r="AO6" s="344">
        <v>52</v>
      </c>
      <c r="AP6" s="344" t="s">
        <v>510</v>
      </c>
      <c r="AQ6" s="344" t="s">
        <v>510</v>
      </c>
    </row>
    <row r="7" spans="1:43" ht="13.15" customHeight="1" x14ac:dyDescent="0.3">
      <c r="A7" s="40" t="s">
        <v>32</v>
      </c>
      <c r="B7" s="343">
        <v>1301</v>
      </c>
      <c r="C7" s="343">
        <v>116</v>
      </c>
      <c r="D7" s="343">
        <v>72</v>
      </c>
      <c r="E7" s="343">
        <v>17</v>
      </c>
      <c r="F7" s="343">
        <v>27</v>
      </c>
      <c r="G7" s="343">
        <v>1185</v>
      </c>
      <c r="H7" s="343">
        <v>427</v>
      </c>
      <c r="I7" s="343">
        <v>63</v>
      </c>
      <c r="J7" s="343">
        <v>695</v>
      </c>
      <c r="K7" s="343"/>
      <c r="L7" s="40" t="s">
        <v>32</v>
      </c>
      <c r="M7" s="343">
        <v>2926</v>
      </c>
      <c r="N7" s="343">
        <v>215</v>
      </c>
      <c r="O7" s="343">
        <v>95</v>
      </c>
      <c r="P7" s="343">
        <v>20</v>
      </c>
      <c r="Q7" s="343">
        <v>100</v>
      </c>
      <c r="R7" s="343">
        <v>2711</v>
      </c>
      <c r="S7" s="343">
        <v>639</v>
      </c>
      <c r="T7" s="343">
        <v>116</v>
      </c>
      <c r="U7" s="343">
        <v>1956</v>
      </c>
      <c r="V7" s="343"/>
      <c r="W7" s="40" t="s">
        <v>32</v>
      </c>
      <c r="X7" s="344">
        <v>7971</v>
      </c>
      <c r="Y7" s="344">
        <v>670</v>
      </c>
      <c r="Z7" s="344">
        <v>379</v>
      </c>
      <c r="AA7" s="344">
        <v>56</v>
      </c>
      <c r="AB7" s="344">
        <v>235</v>
      </c>
      <c r="AC7" s="344">
        <v>7301</v>
      </c>
      <c r="AD7" s="390">
        <v>2374</v>
      </c>
      <c r="AE7" s="344">
        <v>428</v>
      </c>
      <c r="AF7" s="344">
        <v>4499</v>
      </c>
      <c r="AG7" s="344"/>
      <c r="AH7" s="40" t="s">
        <v>32</v>
      </c>
      <c r="AI7" s="391">
        <v>9965</v>
      </c>
      <c r="AJ7" s="344">
        <v>801</v>
      </c>
      <c r="AK7" s="344">
        <v>423</v>
      </c>
      <c r="AL7" s="344" t="s">
        <v>510</v>
      </c>
      <c r="AM7" s="344" t="s">
        <v>510</v>
      </c>
      <c r="AN7" s="344">
        <v>9164</v>
      </c>
      <c r="AO7" s="344">
        <v>4139</v>
      </c>
      <c r="AP7" s="344" t="s">
        <v>510</v>
      </c>
      <c r="AQ7" s="344" t="s">
        <v>510</v>
      </c>
    </row>
    <row r="8" spans="1:43" ht="13.15" customHeight="1" x14ac:dyDescent="0.3">
      <c r="A8" s="40" t="s">
        <v>33</v>
      </c>
      <c r="B8" s="343">
        <v>2019</v>
      </c>
      <c r="C8" s="343">
        <v>189</v>
      </c>
      <c r="D8" s="343">
        <v>145</v>
      </c>
      <c r="E8" s="343">
        <v>20</v>
      </c>
      <c r="F8" s="343">
        <v>24</v>
      </c>
      <c r="G8" s="343">
        <v>1830</v>
      </c>
      <c r="H8" s="343">
        <v>850</v>
      </c>
      <c r="I8" s="343">
        <v>131</v>
      </c>
      <c r="J8" s="343">
        <v>849</v>
      </c>
      <c r="K8" s="343"/>
      <c r="L8" s="40" t="s">
        <v>33</v>
      </c>
      <c r="M8" s="343">
        <v>3667</v>
      </c>
      <c r="N8" s="343">
        <v>262</v>
      </c>
      <c r="O8" s="343">
        <v>156</v>
      </c>
      <c r="P8" s="343">
        <v>29</v>
      </c>
      <c r="Q8" s="343">
        <v>77</v>
      </c>
      <c r="R8" s="343">
        <v>3405</v>
      </c>
      <c r="S8" s="343">
        <v>1178</v>
      </c>
      <c r="T8" s="343">
        <v>224</v>
      </c>
      <c r="U8" s="343">
        <v>2003</v>
      </c>
      <c r="V8" s="343"/>
      <c r="W8" s="40" t="s">
        <v>33</v>
      </c>
      <c r="X8" s="344">
        <v>9130</v>
      </c>
      <c r="Y8" s="344">
        <v>734</v>
      </c>
      <c r="Z8" s="344">
        <v>438</v>
      </c>
      <c r="AA8" s="344">
        <v>65</v>
      </c>
      <c r="AB8" s="344">
        <v>231</v>
      </c>
      <c r="AC8" s="344">
        <v>8396</v>
      </c>
      <c r="AD8" s="390">
        <v>3648</v>
      </c>
      <c r="AE8" s="344">
        <v>540</v>
      </c>
      <c r="AF8" s="344">
        <v>4208</v>
      </c>
      <c r="AG8" s="344"/>
      <c r="AH8" s="40" t="s">
        <v>33</v>
      </c>
      <c r="AI8" s="391">
        <v>10026</v>
      </c>
      <c r="AJ8" s="344">
        <v>739</v>
      </c>
      <c r="AK8" s="344">
        <v>494</v>
      </c>
      <c r="AL8" s="344" t="s">
        <v>510</v>
      </c>
      <c r="AM8" s="344" t="s">
        <v>510</v>
      </c>
      <c r="AN8" s="344">
        <v>9287</v>
      </c>
      <c r="AO8" s="344">
        <v>4931</v>
      </c>
      <c r="AP8" s="344" t="s">
        <v>510</v>
      </c>
      <c r="AQ8" s="344" t="s">
        <v>510</v>
      </c>
    </row>
    <row r="9" spans="1:43" ht="13.15" customHeight="1" x14ac:dyDescent="0.3">
      <c r="A9" s="40" t="s">
        <v>34</v>
      </c>
      <c r="B9" s="343">
        <v>1328</v>
      </c>
      <c r="C9" s="343">
        <v>174</v>
      </c>
      <c r="D9" s="343">
        <v>134</v>
      </c>
      <c r="E9" s="343">
        <v>25</v>
      </c>
      <c r="F9" s="343">
        <v>15</v>
      </c>
      <c r="G9" s="343">
        <v>1154</v>
      </c>
      <c r="H9" s="343">
        <v>513</v>
      </c>
      <c r="I9" s="343">
        <v>50</v>
      </c>
      <c r="J9" s="343">
        <v>591</v>
      </c>
      <c r="K9" s="343"/>
      <c r="L9" s="40" t="s">
        <v>34</v>
      </c>
      <c r="M9" s="343">
        <v>2504</v>
      </c>
      <c r="N9" s="343">
        <v>205</v>
      </c>
      <c r="O9" s="343">
        <v>132</v>
      </c>
      <c r="P9" s="343">
        <v>24</v>
      </c>
      <c r="Q9" s="343">
        <v>49</v>
      </c>
      <c r="R9" s="343">
        <v>2299</v>
      </c>
      <c r="S9" s="343">
        <v>784</v>
      </c>
      <c r="T9" s="343">
        <v>125</v>
      </c>
      <c r="U9" s="343">
        <v>1390</v>
      </c>
      <c r="V9" s="343"/>
      <c r="W9" s="40" t="s">
        <v>34</v>
      </c>
      <c r="X9" s="344">
        <v>6405</v>
      </c>
      <c r="Y9" s="344">
        <v>593</v>
      </c>
      <c r="Z9" s="344">
        <v>397</v>
      </c>
      <c r="AA9" s="344">
        <v>48</v>
      </c>
      <c r="AB9" s="344">
        <v>148</v>
      </c>
      <c r="AC9" s="344">
        <v>5812</v>
      </c>
      <c r="AD9" s="390">
        <v>2533</v>
      </c>
      <c r="AE9" s="344">
        <v>322</v>
      </c>
      <c r="AF9" s="344">
        <v>2957</v>
      </c>
      <c r="AG9" s="344"/>
      <c r="AH9" s="40" t="s">
        <v>34</v>
      </c>
      <c r="AI9" s="391">
        <v>7693</v>
      </c>
      <c r="AJ9" s="344">
        <v>650</v>
      </c>
      <c r="AK9" s="344">
        <v>464</v>
      </c>
      <c r="AL9" s="344" t="s">
        <v>510</v>
      </c>
      <c r="AM9" s="344" t="s">
        <v>510</v>
      </c>
      <c r="AN9" s="344">
        <v>7043</v>
      </c>
      <c r="AO9" s="344">
        <v>4021</v>
      </c>
      <c r="AP9" s="344" t="s">
        <v>510</v>
      </c>
      <c r="AQ9" s="344" t="s">
        <v>510</v>
      </c>
    </row>
    <row r="10" spans="1:43" ht="13.15" customHeight="1" x14ac:dyDescent="0.3">
      <c r="A10" s="40" t="s">
        <v>35</v>
      </c>
      <c r="B10" s="343">
        <v>2840</v>
      </c>
      <c r="C10" s="343">
        <v>227</v>
      </c>
      <c r="D10" s="343">
        <v>159</v>
      </c>
      <c r="E10" s="343">
        <v>36</v>
      </c>
      <c r="F10" s="343">
        <v>32</v>
      </c>
      <c r="G10" s="343">
        <v>2613</v>
      </c>
      <c r="H10" s="343">
        <v>1186</v>
      </c>
      <c r="I10" s="343">
        <v>389</v>
      </c>
      <c r="J10" s="343">
        <v>1038</v>
      </c>
      <c r="K10" s="343"/>
      <c r="L10" s="40" t="s">
        <v>35</v>
      </c>
      <c r="M10" s="343">
        <v>5460</v>
      </c>
      <c r="N10" s="343">
        <v>293</v>
      </c>
      <c r="O10" s="343">
        <v>152</v>
      </c>
      <c r="P10" s="343">
        <v>53</v>
      </c>
      <c r="Q10" s="343">
        <v>88</v>
      </c>
      <c r="R10" s="343">
        <v>5167</v>
      </c>
      <c r="S10" s="343">
        <v>1691</v>
      </c>
      <c r="T10" s="343">
        <v>695</v>
      </c>
      <c r="U10" s="343">
        <v>2781</v>
      </c>
      <c r="V10" s="343"/>
      <c r="W10" s="40" t="s">
        <v>35</v>
      </c>
      <c r="X10" s="344">
        <v>10589</v>
      </c>
      <c r="Y10" s="344">
        <v>777</v>
      </c>
      <c r="Z10" s="344">
        <v>426</v>
      </c>
      <c r="AA10" s="344">
        <v>104</v>
      </c>
      <c r="AB10" s="344">
        <v>247</v>
      </c>
      <c r="AC10" s="344">
        <v>9812</v>
      </c>
      <c r="AD10" s="390">
        <v>4322</v>
      </c>
      <c r="AE10" s="344">
        <v>717</v>
      </c>
      <c r="AF10" s="344">
        <v>4773</v>
      </c>
      <c r="AG10" s="344"/>
      <c r="AH10" s="40" t="s">
        <v>35</v>
      </c>
      <c r="AI10" s="391">
        <v>9731</v>
      </c>
      <c r="AJ10" s="344">
        <v>759</v>
      </c>
      <c r="AK10" s="344">
        <v>462</v>
      </c>
      <c r="AL10" s="344" t="s">
        <v>510</v>
      </c>
      <c r="AM10" s="344" t="s">
        <v>510</v>
      </c>
      <c r="AN10" s="344">
        <v>8972</v>
      </c>
      <c r="AO10" s="344">
        <v>4795</v>
      </c>
      <c r="AP10" s="344" t="s">
        <v>510</v>
      </c>
      <c r="AQ10" s="344" t="s">
        <v>510</v>
      </c>
    </row>
    <row r="11" spans="1:43" ht="13.15" customHeight="1" x14ac:dyDescent="0.3">
      <c r="A11" s="40" t="s">
        <v>36</v>
      </c>
      <c r="B11" s="343">
        <v>1988</v>
      </c>
      <c r="C11" s="343">
        <v>241</v>
      </c>
      <c r="D11" s="343">
        <v>195</v>
      </c>
      <c r="E11" s="343">
        <v>21</v>
      </c>
      <c r="F11" s="343">
        <v>25</v>
      </c>
      <c r="G11" s="343">
        <v>1747</v>
      </c>
      <c r="H11" s="343">
        <v>818</v>
      </c>
      <c r="I11" s="343">
        <v>96</v>
      </c>
      <c r="J11" s="343">
        <v>833</v>
      </c>
      <c r="K11" s="343"/>
      <c r="L11" s="40" t="s">
        <v>36</v>
      </c>
      <c r="M11" s="343">
        <v>3354</v>
      </c>
      <c r="N11" s="343">
        <v>242</v>
      </c>
      <c r="O11" s="343">
        <v>151</v>
      </c>
      <c r="P11" s="343">
        <v>28</v>
      </c>
      <c r="Q11" s="343">
        <v>63</v>
      </c>
      <c r="R11" s="343">
        <v>3112</v>
      </c>
      <c r="S11" s="343">
        <v>1130</v>
      </c>
      <c r="T11" s="343">
        <v>172</v>
      </c>
      <c r="U11" s="343">
        <v>1810</v>
      </c>
      <c r="V11" s="343"/>
      <c r="W11" s="40" t="s">
        <v>36</v>
      </c>
      <c r="X11" s="344">
        <v>8666</v>
      </c>
      <c r="Y11" s="344">
        <v>1013</v>
      </c>
      <c r="Z11" s="344">
        <v>778</v>
      </c>
      <c r="AA11" s="344">
        <v>42</v>
      </c>
      <c r="AB11" s="344">
        <v>193</v>
      </c>
      <c r="AC11" s="344">
        <v>7653</v>
      </c>
      <c r="AD11" s="390">
        <v>3635</v>
      </c>
      <c r="AE11" s="344">
        <v>422</v>
      </c>
      <c r="AF11" s="344">
        <v>3596</v>
      </c>
      <c r="AG11" s="344"/>
      <c r="AH11" s="40" t="s">
        <v>36</v>
      </c>
      <c r="AI11" s="391">
        <v>9591</v>
      </c>
      <c r="AJ11" s="344">
        <v>759</v>
      </c>
      <c r="AK11" s="344">
        <v>519</v>
      </c>
      <c r="AL11" s="344" t="s">
        <v>510</v>
      </c>
      <c r="AM11" s="344" t="s">
        <v>510</v>
      </c>
      <c r="AN11" s="344">
        <v>8832</v>
      </c>
      <c r="AO11" s="344">
        <v>5202</v>
      </c>
      <c r="AP11" s="344" t="s">
        <v>510</v>
      </c>
      <c r="AQ11" s="344" t="s">
        <v>510</v>
      </c>
    </row>
    <row r="12" spans="1:43" ht="13.15" customHeight="1" x14ac:dyDescent="0.3">
      <c r="A12" s="40" t="s">
        <v>37</v>
      </c>
      <c r="B12" s="343">
        <v>2139</v>
      </c>
      <c r="C12" s="343">
        <v>159</v>
      </c>
      <c r="D12" s="343">
        <v>111</v>
      </c>
      <c r="E12" s="343">
        <v>17</v>
      </c>
      <c r="F12" s="343">
        <v>31</v>
      </c>
      <c r="G12" s="343">
        <v>1980</v>
      </c>
      <c r="H12" s="343">
        <v>831</v>
      </c>
      <c r="I12" s="343">
        <v>225</v>
      </c>
      <c r="J12" s="343">
        <v>924</v>
      </c>
      <c r="K12" s="343"/>
      <c r="L12" s="40" t="s">
        <v>37</v>
      </c>
      <c r="M12" s="343">
        <v>4091</v>
      </c>
      <c r="N12" s="343">
        <v>272</v>
      </c>
      <c r="O12" s="343">
        <v>135</v>
      </c>
      <c r="P12" s="343">
        <v>34</v>
      </c>
      <c r="Q12" s="343">
        <v>103</v>
      </c>
      <c r="R12" s="343">
        <v>3819</v>
      </c>
      <c r="S12" s="343">
        <v>1212</v>
      </c>
      <c r="T12" s="343">
        <v>393</v>
      </c>
      <c r="U12" s="343">
        <v>2214</v>
      </c>
      <c r="V12" s="343"/>
      <c r="W12" s="40" t="s">
        <v>37</v>
      </c>
      <c r="X12" s="344">
        <v>7668</v>
      </c>
      <c r="Y12" s="344">
        <v>816</v>
      </c>
      <c r="Z12" s="344">
        <v>426</v>
      </c>
      <c r="AA12" s="344">
        <v>105</v>
      </c>
      <c r="AB12" s="344">
        <v>285</v>
      </c>
      <c r="AC12" s="344">
        <v>6852</v>
      </c>
      <c r="AD12" s="390">
        <v>2553</v>
      </c>
      <c r="AE12" s="344">
        <v>494</v>
      </c>
      <c r="AF12" s="344">
        <v>3805</v>
      </c>
      <c r="AG12" s="344"/>
      <c r="AH12" s="40" t="s">
        <v>37</v>
      </c>
      <c r="AI12" s="391">
        <v>6228</v>
      </c>
      <c r="AJ12" s="344">
        <v>400</v>
      </c>
      <c r="AK12" s="344">
        <v>226</v>
      </c>
      <c r="AL12" s="344" t="s">
        <v>510</v>
      </c>
      <c r="AM12" s="344" t="s">
        <v>510</v>
      </c>
      <c r="AN12" s="344">
        <v>5828</v>
      </c>
      <c r="AO12" s="344">
        <v>2809</v>
      </c>
      <c r="AP12" s="344" t="s">
        <v>510</v>
      </c>
      <c r="AQ12" s="344" t="s">
        <v>510</v>
      </c>
    </row>
    <row r="13" spans="1:43" ht="13.15" customHeight="1" x14ac:dyDescent="0.3">
      <c r="A13" s="40" t="s">
        <v>38</v>
      </c>
      <c r="B13" s="343">
        <v>2761</v>
      </c>
      <c r="C13" s="343">
        <v>281</v>
      </c>
      <c r="D13" s="343">
        <v>215</v>
      </c>
      <c r="E13" s="343">
        <v>30</v>
      </c>
      <c r="F13" s="343">
        <v>36</v>
      </c>
      <c r="G13" s="343">
        <v>2480</v>
      </c>
      <c r="H13" s="343">
        <v>1179</v>
      </c>
      <c r="I13" s="343">
        <v>141</v>
      </c>
      <c r="J13" s="343">
        <v>1160</v>
      </c>
      <c r="K13" s="343"/>
      <c r="L13" s="40" t="s">
        <v>38</v>
      </c>
      <c r="M13" s="343">
        <v>5383</v>
      </c>
      <c r="N13" s="343">
        <v>328</v>
      </c>
      <c r="O13" s="343">
        <v>192</v>
      </c>
      <c r="P13" s="343">
        <v>38</v>
      </c>
      <c r="Q13" s="343">
        <v>98</v>
      </c>
      <c r="R13" s="343">
        <v>5055</v>
      </c>
      <c r="S13" s="343">
        <v>1738</v>
      </c>
      <c r="T13" s="343">
        <v>304</v>
      </c>
      <c r="U13" s="343">
        <v>3013</v>
      </c>
      <c r="V13" s="343"/>
      <c r="W13" s="40" t="s">
        <v>38</v>
      </c>
      <c r="X13" s="344">
        <v>14440</v>
      </c>
      <c r="Y13" s="344">
        <v>1226</v>
      </c>
      <c r="Z13" s="344">
        <v>776</v>
      </c>
      <c r="AA13" s="344">
        <v>104</v>
      </c>
      <c r="AB13" s="344">
        <v>346</v>
      </c>
      <c r="AC13" s="344">
        <v>13214</v>
      </c>
      <c r="AD13" s="390">
        <v>6370</v>
      </c>
      <c r="AE13" s="344">
        <v>820</v>
      </c>
      <c r="AF13" s="344">
        <v>6024</v>
      </c>
      <c r="AG13" s="344"/>
      <c r="AH13" s="40" t="s">
        <v>38</v>
      </c>
      <c r="AI13" s="391">
        <v>16742</v>
      </c>
      <c r="AJ13" s="344">
        <v>1498</v>
      </c>
      <c r="AK13" s="344">
        <v>935</v>
      </c>
      <c r="AL13" s="344" t="s">
        <v>510</v>
      </c>
      <c r="AM13" s="344" t="s">
        <v>510</v>
      </c>
      <c r="AN13" s="344">
        <v>15244</v>
      </c>
      <c r="AO13" s="344">
        <v>8457</v>
      </c>
      <c r="AP13" s="344" t="s">
        <v>510</v>
      </c>
      <c r="AQ13" s="344" t="s">
        <v>510</v>
      </c>
    </row>
    <row r="14" spans="1:43" ht="13.15" customHeight="1" x14ac:dyDescent="0.3">
      <c r="A14" s="40" t="s">
        <v>39</v>
      </c>
      <c r="B14" s="343">
        <v>2342</v>
      </c>
      <c r="C14" s="343">
        <v>171</v>
      </c>
      <c r="D14" s="343">
        <v>127</v>
      </c>
      <c r="E14" s="343">
        <v>18</v>
      </c>
      <c r="F14" s="343">
        <v>26</v>
      </c>
      <c r="G14" s="343">
        <v>2171</v>
      </c>
      <c r="H14" s="343">
        <v>967</v>
      </c>
      <c r="I14" s="343">
        <v>211</v>
      </c>
      <c r="J14" s="343">
        <v>993</v>
      </c>
      <c r="K14" s="343"/>
      <c r="L14" s="40" t="s">
        <v>39</v>
      </c>
      <c r="M14" s="343">
        <v>4752</v>
      </c>
      <c r="N14" s="343">
        <v>296</v>
      </c>
      <c r="O14" s="343">
        <v>169</v>
      </c>
      <c r="P14" s="343">
        <v>39</v>
      </c>
      <c r="Q14" s="343">
        <v>88</v>
      </c>
      <c r="R14" s="343">
        <v>4456</v>
      </c>
      <c r="S14" s="343">
        <v>1441</v>
      </c>
      <c r="T14" s="343">
        <v>373</v>
      </c>
      <c r="U14" s="343">
        <v>2642</v>
      </c>
      <c r="V14" s="343"/>
      <c r="W14" s="40" t="s">
        <v>39</v>
      </c>
      <c r="X14" s="344">
        <v>9768</v>
      </c>
      <c r="Y14" s="344">
        <v>792</v>
      </c>
      <c r="Z14" s="344">
        <v>482</v>
      </c>
      <c r="AA14" s="344">
        <v>52</v>
      </c>
      <c r="AB14" s="344">
        <v>258</v>
      </c>
      <c r="AC14" s="344">
        <v>8976</v>
      </c>
      <c r="AD14" s="390">
        <v>3845</v>
      </c>
      <c r="AE14" s="344">
        <v>536</v>
      </c>
      <c r="AF14" s="344">
        <v>4595</v>
      </c>
      <c r="AG14" s="344"/>
      <c r="AH14" s="40" t="s">
        <v>39</v>
      </c>
      <c r="AI14" s="391">
        <v>9582</v>
      </c>
      <c r="AJ14" s="344">
        <v>605</v>
      </c>
      <c r="AK14" s="344">
        <v>382</v>
      </c>
      <c r="AL14" s="344" t="s">
        <v>510</v>
      </c>
      <c r="AM14" s="344" t="s">
        <v>510</v>
      </c>
      <c r="AN14" s="344">
        <v>8977</v>
      </c>
      <c r="AO14" s="344">
        <v>4472</v>
      </c>
      <c r="AP14" s="344" t="s">
        <v>510</v>
      </c>
      <c r="AQ14" s="344" t="s">
        <v>510</v>
      </c>
    </row>
    <row r="15" spans="1:43" ht="13.15" customHeight="1" x14ac:dyDescent="0.3">
      <c r="A15" s="40" t="s">
        <v>40</v>
      </c>
      <c r="B15" s="343">
        <v>1840</v>
      </c>
      <c r="C15" s="343">
        <v>180</v>
      </c>
      <c r="D15" s="343">
        <v>144</v>
      </c>
      <c r="E15" s="343">
        <v>20</v>
      </c>
      <c r="F15" s="343">
        <v>16</v>
      </c>
      <c r="G15" s="343">
        <v>1660</v>
      </c>
      <c r="H15" s="343">
        <v>769</v>
      </c>
      <c r="I15" s="343">
        <v>108</v>
      </c>
      <c r="J15" s="343">
        <v>783</v>
      </c>
      <c r="K15" s="343"/>
      <c r="L15" s="40" t="s">
        <v>40</v>
      </c>
      <c r="M15" s="343">
        <v>3753</v>
      </c>
      <c r="N15" s="343">
        <v>272</v>
      </c>
      <c r="O15" s="343">
        <v>143</v>
      </c>
      <c r="P15" s="343">
        <v>39</v>
      </c>
      <c r="Q15" s="343">
        <v>90</v>
      </c>
      <c r="R15" s="343">
        <v>3481</v>
      </c>
      <c r="S15" s="343">
        <v>1087</v>
      </c>
      <c r="T15" s="343">
        <v>262</v>
      </c>
      <c r="U15" s="343">
        <v>2132</v>
      </c>
      <c r="V15" s="343"/>
      <c r="W15" s="40" t="s">
        <v>40</v>
      </c>
      <c r="X15" s="344">
        <v>9735</v>
      </c>
      <c r="Y15" s="344">
        <v>716</v>
      </c>
      <c r="Z15" s="344">
        <v>425</v>
      </c>
      <c r="AA15" s="344">
        <v>60</v>
      </c>
      <c r="AB15" s="344">
        <v>231</v>
      </c>
      <c r="AC15" s="344">
        <v>9019</v>
      </c>
      <c r="AD15" s="390">
        <v>3856</v>
      </c>
      <c r="AE15" s="344">
        <v>538</v>
      </c>
      <c r="AF15" s="344">
        <v>4625</v>
      </c>
      <c r="AG15" s="344"/>
      <c r="AH15" s="40" t="s">
        <v>40</v>
      </c>
      <c r="AI15" s="391">
        <v>14085</v>
      </c>
      <c r="AJ15" s="344">
        <v>997</v>
      </c>
      <c r="AK15" s="344">
        <v>588</v>
      </c>
      <c r="AL15" s="344" t="s">
        <v>510</v>
      </c>
      <c r="AM15" s="344" t="s">
        <v>510</v>
      </c>
      <c r="AN15" s="344">
        <v>13088</v>
      </c>
      <c r="AO15" s="344">
        <v>5998</v>
      </c>
      <c r="AP15" s="344" t="s">
        <v>510</v>
      </c>
      <c r="AQ15" s="344" t="s">
        <v>510</v>
      </c>
    </row>
    <row r="16" spans="1:43" ht="13.15" customHeight="1" x14ac:dyDescent="0.3">
      <c r="A16" s="40" t="s">
        <v>41</v>
      </c>
      <c r="B16" s="343">
        <v>2408</v>
      </c>
      <c r="C16" s="343">
        <v>194</v>
      </c>
      <c r="D16" s="343">
        <v>128</v>
      </c>
      <c r="E16" s="343">
        <v>39</v>
      </c>
      <c r="F16" s="343">
        <v>27</v>
      </c>
      <c r="G16" s="343">
        <v>2214</v>
      </c>
      <c r="H16" s="343">
        <v>828</v>
      </c>
      <c r="I16" s="343">
        <v>158</v>
      </c>
      <c r="J16" s="343">
        <v>1228</v>
      </c>
      <c r="K16" s="343"/>
      <c r="L16" s="40" t="s">
        <v>41</v>
      </c>
      <c r="M16" s="343">
        <v>5646</v>
      </c>
      <c r="N16" s="343">
        <v>342</v>
      </c>
      <c r="O16" s="343">
        <v>157</v>
      </c>
      <c r="P16" s="343">
        <v>48</v>
      </c>
      <c r="Q16" s="343">
        <v>137</v>
      </c>
      <c r="R16" s="343">
        <v>5304</v>
      </c>
      <c r="S16" s="343">
        <v>1400</v>
      </c>
      <c r="T16" s="343">
        <v>390</v>
      </c>
      <c r="U16" s="343">
        <v>3514</v>
      </c>
      <c r="V16" s="343"/>
      <c r="W16" s="40" t="s">
        <v>41</v>
      </c>
      <c r="X16" s="344">
        <v>11289</v>
      </c>
      <c r="Y16" s="344">
        <v>1001</v>
      </c>
      <c r="Z16" s="344">
        <v>598</v>
      </c>
      <c r="AA16" s="344">
        <v>103</v>
      </c>
      <c r="AB16" s="344">
        <v>300</v>
      </c>
      <c r="AC16" s="344">
        <v>10288</v>
      </c>
      <c r="AD16" s="390">
        <v>3802</v>
      </c>
      <c r="AE16" s="344">
        <v>819</v>
      </c>
      <c r="AF16" s="344">
        <v>5667</v>
      </c>
      <c r="AG16" s="344"/>
      <c r="AH16" s="40" t="s">
        <v>41</v>
      </c>
      <c r="AI16" s="391">
        <v>10349</v>
      </c>
      <c r="AJ16" s="344">
        <v>884</v>
      </c>
      <c r="AK16" s="344">
        <v>559</v>
      </c>
      <c r="AL16" s="344" t="s">
        <v>510</v>
      </c>
      <c r="AM16" s="344" t="s">
        <v>510</v>
      </c>
      <c r="AN16" s="344">
        <v>9465</v>
      </c>
      <c r="AO16" s="344">
        <v>4730</v>
      </c>
      <c r="AP16" s="344" t="s">
        <v>510</v>
      </c>
      <c r="AQ16" s="344" t="s">
        <v>510</v>
      </c>
    </row>
    <row r="17" spans="1:43" ht="13.15" customHeight="1" x14ac:dyDescent="0.3">
      <c r="A17" s="40" t="s">
        <v>42</v>
      </c>
      <c r="B17" s="343">
        <v>3351</v>
      </c>
      <c r="C17" s="343">
        <v>238</v>
      </c>
      <c r="D17" s="343">
        <v>152</v>
      </c>
      <c r="E17" s="343">
        <v>43</v>
      </c>
      <c r="F17" s="343">
        <v>43</v>
      </c>
      <c r="G17" s="343">
        <v>3113</v>
      </c>
      <c r="H17" s="343">
        <v>1105</v>
      </c>
      <c r="I17" s="343">
        <v>448</v>
      </c>
      <c r="J17" s="343">
        <v>1560</v>
      </c>
      <c r="K17" s="343"/>
      <c r="L17" s="40" t="s">
        <v>42</v>
      </c>
      <c r="M17" s="343">
        <v>6342</v>
      </c>
      <c r="N17" s="343">
        <v>345</v>
      </c>
      <c r="O17" s="343">
        <v>134</v>
      </c>
      <c r="P17" s="343">
        <v>84</v>
      </c>
      <c r="Q17" s="343">
        <v>127</v>
      </c>
      <c r="R17" s="343">
        <v>5997</v>
      </c>
      <c r="S17" s="343">
        <v>1718</v>
      </c>
      <c r="T17" s="343">
        <v>874</v>
      </c>
      <c r="U17" s="343">
        <v>3405</v>
      </c>
      <c r="V17" s="343"/>
      <c r="W17" s="40" t="s">
        <v>42</v>
      </c>
      <c r="X17" s="344">
        <v>10909</v>
      </c>
      <c r="Y17" s="344">
        <v>947</v>
      </c>
      <c r="Z17" s="344">
        <v>453</v>
      </c>
      <c r="AA17" s="344">
        <v>118</v>
      </c>
      <c r="AB17" s="344">
        <v>376</v>
      </c>
      <c r="AC17" s="344">
        <v>9962</v>
      </c>
      <c r="AD17" s="390">
        <v>3667</v>
      </c>
      <c r="AE17" s="344">
        <v>841</v>
      </c>
      <c r="AF17" s="344">
        <v>5454</v>
      </c>
      <c r="AG17" s="344"/>
      <c r="AH17" s="40" t="s">
        <v>42</v>
      </c>
      <c r="AI17" s="391">
        <v>10702</v>
      </c>
      <c r="AJ17" s="344">
        <v>831</v>
      </c>
      <c r="AK17" s="344">
        <v>439</v>
      </c>
      <c r="AL17" s="344" t="s">
        <v>510</v>
      </c>
      <c r="AM17" s="344" t="s">
        <v>510</v>
      </c>
      <c r="AN17" s="344">
        <v>9871</v>
      </c>
      <c r="AO17" s="344">
        <v>4694</v>
      </c>
      <c r="AP17" s="344" t="s">
        <v>510</v>
      </c>
      <c r="AQ17" s="344" t="s">
        <v>510</v>
      </c>
    </row>
    <row r="18" spans="1:43" ht="13.15" customHeight="1" x14ac:dyDescent="0.3">
      <c r="A18" s="40" t="s">
        <v>43</v>
      </c>
      <c r="B18" s="343">
        <v>2050</v>
      </c>
      <c r="C18" s="343">
        <v>126</v>
      </c>
      <c r="D18" s="343">
        <v>82</v>
      </c>
      <c r="E18" s="343">
        <v>28</v>
      </c>
      <c r="F18" s="343">
        <v>16</v>
      </c>
      <c r="G18" s="343">
        <v>1924</v>
      </c>
      <c r="H18" s="343">
        <v>800</v>
      </c>
      <c r="I18" s="343">
        <v>241</v>
      </c>
      <c r="J18" s="343">
        <v>883</v>
      </c>
      <c r="K18" s="343"/>
      <c r="L18" s="40" t="s">
        <v>43</v>
      </c>
      <c r="M18" s="343">
        <v>3901</v>
      </c>
      <c r="N18" s="343">
        <v>236</v>
      </c>
      <c r="O18" s="343">
        <v>111</v>
      </c>
      <c r="P18" s="343">
        <v>46</v>
      </c>
      <c r="Q18" s="343">
        <v>79</v>
      </c>
      <c r="R18" s="343">
        <v>3665</v>
      </c>
      <c r="S18" s="343">
        <v>1090</v>
      </c>
      <c r="T18" s="343">
        <v>400</v>
      </c>
      <c r="U18" s="343">
        <v>2175</v>
      </c>
      <c r="V18" s="343"/>
      <c r="W18" s="40" t="s">
        <v>43</v>
      </c>
      <c r="X18" s="344">
        <v>6376</v>
      </c>
      <c r="Y18" s="344">
        <v>626</v>
      </c>
      <c r="Z18" s="344">
        <v>297</v>
      </c>
      <c r="AA18" s="344">
        <v>83</v>
      </c>
      <c r="AB18" s="344">
        <v>246</v>
      </c>
      <c r="AC18" s="344">
        <v>5750</v>
      </c>
      <c r="AD18" s="390">
        <v>2298</v>
      </c>
      <c r="AE18" s="344">
        <v>432</v>
      </c>
      <c r="AF18" s="344">
        <v>3020</v>
      </c>
      <c r="AG18" s="344"/>
      <c r="AH18" s="40" t="s">
        <v>43</v>
      </c>
      <c r="AI18" s="391">
        <v>5765</v>
      </c>
      <c r="AJ18" s="344">
        <v>339</v>
      </c>
      <c r="AK18" s="344">
        <v>203</v>
      </c>
      <c r="AL18" s="344" t="s">
        <v>510</v>
      </c>
      <c r="AM18" s="344" t="s">
        <v>510</v>
      </c>
      <c r="AN18" s="344">
        <v>5426</v>
      </c>
      <c r="AO18" s="344">
        <v>2691</v>
      </c>
      <c r="AP18" s="344" t="s">
        <v>510</v>
      </c>
      <c r="AQ18" s="344" t="s">
        <v>510</v>
      </c>
    </row>
    <row r="19" spans="1:43" ht="13.15" customHeight="1" x14ac:dyDescent="0.3">
      <c r="A19" s="40" t="s">
        <v>44</v>
      </c>
      <c r="B19" s="343">
        <v>2557</v>
      </c>
      <c r="C19" s="343">
        <v>193</v>
      </c>
      <c r="D19" s="343">
        <v>130</v>
      </c>
      <c r="E19" s="343">
        <v>37</v>
      </c>
      <c r="F19" s="343">
        <v>26</v>
      </c>
      <c r="G19" s="343">
        <v>2364</v>
      </c>
      <c r="H19" s="343">
        <v>1003</v>
      </c>
      <c r="I19" s="343">
        <v>303</v>
      </c>
      <c r="J19" s="343">
        <v>1058</v>
      </c>
      <c r="K19" s="343"/>
      <c r="L19" s="40" t="s">
        <v>44</v>
      </c>
      <c r="M19" s="343">
        <v>5838</v>
      </c>
      <c r="N19" s="343">
        <v>312</v>
      </c>
      <c r="O19" s="343">
        <v>153</v>
      </c>
      <c r="P19" s="343">
        <v>58</v>
      </c>
      <c r="Q19" s="343">
        <v>101</v>
      </c>
      <c r="R19" s="343">
        <v>5526</v>
      </c>
      <c r="S19" s="343">
        <v>1737</v>
      </c>
      <c r="T19" s="343">
        <v>712</v>
      </c>
      <c r="U19" s="343">
        <v>3077</v>
      </c>
      <c r="V19" s="343"/>
      <c r="W19" s="40" t="s">
        <v>44</v>
      </c>
      <c r="X19" s="344">
        <v>10710</v>
      </c>
      <c r="Y19" s="344">
        <v>764</v>
      </c>
      <c r="Z19" s="344">
        <v>398</v>
      </c>
      <c r="AA19" s="344">
        <v>103</v>
      </c>
      <c r="AB19" s="344">
        <v>263</v>
      </c>
      <c r="AC19" s="344">
        <v>9946</v>
      </c>
      <c r="AD19" s="390">
        <v>3762</v>
      </c>
      <c r="AE19" s="344">
        <v>875</v>
      </c>
      <c r="AF19" s="344">
        <v>5309</v>
      </c>
      <c r="AG19" s="344"/>
      <c r="AH19" s="40" t="s">
        <v>44</v>
      </c>
      <c r="AI19" s="391">
        <v>10647</v>
      </c>
      <c r="AJ19" s="344">
        <v>777</v>
      </c>
      <c r="AK19" s="344">
        <v>429</v>
      </c>
      <c r="AL19" s="344" t="s">
        <v>510</v>
      </c>
      <c r="AM19" s="344" t="s">
        <v>510</v>
      </c>
      <c r="AN19" s="344">
        <v>9870</v>
      </c>
      <c r="AO19" s="344">
        <v>5021</v>
      </c>
      <c r="AP19" s="344" t="s">
        <v>510</v>
      </c>
      <c r="AQ19" s="344" t="s">
        <v>510</v>
      </c>
    </row>
    <row r="20" spans="1:43" ht="13.15" customHeight="1" x14ac:dyDescent="0.3">
      <c r="A20" s="40" t="s">
        <v>45</v>
      </c>
      <c r="B20" s="343">
        <v>1168</v>
      </c>
      <c r="C20" s="343">
        <v>118</v>
      </c>
      <c r="D20" s="343">
        <v>92</v>
      </c>
      <c r="E20" s="343">
        <v>13</v>
      </c>
      <c r="F20" s="343">
        <v>13</v>
      </c>
      <c r="G20" s="343">
        <v>1050</v>
      </c>
      <c r="H20" s="343">
        <v>538</v>
      </c>
      <c r="I20" s="343">
        <v>63</v>
      </c>
      <c r="J20" s="343">
        <v>449</v>
      </c>
      <c r="K20" s="343"/>
      <c r="L20" s="40" t="s">
        <v>45</v>
      </c>
      <c r="M20" s="343">
        <v>2057</v>
      </c>
      <c r="N20" s="343">
        <v>139</v>
      </c>
      <c r="O20" s="343">
        <v>89</v>
      </c>
      <c r="P20" s="343">
        <v>13</v>
      </c>
      <c r="Q20" s="343">
        <v>37</v>
      </c>
      <c r="R20" s="343">
        <v>1918</v>
      </c>
      <c r="S20" s="343">
        <v>727</v>
      </c>
      <c r="T20" s="343">
        <v>126</v>
      </c>
      <c r="U20" s="343">
        <v>1065</v>
      </c>
      <c r="V20" s="343"/>
      <c r="W20" s="40" t="s">
        <v>45</v>
      </c>
      <c r="X20" s="344">
        <v>5238</v>
      </c>
      <c r="Y20" s="344">
        <v>518</v>
      </c>
      <c r="Z20" s="344">
        <v>353</v>
      </c>
      <c r="AA20" s="344">
        <v>41</v>
      </c>
      <c r="AB20" s="344">
        <v>124</v>
      </c>
      <c r="AC20" s="344">
        <v>4720</v>
      </c>
      <c r="AD20" s="390">
        <v>2235</v>
      </c>
      <c r="AE20" s="344">
        <v>268</v>
      </c>
      <c r="AF20" s="344">
        <v>2217</v>
      </c>
      <c r="AG20" s="344"/>
      <c r="AH20" s="40" t="s">
        <v>45</v>
      </c>
      <c r="AI20" s="391">
        <v>5527</v>
      </c>
      <c r="AJ20" s="344">
        <v>435</v>
      </c>
      <c r="AK20" s="344">
        <v>298</v>
      </c>
      <c r="AL20" s="344" t="s">
        <v>510</v>
      </c>
      <c r="AM20" s="344" t="s">
        <v>510</v>
      </c>
      <c r="AN20" s="344">
        <v>5092</v>
      </c>
      <c r="AO20" s="344">
        <v>2823</v>
      </c>
      <c r="AP20" s="344" t="s">
        <v>510</v>
      </c>
      <c r="AQ20" s="344" t="s">
        <v>510</v>
      </c>
    </row>
    <row r="21" spans="1:43" ht="13.15" customHeight="1" x14ac:dyDescent="0.3">
      <c r="A21" s="40" t="s">
        <v>46</v>
      </c>
      <c r="B21" s="343">
        <v>1540</v>
      </c>
      <c r="C21" s="343">
        <v>138</v>
      </c>
      <c r="D21" s="343">
        <v>115</v>
      </c>
      <c r="E21" s="343">
        <v>10</v>
      </c>
      <c r="F21" s="343">
        <v>13</v>
      </c>
      <c r="G21" s="343">
        <v>1402</v>
      </c>
      <c r="H21" s="343">
        <v>584</v>
      </c>
      <c r="I21" s="343">
        <v>72</v>
      </c>
      <c r="J21" s="343">
        <v>746</v>
      </c>
      <c r="K21" s="343"/>
      <c r="L21" s="40" t="s">
        <v>46</v>
      </c>
      <c r="M21" s="343">
        <v>2417</v>
      </c>
      <c r="N21" s="343">
        <v>174</v>
      </c>
      <c r="O21" s="343">
        <v>119</v>
      </c>
      <c r="P21" s="343">
        <v>10</v>
      </c>
      <c r="Q21" s="343">
        <v>45</v>
      </c>
      <c r="R21" s="343">
        <v>2243</v>
      </c>
      <c r="S21" s="343">
        <v>771</v>
      </c>
      <c r="T21" s="343">
        <v>87</v>
      </c>
      <c r="U21" s="343">
        <v>1385</v>
      </c>
      <c r="V21" s="343"/>
      <c r="W21" s="40" t="s">
        <v>46</v>
      </c>
      <c r="X21" s="344">
        <v>5855</v>
      </c>
      <c r="Y21" s="344">
        <v>488</v>
      </c>
      <c r="Z21" s="344">
        <v>344</v>
      </c>
      <c r="AA21" s="344">
        <v>27</v>
      </c>
      <c r="AB21" s="344">
        <v>117</v>
      </c>
      <c r="AC21" s="344">
        <v>5367</v>
      </c>
      <c r="AD21" s="390">
        <v>2469</v>
      </c>
      <c r="AE21" s="344">
        <v>271</v>
      </c>
      <c r="AF21" s="344">
        <v>2627</v>
      </c>
      <c r="AG21" s="344"/>
      <c r="AH21" s="40" t="s">
        <v>46</v>
      </c>
      <c r="AI21" s="391">
        <v>7207</v>
      </c>
      <c r="AJ21" s="344">
        <v>570</v>
      </c>
      <c r="AK21" s="344">
        <v>401</v>
      </c>
      <c r="AL21" s="344" t="s">
        <v>510</v>
      </c>
      <c r="AM21" s="344" t="s">
        <v>510</v>
      </c>
      <c r="AN21" s="344">
        <v>6637</v>
      </c>
      <c r="AO21" s="344">
        <v>3639</v>
      </c>
      <c r="AP21" s="344" t="s">
        <v>510</v>
      </c>
      <c r="AQ21" s="344" t="s">
        <v>510</v>
      </c>
    </row>
    <row r="22" spans="1:43" ht="13.15" customHeight="1" x14ac:dyDescent="0.3">
      <c r="A22" s="40" t="s">
        <v>47</v>
      </c>
      <c r="B22" s="343">
        <v>1618</v>
      </c>
      <c r="C22" s="343">
        <v>187</v>
      </c>
      <c r="D22" s="343">
        <v>155</v>
      </c>
      <c r="E22" s="343">
        <v>9</v>
      </c>
      <c r="F22" s="343">
        <v>23</v>
      </c>
      <c r="G22" s="343">
        <v>1431</v>
      </c>
      <c r="H22" s="343">
        <v>684</v>
      </c>
      <c r="I22" s="343">
        <v>90</v>
      </c>
      <c r="J22" s="343">
        <v>657</v>
      </c>
      <c r="K22" s="343"/>
      <c r="L22" s="40" t="s">
        <v>47</v>
      </c>
      <c r="M22" s="343">
        <v>2742</v>
      </c>
      <c r="N22" s="343">
        <v>232</v>
      </c>
      <c r="O22" s="343">
        <v>142</v>
      </c>
      <c r="P22" s="343">
        <v>23</v>
      </c>
      <c r="Q22" s="343">
        <v>67</v>
      </c>
      <c r="R22" s="343">
        <v>2510</v>
      </c>
      <c r="S22" s="343">
        <v>954</v>
      </c>
      <c r="T22" s="343">
        <v>123</v>
      </c>
      <c r="U22" s="343">
        <v>1433</v>
      </c>
      <c r="V22" s="343"/>
      <c r="W22" s="40" t="s">
        <v>47</v>
      </c>
      <c r="X22" s="344">
        <v>7653</v>
      </c>
      <c r="Y22" s="344">
        <v>708</v>
      </c>
      <c r="Z22" s="344">
        <v>488</v>
      </c>
      <c r="AA22" s="344">
        <v>32</v>
      </c>
      <c r="AB22" s="344">
        <v>188</v>
      </c>
      <c r="AC22" s="344">
        <v>6945</v>
      </c>
      <c r="AD22" s="390">
        <v>3084</v>
      </c>
      <c r="AE22" s="344">
        <v>328</v>
      </c>
      <c r="AF22" s="344">
        <v>3533</v>
      </c>
      <c r="AG22" s="344"/>
      <c r="AH22" s="40" t="s">
        <v>47</v>
      </c>
      <c r="AI22" s="391">
        <v>8481</v>
      </c>
      <c r="AJ22" s="344">
        <v>669</v>
      </c>
      <c r="AK22" s="344">
        <v>436</v>
      </c>
      <c r="AL22" s="344" t="s">
        <v>510</v>
      </c>
      <c r="AM22" s="344" t="s">
        <v>510</v>
      </c>
      <c r="AN22" s="344">
        <v>7812</v>
      </c>
      <c r="AO22" s="344">
        <v>4227</v>
      </c>
      <c r="AP22" s="344" t="s">
        <v>510</v>
      </c>
      <c r="AQ22" s="344" t="s">
        <v>510</v>
      </c>
    </row>
    <row r="23" spans="1:43" ht="13.15" customHeight="1" x14ac:dyDescent="0.3">
      <c r="A23" s="40" t="s">
        <v>48</v>
      </c>
      <c r="B23" s="343">
        <v>1694</v>
      </c>
      <c r="C23" s="343">
        <v>177</v>
      </c>
      <c r="D23" s="343">
        <v>136</v>
      </c>
      <c r="E23" s="343">
        <v>19</v>
      </c>
      <c r="F23" s="343">
        <v>22</v>
      </c>
      <c r="G23" s="343">
        <v>1517</v>
      </c>
      <c r="H23" s="343">
        <v>719</v>
      </c>
      <c r="I23" s="343">
        <v>108</v>
      </c>
      <c r="J23" s="343">
        <v>690</v>
      </c>
      <c r="K23" s="343"/>
      <c r="L23" s="40" t="s">
        <v>48</v>
      </c>
      <c r="M23" s="343">
        <v>3288</v>
      </c>
      <c r="N23" s="343">
        <v>222</v>
      </c>
      <c r="O23" s="343">
        <v>123</v>
      </c>
      <c r="P23" s="343">
        <v>31</v>
      </c>
      <c r="Q23" s="343">
        <v>68</v>
      </c>
      <c r="R23" s="343">
        <v>3066</v>
      </c>
      <c r="S23" s="343">
        <v>988</v>
      </c>
      <c r="T23" s="343">
        <v>193</v>
      </c>
      <c r="U23" s="343">
        <v>1885</v>
      </c>
      <c r="V23" s="343"/>
      <c r="W23" s="40" t="s">
        <v>48</v>
      </c>
      <c r="X23" s="344">
        <v>7260</v>
      </c>
      <c r="Y23" s="344">
        <v>620</v>
      </c>
      <c r="Z23" s="344">
        <v>384</v>
      </c>
      <c r="AA23" s="344">
        <v>45</v>
      </c>
      <c r="AB23" s="344">
        <v>191</v>
      </c>
      <c r="AC23" s="344">
        <v>6640</v>
      </c>
      <c r="AD23" s="390">
        <v>2814</v>
      </c>
      <c r="AE23" s="344">
        <v>380</v>
      </c>
      <c r="AF23" s="344">
        <v>3446</v>
      </c>
      <c r="AG23" s="344"/>
      <c r="AH23" s="40" t="s">
        <v>48</v>
      </c>
      <c r="AI23" s="391">
        <v>7633</v>
      </c>
      <c r="AJ23" s="344">
        <v>602</v>
      </c>
      <c r="AK23" s="344">
        <v>362</v>
      </c>
      <c r="AL23" s="344" t="s">
        <v>510</v>
      </c>
      <c r="AM23" s="344" t="s">
        <v>510</v>
      </c>
      <c r="AN23" s="344">
        <v>7031</v>
      </c>
      <c r="AO23" s="344">
        <v>3560</v>
      </c>
      <c r="AP23" s="344" t="s">
        <v>510</v>
      </c>
      <c r="AQ23" s="344" t="s">
        <v>510</v>
      </c>
    </row>
    <row r="24" spans="1:43" ht="13.15" customHeight="1" x14ac:dyDescent="0.3">
      <c r="A24" s="40" t="s">
        <v>49</v>
      </c>
      <c r="B24" s="343">
        <v>2500</v>
      </c>
      <c r="C24" s="343">
        <v>161</v>
      </c>
      <c r="D24" s="343">
        <v>103</v>
      </c>
      <c r="E24" s="343">
        <v>27</v>
      </c>
      <c r="F24" s="343">
        <v>31</v>
      </c>
      <c r="G24" s="343">
        <v>2339</v>
      </c>
      <c r="H24" s="343">
        <v>841</v>
      </c>
      <c r="I24" s="343">
        <v>266</v>
      </c>
      <c r="J24" s="343">
        <v>1232</v>
      </c>
      <c r="K24" s="343"/>
      <c r="L24" s="40" t="s">
        <v>49</v>
      </c>
      <c r="M24" s="343">
        <v>5659</v>
      </c>
      <c r="N24" s="343">
        <v>330</v>
      </c>
      <c r="O24" s="343">
        <v>148</v>
      </c>
      <c r="P24" s="343">
        <v>67</v>
      </c>
      <c r="Q24" s="343">
        <v>115</v>
      </c>
      <c r="R24" s="343">
        <v>5329</v>
      </c>
      <c r="S24" s="343">
        <v>1476</v>
      </c>
      <c r="T24" s="343">
        <v>556</v>
      </c>
      <c r="U24" s="343">
        <v>3297</v>
      </c>
      <c r="V24" s="343"/>
      <c r="W24" s="40" t="s">
        <v>49</v>
      </c>
      <c r="X24" s="344">
        <v>8986</v>
      </c>
      <c r="Y24" s="344">
        <v>708</v>
      </c>
      <c r="Z24" s="344">
        <v>327</v>
      </c>
      <c r="AA24" s="344">
        <v>95</v>
      </c>
      <c r="AB24" s="344">
        <v>286</v>
      </c>
      <c r="AC24" s="344">
        <v>8278</v>
      </c>
      <c r="AD24" s="390">
        <v>2843</v>
      </c>
      <c r="AE24" s="344">
        <v>654</v>
      </c>
      <c r="AF24" s="344">
        <v>4781</v>
      </c>
      <c r="AG24" s="344"/>
      <c r="AH24" s="40" t="s">
        <v>49</v>
      </c>
      <c r="AI24" s="391">
        <v>8568</v>
      </c>
      <c r="AJ24" s="344">
        <v>572</v>
      </c>
      <c r="AK24" s="344">
        <v>311</v>
      </c>
      <c r="AL24" s="344" t="s">
        <v>510</v>
      </c>
      <c r="AM24" s="344" t="s">
        <v>510</v>
      </c>
      <c r="AN24" s="344">
        <v>7996</v>
      </c>
      <c r="AO24" s="344">
        <v>3440</v>
      </c>
      <c r="AP24" s="344" t="s">
        <v>510</v>
      </c>
      <c r="AQ24" s="344" t="s">
        <v>510</v>
      </c>
    </row>
    <row r="25" spans="1:43" ht="13.15" customHeight="1" x14ac:dyDescent="0.3">
      <c r="A25" s="40" t="s">
        <v>50</v>
      </c>
      <c r="B25" s="343">
        <v>1455</v>
      </c>
      <c r="C25" s="343">
        <v>127</v>
      </c>
      <c r="D25" s="343">
        <v>80</v>
      </c>
      <c r="E25" s="343">
        <v>20</v>
      </c>
      <c r="F25" s="343">
        <v>27</v>
      </c>
      <c r="G25" s="343">
        <v>1328</v>
      </c>
      <c r="H25" s="343">
        <v>594</v>
      </c>
      <c r="I25" s="343">
        <v>148</v>
      </c>
      <c r="J25" s="343">
        <v>586</v>
      </c>
      <c r="K25" s="343"/>
      <c r="L25" s="40" t="s">
        <v>50</v>
      </c>
      <c r="M25" s="343">
        <v>2683</v>
      </c>
      <c r="N25" s="343">
        <v>201</v>
      </c>
      <c r="O25" s="343">
        <v>108</v>
      </c>
      <c r="P25" s="343">
        <v>39</v>
      </c>
      <c r="Q25" s="343">
        <v>54</v>
      </c>
      <c r="R25" s="343">
        <v>2482</v>
      </c>
      <c r="S25" s="343">
        <v>796</v>
      </c>
      <c r="T25" s="343">
        <v>297</v>
      </c>
      <c r="U25" s="343">
        <v>1389</v>
      </c>
      <c r="V25" s="343"/>
      <c r="W25" s="40" t="s">
        <v>50</v>
      </c>
      <c r="X25" s="344">
        <v>4827</v>
      </c>
      <c r="Y25" s="344">
        <v>730</v>
      </c>
      <c r="Z25" s="344">
        <v>359</v>
      </c>
      <c r="AA25" s="344">
        <v>65</v>
      </c>
      <c r="AB25" s="344">
        <v>306</v>
      </c>
      <c r="AC25" s="344">
        <v>4097</v>
      </c>
      <c r="AD25" s="390">
        <v>1746</v>
      </c>
      <c r="AE25" s="344">
        <v>282</v>
      </c>
      <c r="AF25" s="344">
        <v>2069</v>
      </c>
      <c r="AG25" s="344"/>
      <c r="AH25" s="40" t="s">
        <v>50</v>
      </c>
      <c r="AI25" s="391">
        <v>3792</v>
      </c>
      <c r="AJ25" s="344">
        <v>201</v>
      </c>
      <c r="AK25" s="344">
        <v>124</v>
      </c>
      <c r="AL25" s="344" t="s">
        <v>510</v>
      </c>
      <c r="AM25" s="344" t="s">
        <v>510</v>
      </c>
      <c r="AN25" s="344">
        <v>3591</v>
      </c>
      <c r="AO25" s="344">
        <v>1690</v>
      </c>
      <c r="AP25" s="344" t="s">
        <v>510</v>
      </c>
      <c r="AQ25" s="344" t="s">
        <v>510</v>
      </c>
    </row>
    <row r="26" spans="1:43" ht="13.15" customHeight="1" x14ac:dyDescent="0.3">
      <c r="A26" s="40" t="s">
        <v>51</v>
      </c>
      <c r="B26" s="343">
        <v>919</v>
      </c>
      <c r="C26" s="343">
        <v>103</v>
      </c>
      <c r="D26" s="343">
        <v>83</v>
      </c>
      <c r="E26" s="343">
        <v>8</v>
      </c>
      <c r="F26" s="343">
        <v>12</v>
      </c>
      <c r="G26" s="343">
        <v>816</v>
      </c>
      <c r="H26" s="343">
        <v>430</v>
      </c>
      <c r="I26" s="343">
        <v>38</v>
      </c>
      <c r="J26" s="343">
        <v>348</v>
      </c>
      <c r="K26" s="343"/>
      <c r="L26" s="40" t="s">
        <v>51</v>
      </c>
      <c r="M26" s="343">
        <v>1394</v>
      </c>
      <c r="N26" s="343">
        <v>100</v>
      </c>
      <c r="O26" s="343">
        <v>72</v>
      </c>
      <c r="P26" s="343">
        <v>8</v>
      </c>
      <c r="Q26" s="343">
        <v>20</v>
      </c>
      <c r="R26" s="343">
        <v>1294</v>
      </c>
      <c r="S26" s="343">
        <v>552</v>
      </c>
      <c r="T26" s="343">
        <v>63</v>
      </c>
      <c r="U26" s="343">
        <v>679</v>
      </c>
      <c r="V26" s="343"/>
      <c r="W26" s="40" t="s">
        <v>51</v>
      </c>
      <c r="X26" s="344">
        <v>3544</v>
      </c>
      <c r="Y26" s="344">
        <v>349</v>
      </c>
      <c r="Z26" s="344">
        <v>251</v>
      </c>
      <c r="AA26" s="344">
        <v>15</v>
      </c>
      <c r="AB26" s="344">
        <v>83</v>
      </c>
      <c r="AC26" s="344">
        <v>3195</v>
      </c>
      <c r="AD26" s="390">
        <v>1683</v>
      </c>
      <c r="AE26" s="344">
        <v>129</v>
      </c>
      <c r="AF26" s="344">
        <v>1383</v>
      </c>
      <c r="AG26" s="344"/>
      <c r="AH26" s="40" t="s">
        <v>51</v>
      </c>
      <c r="AI26" s="391">
        <v>3541</v>
      </c>
      <c r="AJ26" s="344">
        <v>340</v>
      </c>
      <c r="AK26" s="344">
        <v>254</v>
      </c>
      <c r="AL26" s="344" t="s">
        <v>510</v>
      </c>
      <c r="AM26" s="344" t="s">
        <v>510</v>
      </c>
      <c r="AN26" s="344">
        <v>3201</v>
      </c>
      <c r="AO26" s="344">
        <v>1904</v>
      </c>
      <c r="AP26" s="344" t="s">
        <v>510</v>
      </c>
      <c r="AQ26" s="344" t="s">
        <v>510</v>
      </c>
    </row>
    <row r="27" spans="1:43" ht="13.15" customHeight="1" x14ac:dyDescent="0.3">
      <c r="A27" s="40" t="s">
        <v>52</v>
      </c>
      <c r="B27" s="343">
        <v>4418</v>
      </c>
      <c r="C27" s="343">
        <v>302</v>
      </c>
      <c r="D27" s="343">
        <v>192</v>
      </c>
      <c r="E27" s="343">
        <v>64</v>
      </c>
      <c r="F27" s="343">
        <v>46</v>
      </c>
      <c r="G27" s="343">
        <v>4116</v>
      </c>
      <c r="H27" s="343">
        <v>1548</v>
      </c>
      <c r="I27" s="343">
        <v>551</v>
      </c>
      <c r="J27" s="343">
        <v>2017</v>
      </c>
      <c r="K27" s="343"/>
      <c r="L27" s="40" t="s">
        <v>52</v>
      </c>
      <c r="M27" s="343">
        <v>8949</v>
      </c>
      <c r="N27" s="343">
        <v>503</v>
      </c>
      <c r="O27" s="343">
        <v>203</v>
      </c>
      <c r="P27" s="343">
        <v>121</v>
      </c>
      <c r="Q27" s="343">
        <v>179</v>
      </c>
      <c r="R27" s="343">
        <v>8446</v>
      </c>
      <c r="S27" s="343">
        <v>2570</v>
      </c>
      <c r="T27" s="343">
        <v>1127</v>
      </c>
      <c r="U27" s="343">
        <v>4749</v>
      </c>
      <c r="V27" s="343"/>
      <c r="W27" s="40" t="s">
        <v>52</v>
      </c>
      <c r="X27" s="344">
        <v>14706</v>
      </c>
      <c r="Y27" s="344">
        <v>1396</v>
      </c>
      <c r="Z27" s="344">
        <v>767</v>
      </c>
      <c r="AA27" s="344">
        <v>170</v>
      </c>
      <c r="AB27" s="344">
        <v>459</v>
      </c>
      <c r="AC27" s="344">
        <v>13310</v>
      </c>
      <c r="AD27" s="390">
        <v>5840</v>
      </c>
      <c r="AE27" s="344">
        <v>1145</v>
      </c>
      <c r="AF27" s="344">
        <v>6325</v>
      </c>
      <c r="AG27" s="344"/>
      <c r="AH27" s="40" t="s">
        <v>52</v>
      </c>
      <c r="AI27" s="391">
        <v>13512</v>
      </c>
      <c r="AJ27" s="344">
        <v>952</v>
      </c>
      <c r="AK27" s="344">
        <v>513</v>
      </c>
      <c r="AL27" s="344" t="s">
        <v>510</v>
      </c>
      <c r="AM27" s="344" t="s">
        <v>510</v>
      </c>
      <c r="AN27" s="344">
        <v>12560</v>
      </c>
      <c r="AO27" s="344">
        <v>6611</v>
      </c>
      <c r="AP27" s="344" t="s">
        <v>510</v>
      </c>
      <c r="AQ27" s="344" t="s">
        <v>510</v>
      </c>
    </row>
    <row r="28" spans="1:43" ht="13.15" customHeight="1" x14ac:dyDescent="0.3">
      <c r="A28" s="40" t="s">
        <v>53</v>
      </c>
      <c r="B28" s="343">
        <v>3045</v>
      </c>
      <c r="C28" s="343">
        <v>191</v>
      </c>
      <c r="D28" s="343">
        <v>130</v>
      </c>
      <c r="E28" s="343">
        <v>29</v>
      </c>
      <c r="F28" s="343">
        <v>32</v>
      </c>
      <c r="G28" s="343">
        <v>2854</v>
      </c>
      <c r="H28" s="343">
        <v>1130</v>
      </c>
      <c r="I28" s="343">
        <v>314</v>
      </c>
      <c r="J28" s="343">
        <v>1410</v>
      </c>
      <c r="K28" s="343"/>
      <c r="L28" s="40" t="s">
        <v>53</v>
      </c>
      <c r="M28" s="343">
        <v>6967</v>
      </c>
      <c r="N28" s="343">
        <v>367</v>
      </c>
      <c r="O28" s="343">
        <v>172</v>
      </c>
      <c r="P28" s="343">
        <v>74</v>
      </c>
      <c r="Q28" s="343">
        <v>121</v>
      </c>
      <c r="R28" s="343">
        <v>6600</v>
      </c>
      <c r="S28" s="343">
        <v>2106</v>
      </c>
      <c r="T28" s="343">
        <v>629</v>
      </c>
      <c r="U28" s="343">
        <v>3865</v>
      </c>
      <c r="V28" s="343"/>
      <c r="W28" s="40" t="s">
        <v>53</v>
      </c>
      <c r="X28" s="344">
        <v>13378</v>
      </c>
      <c r="Y28" s="344">
        <v>1111</v>
      </c>
      <c r="Z28" s="344">
        <v>542</v>
      </c>
      <c r="AA28" s="344">
        <v>151</v>
      </c>
      <c r="AB28" s="344">
        <v>418</v>
      </c>
      <c r="AC28" s="344">
        <v>12267</v>
      </c>
      <c r="AD28" s="390">
        <v>5285</v>
      </c>
      <c r="AE28" s="344">
        <v>967</v>
      </c>
      <c r="AF28" s="344">
        <v>6015</v>
      </c>
      <c r="AG28" s="344"/>
      <c r="AH28" s="40" t="s">
        <v>53</v>
      </c>
      <c r="AI28" s="391">
        <v>13239</v>
      </c>
      <c r="AJ28" s="344">
        <v>1121</v>
      </c>
      <c r="AK28" s="344">
        <v>664</v>
      </c>
      <c r="AL28" s="344" t="s">
        <v>510</v>
      </c>
      <c r="AM28" s="344" t="s">
        <v>510</v>
      </c>
      <c r="AN28" s="344">
        <v>12118</v>
      </c>
      <c r="AO28" s="344">
        <v>6674</v>
      </c>
      <c r="AP28" s="344" t="s">
        <v>510</v>
      </c>
      <c r="AQ28" s="344" t="s">
        <v>510</v>
      </c>
    </row>
    <row r="29" spans="1:43" ht="13.15" customHeight="1" x14ac:dyDescent="0.3">
      <c r="A29" s="40" t="s">
        <v>54</v>
      </c>
      <c r="B29" s="343">
        <v>1299</v>
      </c>
      <c r="C29" s="343">
        <v>131</v>
      </c>
      <c r="D29" s="343">
        <v>97</v>
      </c>
      <c r="E29" s="343">
        <v>24</v>
      </c>
      <c r="F29" s="343">
        <v>10</v>
      </c>
      <c r="G29" s="343">
        <v>1168</v>
      </c>
      <c r="H29" s="343">
        <v>598</v>
      </c>
      <c r="I29" s="343">
        <v>78</v>
      </c>
      <c r="J29" s="343">
        <v>492</v>
      </c>
      <c r="K29" s="343"/>
      <c r="L29" s="40" t="s">
        <v>54</v>
      </c>
      <c r="M29" s="343">
        <v>2501</v>
      </c>
      <c r="N29" s="343">
        <v>156</v>
      </c>
      <c r="O29" s="343">
        <v>96</v>
      </c>
      <c r="P29" s="343">
        <v>20</v>
      </c>
      <c r="Q29" s="343">
        <v>40</v>
      </c>
      <c r="R29" s="343">
        <v>2345</v>
      </c>
      <c r="S29" s="343">
        <v>805</v>
      </c>
      <c r="T29" s="343">
        <v>162</v>
      </c>
      <c r="U29" s="343">
        <v>1378</v>
      </c>
      <c r="V29" s="343"/>
      <c r="W29" s="40" t="s">
        <v>54</v>
      </c>
      <c r="X29" s="344">
        <v>5558</v>
      </c>
      <c r="Y29" s="344">
        <v>543</v>
      </c>
      <c r="Z29" s="344">
        <v>346</v>
      </c>
      <c r="AA29" s="344">
        <v>41</v>
      </c>
      <c r="AB29" s="344">
        <v>156</v>
      </c>
      <c r="AC29" s="344">
        <v>5015</v>
      </c>
      <c r="AD29" s="390">
        <v>2405</v>
      </c>
      <c r="AE29" s="344">
        <v>282</v>
      </c>
      <c r="AF29" s="344">
        <v>2328</v>
      </c>
      <c r="AG29" s="344"/>
      <c r="AH29" s="40" t="s">
        <v>54</v>
      </c>
      <c r="AI29" s="391">
        <v>5072</v>
      </c>
      <c r="AJ29" s="344">
        <v>329</v>
      </c>
      <c r="AK29" s="344">
        <v>226</v>
      </c>
      <c r="AL29" s="344" t="s">
        <v>510</v>
      </c>
      <c r="AM29" s="344" t="s">
        <v>510</v>
      </c>
      <c r="AN29" s="344">
        <v>4743</v>
      </c>
      <c r="AO29" s="344">
        <v>2850</v>
      </c>
      <c r="AP29" s="344" t="s">
        <v>510</v>
      </c>
      <c r="AQ29" s="344" t="s">
        <v>510</v>
      </c>
    </row>
    <row r="30" spans="1:43" ht="13.15" customHeight="1" x14ac:dyDescent="0.3">
      <c r="A30" s="40" t="s">
        <v>55</v>
      </c>
      <c r="B30" s="343">
        <v>2270</v>
      </c>
      <c r="C30" s="343">
        <v>173</v>
      </c>
      <c r="D30" s="343">
        <v>108</v>
      </c>
      <c r="E30" s="343">
        <v>31</v>
      </c>
      <c r="F30" s="343">
        <v>34</v>
      </c>
      <c r="G30" s="343">
        <v>2097</v>
      </c>
      <c r="H30" s="343">
        <v>731</v>
      </c>
      <c r="I30" s="343">
        <v>225</v>
      </c>
      <c r="J30" s="343">
        <v>1141</v>
      </c>
      <c r="K30" s="343"/>
      <c r="L30" s="40" t="s">
        <v>55</v>
      </c>
      <c r="M30" s="343">
        <v>5517</v>
      </c>
      <c r="N30" s="343">
        <v>300</v>
      </c>
      <c r="O30" s="343">
        <v>104</v>
      </c>
      <c r="P30" s="343">
        <v>72</v>
      </c>
      <c r="Q30" s="343">
        <v>124</v>
      </c>
      <c r="R30" s="343">
        <v>5217</v>
      </c>
      <c r="S30" s="343">
        <v>1252</v>
      </c>
      <c r="T30" s="343">
        <v>518</v>
      </c>
      <c r="U30" s="343">
        <v>3447</v>
      </c>
      <c r="V30" s="343"/>
      <c r="W30" s="40" t="s">
        <v>55</v>
      </c>
      <c r="X30" s="344">
        <v>13452</v>
      </c>
      <c r="Y30" s="344">
        <v>1243</v>
      </c>
      <c r="Z30" s="344">
        <v>618</v>
      </c>
      <c r="AA30" s="344">
        <v>134</v>
      </c>
      <c r="AB30" s="344">
        <v>491</v>
      </c>
      <c r="AC30" s="344">
        <v>12209</v>
      </c>
      <c r="AD30" s="390">
        <v>4019</v>
      </c>
      <c r="AE30" s="344">
        <v>917</v>
      </c>
      <c r="AF30" s="344">
        <v>7273</v>
      </c>
      <c r="AG30" s="344"/>
      <c r="AH30" s="40" t="s">
        <v>55</v>
      </c>
      <c r="AI30" s="391">
        <v>10247</v>
      </c>
      <c r="AJ30" s="344">
        <v>715</v>
      </c>
      <c r="AK30" s="344">
        <v>427</v>
      </c>
      <c r="AL30" s="344" t="s">
        <v>510</v>
      </c>
      <c r="AM30" s="344" t="s">
        <v>510</v>
      </c>
      <c r="AN30" s="344">
        <v>9532</v>
      </c>
      <c r="AO30" s="344">
        <v>4756</v>
      </c>
      <c r="AP30" s="344" t="s">
        <v>510</v>
      </c>
      <c r="AQ30" s="344" t="s">
        <v>510</v>
      </c>
    </row>
    <row r="31" spans="1:43" ht="13.15" customHeight="1" x14ac:dyDescent="0.3">
      <c r="A31" s="40" t="s">
        <v>56</v>
      </c>
      <c r="B31" s="343">
        <v>1453</v>
      </c>
      <c r="C31" s="343">
        <v>155</v>
      </c>
      <c r="D31" s="343">
        <v>127</v>
      </c>
      <c r="E31" s="343">
        <v>19</v>
      </c>
      <c r="F31" s="343">
        <v>9</v>
      </c>
      <c r="G31" s="343">
        <v>1298</v>
      </c>
      <c r="H31" s="343">
        <v>587</v>
      </c>
      <c r="I31" s="343">
        <v>80</v>
      </c>
      <c r="J31" s="343">
        <v>631</v>
      </c>
      <c r="K31" s="343"/>
      <c r="L31" s="40" t="s">
        <v>56</v>
      </c>
      <c r="M31" s="343">
        <v>2566</v>
      </c>
      <c r="N31" s="343">
        <v>191</v>
      </c>
      <c r="O31" s="343">
        <v>116</v>
      </c>
      <c r="P31" s="343">
        <v>14</v>
      </c>
      <c r="Q31" s="343">
        <v>61</v>
      </c>
      <c r="R31" s="343">
        <v>2375</v>
      </c>
      <c r="S31" s="343">
        <v>786</v>
      </c>
      <c r="T31" s="343">
        <v>195</v>
      </c>
      <c r="U31" s="343">
        <v>1394</v>
      </c>
      <c r="V31" s="343"/>
      <c r="W31" s="40" t="s">
        <v>56</v>
      </c>
      <c r="X31" s="344">
        <v>7089</v>
      </c>
      <c r="Y31" s="344">
        <v>681</v>
      </c>
      <c r="Z31" s="344">
        <v>415</v>
      </c>
      <c r="AA31" s="344">
        <v>38</v>
      </c>
      <c r="AB31" s="344">
        <v>228</v>
      </c>
      <c r="AC31" s="344">
        <v>6408</v>
      </c>
      <c r="AD31" s="390">
        <v>2706</v>
      </c>
      <c r="AE31" s="344">
        <v>375</v>
      </c>
      <c r="AF31" s="344">
        <v>3327</v>
      </c>
      <c r="AG31" s="344"/>
      <c r="AH31" s="40" t="s">
        <v>56</v>
      </c>
      <c r="AI31" s="391">
        <v>8181</v>
      </c>
      <c r="AJ31" s="344">
        <v>616</v>
      </c>
      <c r="AK31" s="344">
        <v>415</v>
      </c>
      <c r="AL31" s="344" t="s">
        <v>510</v>
      </c>
      <c r="AM31" s="344" t="s">
        <v>510</v>
      </c>
      <c r="AN31" s="344">
        <v>7565</v>
      </c>
      <c r="AO31" s="344">
        <v>3732</v>
      </c>
      <c r="AP31" s="344" t="s">
        <v>510</v>
      </c>
      <c r="AQ31" s="344" t="s">
        <v>510</v>
      </c>
    </row>
    <row r="32" spans="1:43" ht="13.15" customHeight="1" x14ac:dyDescent="0.3">
      <c r="A32" s="40" t="s">
        <v>57</v>
      </c>
      <c r="B32" s="343">
        <v>1146</v>
      </c>
      <c r="C32" s="343">
        <v>147</v>
      </c>
      <c r="D32" s="343">
        <v>124</v>
      </c>
      <c r="E32" s="343">
        <v>10</v>
      </c>
      <c r="F32" s="343">
        <v>13</v>
      </c>
      <c r="G32" s="343">
        <v>999</v>
      </c>
      <c r="H32" s="343">
        <v>569</v>
      </c>
      <c r="I32" s="343">
        <v>58</v>
      </c>
      <c r="J32" s="343">
        <v>372</v>
      </c>
      <c r="K32" s="343"/>
      <c r="L32" s="40" t="s">
        <v>57</v>
      </c>
      <c r="M32" s="343">
        <v>1701</v>
      </c>
      <c r="N32" s="343">
        <v>137</v>
      </c>
      <c r="O32" s="343">
        <v>94</v>
      </c>
      <c r="P32" s="343">
        <v>10</v>
      </c>
      <c r="Q32" s="343">
        <v>33</v>
      </c>
      <c r="R32" s="343">
        <v>1564</v>
      </c>
      <c r="S32" s="343">
        <v>681</v>
      </c>
      <c r="T32" s="343">
        <v>83</v>
      </c>
      <c r="U32" s="343">
        <v>800</v>
      </c>
      <c r="V32" s="343"/>
      <c r="W32" s="40" t="s">
        <v>57</v>
      </c>
      <c r="X32" s="344">
        <v>3699</v>
      </c>
      <c r="Y32" s="344">
        <v>406</v>
      </c>
      <c r="Z32" s="344">
        <v>305</v>
      </c>
      <c r="AA32" s="344">
        <v>24</v>
      </c>
      <c r="AB32" s="344">
        <v>77</v>
      </c>
      <c r="AC32" s="344">
        <v>3293</v>
      </c>
      <c r="AD32" s="390">
        <v>1738</v>
      </c>
      <c r="AE32" s="344">
        <v>162</v>
      </c>
      <c r="AF32" s="344">
        <v>1393</v>
      </c>
      <c r="AG32" s="344"/>
      <c r="AH32" s="40" t="s">
        <v>57</v>
      </c>
      <c r="AI32" s="391">
        <v>3868</v>
      </c>
      <c r="AJ32" s="344">
        <v>365</v>
      </c>
      <c r="AK32" s="344">
        <v>278</v>
      </c>
      <c r="AL32" s="344" t="s">
        <v>510</v>
      </c>
      <c r="AM32" s="344" t="s">
        <v>510</v>
      </c>
      <c r="AN32" s="344">
        <v>3503</v>
      </c>
      <c r="AO32" s="344">
        <v>2153</v>
      </c>
      <c r="AP32" s="344" t="s">
        <v>510</v>
      </c>
      <c r="AQ32" s="344" t="s">
        <v>510</v>
      </c>
    </row>
    <row r="33" spans="1:43" ht="13.15" customHeight="1" x14ac:dyDescent="0.3">
      <c r="A33" s="40" t="s">
        <v>58</v>
      </c>
      <c r="B33" s="343">
        <v>3520</v>
      </c>
      <c r="C33" s="343">
        <v>228</v>
      </c>
      <c r="D33" s="343">
        <v>144</v>
      </c>
      <c r="E33" s="343">
        <v>54</v>
      </c>
      <c r="F33" s="343">
        <v>30</v>
      </c>
      <c r="G33" s="343">
        <v>3292</v>
      </c>
      <c r="H33" s="343">
        <v>1209</v>
      </c>
      <c r="I33" s="343">
        <v>377</v>
      </c>
      <c r="J33" s="343">
        <v>1706</v>
      </c>
      <c r="K33" s="343"/>
      <c r="L33" s="40" t="s">
        <v>58</v>
      </c>
      <c r="M33" s="343">
        <v>7937</v>
      </c>
      <c r="N33" s="343">
        <v>395</v>
      </c>
      <c r="O33" s="343">
        <v>165</v>
      </c>
      <c r="P33" s="343">
        <v>69</v>
      </c>
      <c r="Q33" s="343">
        <v>161</v>
      </c>
      <c r="R33" s="343">
        <v>7542</v>
      </c>
      <c r="S33" s="343">
        <v>2023</v>
      </c>
      <c r="T33" s="343">
        <v>928</v>
      </c>
      <c r="U33" s="343">
        <v>4591</v>
      </c>
      <c r="V33" s="343"/>
      <c r="W33" s="40" t="s">
        <v>58</v>
      </c>
      <c r="X33" s="344">
        <v>13420</v>
      </c>
      <c r="Y33" s="344">
        <v>1142</v>
      </c>
      <c r="Z33" s="344">
        <v>635</v>
      </c>
      <c r="AA33" s="344">
        <v>136</v>
      </c>
      <c r="AB33" s="344">
        <v>371</v>
      </c>
      <c r="AC33" s="344">
        <v>12278</v>
      </c>
      <c r="AD33" s="390">
        <v>5145</v>
      </c>
      <c r="AE33" s="344">
        <v>933</v>
      </c>
      <c r="AF33" s="344">
        <v>6200</v>
      </c>
      <c r="AG33" s="344"/>
      <c r="AH33" s="40" t="s">
        <v>58</v>
      </c>
      <c r="AI33" s="391">
        <v>11945</v>
      </c>
      <c r="AJ33" s="344">
        <v>841</v>
      </c>
      <c r="AK33" s="344">
        <v>493</v>
      </c>
      <c r="AL33" s="344" t="s">
        <v>510</v>
      </c>
      <c r="AM33" s="344" t="s">
        <v>510</v>
      </c>
      <c r="AN33" s="344">
        <v>11104</v>
      </c>
      <c r="AO33" s="344">
        <v>6093</v>
      </c>
      <c r="AP33" s="344" t="s">
        <v>510</v>
      </c>
      <c r="AQ33" s="344" t="s">
        <v>510</v>
      </c>
    </row>
    <row r="34" spans="1:43" ht="13.15" customHeight="1" x14ac:dyDescent="0.3">
      <c r="A34" s="40" t="s">
        <v>59</v>
      </c>
      <c r="B34" s="343">
        <v>1162</v>
      </c>
      <c r="C34" s="343">
        <v>137</v>
      </c>
      <c r="D34" s="343">
        <v>114</v>
      </c>
      <c r="E34" s="343">
        <v>5</v>
      </c>
      <c r="F34" s="343">
        <v>18</v>
      </c>
      <c r="G34" s="343">
        <v>1025</v>
      </c>
      <c r="H34" s="343">
        <v>541</v>
      </c>
      <c r="I34" s="343">
        <v>48</v>
      </c>
      <c r="J34" s="343">
        <v>436</v>
      </c>
      <c r="K34" s="343"/>
      <c r="L34" s="40" t="s">
        <v>59</v>
      </c>
      <c r="M34" s="343">
        <v>2168</v>
      </c>
      <c r="N34" s="343">
        <v>153</v>
      </c>
      <c r="O34" s="343">
        <v>95</v>
      </c>
      <c r="P34" s="343">
        <v>13</v>
      </c>
      <c r="Q34" s="343">
        <v>45</v>
      </c>
      <c r="R34" s="343">
        <v>2015</v>
      </c>
      <c r="S34" s="343">
        <v>768</v>
      </c>
      <c r="T34" s="343">
        <v>96</v>
      </c>
      <c r="U34" s="343">
        <v>1151</v>
      </c>
      <c r="V34" s="343"/>
      <c r="W34" s="40" t="s">
        <v>59</v>
      </c>
      <c r="X34" s="344">
        <v>5199</v>
      </c>
      <c r="Y34" s="344">
        <v>430</v>
      </c>
      <c r="Z34" s="344">
        <v>302</v>
      </c>
      <c r="AA34" s="344">
        <v>19</v>
      </c>
      <c r="AB34" s="344">
        <v>109</v>
      </c>
      <c r="AC34" s="344">
        <v>4769</v>
      </c>
      <c r="AD34" s="390">
        <v>2390</v>
      </c>
      <c r="AE34" s="344">
        <v>247</v>
      </c>
      <c r="AF34" s="344">
        <v>2132</v>
      </c>
      <c r="AG34" s="344"/>
      <c r="AH34" s="40" t="s">
        <v>59</v>
      </c>
      <c r="AI34" s="391">
        <v>5545</v>
      </c>
      <c r="AJ34" s="344">
        <v>453</v>
      </c>
      <c r="AK34" s="344">
        <v>342</v>
      </c>
      <c r="AL34" s="344" t="s">
        <v>510</v>
      </c>
      <c r="AM34" s="344" t="s">
        <v>510</v>
      </c>
      <c r="AN34" s="344">
        <v>5092</v>
      </c>
      <c r="AO34" s="344">
        <v>2972</v>
      </c>
      <c r="AP34" s="344" t="s">
        <v>510</v>
      </c>
      <c r="AQ34" s="344" t="s">
        <v>510</v>
      </c>
    </row>
    <row r="35" spans="1:43" ht="13.15" customHeight="1" x14ac:dyDescent="0.3">
      <c r="A35" s="40" t="s">
        <v>60</v>
      </c>
      <c r="B35" s="343">
        <v>1898</v>
      </c>
      <c r="C35" s="343">
        <v>124</v>
      </c>
      <c r="D35" s="343">
        <v>76</v>
      </c>
      <c r="E35" s="343">
        <v>29</v>
      </c>
      <c r="F35" s="343">
        <v>19</v>
      </c>
      <c r="G35" s="343">
        <v>1774</v>
      </c>
      <c r="H35" s="343">
        <v>527</v>
      </c>
      <c r="I35" s="343">
        <v>187</v>
      </c>
      <c r="J35" s="343">
        <v>1060</v>
      </c>
      <c r="K35" s="343"/>
      <c r="L35" s="40" t="s">
        <v>60</v>
      </c>
      <c r="M35" s="343">
        <v>3972</v>
      </c>
      <c r="N35" s="343">
        <v>242</v>
      </c>
      <c r="O35" s="343">
        <v>95</v>
      </c>
      <c r="P35" s="343">
        <v>69</v>
      </c>
      <c r="Q35" s="343">
        <v>78</v>
      </c>
      <c r="R35" s="343">
        <v>3730</v>
      </c>
      <c r="S35" s="343">
        <v>796</v>
      </c>
      <c r="T35" s="343">
        <v>377</v>
      </c>
      <c r="U35" s="343">
        <v>2557</v>
      </c>
      <c r="V35" s="343"/>
      <c r="W35" s="40" t="s">
        <v>60</v>
      </c>
      <c r="X35" s="344">
        <v>7240</v>
      </c>
      <c r="Y35" s="344">
        <v>570</v>
      </c>
      <c r="Z35" s="344">
        <v>202</v>
      </c>
      <c r="AA35" s="344">
        <v>92</v>
      </c>
      <c r="AB35" s="344">
        <v>276</v>
      </c>
      <c r="AC35" s="344">
        <v>6670</v>
      </c>
      <c r="AD35" s="390">
        <v>1624</v>
      </c>
      <c r="AE35" s="344">
        <v>456</v>
      </c>
      <c r="AF35" s="344">
        <v>4590</v>
      </c>
      <c r="AG35" s="344"/>
      <c r="AH35" s="40" t="s">
        <v>60</v>
      </c>
      <c r="AI35" s="391">
        <v>7290</v>
      </c>
      <c r="AJ35" s="344">
        <v>448</v>
      </c>
      <c r="AK35" s="344">
        <v>234</v>
      </c>
      <c r="AL35" s="344" t="s">
        <v>510</v>
      </c>
      <c r="AM35" s="344" t="s">
        <v>510</v>
      </c>
      <c r="AN35" s="344">
        <v>6842</v>
      </c>
      <c r="AO35" s="344">
        <v>2517</v>
      </c>
      <c r="AP35" s="344" t="s">
        <v>510</v>
      </c>
      <c r="AQ35" s="344" t="s">
        <v>510</v>
      </c>
    </row>
    <row r="36" spans="1:43" ht="13.15" customHeight="1" x14ac:dyDescent="0.3">
      <c r="A36" s="40" t="s">
        <v>61</v>
      </c>
      <c r="B36" s="343">
        <v>2101</v>
      </c>
      <c r="C36" s="343">
        <v>190</v>
      </c>
      <c r="D36" s="343">
        <v>135</v>
      </c>
      <c r="E36" s="343">
        <v>30</v>
      </c>
      <c r="F36" s="343">
        <v>25</v>
      </c>
      <c r="G36" s="343">
        <v>1911</v>
      </c>
      <c r="H36" s="343">
        <v>801</v>
      </c>
      <c r="I36" s="343">
        <v>192</v>
      </c>
      <c r="J36" s="343">
        <v>918</v>
      </c>
      <c r="K36" s="343"/>
      <c r="L36" s="40" t="s">
        <v>61</v>
      </c>
      <c r="M36" s="343">
        <v>4460</v>
      </c>
      <c r="N36" s="343">
        <v>271</v>
      </c>
      <c r="O36" s="343">
        <v>145</v>
      </c>
      <c r="P36" s="343">
        <v>36</v>
      </c>
      <c r="Q36" s="343">
        <v>90</v>
      </c>
      <c r="R36" s="343">
        <v>4189</v>
      </c>
      <c r="S36" s="343">
        <v>1333</v>
      </c>
      <c r="T36" s="343">
        <v>385</v>
      </c>
      <c r="U36" s="343">
        <v>2471</v>
      </c>
      <c r="V36" s="343"/>
      <c r="W36" s="40" t="s">
        <v>61</v>
      </c>
      <c r="X36" s="344">
        <v>9821</v>
      </c>
      <c r="Y36" s="344">
        <v>749</v>
      </c>
      <c r="Z36" s="344">
        <v>464</v>
      </c>
      <c r="AA36" s="344">
        <v>49</v>
      </c>
      <c r="AB36" s="344">
        <v>236</v>
      </c>
      <c r="AC36" s="344">
        <v>9072</v>
      </c>
      <c r="AD36" s="390">
        <v>3868</v>
      </c>
      <c r="AE36" s="344">
        <v>585</v>
      </c>
      <c r="AF36" s="344">
        <v>4619</v>
      </c>
      <c r="AG36" s="344"/>
      <c r="AH36" s="40" t="s">
        <v>61</v>
      </c>
      <c r="AI36" s="391">
        <v>8885</v>
      </c>
      <c r="AJ36" s="344">
        <v>644</v>
      </c>
      <c r="AK36" s="344">
        <v>421</v>
      </c>
      <c r="AL36" s="344" t="s">
        <v>510</v>
      </c>
      <c r="AM36" s="344" t="s">
        <v>510</v>
      </c>
      <c r="AN36" s="344">
        <v>8241</v>
      </c>
      <c r="AO36" s="344">
        <v>4229</v>
      </c>
      <c r="AP36" s="344" t="s">
        <v>510</v>
      </c>
      <c r="AQ36" s="344" t="s">
        <v>510</v>
      </c>
    </row>
    <row r="37" spans="1:43" ht="13.15" customHeight="1" x14ac:dyDescent="0.3">
      <c r="A37" s="40" t="s">
        <v>62</v>
      </c>
      <c r="B37" s="343">
        <v>3528</v>
      </c>
      <c r="C37" s="343">
        <v>231</v>
      </c>
      <c r="D37" s="343">
        <v>146</v>
      </c>
      <c r="E37" s="343">
        <v>45</v>
      </c>
      <c r="F37" s="343">
        <v>40</v>
      </c>
      <c r="G37" s="343">
        <v>3297</v>
      </c>
      <c r="H37" s="343">
        <v>1462</v>
      </c>
      <c r="I37" s="343">
        <v>383</v>
      </c>
      <c r="J37" s="343">
        <v>1452</v>
      </c>
      <c r="K37" s="343"/>
      <c r="L37" s="40" t="s">
        <v>62</v>
      </c>
      <c r="M37" s="343">
        <v>5100</v>
      </c>
      <c r="N37" s="343">
        <v>299</v>
      </c>
      <c r="O37" s="343">
        <v>162</v>
      </c>
      <c r="P37" s="343">
        <v>43</v>
      </c>
      <c r="Q37" s="343">
        <v>94</v>
      </c>
      <c r="R37" s="343">
        <v>4801</v>
      </c>
      <c r="S37" s="343">
        <v>1693</v>
      </c>
      <c r="T37" s="343">
        <v>444</v>
      </c>
      <c r="U37" s="343">
        <v>2664</v>
      </c>
      <c r="V37" s="343"/>
      <c r="W37" s="40" t="s">
        <v>62</v>
      </c>
      <c r="X37" s="344">
        <v>8530</v>
      </c>
      <c r="Y37" s="344">
        <v>713</v>
      </c>
      <c r="Z37" s="344">
        <v>406</v>
      </c>
      <c r="AA37" s="344">
        <v>71</v>
      </c>
      <c r="AB37" s="344">
        <v>236</v>
      </c>
      <c r="AC37" s="344">
        <v>7817</v>
      </c>
      <c r="AD37" s="390">
        <v>3439</v>
      </c>
      <c r="AE37" s="344">
        <v>574</v>
      </c>
      <c r="AF37" s="344">
        <v>3804</v>
      </c>
      <c r="AG37" s="344"/>
      <c r="AH37" s="40" t="s">
        <v>62</v>
      </c>
      <c r="AI37" s="391">
        <v>7877</v>
      </c>
      <c r="AJ37" s="344">
        <v>538</v>
      </c>
      <c r="AK37" s="344">
        <v>321</v>
      </c>
      <c r="AL37" s="344" t="s">
        <v>510</v>
      </c>
      <c r="AM37" s="344" t="s">
        <v>510</v>
      </c>
      <c r="AN37" s="344">
        <v>7339</v>
      </c>
      <c r="AO37" s="344">
        <v>3762</v>
      </c>
      <c r="AP37" s="344" t="s">
        <v>510</v>
      </c>
      <c r="AQ37" s="344" t="s">
        <v>510</v>
      </c>
    </row>
    <row r="38" spans="1:43" ht="13.15" customHeight="1" x14ac:dyDescent="0.3">
      <c r="A38" s="40" t="s">
        <v>63</v>
      </c>
      <c r="B38" s="343">
        <v>1755</v>
      </c>
      <c r="C38" s="343">
        <v>163</v>
      </c>
      <c r="D38" s="343">
        <v>104</v>
      </c>
      <c r="E38" s="343">
        <v>30</v>
      </c>
      <c r="F38" s="343">
        <v>29</v>
      </c>
      <c r="G38" s="343">
        <v>1592</v>
      </c>
      <c r="H38" s="343">
        <v>701</v>
      </c>
      <c r="I38" s="343">
        <v>189</v>
      </c>
      <c r="J38" s="343">
        <v>702</v>
      </c>
      <c r="K38" s="343"/>
      <c r="L38" s="40" t="s">
        <v>63</v>
      </c>
      <c r="M38" s="343">
        <v>3105</v>
      </c>
      <c r="N38" s="343">
        <v>201</v>
      </c>
      <c r="O38" s="343">
        <v>105</v>
      </c>
      <c r="P38" s="343">
        <v>33</v>
      </c>
      <c r="Q38" s="343">
        <v>63</v>
      </c>
      <c r="R38" s="343">
        <v>2904</v>
      </c>
      <c r="S38" s="343">
        <v>960</v>
      </c>
      <c r="T38" s="343">
        <v>287</v>
      </c>
      <c r="U38" s="343">
        <v>1657</v>
      </c>
      <c r="V38" s="343"/>
      <c r="W38" s="40" t="s">
        <v>63</v>
      </c>
      <c r="X38" s="344">
        <v>5303</v>
      </c>
      <c r="Y38" s="344">
        <v>631</v>
      </c>
      <c r="Z38" s="344">
        <v>340</v>
      </c>
      <c r="AA38" s="344">
        <v>48</v>
      </c>
      <c r="AB38" s="344">
        <v>243</v>
      </c>
      <c r="AC38" s="344">
        <v>4672</v>
      </c>
      <c r="AD38" s="390">
        <v>1846</v>
      </c>
      <c r="AE38" s="344">
        <v>295</v>
      </c>
      <c r="AF38" s="344">
        <v>2531</v>
      </c>
      <c r="AG38" s="344"/>
      <c r="AH38" s="40" t="s">
        <v>63</v>
      </c>
      <c r="AI38" s="391">
        <v>5982</v>
      </c>
      <c r="AJ38" s="344">
        <v>483</v>
      </c>
      <c r="AK38" s="344">
        <v>259</v>
      </c>
      <c r="AL38" s="344" t="s">
        <v>510</v>
      </c>
      <c r="AM38" s="344" t="s">
        <v>510</v>
      </c>
      <c r="AN38" s="344">
        <v>5499</v>
      </c>
      <c r="AO38" s="344">
        <v>2272</v>
      </c>
      <c r="AP38" s="344" t="s">
        <v>510</v>
      </c>
      <c r="AQ38" s="344" t="s">
        <v>510</v>
      </c>
    </row>
    <row r="39" spans="1:43" ht="13.15" customHeight="1" x14ac:dyDescent="0.3">
      <c r="A39" s="336" t="s">
        <v>64</v>
      </c>
      <c r="B39" s="349">
        <v>5360</v>
      </c>
      <c r="C39" s="349">
        <v>452</v>
      </c>
      <c r="D39" s="349">
        <v>298</v>
      </c>
      <c r="E39" s="349">
        <v>67</v>
      </c>
      <c r="F39" s="349">
        <v>87</v>
      </c>
      <c r="G39" s="349">
        <v>4908</v>
      </c>
      <c r="H39" s="349">
        <v>2131</v>
      </c>
      <c r="I39" s="349">
        <v>562</v>
      </c>
      <c r="J39" s="349">
        <v>2215</v>
      </c>
      <c r="K39" s="343"/>
      <c r="L39" s="343" t="s">
        <v>64</v>
      </c>
      <c r="M39" s="349">
        <v>9901</v>
      </c>
      <c r="N39" s="349">
        <v>674</v>
      </c>
      <c r="O39" s="349">
        <v>348</v>
      </c>
      <c r="P39" s="349">
        <v>106</v>
      </c>
      <c r="Q39" s="349">
        <v>220</v>
      </c>
      <c r="R39" s="349">
        <v>9227</v>
      </c>
      <c r="S39" s="349">
        <v>2977</v>
      </c>
      <c r="T39" s="349">
        <v>980</v>
      </c>
      <c r="U39" s="349">
        <v>5270</v>
      </c>
      <c r="V39" s="343"/>
      <c r="W39" s="343" t="s">
        <v>64</v>
      </c>
      <c r="X39" s="349">
        <v>17979</v>
      </c>
      <c r="Y39" s="349">
        <v>2212</v>
      </c>
      <c r="Z39" s="349">
        <v>1146</v>
      </c>
      <c r="AA39" s="349">
        <v>221</v>
      </c>
      <c r="AB39" s="349">
        <v>845</v>
      </c>
      <c r="AC39" s="349">
        <v>15767</v>
      </c>
      <c r="AD39" s="349">
        <v>6216</v>
      </c>
      <c r="AE39" s="349">
        <v>1082</v>
      </c>
      <c r="AF39" s="349">
        <v>8469</v>
      </c>
      <c r="AG39" s="343"/>
      <c r="AH39" s="343" t="s">
        <v>64</v>
      </c>
      <c r="AI39" s="349">
        <v>16093</v>
      </c>
      <c r="AJ39" s="349">
        <v>1104</v>
      </c>
      <c r="AK39" s="349">
        <v>626</v>
      </c>
      <c r="AL39" s="344" t="s">
        <v>510</v>
      </c>
      <c r="AM39" s="344" t="s">
        <v>510</v>
      </c>
      <c r="AN39" s="349">
        <v>14989</v>
      </c>
      <c r="AO39" s="349">
        <v>6823</v>
      </c>
      <c r="AP39" s="344" t="s">
        <v>510</v>
      </c>
      <c r="AQ39" s="344" t="s">
        <v>510</v>
      </c>
    </row>
    <row r="40" spans="1:43" ht="13.15" customHeight="1" x14ac:dyDescent="0.2">
      <c r="A40" s="336" t="s">
        <v>65</v>
      </c>
      <c r="B40" s="349">
        <v>23229</v>
      </c>
      <c r="C40" s="349">
        <v>1536</v>
      </c>
      <c r="D40" s="349">
        <v>981</v>
      </c>
      <c r="E40" s="349">
        <v>307</v>
      </c>
      <c r="F40" s="349">
        <v>248</v>
      </c>
      <c r="G40" s="349">
        <v>21693</v>
      </c>
      <c r="H40" s="349">
        <v>8248</v>
      </c>
      <c r="I40" s="349">
        <v>2544</v>
      </c>
      <c r="J40" s="349">
        <v>10901</v>
      </c>
      <c r="K40" s="343"/>
      <c r="L40" s="336" t="s">
        <v>65</v>
      </c>
      <c r="M40" s="349">
        <v>48002</v>
      </c>
      <c r="N40" s="349">
        <v>2672</v>
      </c>
      <c r="O40" s="349">
        <v>1160</v>
      </c>
      <c r="P40" s="349">
        <v>561</v>
      </c>
      <c r="Q40" s="349">
        <v>951</v>
      </c>
      <c r="R40" s="349">
        <v>45330</v>
      </c>
      <c r="S40" s="349">
        <v>13006</v>
      </c>
      <c r="T40" s="349">
        <v>4979</v>
      </c>
      <c r="U40" s="349">
        <v>27345</v>
      </c>
      <c r="V40" s="343"/>
      <c r="W40" s="336" t="s">
        <v>65</v>
      </c>
      <c r="X40" s="349">
        <v>86090</v>
      </c>
      <c r="Y40" s="349">
        <v>7511</v>
      </c>
      <c r="Z40" s="349">
        <v>3795</v>
      </c>
      <c r="AA40" s="349">
        <v>933</v>
      </c>
      <c r="AB40" s="349">
        <v>2783</v>
      </c>
      <c r="AC40" s="349">
        <v>78579</v>
      </c>
      <c r="AD40" s="349">
        <v>30493</v>
      </c>
      <c r="AE40" s="349">
        <v>6078</v>
      </c>
      <c r="AF40" s="349">
        <v>42008</v>
      </c>
      <c r="AG40" s="343"/>
      <c r="AH40" s="336" t="s">
        <v>65</v>
      </c>
      <c r="AI40" s="349">
        <v>78443</v>
      </c>
      <c r="AJ40" s="349">
        <v>5526</v>
      </c>
      <c r="AK40" s="349">
        <v>3166</v>
      </c>
      <c r="AL40" s="344" t="s">
        <v>510</v>
      </c>
      <c r="AM40" s="344" t="s">
        <v>510</v>
      </c>
      <c r="AN40" s="349">
        <v>72917</v>
      </c>
      <c r="AO40" s="349">
        <v>36544</v>
      </c>
      <c r="AP40" s="344" t="s">
        <v>510</v>
      </c>
      <c r="AQ40" s="344" t="s">
        <v>510</v>
      </c>
    </row>
    <row r="41" spans="1:43" x14ac:dyDescent="0.2">
      <c r="A41" s="336" t="s">
        <v>66</v>
      </c>
      <c r="B41" s="349">
        <v>38835</v>
      </c>
      <c r="C41" s="349">
        <v>3687</v>
      </c>
      <c r="D41" s="349">
        <v>2779</v>
      </c>
      <c r="E41" s="349">
        <v>453</v>
      </c>
      <c r="F41" s="349">
        <v>455</v>
      </c>
      <c r="G41" s="349">
        <v>35148</v>
      </c>
      <c r="H41" s="349">
        <v>15696</v>
      </c>
      <c r="I41" s="349">
        <v>2925</v>
      </c>
      <c r="J41" s="349">
        <v>16527</v>
      </c>
      <c r="K41" s="343"/>
      <c r="L41" s="336" t="s">
        <v>66</v>
      </c>
      <c r="M41" s="349">
        <v>74919</v>
      </c>
      <c r="N41" s="349">
        <v>4887</v>
      </c>
      <c r="O41" s="349">
        <v>2725</v>
      </c>
      <c r="P41" s="349">
        <v>638</v>
      </c>
      <c r="Q41" s="349">
        <v>1524</v>
      </c>
      <c r="R41" s="349">
        <v>70032</v>
      </c>
      <c r="S41" s="349">
        <v>22908</v>
      </c>
      <c r="T41" s="349">
        <v>5760</v>
      </c>
      <c r="U41" s="349">
        <v>41364</v>
      </c>
      <c r="V41" s="343"/>
      <c r="W41" s="336" t="s">
        <v>66</v>
      </c>
      <c r="X41" s="349">
        <v>170528</v>
      </c>
      <c r="Y41" s="349">
        <v>14725</v>
      </c>
      <c r="Z41" s="349">
        <v>9202</v>
      </c>
      <c r="AA41" s="349">
        <v>1186</v>
      </c>
      <c r="AB41" s="349">
        <v>4337</v>
      </c>
      <c r="AC41" s="349">
        <v>155803</v>
      </c>
      <c r="AD41" s="349">
        <v>67206</v>
      </c>
      <c r="AE41" s="349">
        <v>9885</v>
      </c>
      <c r="AF41" s="349">
        <v>78712</v>
      </c>
      <c r="AG41" s="344"/>
      <c r="AH41" s="336" t="s">
        <v>66</v>
      </c>
      <c r="AI41" s="349">
        <v>183053</v>
      </c>
      <c r="AJ41" s="349">
        <v>14323</v>
      </c>
      <c r="AK41" s="349">
        <v>9127</v>
      </c>
      <c r="AL41" s="344" t="s">
        <v>510</v>
      </c>
      <c r="AM41" s="344" t="s">
        <v>510</v>
      </c>
      <c r="AN41" s="349">
        <v>168730</v>
      </c>
      <c r="AO41" s="349">
        <v>88549</v>
      </c>
      <c r="AP41" s="344" t="s">
        <v>510</v>
      </c>
      <c r="AQ41" s="344" t="s">
        <v>510</v>
      </c>
    </row>
    <row r="42" spans="1:43" x14ac:dyDescent="0.2">
      <c r="A42" s="336" t="s">
        <v>67</v>
      </c>
      <c r="B42" s="343">
        <v>67424</v>
      </c>
      <c r="C42" s="343">
        <v>5675</v>
      </c>
      <c r="D42" s="343">
        <v>4058</v>
      </c>
      <c r="E42" s="343">
        <v>827</v>
      </c>
      <c r="F42" s="343">
        <v>790</v>
      </c>
      <c r="G42" s="343">
        <v>61749</v>
      </c>
      <c r="H42" s="343">
        <v>26075</v>
      </c>
      <c r="I42" s="343">
        <v>6031</v>
      </c>
      <c r="J42" s="343">
        <v>29643</v>
      </c>
      <c r="K42" s="343"/>
      <c r="L42" s="336" t="s">
        <v>67</v>
      </c>
      <c r="M42" s="343">
        <v>132822</v>
      </c>
      <c r="N42" s="343">
        <v>8233</v>
      </c>
      <c r="O42" s="343">
        <v>4233</v>
      </c>
      <c r="P42" s="343">
        <v>1305</v>
      </c>
      <c r="Q42" s="343">
        <v>2695</v>
      </c>
      <c r="R42" s="343">
        <v>124589</v>
      </c>
      <c r="S42" s="343">
        <v>38891</v>
      </c>
      <c r="T42" s="343">
        <v>11719</v>
      </c>
      <c r="U42" s="343">
        <v>73979</v>
      </c>
      <c r="V42" s="343"/>
      <c r="W42" s="336" t="s">
        <v>67</v>
      </c>
      <c r="X42" s="344">
        <v>274597</v>
      </c>
      <c r="Y42" s="344">
        <v>24448</v>
      </c>
      <c r="Z42" s="344">
        <v>14143</v>
      </c>
      <c r="AA42" s="344">
        <v>2340</v>
      </c>
      <c r="AB42" s="344">
        <v>7965</v>
      </c>
      <c r="AC42" s="344">
        <v>250149</v>
      </c>
      <c r="AD42" s="390">
        <v>103915</v>
      </c>
      <c r="AE42" s="344">
        <v>17045</v>
      </c>
      <c r="AF42" s="344">
        <v>129189</v>
      </c>
      <c r="AG42" s="344"/>
      <c r="AH42" s="336" t="s">
        <v>67</v>
      </c>
      <c r="AI42" s="322">
        <v>277589</v>
      </c>
      <c r="AJ42" s="344">
        <v>20953</v>
      </c>
      <c r="AK42" s="344">
        <v>12919</v>
      </c>
      <c r="AL42" s="344" t="s">
        <v>510</v>
      </c>
      <c r="AM42" s="344" t="s">
        <v>510</v>
      </c>
      <c r="AN42" s="344">
        <v>256636</v>
      </c>
      <c r="AO42" s="344">
        <v>131916</v>
      </c>
      <c r="AP42" s="344" t="s">
        <v>510</v>
      </c>
      <c r="AQ42" s="344" t="s">
        <v>510</v>
      </c>
    </row>
  </sheetData>
  <mergeCells count="16">
    <mergeCell ref="AJ2:AM2"/>
    <mergeCell ref="AN2:AQ2"/>
    <mergeCell ref="D3:E3"/>
    <mergeCell ref="H3:I3"/>
    <mergeCell ref="O3:P3"/>
    <mergeCell ref="S3:T3"/>
    <mergeCell ref="Z3:AA3"/>
    <mergeCell ref="AD3:AE3"/>
    <mergeCell ref="AK3:AL3"/>
    <mergeCell ref="AO3:AP3"/>
    <mergeCell ref="C2:F2"/>
    <mergeCell ref="G2:J2"/>
    <mergeCell ref="N2:Q2"/>
    <mergeCell ref="R2:U2"/>
    <mergeCell ref="Y2:AB2"/>
    <mergeCell ref="AC2:AF2"/>
  </mergeCells>
  <hyperlinks>
    <hyperlink ref="A1" location="Contents!A1" display="Back"/>
    <hyperlink ref="C1" location="'Table 16'!A1" display="Table 16"/>
  </hyperlinks>
  <pageMargins left="0.7" right="0.7" top="0.75" bottom="0.75" header="0.3" footer="0.3"/>
  <pageSetup paperSize="9"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tabColor theme="7" tint="0.39997558519241921"/>
    <pageSetUpPr autoPageBreaks="0"/>
  </sheetPr>
  <dimension ref="A1:AV146"/>
  <sheetViews>
    <sheetView zoomScale="70" zoomScaleNormal="70" workbookViewId="0"/>
  </sheetViews>
  <sheetFormatPr defaultColWidth="11.140625" defaultRowHeight="12.75" x14ac:dyDescent="0.2"/>
  <cols>
    <col min="1" max="10" width="11.140625" style="322"/>
    <col min="11" max="11" width="11.140625" style="322" customWidth="1"/>
    <col min="12" max="12" width="11.140625" style="322" hidden="1" customWidth="1"/>
    <col min="13" max="23" width="11.140625" style="322"/>
    <col min="24" max="24" width="11.140625" style="322" hidden="1" customWidth="1"/>
    <col min="25" max="35" width="11.140625" style="322"/>
    <col min="36" max="36" width="11.140625" style="322" hidden="1" customWidth="1"/>
    <col min="37" max="16384" width="11.140625" style="322"/>
  </cols>
  <sheetData>
    <row r="1" spans="1:48" x14ac:dyDescent="0.2">
      <c r="A1" s="345" t="s">
        <v>333</v>
      </c>
      <c r="B1" s="332"/>
      <c r="C1" s="496" t="s">
        <v>498</v>
      </c>
    </row>
    <row r="2" spans="1:48" ht="13.9" x14ac:dyDescent="0.3">
      <c r="A2" s="381" t="s">
        <v>30</v>
      </c>
      <c r="B2" s="382" t="s">
        <v>212</v>
      </c>
      <c r="C2" s="382"/>
      <c r="D2" s="382"/>
      <c r="E2" s="382"/>
      <c r="F2" s="382"/>
      <c r="G2" s="382"/>
      <c r="H2" s="382"/>
      <c r="I2" s="382"/>
      <c r="J2" s="382"/>
      <c r="M2" s="322">
        <v>1991</v>
      </c>
      <c r="N2" s="382" t="s">
        <v>212</v>
      </c>
      <c r="O2" s="382"/>
      <c r="P2" s="382"/>
      <c r="Q2" s="382"/>
      <c r="R2" s="382"/>
      <c r="S2" s="382"/>
      <c r="T2" s="382"/>
      <c r="U2" s="382"/>
      <c r="V2" s="382"/>
      <c r="W2" s="382"/>
      <c r="Y2" s="381" t="s">
        <v>3</v>
      </c>
      <c r="Z2" s="382" t="s">
        <v>212</v>
      </c>
      <c r="AA2" s="382"/>
      <c r="AB2" s="382"/>
      <c r="AC2" s="382"/>
      <c r="AD2" s="382"/>
      <c r="AE2" s="382"/>
      <c r="AF2" s="382"/>
      <c r="AG2" s="382"/>
      <c r="AH2" s="382"/>
      <c r="AI2" s="382"/>
      <c r="AK2" s="381" t="s">
        <v>1</v>
      </c>
      <c r="AL2" s="382" t="s">
        <v>212</v>
      </c>
      <c r="AM2" s="382"/>
      <c r="AN2" s="382"/>
      <c r="AO2" s="382"/>
      <c r="AP2" s="382"/>
      <c r="AQ2" s="382"/>
      <c r="AR2" s="382"/>
      <c r="AS2" s="382"/>
      <c r="AT2" s="382"/>
    </row>
    <row r="3" spans="1:48" ht="13.9" x14ac:dyDescent="0.3">
      <c r="A3" s="383"/>
      <c r="B3" s="382" t="s">
        <v>206</v>
      </c>
      <c r="C3" s="382"/>
      <c r="D3" s="382"/>
      <c r="E3" s="382"/>
      <c r="F3" s="382"/>
      <c r="G3" s="382" t="s">
        <v>207</v>
      </c>
      <c r="H3" s="382"/>
      <c r="I3" s="382"/>
      <c r="J3" s="382"/>
      <c r="N3" s="382" t="s">
        <v>206</v>
      </c>
      <c r="O3" s="382"/>
      <c r="P3" s="382"/>
      <c r="Q3" s="382"/>
      <c r="R3" s="382"/>
      <c r="S3" s="382" t="s">
        <v>207</v>
      </c>
      <c r="T3" s="382"/>
      <c r="U3" s="382"/>
      <c r="V3" s="382"/>
      <c r="W3" s="382"/>
      <c r="Y3" s="383"/>
      <c r="Z3" s="382" t="s">
        <v>206</v>
      </c>
      <c r="AA3" s="382"/>
      <c r="AB3" s="382"/>
      <c r="AC3" s="382"/>
      <c r="AD3" s="382"/>
      <c r="AE3" s="382" t="s">
        <v>207</v>
      </c>
      <c r="AF3" s="382"/>
      <c r="AG3" s="382"/>
      <c r="AH3" s="382"/>
      <c r="AI3" s="382"/>
      <c r="AL3" s="382" t="s">
        <v>206</v>
      </c>
      <c r="AM3" s="382"/>
      <c r="AN3" s="382"/>
      <c r="AO3" s="382"/>
      <c r="AP3" s="382"/>
      <c r="AQ3" s="382" t="s">
        <v>207</v>
      </c>
      <c r="AR3" s="382"/>
      <c r="AS3" s="382"/>
      <c r="AT3" s="382"/>
      <c r="AU3" s="382"/>
    </row>
    <row r="4" spans="1:48" ht="13.9" x14ac:dyDescent="0.3">
      <c r="A4" s="383"/>
      <c r="B4" s="384" t="s">
        <v>208</v>
      </c>
      <c r="C4" s="384" t="s">
        <v>209</v>
      </c>
      <c r="D4" s="384" t="s">
        <v>210</v>
      </c>
      <c r="E4" s="384" t="s">
        <v>507</v>
      </c>
      <c r="F4" s="384" t="s">
        <v>508</v>
      </c>
      <c r="G4" s="384" t="s">
        <v>208</v>
      </c>
      <c r="H4" s="384" t="s">
        <v>209</v>
      </c>
      <c r="I4" s="384" t="s">
        <v>213</v>
      </c>
      <c r="J4" s="384" t="s">
        <v>509</v>
      </c>
      <c r="K4" s="357" t="s">
        <v>508</v>
      </c>
      <c r="M4" s="385"/>
      <c r="N4" s="384" t="s">
        <v>208</v>
      </c>
      <c r="O4" s="384" t="s">
        <v>209</v>
      </c>
      <c r="P4" s="384" t="s">
        <v>210</v>
      </c>
      <c r="Q4" s="384" t="s">
        <v>507</v>
      </c>
      <c r="R4" s="384" t="s">
        <v>508</v>
      </c>
      <c r="S4" s="384" t="s">
        <v>208</v>
      </c>
      <c r="T4" s="384" t="s">
        <v>209</v>
      </c>
      <c r="U4" s="384" t="s">
        <v>213</v>
      </c>
      <c r="V4" s="384" t="s">
        <v>509</v>
      </c>
      <c r="W4" s="384" t="s">
        <v>508</v>
      </c>
      <c r="Y4" s="383"/>
      <c r="Z4" s="384" t="s">
        <v>615</v>
      </c>
      <c r="AA4" s="384" t="s">
        <v>616</v>
      </c>
      <c r="AB4" s="384" t="s">
        <v>617</v>
      </c>
      <c r="AC4" s="384" t="s">
        <v>618</v>
      </c>
      <c r="AD4" s="384" t="s">
        <v>619</v>
      </c>
      <c r="AE4" s="384" t="s">
        <v>615</v>
      </c>
      <c r="AF4" s="384" t="s">
        <v>616</v>
      </c>
      <c r="AG4" s="384" t="s">
        <v>617</v>
      </c>
      <c r="AH4" s="384" t="s">
        <v>618</v>
      </c>
      <c r="AI4" s="384" t="s">
        <v>619</v>
      </c>
      <c r="AL4" s="384" t="s">
        <v>615</v>
      </c>
      <c r="AM4" s="384" t="s">
        <v>616</v>
      </c>
      <c r="AN4" s="384" t="s">
        <v>617</v>
      </c>
      <c r="AO4" s="384" t="s">
        <v>618</v>
      </c>
      <c r="AP4" s="384" t="s">
        <v>619</v>
      </c>
      <c r="AQ4" s="384" t="s">
        <v>615</v>
      </c>
      <c r="AR4" s="384" t="s">
        <v>616</v>
      </c>
      <c r="AS4" s="384" t="s">
        <v>617</v>
      </c>
      <c r="AT4" s="384" t="s">
        <v>618</v>
      </c>
      <c r="AU4" s="384" t="s">
        <v>619</v>
      </c>
      <c r="AV4" s="384" t="s">
        <v>508</v>
      </c>
    </row>
    <row r="5" spans="1:48" ht="13.9" x14ac:dyDescent="0.3">
      <c r="A5" s="383"/>
      <c r="B5" s="384"/>
      <c r="C5" s="384"/>
      <c r="D5" s="384"/>
      <c r="E5" s="384"/>
      <c r="F5" s="384"/>
      <c r="G5" s="384"/>
      <c r="H5" s="384"/>
      <c r="I5" s="384"/>
      <c r="J5" s="384"/>
      <c r="M5" s="383"/>
      <c r="N5" s="384"/>
      <c r="O5" s="384"/>
      <c r="P5" s="384"/>
      <c r="Q5" s="384"/>
      <c r="R5" s="384"/>
      <c r="S5" s="384"/>
      <c r="T5" s="384"/>
      <c r="U5" s="384"/>
      <c r="V5" s="384"/>
      <c r="W5" s="384"/>
      <c r="Y5" s="383"/>
      <c r="Z5" s="384"/>
      <c r="AA5" s="384"/>
      <c r="AB5" s="384"/>
      <c r="AC5" s="384"/>
      <c r="AD5" s="384"/>
      <c r="AE5" s="384"/>
      <c r="AF5" s="384"/>
      <c r="AG5" s="384"/>
      <c r="AH5" s="384"/>
      <c r="AI5" s="384"/>
      <c r="AK5" s="383"/>
      <c r="AL5" s="384"/>
      <c r="AM5" s="384"/>
      <c r="AN5" s="384"/>
      <c r="AO5" s="384"/>
      <c r="AP5" s="384"/>
      <c r="AQ5" s="384"/>
      <c r="AR5" s="384"/>
      <c r="AS5" s="384"/>
      <c r="AT5" s="384"/>
    </row>
    <row r="6" spans="1:48" ht="13.9" x14ac:dyDescent="0.3">
      <c r="A6" s="386" t="s">
        <v>31</v>
      </c>
      <c r="B6" s="383">
        <v>141</v>
      </c>
      <c r="C6" s="383">
        <v>427</v>
      </c>
      <c r="D6" s="383">
        <v>721</v>
      </c>
      <c r="E6" s="383">
        <v>185</v>
      </c>
      <c r="F6" s="383" t="s">
        <v>510</v>
      </c>
      <c r="G6" s="383">
        <v>73</v>
      </c>
      <c r="H6" s="383">
        <v>148</v>
      </c>
      <c r="I6" s="383">
        <v>150</v>
      </c>
      <c r="J6" s="383">
        <v>156</v>
      </c>
      <c r="K6" s="383" t="s">
        <v>510</v>
      </c>
      <c r="M6" s="386" t="s">
        <v>31</v>
      </c>
      <c r="N6" s="383">
        <v>143</v>
      </c>
      <c r="O6" s="383">
        <v>372</v>
      </c>
      <c r="P6" s="383">
        <v>682</v>
      </c>
      <c r="Q6" s="322">
        <v>278</v>
      </c>
      <c r="R6" s="322">
        <v>22</v>
      </c>
      <c r="S6" s="383">
        <v>116</v>
      </c>
      <c r="T6" s="383">
        <v>170</v>
      </c>
      <c r="U6" s="383">
        <v>155</v>
      </c>
      <c r="V6" s="322">
        <v>208</v>
      </c>
      <c r="W6" s="322">
        <v>23</v>
      </c>
      <c r="Y6" s="386" t="s">
        <v>31</v>
      </c>
      <c r="Z6" s="315">
        <v>109</v>
      </c>
      <c r="AA6" s="322">
        <v>1036</v>
      </c>
      <c r="AB6" s="315">
        <v>760</v>
      </c>
      <c r="AC6" s="315">
        <v>762</v>
      </c>
      <c r="AD6" s="315">
        <v>350</v>
      </c>
      <c r="AE6" s="315">
        <v>118</v>
      </c>
      <c r="AF6" s="315">
        <v>413</v>
      </c>
      <c r="AG6" s="315">
        <v>395</v>
      </c>
      <c r="AH6" s="315">
        <v>381</v>
      </c>
      <c r="AI6" s="315">
        <v>426</v>
      </c>
      <c r="AK6" s="386" t="s">
        <v>31</v>
      </c>
      <c r="AL6" s="383">
        <v>133</v>
      </c>
      <c r="AM6" s="383">
        <v>663</v>
      </c>
      <c r="AN6" s="383">
        <v>869</v>
      </c>
      <c r="AO6" s="383">
        <v>681</v>
      </c>
      <c r="AP6" s="383">
        <v>426</v>
      </c>
      <c r="AQ6" s="383">
        <v>113</v>
      </c>
      <c r="AR6" s="383">
        <v>355</v>
      </c>
      <c r="AS6" s="383">
        <v>408</v>
      </c>
      <c r="AT6" s="383">
        <v>363</v>
      </c>
      <c r="AU6" s="383">
        <v>374</v>
      </c>
    </row>
    <row r="7" spans="1:48" ht="13.9" x14ac:dyDescent="0.3">
      <c r="A7" s="386" t="s">
        <v>32</v>
      </c>
      <c r="B7" s="383">
        <v>5161</v>
      </c>
      <c r="C7" s="383">
        <v>10337</v>
      </c>
      <c r="D7" s="383">
        <v>16070</v>
      </c>
      <c r="E7" s="383">
        <v>9167</v>
      </c>
      <c r="F7" s="383" t="s">
        <v>510</v>
      </c>
      <c r="G7" s="383">
        <v>1284</v>
      </c>
      <c r="H7" s="383">
        <v>1694</v>
      </c>
      <c r="I7" s="383">
        <v>2701</v>
      </c>
      <c r="J7" s="383">
        <v>9359</v>
      </c>
      <c r="K7" s="383" t="s">
        <v>510</v>
      </c>
      <c r="M7" s="386" t="s">
        <v>32</v>
      </c>
      <c r="N7" s="383">
        <v>5423</v>
      </c>
      <c r="O7" s="383">
        <v>11069</v>
      </c>
      <c r="P7" s="383">
        <v>12200</v>
      </c>
      <c r="Q7" s="322">
        <v>8975</v>
      </c>
      <c r="R7" s="322">
        <v>411</v>
      </c>
      <c r="S7" s="383">
        <v>3511</v>
      </c>
      <c r="T7" s="383">
        <v>3890</v>
      </c>
      <c r="U7" s="383">
        <v>2631</v>
      </c>
      <c r="V7" s="322">
        <v>8822</v>
      </c>
      <c r="W7" s="322">
        <v>1187</v>
      </c>
      <c r="Y7" s="386" t="s">
        <v>32</v>
      </c>
      <c r="Z7" s="315">
        <v>1048</v>
      </c>
      <c r="AA7" s="322">
        <v>12888</v>
      </c>
      <c r="AB7" s="315">
        <v>12933</v>
      </c>
      <c r="AC7" s="315">
        <v>8806</v>
      </c>
      <c r="AD7" s="315">
        <v>7009</v>
      </c>
      <c r="AE7" s="315">
        <v>1772</v>
      </c>
      <c r="AF7" s="315">
        <v>5528</v>
      </c>
      <c r="AG7" s="315">
        <v>7208</v>
      </c>
      <c r="AH7" s="315">
        <v>5390</v>
      </c>
      <c r="AI7" s="315">
        <v>10221</v>
      </c>
      <c r="AK7" s="386" t="s">
        <v>32</v>
      </c>
      <c r="AL7" s="383">
        <v>1040</v>
      </c>
      <c r="AM7" s="383">
        <v>6856</v>
      </c>
      <c r="AN7" s="383">
        <v>14171</v>
      </c>
      <c r="AO7" s="383">
        <v>9316</v>
      </c>
      <c r="AP7" s="383">
        <v>6245</v>
      </c>
      <c r="AQ7" s="383">
        <v>1981</v>
      </c>
      <c r="AR7" s="383">
        <v>6227</v>
      </c>
      <c r="AS7" s="383">
        <v>10186</v>
      </c>
      <c r="AT7" s="383">
        <v>6355</v>
      </c>
      <c r="AU7" s="383">
        <v>7304</v>
      </c>
    </row>
    <row r="8" spans="1:48" ht="13.9" x14ac:dyDescent="0.3">
      <c r="A8" s="386" t="s">
        <v>33</v>
      </c>
      <c r="B8" s="383">
        <v>8667</v>
      </c>
      <c r="C8" s="383">
        <v>22635</v>
      </c>
      <c r="D8" s="383">
        <v>28055</v>
      </c>
      <c r="E8" s="383">
        <v>16760</v>
      </c>
      <c r="F8" s="383" t="s">
        <v>510</v>
      </c>
      <c r="G8" s="383">
        <v>3224</v>
      </c>
      <c r="H8" s="383">
        <v>4769</v>
      </c>
      <c r="I8" s="383">
        <v>5241</v>
      </c>
      <c r="J8" s="383">
        <v>16920</v>
      </c>
      <c r="K8" s="383" t="s">
        <v>510</v>
      </c>
      <c r="M8" s="386" t="s">
        <v>33</v>
      </c>
      <c r="N8" s="383">
        <v>9637</v>
      </c>
      <c r="O8" s="383">
        <v>24777</v>
      </c>
      <c r="P8" s="383">
        <v>25436</v>
      </c>
      <c r="Q8" s="322">
        <v>15397</v>
      </c>
      <c r="R8" s="322">
        <v>1028</v>
      </c>
      <c r="S8" s="383">
        <v>6474</v>
      </c>
      <c r="T8" s="383">
        <v>8649</v>
      </c>
      <c r="U8" s="383">
        <v>6266</v>
      </c>
      <c r="V8" s="322">
        <v>15526</v>
      </c>
      <c r="W8" s="322">
        <v>2266</v>
      </c>
      <c r="Y8" s="386" t="s">
        <v>33</v>
      </c>
      <c r="Z8" s="315">
        <v>1958</v>
      </c>
      <c r="AA8" s="322">
        <v>24196</v>
      </c>
      <c r="AB8" s="315">
        <v>26357</v>
      </c>
      <c r="AC8" s="315">
        <v>18231</v>
      </c>
      <c r="AD8" s="315">
        <v>12891</v>
      </c>
      <c r="AE8" s="315">
        <v>2231</v>
      </c>
      <c r="AF8" s="315">
        <v>9592</v>
      </c>
      <c r="AG8" s="315">
        <v>12931</v>
      </c>
      <c r="AH8" s="315">
        <v>11069</v>
      </c>
      <c r="AI8" s="315">
        <v>17082</v>
      </c>
      <c r="AK8" s="386" t="s">
        <v>33</v>
      </c>
      <c r="AL8" s="383">
        <v>1723</v>
      </c>
      <c r="AM8" s="383">
        <v>13869</v>
      </c>
      <c r="AN8" s="383">
        <v>28457</v>
      </c>
      <c r="AO8" s="383">
        <v>20995</v>
      </c>
      <c r="AP8" s="383">
        <v>15333</v>
      </c>
      <c r="AQ8" s="383">
        <v>2164</v>
      </c>
      <c r="AR8" s="383">
        <v>9421</v>
      </c>
      <c r="AS8" s="383">
        <v>15892</v>
      </c>
      <c r="AT8" s="383">
        <v>13041</v>
      </c>
      <c r="AU8" s="383">
        <v>15021</v>
      </c>
    </row>
    <row r="9" spans="1:48" ht="13.9" x14ac:dyDescent="0.3">
      <c r="A9" s="386" t="s">
        <v>34</v>
      </c>
      <c r="B9" s="383">
        <v>7134</v>
      </c>
      <c r="C9" s="383">
        <v>19686</v>
      </c>
      <c r="D9" s="383">
        <v>22834</v>
      </c>
      <c r="E9" s="383">
        <v>10821</v>
      </c>
      <c r="F9" s="383" t="s">
        <v>510</v>
      </c>
      <c r="G9" s="383">
        <v>1324</v>
      </c>
      <c r="H9" s="383">
        <v>2491</v>
      </c>
      <c r="I9" s="383">
        <v>3031</v>
      </c>
      <c r="J9" s="383">
        <v>10179</v>
      </c>
      <c r="K9" s="383" t="s">
        <v>510</v>
      </c>
      <c r="M9" s="386" t="s">
        <v>34</v>
      </c>
      <c r="N9" s="383">
        <v>7601</v>
      </c>
      <c r="O9" s="383">
        <v>19664</v>
      </c>
      <c r="P9" s="383">
        <v>21567</v>
      </c>
      <c r="Q9" s="322">
        <v>11363</v>
      </c>
      <c r="R9" s="322">
        <v>603</v>
      </c>
      <c r="S9" s="383">
        <v>3494</v>
      </c>
      <c r="T9" s="383">
        <v>4944</v>
      </c>
      <c r="U9" s="383">
        <v>3825</v>
      </c>
      <c r="V9" s="322">
        <v>10435</v>
      </c>
      <c r="W9" s="322">
        <v>1412</v>
      </c>
      <c r="Y9" s="386" t="s">
        <v>34</v>
      </c>
      <c r="Z9" s="315">
        <v>893</v>
      </c>
      <c r="AA9" s="322">
        <v>14327</v>
      </c>
      <c r="AB9" s="315">
        <v>19040</v>
      </c>
      <c r="AC9" s="315">
        <v>14467</v>
      </c>
      <c r="AD9" s="315">
        <v>10465</v>
      </c>
      <c r="AE9" s="315">
        <v>1177</v>
      </c>
      <c r="AF9" s="315">
        <v>5042</v>
      </c>
      <c r="AG9" s="315">
        <v>8170</v>
      </c>
      <c r="AH9" s="315">
        <v>7890</v>
      </c>
      <c r="AI9" s="315">
        <v>13020</v>
      </c>
      <c r="AK9" s="386" t="s">
        <v>34</v>
      </c>
      <c r="AL9" s="383">
        <v>914</v>
      </c>
      <c r="AM9" s="383">
        <v>6847</v>
      </c>
      <c r="AN9" s="383">
        <v>18393</v>
      </c>
      <c r="AO9" s="383">
        <v>15561</v>
      </c>
      <c r="AP9" s="383">
        <v>12459</v>
      </c>
      <c r="AQ9" s="383">
        <v>1532</v>
      </c>
      <c r="AR9" s="383">
        <v>4900</v>
      </c>
      <c r="AS9" s="383">
        <v>10525</v>
      </c>
      <c r="AT9" s="383">
        <v>9171</v>
      </c>
      <c r="AU9" s="383">
        <v>12302</v>
      </c>
    </row>
    <row r="10" spans="1:48" ht="13.9" x14ac:dyDescent="0.3">
      <c r="A10" s="386" t="s">
        <v>35</v>
      </c>
      <c r="B10" s="383">
        <v>8457</v>
      </c>
      <c r="C10" s="383">
        <v>18701</v>
      </c>
      <c r="D10" s="383">
        <v>23572</v>
      </c>
      <c r="E10" s="383">
        <v>11946</v>
      </c>
      <c r="F10" s="383" t="s">
        <v>510</v>
      </c>
      <c r="G10" s="383">
        <v>4504</v>
      </c>
      <c r="H10" s="383">
        <v>5078</v>
      </c>
      <c r="I10" s="383">
        <v>4739</v>
      </c>
      <c r="J10" s="383">
        <v>12271</v>
      </c>
      <c r="K10" s="383" t="s">
        <v>510</v>
      </c>
      <c r="M10" s="386" t="s">
        <v>35</v>
      </c>
      <c r="N10" s="383">
        <v>8897</v>
      </c>
      <c r="O10" s="383">
        <v>19059</v>
      </c>
      <c r="P10" s="383">
        <v>20996</v>
      </c>
      <c r="Q10" s="322">
        <v>10034</v>
      </c>
      <c r="R10" s="322">
        <v>611</v>
      </c>
      <c r="S10" s="383">
        <v>7881</v>
      </c>
      <c r="T10" s="383">
        <v>8846</v>
      </c>
      <c r="U10" s="383">
        <v>6187</v>
      </c>
      <c r="V10" s="322">
        <v>10164</v>
      </c>
      <c r="W10" s="322">
        <v>1293</v>
      </c>
      <c r="Y10" s="386" t="s">
        <v>35</v>
      </c>
      <c r="Z10" s="315">
        <v>1553</v>
      </c>
      <c r="AA10" s="322">
        <v>20715</v>
      </c>
      <c r="AB10" s="315">
        <v>20389</v>
      </c>
      <c r="AC10" s="315">
        <v>13549</v>
      </c>
      <c r="AD10" s="315">
        <v>8959</v>
      </c>
      <c r="AE10" s="315">
        <v>2014</v>
      </c>
      <c r="AF10" s="315">
        <v>9148</v>
      </c>
      <c r="AG10" s="315">
        <v>13193</v>
      </c>
      <c r="AH10" s="315">
        <v>9076</v>
      </c>
      <c r="AI10" s="315">
        <v>10545</v>
      </c>
      <c r="AK10" s="386" t="s">
        <v>35</v>
      </c>
      <c r="AL10" s="383">
        <v>1508</v>
      </c>
      <c r="AM10" s="383">
        <v>13079</v>
      </c>
      <c r="AN10" s="383">
        <v>22762</v>
      </c>
      <c r="AO10" s="383">
        <v>16451</v>
      </c>
      <c r="AP10" s="383">
        <v>10148</v>
      </c>
      <c r="AQ10" s="383">
        <v>1980</v>
      </c>
      <c r="AR10" s="383">
        <v>8454</v>
      </c>
      <c r="AS10" s="383">
        <v>14973</v>
      </c>
      <c r="AT10" s="383">
        <v>11109</v>
      </c>
      <c r="AU10" s="383">
        <v>9822</v>
      </c>
    </row>
    <row r="11" spans="1:48" ht="13.9" x14ac:dyDescent="0.3">
      <c r="A11" s="386" t="s">
        <v>36</v>
      </c>
      <c r="B11" s="383">
        <v>8102</v>
      </c>
      <c r="C11" s="383">
        <v>25560</v>
      </c>
      <c r="D11" s="383">
        <v>32698</v>
      </c>
      <c r="E11" s="383">
        <v>15643</v>
      </c>
      <c r="F11" s="383" t="s">
        <v>510</v>
      </c>
      <c r="G11" s="383">
        <v>2322</v>
      </c>
      <c r="H11" s="383">
        <v>4231</v>
      </c>
      <c r="I11" s="383">
        <v>5160</v>
      </c>
      <c r="J11" s="383">
        <v>15582</v>
      </c>
      <c r="K11" s="383" t="s">
        <v>510</v>
      </c>
      <c r="M11" s="386" t="s">
        <v>36</v>
      </c>
      <c r="N11" s="383">
        <v>8969</v>
      </c>
      <c r="O11" s="383">
        <v>25940</v>
      </c>
      <c r="P11" s="383">
        <v>29890</v>
      </c>
      <c r="Q11" s="322">
        <v>16685</v>
      </c>
      <c r="R11" s="322">
        <v>885</v>
      </c>
      <c r="S11" s="383">
        <v>5250</v>
      </c>
      <c r="T11" s="383">
        <v>7852</v>
      </c>
      <c r="U11" s="383">
        <v>6029</v>
      </c>
      <c r="V11" s="322">
        <v>15895</v>
      </c>
      <c r="W11" s="322">
        <v>2179</v>
      </c>
      <c r="Y11" s="386" t="s">
        <v>36</v>
      </c>
      <c r="Z11" s="315">
        <v>1312</v>
      </c>
      <c r="AA11" s="322">
        <v>20453</v>
      </c>
      <c r="AB11" s="315">
        <v>26157</v>
      </c>
      <c r="AC11" s="315">
        <v>20068</v>
      </c>
      <c r="AD11" s="315">
        <v>14354</v>
      </c>
      <c r="AE11" s="315">
        <v>1445</v>
      </c>
      <c r="AF11" s="315">
        <v>7823</v>
      </c>
      <c r="AG11" s="315">
        <v>11621</v>
      </c>
      <c r="AH11" s="315">
        <v>11407</v>
      </c>
      <c r="AI11" s="315">
        <v>19047</v>
      </c>
      <c r="AK11" s="386" t="s">
        <v>36</v>
      </c>
      <c r="AL11" s="383">
        <v>982</v>
      </c>
      <c r="AM11" s="383">
        <v>9982</v>
      </c>
      <c r="AN11" s="383">
        <v>26625</v>
      </c>
      <c r="AO11" s="383">
        <v>21321</v>
      </c>
      <c r="AP11" s="383">
        <v>17287</v>
      </c>
      <c r="AQ11" s="383">
        <v>1660</v>
      </c>
      <c r="AR11" s="383">
        <v>6984</v>
      </c>
      <c r="AS11" s="383">
        <v>15300</v>
      </c>
      <c r="AT11" s="383">
        <v>13374</v>
      </c>
      <c r="AU11" s="383">
        <v>17347</v>
      </c>
    </row>
    <row r="12" spans="1:48" ht="13.9" x14ac:dyDescent="0.3">
      <c r="A12" s="386" t="s">
        <v>37</v>
      </c>
      <c r="B12" s="383">
        <v>6709</v>
      </c>
      <c r="C12" s="383">
        <v>11795</v>
      </c>
      <c r="D12" s="383">
        <v>14209</v>
      </c>
      <c r="E12" s="383">
        <v>8657</v>
      </c>
      <c r="F12" s="383" t="s">
        <v>510</v>
      </c>
      <c r="G12" s="383">
        <v>5122</v>
      </c>
      <c r="H12" s="383">
        <v>6209</v>
      </c>
      <c r="I12" s="383">
        <v>4799</v>
      </c>
      <c r="J12" s="383">
        <v>12561</v>
      </c>
      <c r="K12" s="383" t="s">
        <v>510</v>
      </c>
      <c r="M12" s="386" t="s">
        <v>37</v>
      </c>
      <c r="N12" s="383">
        <v>7148</v>
      </c>
      <c r="O12" s="383">
        <v>14057</v>
      </c>
      <c r="P12" s="383">
        <v>14150</v>
      </c>
      <c r="Q12" s="322">
        <v>8265</v>
      </c>
      <c r="R12" s="322">
        <v>509</v>
      </c>
      <c r="S12" s="383">
        <v>7329</v>
      </c>
      <c r="T12" s="383">
        <v>10045</v>
      </c>
      <c r="U12" s="383">
        <v>6370</v>
      </c>
      <c r="V12" s="322">
        <v>10722</v>
      </c>
      <c r="W12" s="322">
        <v>1554</v>
      </c>
      <c r="Y12" s="386" t="s">
        <v>37</v>
      </c>
      <c r="Z12" s="315">
        <v>1973</v>
      </c>
      <c r="AA12" s="322">
        <v>24161</v>
      </c>
      <c r="AB12" s="315">
        <v>16328</v>
      </c>
      <c r="AC12" s="315">
        <v>10334</v>
      </c>
      <c r="AD12" s="315">
        <v>6705</v>
      </c>
      <c r="AE12" s="315">
        <v>2541</v>
      </c>
      <c r="AF12" s="315">
        <v>10549</v>
      </c>
      <c r="AG12" s="315">
        <v>12270</v>
      </c>
      <c r="AH12" s="315">
        <v>8448</v>
      </c>
      <c r="AI12" s="315">
        <v>8843</v>
      </c>
      <c r="AK12" s="386" t="s">
        <v>37</v>
      </c>
      <c r="AL12" s="383">
        <v>2576</v>
      </c>
      <c r="AM12" s="383">
        <v>12549</v>
      </c>
      <c r="AN12" s="383">
        <v>18554</v>
      </c>
      <c r="AO12" s="383">
        <v>11526</v>
      </c>
      <c r="AP12" s="383">
        <v>8174</v>
      </c>
      <c r="AQ12" s="383">
        <v>3399</v>
      </c>
      <c r="AR12" s="383">
        <v>9946</v>
      </c>
      <c r="AS12" s="383">
        <v>12755</v>
      </c>
      <c r="AT12" s="383">
        <v>8925</v>
      </c>
      <c r="AU12" s="383">
        <v>9130</v>
      </c>
    </row>
    <row r="13" spans="1:48" ht="13.9" x14ac:dyDescent="0.3">
      <c r="A13" s="386" t="s">
        <v>38</v>
      </c>
      <c r="B13" s="383">
        <v>11396</v>
      </c>
      <c r="C13" s="383">
        <v>27289</v>
      </c>
      <c r="D13" s="383">
        <v>31517</v>
      </c>
      <c r="E13" s="383">
        <v>14736</v>
      </c>
      <c r="F13" s="383" t="s">
        <v>510</v>
      </c>
      <c r="G13" s="383">
        <v>3482</v>
      </c>
      <c r="H13" s="383">
        <v>5157</v>
      </c>
      <c r="I13" s="383">
        <v>5549</v>
      </c>
      <c r="J13" s="383">
        <v>15466</v>
      </c>
      <c r="K13" s="383" t="s">
        <v>510</v>
      </c>
      <c r="M13" s="386" t="s">
        <v>38</v>
      </c>
      <c r="N13" s="383">
        <v>12189</v>
      </c>
      <c r="O13" s="383">
        <v>28044</v>
      </c>
      <c r="P13" s="383">
        <v>28677</v>
      </c>
      <c r="Q13" s="322">
        <v>14072</v>
      </c>
      <c r="R13" s="322">
        <v>782</v>
      </c>
      <c r="S13" s="383">
        <v>8332</v>
      </c>
      <c r="T13" s="383">
        <v>9748</v>
      </c>
      <c r="U13" s="383">
        <v>6850</v>
      </c>
      <c r="V13" s="322">
        <v>14256</v>
      </c>
      <c r="W13" s="322">
        <v>1922</v>
      </c>
      <c r="Y13" s="386" t="s">
        <v>38</v>
      </c>
      <c r="Z13" s="315">
        <v>2880</v>
      </c>
      <c r="AA13" s="322">
        <v>26324</v>
      </c>
      <c r="AB13" s="315">
        <v>29405</v>
      </c>
      <c r="AC13" s="315">
        <v>19920</v>
      </c>
      <c r="AD13" s="315">
        <v>12396</v>
      </c>
      <c r="AE13" s="315">
        <v>3224</v>
      </c>
      <c r="AF13" s="315">
        <v>11550</v>
      </c>
      <c r="AG13" s="315">
        <v>16771</v>
      </c>
      <c r="AH13" s="315">
        <v>12170</v>
      </c>
      <c r="AI13" s="315">
        <v>15908</v>
      </c>
      <c r="AK13" s="386" t="s">
        <v>38</v>
      </c>
      <c r="AL13" s="383">
        <v>1869</v>
      </c>
      <c r="AM13" s="383">
        <v>13078</v>
      </c>
      <c r="AN13" s="383">
        <v>29379</v>
      </c>
      <c r="AO13" s="383">
        <v>21760</v>
      </c>
      <c r="AP13" s="383">
        <v>14463</v>
      </c>
      <c r="AQ13" s="383">
        <v>3380</v>
      </c>
      <c r="AR13" s="383">
        <v>11051</v>
      </c>
      <c r="AS13" s="383">
        <v>20160</v>
      </c>
      <c r="AT13" s="383">
        <v>15323</v>
      </c>
      <c r="AU13" s="383">
        <v>14547</v>
      </c>
    </row>
    <row r="14" spans="1:48" ht="13.9" x14ac:dyDescent="0.3">
      <c r="A14" s="386" t="s">
        <v>39</v>
      </c>
      <c r="B14" s="383">
        <v>10135</v>
      </c>
      <c r="C14" s="383">
        <v>22483</v>
      </c>
      <c r="D14" s="383">
        <v>26356</v>
      </c>
      <c r="E14" s="383">
        <v>13363</v>
      </c>
      <c r="F14" s="383" t="s">
        <v>510</v>
      </c>
      <c r="G14" s="383">
        <v>4105</v>
      </c>
      <c r="H14" s="383">
        <v>5270</v>
      </c>
      <c r="I14" s="383">
        <v>4998</v>
      </c>
      <c r="J14" s="383">
        <v>13584</v>
      </c>
      <c r="K14" s="383" t="s">
        <v>510</v>
      </c>
      <c r="M14" s="386" t="s">
        <v>39</v>
      </c>
      <c r="N14" s="383">
        <v>10107</v>
      </c>
      <c r="O14" s="383">
        <v>23765</v>
      </c>
      <c r="P14" s="383">
        <v>23222</v>
      </c>
      <c r="Q14" s="322">
        <v>12091</v>
      </c>
      <c r="R14" s="322">
        <v>712</v>
      </c>
      <c r="S14" s="383">
        <v>8052</v>
      </c>
      <c r="T14" s="383">
        <v>10160</v>
      </c>
      <c r="U14" s="383">
        <v>6668</v>
      </c>
      <c r="V14" s="322">
        <v>12275</v>
      </c>
      <c r="W14" s="322">
        <v>1592</v>
      </c>
      <c r="Y14" s="386" t="s">
        <v>39</v>
      </c>
      <c r="Z14" s="315">
        <v>1532</v>
      </c>
      <c r="AA14" s="322">
        <v>24497</v>
      </c>
      <c r="AB14" s="315">
        <v>25544</v>
      </c>
      <c r="AC14" s="315">
        <v>16204</v>
      </c>
      <c r="AD14" s="315">
        <v>10276</v>
      </c>
      <c r="AE14" s="315">
        <v>1762</v>
      </c>
      <c r="AF14" s="315">
        <v>9876</v>
      </c>
      <c r="AG14" s="315">
        <v>14638</v>
      </c>
      <c r="AH14" s="315">
        <v>10658</v>
      </c>
      <c r="AI14" s="315">
        <v>12912</v>
      </c>
      <c r="AK14" s="386" t="s">
        <v>39</v>
      </c>
      <c r="AL14" s="383">
        <v>1560</v>
      </c>
      <c r="AM14" s="383">
        <v>13803</v>
      </c>
      <c r="AN14" s="383">
        <v>27409</v>
      </c>
      <c r="AO14" s="383">
        <v>18276</v>
      </c>
      <c r="AP14" s="383">
        <v>11615</v>
      </c>
      <c r="AQ14" s="383">
        <v>1940</v>
      </c>
      <c r="AR14" s="383">
        <v>9094</v>
      </c>
      <c r="AS14" s="383">
        <v>16141</v>
      </c>
      <c r="AT14" s="383">
        <v>12818</v>
      </c>
      <c r="AU14" s="383">
        <v>11426</v>
      </c>
    </row>
    <row r="15" spans="1:48" ht="13.9" x14ac:dyDescent="0.3">
      <c r="A15" s="386" t="s">
        <v>40</v>
      </c>
      <c r="B15" s="383">
        <v>8184</v>
      </c>
      <c r="C15" s="383">
        <v>21679</v>
      </c>
      <c r="D15" s="383">
        <v>26181</v>
      </c>
      <c r="E15" s="383">
        <v>14442</v>
      </c>
      <c r="F15" s="383" t="s">
        <v>510</v>
      </c>
      <c r="G15" s="383">
        <v>2163</v>
      </c>
      <c r="H15" s="383">
        <v>3463</v>
      </c>
      <c r="I15" s="383">
        <v>4175</v>
      </c>
      <c r="J15" s="383">
        <v>14788</v>
      </c>
      <c r="K15" s="383" t="s">
        <v>510</v>
      </c>
      <c r="M15" s="386" t="s">
        <v>40</v>
      </c>
      <c r="N15" s="383">
        <v>8991</v>
      </c>
      <c r="O15" s="383">
        <v>22073</v>
      </c>
      <c r="P15" s="383">
        <v>24017</v>
      </c>
      <c r="Q15" s="322">
        <v>13025</v>
      </c>
      <c r="R15" s="322">
        <v>763</v>
      </c>
      <c r="S15" s="383">
        <v>5549</v>
      </c>
      <c r="T15" s="383">
        <v>7171</v>
      </c>
      <c r="U15" s="383">
        <v>5275</v>
      </c>
      <c r="V15" s="322">
        <v>12883</v>
      </c>
      <c r="W15" s="322">
        <v>1984</v>
      </c>
      <c r="Y15" s="386" t="s">
        <v>40</v>
      </c>
      <c r="Z15" s="315">
        <v>1331</v>
      </c>
      <c r="AA15" s="322">
        <v>19751</v>
      </c>
      <c r="AB15" s="315">
        <v>23458</v>
      </c>
      <c r="AC15" s="315">
        <v>16277</v>
      </c>
      <c r="AD15" s="315">
        <v>11058</v>
      </c>
      <c r="AE15" s="315">
        <v>1782</v>
      </c>
      <c r="AF15" s="315">
        <v>8229</v>
      </c>
      <c r="AG15" s="315">
        <v>12578</v>
      </c>
      <c r="AH15" s="315">
        <v>9691</v>
      </c>
      <c r="AI15" s="315">
        <v>14476</v>
      </c>
      <c r="AK15" s="386" t="s">
        <v>40</v>
      </c>
      <c r="AL15" s="383">
        <v>1234</v>
      </c>
      <c r="AM15" s="383">
        <v>10579</v>
      </c>
      <c r="AN15" s="383">
        <v>24088</v>
      </c>
      <c r="AO15" s="383">
        <v>17856</v>
      </c>
      <c r="AP15" s="383">
        <v>12650</v>
      </c>
      <c r="AQ15" s="383">
        <v>2608</v>
      </c>
      <c r="AR15" s="383">
        <v>9339</v>
      </c>
      <c r="AS15" s="383">
        <v>16768</v>
      </c>
      <c r="AT15" s="383">
        <v>11986</v>
      </c>
      <c r="AU15" s="383">
        <v>12808</v>
      </c>
    </row>
    <row r="16" spans="1:48" ht="13.9" x14ac:dyDescent="0.3">
      <c r="A16" s="386" t="s">
        <v>41</v>
      </c>
      <c r="B16" s="383">
        <v>8067</v>
      </c>
      <c r="C16" s="383">
        <v>15953</v>
      </c>
      <c r="D16" s="383">
        <v>20515</v>
      </c>
      <c r="E16" s="383">
        <v>11119</v>
      </c>
      <c r="F16" s="383" t="s">
        <v>510</v>
      </c>
      <c r="G16" s="383">
        <v>2843</v>
      </c>
      <c r="H16" s="383">
        <v>3774</v>
      </c>
      <c r="I16" s="383">
        <v>3825</v>
      </c>
      <c r="J16" s="383">
        <v>11974</v>
      </c>
      <c r="K16" s="383" t="s">
        <v>510</v>
      </c>
      <c r="M16" s="386" t="s">
        <v>41</v>
      </c>
      <c r="N16" s="383">
        <v>7399</v>
      </c>
      <c r="O16" s="383">
        <v>17024</v>
      </c>
      <c r="P16" s="383">
        <v>16947</v>
      </c>
      <c r="Q16" s="322">
        <v>10818</v>
      </c>
      <c r="R16" s="322">
        <v>510</v>
      </c>
      <c r="S16" s="383">
        <v>6574</v>
      </c>
      <c r="T16" s="383">
        <v>8023</v>
      </c>
      <c r="U16" s="383">
        <v>4690</v>
      </c>
      <c r="V16" s="322">
        <v>11302</v>
      </c>
      <c r="W16" s="322">
        <v>1470</v>
      </c>
      <c r="Y16" s="386" t="s">
        <v>41</v>
      </c>
      <c r="Z16" s="315">
        <v>1764</v>
      </c>
      <c r="AA16" s="322">
        <v>19016</v>
      </c>
      <c r="AB16" s="315">
        <v>17513</v>
      </c>
      <c r="AC16" s="315">
        <v>11920</v>
      </c>
      <c r="AD16" s="315">
        <v>7902</v>
      </c>
      <c r="AE16" s="315">
        <v>2730</v>
      </c>
      <c r="AF16" s="315">
        <v>8694</v>
      </c>
      <c r="AG16" s="315">
        <v>12149</v>
      </c>
      <c r="AH16" s="315">
        <v>7906</v>
      </c>
      <c r="AI16" s="315">
        <v>11883</v>
      </c>
      <c r="AK16" s="386" t="s">
        <v>41</v>
      </c>
      <c r="AL16" s="383">
        <v>1839</v>
      </c>
      <c r="AM16" s="383">
        <v>11457</v>
      </c>
      <c r="AN16" s="383">
        <v>20856</v>
      </c>
      <c r="AO16" s="383">
        <v>13483</v>
      </c>
      <c r="AP16" s="383">
        <v>8551</v>
      </c>
      <c r="AQ16" s="383">
        <v>2621</v>
      </c>
      <c r="AR16" s="383">
        <v>8788</v>
      </c>
      <c r="AS16" s="383">
        <v>14636</v>
      </c>
      <c r="AT16" s="383">
        <v>9573</v>
      </c>
      <c r="AU16" s="383">
        <v>9241</v>
      </c>
    </row>
    <row r="17" spans="1:47" ht="13.9" x14ac:dyDescent="0.3">
      <c r="A17" s="386" t="s">
        <v>42</v>
      </c>
      <c r="B17" s="383">
        <v>7066</v>
      </c>
      <c r="C17" s="383">
        <v>11628</v>
      </c>
      <c r="D17" s="383">
        <v>16219</v>
      </c>
      <c r="E17" s="383">
        <v>8961</v>
      </c>
      <c r="F17" s="383" t="s">
        <v>510</v>
      </c>
      <c r="G17" s="383">
        <v>4809</v>
      </c>
      <c r="H17" s="383">
        <v>4772</v>
      </c>
      <c r="I17" s="383">
        <v>4292</v>
      </c>
      <c r="J17" s="383">
        <v>10752</v>
      </c>
      <c r="K17" s="383" t="s">
        <v>510</v>
      </c>
      <c r="M17" s="386" t="s">
        <v>42</v>
      </c>
      <c r="N17" s="383">
        <v>7320</v>
      </c>
      <c r="O17" s="383">
        <v>13671</v>
      </c>
      <c r="P17" s="383">
        <v>13194</v>
      </c>
      <c r="Q17" s="322">
        <v>7673</v>
      </c>
      <c r="R17" s="322">
        <v>388</v>
      </c>
      <c r="S17" s="383">
        <v>8068</v>
      </c>
      <c r="T17" s="383">
        <v>10219</v>
      </c>
      <c r="U17" s="383">
        <v>5276</v>
      </c>
      <c r="V17" s="322">
        <v>8696</v>
      </c>
      <c r="W17" s="322">
        <v>1126</v>
      </c>
      <c r="Y17" s="386" t="s">
        <v>42</v>
      </c>
      <c r="Z17" s="315">
        <v>1562</v>
      </c>
      <c r="AA17" s="322">
        <v>20130</v>
      </c>
      <c r="AB17" s="315">
        <v>17313</v>
      </c>
      <c r="AC17" s="315">
        <v>9135</v>
      </c>
      <c r="AD17" s="315">
        <v>6406</v>
      </c>
      <c r="AE17" s="315">
        <v>2529</v>
      </c>
      <c r="AF17" s="315">
        <v>9811</v>
      </c>
      <c r="AG17" s="315">
        <v>13472</v>
      </c>
      <c r="AH17" s="315">
        <v>7498</v>
      </c>
      <c r="AI17" s="315">
        <v>7995</v>
      </c>
      <c r="AK17" s="386" t="s">
        <v>42</v>
      </c>
      <c r="AL17" s="383">
        <v>1954</v>
      </c>
      <c r="AM17" s="383">
        <v>15527</v>
      </c>
      <c r="AN17" s="383">
        <v>19677</v>
      </c>
      <c r="AO17" s="383">
        <v>10600</v>
      </c>
      <c r="AP17" s="383">
        <v>6324</v>
      </c>
      <c r="AQ17" s="383">
        <v>3581</v>
      </c>
      <c r="AR17" s="383">
        <v>12781</v>
      </c>
      <c r="AS17" s="383">
        <v>15948</v>
      </c>
      <c r="AT17" s="383">
        <v>8845</v>
      </c>
      <c r="AU17" s="383">
        <v>6453</v>
      </c>
    </row>
    <row r="18" spans="1:47" ht="13.9" x14ac:dyDescent="0.3">
      <c r="A18" s="386" t="s">
        <v>43</v>
      </c>
      <c r="B18" s="383">
        <v>6258</v>
      </c>
      <c r="C18" s="383">
        <v>10803</v>
      </c>
      <c r="D18" s="383">
        <v>12501</v>
      </c>
      <c r="E18" s="383">
        <v>7838</v>
      </c>
      <c r="F18" s="383" t="s">
        <v>510</v>
      </c>
      <c r="G18" s="383">
        <v>4514</v>
      </c>
      <c r="H18" s="383">
        <v>4986</v>
      </c>
      <c r="I18" s="383">
        <v>3857</v>
      </c>
      <c r="J18" s="383">
        <v>10300</v>
      </c>
      <c r="K18" s="383" t="s">
        <v>510</v>
      </c>
      <c r="M18" s="386" t="s">
        <v>43</v>
      </c>
      <c r="N18" s="383">
        <v>7865</v>
      </c>
      <c r="O18" s="383">
        <v>12276</v>
      </c>
      <c r="P18" s="383">
        <v>11234</v>
      </c>
      <c r="Q18" s="322">
        <v>6326</v>
      </c>
      <c r="R18" s="322">
        <v>407</v>
      </c>
      <c r="S18" s="383">
        <v>8348</v>
      </c>
      <c r="T18" s="383">
        <v>8588</v>
      </c>
      <c r="U18" s="383">
        <v>5209</v>
      </c>
      <c r="V18" s="322">
        <v>8488</v>
      </c>
      <c r="W18" s="322">
        <v>1082</v>
      </c>
      <c r="Y18" s="386" t="s">
        <v>43</v>
      </c>
      <c r="Z18" s="315">
        <v>1481</v>
      </c>
      <c r="AA18" s="322">
        <v>20419</v>
      </c>
      <c r="AB18" s="315">
        <v>13132</v>
      </c>
      <c r="AC18" s="315">
        <v>8353</v>
      </c>
      <c r="AD18" s="315">
        <v>5442</v>
      </c>
      <c r="AE18" s="315">
        <v>1734</v>
      </c>
      <c r="AF18" s="315">
        <v>8894</v>
      </c>
      <c r="AG18" s="315">
        <v>10338</v>
      </c>
      <c r="AH18" s="315">
        <v>6837</v>
      </c>
      <c r="AI18" s="315">
        <v>7702</v>
      </c>
      <c r="AK18" s="386" t="s">
        <v>43</v>
      </c>
      <c r="AL18" s="383">
        <v>2055</v>
      </c>
      <c r="AM18" s="383">
        <v>11623</v>
      </c>
      <c r="AN18" s="383">
        <v>15660</v>
      </c>
      <c r="AO18" s="383">
        <v>8449</v>
      </c>
      <c r="AP18" s="383">
        <v>5522</v>
      </c>
      <c r="AQ18" s="383">
        <v>2357</v>
      </c>
      <c r="AR18" s="383">
        <v>9596</v>
      </c>
      <c r="AS18" s="383">
        <v>11541</v>
      </c>
      <c r="AT18" s="383">
        <v>7376</v>
      </c>
      <c r="AU18" s="383">
        <v>6411</v>
      </c>
    </row>
    <row r="19" spans="1:47" ht="13.9" x14ac:dyDescent="0.3">
      <c r="A19" s="386" t="s">
        <v>44</v>
      </c>
      <c r="B19" s="383">
        <v>8290</v>
      </c>
      <c r="C19" s="383">
        <v>15590</v>
      </c>
      <c r="D19" s="383">
        <v>18198</v>
      </c>
      <c r="E19" s="383">
        <v>9426</v>
      </c>
      <c r="F19" s="383" t="s">
        <v>510</v>
      </c>
      <c r="G19" s="383">
        <v>4656</v>
      </c>
      <c r="H19" s="383">
        <v>5441</v>
      </c>
      <c r="I19" s="383">
        <v>4225</v>
      </c>
      <c r="J19" s="383">
        <v>11264</v>
      </c>
      <c r="K19" s="383" t="s">
        <v>510</v>
      </c>
      <c r="M19" s="386" t="s">
        <v>44</v>
      </c>
      <c r="N19" s="383">
        <v>8977</v>
      </c>
      <c r="O19" s="383">
        <v>16180</v>
      </c>
      <c r="P19" s="383">
        <v>16027</v>
      </c>
      <c r="Q19" s="322">
        <v>7844</v>
      </c>
      <c r="R19" s="322">
        <v>474</v>
      </c>
      <c r="S19" s="383">
        <v>8965</v>
      </c>
      <c r="T19" s="383">
        <v>10668</v>
      </c>
      <c r="U19" s="383">
        <v>5876</v>
      </c>
      <c r="V19" s="322">
        <v>9008</v>
      </c>
      <c r="W19" s="322">
        <v>1262</v>
      </c>
      <c r="Y19" s="386" t="s">
        <v>44</v>
      </c>
      <c r="Z19" s="315">
        <v>2188</v>
      </c>
      <c r="AA19" s="322">
        <v>22952</v>
      </c>
      <c r="AB19" s="315">
        <v>17962</v>
      </c>
      <c r="AC19" s="315">
        <v>9998</v>
      </c>
      <c r="AD19" s="315">
        <v>6382</v>
      </c>
      <c r="AE19" s="315">
        <v>2479</v>
      </c>
      <c r="AF19" s="315">
        <v>10855</v>
      </c>
      <c r="AG19" s="315">
        <v>13688</v>
      </c>
      <c r="AH19" s="315">
        <v>8052</v>
      </c>
      <c r="AI19" s="315">
        <v>8471</v>
      </c>
      <c r="AK19" s="386" t="s">
        <v>44</v>
      </c>
      <c r="AL19" s="383">
        <v>1473</v>
      </c>
      <c r="AM19" s="383">
        <v>12920</v>
      </c>
      <c r="AN19" s="383">
        <v>21658</v>
      </c>
      <c r="AO19" s="383">
        <v>11685</v>
      </c>
      <c r="AP19" s="383">
        <v>7434</v>
      </c>
      <c r="AQ19" s="383">
        <v>2272</v>
      </c>
      <c r="AR19" s="383">
        <v>9936</v>
      </c>
      <c r="AS19" s="383">
        <v>15877</v>
      </c>
      <c r="AT19" s="383">
        <v>10663</v>
      </c>
      <c r="AU19" s="383">
        <v>8037</v>
      </c>
    </row>
    <row r="20" spans="1:47" ht="13.9" x14ac:dyDescent="0.3">
      <c r="A20" s="386" t="s">
        <v>45</v>
      </c>
      <c r="B20" s="383">
        <v>5452</v>
      </c>
      <c r="C20" s="383">
        <v>17339</v>
      </c>
      <c r="D20" s="383">
        <v>19229</v>
      </c>
      <c r="E20" s="383">
        <v>10970</v>
      </c>
      <c r="F20" s="383" t="s">
        <v>510</v>
      </c>
      <c r="G20" s="383">
        <v>1459</v>
      </c>
      <c r="H20" s="383">
        <v>2599</v>
      </c>
      <c r="I20" s="383">
        <v>2864</v>
      </c>
      <c r="J20" s="383">
        <v>10496</v>
      </c>
      <c r="K20" s="383" t="s">
        <v>510</v>
      </c>
      <c r="M20" s="386" t="s">
        <v>45</v>
      </c>
      <c r="N20" s="383">
        <v>5819</v>
      </c>
      <c r="O20" s="383">
        <v>17597</v>
      </c>
      <c r="P20" s="383">
        <v>18873</v>
      </c>
      <c r="Q20" s="322">
        <v>9732</v>
      </c>
      <c r="R20" s="322">
        <v>691</v>
      </c>
      <c r="S20" s="383">
        <v>3285</v>
      </c>
      <c r="T20" s="383">
        <v>4713</v>
      </c>
      <c r="U20" s="383">
        <v>3826</v>
      </c>
      <c r="V20" s="322">
        <v>9447</v>
      </c>
      <c r="W20" s="322">
        <v>1515</v>
      </c>
      <c r="Y20" s="386" t="s">
        <v>45</v>
      </c>
      <c r="Z20" s="315">
        <v>1026</v>
      </c>
      <c r="AA20" s="322">
        <v>12300</v>
      </c>
      <c r="AB20" s="315">
        <v>18061</v>
      </c>
      <c r="AC20" s="315">
        <v>12822</v>
      </c>
      <c r="AD20" s="315">
        <v>8426</v>
      </c>
      <c r="AE20" s="315">
        <v>853</v>
      </c>
      <c r="AF20" s="315">
        <v>4341</v>
      </c>
      <c r="AG20" s="315">
        <v>7505</v>
      </c>
      <c r="AH20" s="315">
        <v>7248</v>
      </c>
      <c r="AI20" s="315">
        <v>10871</v>
      </c>
      <c r="AK20" s="386" t="s">
        <v>45</v>
      </c>
      <c r="AL20" s="383">
        <v>670</v>
      </c>
      <c r="AM20" s="383">
        <v>7897</v>
      </c>
      <c r="AN20" s="383">
        <v>18103</v>
      </c>
      <c r="AO20" s="383">
        <v>15130</v>
      </c>
      <c r="AP20" s="383">
        <v>11047</v>
      </c>
      <c r="AQ20" s="383">
        <v>773</v>
      </c>
      <c r="AR20" s="383">
        <v>4119</v>
      </c>
      <c r="AS20" s="383">
        <v>8827</v>
      </c>
      <c r="AT20" s="383">
        <v>8146</v>
      </c>
      <c r="AU20" s="383">
        <v>9556</v>
      </c>
    </row>
    <row r="21" spans="1:47" ht="13.9" x14ac:dyDescent="0.3">
      <c r="A21" s="386" t="s">
        <v>46</v>
      </c>
      <c r="B21" s="383">
        <v>7038</v>
      </c>
      <c r="C21" s="383">
        <v>20896</v>
      </c>
      <c r="D21" s="383">
        <v>28234</v>
      </c>
      <c r="E21" s="383">
        <v>10956</v>
      </c>
      <c r="F21" s="383" t="s">
        <v>510</v>
      </c>
      <c r="G21" s="383">
        <v>1312</v>
      </c>
      <c r="H21" s="383">
        <v>2622</v>
      </c>
      <c r="I21" s="383">
        <v>3552</v>
      </c>
      <c r="J21" s="383">
        <v>10105</v>
      </c>
      <c r="K21" s="383" t="s">
        <v>510</v>
      </c>
      <c r="M21" s="386" t="s">
        <v>46</v>
      </c>
      <c r="N21" s="383">
        <v>6348</v>
      </c>
      <c r="O21" s="383">
        <v>20379</v>
      </c>
      <c r="P21" s="383">
        <v>24218</v>
      </c>
      <c r="Q21" s="322">
        <v>13189</v>
      </c>
      <c r="R21" s="322">
        <v>508</v>
      </c>
      <c r="S21" s="383">
        <v>3027</v>
      </c>
      <c r="T21" s="383">
        <v>4983</v>
      </c>
      <c r="U21" s="383">
        <v>4022</v>
      </c>
      <c r="V21" s="322">
        <v>11129</v>
      </c>
      <c r="W21" s="322">
        <v>1269</v>
      </c>
      <c r="Y21" s="386" t="s">
        <v>46</v>
      </c>
      <c r="Z21" s="315">
        <v>724</v>
      </c>
      <c r="AA21" s="322">
        <v>12779</v>
      </c>
      <c r="AB21" s="315">
        <v>19162</v>
      </c>
      <c r="AC21" s="315">
        <v>15682</v>
      </c>
      <c r="AD21" s="315">
        <v>11874</v>
      </c>
      <c r="AE21" s="315">
        <v>946</v>
      </c>
      <c r="AF21" s="315">
        <v>4331</v>
      </c>
      <c r="AG21" s="315">
        <v>7773</v>
      </c>
      <c r="AH21" s="315">
        <v>8098</v>
      </c>
      <c r="AI21" s="315">
        <v>14684</v>
      </c>
      <c r="AK21" s="386" t="s">
        <v>46</v>
      </c>
      <c r="AL21" s="383">
        <v>871</v>
      </c>
      <c r="AM21" s="383">
        <v>7281</v>
      </c>
      <c r="AN21" s="383">
        <v>18063</v>
      </c>
      <c r="AO21" s="383">
        <v>17270</v>
      </c>
      <c r="AP21" s="383">
        <v>13932</v>
      </c>
      <c r="AQ21" s="383">
        <v>1385</v>
      </c>
      <c r="AR21" s="383">
        <v>5026</v>
      </c>
      <c r="AS21" s="383">
        <v>9848</v>
      </c>
      <c r="AT21" s="383">
        <v>9382</v>
      </c>
      <c r="AU21" s="383">
        <v>14141</v>
      </c>
    </row>
    <row r="22" spans="1:47" ht="13.9" x14ac:dyDescent="0.3">
      <c r="A22" s="386" t="s">
        <v>47</v>
      </c>
      <c r="B22" s="383">
        <v>7881</v>
      </c>
      <c r="C22" s="383">
        <v>19243</v>
      </c>
      <c r="D22" s="383">
        <v>24081</v>
      </c>
      <c r="E22" s="383">
        <v>11841</v>
      </c>
      <c r="F22" s="383" t="s">
        <v>510</v>
      </c>
      <c r="G22" s="383">
        <v>1787</v>
      </c>
      <c r="H22" s="383">
        <v>2917</v>
      </c>
      <c r="I22" s="383">
        <v>3296</v>
      </c>
      <c r="J22" s="383">
        <v>10709</v>
      </c>
      <c r="K22" s="383" t="s">
        <v>510</v>
      </c>
      <c r="M22" s="386" t="s">
        <v>47</v>
      </c>
      <c r="N22" s="383">
        <v>8971</v>
      </c>
      <c r="O22" s="383">
        <v>21082</v>
      </c>
      <c r="P22" s="383">
        <v>21983</v>
      </c>
      <c r="Q22" s="322">
        <v>11753</v>
      </c>
      <c r="R22" s="322">
        <v>668</v>
      </c>
      <c r="S22" s="383">
        <v>4414</v>
      </c>
      <c r="T22" s="383">
        <v>5687</v>
      </c>
      <c r="U22" s="383">
        <v>4200</v>
      </c>
      <c r="V22" s="322">
        <v>10790</v>
      </c>
      <c r="W22" s="322">
        <v>1451</v>
      </c>
      <c r="Y22" s="386" t="s">
        <v>47</v>
      </c>
      <c r="Z22" s="315">
        <v>1402</v>
      </c>
      <c r="AA22" s="322">
        <v>17012</v>
      </c>
      <c r="AB22" s="315">
        <v>21453</v>
      </c>
      <c r="AC22" s="315">
        <v>14646</v>
      </c>
      <c r="AD22" s="315">
        <v>9920</v>
      </c>
      <c r="AE22" s="315">
        <v>1797</v>
      </c>
      <c r="AF22" s="315">
        <v>6565</v>
      </c>
      <c r="AG22" s="315">
        <v>9482</v>
      </c>
      <c r="AH22" s="315">
        <v>8231</v>
      </c>
      <c r="AI22" s="315">
        <v>12697</v>
      </c>
      <c r="AK22" s="386" t="s">
        <v>47</v>
      </c>
      <c r="AL22" s="383">
        <v>1290</v>
      </c>
      <c r="AM22" s="383">
        <v>8858</v>
      </c>
      <c r="AN22" s="383">
        <v>21506</v>
      </c>
      <c r="AO22" s="383">
        <v>16506</v>
      </c>
      <c r="AP22" s="383">
        <v>11944</v>
      </c>
      <c r="AQ22" s="383">
        <v>1719</v>
      </c>
      <c r="AR22" s="383">
        <v>6077</v>
      </c>
      <c r="AS22" s="383">
        <v>11785</v>
      </c>
      <c r="AT22" s="383">
        <v>9639</v>
      </c>
      <c r="AU22" s="383">
        <v>10890</v>
      </c>
    </row>
    <row r="23" spans="1:47" ht="13.9" x14ac:dyDescent="0.3">
      <c r="A23" s="386" t="s">
        <v>48</v>
      </c>
      <c r="B23" s="383">
        <v>7424</v>
      </c>
      <c r="C23" s="383">
        <v>16498</v>
      </c>
      <c r="D23" s="383">
        <v>19326</v>
      </c>
      <c r="E23" s="383">
        <v>10027</v>
      </c>
      <c r="F23" s="383" t="s">
        <v>510</v>
      </c>
      <c r="G23" s="383">
        <v>2519</v>
      </c>
      <c r="H23" s="383">
        <v>3609</v>
      </c>
      <c r="I23" s="383">
        <v>3374</v>
      </c>
      <c r="J23" s="383">
        <v>10335</v>
      </c>
      <c r="K23" s="383" t="s">
        <v>510</v>
      </c>
      <c r="M23" s="386" t="s">
        <v>48</v>
      </c>
      <c r="N23" s="383">
        <v>7470</v>
      </c>
      <c r="O23" s="383">
        <v>17717</v>
      </c>
      <c r="P23" s="383">
        <v>17976</v>
      </c>
      <c r="Q23" s="322">
        <v>9122</v>
      </c>
      <c r="R23" s="322">
        <v>568</v>
      </c>
      <c r="S23" s="383">
        <v>5295</v>
      </c>
      <c r="T23" s="383">
        <v>6704</v>
      </c>
      <c r="U23" s="383">
        <v>4401</v>
      </c>
      <c r="V23" s="322">
        <v>9257</v>
      </c>
      <c r="W23" s="322">
        <v>1279</v>
      </c>
      <c r="Y23" s="386" t="s">
        <v>48</v>
      </c>
      <c r="Z23" s="315">
        <v>1275</v>
      </c>
      <c r="AA23" s="322">
        <v>17859</v>
      </c>
      <c r="AB23" s="315">
        <v>18015</v>
      </c>
      <c r="AC23" s="315">
        <v>11853</v>
      </c>
      <c r="AD23" s="315">
        <v>7209</v>
      </c>
      <c r="AE23" s="315">
        <v>1565</v>
      </c>
      <c r="AF23" s="315">
        <v>6867</v>
      </c>
      <c r="AG23" s="315">
        <v>9901</v>
      </c>
      <c r="AH23" s="315">
        <v>7365</v>
      </c>
      <c r="AI23" s="315">
        <v>8953</v>
      </c>
      <c r="AK23" s="386" t="s">
        <v>48</v>
      </c>
      <c r="AL23" s="383">
        <v>1286</v>
      </c>
      <c r="AM23" s="383">
        <v>11690</v>
      </c>
      <c r="AN23" s="383">
        <v>20944</v>
      </c>
      <c r="AO23" s="383">
        <v>14171</v>
      </c>
      <c r="AP23" s="383">
        <v>8828</v>
      </c>
      <c r="AQ23" s="383">
        <v>1604</v>
      </c>
      <c r="AR23" s="383">
        <v>6938</v>
      </c>
      <c r="AS23" s="383">
        <v>11650</v>
      </c>
      <c r="AT23" s="383">
        <v>9137</v>
      </c>
      <c r="AU23" s="383">
        <v>8654</v>
      </c>
    </row>
    <row r="24" spans="1:47" ht="13.9" x14ac:dyDescent="0.3">
      <c r="A24" s="386" t="s">
        <v>49</v>
      </c>
      <c r="B24" s="383">
        <v>6567</v>
      </c>
      <c r="C24" s="383">
        <v>11263</v>
      </c>
      <c r="D24" s="383">
        <v>15085</v>
      </c>
      <c r="E24" s="383">
        <v>7870</v>
      </c>
      <c r="F24" s="383" t="s">
        <v>510</v>
      </c>
      <c r="G24" s="383">
        <v>4251</v>
      </c>
      <c r="H24" s="383">
        <v>4936</v>
      </c>
      <c r="I24" s="383">
        <v>3981</v>
      </c>
      <c r="J24" s="383">
        <v>10364</v>
      </c>
      <c r="K24" s="383" t="s">
        <v>510</v>
      </c>
      <c r="M24" s="386" t="s">
        <v>49</v>
      </c>
      <c r="N24" s="383">
        <v>6823</v>
      </c>
      <c r="O24" s="383">
        <v>13103</v>
      </c>
      <c r="P24" s="383">
        <v>13036</v>
      </c>
      <c r="Q24" s="322">
        <v>7357</v>
      </c>
      <c r="R24" s="322">
        <v>405</v>
      </c>
      <c r="S24" s="383">
        <v>8057</v>
      </c>
      <c r="T24" s="383">
        <v>9818</v>
      </c>
      <c r="U24" s="383">
        <v>5479</v>
      </c>
      <c r="V24" s="322">
        <v>9096</v>
      </c>
      <c r="W24" s="322">
        <v>1052</v>
      </c>
      <c r="Y24" s="386" t="s">
        <v>49</v>
      </c>
      <c r="Z24" s="315">
        <v>1658</v>
      </c>
      <c r="AA24" s="322">
        <v>21411</v>
      </c>
      <c r="AB24" s="315">
        <v>15242</v>
      </c>
      <c r="AC24" s="315">
        <v>8579</v>
      </c>
      <c r="AD24" s="315">
        <v>5905</v>
      </c>
      <c r="AE24" s="315">
        <v>2348</v>
      </c>
      <c r="AF24" s="315">
        <v>10075</v>
      </c>
      <c r="AG24" s="315">
        <v>12060</v>
      </c>
      <c r="AH24" s="315">
        <v>7352</v>
      </c>
      <c r="AI24" s="315">
        <v>7727</v>
      </c>
      <c r="AK24" s="386" t="s">
        <v>49</v>
      </c>
      <c r="AL24" s="383">
        <v>2470</v>
      </c>
      <c r="AM24" s="383">
        <v>13873</v>
      </c>
      <c r="AN24" s="383">
        <v>17257</v>
      </c>
      <c r="AO24" s="383">
        <v>9612</v>
      </c>
      <c r="AP24" s="383">
        <v>6177</v>
      </c>
      <c r="AQ24" s="383">
        <v>3393</v>
      </c>
      <c r="AR24" s="383">
        <v>11917</v>
      </c>
      <c r="AS24" s="383">
        <v>13525</v>
      </c>
      <c r="AT24" s="383">
        <v>8431</v>
      </c>
      <c r="AU24" s="383">
        <v>6901</v>
      </c>
    </row>
    <row r="25" spans="1:47" ht="13.9" x14ac:dyDescent="0.3">
      <c r="A25" s="386" t="s">
        <v>50</v>
      </c>
      <c r="B25" s="383">
        <v>6316</v>
      </c>
      <c r="C25" s="383">
        <v>10668</v>
      </c>
      <c r="D25" s="383">
        <v>10192</v>
      </c>
      <c r="E25" s="383">
        <v>5259</v>
      </c>
      <c r="F25" s="383" t="s">
        <v>510</v>
      </c>
      <c r="G25" s="383">
        <v>5052</v>
      </c>
      <c r="H25" s="383">
        <v>5515</v>
      </c>
      <c r="I25" s="383">
        <v>4098</v>
      </c>
      <c r="J25" s="383">
        <v>8992</v>
      </c>
      <c r="K25" s="383" t="s">
        <v>510</v>
      </c>
      <c r="M25" s="386" t="s">
        <v>50</v>
      </c>
      <c r="N25" s="383">
        <v>7201</v>
      </c>
      <c r="O25" s="383">
        <v>12821</v>
      </c>
      <c r="P25" s="383">
        <v>12634</v>
      </c>
      <c r="Q25" s="322">
        <v>5531</v>
      </c>
      <c r="R25" s="322">
        <v>361</v>
      </c>
      <c r="S25" s="383">
        <v>6657</v>
      </c>
      <c r="T25" s="383">
        <v>8132</v>
      </c>
      <c r="U25" s="383">
        <v>5637</v>
      </c>
      <c r="V25" s="322">
        <v>8201</v>
      </c>
      <c r="W25" s="322">
        <v>1047</v>
      </c>
      <c r="Y25" s="386" t="s">
        <v>50</v>
      </c>
      <c r="Z25" s="315">
        <v>1544</v>
      </c>
      <c r="AA25" s="322">
        <v>16677</v>
      </c>
      <c r="AB25" s="315">
        <v>14769</v>
      </c>
      <c r="AC25" s="315">
        <v>10848</v>
      </c>
      <c r="AD25" s="315">
        <v>6415</v>
      </c>
      <c r="AE25" s="315">
        <v>1648</v>
      </c>
      <c r="AF25" s="315">
        <v>6977</v>
      </c>
      <c r="AG25" s="315">
        <v>9502</v>
      </c>
      <c r="AH25" s="315">
        <v>9088</v>
      </c>
      <c r="AI25" s="315">
        <v>8656</v>
      </c>
      <c r="AK25" s="386" t="s">
        <v>50</v>
      </c>
      <c r="AL25" s="383">
        <v>1966</v>
      </c>
      <c r="AM25" s="383">
        <v>10827</v>
      </c>
      <c r="AN25" s="383">
        <v>15321</v>
      </c>
      <c r="AO25" s="383">
        <v>10049</v>
      </c>
      <c r="AP25" s="383">
        <v>6892</v>
      </c>
      <c r="AQ25" s="383">
        <v>2178</v>
      </c>
      <c r="AR25" s="383">
        <v>7184</v>
      </c>
      <c r="AS25" s="383">
        <v>9608</v>
      </c>
      <c r="AT25" s="383">
        <v>7494</v>
      </c>
      <c r="AU25" s="383">
        <v>7017</v>
      </c>
    </row>
    <row r="26" spans="1:47" ht="13.9" x14ac:dyDescent="0.3">
      <c r="A26" s="386" t="s">
        <v>51</v>
      </c>
      <c r="B26" s="383">
        <v>4378</v>
      </c>
      <c r="C26" s="383">
        <v>11974</v>
      </c>
      <c r="D26" s="383">
        <v>13171</v>
      </c>
      <c r="E26" s="383">
        <v>7686</v>
      </c>
      <c r="F26" s="383" t="s">
        <v>510</v>
      </c>
      <c r="G26" s="383">
        <v>1421</v>
      </c>
      <c r="H26" s="383">
        <v>2217</v>
      </c>
      <c r="I26" s="383">
        <v>2445</v>
      </c>
      <c r="J26" s="383">
        <v>8143</v>
      </c>
      <c r="K26" s="383" t="s">
        <v>510</v>
      </c>
      <c r="M26" s="386" t="s">
        <v>51</v>
      </c>
      <c r="N26" s="383">
        <v>4985</v>
      </c>
      <c r="O26" s="383">
        <v>12596</v>
      </c>
      <c r="P26" s="383">
        <v>12114</v>
      </c>
      <c r="Q26" s="322">
        <v>7073</v>
      </c>
      <c r="R26" s="322">
        <v>429</v>
      </c>
      <c r="S26" s="383">
        <v>2927</v>
      </c>
      <c r="T26" s="383">
        <v>4075</v>
      </c>
      <c r="U26" s="383">
        <v>2787</v>
      </c>
      <c r="V26" s="322">
        <v>7258</v>
      </c>
      <c r="W26" s="322">
        <v>1036</v>
      </c>
      <c r="Y26" s="386" t="s">
        <v>51</v>
      </c>
      <c r="Z26" s="315">
        <v>1260</v>
      </c>
      <c r="AA26" s="322">
        <v>12226</v>
      </c>
      <c r="AB26" s="315">
        <v>13423</v>
      </c>
      <c r="AC26" s="315">
        <v>8888</v>
      </c>
      <c r="AD26" s="315">
        <v>5575</v>
      </c>
      <c r="AE26" s="315">
        <v>1287</v>
      </c>
      <c r="AF26" s="315">
        <v>4173</v>
      </c>
      <c r="AG26" s="315">
        <v>5993</v>
      </c>
      <c r="AH26" s="315">
        <v>5031</v>
      </c>
      <c r="AI26" s="315">
        <v>7741</v>
      </c>
      <c r="AK26" s="386" t="s">
        <v>51</v>
      </c>
      <c r="AL26" s="383">
        <v>1295</v>
      </c>
      <c r="AM26" s="383">
        <v>6445</v>
      </c>
      <c r="AN26" s="383">
        <v>14168</v>
      </c>
      <c r="AO26" s="383">
        <v>9942</v>
      </c>
      <c r="AP26" s="383">
        <v>6717</v>
      </c>
      <c r="AQ26" s="383">
        <v>1644</v>
      </c>
      <c r="AR26" s="383">
        <v>4089</v>
      </c>
      <c r="AS26" s="383">
        <v>6892</v>
      </c>
      <c r="AT26" s="383">
        <v>5820</v>
      </c>
      <c r="AU26" s="383">
        <v>6627</v>
      </c>
    </row>
    <row r="27" spans="1:47" ht="13.9" x14ac:dyDescent="0.3">
      <c r="A27" s="386" t="s">
        <v>52</v>
      </c>
      <c r="B27" s="383">
        <v>10297</v>
      </c>
      <c r="C27" s="383">
        <v>16266</v>
      </c>
      <c r="D27" s="383">
        <v>22107</v>
      </c>
      <c r="E27" s="383">
        <v>11685</v>
      </c>
      <c r="F27" s="383" t="s">
        <v>510</v>
      </c>
      <c r="G27" s="383">
        <v>7334</v>
      </c>
      <c r="H27" s="383">
        <v>6955</v>
      </c>
      <c r="I27" s="383">
        <v>6182</v>
      </c>
      <c r="J27" s="383">
        <v>14836</v>
      </c>
      <c r="K27" s="383" t="s">
        <v>510</v>
      </c>
      <c r="M27" s="386" t="s">
        <v>52</v>
      </c>
      <c r="N27" s="383">
        <v>11737</v>
      </c>
      <c r="O27" s="383">
        <v>19306</v>
      </c>
      <c r="P27" s="383">
        <v>17585</v>
      </c>
      <c r="Q27" s="322">
        <v>10394</v>
      </c>
      <c r="R27" s="322">
        <v>525</v>
      </c>
      <c r="S27" s="383">
        <v>13418</v>
      </c>
      <c r="T27" s="383">
        <v>14698</v>
      </c>
      <c r="U27" s="383">
        <v>7448</v>
      </c>
      <c r="V27" s="322">
        <v>12302</v>
      </c>
      <c r="W27" s="322">
        <v>1507</v>
      </c>
      <c r="Y27" s="386" t="s">
        <v>52</v>
      </c>
      <c r="Z27" s="315">
        <v>2686</v>
      </c>
      <c r="AA27" s="322">
        <v>34852</v>
      </c>
      <c r="AB27" s="315">
        <v>22218</v>
      </c>
      <c r="AC27" s="315">
        <v>10814</v>
      </c>
      <c r="AD27" s="315">
        <v>7744</v>
      </c>
      <c r="AE27" s="315">
        <v>3709</v>
      </c>
      <c r="AF27" s="315">
        <v>16181</v>
      </c>
      <c r="AG27" s="315">
        <v>17555</v>
      </c>
      <c r="AH27" s="315">
        <v>9056</v>
      </c>
      <c r="AI27" s="315">
        <v>9813</v>
      </c>
      <c r="AK27" s="386" t="s">
        <v>52</v>
      </c>
      <c r="AL27" s="383">
        <v>2617</v>
      </c>
      <c r="AM27" s="383">
        <v>18924</v>
      </c>
      <c r="AN27" s="383">
        <v>26266</v>
      </c>
      <c r="AO27" s="383">
        <v>13398</v>
      </c>
      <c r="AP27" s="383">
        <v>7627</v>
      </c>
      <c r="AQ27" s="383">
        <v>3852</v>
      </c>
      <c r="AR27" s="383">
        <v>16481</v>
      </c>
      <c r="AS27" s="383">
        <v>20379</v>
      </c>
      <c r="AT27" s="383">
        <v>11795</v>
      </c>
      <c r="AU27" s="383">
        <v>8678</v>
      </c>
    </row>
    <row r="28" spans="1:47" ht="13.9" x14ac:dyDescent="0.3">
      <c r="A28" s="386" t="s">
        <v>53</v>
      </c>
      <c r="B28" s="383">
        <v>8667</v>
      </c>
      <c r="C28" s="383">
        <v>16175</v>
      </c>
      <c r="D28" s="383">
        <v>22505</v>
      </c>
      <c r="E28" s="383">
        <v>12631</v>
      </c>
      <c r="F28" s="383" t="s">
        <v>510</v>
      </c>
      <c r="G28" s="383">
        <v>4390</v>
      </c>
      <c r="H28" s="383">
        <v>4823</v>
      </c>
      <c r="I28" s="383">
        <v>4727</v>
      </c>
      <c r="J28" s="383">
        <v>14423</v>
      </c>
      <c r="K28" s="383" t="s">
        <v>510</v>
      </c>
      <c r="M28" s="386" t="s">
        <v>53</v>
      </c>
      <c r="N28" s="383">
        <v>9912</v>
      </c>
      <c r="O28" s="383">
        <v>18121</v>
      </c>
      <c r="P28" s="383">
        <v>18297</v>
      </c>
      <c r="Q28" s="322">
        <v>11210</v>
      </c>
      <c r="R28" s="322">
        <v>546</v>
      </c>
      <c r="S28" s="383">
        <v>10288</v>
      </c>
      <c r="T28" s="383">
        <v>11025</v>
      </c>
      <c r="U28" s="383">
        <v>6002</v>
      </c>
      <c r="V28" s="322">
        <v>12126</v>
      </c>
      <c r="W28" s="322">
        <v>1671</v>
      </c>
      <c r="Y28" s="386" t="s">
        <v>53</v>
      </c>
      <c r="Z28" s="315">
        <v>1892</v>
      </c>
      <c r="AA28" s="322">
        <v>25297</v>
      </c>
      <c r="AB28" s="315">
        <v>21651</v>
      </c>
      <c r="AC28" s="315">
        <v>11510</v>
      </c>
      <c r="AD28" s="315">
        <v>7934</v>
      </c>
      <c r="AE28" s="315">
        <v>2888</v>
      </c>
      <c r="AF28" s="315">
        <v>11885</v>
      </c>
      <c r="AG28" s="315">
        <v>15901</v>
      </c>
      <c r="AH28" s="315">
        <v>8850</v>
      </c>
      <c r="AI28" s="315">
        <v>11490</v>
      </c>
      <c r="AK28" s="386" t="s">
        <v>53</v>
      </c>
      <c r="AL28" s="383">
        <v>1996</v>
      </c>
      <c r="AM28" s="383">
        <v>13921</v>
      </c>
      <c r="AN28" s="383">
        <v>23335</v>
      </c>
      <c r="AO28" s="383">
        <v>13600</v>
      </c>
      <c r="AP28" s="383">
        <v>8432</v>
      </c>
      <c r="AQ28" s="383">
        <v>3108</v>
      </c>
      <c r="AR28" s="383">
        <v>11187</v>
      </c>
      <c r="AS28" s="383">
        <v>18847</v>
      </c>
      <c r="AT28" s="383">
        <v>11828</v>
      </c>
      <c r="AU28" s="383">
        <v>9837</v>
      </c>
    </row>
    <row r="29" spans="1:47" ht="13.9" x14ac:dyDescent="0.3">
      <c r="A29" s="386" t="s">
        <v>54</v>
      </c>
      <c r="B29" s="383">
        <v>5385</v>
      </c>
      <c r="C29" s="383">
        <v>13780</v>
      </c>
      <c r="D29" s="383">
        <v>16480</v>
      </c>
      <c r="E29" s="383">
        <v>9880</v>
      </c>
      <c r="F29" s="383" t="s">
        <v>510</v>
      </c>
      <c r="G29" s="383">
        <v>1770</v>
      </c>
      <c r="H29" s="383">
        <v>2769</v>
      </c>
      <c r="I29" s="383">
        <v>3145</v>
      </c>
      <c r="J29" s="383">
        <v>10776</v>
      </c>
      <c r="K29" s="383" t="s">
        <v>510</v>
      </c>
      <c r="M29" s="386" t="s">
        <v>54</v>
      </c>
      <c r="N29" s="383">
        <v>6630</v>
      </c>
      <c r="O29" s="383">
        <v>15183</v>
      </c>
      <c r="P29" s="383">
        <v>14516</v>
      </c>
      <c r="Q29" s="322">
        <v>8591</v>
      </c>
      <c r="R29" s="322">
        <v>563</v>
      </c>
      <c r="S29" s="383">
        <v>4552</v>
      </c>
      <c r="T29" s="383">
        <v>5684</v>
      </c>
      <c r="U29" s="383">
        <v>3777</v>
      </c>
      <c r="V29" s="322">
        <v>9013</v>
      </c>
      <c r="W29" s="322">
        <v>1419</v>
      </c>
      <c r="Y29" s="386" t="s">
        <v>54</v>
      </c>
      <c r="Z29" s="315">
        <v>994</v>
      </c>
      <c r="AA29" s="322">
        <v>17548</v>
      </c>
      <c r="AB29" s="315">
        <v>16334</v>
      </c>
      <c r="AC29" s="315">
        <v>10337</v>
      </c>
      <c r="AD29" s="315">
        <v>6996</v>
      </c>
      <c r="AE29" s="315">
        <v>1266</v>
      </c>
      <c r="AF29" s="315">
        <v>6745</v>
      </c>
      <c r="AG29" s="315">
        <v>9042</v>
      </c>
      <c r="AH29" s="315">
        <v>6566</v>
      </c>
      <c r="AI29" s="315">
        <v>9798</v>
      </c>
      <c r="AK29" s="386" t="s">
        <v>54</v>
      </c>
      <c r="AL29" s="383">
        <v>830</v>
      </c>
      <c r="AM29" s="383">
        <v>9704</v>
      </c>
      <c r="AN29" s="383">
        <v>17130</v>
      </c>
      <c r="AO29" s="383">
        <v>10928</v>
      </c>
      <c r="AP29" s="383">
        <v>7511</v>
      </c>
      <c r="AQ29" s="383">
        <v>1062</v>
      </c>
      <c r="AR29" s="383">
        <v>6269</v>
      </c>
      <c r="AS29" s="383">
        <v>9989</v>
      </c>
      <c r="AT29" s="383">
        <v>7512</v>
      </c>
      <c r="AU29" s="383">
        <v>7822</v>
      </c>
    </row>
    <row r="30" spans="1:47" ht="13.9" x14ac:dyDescent="0.3">
      <c r="A30" s="386" t="s">
        <v>55</v>
      </c>
      <c r="B30" s="383">
        <v>8193</v>
      </c>
      <c r="C30" s="383">
        <v>14969</v>
      </c>
      <c r="D30" s="383">
        <v>19448</v>
      </c>
      <c r="E30" s="383">
        <v>10119</v>
      </c>
      <c r="F30" s="383" t="s">
        <v>510</v>
      </c>
      <c r="G30" s="383">
        <v>3045</v>
      </c>
      <c r="H30" s="383">
        <v>3257</v>
      </c>
      <c r="I30" s="383">
        <v>3684</v>
      </c>
      <c r="J30" s="383">
        <v>11499</v>
      </c>
      <c r="K30" s="383" t="s">
        <v>510</v>
      </c>
      <c r="M30" s="386" t="s">
        <v>55</v>
      </c>
      <c r="N30" s="383">
        <v>8188</v>
      </c>
      <c r="O30" s="383">
        <v>16807</v>
      </c>
      <c r="P30" s="383">
        <v>16029</v>
      </c>
      <c r="Q30" s="322">
        <v>8799</v>
      </c>
      <c r="R30" s="322">
        <v>464</v>
      </c>
      <c r="S30" s="383">
        <v>7019</v>
      </c>
      <c r="T30" s="383">
        <v>7514</v>
      </c>
      <c r="U30" s="383">
        <v>4610</v>
      </c>
      <c r="V30" s="322">
        <v>9388</v>
      </c>
      <c r="W30" s="322">
        <v>1207</v>
      </c>
      <c r="Y30" s="386" t="s">
        <v>55</v>
      </c>
      <c r="Z30" s="315">
        <v>1999</v>
      </c>
      <c r="AA30" s="322">
        <v>21586</v>
      </c>
      <c r="AB30" s="315">
        <v>19325</v>
      </c>
      <c r="AC30" s="315">
        <v>10619</v>
      </c>
      <c r="AD30" s="315">
        <v>6863</v>
      </c>
      <c r="AE30" s="315">
        <v>2817</v>
      </c>
      <c r="AF30" s="315">
        <v>9603</v>
      </c>
      <c r="AG30" s="315">
        <v>12897</v>
      </c>
      <c r="AH30" s="315">
        <v>7292</v>
      </c>
      <c r="AI30" s="315">
        <v>8422</v>
      </c>
      <c r="AK30" s="386" t="s">
        <v>55</v>
      </c>
      <c r="AL30" s="383">
        <v>2430</v>
      </c>
      <c r="AM30" s="383">
        <v>15738</v>
      </c>
      <c r="AN30" s="383">
        <v>22388</v>
      </c>
      <c r="AO30" s="383">
        <v>12229</v>
      </c>
      <c r="AP30" s="383">
        <v>6810</v>
      </c>
      <c r="AQ30" s="383">
        <v>2390</v>
      </c>
      <c r="AR30" s="383">
        <v>9579</v>
      </c>
      <c r="AS30" s="383">
        <v>13967</v>
      </c>
      <c r="AT30" s="383">
        <v>9222</v>
      </c>
      <c r="AU30" s="383">
        <v>6766</v>
      </c>
    </row>
    <row r="31" spans="1:47" ht="13.9" x14ac:dyDescent="0.3">
      <c r="A31" s="386" t="s">
        <v>56</v>
      </c>
      <c r="B31" s="383">
        <v>7067</v>
      </c>
      <c r="C31" s="383">
        <v>18699</v>
      </c>
      <c r="D31" s="383">
        <v>23501</v>
      </c>
      <c r="E31" s="383">
        <v>12446</v>
      </c>
      <c r="F31" s="383" t="s">
        <v>510</v>
      </c>
      <c r="G31" s="383">
        <v>1992</v>
      </c>
      <c r="H31" s="383">
        <v>3167</v>
      </c>
      <c r="I31" s="383">
        <v>3813</v>
      </c>
      <c r="J31" s="383">
        <v>12077</v>
      </c>
      <c r="K31" s="383" t="s">
        <v>510</v>
      </c>
      <c r="M31" s="386" t="s">
        <v>56</v>
      </c>
      <c r="N31" s="383">
        <v>7348</v>
      </c>
      <c r="O31" s="383">
        <v>19897</v>
      </c>
      <c r="P31" s="383">
        <v>20869</v>
      </c>
      <c r="Q31" s="322">
        <v>12029</v>
      </c>
      <c r="R31" s="322">
        <v>673</v>
      </c>
      <c r="S31" s="383">
        <v>4219</v>
      </c>
      <c r="T31" s="383">
        <v>5880</v>
      </c>
      <c r="U31" s="383">
        <v>4451</v>
      </c>
      <c r="V31" s="322">
        <v>11199</v>
      </c>
      <c r="W31" s="322">
        <v>1599</v>
      </c>
      <c r="Y31" s="386" t="s">
        <v>56</v>
      </c>
      <c r="Z31" s="315">
        <v>844</v>
      </c>
      <c r="AA31" s="322">
        <v>15882</v>
      </c>
      <c r="AB31" s="315">
        <v>20282</v>
      </c>
      <c r="AC31" s="315">
        <v>14652</v>
      </c>
      <c r="AD31" s="315">
        <v>9486</v>
      </c>
      <c r="AE31" s="315">
        <v>1130</v>
      </c>
      <c r="AF31" s="315">
        <v>5912</v>
      </c>
      <c r="AG31" s="315">
        <v>9514</v>
      </c>
      <c r="AH31" s="315">
        <v>8054</v>
      </c>
      <c r="AI31" s="315">
        <v>12447</v>
      </c>
      <c r="AK31" s="386" t="s">
        <v>56</v>
      </c>
      <c r="AL31" s="383">
        <v>921</v>
      </c>
      <c r="AM31" s="383">
        <v>10639</v>
      </c>
      <c r="AN31" s="383">
        <v>21563</v>
      </c>
      <c r="AO31" s="383">
        <v>16380</v>
      </c>
      <c r="AP31" s="383">
        <v>10511</v>
      </c>
      <c r="AQ31" s="383">
        <v>1477</v>
      </c>
      <c r="AR31" s="383">
        <v>6287</v>
      </c>
      <c r="AS31" s="383">
        <v>11740</v>
      </c>
      <c r="AT31" s="383">
        <v>9296</v>
      </c>
      <c r="AU31" s="383">
        <v>10291</v>
      </c>
    </row>
    <row r="32" spans="1:47" ht="13.9" x14ac:dyDescent="0.3">
      <c r="A32" s="386" t="s">
        <v>57</v>
      </c>
      <c r="B32" s="383">
        <v>4673</v>
      </c>
      <c r="C32" s="383">
        <v>14308</v>
      </c>
      <c r="D32" s="383">
        <v>15424</v>
      </c>
      <c r="E32" s="383">
        <v>9399</v>
      </c>
      <c r="F32" s="383" t="s">
        <v>510</v>
      </c>
      <c r="G32" s="383">
        <v>2060</v>
      </c>
      <c r="H32" s="383">
        <v>3852</v>
      </c>
      <c r="I32" s="383">
        <v>3525</v>
      </c>
      <c r="J32" s="383">
        <v>10892</v>
      </c>
      <c r="K32" s="383" t="s">
        <v>510</v>
      </c>
      <c r="M32" s="386" t="s">
        <v>57</v>
      </c>
      <c r="N32" s="383">
        <v>4940</v>
      </c>
      <c r="O32" s="383">
        <v>15653</v>
      </c>
      <c r="P32" s="383">
        <v>14895</v>
      </c>
      <c r="Q32" s="322">
        <v>8625</v>
      </c>
      <c r="R32" s="322">
        <v>557</v>
      </c>
      <c r="S32" s="383">
        <v>3470</v>
      </c>
      <c r="T32" s="383">
        <v>6363</v>
      </c>
      <c r="U32" s="383">
        <v>4601</v>
      </c>
      <c r="V32" s="322">
        <v>9775</v>
      </c>
      <c r="W32" s="322">
        <v>1395</v>
      </c>
      <c r="Y32" s="386" t="s">
        <v>57</v>
      </c>
      <c r="Z32" s="315">
        <v>838</v>
      </c>
      <c r="AA32" s="322">
        <v>14255</v>
      </c>
      <c r="AB32" s="315">
        <v>17107</v>
      </c>
      <c r="AC32" s="315">
        <v>11387</v>
      </c>
      <c r="AD32" s="315">
        <v>6810</v>
      </c>
      <c r="AE32" s="315">
        <v>850</v>
      </c>
      <c r="AF32" s="315">
        <v>5194</v>
      </c>
      <c r="AG32" s="315">
        <v>8224</v>
      </c>
      <c r="AH32" s="315">
        <v>7019</v>
      </c>
      <c r="AI32" s="315">
        <v>9655</v>
      </c>
      <c r="AK32" s="386" t="s">
        <v>57</v>
      </c>
      <c r="AL32" s="383">
        <v>749</v>
      </c>
      <c r="AM32" s="383">
        <v>7264</v>
      </c>
      <c r="AN32" s="383">
        <v>18878</v>
      </c>
      <c r="AO32" s="383">
        <v>12507</v>
      </c>
      <c r="AP32" s="383">
        <v>8449</v>
      </c>
      <c r="AQ32" s="383">
        <v>1032</v>
      </c>
      <c r="AR32" s="383">
        <v>4732</v>
      </c>
      <c r="AS32" s="383">
        <v>9269</v>
      </c>
      <c r="AT32" s="383">
        <v>8018</v>
      </c>
      <c r="AU32" s="383">
        <v>8937</v>
      </c>
    </row>
    <row r="33" spans="1:47" ht="13.9" x14ac:dyDescent="0.3">
      <c r="A33" s="386" t="s">
        <v>58</v>
      </c>
      <c r="B33" s="383">
        <v>8107</v>
      </c>
      <c r="C33" s="383">
        <v>13194</v>
      </c>
      <c r="D33" s="383">
        <v>21074</v>
      </c>
      <c r="E33" s="383">
        <v>11551</v>
      </c>
      <c r="F33" s="383" t="s">
        <v>510</v>
      </c>
      <c r="G33" s="383">
        <v>4823</v>
      </c>
      <c r="H33" s="383">
        <v>4868</v>
      </c>
      <c r="I33" s="383">
        <v>5184</v>
      </c>
      <c r="J33" s="383">
        <v>14326</v>
      </c>
      <c r="K33" s="383" t="s">
        <v>510</v>
      </c>
      <c r="M33" s="386" t="s">
        <v>58</v>
      </c>
      <c r="N33" s="383">
        <v>9486</v>
      </c>
      <c r="O33" s="383">
        <v>16843</v>
      </c>
      <c r="P33" s="383">
        <v>16859</v>
      </c>
      <c r="Q33" s="322">
        <v>10894</v>
      </c>
      <c r="R33" s="322">
        <v>456</v>
      </c>
      <c r="S33" s="383">
        <v>10640</v>
      </c>
      <c r="T33" s="383">
        <v>11619</v>
      </c>
      <c r="U33" s="383">
        <v>6176</v>
      </c>
      <c r="V33" s="322">
        <v>12203</v>
      </c>
      <c r="W33" s="322">
        <v>1457</v>
      </c>
      <c r="Y33" s="386" t="s">
        <v>58</v>
      </c>
      <c r="Z33" s="315">
        <v>2303</v>
      </c>
      <c r="AA33" s="322">
        <v>26284</v>
      </c>
      <c r="AB33" s="315">
        <v>20623</v>
      </c>
      <c r="AC33" s="315">
        <v>10769</v>
      </c>
      <c r="AD33" s="315">
        <v>7984</v>
      </c>
      <c r="AE33" s="315">
        <v>3121</v>
      </c>
      <c r="AF33" s="315">
        <v>12185</v>
      </c>
      <c r="AG33" s="315">
        <v>15613</v>
      </c>
      <c r="AH33" s="315">
        <v>8604</v>
      </c>
      <c r="AI33" s="315">
        <v>10503</v>
      </c>
      <c r="AK33" s="386" t="s">
        <v>58</v>
      </c>
      <c r="AL33" s="383">
        <v>2574</v>
      </c>
      <c r="AM33" s="383">
        <v>15623</v>
      </c>
      <c r="AN33" s="383">
        <v>24683</v>
      </c>
      <c r="AO33" s="383">
        <v>13689</v>
      </c>
      <c r="AP33" s="383">
        <v>7385</v>
      </c>
      <c r="AQ33" s="383">
        <v>3844</v>
      </c>
      <c r="AR33" s="383">
        <v>13673</v>
      </c>
      <c r="AS33" s="383">
        <v>18934</v>
      </c>
      <c r="AT33" s="383">
        <v>11458</v>
      </c>
      <c r="AU33" s="383">
        <v>8559</v>
      </c>
    </row>
    <row r="34" spans="1:47" ht="13.9" x14ac:dyDescent="0.3">
      <c r="A34" s="386" t="s">
        <v>59</v>
      </c>
      <c r="B34" s="383">
        <v>5819</v>
      </c>
      <c r="C34" s="383">
        <v>14807</v>
      </c>
      <c r="D34" s="383">
        <v>16828</v>
      </c>
      <c r="E34" s="383">
        <v>9207</v>
      </c>
      <c r="F34" s="383" t="s">
        <v>510</v>
      </c>
      <c r="G34" s="383">
        <v>1367</v>
      </c>
      <c r="H34" s="383">
        <v>2575</v>
      </c>
      <c r="I34" s="383">
        <v>2914</v>
      </c>
      <c r="J34" s="383">
        <v>10096</v>
      </c>
      <c r="K34" s="383" t="s">
        <v>510</v>
      </c>
      <c r="M34" s="386" t="s">
        <v>59</v>
      </c>
      <c r="N34" s="383">
        <v>6764</v>
      </c>
      <c r="O34" s="383">
        <v>15104</v>
      </c>
      <c r="P34" s="383">
        <v>15817</v>
      </c>
      <c r="Q34" s="322">
        <v>8666</v>
      </c>
      <c r="R34" s="322">
        <v>551</v>
      </c>
      <c r="S34" s="383">
        <v>3680</v>
      </c>
      <c r="T34" s="383">
        <v>4536</v>
      </c>
      <c r="U34" s="383">
        <v>3555</v>
      </c>
      <c r="V34" s="322">
        <v>9275</v>
      </c>
      <c r="W34" s="322">
        <v>1322</v>
      </c>
      <c r="Y34" s="386" t="s">
        <v>59</v>
      </c>
      <c r="Z34" s="315">
        <v>1484</v>
      </c>
      <c r="AA34" s="322">
        <v>14709</v>
      </c>
      <c r="AB34" s="315">
        <v>16374</v>
      </c>
      <c r="AC34" s="315">
        <v>11240</v>
      </c>
      <c r="AD34" s="315">
        <v>7450</v>
      </c>
      <c r="AE34" s="315">
        <v>1285</v>
      </c>
      <c r="AF34" s="315">
        <v>5465</v>
      </c>
      <c r="AG34" s="315">
        <v>7318</v>
      </c>
      <c r="AH34" s="315">
        <v>6267</v>
      </c>
      <c r="AI34" s="315">
        <v>10272</v>
      </c>
      <c r="AK34" s="386" t="s">
        <v>59</v>
      </c>
      <c r="AL34" s="383">
        <v>733</v>
      </c>
      <c r="AM34" s="383">
        <v>7091</v>
      </c>
      <c r="AN34" s="383">
        <v>17039</v>
      </c>
      <c r="AO34" s="383">
        <v>12756</v>
      </c>
      <c r="AP34" s="383">
        <v>8975</v>
      </c>
      <c r="AQ34" s="383">
        <v>1080</v>
      </c>
      <c r="AR34" s="383">
        <v>4616</v>
      </c>
      <c r="AS34" s="383">
        <v>9163</v>
      </c>
      <c r="AT34" s="383">
        <v>7547</v>
      </c>
      <c r="AU34" s="383">
        <v>9174</v>
      </c>
    </row>
    <row r="35" spans="1:47" ht="13.9" x14ac:dyDescent="0.3">
      <c r="A35" s="386" t="s">
        <v>60</v>
      </c>
      <c r="B35" s="383">
        <v>5885</v>
      </c>
      <c r="C35" s="383">
        <v>7904</v>
      </c>
      <c r="D35" s="383">
        <v>14431</v>
      </c>
      <c r="E35" s="383">
        <v>7272</v>
      </c>
      <c r="F35" s="383" t="s">
        <v>510</v>
      </c>
      <c r="G35" s="383">
        <v>2931</v>
      </c>
      <c r="H35" s="383">
        <v>2661</v>
      </c>
      <c r="I35" s="383">
        <v>3197</v>
      </c>
      <c r="J35" s="383">
        <v>8835</v>
      </c>
      <c r="K35" s="383" t="s">
        <v>510</v>
      </c>
      <c r="M35" s="386" t="s">
        <v>60</v>
      </c>
      <c r="N35" s="383">
        <v>5802</v>
      </c>
      <c r="O35" s="383">
        <v>11339</v>
      </c>
      <c r="P35" s="383">
        <v>13061</v>
      </c>
      <c r="Q35" s="322">
        <v>7559</v>
      </c>
      <c r="R35" s="322">
        <v>319</v>
      </c>
      <c r="S35" s="383">
        <v>5558</v>
      </c>
      <c r="T35" s="383">
        <v>6351</v>
      </c>
      <c r="U35" s="383">
        <v>3875</v>
      </c>
      <c r="V35" s="322">
        <v>8000</v>
      </c>
      <c r="W35" s="322">
        <v>1018</v>
      </c>
      <c r="Y35" s="386" t="s">
        <v>60</v>
      </c>
      <c r="Z35" s="315">
        <v>2491</v>
      </c>
      <c r="AA35" s="322">
        <v>22980</v>
      </c>
      <c r="AB35" s="315">
        <v>15391</v>
      </c>
      <c r="AC35" s="315">
        <v>7869</v>
      </c>
      <c r="AD35" s="315">
        <v>6317</v>
      </c>
      <c r="AE35" s="315">
        <v>2539</v>
      </c>
      <c r="AF35" s="315">
        <v>8795</v>
      </c>
      <c r="AG35" s="315">
        <v>8512</v>
      </c>
      <c r="AH35" s="315">
        <v>5325</v>
      </c>
      <c r="AI35" s="315">
        <v>7109</v>
      </c>
      <c r="AK35" s="386" t="s">
        <v>60</v>
      </c>
      <c r="AL35" s="383">
        <v>3622</v>
      </c>
      <c r="AM35" s="383">
        <v>20174</v>
      </c>
      <c r="AN35" s="383">
        <v>21337</v>
      </c>
      <c r="AO35" s="383">
        <v>9779</v>
      </c>
      <c r="AP35" s="383">
        <v>5512</v>
      </c>
      <c r="AQ35" s="383">
        <v>4256</v>
      </c>
      <c r="AR35" s="383">
        <v>13539</v>
      </c>
      <c r="AS35" s="383">
        <v>10916</v>
      </c>
      <c r="AT35" s="383">
        <v>6603</v>
      </c>
      <c r="AU35" s="383">
        <v>5519</v>
      </c>
    </row>
    <row r="36" spans="1:47" ht="13.9" x14ac:dyDescent="0.3">
      <c r="A36" s="386" t="s">
        <v>61</v>
      </c>
      <c r="B36" s="383">
        <v>7453</v>
      </c>
      <c r="C36" s="383">
        <v>17278</v>
      </c>
      <c r="D36" s="383">
        <v>20258</v>
      </c>
      <c r="E36" s="383">
        <v>12693</v>
      </c>
      <c r="F36" s="383" t="s">
        <v>510</v>
      </c>
      <c r="G36" s="383">
        <v>2711</v>
      </c>
      <c r="H36" s="383">
        <v>3654</v>
      </c>
      <c r="I36" s="383">
        <v>3508</v>
      </c>
      <c r="J36" s="383">
        <v>13108</v>
      </c>
      <c r="K36" s="383" t="s">
        <v>510</v>
      </c>
      <c r="M36" s="386" t="s">
        <v>61</v>
      </c>
      <c r="N36" s="383">
        <v>8783</v>
      </c>
      <c r="O36" s="383">
        <v>17283</v>
      </c>
      <c r="P36" s="383">
        <v>17395</v>
      </c>
      <c r="Q36" s="322">
        <v>10292</v>
      </c>
      <c r="R36" s="322">
        <v>676</v>
      </c>
      <c r="S36" s="383">
        <v>7044</v>
      </c>
      <c r="T36" s="383">
        <v>8080</v>
      </c>
      <c r="U36" s="383">
        <v>4566</v>
      </c>
      <c r="V36" s="322">
        <v>10834</v>
      </c>
      <c r="W36" s="322">
        <v>1769</v>
      </c>
      <c r="Y36" s="386" t="s">
        <v>61</v>
      </c>
      <c r="Z36" s="315">
        <v>1455</v>
      </c>
      <c r="AA36" s="322">
        <v>20602</v>
      </c>
      <c r="AB36" s="315">
        <v>17780</v>
      </c>
      <c r="AC36" s="315">
        <v>11147</v>
      </c>
      <c r="AD36" s="315">
        <v>7485</v>
      </c>
      <c r="AE36" s="315">
        <v>1741</v>
      </c>
      <c r="AF36" s="315">
        <v>9040</v>
      </c>
      <c r="AG36" s="315">
        <v>11938</v>
      </c>
      <c r="AH36" s="315">
        <v>7353</v>
      </c>
      <c r="AI36" s="315">
        <v>10285</v>
      </c>
      <c r="AK36" s="386" t="s">
        <v>61</v>
      </c>
      <c r="AL36" s="383">
        <v>1452</v>
      </c>
      <c r="AM36" s="383">
        <v>10777</v>
      </c>
      <c r="AN36" s="383">
        <v>21235</v>
      </c>
      <c r="AO36" s="383">
        <v>12945</v>
      </c>
      <c r="AP36" s="383">
        <v>8256</v>
      </c>
      <c r="AQ36" s="383">
        <v>1874</v>
      </c>
      <c r="AR36" s="383">
        <v>7821</v>
      </c>
      <c r="AS36" s="383">
        <v>13945</v>
      </c>
      <c r="AT36" s="383">
        <v>9707</v>
      </c>
      <c r="AU36" s="383">
        <v>8849</v>
      </c>
    </row>
    <row r="37" spans="1:47" x14ac:dyDescent="0.2">
      <c r="A37" s="386" t="s">
        <v>62</v>
      </c>
      <c r="B37" s="383">
        <v>9395</v>
      </c>
      <c r="C37" s="383">
        <v>18381</v>
      </c>
      <c r="D37" s="383">
        <v>22874</v>
      </c>
      <c r="E37" s="383">
        <v>13042</v>
      </c>
      <c r="F37" s="383" t="s">
        <v>510</v>
      </c>
      <c r="G37" s="383">
        <v>5704</v>
      </c>
      <c r="H37" s="383">
        <v>6711</v>
      </c>
      <c r="I37" s="383">
        <v>5811</v>
      </c>
      <c r="J37" s="383">
        <v>16290</v>
      </c>
      <c r="K37" s="383" t="s">
        <v>510</v>
      </c>
      <c r="M37" s="386" t="s">
        <v>62</v>
      </c>
      <c r="N37" s="383">
        <v>12053</v>
      </c>
      <c r="O37" s="383">
        <v>21023</v>
      </c>
      <c r="P37" s="383">
        <v>18613</v>
      </c>
      <c r="Q37" s="322">
        <v>11041</v>
      </c>
      <c r="R37" s="322">
        <v>625</v>
      </c>
      <c r="S37" s="383">
        <v>11573</v>
      </c>
      <c r="T37" s="383">
        <v>12419</v>
      </c>
      <c r="U37" s="383">
        <v>7114</v>
      </c>
      <c r="V37" s="322">
        <v>13558</v>
      </c>
      <c r="W37" s="322">
        <v>1796</v>
      </c>
      <c r="Y37" s="386" t="s">
        <v>62</v>
      </c>
      <c r="Z37" s="315">
        <v>2363</v>
      </c>
      <c r="AA37" s="322">
        <v>36623</v>
      </c>
      <c r="AB37" s="315">
        <v>20064</v>
      </c>
      <c r="AC37" s="315">
        <v>11092</v>
      </c>
      <c r="AD37" s="315">
        <v>7715</v>
      </c>
      <c r="AE37" s="315">
        <v>3296</v>
      </c>
      <c r="AF37" s="315">
        <v>16287</v>
      </c>
      <c r="AG37" s="315">
        <v>14363</v>
      </c>
      <c r="AH37" s="315">
        <v>8735</v>
      </c>
      <c r="AI37" s="315">
        <v>11401</v>
      </c>
      <c r="AK37" s="386" t="s">
        <v>62</v>
      </c>
      <c r="AL37" s="383">
        <v>2098</v>
      </c>
      <c r="AM37" s="383">
        <v>21658</v>
      </c>
      <c r="AN37" s="383">
        <v>26267</v>
      </c>
      <c r="AO37" s="383">
        <v>13594</v>
      </c>
      <c r="AP37" s="383">
        <v>8634</v>
      </c>
      <c r="AQ37" s="383">
        <v>3195</v>
      </c>
      <c r="AR37" s="383">
        <v>16999</v>
      </c>
      <c r="AS37" s="383">
        <v>17272</v>
      </c>
      <c r="AT37" s="383">
        <v>10712</v>
      </c>
      <c r="AU37" s="383">
        <v>10064</v>
      </c>
    </row>
    <row r="38" spans="1:47" x14ac:dyDescent="0.2">
      <c r="A38" s="386" t="s">
        <v>63</v>
      </c>
      <c r="B38" s="383">
        <v>6527</v>
      </c>
      <c r="C38" s="383">
        <v>11779</v>
      </c>
      <c r="D38" s="383">
        <v>15663</v>
      </c>
      <c r="E38" s="383">
        <v>9368</v>
      </c>
      <c r="F38" s="383" t="s">
        <v>510</v>
      </c>
      <c r="G38" s="383">
        <v>4777</v>
      </c>
      <c r="H38" s="383">
        <v>5869</v>
      </c>
      <c r="I38" s="383">
        <v>5399</v>
      </c>
      <c r="J38" s="383">
        <v>13767</v>
      </c>
      <c r="K38" s="383" t="s">
        <v>510</v>
      </c>
      <c r="M38" s="386" t="s">
        <v>63</v>
      </c>
      <c r="N38" s="383">
        <v>8317</v>
      </c>
      <c r="O38" s="383">
        <v>13462</v>
      </c>
      <c r="P38" s="383">
        <v>16259</v>
      </c>
      <c r="Q38" s="322">
        <v>8953</v>
      </c>
      <c r="R38" s="322">
        <v>605</v>
      </c>
      <c r="S38" s="383">
        <v>7367</v>
      </c>
      <c r="T38" s="383">
        <v>8473</v>
      </c>
      <c r="U38" s="383">
        <v>6472</v>
      </c>
      <c r="V38" s="322">
        <v>11628</v>
      </c>
      <c r="W38" s="322">
        <v>1631</v>
      </c>
      <c r="Y38" s="386" t="s">
        <v>63</v>
      </c>
      <c r="Z38" s="315">
        <v>2394</v>
      </c>
      <c r="AA38" s="322">
        <v>22683</v>
      </c>
      <c r="AB38" s="315">
        <v>15625</v>
      </c>
      <c r="AC38" s="315">
        <v>11307</v>
      </c>
      <c r="AD38" s="315">
        <v>7494</v>
      </c>
      <c r="AE38" s="315">
        <v>2629</v>
      </c>
      <c r="AF38" s="315">
        <v>9420</v>
      </c>
      <c r="AG38" s="315">
        <v>10890</v>
      </c>
      <c r="AH38" s="315">
        <v>8425</v>
      </c>
      <c r="AI38" s="315">
        <v>9724</v>
      </c>
      <c r="AK38" s="386" t="s">
        <v>63</v>
      </c>
      <c r="AL38" s="383">
        <v>2623</v>
      </c>
      <c r="AM38" s="383">
        <v>15863</v>
      </c>
      <c r="AN38" s="383">
        <v>21229</v>
      </c>
      <c r="AO38" s="383">
        <v>12075</v>
      </c>
      <c r="AP38" s="383">
        <v>9205</v>
      </c>
      <c r="AQ38" s="383">
        <v>3074</v>
      </c>
      <c r="AR38" s="383">
        <v>10385</v>
      </c>
      <c r="AS38" s="383">
        <v>12749</v>
      </c>
      <c r="AT38" s="383">
        <v>9483</v>
      </c>
      <c r="AU38" s="383">
        <v>9086</v>
      </c>
    </row>
    <row r="39" spans="1:47" x14ac:dyDescent="0.2">
      <c r="A39" s="385" t="s">
        <v>64</v>
      </c>
      <c r="B39" s="349">
        <v>19693</v>
      </c>
      <c r="C39" s="349">
        <v>34669</v>
      </c>
      <c r="D39" s="349">
        <v>40785</v>
      </c>
      <c r="E39" s="349">
        <v>23469</v>
      </c>
      <c r="F39" s="383" t="s">
        <v>510</v>
      </c>
      <c r="G39" s="349">
        <v>15024</v>
      </c>
      <c r="H39" s="349">
        <v>17741</v>
      </c>
      <c r="I39" s="349">
        <v>14446</v>
      </c>
      <c r="J39" s="349">
        <v>35476</v>
      </c>
      <c r="K39" s="383" t="s">
        <v>510</v>
      </c>
      <c r="M39" s="385" t="s">
        <v>64</v>
      </c>
      <c r="N39" s="349">
        <v>22809</v>
      </c>
      <c r="O39" s="349">
        <v>40712</v>
      </c>
      <c r="P39" s="349">
        <v>43725</v>
      </c>
      <c r="Q39" s="349">
        <v>23027</v>
      </c>
      <c r="R39" s="349">
        <v>1497</v>
      </c>
      <c r="S39" s="349">
        <v>21469</v>
      </c>
      <c r="T39" s="349">
        <v>26820</v>
      </c>
      <c r="U39" s="349">
        <v>18634</v>
      </c>
      <c r="V39" s="349">
        <v>30759</v>
      </c>
      <c r="W39" s="349">
        <v>4255</v>
      </c>
      <c r="Y39" s="385" t="s">
        <v>64</v>
      </c>
      <c r="Z39" s="349">
        <v>6020</v>
      </c>
      <c r="AA39" s="349">
        <v>64557</v>
      </c>
      <c r="AB39" s="349">
        <v>47482</v>
      </c>
      <c r="AC39" s="349">
        <v>33251</v>
      </c>
      <c r="AD39" s="349">
        <v>20964</v>
      </c>
      <c r="AE39" s="349">
        <v>6936</v>
      </c>
      <c r="AF39" s="349">
        <v>27359</v>
      </c>
      <c r="AG39" s="349">
        <v>33057</v>
      </c>
      <c r="AH39" s="349">
        <v>26342</v>
      </c>
      <c r="AI39" s="349">
        <v>27649</v>
      </c>
      <c r="AK39" s="385" t="s">
        <v>64</v>
      </c>
      <c r="AL39" s="349">
        <v>7298</v>
      </c>
      <c r="AM39" s="349">
        <v>39902</v>
      </c>
      <c r="AN39" s="349">
        <v>55973</v>
      </c>
      <c r="AO39" s="349">
        <v>34331</v>
      </c>
      <c r="AP39" s="349">
        <v>24697</v>
      </c>
      <c r="AQ39" s="349">
        <v>8764</v>
      </c>
      <c r="AR39" s="349">
        <v>27870</v>
      </c>
      <c r="AS39" s="349">
        <v>35520</v>
      </c>
      <c r="AT39" s="349">
        <v>26265</v>
      </c>
      <c r="AU39" s="349">
        <v>25607</v>
      </c>
    </row>
    <row r="40" spans="1:47" x14ac:dyDescent="0.2">
      <c r="A40" s="385" t="s">
        <v>65</v>
      </c>
      <c r="B40" s="349">
        <v>63369</v>
      </c>
      <c r="C40" s="349">
        <v>108955</v>
      </c>
      <c r="D40" s="349">
        <v>150025</v>
      </c>
      <c r="E40" s="349">
        <v>82008</v>
      </c>
      <c r="F40" s="383" t="s">
        <v>510</v>
      </c>
      <c r="G40" s="349">
        <v>36992</v>
      </c>
      <c r="H40" s="349">
        <v>39197</v>
      </c>
      <c r="I40" s="349">
        <v>36623</v>
      </c>
      <c r="J40" s="349">
        <v>100873</v>
      </c>
      <c r="K40" s="383" t="s">
        <v>510</v>
      </c>
      <c r="M40" s="385" t="s">
        <v>65</v>
      </c>
      <c r="N40" s="349">
        <v>71866</v>
      </c>
      <c r="O40" s="349">
        <v>128818</v>
      </c>
      <c r="P40" s="349">
        <v>124714</v>
      </c>
      <c r="Q40" s="349">
        <v>73580</v>
      </c>
      <c r="R40" s="349">
        <v>3747</v>
      </c>
      <c r="S40" s="349">
        <v>74901</v>
      </c>
      <c r="T40" s="349">
        <v>82032</v>
      </c>
      <c r="U40" s="349">
        <v>45913</v>
      </c>
      <c r="V40" s="349">
        <v>85161</v>
      </c>
      <c r="W40" s="349">
        <v>10790</v>
      </c>
      <c r="Y40" s="385" t="s">
        <v>65</v>
      </c>
      <c r="Z40" s="349">
        <v>16873</v>
      </c>
      <c r="AA40" s="349">
        <v>209452</v>
      </c>
      <c r="AB40" s="349">
        <v>147646</v>
      </c>
      <c r="AC40" s="349">
        <v>79605</v>
      </c>
      <c r="AD40" s="349">
        <v>55904</v>
      </c>
      <c r="AE40" s="349">
        <v>22452</v>
      </c>
      <c r="AF40" s="349">
        <v>93905</v>
      </c>
      <c r="AG40" s="349">
        <v>107239</v>
      </c>
      <c r="AH40" s="349">
        <v>62051</v>
      </c>
      <c r="AI40" s="349">
        <v>74167</v>
      </c>
      <c r="AK40" s="385" t="s">
        <v>65</v>
      </c>
      <c r="AL40" s="349">
        <v>19862</v>
      </c>
      <c r="AM40" s="349">
        <v>131534</v>
      </c>
      <c r="AN40" s="349">
        <v>177193</v>
      </c>
      <c r="AO40" s="349">
        <v>94350</v>
      </c>
      <c r="AP40" s="349">
        <v>56099</v>
      </c>
      <c r="AQ40" s="349">
        <v>26395</v>
      </c>
      <c r="AR40" s="349">
        <v>102971</v>
      </c>
      <c r="AS40" s="349">
        <v>125381</v>
      </c>
      <c r="AT40" s="349">
        <v>77425</v>
      </c>
      <c r="AU40" s="349">
        <v>62735</v>
      </c>
    </row>
    <row r="41" spans="1:47" x14ac:dyDescent="0.2">
      <c r="A41" s="385" t="s">
        <v>66</v>
      </c>
      <c r="B41" s="349">
        <v>153229</v>
      </c>
      <c r="C41" s="349">
        <v>376363</v>
      </c>
      <c r="D41" s="349">
        <v>458747</v>
      </c>
      <c r="E41" s="349">
        <v>241489</v>
      </c>
      <c r="F41" s="383" t="s">
        <v>510</v>
      </c>
      <c r="G41" s="349">
        <v>53114</v>
      </c>
      <c r="H41" s="349">
        <v>76121</v>
      </c>
      <c r="I41" s="349">
        <v>80372</v>
      </c>
      <c r="J41" s="349">
        <v>248876</v>
      </c>
      <c r="K41" s="383" t="s">
        <v>510</v>
      </c>
      <c r="M41" s="385" t="s">
        <v>66</v>
      </c>
      <c r="N41" s="349">
        <v>163568</v>
      </c>
      <c r="O41" s="349">
        <v>393757</v>
      </c>
      <c r="P41" s="349">
        <v>410829</v>
      </c>
      <c r="Q41" s="349">
        <v>227049</v>
      </c>
      <c r="R41" s="349">
        <v>13051</v>
      </c>
      <c r="S41" s="349">
        <v>114063</v>
      </c>
      <c r="T41" s="349">
        <v>146875</v>
      </c>
      <c r="U41" s="349">
        <v>99759</v>
      </c>
      <c r="V41" s="349">
        <v>227239</v>
      </c>
      <c r="W41" s="349">
        <v>31747</v>
      </c>
      <c r="Y41" s="385" t="s">
        <v>66</v>
      </c>
      <c r="Z41" s="349">
        <v>29323</v>
      </c>
      <c r="AA41" s="349">
        <v>380421</v>
      </c>
      <c r="AB41" s="349">
        <v>414062</v>
      </c>
      <c r="AC41" s="349">
        <v>281229</v>
      </c>
      <c r="AD41" s="349">
        <v>189329</v>
      </c>
      <c r="AE41" s="349">
        <v>35865</v>
      </c>
      <c r="AF41" s="349">
        <v>154781</v>
      </c>
      <c r="AG41" s="349">
        <v>223109</v>
      </c>
      <c r="AH41" s="349">
        <v>172039</v>
      </c>
      <c r="AI41" s="349">
        <v>248963</v>
      </c>
      <c r="AK41" s="385" t="s">
        <v>66</v>
      </c>
      <c r="AL41" s="349">
        <v>26193</v>
      </c>
      <c r="AM41" s="349">
        <v>215643</v>
      </c>
      <c r="AN41" s="349">
        <v>442104</v>
      </c>
      <c r="AO41" s="349">
        <v>315839</v>
      </c>
      <c r="AP41" s="349">
        <v>218679</v>
      </c>
      <c r="AQ41" s="349">
        <v>39369</v>
      </c>
      <c r="AR41" s="349">
        <v>152949</v>
      </c>
      <c r="AS41" s="349">
        <v>269514</v>
      </c>
      <c r="AT41" s="349">
        <v>206462</v>
      </c>
      <c r="AU41" s="349">
        <v>219249</v>
      </c>
    </row>
    <row r="42" spans="1:47" x14ac:dyDescent="0.2">
      <c r="A42" s="385" t="s">
        <v>67</v>
      </c>
      <c r="B42" s="383">
        <v>236291</v>
      </c>
      <c r="C42" s="383">
        <v>519987</v>
      </c>
      <c r="D42" s="383">
        <v>649557</v>
      </c>
      <c r="E42" s="383">
        <v>346966</v>
      </c>
      <c r="F42" s="383" t="s">
        <v>510</v>
      </c>
      <c r="G42" s="383">
        <v>105130</v>
      </c>
      <c r="H42" s="383">
        <v>133059</v>
      </c>
      <c r="I42" s="383">
        <v>131441</v>
      </c>
      <c r="J42" s="383">
        <v>385225</v>
      </c>
      <c r="K42" s="383" t="s">
        <v>510</v>
      </c>
      <c r="M42" s="385" t="s">
        <v>67</v>
      </c>
      <c r="N42" s="383">
        <v>258243</v>
      </c>
      <c r="O42" s="383">
        <v>563287</v>
      </c>
      <c r="P42" s="383">
        <v>579268</v>
      </c>
      <c r="Q42" s="383">
        <v>323656</v>
      </c>
      <c r="R42" s="383">
        <v>18295</v>
      </c>
      <c r="S42" s="383">
        <v>210433</v>
      </c>
      <c r="T42" s="383">
        <v>255727</v>
      </c>
      <c r="U42" s="383">
        <v>164306</v>
      </c>
      <c r="V42" s="383">
        <v>343159</v>
      </c>
      <c r="W42" s="383">
        <v>46792</v>
      </c>
      <c r="Y42" s="385" t="s">
        <v>67</v>
      </c>
      <c r="Z42" s="315">
        <v>52216</v>
      </c>
      <c r="AA42" s="322">
        <v>654430</v>
      </c>
      <c r="AB42" s="315">
        <v>609190</v>
      </c>
      <c r="AC42" s="315">
        <v>394085</v>
      </c>
      <c r="AD42" s="315">
        <v>266197</v>
      </c>
      <c r="AE42" s="315">
        <v>65253</v>
      </c>
      <c r="AF42" s="315">
        <v>276045</v>
      </c>
      <c r="AG42" s="315">
        <v>363405</v>
      </c>
      <c r="AH42" s="315">
        <v>260432</v>
      </c>
      <c r="AI42" s="315">
        <v>350779</v>
      </c>
      <c r="AK42" s="385" t="s">
        <v>67</v>
      </c>
      <c r="AL42" s="383">
        <v>53353</v>
      </c>
      <c r="AM42" s="383">
        <v>387079</v>
      </c>
      <c r="AN42" s="383">
        <v>675270</v>
      </c>
      <c r="AO42" s="383">
        <v>444520</v>
      </c>
      <c r="AP42" s="383">
        <v>299475</v>
      </c>
      <c r="AQ42" s="383">
        <v>74528</v>
      </c>
      <c r="AR42" s="383">
        <v>283790</v>
      </c>
      <c r="AS42" s="383">
        <v>430415</v>
      </c>
      <c r="AT42" s="383">
        <v>310152</v>
      </c>
      <c r="AU42" s="383">
        <v>307591</v>
      </c>
    </row>
    <row r="43" spans="1:47" x14ac:dyDescent="0.2">
      <c r="A43" s="383"/>
      <c r="B43" s="384"/>
      <c r="C43" s="384"/>
      <c r="D43" s="384"/>
      <c r="E43" s="384"/>
      <c r="F43" s="384"/>
      <c r="G43" s="384"/>
      <c r="H43" s="384"/>
      <c r="I43" s="384"/>
      <c r="J43" s="384"/>
    </row>
    <row r="44" spans="1:47" x14ac:dyDescent="0.2">
      <c r="A44" s="383"/>
      <c r="B44" s="384"/>
      <c r="C44" s="384"/>
      <c r="D44" s="384"/>
      <c r="E44" s="384"/>
      <c r="F44" s="384"/>
      <c r="G44" s="384"/>
      <c r="H44" s="384"/>
      <c r="I44" s="384"/>
      <c r="J44" s="384"/>
    </row>
    <row r="45" spans="1:47" x14ac:dyDescent="0.2">
      <c r="A45" s="383"/>
      <c r="B45" s="384"/>
      <c r="C45" s="384"/>
      <c r="D45" s="384"/>
      <c r="E45" s="384"/>
      <c r="F45" s="384"/>
      <c r="G45" s="384"/>
      <c r="H45" s="384"/>
      <c r="I45" s="384"/>
      <c r="J45" s="384"/>
    </row>
    <row r="46" spans="1:47" x14ac:dyDescent="0.2">
      <c r="A46" s="383"/>
      <c r="B46" s="384"/>
      <c r="C46" s="384"/>
      <c r="D46" s="384"/>
      <c r="E46" s="384"/>
      <c r="F46" s="384"/>
      <c r="G46" s="384"/>
      <c r="H46" s="384"/>
      <c r="I46" s="384"/>
      <c r="J46" s="384"/>
    </row>
    <row r="47" spans="1:47" x14ac:dyDescent="0.2">
      <c r="A47" s="383"/>
      <c r="B47" s="384"/>
      <c r="C47" s="384"/>
      <c r="D47" s="384"/>
      <c r="E47" s="384"/>
      <c r="F47" s="384"/>
      <c r="G47" s="384"/>
      <c r="H47" s="384"/>
      <c r="I47" s="384"/>
      <c r="J47" s="384"/>
    </row>
    <row r="48" spans="1:47" x14ac:dyDescent="0.2">
      <c r="A48" s="383"/>
      <c r="B48" s="384"/>
      <c r="C48" s="384"/>
      <c r="D48" s="384"/>
      <c r="E48" s="384"/>
      <c r="F48" s="384"/>
      <c r="G48" s="384"/>
      <c r="H48" s="384"/>
      <c r="I48" s="384"/>
      <c r="J48" s="384"/>
    </row>
    <row r="49" spans="1:10" x14ac:dyDescent="0.2">
      <c r="A49" s="383"/>
      <c r="B49" s="384"/>
      <c r="C49" s="384"/>
      <c r="D49" s="384"/>
      <c r="E49" s="384"/>
      <c r="F49" s="384"/>
      <c r="G49" s="384"/>
      <c r="H49" s="384"/>
      <c r="I49" s="384"/>
      <c r="J49" s="384"/>
    </row>
    <row r="50" spans="1:10" x14ac:dyDescent="0.2">
      <c r="A50" s="383"/>
      <c r="B50" s="384"/>
      <c r="C50" s="384"/>
      <c r="D50" s="384"/>
      <c r="E50" s="384"/>
      <c r="F50" s="384"/>
      <c r="G50" s="384"/>
      <c r="H50" s="384"/>
      <c r="I50" s="384"/>
      <c r="J50" s="384"/>
    </row>
    <row r="51" spans="1:10" x14ac:dyDescent="0.2">
      <c r="A51" s="383"/>
      <c r="B51" s="384"/>
      <c r="C51" s="384"/>
      <c r="D51" s="384"/>
      <c r="E51" s="384"/>
      <c r="F51" s="384"/>
      <c r="G51" s="384"/>
      <c r="H51" s="384"/>
      <c r="I51" s="384"/>
      <c r="J51" s="384"/>
    </row>
    <row r="52" spans="1:10" x14ac:dyDescent="0.2">
      <c r="A52" s="383"/>
      <c r="B52" s="384"/>
      <c r="C52" s="384"/>
      <c r="D52" s="384"/>
      <c r="E52" s="384"/>
      <c r="F52" s="384"/>
      <c r="G52" s="384"/>
      <c r="H52" s="384"/>
      <c r="I52" s="384"/>
      <c r="J52" s="384"/>
    </row>
    <row r="53" spans="1:10" x14ac:dyDescent="0.2">
      <c r="A53" s="383"/>
      <c r="B53" s="384"/>
      <c r="C53" s="384"/>
      <c r="D53" s="384"/>
      <c r="E53" s="384"/>
      <c r="F53" s="384"/>
      <c r="G53" s="384"/>
      <c r="H53" s="384"/>
      <c r="I53" s="384"/>
      <c r="J53" s="384"/>
    </row>
    <row r="54" spans="1:10" x14ac:dyDescent="0.2">
      <c r="A54" s="383"/>
      <c r="B54" s="384"/>
      <c r="C54" s="384"/>
      <c r="D54" s="384"/>
      <c r="E54" s="384"/>
      <c r="F54" s="384"/>
      <c r="G54" s="384"/>
      <c r="H54" s="384"/>
      <c r="I54" s="384"/>
      <c r="J54" s="384"/>
    </row>
    <row r="55" spans="1:10" x14ac:dyDescent="0.2">
      <c r="A55" s="383"/>
      <c r="B55" s="383"/>
      <c r="C55" s="383"/>
      <c r="D55" s="383"/>
      <c r="E55" s="383"/>
      <c r="F55" s="383"/>
      <c r="G55" s="383"/>
      <c r="H55" s="383"/>
      <c r="I55" s="383"/>
      <c r="J55" s="383"/>
    </row>
    <row r="56" spans="1:10" x14ac:dyDescent="0.2">
      <c r="A56" s="383"/>
      <c r="B56" s="383"/>
      <c r="C56" s="383"/>
      <c r="D56" s="383"/>
      <c r="E56" s="383"/>
      <c r="F56" s="383"/>
      <c r="G56" s="383"/>
      <c r="H56" s="383"/>
      <c r="I56" s="383"/>
      <c r="J56" s="383"/>
    </row>
    <row r="103" spans="1:10" x14ac:dyDescent="0.2">
      <c r="A103" s="385" t="s">
        <v>215</v>
      </c>
      <c r="B103" s="383"/>
      <c r="C103" s="383"/>
      <c r="D103" s="383"/>
      <c r="E103" s="383"/>
      <c r="F103" s="383"/>
      <c r="G103" s="383"/>
      <c r="H103" s="383"/>
      <c r="I103" s="383"/>
      <c r="J103" s="383"/>
    </row>
    <row r="105" spans="1:10" x14ac:dyDescent="0.2">
      <c r="A105" s="381" t="s">
        <v>3</v>
      </c>
      <c r="B105" s="382" t="s">
        <v>212</v>
      </c>
      <c r="C105" s="382"/>
      <c r="D105" s="382"/>
      <c r="E105" s="382"/>
      <c r="F105" s="382"/>
      <c r="G105" s="382"/>
      <c r="H105" s="382"/>
      <c r="I105" s="382"/>
      <c r="J105" s="382"/>
    </row>
    <row r="106" spans="1:10" x14ac:dyDescent="0.2">
      <c r="A106" s="383"/>
      <c r="B106" s="382" t="s">
        <v>206</v>
      </c>
      <c r="C106" s="382"/>
      <c r="D106" s="382"/>
      <c r="E106" s="382"/>
      <c r="F106" s="382"/>
      <c r="G106" s="382" t="s">
        <v>207</v>
      </c>
      <c r="H106" s="382"/>
      <c r="I106" s="382"/>
      <c r="J106" s="382"/>
    </row>
    <row r="107" spans="1:10" x14ac:dyDescent="0.2">
      <c r="A107" s="383"/>
      <c r="B107" s="384" t="s">
        <v>208</v>
      </c>
      <c r="C107" s="384" t="s">
        <v>209</v>
      </c>
      <c r="D107" s="384" t="s">
        <v>210</v>
      </c>
      <c r="E107" s="384" t="s">
        <v>211</v>
      </c>
      <c r="F107" s="384"/>
      <c r="G107" s="384" t="s">
        <v>208</v>
      </c>
      <c r="H107" s="384" t="s">
        <v>209</v>
      </c>
      <c r="I107" s="384" t="s">
        <v>213</v>
      </c>
      <c r="J107" s="384" t="s">
        <v>214</v>
      </c>
    </row>
    <row r="108" spans="1:10" x14ac:dyDescent="0.2">
      <c r="A108" s="383"/>
      <c r="B108" s="384"/>
      <c r="C108" s="384"/>
      <c r="D108" s="384"/>
      <c r="E108" s="384"/>
      <c r="F108" s="384"/>
      <c r="G108" s="384"/>
      <c r="H108" s="384"/>
      <c r="I108" s="384"/>
      <c r="J108" s="384"/>
    </row>
    <row r="109" spans="1:10" x14ac:dyDescent="0.2">
      <c r="A109" s="386" t="s">
        <v>31</v>
      </c>
      <c r="B109" s="383">
        <v>400</v>
      </c>
      <c r="C109" s="383">
        <v>877</v>
      </c>
      <c r="D109" s="383">
        <v>980</v>
      </c>
      <c r="E109" s="383">
        <v>2901</v>
      </c>
      <c r="F109" s="383"/>
      <c r="G109" s="383">
        <v>322</v>
      </c>
      <c r="H109" s="383">
        <v>479</v>
      </c>
      <c r="I109" s="383">
        <v>413</v>
      </c>
      <c r="J109" s="383">
        <v>2118</v>
      </c>
    </row>
    <row r="110" spans="1:10" x14ac:dyDescent="0.2">
      <c r="A110" s="386" t="s">
        <v>32</v>
      </c>
      <c r="B110" s="383">
        <v>3741</v>
      </c>
      <c r="C110" s="383">
        <v>14128</v>
      </c>
      <c r="D110" s="383">
        <v>12275</v>
      </c>
      <c r="E110" s="383">
        <v>42747</v>
      </c>
      <c r="F110" s="383"/>
      <c r="G110" s="383">
        <v>4292</v>
      </c>
      <c r="H110" s="383">
        <v>8283</v>
      </c>
      <c r="I110" s="383">
        <v>5670</v>
      </c>
      <c r="J110" s="383">
        <v>37027</v>
      </c>
    </row>
    <row r="111" spans="1:10" x14ac:dyDescent="0.2">
      <c r="A111" s="386" t="s">
        <v>33</v>
      </c>
      <c r="B111" s="383">
        <v>7798</v>
      </c>
      <c r="C111" s="383">
        <v>27398</v>
      </c>
      <c r="D111" s="383">
        <v>25951</v>
      </c>
      <c r="E111" s="383">
        <v>83283</v>
      </c>
      <c r="F111" s="383"/>
      <c r="G111" s="383">
        <v>6751</v>
      </c>
      <c r="H111" s="383">
        <v>14288</v>
      </c>
      <c r="I111" s="383">
        <v>11587</v>
      </c>
      <c r="J111" s="383">
        <v>62357</v>
      </c>
    </row>
    <row r="112" spans="1:10" x14ac:dyDescent="0.2">
      <c r="A112" s="386" t="s">
        <v>34</v>
      </c>
      <c r="B112" s="383">
        <v>4142</v>
      </c>
      <c r="C112" s="383">
        <v>19595</v>
      </c>
      <c r="D112" s="383">
        <v>19945</v>
      </c>
      <c r="E112" s="383">
        <v>57939</v>
      </c>
      <c r="F112" s="383"/>
      <c r="G112" s="383">
        <v>3329</v>
      </c>
      <c r="H112" s="383">
        <v>8571</v>
      </c>
      <c r="I112" s="383">
        <v>7987</v>
      </c>
      <c r="J112" s="383">
        <v>39215</v>
      </c>
    </row>
    <row r="113" spans="1:10" x14ac:dyDescent="0.2">
      <c r="A113" s="386" t="s">
        <v>35</v>
      </c>
      <c r="B113" s="383">
        <v>6275</v>
      </c>
      <c r="C113" s="383">
        <v>21411</v>
      </c>
      <c r="D113" s="383">
        <v>19372</v>
      </c>
      <c r="E113" s="383">
        <v>64331</v>
      </c>
      <c r="F113" s="383"/>
      <c r="G113" s="383">
        <v>5942</v>
      </c>
      <c r="H113" s="383">
        <v>14893</v>
      </c>
      <c r="I113" s="383">
        <v>9793</v>
      </c>
      <c r="J113" s="383">
        <v>55018</v>
      </c>
    </row>
    <row r="114" spans="1:10" x14ac:dyDescent="0.2">
      <c r="A114" s="386" t="s">
        <v>36</v>
      </c>
      <c r="B114" s="383">
        <v>5825</v>
      </c>
      <c r="C114" s="383">
        <v>26738</v>
      </c>
      <c r="D114" s="383">
        <v>27604</v>
      </c>
      <c r="E114" s="383">
        <v>79480</v>
      </c>
      <c r="F114" s="383"/>
      <c r="G114" s="383">
        <v>4632</v>
      </c>
      <c r="H114" s="383">
        <v>12864</v>
      </c>
      <c r="I114" s="383">
        <v>11520</v>
      </c>
      <c r="J114" s="383">
        <v>57322</v>
      </c>
    </row>
    <row r="115" spans="1:10" x14ac:dyDescent="0.2">
      <c r="A115" s="386" t="s">
        <v>37</v>
      </c>
      <c r="B115" s="383">
        <v>7913</v>
      </c>
      <c r="C115" s="383">
        <v>20030</v>
      </c>
      <c r="D115" s="383">
        <v>14301</v>
      </c>
      <c r="E115" s="383">
        <v>62591</v>
      </c>
      <c r="F115" s="383"/>
      <c r="G115" s="383">
        <v>7483</v>
      </c>
      <c r="H115" s="383">
        <v>14734</v>
      </c>
      <c r="I115" s="383">
        <v>9381</v>
      </c>
      <c r="J115" s="383">
        <v>55487</v>
      </c>
    </row>
    <row r="116" spans="1:10" x14ac:dyDescent="0.2">
      <c r="A116" s="386" t="s">
        <v>38</v>
      </c>
      <c r="B116" s="383">
        <v>8501</v>
      </c>
      <c r="C116" s="383">
        <v>30135</v>
      </c>
      <c r="D116" s="383">
        <v>28340</v>
      </c>
      <c r="E116" s="383">
        <v>89668</v>
      </c>
      <c r="F116" s="383"/>
      <c r="G116" s="383">
        <v>8107</v>
      </c>
      <c r="H116" s="383">
        <v>19058</v>
      </c>
      <c r="I116" s="383">
        <v>13036</v>
      </c>
      <c r="J116" s="383">
        <v>73755</v>
      </c>
    </row>
    <row r="117" spans="1:10" x14ac:dyDescent="0.2">
      <c r="A117" s="386" t="s">
        <v>39</v>
      </c>
      <c r="B117" s="383">
        <v>7166</v>
      </c>
      <c r="C117" s="383">
        <v>27250</v>
      </c>
      <c r="D117" s="383">
        <v>23485</v>
      </c>
      <c r="E117" s="383">
        <v>79108</v>
      </c>
      <c r="F117" s="383"/>
      <c r="G117" s="383">
        <v>6128</v>
      </c>
      <c r="H117" s="383">
        <v>15769</v>
      </c>
      <c r="I117" s="383">
        <v>11950</v>
      </c>
      <c r="J117" s="383">
        <v>59796</v>
      </c>
    </row>
    <row r="118" spans="1:10" x14ac:dyDescent="0.2">
      <c r="A118" s="386" t="s">
        <v>40</v>
      </c>
      <c r="B118" s="383">
        <v>5508</v>
      </c>
      <c r="C118" s="383">
        <v>24427</v>
      </c>
      <c r="D118" s="383">
        <v>22653</v>
      </c>
      <c r="E118" s="383">
        <v>70928</v>
      </c>
      <c r="F118" s="383"/>
      <c r="G118" s="383">
        <v>5135</v>
      </c>
      <c r="H118" s="383">
        <v>13990</v>
      </c>
      <c r="I118" s="383">
        <v>10125</v>
      </c>
      <c r="J118" s="383">
        <v>55753</v>
      </c>
    </row>
    <row r="119" spans="1:10" x14ac:dyDescent="0.2">
      <c r="A119" s="386" t="s">
        <v>41</v>
      </c>
      <c r="B119" s="383">
        <v>5843</v>
      </c>
      <c r="C119" s="383">
        <v>18959</v>
      </c>
      <c r="D119" s="383">
        <v>16714</v>
      </c>
      <c r="E119" s="383">
        <v>57506</v>
      </c>
      <c r="F119" s="383"/>
      <c r="G119" s="383">
        <v>6523</v>
      </c>
      <c r="H119" s="383">
        <v>13793</v>
      </c>
      <c r="I119" s="383">
        <v>8695</v>
      </c>
      <c r="J119" s="383">
        <v>54986</v>
      </c>
    </row>
    <row r="120" spans="1:10" x14ac:dyDescent="0.2">
      <c r="A120" s="386" t="s">
        <v>42</v>
      </c>
      <c r="B120" s="383">
        <v>5711</v>
      </c>
      <c r="C120" s="383">
        <v>18930</v>
      </c>
      <c r="D120" s="383">
        <v>13688</v>
      </c>
      <c r="E120" s="383">
        <v>55688</v>
      </c>
      <c r="F120" s="383"/>
      <c r="G120" s="383">
        <v>6780</v>
      </c>
      <c r="H120" s="383">
        <v>15738</v>
      </c>
      <c r="I120" s="383">
        <v>8650</v>
      </c>
      <c r="J120" s="383">
        <v>55173</v>
      </c>
    </row>
    <row r="121" spans="1:10" x14ac:dyDescent="0.2">
      <c r="A121" s="386" t="s">
        <v>43</v>
      </c>
      <c r="B121" s="383">
        <v>6428</v>
      </c>
      <c r="C121" s="383">
        <v>16297</v>
      </c>
      <c r="D121" s="383">
        <v>11763</v>
      </c>
      <c r="E121" s="383">
        <v>50892</v>
      </c>
      <c r="F121" s="383"/>
      <c r="G121" s="383">
        <v>6095</v>
      </c>
      <c r="H121" s="383">
        <v>12143</v>
      </c>
      <c r="I121" s="383">
        <v>7435</v>
      </c>
      <c r="J121" s="383">
        <v>46311</v>
      </c>
    </row>
    <row r="122" spans="1:10" x14ac:dyDescent="0.2">
      <c r="A122" s="386" t="s">
        <v>44</v>
      </c>
      <c r="B122" s="383">
        <v>7234</v>
      </c>
      <c r="C122" s="383">
        <v>20555</v>
      </c>
      <c r="D122" s="383">
        <v>14456</v>
      </c>
      <c r="E122" s="383">
        <v>61960</v>
      </c>
      <c r="F122" s="383"/>
      <c r="G122" s="383">
        <v>7149</v>
      </c>
      <c r="H122" s="383">
        <v>16569</v>
      </c>
      <c r="I122" s="383">
        <v>8976</v>
      </c>
      <c r="J122" s="383">
        <v>58287</v>
      </c>
    </row>
    <row r="123" spans="1:10" x14ac:dyDescent="0.2">
      <c r="A123" s="386" t="s">
        <v>45</v>
      </c>
      <c r="B123" s="383">
        <v>3826</v>
      </c>
      <c r="C123" s="383">
        <v>17628</v>
      </c>
      <c r="D123" s="383">
        <v>18414</v>
      </c>
      <c r="E123" s="383">
        <v>51334</v>
      </c>
      <c r="F123" s="383"/>
      <c r="G123" s="383">
        <v>2651</v>
      </c>
      <c r="H123" s="383">
        <v>7781</v>
      </c>
      <c r="I123" s="383">
        <v>7371</v>
      </c>
      <c r="J123" s="383">
        <v>33879</v>
      </c>
    </row>
    <row r="124" spans="1:10" x14ac:dyDescent="0.2">
      <c r="A124" s="386" t="s">
        <v>46</v>
      </c>
      <c r="B124" s="383">
        <v>3730</v>
      </c>
      <c r="C124" s="383">
        <v>18780</v>
      </c>
      <c r="D124" s="383">
        <v>21506</v>
      </c>
      <c r="E124" s="383">
        <v>56891</v>
      </c>
      <c r="F124" s="383"/>
      <c r="G124" s="383">
        <v>2803</v>
      </c>
      <c r="H124" s="383">
        <v>7763</v>
      </c>
      <c r="I124" s="383">
        <v>8037</v>
      </c>
      <c r="J124" s="383">
        <v>38361</v>
      </c>
    </row>
    <row r="125" spans="1:10" x14ac:dyDescent="0.2">
      <c r="A125" s="386" t="s">
        <v>47</v>
      </c>
      <c r="B125" s="383">
        <v>4965</v>
      </c>
      <c r="C125" s="383">
        <v>22097</v>
      </c>
      <c r="D125" s="383">
        <v>20886</v>
      </c>
      <c r="E125" s="383">
        <v>64047</v>
      </c>
      <c r="F125" s="383"/>
      <c r="G125" s="383">
        <v>4584</v>
      </c>
      <c r="H125" s="383">
        <v>10494</v>
      </c>
      <c r="I125" s="383">
        <v>8487</v>
      </c>
      <c r="J125" s="383">
        <v>45360</v>
      </c>
    </row>
    <row r="126" spans="1:10" x14ac:dyDescent="0.2">
      <c r="A126" s="386" t="s">
        <v>48</v>
      </c>
      <c r="B126" s="383">
        <v>5417</v>
      </c>
      <c r="C126" s="383">
        <v>19767</v>
      </c>
      <c r="D126" s="383">
        <v>16951</v>
      </c>
      <c r="E126" s="383">
        <v>57574</v>
      </c>
      <c r="F126" s="383"/>
      <c r="G126" s="383">
        <v>4564</v>
      </c>
      <c r="H126" s="383">
        <v>10856</v>
      </c>
      <c r="I126" s="383">
        <v>8206</v>
      </c>
      <c r="J126" s="383">
        <v>41871</v>
      </c>
    </row>
    <row r="127" spans="1:10" x14ac:dyDescent="0.2">
      <c r="A127" s="386" t="s">
        <v>49</v>
      </c>
      <c r="B127" s="383">
        <v>6404</v>
      </c>
      <c r="C127" s="383">
        <v>18140</v>
      </c>
      <c r="D127" s="383">
        <v>12274</v>
      </c>
      <c r="E127" s="383">
        <v>54993</v>
      </c>
      <c r="F127" s="383"/>
      <c r="G127" s="383">
        <v>6776</v>
      </c>
      <c r="H127" s="383">
        <v>14862</v>
      </c>
      <c r="I127" s="383">
        <v>8210</v>
      </c>
      <c r="J127" s="383">
        <v>52993</v>
      </c>
    </row>
    <row r="128" spans="1:10" x14ac:dyDescent="0.2">
      <c r="A128" s="386" t="s">
        <v>50</v>
      </c>
      <c r="B128" s="383">
        <v>5384</v>
      </c>
      <c r="C128" s="383">
        <v>16776</v>
      </c>
      <c r="D128" s="383">
        <v>14701</v>
      </c>
      <c r="E128" s="383">
        <v>50735</v>
      </c>
      <c r="F128" s="383"/>
      <c r="G128" s="383">
        <v>4850</v>
      </c>
      <c r="H128" s="383">
        <v>10438</v>
      </c>
      <c r="I128" s="383">
        <v>9422</v>
      </c>
      <c r="J128" s="383">
        <v>41734</v>
      </c>
    </row>
    <row r="129" spans="1:10" x14ac:dyDescent="0.2">
      <c r="A129" s="386" t="s">
        <v>51</v>
      </c>
      <c r="B129" s="383">
        <v>4582</v>
      </c>
      <c r="C129" s="383">
        <v>14351</v>
      </c>
      <c r="D129" s="383">
        <v>12697</v>
      </c>
      <c r="E129" s="383">
        <v>43438</v>
      </c>
      <c r="F129" s="383"/>
      <c r="G129" s="383">
        <v>3253</v>
      </c>
      <c r="H129" s="383">
        <v>6291</v>
      </c>
      <c r="I129" s="383">
        <v>5640</v>
      </c>
      <c r="J129" s="383">
        <v>28132</v>
      </c>
    </row>
    <row r="130" spans="1:10" x14ac:dyDescent="0.2">
      <c r="A130" s="386" t="s">
        <v>52</v>
      </c>
      <c r="B130" s="383">
        <v>10792</v>
      </c>
      <c r="C130" s="383">
        <v>27460</v>
      </c>
      <c r="D130" s="383">
        <v>16137</v>
      </c>
      <c r="E130" s="383">
        <v>84248</v>
      </c>
      <c r="F130" s="383"/>
      <c r="G130" s="383">
        <v>11251</v>
      </c>
      <c r="H130" s="383">
        <v>22013</v>
      </c>
      <c r="I130" s="383">
        <v>10585</v>
      </c>
      <c r="J130" s="383">
        <v>78990</v>
      </c>
    </row>
    <row r="131" spans="1:10" x14ac:dyDescent="0.2">
      <c r="A131" s="386" t="s">
        <v>53</v>
      </c>
      <c r="B131" s="383">
        <v>7216</v>
      </c>
      <c r="C131" s="383">
        <v>24179</v>
      </c>
      <c r="D131" s="383">
        <v>17073</v>
      </c>
      <c r="E131" s="383">
        <v>70721</v>
      </c>
      <c r="F131" s="383"/>
      <c r="G131" s="383">
        <v>7888</v>
      </c>
      <c r="H131" s="383">
        <v>19045</v>
      </c>
      <c r="I131" s="383">
        <v>9993</v>
      </c>
      <c r="J131" s="383">
        <v>67954</v>
      </c>
    </row>
    <row r="132" spans="1:10" x14ac:dyDescent="0.2">
      <c r="A132" s="386" t="s">
        <v>54</v>
      </c>
      <c r="B132" s="383">
        <v>5311</v>
      </c>
      <c r="C132" s="383">
        <v>18455</v>
      </c>
      <c r="D132" s="383">
        <v>14705</v>
      </c>
      <c r="E132" s="383">
        <v>54528</v>
      </c>
      <c r="F132" s="383"/>
      <c r="G132" s="383">
        <v>4334</v>
      </c>
      <c r="H132" s="383">
        <v>10016</v>
      </c>
      <c r="I132" s="383">
        <v>7467</v>
      </c>
      <c r="J132" s="383">
        <v>40303</v>
      </c>
    </row>
    <row r="133" spans="1:10" x14ac:dyDescent="0.2">
      <c r="A133" s="386" t="s">
        <v>55</v>
      </c>
      <c r="B133" s="383">
        <v>6753</v>
      </c>
      <c r="C133" s="383">
        <v>21495</v>
      </c>
      <c r="D133" s="383">
        <v>15678</v>
      </c>
      <c r="E133" s="383">
        <v>63359</v>
      </c>
      <c r="F133" s="383"/>
      <c r="G133" s="383">
        <v>6895</v>
      </c>
      <c r="H133" s="383">
        <v>15107</v>
      </c>
      <c r="I133" s="383">
        <v>8279</v>
      </c>
      <c r="J133" s="383">
        <v>54757</v>
      </c>
    </row>
    <row r="134" spans="1:10" x14ac:dyDescent="0.2">
      <c r="A134" s="386" t="s">
        <v>56</v>
      </c>
      <c r="B134" s="383">
        <v>4519</v>
      </c>
      <c r="C134" s="383">
        <v>20536</v>
      </c>
      <c r="D134" s="383">
        <v>20696</v>
      </c>
      <c r="E134" s="383">
        <v>59596</v>
      </c>
      <c r="F134" s="383"/>
      <c r="G134" s="383">
        <v>3482</v>
      </c>
      <c r="H134" s="383">
        <v>10223</v>
      </c>
      <c r="I134" s="383">
        <v>8679</v>
      </c>
      <c r="J134" s="383">
        <v>42080</v>
      </c>
    </row>
    <row r="135" spans="1:10" x14ac:dyDescent="0.2">
      <c r="A135" s="386" t="s">
        <v>57</v>
      </c>
      <c r="B135" s="383">
        <v>4021</v>
      </c>
      <c r="C135" s="383">
        <v>18233</v>
      </c>
      <c r="D135" s="383">
        <v>16142</v>
      </c>
      <c r="E135" s="383">
        <v>51321</v>
      </c>
      <c r="F135" s="383"/>
      <c r="G135" s="383">
        <v>2880</v>
      </c>
      <c r="H135" s="383">
        <v>8930</v>
      </c>
      <c r="I135" s="383">
        <v>7700</v>
      </c>
      <c r="J135" s="383">
        <v>35052</v>
      </c>
    </row>
    <row r="136" spans="1:10" x14ac:dyDescent="0.2">
      <c r="A136" s="386" t="s">
        <v>58</v>
      </c>
      <c r="B136" s="383">
        <v>8127</v>
      </c>
      <c r="C136" s="383">
        <v>23892</v>
      </c>
      <c r="D136" s="383">
        <v>15775</v>
      </c>
      <c r="E136" s="383">
        <v>72022</v>
      </c>
      <c r="F136" s="383"/>
      <c r="G136" s="383">
        <v>8287</v>
      </c>
      <c r="H136" s="383">
        <v>18818</v>
      </c>
      <c r="I136" s="383">
        <v>9779</v>
      </c>
      <c r="J136" s="383">
        <v>67358</v>
      </c>
    </row>
    <row r="137" spans="1:10" x14ac:dyDescent="0.2">
      <c r="A137" s="386" t="s">
        <v>59</v>
      </c>
      <c r="B137" s="383">
        <v>5101</v>
      </c>
      <c r="C137" s="383">
        <v>17319</v>
      </c>
      <c r="D137" s="383">
        <v>15919</v>
      </c>
      <c r="E137" s="383">
        <v>52290</v>
      </c>
      <c r="F137" s="383"/>
      <c r="G137" s="383">
        <v>3830</v>
      </c>
      <c r="H137" s="383">
        <v>8215</v>
      </c>
      <c r="I137" s="383">
        <v>6448</v>
      </c>
      <c r="J137" s="383">
        <v>36204</v>
      </c>
    </row>
    <row r="138" spans="1:10" x14ac:dyDescent="0.2">
      <c r="A138" s="386" t="s">
        <v>60</v>
      </c>
      <c r="B138" s="383">
        <v>9217</v>
      </c>
      <c r="C138" s="383">
        <v>19104</v>
      </c>
      <c r="D138" s="383">
        <v>11615</v>
      </c>
      <c r="E138" s="383">
        <v>62959</v>
      </c>
      <c r="F138" s="383"/>
      <c r="G138" s="383">
        <v>7031</v>
      </c>
      <c r="H138" s="383">
        <v>10604</v>
      </c>
      <c r="I138" s="383">
        <v>5868</v>
      </c>
      <c r="J138" s="383">
        <v>44044</v>
      </c>
    </row>
    <row r="139" spans="1:10" x14ac:dyDescent="0.2">
      <c r="A139" s="386" t="s">
        <v>61</v>
      </c>
      <c r="B139" s="383">
        <v>5952</v>
      </c>
      <c r="C139" s="383">
        <v>20106</v>
      </c>
      <c r="D139" s="383">
        <v>15886</v>
      </c>
      <c r="E139" s="383">
        <v>59601</v>
      </c>
      <c r="F139" s="383"/>
      <c r="G139" s="383">
        <v>5762</v>
      </c>
      <c r="H139" s="383">
        <v>13846</v>
      </c>
      <c r="I139" s="383">
        <v>8348</v>
      </c>
      <c r="J139" s="383">
        <v>51620</v>
      </c>
    </row>
    <row r="140" spans="1:10" x14ac:dyDescent="0.2">
      <c r="A140" s="386" t="s">
        <v>62</v>
      </c>
      <c r="B140" s="383">
        <v>11557</v>
      </c>
      <c r="C140" s="383">
        <v>26768</v>
      </c>
      <c r="D140" s="383">
        <v>15533</v>
      </c>
      <c r="E140" s="383">
        <v>84365</v>
      </c>
      <c r="F140" s="383"/>
      <c r="G140" s="383">
        <v>11685</v>
      </c>
      <c r="H140" s="383">
        <v>19059</v>
      </c>
      <c r="I140" s="383">
        <v>9339</v>
      </c>
      <c r="J140" s="383">
        <v>75487</v>
      </c>
    </row>
    <row r="141" spans="1:10" x14ac:dyDescent="0.2">
      <c r="A141" s="386" t="s">
        <v>63</v>
      </c>
      <c r="B141" s="383">
        <v>8324</v>
      </c>
      <c r="C141" s="383">
        <v>19154</v>
      </c>
      <c r="D141" s="383">
        <v>15111</v>
      </c>
      <c r="E141" s="383">
        <v>62450</v>
      </c>
      <c r="F141" s="383"/>
      <c r="G141" s="383">
        <v>7282</v>
      </c>
      <c r="H141" s="383">
        <v>12754</v>
      </c>
      <c r="I141" s="383">
        <v>8948</v>
      </c>
      <c r="J141" s="383">
        <v>52176</v>
      </c>
    </row>
    <row r="142" spans="1:10" x14ac:dyDescent="0.2">
      <c r="A142" s="383"/>
      <c r="B142" s="383"/>
      <c r="C142" s="383"/>
      <c r="D142" s="383"/>
      <c r="E142" s="383"/>
      <c r="F142" s="383"/>
      <c r="G142" s="383"/>
      <c r="H142" s="383"/>
      <c r="I142" s="383"/>
      <c r="J142" s="383"/>
    </row>
    <row r="143" spans="1:10" x14ac:dyDescent="0.2">
      <c r="A143" s="385" t="s">
        <v>64</v>
      </c>
      <c r="B143" s="383">
        <v>22021</v>
      </c>
      <c r="C143" s="383">
        <v>56837</v>
      </c>
      <c r="D143" s="383">
        <v>45093</v>
      </c>
      <c r="E143" s="383">
        <v>178677</v>
      </c>
      <c r="F143" s="383"/>
      <c r="G143" s="383">
        <v>19937</v>
      </c>
      <c r="H143" s="383">
        <v>38405</v>
      </c>
      <c r="I143" s="383">
        <v>28164</v>
      </c>
      <c r="J143" s="383">
        <v>151515</v>
      </c>
    </row>
    <row r="144" spans="1:10" x14ac:dyDescent="0.2">
      <c r="A144" s="385" t="s">
        <v>65</v>
      </c>
      <c r="B144" s="383">
        <v>79433</v>
      </c>
      <c r="C144" s="383">
        <v>216822</v>
      </c>
      <c r="D144" s="383">
        <v>143991</v>
      </c>
      <c r="E144" s="383">
        <v>661206</v>
      </c>
      <c r="F144" s="383"/>
      <c r="G144" s="383">
        <v>79834</v>
      </c>
      <c r="H144" s="383">
        <v>163958</v>
      </c>
      <c r="I144" s="383">
        <v>87114</v>
      </c>
      <c r="J144" s="383">
        <v>601346</v>
      </c>
    </row>
    <row r="145" spans="1:10" x14ac:dyDescent="0.2">
      <c r="A145" s="385" t="s">
        <v>66</v>
      </c>
      <c r="B145" s="383">
        <v>102215</v>
      </c>
      <c r="C145" s="383">
        <v>397313</v>
      </c>
      <c r="D145" s="383">
        <v>370141</v>
      </c>
      <c r="E145" s="383">
        <v>1175604</v>
      </c>
      <c r="F145" s="383"/>
      <c r="G145" s="383">
        <v>88978</v>
      </c>
      <c r="H145" s="383">
        <v>215924</v>
      </c>
      <c r="I145" s="383">
        <v>166746</v>
      </c>
      <c r="J145" s="383">
        <v>888077</v>
      </c>
    </row>
    <row r="146" spans="1:10" x14ac:dyDescent="0.2">
      <c r="A146" s="385" t="s">
        <v>67</v>
      </c>
      <c r="B146" s="383">
        <v>203669</v>
      </c>
      <c r="C146" s="383">
        <v>670972</v>
      </c>
      <c r="D146" s="383">
        <v>559225</v>
      </c>
      <c r="E146" s="383">
        <v>2015487</v>
      </c>
      <c r="F146" s="383"/>
      <c r="G146" s="383">
        <v>188749</v>
      </c>
      <c r="H146" s="383">
        <v>418287</v>
      </c>
      <c r="I146" s="383">
        <v>282024</v>
      </c>
      <c r="J146" s="383">
        <v>1640938</v>
      </c>
    </row>
  </sheetData>
  <hyperlinks>
    <hyperlink ref="A1" location="Contents!A1" display="Back"/>
    <hyperlink ref="C1" location="'Table 17'!A1" display="Table 17"/>
  </hyperlinks>
  <pageMargins left="0.7" right="0.7" top="0.75" bottom="0.75" header="0.3" footer="0.3"/>
  <pageSetup paperSize="9"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tabColor theme="7" tint="0.39997558519241921"/>
    <pageSetUpPr autoPageBreaks="0"/>
  </sheetPr>
  <dimension ref="A1:AI145"/>
  <sheetViews>
    <sheetView zoomScale="70" zoomScaleNormal="70" workbookViewId="0">
      <selection activeCell="C1" sqref="C1"/>
    </sheetView>
  </sheetViews>
  <sheetFormatPr defaultColWidth="11.140625" defaultRowHeight="12.75" x14ac:dyDescent="0.2"/>
  <cols>
    <col min="1" max="8" width="11.140625" style="335"/>
    <col min="9" max="9" width="0" style="335" hidden="1" customWidth="1"/>
    <col min="10" max="17" width="11.140625" style="335"/>
    <col min="18" max="18" width="0" style="335" hidden="1" customWidth="1"/>
    <col min="19" max="26" width="11.140625" style="335"/>
    <col min="27" max="27" width="0" style="335" hidden="1" customWidth="1"/>
    <col min="28" max="16384" width="11.140625" style="335"/>
  </cols>
  <sheetData>
    <row r="1" spans="1:35" x14ac:dyDescent="0.2">
      <c r="A1" s="345" t="s">
        <v>333</v>
      </c>
      <c r="C1" s="496" t="s">
        <v>497</v>
      </c>
    </row>
    <row r="2" spans="1:35" ht="13.9" customHeight="1" x14ac:dyDescent="0.3">
      <c r="A2" s="41" t="s">
        <v>30</v>
      </c>
      <c r="B2" s="371" t="s">
        <v>73</v>
      </c>
      <c r="C2" s="581" t="s">
        <v>71</v>
      </c>
      <c r="D2" s="581"/>
      <c r="E2" s="581"/>
      <c r="F2" s="581" t="s">
        <v>72</v>
      </c>
      <c r="G2" s="581"/>
      <c r="H2" s="581"/>
      <c r="J2" s="41" t="s">
        <v>4</v>
      </c>
      <c r="K2" s="371" t="s">
        <v>73</v>
      </c>
      <c r="L2" s="581" t="s">
        <v>71</v>
      </c>
      <c r="M2" s="581"/>
      <c r="N2" s="581"/>
      <c r="O2" s="581" t="s">
        <v>72</v>
      </c>
      <c r="P2" s="581"/>
      <c r="Q2" s="581"/>
      <c r="S2" s="41" t="s">
        <v>3</v>
      </c>
      <c r="T2" s="371" t="s">
        <v>73</v>
      </c>
      <c r="U2" s="581" t="s">
        <v>71</v>
      </c>
      <c r="V2" s="581"/>
      <c r="W2" s="581"/>
      <c r="X2" s="581" t="s">
        <v>72</v>
      </c>
      <c r="Y2" s="581"/>
      <c r="Z2" s="581"/>
      <c r="AB2" s="41" t="s">
        <v>1</v>
      </c>
      <c r="AC2" s="371" t="s">
        <v>73</v>
      </c>
      <c r="AD2" s="581" t="s">
        <v>71</v>
      </c>
      <c r="AE2" s="581"/>
      <c r="AF2" s="581"/>
      <c r="AG2" s="581" t="s">
        <v>72</v>
      </c>
      <c r="AH2" s="581"/>
      <c r="AI2" s="581"/>
    </row>
    <row r="3" spans="1:35" ht="13.9" customHeight="1" x14ac:dyDescent="0.3">
      <c r="B3" s="371" t="s">
        <v>217</v>
      </c>
      <c r="C3" s="371" t="s">
        <v>73</v>
      </c>
      <c r="D3" s="371" t="s">
        <v>218</v>
      </c>
      <c r="E3" s="371" t="s">
        <v>219</v>
      </c>
      <c r="F3" s="371" t="s">
        <v>73</v>
      </c>
      <c r="G3" s="371" t="s">
        <v>218</v>
      </c>
      <c r="H3" s="371" t="s">
        <v>219</v>
      </c>
      <c r="K3" s="371" t="s">
        <v>217</v>
      </c>
      <c r="L3" s="371" t="s">
        <v>73</v>
      </c>
      <c r="M3" s="371" t="s">
        <v>218</v>
      </c>
      <c r="N3" s="371" t="s">
        <v>219</v>
      </c>
      <c r="O3" s="371" t="s">
        <v>73</v>
      </c>
      <c r="P3" s="371" t="s">
        <v>218</v>
      </c>
      <c r="Q3" s="371" t="s">
        <v>219</v>
      </c>
      <c r="T3" s="371" t="s">
        <v>217</v>
      </c>
      <c r="U3" s="371" t="s">
        <v>73</v>
      </c>
      <c r="V3" s="371" t="s">
        <v>218</v>
      </c>
      <c r="W3" s="371" t="s">
        <v>219</v>
      </c>
      <c r="X3" s="371" t="s">
        <v>73</v>
      </c>
      <c r="Y3" s="371" t="s">
        <v>218</v>
      </c>
      <c r="Z3" s="371" t="s">
        <v>219</v>
      </c>
      <c r="AC3" s="371" t="s">
        <v>217</v>
      </c>
      <c r="AD3" s="371" t="s">
        <v>73</v>
      </c>
      <c r="AE3" s="371" t="s">
        <v>218</v>
      </c>
      <c r="AF3" s="371" t="s">
        <v>219</v>
      </c>
      <c r="AG3" s="371" t="s">
        <v>73</v>
      </c>
      <c r="AH3" s="371" t="s">
        <v>218</v>
      </c>
      <c r="AI3" s="371" t="s">
        <v>219</v>
      </c>
    </row>
    <row r="4" spans="1:35" ht="13.9" customHeight="1" x14ac:dyDescent="0.3">
      <c r="C4" s="371"/>
      <c r="D4" s="371" t="s">
        <v>220</v>
      </c>
      <c r="E4" s="371"/>
      <c r="F4" s="371"/>
      <c r="G4" s="371" t="s">
        <v>220</v>
      </c>
      <c r="H4" s="371"/>
      <c r="L4" s="371"/>
      <c r="M4" s="371" t="s">
        <v>220</v>
      </c>
      <c r="N4" s="371"/>
      <c r="O4" s="371"/>
      <c r="P4" s="371" t="s">
        <v>220</v>
      </c>
      <c r="Q4" s="371"/>
      <c r="U4" s="371"/>
      <c r="V4" s="371" t="s">
        <v>220</v>
      </c>
      <c r="W4" s="371"/>
      <c r="X4" s="371"/>
      <c r="Y4" s="371" t="s">
        <v>220</v>
      </c>
      <c r="Z4" s="371"/>
      <c r="AD4" s="371"/>
      <c r="AE4" s="371" t="s">
        <v>220</v>
      </c>
      <c r="AF4" s="371"/>
      <c r="AG4" s="371"/>
      <c r="AH4" s="371" t="s">
        <v>220</v>
      </c>
      <c r="AI4" s="371"/>
    </row>
    <row r="5" spans="1:35" ht="13.9" customHeight="1" x14ac:dyDescent="0.3">
      <c r="C5" s="371"/>
      <c r="D5" s="371" t="s">
        <v>221</v>
      </c>
      <c r="E5" s="371"/>
      <c r="F5" s="371"/>
      <c r="G5" s="371" t="s">
        <v>221</v>
      </c>
      <c r="H5" s="371"/>
      <c r="L5" s="371"/>
      <c r="M5" s="371" t="s">
        <v>221</v>
      </c>
      <c r="N5" s="371"/>
      <c r="O5" s="371"/>
      <c r="P5" s="371" t="s">
        <v>221</v>
      </c>
      <c r="Q5" s="371"/>
      <c r="U5" s="371"/>
      <c r="V5" s="371" t="s">
        <v>221</v>
      </c>
      <c r="W5" s="371"/>
      <c r="X5" s="371"/>
      <c r="Y5" s="371" t="s">
        <v>221</v>
      </c>
      <c r="Z5" s="371"/>
      <c r="AD5" s="371"/>
      <c r="AE5" s="371" t="s">
        <v>221</v>
      </c>
      <c r="AF5" s="371"/>
      <c r="AG5" s="371"/>
      <c r="AH5" s="371" t="s">
        <v>221</v>
      </c>
      <c r="AI5" s="371"/>
    </row>
    <row r="6" spans="1:35" ht="13.9" customHeight="1" x14ac:dyDescent="0.3">
      <c r="C6" s="371"/>
      <c r="D6" s="371"/>
      <c r="E6" s="371"/>
      <c r="F6" s="371"/>
      <c r="G6" s="371"/>
      <c r="H6" s="371"/>
      <c r="L6" s="371"/>
      <c r="M6" s="371"/>
      <c r="N6" s="371"/>
      <c r="O6" s="371"/>
      <c r="P6" s="371"/>
      <c r="Q6" s="371"/>
    </row>
    <row r="7" spans="1:35" ht="13.9" customHeight="1" x14ac:dyDescent="0.3">
      <c r="A7" s="45" t="s">
        <v>31</v>
      </c>
      <c r="B7" s="335">
        <v>2001</v>
      </c>
      <c r="C7" s="335">
        <v>1474</v>
      </c>
      <c r="D7" s="335">
        <v>549</v>
      </c>
      <c r="E7" s="335">
        <v>925</v>
      </c>
      <c r="F7" s="335">
        <v>527</v>
      </c>
      <c r="G7" s="335">
        <v>452</v>
      </c>
      <c r="H7" s="335">
        <v>75</v>
      </c>
      <c r="J7" s="45" t="s">
        <v>31</v>
      </c>
      <c r="K7" s="335">
        <v>2169</v>
      </c>
      <c r="L7" s="335">
        <v>1497</v>
      </c>
      <c r="M7" s="335">
        <v>686</v>
      </c>
      <c r="N7" s="335">
        <v>811</v>
      </c>
      <c r="O7" s="335">
        <v>672</v>
      </c>
      <c r="P7" s="335">
        <v>560</v>
      </c>
      <c r="Q7" s="335">
        <v>112</v>
      </c>
      <c r="S7" s="45" t="s">
        <v>31</v>
      </c>
      <c r="T7" s="374">
        <v>4334</v>
      </c>
      <c r="U7" s="374">
        <v>2604</v>
      </c>
      <c r="V7" s="374">
        <v>1637</v>
      </c>
      <c r="W7" s="374">
        <v>967</v>
      </c>
      <c r="X7" s="374">
        <v>1730</v>
      </c>
      <c r="Y7" s="374">
        <v>1397</v>
      </c>
      <c r="Z7" s="374">
        <v>333</v>
      </c>
      <c r="AB7" s="45" t="s">
        <v>31</v>
      </c>
      <c r="AC7" s="374">
        <v>4385</v>
      </c>
      <c r="AD7" s="374">
        <v>2772</v>
      </c>
      <c r="AE7" s="374">
        <v>1674</v>
      </c>
      <c r="AF7" s="374">
        <v>1098</v>
      </c>
      <c r="AG7" s="374">
        <v>1613</v>
      </c>
      <c r="AH7" s="374">
        <v>1233</v>
      </c>
      <c r="AI7" s="374">
        <v>380</v>
      </c>
    </row>
    <row r="8" spans="1:35" ht="13.9" customHeight="1" x14ac:dyDescent="0.3">
      <c r="A8" s="45" t="s">
        <v>32</v>
      </c>
      <c r="B8" s="335">
        <v>55773</v>
      </c>
      <c r="C8" s="335">
        <v>40735</v>
      </c>
      <c r="D8" s="335">
        <v>5310</v>
      </c>
      <c r="E8" s="335">
        <v>35425</v>
      </c>
      <c r="F8" s="335">
        <v>15038</v>
      </c>
      <c r="G8" s="335">
        <v>13151</v>
      </c>
      <c r="H8" s="335">
        <v>1887</v>
      </c>
      <c r="J8" s="45" t="s">
        <v>32</v>
      </c>
      <c r="K8" s="335">
        <v>58119</v>
      </c>
      <c r="L8" s="335">
        <v>38078</v>
      </c>
      <c r="M8" s="335">
        <v>9277</v>
      </c>
      <c r="N8" s="335">
        <v>28801</v>
      </c>
      <c r="O8" s="335">
        <v>20041</v>
      </c>
      <c r="P8" s="335">
        <v>16853</v>
      </c>
      <c r="Q8" s="335">
        <v>3188</v>
      </c>
      <c r="S8" s="45" t="s">
        <v>32</v>
      </c>
      <c r="T8" s="374">
        <v>67275</v>
      </c>
      <c r="U8" s="374">
        <v>37153</v>
      </c>
      <c r="V8" s="374">
        <v>13808</v>
      </c>
      <c r="W8" s="374">
        <v>23345</v>
      </c>
      <c r="X8" s="374">
        <v>30122</v>
      </c>
      <c r="Y8" s="374">
        <v>21799</v>
      </c>
      <c r="Z8" s="374">
        <v>8323</v>
      </c>
      <c r="AB8" s="45" t="s">
        <v>32</v>
      </c>
      <c r="AC8" s="374">
        <v>69681</v>
      </c>
      <c r="AD8" s="374">
        <v>37628</v>
      </c>
      <c r="AE8" s="374">
        <v>14446</v>
      </c>
      <c r="AF8" s="374">
        <v>23182</v>
      </c>
      <c r="AG8" s="374">
        <v>32053</v>
      </c>
      <c r="AH8" s="374">
        <v>22641</v>
      </c>
      <c r="AI8" s="374">
        <v>9412</v>
      </c>
    </row>
    <row r="9" spans="1:35" ht="13.9" customHeight="1" x14ac:dyDescent="0.3">
      <c r="A9" s="45" t="s">
        <v>33</v>
      </c>
      <c r="B9" s="335">
        <v>106271</v>
      </c>
      <c r="C9" s="335">
        <v>76117</v>
      </c>
      <c r="D9" s="335">
        <v>12759</v>
      </c>
      <c r="E9" s="335">
        <v>63358</v>
      </c>
      <c r="F9" s="335">
        <v>30154</v>
      </c>
      <c r="G9" s="335">
        <v>25957</v>
      </c>
      <c r="H9" s="335">
        <v>4197</v>
      </c>
      <c r="J9" s="45" t="s">
        <v>33</v>
      </c>
      <c r="K9" s="335">
        <v>115456</v>
      </c>
      <c r="L9" s="335">
        <v>76275</v>
      </c>
      <c r="M9" s="335">
        <v>19731</v>
      </c>
      <c r="N9" s="335">
        <v>56544</v>
      </c>
      <c r="O9" s="335">
        <v>39181</v>
      </c>
      <c r="P9" s="335">
        <v>32288</v>
      </c>
      <c r="Q9" s="335">
        <v>6893</v>
      </c>
      <c r="S9" s="45" t="s">
        <v>33</v>
      </c>
      <c r="T9" s="374">
        <v>126943</v>
      </c>
      <c r="U9" s="374">
        <v>74038</v>
      </c>
      <c r="V9" s="374">
        <v>25193</v>
      </c>
      <c r="W9" s="374">
        <v>48845</v>
      </c>
      <c r="X9" s="374">
        <v>52905</v>
      </c>
      <c r="Y9" s="374">
        <v>37654</v>
      </c>
      <c r="Z9" s="374">
        <v>15251</v>
      </c>
      <c r="AB9" s="45" t="s">
        <v>33</v>
      </c>
      <c r="AC9" s="374">
        <v>135916</v>
      </c>
      <c r="AD9" s="374">
        <v>80377</v>
      </c>
      <c r="AE9" s="374">
        <v>27045</v>
      </c>
      <c r="AF9" s="374">
        <v>53332</v>
      </c>
      <c r="AG9" s="374">
        <v>55539</v>
      </c>
      <c r="AH9" s="374">
        <v>38151</v>
      </c>
      <c r="AI9" s="374">
        <v>17388</v>
      </c>
    </row>
    <row r="10" spans="1:35" ht="13.9" customHeight="1" x14ac:dyDescent="0.3">
      <c r="A10" s="45" t="s">
        <v>34</v>
      </c>
      <c r="B10" s="335">
        <v>77500</v>
      </c>
      <c r="C10" s="335">
        <v>60475</v>
      </c>
      <c r="D10" s="335">
        <v>7021</v>
      </c>
      <c r="E10" s="335">
        <v>53454</v>
      </c>
      <c r="F10" s="335">
        <v>17025</v>
      </c>
      <c r="G10" s="335">
        <v>14745</v>
      </c>
      <c r="H10" s="335">
        <v>2280</v>
      </c>
      <c r="J10" s="45" t="s">
        <v>34</v>
      </c>
      <c r="K10" s="335">
        <v>84908</v>
      </c>
      <c r="L10" s="335">
        <v>60798</v>
      </c>
      <c r="M10" s="335">
        <v>12423</v>
      </c>
      <c r="N10" s="335">
        <v>48375</v>
      </c>
      <c r="O10" s="335">
        <v>24110</v>
      </c>
      <c r="P10" s="335">
        <v>19997</v>
      </c>
      <c r="Q10" s="335">
        <v>4113</v>
      </c>
      <c r="S10" s="45" t="s">
        <v>34</v>
      </c>
      <c r="T10" s="374">
        <v>89449</v>
      </c>
      <c r="U10" s="374">
        <v>54147</v>
      </c>
      <c r="V10" s="374">
        <v>16527</v>
      </c>
      <c r="W10" s="374">
        <v>37620</v>
      </c>
      <c r="X10" s="374">
        <v>35302</v>
      </c>
      <c r="Y10" s="374">
        <v>23905</v>
      </c>
      <c r="Z10" s="374">
        <v>11397</v>
      </c>
      <c r="AB10" s="45" t="s">
        <v>34</v>
      </c>
      <c r="AC10" s="374">
        <v>92604</v>
      </c>
      <c r="AD10" s="374">
        <v>54174</v>
      </c>
      <c r="AE10" s="374">
        <v>18309</v>
      </c>
      <c r="AF10" s="374">
        <v>35865</v>
      </c>
      <c r="AG10" s="374">
        <v>38430</v>
      </c>
      <c r="AH10" s="374">
        <v>26119</v>
      </c>
      <c r="AI10" s="374">
        <v>12311</v>
      </c>
    </row>
    <row r="11" spans="1:35" ht="13.9" customHeight="1" x14ac:dyDescent="0.3">
      <c r="A11" s="45" t="s">
        <v>35</v>
      </c>
      <c r="B11" s="335">
        <v>89268</v>
      </c>
      <c r="C11" s="335">
        <v>62676</v>
      </c>
      <c r="D11" s="335">
        <v>13990</v>
      </c>
      <c r="E11" s="335">
        <v>48686</v>
      </c>
      <c r="F11" s="335">
        <v>26592</v>
      </c>
      <c r="G11" s="335">
        <v>22549</v>
      </c>
      <c r="H11" s="335">
        <v>4043</v>
      </c>
      <c r="J11" s="45" t="s">
        <v>35</v>
      </c>
      <c r="K11" s="335">
        <v>93968</v>
      </c>
      <c r="L11" s="335">
        <v>59597</v>
      </c>
      <c r="M11" s="335">
        <v>19693</v>
      </c>
      <c r="N11" s="335">
        <v>39904</v>
      </c>
      <c r="O11" s="335">
        <v>34371</v>
      </c>
      <c r="P11" s="335">
        <v>28371</v>
      </c>
      <c r="Q11" s="335">
        <v>6000</v>
      </c>
      <c r="S11" s="45" t="s">
        <v>35</v>
      </c>
      <c r="T11" s="374">
        <v>99993</v>
      </c>
      <c r="U11" s="374">
        <v>56017</v>
      </c>
      <c r="V11" s="374">
        <v>21503</v>
      </c>
      <c r="W11" s="374">
        <v>34514</v>
      </c>
      <c r="X11" s="374">
        <v>43976</v>
      </c>
      <c r="Y11" s="374">
        <v>31004</v>
      </c>
      <c r="Z11" s="374">
        <v>12972</v>
      </c>
      <c r="AB11" s="45" t="s">
        <v>35</v>
      </c>
      <c r="AC11" s="374">
        <v>110286</v>
      </c>
      <c r="AD11" s="374">
        <v>63948</v>
      </c>
      <c r="AE11" s="374">
        <v>23912</v>
      </c>
      <c r="AF11" s="374">
        <v>40036</v>
      </c>
      <c r="AG11" s="374">
        <v>46338</v>
      </c>
      <c r="AH11" s="374">
        <v>31412</v>
      </c>
      <c r="AI11" s="374">
        <v>14926</v>
      </c>
    </row>
    <row r="12" spans="1:35" ht="13.9" customHeight="1" x14ac:dyDescent="0.3">
      <c r="A12" s="45" t="s">
        <v>36</v>
      </c>
      <c r="B12" s="335">
        <v>109298</v>
      </c>
      <c r="C12" s="335">
        <v>82003</v>
      </c>
      <c r="D12" s="335">
        <v>11132</v>
      </c>
      <c r="E12" s="335">
        <v>70871</v>
      </c>
      <c r="F12" s="335">
        <v>27295</v>
      </c>
      <c r="G12" s="335">
        <v>23558</v>
      </c>
      <c r="H12" s="335">
        <v>3737</v>
      </c>
      <c r="J12" s="45" t="s">
        <v>36</v>
      </c>
      <c r="K12" s="335">
        <v>119574</v>
      </c>
      <c r="L12" s="335">
        <v>82369</v>
      </c>
      <c r="M12" s="335">
        <v>18716</v>
      </c>
      <c r="N12" s="335">
        <v>63653</v>
      </c>
      <c r="O12" s="335">
        <v>37205</v>
      </c>
      <c r="P12" s="335">
        <v>31098</v>
      </c>
      <c r="Q12" s="335">
        <v>6107</v>
      </c>
      <c r="S12" s="45" t="s">
        <v>36</v>
      </c>
      <c r="T12" s="374">
        <v>125867</v>
      </c>
      <c r="U12" s="374">
        <v>74521</v>
      </c>
      <c r="V12" s="374">
        <v>24523</v>
      </c>
      <c r="W12" s="374">
        <v>49998</v>
      </c>
      <c r="X12" s="374">
        <v>51346</v>
      </c>
      <c r="Y12" s="374">
        <v>35627</v>
      </c>
      <c r="Z12" s="374">
        <v>15719</v>
      </c>
      <c r="AB12" s="45" t="s">
        <v>36</v>
      </c>
      <c r="AC12" s="374">
        <v>130862</v>
      </c>
      <c r="AD12" s="374">
        <v>76197</v>
      </c>
      <c r="AE12" s="374">
        <v>27146</v>
      </c>
      <c r="AF12" s="374">
        <v>49051</v>
      </c>
      <c r="AG12" s="374">
        <v>54665</v>
      </c>
      <c r="AH12" s="374">
        <v>37963</v>
      </c>
      <c r="AI12" s="374">
        <v>16702</v>
      </c>
    </row>
    <row r="13" spans="1:35" ht="13.9" customHeight="1" x14ac:dyDescent="0.3">
      <c r="A13" s="45" t="s">
        <v>37</v>
      </c>
      <c r="B13" s="335">
        <v>70061</v>
      </c>
      <c r="C13" s="335">
        <v>41370</v>
      </c>
      <c r="D13" s="335">
        <v>15299</v>
      </c>
      <c r="E13" s="335">
        <v>26071</v>
      </c>
      <c r="F13" s="335">
        <v>28691</v>
      </c>
      <c r="G13" s="335">
        <v>24777</v>
      </c>
      <c r="H13" s="335">
        <v>3914</v>
      </c>
      <c r="J13" s="45" t="s">
        <v>37</v>
      </c>
      <c r="K13" s="335">
        <v>80149</v>
      </c>
      <c r="L13" s="335">
        <v>44129</v>
      </c>
      <c r="M13" s="335">
        <v>21169</v>
      </c>
      <c r="N13" s="335">
        <v>22960</v>
      </c>
      <c r="O13" s="335">
        <v>36020</v>
      </c>
      <c r="P13" s="335">
        <v>30031</v>
      </c>
      <c r="Q13" s="335">
        <v>5989</v>
      </c>
      <c r="S13" s="45" t="s">
        <v>37</v>
      </c>
      <c r="T13" s="374">
        <v>91600</v>
      </c>
      <c r="U13" s="374">
        <v>48949</v>
      </c>
      <c r="V13" s="374">
        <v>29759</v>
      </c>
      <c r="W13" s="374">
        <v>19190</v>
      </c>
      <c r="X13" s="374">
        <v>42651</v>
      </c>
      <c r="Y13" s="374">
        <v>34006</v>
      </c>
      <c r="Z13" s="374">
        <v>8645</v>
      </c>
      <c r="AB13" s="45" t="s">
        <v>37</v>
      </c>
      <c r="AC13" s="374">
        <v>97534</v>
      </c>
      <c r="AD13" s="374">
        <v>53379</v>
      </c>
      <c r="AE13" s="374">
        <v>30678</v>
      </c>
      <c r="AF13" s="374">
        <v>22701</v>
      </c>
      <c r="AG13" s="374">
        <v>44155</v>
      </c>
      <c r="AH13" s="374">
        <v>34592</v>
      </c>
      <c r="AI13" s="374">
        <v>9563</v>
      </c>
    </row>
    <row r="14" spans="1:35" ht="13.9" customHeight="1" x14ac:dyDescent="0.3">
      <c r="A14" s="45" t="s">
        <v>38</v>
      </c>
      <c r="B14" s="335">
        <v>114592</v>
      </c>
      <c r="C14" s="335">
        <v>84938</v>
      </c>
      <c r="D14" s="335">
        <v>13489</v>
      </c>
      <c r="E14" s="335">
        <v>71449</v>
      </c>
      <c r="F14" s="335">
        <v>29654</v>
      </c>
      <c r="G14" s="335">
        <v>25474</v>
      </c>
      <c r="H14" s="335">
        <v>4180</v>
      </c>
      <c r="J14" s="45" t="s">
        <v>38</v>
      </c>
      <c r="K14" s="335">
        <v>124872</v>
      </c>
      <c r="L14" s="335">
        <v>83764</v>
      </c>
      <c r="M14" s="335">
        <v>22272</v>
      </c>
      <c r="N14" s="335">
        <v>61492</v>
      </c>
      <c r="O14" s="335">
        <v>41108</v>
      </c>
      <c r="P14" s="335">
        <v>34020</v>
      </c>
      <c r="Q14" s="335">
        <v>7088</v>
      </c>
      <c r="S14" s="45" t="s">
        <v>38</v>
      </c>
      <c r="T14" s="374">
        <v>138998</v>
      </c>
      <c r="U14" s="374">
        <v>79372</v>
      </c>
      <c r="V14" s="374">
        <v>30393</v>
      </c>
      <c r="W14" s="374">
        <v>48979</v>
      </c>
      <c r="X14" s="374">
        <v>59626</v>
      </c>
      <c r="Y14" s="374">
        <v>42634</v>
      </c>
      <c r="Z14" s="374">
        <v>16992</v>
      </c>
      <c r="AB14" s="45" t="s">
        <v>38</v>
      </c>
      <c r="AC14" s="374">
        <v>145010</v>
      </c>
      <c r="AD14" s="374">
        <v>80549</v>
      </c>
      <c r="AE14" s="374">
        <v>31691</v>
      </c>
      <c r="AF14" s="374">
        <v>48858</v>
      </c>
      <c r="AG14" s="374">
        <v>64461</v>
      </c>
      <c r="AH14" s="374">
        <v>45421</v>
      </c>
      <c r="AI14" s="374">
        <v>19040</v>
      </c>
    </row>
    <row r="15" spans="1:35" ht="13.9" customHeight="1" x14ac:dyDescent="0.3">
      <c r="A15" s="45" t="s">
        <v>39</v>
      </c>
      <c r="B15" s="335">
        <v>100294</v>
      </c>
      <c r="C15" s="335">
        <v>72337</v>
      </c>
      <c r="D15" s="335">
        <v>15025</v>
      </c>
      <c r="E15" s="335">
        <v>57312</v>
      </c>
      <c r="F15" s="335">
        <v>27957</v>
      </c>
      <c r="G15" s="335">
        <v>24035</v>
      </c>
      <c r="H15" s="335">
        <v>3922</v>
      </c>
      <c r="J15" s="45" t="s">
        <v>39</v>
      </c>
      <c r="K15" s="335">
        <v>108644</v>
      </c>
      <c r="L15" s="335">
        <v>69897</v>
      </c>
      <c r="M15" s="335">
        <v>22296</v>
      </c>
      <c r="N15" s="335">
        <v>47601</v>
      </c>
      <c r="O15" s="335">
        <v>38747</v>
      </c>
      <c r="P15" s="335">
        <v>32080</v>
      </c>
      <c r="Q15" s="335">
        <v>6667</v>
      </c>
      <c r="S15" s="45" t="s">
        <v>39</v>
      </c>
      <c r="T15" s="374">
        <v>118026</v>
      </c>
      <c r="U15" s="374">
        <v>68177</v>
      </c>
      <c r="V15" s="374">
        <v>26826</v>
      </c>
      <c r="W15" s="374">
        <v>41351</v>
      </c>
      <c r="X15" s="374">
        <v>49849</v>
      </c>
      <c r="Y15" s="374">
        <v>35322</v>
      </c>
      <c r="Z15" s="374">
        <v>14527</v>
      </c>
      <c r="AB15" s="45" t="s">
        <v>39</v>
      </c>
      <c r="AC15" s="374">
        <v>124082</v>
      </c>
      <c r="AD15" s="374">
        <v>72663</v>
      </c>
      <c r="AE15" s="374">
        <v>27253</v>
      </c>
      <c r="AF15" s="374">
        <v>45410</v>
      </c>
      <c r="AG15" s="374">
        <v>51419</v>
      </c>
      <c r="AH15" s="374">
        <v>35108</v>
      </c>
      <c r="AI15" s="374">
        <v>16311</v>
      </c>
    </row>
    <row r="16" spans="1:35" ht="13.9" customHeight="1" x14ac:dyDescent="0.3">
      <c r="A16" s="45" t="s">
        <v>40</v>
      </c>
      <c r="B16" s="335">
        <v>95075</v>
      </c>
      <c r="C16" s="335">
        <v>70486</v>
      </c>
      <c r="D16" s="335">
        <v>10056</v>
      </c>
      <c r="E16" s="335">
        <v>60430</v>
      </c>
      <c r="F16" s="335">
        <v>24589</v>
      </c>
      <c r="G16" s="335">
        <v>21424</v>
      </c>
      <c r="H16" s="335">
        <v>3165</v>
      </c>
      <c r="J16" s="45" t="s">
        <v>40</v>
      </c>
      <c r="K16" s="335">
        <v>101731</v>
      </c>
      <c r="L16" s="335">
        <v>68869</v>
      </c>
      <c r="M16" s="335">
        <v>16749</v>
      </c>
      <c r="N16" s="335">
        <v>52120</v>
      </c>
      <c r="O16" s="335">
        <v>32862</v>
      </c>
      <c r="P16" s="335">
        <v>27210</v>
      </c>
      <c r="Q16" s="335">
        <v>5652</v>
      </c>
      <c r="S16" s="45" t="s">
        <v>40</v>
      </c>
      <c r="T16" s="374">
        <v>110399</v>
      </c>
      <c r="U16" s="374">
        <v>63646</v>
      </c>
      <c r="V16" s="374">
        <v>21793</v>
      </c>
      <c r="W16" s="374">
        <v>41853</v>
      </c>
      <c r="X16" s="374">
        <v>46753</v>
      </c>
      <c r="Y16" s="374">
        <v>32811</v>
      </c>
      <c r="Z16" s="374">
        <v>13942</v>
      </c>
      <c r="AB16" s="45" t="s">
        <v>40</v>
      </c>
      <c r="AC16" s="374">
        <v>119916</v>
      </c>
      <c r="AD16" s="374">
        <v>66407</v>
      </c>
      <c r="AE16" s="374">
        <v>23552</v>
      </c>
      <c r="AF16" s="374">
        <v>42855</v>
      </c>
      <c r="AG16" s="374">
        <v>53509</v>
      </c>
      <c r="AH16" s="374">
        <v>36438</v>
      </c>
      <c r="AI16" s="374">
        <v>17071</v>
      </c>
    </row>
    <row r="17" spans="1:35" ht="13.9" customHeight="1" x14ac:dyDescent="0.3">
      <c r="A17" s="45" t="s">
        <v>41</v>
      </c>
      <c r="B17" s="335">
        <v>78070</v>
      </c>
      <c r="C17" s="335">
        <v>55654</v>
      </c>
      <c r="D17" s="335">
        <v>9223</v>
      </c>
      <c r="E17" s="335">
        <v>46431</v>
      </c>
      <c r="F17" s="335">
        <v>22416</v>
      </c>
      <c r="G17" s="335">
        <v>19199</v>
      </c>
      <c r="H17" s="335">
        <v>3217</v>
      </c>
      <c r="J17" s="45" t="s">
        <v>41</v>
      </c>
      <c r="K17" s="335">
        <v>84757</v>
      </c>
      <c r="L17" s="335">
        <v>52698</v>
      </c>
      <c r="M17" s="335">
        <v>15306</v>
      </c>
      <c r="N17" s="335">
        <v>37392</v>
      </c>
      <c r="O17" s="335">
        <v>32059</v>
      </c>
      <c r="P17" s="335">
        <v>26016</v>
      </c>
      <c r="Q17" s="335">
        <v>6043</v>
      </c>
      <c r="S17" s="45" t="s">
        <v>41</v>
      </c>
      <c r="T17" s="374">
        <v>92783</v>
      </c>
      <c r="U17" s="374">
        <v>49418</v>
      </c>
      <c r="V17" s="374">
        <v>22006</v>
      </c>
      <c r="W17" s="374">
        <v>27412</v>
      </c>
      <c r="X17" s="374">
        <v>43365</v>
      </c>
      <c r="Y17" s="374">
        <v>31685</v>
      </c>
      <c r="Z17" s="374">
        <v>11680</v>
      </c>
      <c r="AB17" s="45" t="s">
        <v>41</v>
      </c>
      <c r="AC17" s="374">
        <v>101045</v>
      </c>
      <c r="AD17" s="374">
        <v>56186</v>
      </c>
      <c r="AE17" s="374">
        <v>25277</v>
      </c>
      <c r="AF17" s="374">
        <v>30909</v>
      </c>
      <c r="AG17" s="374">
        <v>44859</v>
      </c>
      <c r="AH17" s="374">
        <v>31978</v>
      </c>
      <c r="AI17" s="374">
        <v>12881</v>
      </c>
    </row>
    <row r="18" spans="1:35" ht="13.9" customHeight="1" x14ac:dyDescent="0.3">
      <c r="A18" s="45" t="s">
        <v>42</v>
      </c>
      <c r="B18" s="335">
        <v>68499</v>
      </c>
      <c r="C18" s="335">
        <v>43874</v>
      </c>
      <c r="D18" s="335">
        <v>12374</v>
      </c>
      <c r="E18" s="335">
        <v>31500</v>
      </c>
      <c r="F18" s="335">
        <v>24625</v>
      </c>
      <c r="G18" s="335">
        <v>20778</v>
      </c>
      <c r="H18" s="335">
        <v>3847</v>
      </c>
      <c r="J18" s="45" t="s">
        <v>42</v>
      </c>
      <c r="K18" s="335">
        <v>75631</v>
      </c>
      <c r="L18" s="335">
        <v>42246</v>
      </c>
      <c r="M18" s="335">
        <v>18686</v>
      </c>
      <c r="N18" s="335">
        <v>23560</v>
      </c>
      <c r="O18" s="335">
        <v>33385</v>
      </c>
      <c r="P18" s="335">
        <v>27603</v>
      </c>
      <c r="Q18" s="335">
        <v>5782</v>
      </c>
      <c r="S18" s="45" t="s">
        <v>42</v>
      </c>
      <c r="T18" s="374">
        <v>86040</v>
      </c>
      <c r="U18" s="374">
        <v>44735</v>
      </c>
      <c r="V18" s="374">
        <v>25362</v>
      </c>
      <c r="W18" s="374">
        <v>19373</v>
      </c>
      <c r="X18" s="374">
        <v>41305</v>
      </c>
      <c r="Y18" s="374">
        <v>31584</v>
      </c>
      <c r="Z18" s="374">
        <v>9721</v>
      </c>
      <c r="AB18" s="45" t="s">
        <v>42</v>
      </c>
      <c r="AC18" s="374">
        <v>101690</v>
      </c>
      <c r="AD18" s="374">
        <v>54082</v>
      </c>
      <c r="AE18" s="374">
        <v>32971</v>
      </c>
      <c r="AF18" s="374">
        <v>21111</v>
      </c>
      <c r="AG18" s="374">
        <v>47608</v>
      </c>
      <c r="AH18" s="374">
        <v>35766</v>
      </c>
      <c r="AI18" s="374">
        <v>11842</v>
      </c>
    </row>
    <row r="19" spans="1:35" ht="13.9" customHeight="1" x14ac:dyDescent="0.3">
      <c r="A19" s="45" t="s">
        <v>43</v>
      </c>
      <c r="B19" s="335">
        <v>61057</v>
      </c>
      <c r="C19" s="335">
        <v>37400</v>
      </c>
      <c r="D19" s="335">
        <v>13175</v>
      </c>
      <c r="E19" s="335">
        <v>24225</v>
      </c>
      <c r="F19" s="335">
        <v>23657</v>
      </c>
      <c r="G19" s="335">
        <v>20506</v>
      </c>
      <c r="H19" s="335">
        <v>3151</v>
      </c>
      <c r="J19" s="45" t="s">
        <v>43</v>
      </c>
      <c r="K19" s="335">
        <v>69823</v>
      </c>
      <c r="L19" s="335">
        <v>38108</v>
      </c>
      <c r="M19" s="335">
        <v>19032</v>
      </c>
      <c r="N19" s="335">
        <v>19076</v>
      </c>
      <c r="O19" s="335">
        <v>31715</v>
      </c>
      <c r="P19" s="335">
        <v>26939</v>
      </c>
      <c r="Q19" s="335">
        <v>4776</v>
      </c>
      <c r="S19" s="45" t="s">
        <v>43</v>
      </c>
      <c r="T19" s="374">
        <v>75438</v>
      </c>
      <c r="U19" s="374">
        <v>39930</v>
      </c>
      <c r="V19" s="374">
        <v>23831</v>
      </c>
      <c r="W19" s="374">
        <v>16099</v>
      </c>
      <c r="X19" s="374">
        <v>35508</v>
      </c>
      <c r="Y19" s="374">
        <v>28703</v>
      </c>
      <c r="Z19" s="374">
        <v>6805</v>
      </c>
      <c r="AB19" s="45" t="s">
        <v>43</v>
      </c>
      <c r="AC19" s="374">
        <v>80590</v>
      </c>
      <c r="AD19" s="374">
        <v>43309</v>
      </c>
      <c r="AE19" s="374">
        <v>24835</v>
      </c>
      <c r="AF19" s="374">
        <v>18474</v>
      </c>
      <c r="AG19" s="374">
        <v>37281</v>
      </c>
      <c r="AH19" s="374">
        <v>29231</v>
      </c>
      <c r="AI19" s="374">
        <v>8050</v>
      </c>
    </row>
    <row r="20" spans="1:35" ht="13.9" customHeight="1" x14ac:dyDescent="0.3">
      <c r="A20" s="45" t="s">
        <v>44</v>
      </c>
      <c r="B20" s="335">
        <v>77090</v>
      </c>
      <c r="C20" s="335">
        <v>51504</v>
      </c>
      <c r="D20" s="335">
        <v>13473</v>
      </c>
      <c r="E20" s="335">
        <v>38031</v>
      </c>
      <c r="F20" s="335">
        <v>25586</v>
      </c>
      <c r="G20" s="335">
        <v>21695</v>
      </c>
      <c r="H20" s="335">
        <v>3891</v>
      </c>
      <c r="J20" s="45" t="s">
        <v>44</v>
      </c>
      <c r="K20" s="335">
        <v>85281</v>
      </c>
      <c r="L20" s="335">
        <v>49502</v>
      </c>
      <c r="M20" s="335">
        <v>20373</v>
      </c>
      <c r="N20" s="335">
        <v>29129</v>
      </c>
      <c r="O20" s="335">
        <v>35779</v>
      </c>
      <c r="P20" s="335">
        <v>29338</v>
      </c>
      <c r="Q20" s="335">
        <v>6441</v>
      </c>
      <c r="S20" s="45" t="s">
        <v>44</v>
      </c>
      <c r="T20" s="374">
        <v>92172</v>
      </c>
      <c r="U20" s="374">
        <v>48627</v>
      </c>
      <c r="V20" s="374">
        <v>24815</v>
      </c>
      <c r="W20" s="374">
        <v>23812</v>
      </c>
      <c r="X20" s="374">
        <v>43545</v>
      </c>
      <c r="Y20" s="374">
        <v>32697</v>
      </c>
      <c r="Z20" s="374">
        <v>10848</v>
      </c>
      <c r="AB20" s="45" t="s">
        <v>44</v>
      </c>
      <c r="AC20" s="374">
        <v>101955</v>
      </c>
      <c r="AD20" s="374">
        <v>55170</v>
      </c>
      <c r="AE20" s="374">
        <v>28108</v>
      </c>
      <c r="AF20" s="374">
        <v>27062</v>
      </c>
      <c r="AG20" s="374">
        <v>46785</v>
      </c>
      <c r="AH20" s="374">
        <v>34239</v>
      </c>
      <c r="AI20" s="374">
        <v>12546</v>
      </c>
    </row>
    <row r="21" spans="1:35" ht="13.9" customHeight="1" x14ac:dyDescent="0.3">
      <c r="A21" s="45" t="s">
        <v>45</v>
      </c>
      <c r="B21" s="335">
        <v>70408</v>
      </c>
      <c r="C21" s="335">
        <v>52990</v>
      </c>
      <c r="D21" s="335">
        <v>7214</v>
      </c>
      <c r="E21" s="335">
        <v>45776</v>
      </c>
      <c r="F21" s="335">
        <v>17418</v>
      </c>
      <c r="G21" s="335">
        <v>15190</v>
      </c>
      <c r="H21" s="335">
        <v>2228</v>
      </c>
      <c r="J21" s="45" t="s">
        <v>45</v>
      </c>
      <c r="K21" s="335">
        <v>75498</v>
      </c>
      <c r="L21" s="335">
        <v>52712</v>
      </c>
      <c r="M21" s="335">
        <v>11317</v>
      </c>
      <c r="N21" s="335">
        <v>41395</v>
      </c>
      <c r="O21" s="335">
        <v>22786</v>
      </c>
      <c r="P21" s="335">
        <v>18851</v>
      </c>
      <c r="Q21" s="335">
        <v>3935</v>
      </c>
      <c r="S21" s="45" t="s">
        <v>45</v>
      </c>
      <c r="T21" s="374">
        <v>79112</v>
      </c>
      <c r="U21" s="374">
        <v>48294</v>
      </c>
      <c r="V21" s="374">
        <v>12842</v>
      </c>
      <c r="W21" s="374">
        <v>35452</v>
      </c>
      <c r="X21" s="374">
        <v>30818</v>
      </c>
      <c r="Y21" s="374">
        <v>20366</v>
      </c>
      <c r="Z21" s="374">
        <v>10452</v>
      </c>
      <c r="AB21" s="45" t="s">
        <v>45</v>
      </c>
      <c r="AC21" s="374">
        <v>84268</v>
      </c>
      <c r="AD21" s="374">
        <v>52847</v>
      </c>
      <c r="AE21" s="374">
        <v>12801</v>
      </c>
      <c r="AF21" s="374">
        <v>40046</v>
      </c>
      <c r="AG21" s="374">
        <v>31421</v>
      </c>
      <c r="AH21" s="374">
        <v>19793</v>
      </c>
      <c r="AI21" s="374">
        <v>11628</v>
      </c>
    </row>
    <row r="22" spans="1:35" ht="13.9" customHeight="1" x14ac:dyDescent="0.3">
      <c r="A22" s="45" t="s">
        <v>46</v>
      </c>
      <c r="B22" s="335">
        <v>84715</v>
      </c>
      <c r="C22" s="335">
        <v>67124</v>
      </c>
      <c r="D22" s="335">
        <v>6664</v>
      </c>
      <c r="E22" s="335">
        <v>60460</v>
      </c>
      <c r="F22" s="335">
        <v>17591</v>
      </c>
      <c r="G22" s="335">
        <v>15140</v>
      </c>
      <c r="H22" s="335">
        <v>2451</v>
      </c>
      <c r="J22" s="45" t="s">
        <v>46</v>
      </c>
      <c r="K22" s="335">
        <v>89072</v>
      </c>
      <c r="L22" s="335">
        <v>64642</v>
      </c>
      <c r="M22" s="335">
        <v>11491</v>
      </c>
      <c r="N22" s="335">
        <v>53151</v>
      </c>
      <c r="O22" s="335">
        <v>24430</v>
      </c>
      <c r="P22" s="335">
        <v>20255</v>
      </c>
      <c r="Q22" s="335">
        <v>4175</v>
      </c>
      <c r="S22" s="45" t="s">
        <v>46</v>
      </c>
      <c r="T22" s="374">
        <v>91719</v>
      </c>
      <c r="U22" s="374">
        <v>55887</v>
      </c>
      <c r="V22" s="374">
        <v>15532</v>
      </c>
      <c r="W22" s="374">
        <v>40355</v>
      </c>
      <c r="X22" s="374">
        <v>35832</v>
      </c>
      <c r="Y22" s="374">
        <v>24127</v>
      </c>
      <c r="Z22" s="374">
        <v>11705</v>
      </c>
      <c r="AB22" s="45" t="s">
        <v>46</v>
      </c>
      <c r="AC22" s="374">
        <v>97199</v>
      </c>
      <c r="AD22" s="374">
        <v>57417</v>
      </c>
      <c r="AE22" s="374">
        <v>19213</v>
      </c>
      <c r="AF22" s="374">
        <v>38204</v>
      </c>
      <c r="AG22" s="374">
        <v>39782</v>
      </c>
      <c r="AH22" s="374">
        <v>27677</v>
      </c>
      <c r="AI22" s="374">
        <v>12105</v>
      </c>
    </row>
    <row r="23" spans="1:35" ht="13.9" customHeight="1" x14ac:dyDescent="0.3">
      <c r="A23" s="45" t="s">
        <v>47</v>
      </c>
      <c r="B23" s="335">
        <v>81755</v>
      </c>
      <c r="C23" s="335">
        <v>63046</v>
      </c>
      <c r="D23" s="335">
        <v>8209</v>
      </c>
      <c r="E23" s="335">
        <v>54837</v>
      </c>
      <c r="F23" s="335">
        <v>18709</v>
      </c>
      <c r="G23" s="335">
        <v>16141</v>
      </c>
      <c r="H23" s="335">
        <v>2568</v>
      </c>
      <c r="J23" s="45" t="s">
        <v>47</v>
      </c>
      <c r="K23" s="335">
        <v>90999</v>
      </c>
      <c r="L23" s="335">
        <v>64457</v>
      </c>
      <c r="M23" s="335">
        <v>15259</v>
      </c>
      <c r="N23" s="335">
        <v>49198</v>
      </c>
      <c r="O23" s="335">
        <v>26542</v>
      </c>
      <c r="P23" s="335">
        <v>21986</v>
      </c>
      <c r="Q23" s="335">
        <v>4556</v>
      </c>
      <c r="S23" s="45" t="s">
        <v>47</v>
      </c>
      <c r="T23" s="374">
        <v>96640</v>
      </c>
      <c r="U23" s="374">
        <v>57871</v>
      </c>
      <c r="V23" s="374">
        <v>18774</v>
      </c>
      <c r="W23" s="374">
        <v>39097</v>
      </c>
      <c r="X23" s="374">
        <v>38769</v>
      </c>
      <c r="Y23" s="374">
        <v>26369</v>
      </c>
      <c r="Z23" s="374">
        <v>12400</v>
      </c>
      <c r="AB23" s="45" t="s">
        <v>47</v>
      </c>
      <c r="AC23" s="374">
        <v>100214</v>
      </c>
      <c r="AD23" s="374">
        <v>60104</v>
      </c>
      <c r="AE23" s="374">
        <v>19634</v>
      </c>
      <c r="AF23" s="374">
        <v>40470</v>
      </c>
      <c r="AG23" s="374">
        <v>40110</v>
      </c>
      <c r="AH23" s="374">
        <v>26757</v>
      </c>
      <c r="AI23" s="374">
        <v>13353</v>
      </c>
    </row>
    <row r="24" spans="1:35" ht="13.9" customHeight="1" x14ac:dyDescent="0.3">
      <c r="A24" s="45" t="s">
        <v>48</v>
      </c>
      <c r="B24" s="335">
        <v>73112</v>
      </c>
      <c r="C24" s="335">
        <v>53275</v>
      </c>
      <c r="D24" s="335">
        <v>9900</v>
      </c>
      <c r="E24" s="335">
        <v>43375</v>
      </c>
      <c r="F24" s="335">
        <v>19837</v>
      </c>
      <c r="G24" s="335">
        <v>17063</v>
      </c>
      <c r="H24" s="335">
        <v>2774</v>
      </c>
      <c r="J24" s="45" t="s">
        <v>48</v>
      </c>
      <c r="K24" s="335">
        <v>79789</v>
      </c>
      <c r="L24" s="335">
        <v>52853</v>
      </c>
      <c r="M24" s="335">
        <v>15382</v>
      </c>
      <c r="N24" s="335">
        <v>37471</v>
      </c>
      <c r="O24" s="335">
        <v>26936</v>
      </c>
      <c r="P24" s="335">
        <v>22160</v>
      </c>
      <c r="Q24" s="335">
        <v>4776</v>
      </c>
      <c r="S24" s="45" t="s">
        <v>48</v>
      </c>
      <c r="T24" s="374">
        <v>83998</v>
      </c>
      <c r="U24" s="374">
        <v>49341</v>
      </c>
      <c r="V24" s="374">
        <v>18868</v>
      </c>
      <c r="W24" s="374">
        <v>30473</v>
      </c>
      <c r="X24" s="374">
        <v>34657</v>
      </c>
      <c r="Y24" s="374">
        <v>24098</v>
      </c>
      <c r="Z24" s="374">
        <v>10559</v>
      </c>
      <c r="AB24" s="45" t="s">
        <v>48</v>
      </c>
      <c r="AC24" s="374">
        <v>94902</v>
      </c>
      <c r="AD24" s="374">
        <v>56919</v>
      </c>
      <c r="AE24" s="374">
        <v>20732</v>
      </c>
      <c r="AF24" s="374">
        <v>36187</v>
      </c>
      <c r="AG24" s="374">
        <v>37983</v>
      </c>
      <c r="AH24" s="374">
        <v>25647</v>
      </c>
      <c r="AI24" s="374">
        <v>12336</v>
      </c>
    </row>
    <row r="25" spans="1:35" ht="13.9" customHeight="1" x14ac:dyDescent="0.3">
      <c r="A25" s="45" t="s">
        <v>49</v>
      </c>
      <c r="B25" s="335">
        <v>64317</v>
      </c>
      <c r="C25" s="335">
        <v>40785</v>
      </c>
      <c r="D25" s="335">
        <v>12709</v>
      </c>
      <c r="E25" s="335">
        <v>28076</v>
      </c>
      <c r="F25" s="335">
        <v>23532</v>
      </c>
      <c r="G25" s="335">
        <v>19929</v>
      </c>
      <c r="H25" s="335">
        <v>3603</v>
      </c>
      <c r="J25" s="45" t="s">
        <v>49</v>
      </c>
      <c r="K25" s="335">
        <v>74226</v>
      </c>
      <c r="L25" s="335">
        <v>40724</v>
      </c>
      <c r="M25" s="335">
        <v>18855</v>
      </c>
      <c r="N25" s="335">
        <v>21869</v>
      </c>
      <c r="O25" s="335">
        <v>33502</v>
      </c>
      <c r="P25" s="335">
        <v>27598</v>
      </c>
      <c r="Q25" s="335">
        <v>5904</v>
      </c>
      <c r="S25" s="45" t="s">
        <v>49</v>
      </c>
      <c r="T25" s="374">
        <v>82288</v>
      </c>
      <c r="U25" s="374">
        <v>42723</v>
      </c>
      <c r="V25" s="374">
        <v>26555</v>
      </c>
      <c r="W25" s="374">
        <v>16168</v>
      </c>
      <c r="X25" s="374">
        <v>39565</v>
      </c>
      <c r="Y25" s="374">
        <v>31293</v>
      </c>
      <c r="Z25" s="374">
        <v>8272</v>
      </c>
      <c r="AB25" s="45" t="s">
        <v>49</v>
      </c>
      <c r="AC25" s="374">
        <v>93556</v>
      </c>
      <c r="AD25" s="374">
        <v>49389</v>
      </c>
      <c r="AE25" s="374">
        <v>31586</v>
      </c>
      <c r="AF25" s="374">
        <v>17803</v>
      </c>
      <c r="AG25" s="374">
        <v>44167</v>
      </c>
      <c r="AH25" s="374">
        <v>35105</v>
      </c>
      <c r="AI25" s="374">
        <v>9062</v>
      </c>
    </row>
    <row r="26" spans="1:35" ht="13.9" customHeight="1" x14ac:dyDescent="0.3">
      <c r="A26" s="45" t="s">
        <v>50</v>
      </c>
      <c r="B26" s="335">
        <v>56092</v>
      </c>
      <c r="C26" s="335">
        <v>32435</v>
      </c>
      <c r="D26" s="335">
        <v>13863</v>
      </c>
      <c r="E26" s="335">
        <v>18572</v>
      </c>
      <c r="F26" s="335">
        <v>23657</v>
      </c>
      <c r="G26" s="335">
        <v>20564</v>
      </c>
      <c r="H26" s="335">
        <v>3093</v>
      </c>
      <c r="J26" s="45" t="s">
        <v>50</v>
      </c>
      <c r="K26" s="335">
        <v>68222</v>
      </c>
      <c r="L26" s="335">
        <v>38548</v>
      </c>
      <c r="M26" s="335">
        <v>18823</v>
      </c>
      <c r="N26" s="335">
        <v>19725</v>
      </c>
      <c r="O26" s="335">
        <v>29674</v>
      </c>
      <c r="P26" s="335">
        <v>24972</v>
      </c>
      <c r="Q26" s="335">
        <v>4702</v>
      </c>
      <c r="S26" s="45" t="s">
        <v>50</v>
      </c>
      <c r="T26" s="374">
        <v>79144</v>
      </c>
      <c r="U26" s="374">
        <v>43276</v>
      </c>
      <c r="V26" s="374">
        <v>24835</v>
      </c>
      <c r="W26" s="374">
        <v>18441</v>
      </c>
      <c r="X26" s="374">
        <v>35868</v>
      </c>
      <c r="Y26" s="374">
        <v>29080</v>
      </c>
      <c r="Z26" s="374">
        <v>6788</v>
      </c>
      <c r="AB26" s="45" t="s">
        <v>50</v>
      </c>
      <c r="AC26" s="374">
        <v>78536</v>
      </c>
      <c r="AD26" s="374">
        <v>45055</v>
      </c>
      <c r="AE26" s="374">
        <v>24186</v>
      </c>
      <c r="AF26" s="374">
        <v>20869</v>
      </c>
      <c r="AG26" s="374">
        <v>33481</v>
      </c>
      <c r="AH26" s="374">
        <v>25989</v>
      </c>
      <c r="AI26" s="374">
        <v>7492</v>
      </c>
    </row>
    <row r="27" spans="1:35" ht="13.9" customHeight="1" x14ac:dyDescent="0.3">
      <c r="A27" s="45" t="s">
        <v>51</v>
      </c>
      <c r="B27" s="335">
        <v>51435</v>
      </c>
      <c r="C27" s="335">
        <v>37209</v>
      </c>
      <c r="D27" s="335">
        <v>6702</v>
      </c>
      <c r="E27" s="335">
        <v>30507</v>
      </c>
      <c r="F27" s="335">
        <v>14226</v>
      </c>
      <c r="G27" s="335">
        <v>12440</v>
      </c>
      <c r="H27" s="335">
        <v>1786</v>
      </c>
      <c r="J27" s="45" t="s">
        <v>51</v>
      </c>
      <c r="K27" s="335">
        <v>55280</v>
      </c>
      <c r="L27" s="335">
        <v>37197</v>
      </c>
      <c r="M27" s="335">
        <v>10457</v>
      </c>
      <c r="N27" s="335">
        <v>26740</v>
      </c>
      <c r="O27" s="335">
        <v>18083</v>
      </c>
      <c r="P27" s="335">
        <v>15177</v>
      </c>
      <c r="Q27" s="335">
        <v>2906</v>
      </c>
      <c r="S27" s="45" t="s">
        <v>51</v>
      </c>
      <c r="T27" s="374">
        <v>61430</v>
      </c>
      <c r="U27" s="374">
        <v>37202</v>
      </c>
      <c r="V27" s="374">
        <v>14373</v>
      </c>
      <c r="W27" s="374">
        <v>22829</v>
      </c>
      <c r="X27" s="374">
        <v>24228</v>
      </c>
      <c r="Y27" s="374">
        <v>17231</v>
      </c>
      <c r="Z27" s="374">
        <v>6997</v>
      </c>
      <c r="AB27" s="45" t="s">
        <v>51</v>
      </c>
      <c r="AC27" s="374">
        <v>63639</v>
      </c>
      <c r="AD27" s="374">
        <v>38567</v>
      </c>
      <c r="AE27" s="374">
        <v>14569</v>
      </c>
      <c r="AF27" s="374">
        <v>23998</v>
      </c>
      <c r="AG27" s="374">
        <v>25072</v>
      </c>
      <c r="AH27" s="374">
        <v>17310</v>
      </c>
      <c r="AI27" s="374">
        <v>7762</v>
      </c>
    </row>
    <row r="28" spans="1:35" ht="13.9" customHeight="1" x14ac:dyDescent="0.3">
      <c r="A28" s="45" t="s">
        <v>52</v>
      </c>
      <c r="B28" s="335">
        <v>95662</v>
      </c>
      <c r="C28" s="335">
        <v>60355</v>
      </c>
      <c r="D28" s="335">
        <v>18272</v>
      </c>
      <c r="E28" s="335">
        <v>42083</v>
      </c>
      <c r="F28" s="335">
        <v>35307</v>
      </c>
      <c r="G28" s="335">
        <v>30008</v>
      </c>
      <c r="H28" s="335">
        <v>5299</v>
      </c>
      <c r="J28" s="45" t="s">
        <v>52</v>
      </c>
      <c r="K28" s="335">
        <v>108920</v>
      </c>
      <c r="L28" s="335">
        <v>59547</v>
      </c>
      <c r="M28" s="335">
        <v>28892</v>
      </c>
      <c r="N28" s="335">
        <v>30655</v>
      </c>
      <c r="O28" s="335">
        <v>49373</v>
      </c>
      <c r="P28" s="335">
        <v>41115</v>
      </c>
      <c r="Q28" s="335">
        <v>8258</v>
      </c>
      <c r="S28" s="45" t="s">
        <v>52</v>
      </c>
      <c r="T28" s="374">
        <v>118444</v>
      </c>
      <c r="U28" s="374">
        <v>62133</v>
      </c>
      <c r="V28" s="374">
        <v>37603</v>
      </c>
      <c r="W28" s="374">
        <v>24530</v>
      </c>
      <c r="X28" s="374">
        <v>56311</v>
      </c>
      <c r="Y28" s="374">
        <v>43910</v>
      </c>
      <c r="Z28" s="374">
        <v>12401</v>
      </c>
      <c r="AB28" s="45" t="s">
        <v>52</v>
      </c>
      <c r="AC28" s="374">
        <v>130017</v>
      </c>
      <c r="AD28" s="374">
        <v>68832</v>
      </c>
      <c r="AE28" s="374">
        <v>42144</v>
      </c>
      <c r="AF28" s="374">
        <v>26688</v>
      </c>
      <c r="AG28" s="374">
        <v>61185</v>
      </c>
      <c r="AH28" s="374">
        <v>47246</v>
      </c>
      <c r="AI28" s="374">
        <v>13939</v>
      </c>
    </row>
    <row r="29" spans="1:35" ht="13.9" customHeight="1" x14ac:dyDescent="0.3">
      <c r="A29" s="45" t="s">
        <v>53</v>
      </c>
      <c r="B29" s="335">
        <v>88341</v>
      </c>
      <c r="C29" s="335">
        <v>59978</v>
      </c>
      <c r="D29" s="335">
        <v>12357</v>
      </c>
      <c r="E29" s="335">
        <v>47621</v>
      </c>
      <c r="F29" s="335">
        <v>28363</v>
      </c>
      <c r="G29" s="335">
        <v>24347</v>
      </c>
      <c r="H29" s="335">
        <v>4016</v>
      </c>
      <c r="J29" s="45" t="s">
        <v>53</v>
      </c>
      <c r="K29" s="335">
        <v>99198</v>
      </c>
      <c r="L29" s="335">
        <v>58086</v>
      </c>
      <c r="M29" s="335">
        <v>21780</v>
      </c>
      <c r="N29" s="335">
        <v>36306</v>
      </c>
      <c r="O29" s="335">
        <v>41112</v>
      </c>
      <c r="P29" s="335">
        <v>34156</v>
      </c>
      <c r="Q29" s="335">
        <v>6956</v>
      </c>
      <c r="S29" s="45" t="s">
        <v>53</v>
      </c>
      <c r="T29" s="374">
        <v>107413</v>
      </c>
      <c r="U29" s="374">
        <v>56399</v>
      </c>
      <c r="V29" s="374">
        <v>28008</v>
      </c>
      <c r="W29" s="374">
        <v>28391</v>
      </c>
      <c r="X29" s="374">
        <v>51014</v>
      </c>
      <c r="Y29" s="374">
        <v>38248</v>
      </c>
      <c r="Z29" s="374">
        <v>12766</v>
      </c>
      <c r="AB29" s="45" t="s">
        <v>53</v>
      </c>
      <c r="AC29" s="374">
        <v>116091</v>
      </c>
      <c r="AD29" s="374">
        <v>61284</v>
      </c>
      <c r="AE29" s="374">
        <v>32337</v>
      </c>
      <c r="AF29" s="374">
        <v>28947</v>
      </c>
      <c r="AG29" s="374">
        <v>54807</v>
      </c>
      <c r="AH29" s="374">
        <v>40456</v>
      </c>
      <c r="AI29" s="374">
        <v>14351</v>
      </c>
    </row>
    <row r="30" spans="1:35" ht="13.9" customHeight="1" x14ac:dyDescent="0.3">
      <c r="A30" s="45" t="s">
        <v>54</v>
      </c>
      <c r="B30" s="335">
        <v>63985</v>
      </c>
      <c r="C30" s="335">
        <v>45525</v>
      </c>
      <c r="D30" s="335">
        <v>8069</v>
      </c>
      <c r="E30" s="335">
        <v>37456</v>
      </c>
      <c r="F30" s="335">
        <v>18460</v>
      </c>
      <c r="G30" s="335">
        <v>16138</v>
      </c>
      <c r="H30" s="335">
        <v>2322</v>
      </c>
      <c r="J30" s="45" t="s">
        <v>54</v>
      </c>
      <c r="K30" s="335">
        <v>69928</v>
      </c>
      <c r="L30" s="335">
        <v>45483</v>
      </c>
      <c r="M30" s="335">
        <v>13543</v>
      </c>
      <c r="N30" s="335">
        <v>31940</v>
      </c>
      <c r="O30" s="335">
        <v>24445</v>
      </c>
      <c r="P30" s="335">
        <v>20507</v>
      </c>
      <c r="Q30" s="335">
        <v>3938</v>
      </c>
      <c r="S30" s="45" t="s">
        <v>54</v>
      </c>
      <c r="T30" s="374">
        <v>78887</v>
      </c>
      <c r="U30" s="374">
        <v>45467</v>
      </c>
      <c r="V30" s="374">
        <v>18093</v>
      </c>
      <c r="W30" s="374">
        <v>27374</v>
      </c>
      <c r="X30" s="374">
        <v>33420</v>
      </c>
      <c r="Y30" s="374">
        <v>24073</v>
      </c>
      <c r="Z30" s="374">
        <v>9347</v>
      </c>
      <c r="AB30" s="45" t="s">
        <v>54</v>
      </c>
      <c r="AC30" s="374">
        <v>78757</v>
      </c>
      <c r="AD30" s="374">
        <v>46103</v>
      </c>
      <c r="AE30" s="374">
        <v>17660</v>
      </c>
      <c r="AF30" s="374">
        <v>28443</v>
      </c>
      <c r="AG30" s="374">
        <v>32654</v>
      </c>
      <c r="AH30" s="374">
        <v>22560</v>
      </c>
      <c r="AI30" s="374">
        <v>10094</v>
      </c>
    </row>
    <row r="31" spans="1:35" ht="13.9" customHeight="1" x14ac:dyDescent="0.3">
      <c r="A31" s="45" t="s">
        <v>55</v>
      </c>
      <c r="B31" s="335">
        <v>74214</v>
      </c>
      <c r="C31" s="335">
        <v>52729</v>
      </c>
      <c r="D31" s="335">
        <v>9515</v>
      </c>
      <c r="E31" s="335">
        <v>43214</v>
      </c>
      <c r="F31" s="335">
        <v>21485</v>
      </c>
      <c r="G31" s="335">
        <v>18491</v>
      </c>
      <c r="H31" s="335">
        <v>2994</v>
      </c>
      <c r="J31" s="45" t="s">
        <v>55</v>
      </c>
      <c r="K31" s="335">
        <v>80025</v>
      </c>
      <c r="L31" s="335">
        <v>50287</v>
      </c>
      <c r="M31" s="335">
        <v>15774</v>
      </c>
      <c r="N31" s="335">
        <v>34513</v>
      </c>
      <c r="O31" s="335">
        <v>29738</v>
      </c>
      <c r="P31" s="335">
        <v>24174</v>
      </c>
      <c r="Q31" s="335">
        <v>5564</v>
      </c>
      <c r="S31" s="45" t="s">
        <v>55</v>
      </c>
      <c r="T31" s="374">
        <v>91823</v>
      </c>
      <c r="U31" s="374">
        <v>50789</v>
      </c>
      <c r="V31" s="374">
        <v>21059</v>
      </c>
      <c r="W31" s="374">
        <v>29730</v>
      </c>
      <c r="X31" s="374">
        <v>41034</v>
      </c>
      <c r="Y31" s="374">
        <v>29021</v>
      </c>
      <c r="Z31" s="374">
        <v>12013</v>
      </c>
      <c r="AB31" s="45" t="s">
        <v>55</v>
      </c>
      <c r="AC31" s="374">
        <v>101519</v>
      </c>
      <c r="AD31" s="374">
        <v>59595</v>
      </c>
      <c r="AE31" s="374">
        <v>23346</v>
      </c>
      <c r="AF31" s="374">
        <v>36249</v>
      </c>
      <c r="AG31" s="374">
        <v>41924</v>
      </c>
      <c r="AH31" s="374">
        <v>28236</v>
      </c>
      <c r="AI31" s="374">
        <v>13688</v>
      </c>
    </row>
    <row r="32" spans="1:35" ht="13.9" customHeight="1" x14ac:dyDescent="0.3">
      <c r="A32" s="45" t="s">
        <v>56</v>
      </c>
      <c r="B32" s="335">
        <v>82762</v>
      </c>
      <c r="C32" s="335">
        <v>61713</v>
      </c>
      <c r="D32" s="335">
        <v>9104</v>
      </c>
      <c r="E32" s="335">
        <v>52609</v>
      </c>
      <c r="F32" s="335">
        <v>21049</v>
      </c>
      <c r="G32" s="335">
        <v>18312</v>
      </c>
      <c r="H32" s="335">
        <v>2737</v>
      </c>
      <c r="J32" s="45" t="s">
        <v>56</v>
      </c>
      <c r="K32" s="335">
        <v>88164</v>
      </c>
      <c r="L32" s="335">
        <v>60816</v>
      </c>
      <c r="M32" s="335">
        <v>14462</v>
      </c>
      <c r="N32" s="335">
        <v>46354</v>
      </c>
      <c r="O32" s="335">
        <v>27348</v>
      </c>
      <c r="P32" s="335">
        <v>22639</v>
      </c>
      <c r="Q32" s="335">
        <v>4709</v>
      </c>
      <c r="S32" s="45" t="s">
        <v>56</v>
      </c>
      <c r="T32" s="374">
        <v>92291</v>
      </c>
      <c r="U32" s="374">
        <v>55237</v>
      </c>
      <c r="V32" s="374">
        <v>16822</v>
      </c>
      <c r="W32" s="374">
        <v>38415</v>
      </c>
      <c r="X32" s="374">
        <v>37054</v>
      </c>
      <c r="Y32" s="374">
        <v>24977</v>
      </c>
      <c r="Z32" s="374">
        <v>12077</v>
      </c>
      <c r="AB32" s="45" t="s">
        <v>56</v>
      </c>
      <c r="AC32" s="374">
        <v>99105</v>
      </c>
      <c r="AD32" s="374">
        <v>60014</v>
      </c>
      <c r="AE32" s="374">
        <v>17554</v>
      </c>
      <c r="AF32" s="374">
        <v>42460</v>
      </c>
      <c r="AG32" s="374">
        <v>39091</v>
      </c>
      <c r="AH32" s="374">
        <v>25378</v>
      </c>
      <c r="AI32" s="374">
        <v>13713</v>
      </c>
    </row>
    <row r="33" spans="1:35" ht="13.9" customHeight="1" x14ac:dyDescent="0.3">
      <c r="A33" s="45" t="s">
        <v>57</v>
      </c>
      <c r="B33" s="335">
        <v>64133</v>
      </c>
      <c r="C33" s="335">
        <v>43804</v>
      </c>
      <c r="D33" s="335">
        <v>9745</v>
      </c>
      <c r="E33" s="335">
        <v>34059</v>
      </c>
      <c r="F33" s="335">
        <v>20329</v>
      </c>
      <c r="G33" s="335">
        <v>17656</v>
      </c>
      <c r="H33" s="335">
        <v>2673</v>
      </c>
      <c r="J33" s="45" t="s">
        <v>57</v>
      </c>
      <c r="K33" s="335">
        <v>70274</v>
      </c>
      <c r="L33" s="335">
        <v>44670</v>
      </c>
      <c r="M33" s="335">
        <v>13907</v>
      </c>
      <c r="N33" s="335">
        <v>30763</v>
      </c>
      <c r="O33" s="335">
        <v>25604</v>
      </c>
      <c r="P33" s="335">
        <v>21091</v>
      </c>
      <c r="Q33" s="335">
        <v>4513</v>
      </c>
      <c r="S33" s="45" t="s">
        <v>57</v>
      </c>
      <c r="T33" s="374">
        <v>76151</v>
      </c>
      <c r="U33" s="374">
        <v>45209</v>
      </c>
      <c r="V33" s="374">
        <v>18087</v>
      </c>
      <c r="W33" s="374">
        <v>27122</v>
      </c>
      <c r="X33" s="374">
        <v>30942</v>
      </c>
      <c r="Y33" s="374">
        <v>22629</v>
      </c>
      <c r="Z33" s="374">
        <v>8313</v>
      </c>
      <c r="AB33" s="45" t="s">
        <v>57</v>
      </c>
      <c r="AC33" s="374">
        <v>79835</v>
      </c>
      <c r="AD33" s="374">
        <v>47847</v>
      </c>
      <c r="AE33" s="374">
        <v>18627</v>
      </c>
      <c r="AF33" s="374">
        <v>29220</v>
      </c>
      <c r="AG33" s="374">
        <v>31988</v>
      </c>
      <c r="AH33" s="374">
        <v>22470</v>
      </c>
      <c r="AI33" s="374">
        <v>9518</v>
      </c>
    </row>
    <row r="34" spans="1:35" ht="13.9" customHeight="1" x14ac:dyDescent="0.3">
      <c r="A34" s="45" t="s">
        <v>58</v>
      </c>
      <c r="B34" s="335">
        <v>83127</v>
      </c>
      <c r="C34" s="335">
        <v>53926</v>
      </c>
      <c r="D34" s="335">
        <v>13030</v>
      </c>
      <c r="E34" s="335">
        <v>40896</v>
      </c>
      <c r="F34" s="335">
        <v>29201</v>
      </c>
      <c r="G34" s="335">
        <v>24856</v>
      </c>
      <c r="H34" s="335">
        <v>4345</v>
      </c>
      <c r="J34" s="45" t="s">
        <v>58</v>
      </c>
      <c r="K34" s="335">
        <v>96633</v>
      </c>
      <c r="L34" s="335">
        <v>54538</v>
      </c>
      <c r="M34" s="335">
        <v>23139</v>
      </c>
      <c r="N34" s="335">
        <v>31399</v>
      </c>
      <c r="O34" s="335">
        <v>42095</v>
      </c>
      <c r="P34" s="335">
        <v>34667</v>
      </c>
      <c r="Q34" s="335">
        <v>7428</v>
      </c>
      <c r="S34" s="45" t="s">
        <v>58</v>
      </c>
      <c r="T34" s="374">
        <v>105810</v>
      </c>
      <c r="U34" s="374">
        <v>55778</v>
      </c>
      <c r="V34" s="374">
        <v>30434</v>
      </c>
      <c r="W34" s="374">
        <v>25344</v>
      </c>
      <c r="X34" s="374">
        <v>50032</v>
      </c>
      <c r="Y34" s="374">
        <v>37621</v>
      </c>
      <c r="Z34" s="374">
        <v>12411</v>
      </c>
      <c r="AB34" s="45" t="s">
        <v>58</v>
      </c>
      <c r="AC34" s="374">
        <v>120422</v>
      </c>
      <c r="AD34" s="374">
        <v>63954</v>
      </c>
      <c r="AE34" s="374">
        <v>36370</v>
      </c>
      <c r="AF34" s="374">
        <v>27584</v>
      </c>
      <c r="AG34" s="374">
        <v>56468</v>
      </c>
      <c r="AH34" s="374">
        <v>42237</v>
      </c>
      <c r="AI34" s="374">
        <v>14231</v>
      </c>
    </row>
    <row r="35" spans="1:35" ht="13.9" customHeight="1" x14ac:dyDescent="0.3">
      <c r="A35" s="45" t="s">
        <v>59</v>
      </c>
      <c r="B35" s="335">
        <v>63613</v>
      </c>
      <c r="C35" s="335">
        <v>46661</v>
      </c>
      <c r="D35" s="335">
        <v>6889</v>
      </c>
      <c r="E35" s="335">
        <v>39772</v>
      </c>
      <c r="F35" s="335">
        <v>16952</v>
      </c>
      <c r="G35" s="335">
        <v>14848</v>
      </c>
      <c r="H35" s="335">
        <v>2104</v>
      </c>
      <c r="J35" s="45" t="s">
        <v>59</v>
      </c>
      <c r="K35" s="335">
        <v>69270</v>
      </c>
      <c r="L35" s="335">
        <v>46902</v>
      </c>
      <c r="M35" s="335">
        <v>11713</v>
      </c>
      <c r="N35" s="335">
        <v>35189</v>
      </c>
      <c r="O35" s="335">
        <v>22368</v>
      </c>
      <c r="P35" s="335">
        <v>18562</v>
      </c>
      <c r="Q35" s="335">
        <v>3806</v>
      </c>
      <c r="S35" s="45" t="s">
        <v>59</v>
      </c>
      <c r="T35" s="374">
        <v>76396</v>
      </c>
      <c r="U35" s="374">
        <v>45789</v>
      </c>
      <c r="V35" s="374">
        <v>16784</v>
      </c>
      <c r="W35" s="374">
        <v>29005</v>
      </c>
      <c r="X35" s="374">
        <v>30607</v>
      </c>
      <c r="Y35" s="374">
        <v>21834</v>
      </c>
      <c r="Z35" s="374">
        <v>8773</v>
      </c>
      <c r="AB35" s="45" t="s">
        <v>59</v>
      </c>
      <c r="AC35" s="374">
        <v>78174</v>
      </c>
      <c r="AD35" s="374">
        <v>46594</v>
      </c>
      <c r="AE35" s="374">
        <v>16972</v>
      </c>
      <c r="AF35" s="374">
        <v>29622</v>
      </c>
      <c r="AG35" s="374">
        <v>31580</v>
      </c>
      <c r="AH35" s="374">
        <v>21843</v>
      </c>
      <c r="AI35" s="374">
        <v>9737</v>
      </c>
    </row>
    <row r="36" spans="1:35" ht="13.9" customHeight="1" x14ac:dyDescent="0.3">
      <c r="A36" s="45" t="s">
        <v>60</v>
      </c>
      <c r="B36" s="335">
        <v>53116</v>
      </c>
      <c r="C36" s="335">
        <v>35492</v>
      </c>
      <c r="D36" s="335">
        <v>8811</v>
      </c>
      <c r="E36" s="335">
        <v>26681</v>
      </c>
      <c r="F36" s="335">
        <v>17624</v>
      </c>
      <c r="G36" s="335">
        <v>15113</v>
      </c>
      <c r="H36" s="335">
        <v>2511</v>
      </c>
      <c r="J36" s="45" t="s">
        <v>60</v>
      </c>
      <c r="K36" s="335">
        <v>62882</v>
      </c>
      <c r="L36" s="335">
        <v>38080</v>
      </c>
      <c r="M36" s="335">
        <v>14781</v>
      </c>
      <c r="N36" s="335">
        <v>23299</v>
      </c>
      <c r="O36" s="335">
        <v>24802</v>
      </c>
      <c r="P36" s="335">
        <v>20456</v>
      </c>
      <c r="Q36" s="335">
        <v>4346</v>
      </c>
      <c r="S36" s="45" t="s">
        <v>60</v>
      </c>
      <c r="T36" s="374">
        <v>78530</v>
      </c>
      <c r="U36" s="374">
        <v>46253</v>
      </c>
      <c r="V36" s="374">
        <v>23907</v>
      </c>
      <c r="W36" s="374">
        <v>22346</v>
      </c>
      <c r="X36" s="374">
        <v>32277</v>
      </c>
      <c r="Y36" s="374">
        <v>24564</v>
      </c>
      <c r="Z36" s="374">
        <v>7713</v>
      </c>
      <c r="AB36" s="45" t="s">
        <v>60</v>
      </c>
      <c r="AC36" s="374">
        <v>101257</v>
      </c>
      <c r="AD36" s="374">
        <v>60424</v>
      </c>
      <c r="AE36" s="374">
        <v>33104</v>
      </c>
      <c r="AF36" s="374">
        <v>27320</v>
      </c>
      <c r="AG36" s="374">
        <v>40833</v>
      </c>
      <c r="AH36" s="374">
        <v>31112</v>
      </c>
      <c r="AI36" s="374">
        <v>9721</v>
      </c>
    </row>
    <row r="37" spans="1:35" ht="13.9" customHeight="1" x14ac:dyDescent="0.2">
      <c r="A37" s="45" t="s">
        <v>61</v>
      </c>
      <c r="B37" s="335">
        <v>80663</v>
      </c>
      <c r="C37" s="335">
        <v>57682</v>
      </c>
      <c r="D37" s="335">
        <v>10100</v>
      </c>
      <c r="E37" s="335">
        <v>47582</v>
      </c>
      <c r="F37" s="335">
        <v>22981</v>
      </c>
      <c r="G37" s="335">
        <v>19828</v>
      </c>
      <c r="H37" s="335">
        <v>3153</v>
      </c>
      <c r="J37" s="45" t="s">
        <v>61</v>
      </c>
      <c r="K37" s="335">
        <v>86722</v>
      </c>
      <c r="L37" s="335">
        <v>54429</v>
      </c>
      <c r="M37" s="335">
        <v>17150</v>
      </c>
      <c r="N37" s="335">
        <v>37279</v>
      </c>
      <c r="O37" s="335">
        <v>32293</v>
      </c>
      <c r="P37" s="335">
        <v>26774</v>
      </c>
      <c r="Q37" s="335">
        <v>5519</v>
      </c>
      <c r="S37" s="45" t="s">
        <v>61</v>
      </c>
      <c r="T37" s="374">
        <v>89789</v>
      </c>
      <c r="U37" s="374">
        <v>49429</v>
      </c>
      <c r="V37" s="374">
        <v>21204</v>
      </c>
      <c r="W37" s="374">
        <v>28225</v>
      </c>
      <c r="X37" s="374">
        <v>40360</v>
      </c>
      <c r="Y37" s="374">
        <v>29422</v>
      </c>
      <c r="Z37" s="374">
        <v>10938</v>
      </c>
      <c r="AB37" s="45" t="s">
        <v>61</v>
      </c>
      <c r="AC37" s="374">
        <v>96861</v>
      </c>
      <c r="AD37" s="374">
        <v>54665</v>
      </c>
      <c r="AE37" s="374">
        <v>22916</v>
      </c>
      <c r="AF37" s="374">
        <v>31749</v>
      </c>
      <c r="AG37" s="374">
        <v>42196</v>
      </c>
      <c r="AH37" s="374">
        <v>29593</v>
      </c>
      <c r="AI37" s="374">
        <v>12603</v>
      </c>
    </row>
    <row r="38" spans="1:35" ht="13.9" customHeight="1" x14ac:dyDescent="0.2">
      <c r="A38" s="45" t="s">
        <v>62</v>
      </c>
      <c r="B38" s="335">
        <v>98208</v>
      </c>
      <c r="C38" s="335">
        <v>63692</v>
      </c>
      <c r="D38" s="335">
        <v>16947</v>
      </c>
      <c r="E38" s="335">
        <v>46745</v>
      </c>
      <c r="F38" s="335">
        <v>34516</v>
      </c>
      <c r="G38" s="335">
        <v>29899</v>
      </c>
      <c r="H38" s="335">
        <v>4617</v>
      </c>
      <c r="J38" s="45" t="s">
        <v>62</v>
      </c>
      <c r="K38" s="335">
        <v>109815</v>
      </c>
      <c r="L38" s="335">
        <v>63355</v>
      </c>
      <c r="M38" s="335">
        <v>26791</v>
      </c>
      <c r="N38" s="335">
        <v>36564</v>
      </c>
      <c r="O38" s="335">
        <v>46460</v>
      </c>
      <c r="P38" s="335">
        <v>39620</v>
      </c>
      <c r="Q38" s="335">
        <v>6840</v>
      </c>
      <c r="S38" s="45" t="s">
        <v>62</v>
      </c>
      <c r="T38" s="374">
        <v>115655</v>
      </c>
      <c r="U38" s="374">
        <v>61573</v>
      </c>
      <c r="V38" s="374">
        <v>33634</v>
      </c>
      <c r="W38" s="374">
        <v>27939</v>
      </c>
      <c r="X38" s="374">
        <v>54082</v>
      </c>
      <c r="Y38" s="374">
        <v>43128</v>
      </c>
      <c r="Z38" s="374">
        <v>10954</v>
      </c>
      <c r="AB38" s="45" t="s">
        <v>62</v>
      </c>
      <c r="AC38" s="374">
        <v>130493</v>
      </c>
      <c r="AD38" s="374">
        <v>72251</v>
      </c>
      <c r="AE38" s="374">
        <v>38781</v>
      </c>
      <c r="AF38" s="374">
        <v>33470</v>
      </c>
      <c r="AG38" s="374">
        <v>58242</v>
      </c>
      <c r="AH38" s="374">
        <v>44954</v>
      </c>
      <c r="AI38" s="374">
        <v>13288</v>
      </c>
    </row>
    <row r="39" spans="1:35" ht="13.9" customHeight="1" x14ac:dyDescent="0.2">
      <c r="A39" s="45" t="s">
        <v>63</v>
      </c>
      <c r="B39" s="335">
        <v>73149</v>
      </c>
      <c r="C39" s="335">
        <v>43337</v>
      </c>
      <c r="D39" s="335">
        <v>16847</v>
      </c>
      <c r="E39" s="335">
        <v>26490</v>
      </c>
      <c r="F39" s="335">
        <v>29812</v>
      </c>
      <c r="G39" s="335">
        <v>26106</v>
      </c>
      <c r="H39" s="335">
        <v>3706</v>
      </c>
      <c r="J39" s="45" t="s">
        <v>63</v>
      </c>
      <c r="K39" s="335">
        <v>83167</v>
      </c>
      <c r="L39" s="335">
        <v>47596</v>
      </c>
      <c r="M39" s="335">
        <v>22623</v>
      </c>
      <c r="N39" s="335">
        <v>24973</v>
      </c>
      <c r="O39" s="335">
        <v>35571</v>
      </c>
      <c r="P39" s="335">
        <v>30134</v>
      </c>
      <c r="Q39" s="335">
        <v>5437</v>
      </c>
      <c r="S39" s="45" t="s">
        <v>63</v>
      </c>
      <c r="T39" s="374">
        <v>91171</v>
      </c>
      <c r="U39" s="374">
        <v>50083</v>
      </c>
      <c r="V39" s="374">
        <v>29166</v>
      </c>
      <c r="W39" s="374">
        <v>20917</v>
      </c>
      <c r="X39" s="374">
        <v>41088</v>
      </c>
      <c r="Y39" s="374">
        <v>32650</v>
      </c>
      <c r="Z39" s="374">
        <v>8438</v>
      </c>
      <c r="AB39" s="45" t="s">
        <v>63</v>
      </c>
      <c r="AC39" s="374">
        <v>105772</v>
      </c>
      <c r="AD39" s="374">
        <v>60995</v>
      </c>
      <c r="AE39" s="374">
        <v>33877</v>
      </c>
      <c r="AF39" s="374">
        <v>27118</v>
      </c>
      <c r="AG39" s="374">
        <v>44777</v>
      </c>
      <c r="AH39" s="374">
        <v>34138</v>
      </c>
      <c r="AI39" s="374">
        <v>10639</v>
      </c>
    </row>
    <row r="40" spans="1:35" ht="13.9" customHeight="1" x14ac:dyDescent="0.2">
      <c r="A40" s="372" t="s">
        <v>64</v>
      </c>
      <c r="B40" s="349">
        <v>201303</v>
      </c>
      <c r="C40" s="349">
        <v>118616</v>
      </c>
      <c r="D40" s="349">
        <v>46558</v>
      </c>
      <c r="E40" s="349">
        <v>72058</v>
      </c>
      <c r="F40" s="349">
        <v>82687</v>
      </c>
      <c r="G40" s="349">
        <v>71899</v>
      </c>
      <c r="H40" s="349">
        <v>10788</v>
      </c>
      <c r="J40" s="372" t="s">
        <v>64</v>
      </c>
      <c r="K40" s="349">
        <v>233707</v>
      </c>
      <c r="L40" s="349">
        <v>131770</v>
      </c>
      <c r="M40" s="349">
        <v>63301</v>
      </c>
      <c r="N40" s="349">
        <v>68469</v>
      </c>
      <c r="O40" s="349">
        <v>101937</v>
      </c>
      <c r="P40" s="349">
        <v>85697</v>
      </c>
      <c r="Q40" s="349">
        <v>16240</v>
      </c>
      <c r="S40" s="372" t="s">
        <v>64</v>
      </c>
      <c r="T40" s="349">
        <v>266249</v>
      </c>
      <c r="U40" s="349">
        <v>144912</v>
      </c>
      <c r="V40" s="349">
        <v>85397</v>
      </c>
      <c r="W40" s="349">
        <v>59515</v>
      </c>
      <c r="X40" s="349">
        <v>121337</v>
      </c>
      <c r="Y40" s="349">
        <v>97133</v>
      </c>
      <c r="Z40" s="349">
        <v>24204</v>
      </c>
      <c r="AB40" s="372" t="s">
        <v>64</v>
      </c>
      <c r="AC40" s="374">
        <v>286227</v>
      </c>
      <c r="AD40" s="374">
        <v>162201</v>
      </c>
      <c r="AE40" s="374">
        <v>90415</v>
      </c>
      <c r="AF40" s="374">
        <v>71786</v>
      </c>
      <c r="AG40" s="374">
        <v>124026</v>
      </c>
      <c r="AH40" s="374">
        <v>95952</v>
      </c>
      <c r="AI40" s="374">
        <v>28074</v>
      </c>
    </row>
    <row r="41" spans="1:35" ht="13.9" customHeight="1" x14ac:dyDescent="0.2">
      <c r="A41" s="372" t="s">
        <v>65</v>
      </c>
      <c r="B41" s="349">
        <v>618042</v>
      </c>
      <c r="C41" s="349">
        <v>404357</v>
      </c>
      <c r="D41" s="349">
        <v>104816</v>
      </c>
      <c r="E41" s="349">
        <v>299541</v>
      </c>
      <c r="F41" s="349">
        <v>213685</v>
      </c>
      <c r="G41" s="349">
        <v>183149</v>
      </c>
      <c r="H41" s="349">
        <v>30536</v>
      </c>
      <c r="J41" s="372" t="s">
        <v>65</v>
      </c>
      <c r="K41" s="349">
        <v>701522</v>
      </c>
      <c r="L41" s="349">
        <v>402725</v>
      </c>
      <c r="M41" s="349">
        <v>169044</v>
      </c>
      <c r="N41" s="349">
        <v>233681</v>
      </c>
      <c r="O41" s="349">
        <v>298797</v>
      </c>
      <c r="P41" s="349">
        <v>248725</v>
      </c>
      <c r="Q41" s="349">
        <v>50072</v>
      </c>
      <c r="S41" s="372" t="s">
        <v>65</v>
      </c>
      <c r="T41" s="349">
        <v>775390</v>
      </c>
      <c r="U41" s="349">
        <v>415582</v>
      </c>
      <c r="V41" s="349">
        <v>225028</v>
      </c>
      <c r="W41" s="349">
        <v>190554</v>
      </c>
      <c r="X41" s="349">
        <v>359808</v>
      </c>
      <c r="Y41" s="349">
        <v>276484</v>
      </c>
      <c r="Z41" s="349">
        <v>83324</v>
      </c>
      <c r="AB41" s="372" t="s">
        <v>65</v>
      </c>
      <c r="AC41" s="374">
        <v>960738</v>
      </c>
      <c r="AD41" s="374">
        <v>526632</v>
      </c>
      <c r="AE41" s="374">
        <v>285857</v>
      </c>
      <c r="AF41" s="374">
        <v>240775</v>
      </c>
      <c r="AG41" s="374">
        <v>434106</v>
      </c>
      <c r="AH41" s="374">
        <v>325664</v>
      </c>
      <c r="AI41" s="374">
        <v>108442</v>
      </c>
    </row>
    <row r="42" spans="1:35" ht="13.9" customHeight="1" x14ac:dyDescent="0.2">
      <c r="A42" s="372" t="s">
        <v>66</v>
      </c>
      <c r="B42" s="349">
        <v>1688311</v>
      </c>
      <c r="C42" s="349">
        <v>1229828</v>
      </c>
      <c r="D42" s="349">
        <v>206448</v>
      </c>
      <c r="E42" s="349">
        <v>1023380</v>
      </c>
      <c r="F42" s="349">
        <v>458483</v>
      </c>
      <c r="G42" s="349">
        <v>395321</v>
      </c>
      <c r="H42" s="349">
        <v>63162</v>
      </c>
      <c r="J42" s="372" t="s">
        <v>66</v>
      </c>
      <c r="K42" s="349">
        <v>1827937</v>
      </c>
      <c r="L42" s="349">
        <v>1208254</v>
      </c>
      <c r="M42" s="349">
        <v>330203</v>
      </c>
      <c r="N42" s="349">
        <v>878051</v>
      </c>
      <c r="O42" s="349">
        <v>619683</v>
      </c>
      <c r="P42" s="349">
        <v>512876</v>
      </c>
      <c r="Q42" s="349">
        <v>106807</v>
      </c>
      <c r="S42" s="372" t="s">
        <v>66</v>
      </c>
      <c r="T42" s="349">
        <v>1974358</v>
      </c>
      <c r="U42" s="349">
        <v>1139577</v>
      </c>
      <c r="V42" s="349">
        <v>424128</v>
      </c>
      <c r="W42" s="349">
        <v>715449</v>
      </c>
      <c r="X42" s="349">
        <v>834781</v>
      </c>
      <c r="Y42" s="349">
        <v>591848</v>
      </c>
      <c r="Z42" s="349">
        <v>242933</v>
      </c>
      <c r="AB42" s="372" t="s">
        <v>66</v>
      </c>
      <c r="AC42" s="374">
        <v>2019208</v>
      </c>
      <c r="AD42" s="374">
        <v>1170864</v>
      </c>
      <c r="AE42" s="374">
        <v>437034</v>
      </c>
      <c r="AF42" s="374">
        <v>733830</v>
      </c>
      <c r="AG42" s="374">
        <v>848344</v>
      </c>
      <c r="AH42" s="374">
        <v>587177</v>
      </c>
      <c r="AI42" s="374">
        <v>261167</v>
      </c>
    </row>
    <row r="43" spans="1:35" ht="13.9" customHeight="1" x14ac:dyDescent="0.2">
      <c r="A43" s="372" t="s">
        <v>67</v>
      </c>
      <c r="B43" s="335">
        <v>2507656</v>
      </c>
      <c r="C43" s="335">
        <v>1752801</v>
      </c>
      <c r="D43" s="335">
        <v>357822</v>
      </c>
      <c r="E43" s="335">
        <v>1394979</v>
      </c>
      <c r="F43" s="335">
        <v>754855</v>
      </c>
      <c r="G43" s="335">
        <v>650369</v>
      </c>
      <c r="H43" s="335">
        <v>104486</v>
      </c>
      <c r="J43" s="372" t="s">
        <v>67</v>
      </c>
      <c r="K43" s="335">
        <v>2763166</v>
      </c>
      <c r="L43" s="335">
        <v>1742749</v>
      </c>
      <c r="M43" s="335">
        <v>562548</v>
      </c>
      <c r="N43" s="335">
        <v>1180201</v>
      </c>
      <c r="O43" s="335">
        <v>1020417</v>
      </c>
      <c r="P43" s="335">
        <v>847298</v>
      </c>
      <c r="Q43" s="335">
        <v>173119</v>
      </c>
      <c r="S43" s="372" t="s">
        <v>67</v>
      </c>
      <c r="T43" s="374">
        <v>3015997</v>
      </c>
      <c r="U43" s="374">
        <v>1700071</v>
      </c>
      <c r="V43" s="374">
        <v>734553</v>
      </c>
      <c r="W43" s="374">
        <v>965518</v>
      </c>
      <c r="X43" s="374">
        <v>1315926</v>
      </c>
      <c r="Y43" s="374">
        <v>965465</v>
      </c>
      <c r="Z43" s="374">
        <v>350461</v>
      </c>
      <c r="AB43" s="372" t="s">
        <v>67</v>
      </c>
      <c r="AC43" s="374">
        <v>3266173</v>
      </c>
      <c r="AD43" s="374">
        <v>1859697</v>
      </c>
      <c r="AE43" s="374">
        <v>813306</v>
      </c>
      <c r="AF43" s="374">
        <v>1046391</v>
      </c>
      <c r="AG43" s="374">
        <v>1406476</v>
      </c>
      <c r="AH43" s="374">
        <v>1008793</v>
      </c>
      <c r="AI43" s="374">
        <v>397683</v>
      </c>
    </row>
    <row r="44" spans="1:35" x14ac:dyDescent="0.2">
      <c r="A44" s="375"/>
      <c r="B44" s="376"/>
      <c r="C44" s="376"/>
      <c r="D44" s="376"/>
      <c r="E44" s="376"/>
      <c r="F44" s="376"/>
      <c r="G44" s="376"/>
      <c r="H44" s="376"/>
      <c r="I44" s="376"/>
    </row>
    <row r="45" spans="1:35" x14ac:dyDescent="0.2">
      <c r="A45" s="375"/>
      <c r="B45" s="376"/>
      <c r="C45" s="376"/>
      <c r="D45" s="376"/>
      <c r="E45" s="376"/>
      <c r="F45" s="376"/>
      <c r="G45" s="376"/>
      <c r="H45" s="376"/>
      <c r="I45" s="376"/>
    </row>
    <row r="46" spans="1:35" x14ac:dyDescent="0.2">
      <c r="A46" s="375"/>
      <c r="B46" s="376"/>
      <c r="C46" s="376"/>
      <c r="D46" s="376"/>
      <c r="E46" s="376"/>
      <c r="F46" s="376"/>
      <c r="G46" s="376"/>
      <c r="H46" s="376"/>
      <c r="I46" s="376"/>
    </row>
    <row r="47" spans="1:35" x14ac:dyDescent="0.2">
      <c r="A47" s="375"/>
      <c r="B47" s="376"/>
      <c r="C47" s="376"/>
      <c r="D47" s="376"/>
      <c r="E47" s="376"/>
      <c r="F47" s="376"/>
      <c r="G47" s="376"/>
      <c r="H47" s="376"/>
      <c r="I47" s="376"/>
    </row>
    <row r="48" spans="1:35" x14ac:dyDescent="0.2">
      <c r="A48" s="375"/>
      <c r="B48" s="376"/>
      <c r="C48" s="376"/>
      <c r="D48" s="376"/>
      <c r="E48" s="376"/>
      <c r="F48" s="376"/>
      <c r="G48" s="376"/>
      <c r="H48" s="376"/>
      <c r="I48" s="376"/>
    </row>
    <row r="49" spans="1:9" x14ac:dyDescent="0.2">
      <c r="A49" s="375"/>
      <c r="B49" s="376"/>
      <c r="C49" s="376"/>
      <c r="D49" s="376"/>
      <c r="E49" s="376"/>
      <c r="F49" s="376"/>
      <c r="G49" s="376"/>
      <c r="H49" s="376"/>
      <c r="I49" s="376"/>
    </row>
    <row r="50" spans="1:9" x14ac:dyDescent="0.2">
      <c r="A50" s="375"/>
      <c r="B50" s="376"/>
      <c r="C50" s="376"/>
      <c r="D50" s="376"/>
      <c r="E50" s="376"/>
      <c r="F50" s="376"/>
      <c r="G50" s="376"/>
      <c r="H50" s="376"/>
      <c r="I50" s="376"/>
    </row>
    <row r="51" spans="1:9" x14ac:dyDescent="0.2">
      <c r="A51" s="375"/>
      <c r="B51" s="376"/>
      <c r="C51" s="376"/>
      <c r="D51" s="376"/>
      <c r="E51" s="376"/>
      <c r="F51" s="376"/>
      <c r="G51" s="376"/>
      <c r="H51" s="376"/>
      <c r="I51" s="376"/>
    </row>
    <row r="52" spans="1:9" x14ac:dyDescent="0.2">
      <c r="A52" s="375"/>
      <c r="B52" s="376"/>
      <c r="C52" s="376"/>
      <c r="D52" s="376"/>
      <c r="E52" s="376"/>
      <c r="F52" s="376"/>
      <c r="G52" s="376"/>
      <c r="H52" s="376"/>
      <c r="I52" s="376"/>
    </row>
    <row r="53" spans="1:9" x14ac:dyDescent="0.2">
      <c r="A53" s="375"/>
      <c r="B53" s="376"/>
      <c r="C53" s="376"/>
      <c r="D53" s="376"/>
      <c r="E53" s="376"/>
      <c r="F53" s="376"/>
      <c r="G53" s="376"/>
      <c r="H53" s="376"/>
      <c r="I53" s="376"/>
    </row>
    <row r="54" spans="1:9" x14ac:dyDescent="0.2">
      <c r="A54" s="375"/>
      <c r="B54" s="375"/>
      <c r="C54" s="375"/>
      <c r="D54" s="375"/>
      <c r="E54" s="375"/>
      <c r="F54" s="375"/>
      <c r="G54" s="375"/>
      <c r="H54" s="375"/>
      <c r="I54" s="375"/>
    </row>
    <row r="55" spans="1:9" x14ac:dyDescent="0.2">
      <c r="A55" s="375"/>
      <c r="B55" s="375"/>
      <c r="C55" s="375"/>
      <c r="D55" s="375"/>
      <c r="E55" s="375"/>
      <c r="F55" s="375"/>
      <c r="G55" s="375"/>
      <c r="H55" s="375"/>
      <c r="I55" s="375"/>
    </row>
    <row r="102" spans="1:9" x14ac:dyDescent="0.2">
      <c r="A102" s="377" t="s">
        <v>215</v>
      </c>
      <c r="B102" s="375"/>
      <c r="C102" s="375"/>
      <c r="D102" s="375"/>
      <c r="E102" s="375"/>
      <c r="F102" s="375"/>
      <c r="G102" s="375"/>
      <c r="H102" s="375"/>
      <c r="I102" s="375"/>
    </row>
    <row r="104" spans="1:9" x14ac:dyDescent="0.2">
      <c r="A104" s="378" t="s">
        <v>3</v>
      </c>
      <c r="B104" s="379" t="s">
        <v>212</v>
      </c>
      <c r="C104" s="379"/>
      <c r="D104" s="379"/>
      <c r="E104" s="379"/>
      <c r="F104" s="379"/>
      <c r="G104" s="379"/>
      <c r="H104" s="379"/>
      <c r="I104" s="379"/>
    </row>
    <row r="105" spans="1:9" x14ac:dyDescent="0.2">
      <c r="A105" s="375"/>
      <c r="B105" s="379" t="s">
        <v>206</v>
      </c>
      <c r="C105" s="379"/>
      <c r="D105" s="379"/>
      <c r="E105" s="379"/>
      <c r="F105" s="379" t="s">
        <v>207</v>
      </c>
      <c r="G105" s="379"/>
      <c r="H105" s="379"/>
      <c r="I105" s="379"/>
    </row>
    <row r="106" spans="1:9" x14ac:dyDescent="0.2">
      <c r="A106" s="375"/>
      <c r="B106" s="376" t="s">
        <v>208</v>
      </c>
      <c r="C106" s="376" t="s">
        <v>209</v>
      </c>
      <c r="D106" s="376" t="s">
        <v>210</v>
      </c>
      <c r="E106" s="376" t="s">
        <v>211</v>
      </c>
      <c r="F106" s="376" t="s">
        <v>208</v>
      </c>
      <c r="G106" s="376" t="s">
        <v>209</v>
      </c>
      <c r="H106" s="376" t="s">
        <v>213</v>
      </c>
      <c r="I106" s="376" t="s">
        <v>214</v>
      </c>
    </row>
    <row r="107" spans="1:9" x14ac:dyDescent="0.2">
      <c r="A107" s="375"/>
      <c r="B107" s="376"/>
      <c r="C107" s="376"/>
      <c r="D107" s="376"/>
      <c r="E107" s="376"/>
      <c r="F107" s="376"/>
      <c r="G107" s="376"/>
      <c r="H107" s="376"/>
      <c r="I107" s="376"/>
    </row>
    <row r="108" spans="1:9" x14ac:dyDescent="0.2">
      <c r="A108" s="380" t="s">
        <v>31</v>
      </c>
      <c r="B108" s="375">
        <v>400</v>
      </c>
      <c r="C108" s="375">
        <v>877</v>
      </c>
      <c r="D108" s="375">
        <v>980</v>
      </c>
      <c r="E108" s="375">
        <v>2901</v>
      </c>
      <c r="F108" s="375">
        <v>322</v>
      </c>
      <c r="G108" s="375">
        <v>479</v>
      </c>
      <c r="H108" s="375">
        <v>413</v>
      </c>
      <c r="I108" s="375">
        <v>2118</v>
      </c>
    </row>
    <row r="109" spans="1:9" x14ac:dyDescent="0.2">
      <c r="A109" s="380" t="s">
        <v>32</v>
      </c>
      <c r="B109" s="375">
        <v>3741</v>
      </c>
      <c r="C109" s="375">
        <v>14128</v>
      </c>
      <c r="D109" s="375">
        <v>12275</v>
      </c>
      <c r="E109" s="375">
        <v>42747</v>
      </c>
      <c r="F109" s="375">
        <v>4292</v>
      </c>
      <c r="G109" s="375">
        <v>8283</v>
      </c>
      <c r="H109" s="375">
        <v>5670</v>
      </c>
      <c r="I109" s="375">
        <v>37027</v>
      </c>
    </row>
    <row r="110" spans="1:9" x14ac:dyDescent="0.2">
      <c r="A110" s="380" t="s">
        <v>33</v>
      </c>
      <c r="B110" s="375">
        <v>7798</v>
      </c>
      <c r="C110" s="375">
        <v>27398</v>
      </c>
      <c r="D110" s="375">
        <v>25951</v>
      </c>
      <c r="E110" s="375">
        <v>83283</v>
      </c>
      <c r="F110" s="375">
        <v>6751</v>
      </c>
      <c r="G110" s="375">
        <v>14288</v>
      </c>
      <c r="H110" s="375">
        <v>11587</v>
      </c>
      <c r="I110" s="375">
        <v>62357</v>
      </c>
    </row>
    <row r="111" spans="1:9" x14ac:dyDescent="0.2">
      <c r="A111" s="380" t="s">
        <v>34</v>
      </c>
      <c r="B111" s="375">
        <v>4142</v>
      </c>
      <c r="C111" s="375">
        <v>19595</v>
      </c>
      <c r="D111" s="375">
        <v>19945</v>
      </c>
      <c r="E111" s="375">
        <v>57939</v>
      </c>
      <c r="F111" s="375">
        <v>3329</v>
      </c>
      <c r="G111" s="375">
        <v>8571</v>
      </c>
      <c r="H111" s="375">
        <v>7987</v>
      </c>
      <c r="I111" s="375">
        <v>39215</v>
      </c>
    </row>
    <row r="112" spans="1:9" x14ac:dyDescent="0.2">
      <c r="A112" s="380" t="s">
        <v>35</v>
      </c>
      <c r="B112" s="375">
        <v>6275</v>
      </c>
      <c r="C112" s="375">
        <v>21411</v>
      </c>
      <c r="D112" s="375">
        <v>19372</v>
      </c>
      <c r="E112" s="375">
        <v>64331</v>
      </c>
      <c r="F112" s="375">
        <v>5942</v>
      </c>
      <c r="G112" s="375">
        <v>14893</v>
      </c>
      <c r="H112" s="375">
        <v>9793</v>
      </c>
      <c r="I112" s="375">
        <v>55018</v>
      </c>
    </row>
    <row r="113" spans="1:9" x14ac:dyDescent="0.2">
      <c r="A113" s="380" t="s">
        <v>36</v>
      </c>
      <c r="B113" s="375">
        <v>5825</v>
      </c>
      <c r="C113" s="375">
        <v>26738</v>
      </c>
      <c r="D113" s="375">
        <v>27604</v>
      </c>
      <c r="E113" s="375">
        <v>79480</v>
      </c>
      <c r="F113" s="375">
        <v>4632</v>
      </c>
      <c r="G113" s="375">
        <v>12864</v>
      </c>
      <c r="H113" s="375">
        <v>11520</v>
      </c>
      <c r="I113" s="375">
        <v>57322</v>
      </c>
    </row>
    <row r="114" spans="1:9" x14ac:dyDescent="0.2">
      <c r="A114" s="380" t="s">
        <v>37</v>
      </c>
      <c r="B114" s="375">
        <v>7913</v>
      </c>
      <c r="C114" s="375">
        <v>20030</v>
      </c>
      <c r="D114" s="375">
        <v>14301</v>
      </c>
      <c r="E114" s="375">
        <v>62591</v>
      </c>
      <c r="F114" s="375">
        <v>7483</v>
      </c>
      <c r="G114" s="375">
        <v>14734</v>
      </c>
      <c r="H114" s="375">
        <v>9381</v>
      </c>
      <c r="I114" s="375">
        <v>55487</v>
      </c>
    </row>
    <row r="115" spans="1:9" x14ac:dyDescent="0.2">
      <c r="A115" s="380" t="s">
        <v>38</v>
      </c>
      <c r="B115" s="375">
        <v>8501</v>
      </c>
      <c r="C115" s="375">
        <v>30135</v>
      </c>
      <c r="D115" s="375">
        <v>28340</v>
      </c>
      <c r="E115" s="375">
        <v>89668</v>
      </c>
      <c r="F115" s="375">
        <v>8107</v>
      </c>
      <c r="G115" s="375">
        <v>19058</v>
      </c>
      <c r="H115" s="375">
        <v>13036</v>
      </c>
      <c r="I115" s="375">
        <v>73755</v>
      </c>
    </row>
    <row r="116" spans="1:9" x14ac:dyDescent="0.2">
      <c r="A116" s="380" t="s">
        <v>39</v>
      </c>
      <c r="B116" s="375">
        <v>7166</v>
      </c>
      <c r="C116" s="375">
        <v>27250</v>
      </c>
      <c r="D116" s="375">
        <v>23485</v>
      </c>
      <c r="E116" s="375">
        <v>79108</v>
      </c>
      <c r="F116" s="375">
        <v>6128</v>
      </c>
      <c r="G116" s="375">
        <v>15769</v>
      </c>
      <c r="H116" s="375">
        <v>11950</v>
      </c>
      <c r="I116" s="375">
        <v>59796</v>
      </c>
    </row>
    <row r="117" spans="1:9" x14ac:dyDescent="0.2">
      <c r="A117" s="380" t="s">
        <v>40</v>
      </c>
      <c r="B117" s="375">
        <v>5508</v>
      </c>
      <c r="C117" s="375">
        <v>24427</v>
      </c>
      <c r="D117" s="375">
        <v>22653</v>
      </c>
      <c r="E117" s="375">
        <v>70928</v>
      </c>
      <c r="F117" s="375">
        <v>5135</v>
      </c>
      <c r="G117" s="375">
        <v>13990</v>
      </c>
      <c r="H117" s="375">
        <v>10125</v>
      </c>
      <c r="I117" s="375">
        <v>55753</v>
      </c>
    </row>
    <row r="118" spans="1:9" x14ac:dyDescent="0.2">
      <c r="A118" s="380" t="s">
        <v>41</v>
      </c>
      <c r="B118" s="375">
        <v>5843</v>
      </c>
      <c r="C118" s="375">
        <v>18959</v>
      </c>
      <c r="D118" s="375">
        <v>16714</v>
      </c>
      <c r="E118" s="375">
        <v>57506</v>
      </c>
      <c r="F118" s="375">
        <v>6523</v>
      </c>
      <c r="G118" s="375">
        <v>13793</v>
      </c>
      <c r="H118" s="375">
        <v>8695</v>
      </c>
      <c r="I118" s="375">
        <v>54986</v>
      </c>
    </row>
    <row r="119" spans="1:9" x14ac:dyDescent="0.2">
      <c r="A119" s="380" t="s">
        <v>42</v>
      </c>
      <c r="B119" s="375">
        <v>5711</v>
      </c>
      <c r="C119" s="375">
        <v>18930</v>
      </c>
      <c r="D119" s="375">
        <v>13688</v>
      </c>
      <c r="E119" s="375">
        <v>55688</v>
      </c>
      <c r="F119" s="375">
        <v>6780</v>
      </c>
      <c r="G119" s="375">
        <v>15738</v>
      </c>
      <c r="H119" s="375">
        <v>8650</v>
      </c>
      <c r="I119" s="375">
        <v>55173</v>
      </c>
    </row>
    <row r="120" spans="1:9" x14ac:dyDescent="0.2">
      <c r="A120" s="380" t="s">
        <v>43</v>
      </c>
      <c r="B120" s="375">
        <v>6428</v>
      </c>
      <c r="C120" s="375">
        <v>16297</v>
      </c>
      <c r="D120" s="375">
        <v>11763</v>
      </c>
      <c r="E120" s="375">
        <v>50892</v>
      </c>
      <c r="F120" s="375">
        <v>6095</v>
      </c>
      <c r="G120" s="375">
        <v>12143</v>
      </c>
      <c r="H120" s="375">
        <v>7435</v>
      </c>
      <c r="I120" s="375">
        <v>46311</v>
      </c>
    </row>
    <row r="121" spans="1:9" x14ac:dyDescent="0.2">
      <c r="A121" s="380" t="s">
        <v>44</v>
      </c>
      <c r="B121" s="375">
        <v>7234</v>
      </c>
      <c r="C121" s="375">
        <v>20555</v>
      </c>
      <c r="D121" s="375">
        <v>14456</v>
      </c>
      <c r="E121" s="375">
        <v>61960</v>
      </c>
      <c r="F121" s="375">
        <v>7149</v>
      </c>
      <c r="G121" s="375">
        <v>16569</v>
      </c>
      <c r="H121" s="375">
        <v>8976</v>
      </c>
      <c r="I121" s="375">
        <v>58287</v>
      </c>
    </row>
    <row r="122" spans="1:9" x14ac:dyDescent="0.2">
      <c r="A122" s="380" t="s">
        <v>45</v>
      </c>
      <c r="B122" s="375">
        <v>3826</v>
      </c>
      <c r="C122" s="375">
        <v>17628</v>
      </c>
      <c r="D122" s="375">
        <v>18414</v>
      </c>
      <c r="E122" s="375">
        <v>51334</v>
      </c>
      <c r="F122" s="375">
        <v>2651</v>
      </c>
      <c r="G122" s="375">
        <v>7781</v>
      </c>
      <c r="H122" s="375">
        <v>7371</v>
      </c>
      <c r="I122" s="375">
        <v>33879</v>
      </c>
    </row>
    <row r="123" spans="1:9" x14ac:dyDescent="0.2">
      <c r="A123" s="380" t="s">
        <v>46</v>
      </c>
      <c r="B123" s="375">
        <v>3730</v>
      </c>
      <c r="C123" s="375">
        <v>18780</v>
      </c>
      <c r="D123" s="375">
        <v>21506</v>
      </c>
      <c r="E123" s="375">
        <v>56891</v>
      </c>
      <c r="F123" s="375">
        <v>2803</v>
      </c>
      <c r="G123" s="375">
        <v>7763</v>
      </c>
      <c r="H123" s="375">
        <v>8037</v>
      </c>
      <c r="I123" s="375">
        <v>38361</v>
      </c>
    </row>
    <row r="124" spans="1:9" x14ac:dyDescent="0.2">
      <c r="A124" s="380" t="s">
        <v>47</v>
      </c>
      <c r="B124" s="375">
        <v>4965</v>
      </c>
      <c r="C124" s="375">
        <v>22097</v>
      </c>
      <c r="D124" s="375">
        <v>20886</v>
      </c>
      <c r="E124" s="375">
        <v>64047</v>
      </c>
      <c r="F124" s="375">
        <v>4584</v>
      </c>
      <c r="G124" s="375">
        <v>10494</v>
      </c>
      <c r="H124" s="375">
        <v>8487</v>
      </c>
      <c r="I124" s="375">
        <v>45360</v>
      </c>
    </row>
    <row r="125" spans="1:9" x14ac:dyDescent="0.2">
      <c r="A125" s="380" t="s">
        <v>48</v>
      </c>
      <c r="B125" s="375">
        <v>5417</v>
      </c>
      <c r="C125" s="375">
        <v>19767</v>
      </c>
      <c r="D125" s="375">
        <v>16951</v>
      </c>
      <c r="E125" s="375">
        <v>57574</v>
      </c>
      <c r="F125" s="375">
        <v>4564</v>
      </c>
      <c r="G125" s="375">
        <v>10856</v>
      </c>
      <c r="H125" s="375">
        <v>8206</v>
      </c>
      <c r="I125" s="375">
        <v>41871</v>
      </c>
    </row>
    <row r="126" spans="1:9" x14ac:dyDescent="0.2">
      <c r="A126" s="380" t="s">
        <v>49</v>
      </c>
      <c r="B126" s="375">
        <v>6404</v>
      </c>
      <c r="C126" s="375">
        <v>18140</v>
      </c>
      <c r="D126" s="375">
        <v>12274</v>
      </c>
      <c r="E126" s="375">
        <v>54993</v>
      </c>
      <c r="F126" s="375">
        <v>6776</v>
      </c>
      <c r="G126" s="375">
        <v>14862</v>
      </c>
      <c r="H126" s="375">
        <v>8210</v>
      </c>
      <c r="I126" s="375">
        <v>52993</v>
      </c>
    </row>
    <row r="127" spans="1:9" x14ac:dyDescent="0.2">
      <c r="A127" s="380" t="s">
        <v>50</v>
      </c>
      <c r="B127" s="375">
        <v>5384</v>
      </c>
      <c r="C127" s="375">
        <v>16776</v>
      </c>
      <c r="D127" s="375">
        <v>14701</v>
      </c>
      <c r="E127" s="375">
        <v>50735</v>
      </c>
      <c r="F127" s="375">
        <v>4850</v>
      </c>
      <c r="G127" s="375">
        <v>10438</v>
      </c>
      <c r="H127" s="375">
        <v>9422</v>
      </c>
      <c r="I127" s="375">
        <v>41734</v>
      </c>
    </row>
    <row r="128" spans="1:9" x14ac:dyDescent="0.2">
      <c r="A128" s="380" t="s">
        <v>51</v>
      </c>
      <c r="B128" s="375">
        <v>4582</v>
      </c>
      <c r="C128" s="375">
        <v>14351</v>
      </c>
      <c r="D128" s="375">
        <v>12697</v>
      </c>
      <c r="E128" s="375">
        <v>43438</v>
      </c>
      <c r="F128" s="375">
        <v>3253</v>
      </c>
      <c r="G128" s="375">
        <v>6291</v>
      </c>
      <c r="H128" s="375">
        <v>5640</v>
      </c>
      <c r="I128" s="375">
        <v>28132</v>
      </c>
    </row>
    <row r="129" spans="1:9" x14ac:dyDescent="0.2">
      <c r="A129" s="380" t="s">
        <v>52</v>
      </c>
      <c r="B129" s="375">
        <v>10792</v>
      </c>
      <c r="C129" s="375">
        <v>27460</v>
      </c>
      <c r="D129" s="375">
        <v>16137</v>
      </c>
      <c r="E129" s="375">
        <v>84248</v>
      </c>
      <c r="F129" s="375">
        <v>11251</v>
      </c>
      <c r="G129" s="375">
        <v>22013</v>
      </c>
      <c r="H129" s="375">
        <v>10585</v>
      </c>
      <c r="I129" s="375">
        <v>78990</v>
      </c>
    </row>
    <row r="130" spans="1:9" x14ac:dyDescent="0.2">
      <c r="A130" s="380" t="s">
        <v>53</v>
      </c>
      <c r="B130" s="375">
        <v>7216</v>
      </c>
      <c r="C130" s="375">
        <v>24179</v>
      </c>
      <c r="D130" s="375">
        <v>17073</v>
      </c>
      <c r="E130" s="375">
        <v>70721</v>
      </c>
      <c r="F130" s="375">
        <v>7888</v>
      </c>
      <c r="G130" s="375">
        <v>19045</v>
      </c>
      <c r="H130" s="375">
        <v>9993</v>
      </c>
      <c r="I130" s="375">
        <v>67954</v>
      </c>
    </row>
    <row r="131" spans="1:9" x14ac:dyDescent="0.2">
      <c r="A131" s="380" t="s">
        <v>54</v>
      </c>
      <c r="B131" s="375">
        <v>5311</v>
      </c>
      <c r="C131" s="375">
        <v>18455</v>
      </c>
      <c r="D131" s="375">
        <v>14705</v>
      </c>
      <c r="E131" s="375">
        <v>54528</v>
      </c>
      <c r="F131" s="375">
        <v>4334</v>
      </c>
      <c r="G131" s="375">
        <v>10016</v>
      </c>
      <c r="H131" s="375">
        <v>7467</v>
      </c>
      <c r="I131" s="375">
        <v>40303</v>
      </c>
    </row>
    <row r="132" spans="1:9" x14ac:dyDescent="0.2">
      <c r="A132" s="380" t="s">
        <v>55</v>
      </c>
      <c r="B132" s="375">
        <v>6753</v>
      </c>
      <c r="C132" s="375">
        <v>21495</v>
      </c>
      <c r="D132" s="375">
        <v>15678</v>
      </c>
      <c r="E132" s="375">
        <v>63359</v>
      </c>
      <c r="F132" s="375">
        <v>6895</v>
      </c>
      <c r="G132" s="375">
        <v>15107</v>
      </c>
      <c r="H132" s="375">
        <v>8279</v>
      </c>
      <c r="I132" s="375">
        <v>54757</v>
      </c>
    </row>
    <row r="133" spans="1:9" x14ac:dyDescent="0.2">
      <c r="A133" s="380" t="s">
        <v>56</v>
      </c>
      <c r="B133" s="375">
        <v>4519</v>
      </c>
      <c r="C133" s="375">
        <v>20536</v>
      </c>
      <c r="D133" s="375">
        <v>20696</v>
      </c>
      <c r="E133" s="375">
        <v>59596</v>
      </c>
      <c r="F133" s="375">
        <v>3482</v>
      </c>
      <c r="G133" s="375">
        <v>10223</v>
      </c>
      <c r="H133" s="375">
        <v>8679</v>
      </c>
      <c r="I133" s="375">
        <v>42080</v>
      </c>
    </row>
    <row r="134" spans="1:9" x14ac:dyDescent="0.2">
      <c r="A134" s="380" t="s">
        <v>57</v>
      </c>
      <c r="B134" s="375">
        <v>4021</v>
      </c>
      <c r="C134" s="375">
        <v>18233</v>
      </c>
      <c r="D134" s="375">
        <v>16142</v>
      </c>
      <c r="E134" s="375">
        <v>51321</v>
      </c>
      <c r="F134" s="375">
        <v>2880</v>
      </c>
      <c r="G134" s="375">
        <v>8930</v>
      </c>
      <c r="H134" s="375">
        <v>7700</v>
      </c>
      <c r="I134" s="375">
        <v>35052</v>
      </c>
    </row>
    <row r="135" spans="1:9" x14ac:dyDescent="0.2">
      <c r="A135" s="380" t="s">
        <v>58</v>
      </c>
      <c r="B135" s="375">
        <v>8127</v>
      </c>
      <c r="C135" s="375">
        <v>23892</v>
      </c>
      <c r="D135" s="375">
        <v>15775</v>
      </c>
      <c r="E135" s="375">
        <v>72022</v>
      </c>
      <c r="F135" s="375">
        <v>8287</v>
      </c>
      <c r="G135" s="375">
        <v>18818</v>
      </c>
      <c r="H135" s="375">
        <v>9779</v>
      </c>
      <c r="I135" s="375">
        <v>67358</v>
      </c>
    </row>
    <row r="136" spans="1:9" x14ac:dyDescent="0.2">
      <c r="A136" s="380" t="s">
        <v>59</v>
      </c>
      <c r="B136" s="375">
        <v>5101</v>
      </c>
      <c r="C136" s="375">
        <v>17319</v>
      </c>
      <c r="D136" s="375">
        <v>15919</v>
      </c>
      <c r="E136" s="375">
        <v>52290</v>
      </c>
      <c r="F136" s="375">
        <v>3830</v>
      </c>
      <c r="G136" s="375">
        <v>8215</v>
      </c>
      <c r="H136" s="375">
        <v>6448</v>
      </c>
      <c r="I136" s="375">
        <v>36204</v>
      </c>
    </row>
    <row r="137" spans="1:9" x14ac:dyDescent="0.2">
      <c r="A137" s="380" t="s">
        <v>60</v>
      </c>
      <c r="B137" s="375">
        <v>9217</v>
      </c>
      <c r="C137" s="375">
        <v>19104</v>
      </c>
      <c r="D137" s="375">
        <v>11615</v>
      </c>
      <c r="E137" s="375">
        <v>62959</v>
      </c>
      <c r="F137" s="375">
        <v>7031</v>
      </c>
      <c r="G137" s="375">
        <v>10604</v>
      </c>
      <c r="H137" s="375">
        <v>5868</v>
      </c>
      <c r="I137" s="375">
        <v>44044</v>
      </c>
    </row>
    <row r="138" spans="1:9" x14ac:dyDescent="0.2">
      <c r="A138" s="380" t="s">
        <v>61</v>
      </c>
      <c r="B138" s="375">
        <v>5952</v>
      </c>
      <c r="C138" s="375">
        <v>20106</v>
      </c>
      <c r="D138" s="375">
        <v>15886</v>
      </c>
      <c r="E138" s="375">
        <v>59601</v>
      </c>
      <c r="F138" s="375">
        <v>5762</v>
      </c>
      <c r="G138" s="375">
        <v>13846</v>
      </c>
      <c r="H138" s="375">
        <v>8348</v>
      </c>
      <c r="I138" s="375">
        <v>51620</v>
      </c>
    </row>
    <row r="139" spans="1:9" x14ac:dyDescent="0.2">
      <c r="A139" s="380" t="s">
        <v>62</v>
      </c>
      <c r="B139" s="375">
        <v>11557</v>
      </c>
      <c r="C139" s="375">
        <v>26768</v>
      </c>
      <c r="D139" s="375">
        <v>15533</v>
      </c>
      <c r="E139" s="375">
        <v>84365</v>
      </c>
      <c r="F139" s="375">
        <v>11685</v>
      </c>
      <c r="G139" s="375">
        <v>19059</v>
      </c>
      <c r="H139" s="375">
        <v>9339</v>
      </c>
      <c r="I139" s="375">
        <v>75487</v>
      </c>
    </row>
    <row r="140" spans="1:9" x14ac:dyDescent="0.2">
      <c r="A140" s="380" t="s">
        <v>63</v>
      </c>
      <c r="B140" s="375">
        <v>8324</v>
      </c>
      <c r="C140" s="375">
        <v>19154</v>
      </c>
      <c r="D140" s="375">
        <v>15111</v>
      </c>
      <c r="E140" s="375">
        <v>62450</v>
      </c>
      <c r="F140" s="375">
        <v>7282</v>
      </c>
      <c r="G140" s="375">
        <v>12754</v>
      </c>
      <c r="H140" s="375">
        <v>8948</v>
      </c>
      <c r="I140" s="375">
        <v>52176</v>
      </c>
    </row>
    <row r="141" spans="1:9" x14ac:dyDescent="0.2">
      <c r="A141" s="375"/>
      <c r="B141" s="375"/>
      <c r="C141" s="375"/>
      <c r="D141" s="375"/>
      <c r="E141" s="375"/>
      <c r="F141" s="375"/>
      <c r="G141" s="375"/>
      <c r="H141" s="375"/>
      <c r="I141" s="375"/>
    </row>
    <row r="142" spans="1:9" x14ac:dyDescent="0.2">
      <c r="A142" s="377" t="s">
        <v>64</v>
      </c>
      <c r="B142" s="375">
        <v>22021</v>
      </c>
      <c r="C142" s="375">
        <v>56837</v>
      </c>
      <c r="D142" s="375">
        <v>45093</v>
      </c>
      <c r="E142" s="375">
        <v>178677</v>
      </c>
      <c r="F142" s="375">
        <v>19937</v>
      </c>
      <c r="G142" s="375">
        <v>38405</v>
      </c>
      <c r="H142" s="375">
        <v>28164</v>
      </c>
      <c r="I142" s="375">
        <v>151515</v>
      </c>
    </row>
    <row r="143" spans="1:9" x14ac:dyDescent="0.2">
      <c r="A143" s="377" t="s">
        <v>65</v>
      </c>
      <c r="B143" s="375">
        <v>79433</v>
      </c>
      <c r="C143" s="375">
        <v>216822</v>
      </c>
      <c r="D143" s="375">
        <v>143991</v>
      </c>
      <c r="E143" s="375">
        <v>661206</v>
      </c>
      <c r="F143" s="375">
        <v>79834</v>
      </c>
      <c r="G143" s="375">
        <v>163958</v>
      </c>
      <c r="H143" s="375">
        <v>87114</v>
      </c>
      <c r="I143" s="375">
        <v>601346</v>
      </c>
    </row>
    <row r="144" spans="1:9" x14ac:dyDescent="0.2">
      <c r="A144" s="377" t="s">
        <v>66</v>
      </c>
      <c r="B144" s="375">
        <v>102215</v>
      </c>
      <c r="C144" s="375">
        <v>397313</v>
      </c>
      <c r="D144" s="375">
        <v>370141</v>
      </c>
      <c r="E144" s="375">
        <v>1175604</v>
      </c>
      <c r="F144" s="375">
        <v>88978</v>
      </c>
      <c r="G144" s="375">
        <v>215924</v>
      </c>
      <c r="H144" s="375">
        <v>166746</v>
      </c>
      <c r="I144" s="375">
        <v>888077</v>
      </c>
    </row>
    <row r="145" spans="1:9" x14ac:dyDescent="0.2">
      <c r="A145" s="377" t="s">
        <v>67</v>
      </c>
      <c r="B145" s="375">
        <v>203669</v>
      </c>
      <c r="C145" s="375">
        <v>670972</v>
      </c>
      <c r="D145" s="375">
        <v>559225</v>
      </c>
      <c r="E145" s="375">
        <v>2015487</v>
      </c>
      <c r="F145" s="375">
        <v>188749</v>
      </c>
      <c r="G145" s="375">
        <v>418287</v>
      </c>
      <c r="H145" s="375">
        <v>282024</v>
      </c>
      <c r="I145" s="375">
        <v>1640938</v>
      </c>
    </row>
  </sheetData>
  <mergeCells count="8">
    <mergeCell ref="AD2:AF2"/>
    <mergeCell ref="AG2:AI2"/>
    <mergeCell ref="C2:E2"/>
    <mergeCell ref="F2:H2"/>
    <mergeCell ref="L2:N2"/>
    <mergeCell ref="O2:Q2"/>
    <mergeCell ref="U2:W2"/>
    <mergeCell ref="X2:Z2"/>
  </mergeCells>
  <hyperlinks>
    <hyperlink ref="A1" location="Contents!A1" display="Back"/>
    <hyperlink ref="C1" location="'Table 18'!A1" display="Table 18"/>
  </hyperlinks>
  <pageMargins left="0.7" right="0.7" top="0.75" bottom="0.75" header="0.3" footer="0.3"/>
  <pageSetup paperSize="9"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tabColor theme="7" tint="0.39997558519241921"/>
  </sheetPr>
  <dimension ref="A1:O1148"/>
  <sheetViews>
    <sheetView zoomScale="85" zoomScaleNormal="85" workbookViewId="0"/>
  </sheetViews>
  <sheetFormatPr defaultColWidth="8.85546875" defaultRowHeight="12.75" x14ac:dyDescent="0.2"/>
  <cols>
    <col min="1" max="1" width="24.7109375" style="322" customWidth="1"/>
    <col min="2" max="3" width="8.85546875" style="322"/>
    <col min="4" max="4" width="22.5703125" style="332" customWidth="1"/>
    <col min="5" max="5" width="10" style="334" customWidth="1"/>
    <col min="6" max="12" width="8.85546875" style="332"/>
    <col min="13" max="16384" width="8.85546875" style="322"/>
  </cols>
  <sheetData>
    <row r="1" spans="1:12" x14ac:dyDescent="0.2">
      <c r="A1" s="316" t="s">
        <v>333</v>
      </c>
      <c r="B1" s="335"/>
      <c r="C1" s="316" t="s">
        <v>496</v>
      </c>
      <c r="D1" s="329"/>
      <c r="F1" s="370"/>
      <c r="G1" s="370"/>
      <c r="H1" s="370"/>
      <c r="I1" s="370"/>
      <c r="J1" s="370"/>
    </row>
    <row r="2" spans="1:12" ht="13.9" x14ac:dyDescent="0.3">
      <c r="D2" s="179" t="s">
        <v>31</v>
      </c>
      <c r="F2" s="373" t="s">
        <v>603</v>
      </c>
      <c r="G2" s="373"/>
      <c r="H2" s="373"/>
      <c r="I2" s="373"/>
      <c r="J2" s="373"/>
      <c r="K2" s="373"/>
      <c r="L2" s="373"/>
    </row>
    <row r="3" spans="1:12" ht="13.9" x14ac:dyDescent="0.3">
      <c r="A3" s="322" t="str">
        <f>CONCATENATE(B3,C3,D3)</f>
        <v>City of London19611961</v>
      </c>
      <c r="B3" s="322" t="s">
        <v>31</v>
      </c>
      <c r="C3" s="322">
        <v>1961</v>
      </c>
      <c r="D3" s="313" t="s">
        <v>28</v>
      </c>
      <c r="E3" s="334" t="s">
        <v>604</v>
      </c>
      <c r="F3" s="332">
        <v>1</v>
      </c>
      <c r="G3" s="332">
        <v>2</v>
      </c>
      <c r="H3" s="332">
        <v>3</v>
      </c>
      <c r="I3" s="332">
        <v>4</v>
      </c>
      <c r="J3" s="332">
        <v>5</v>
      </c>
      <c r="K3" s="332">
        <v>6</v>
      </c>
      <c r="L3" s="334" t="s">
        <v>599</v>
      </c>
    </row>
    <row r="4" spans="1:12" ht="13.9" x14ac:dyDescent="0.3">
      <c r="A4" s="322" t="str">
        <f t="shared" ref="A4:A22" si="0">CONCATENATE(B4,C4,D4)</f>
        <v>City of London1961Total Households</v>
      </c>
      <c r="B4" s="322" t="s">
        <v>31</v>
      </c>
      <c r="C4" s="322">
        <v>1961</v>
      </c>
      <c r="D4" s="332" t="s">
        <v>131</v>
      </c>
      <c r="E4" s="334">
        <v>1225</v>
      </c>
      <c r="F4" s="334">
        <v>260</v>
      </c>
      <c r="G4" s="334">
        <v>507</v>
      </c>
      <c r="H4" s="334">
        <v>257</v>
      </c>
      <c r="I4" s="334">
        <v>128</v>
      </c>
      <c r="J4" s="334">
        <v>47</v>
      </c>
      <c r="K4" s="334">
        <v>16</v>
      </c>
      <c r="L4" s="334">
        <v>10</v>
      </c>
    </row>
    <row r="5" spans="1:12" ht="13.9" x14ac:dyDescent="0.3">
      <c r="A5" s="322" t="str">
        <f t="shared" si="0"/>
        <v>City of London1961Total Persons</v>
      </c>
      <c r="B5" s="322" t="s">
        <v>31</v>
      </c>
      <c r="C5" s="322">
        <v>1961</v>
      </c>
      <c r="D5" s="332" t="s">
        <v>216</v>
      </c>
      <c r="E5" s="334">
        <v>2968</v>
      </c>
      <c r="F5" s="334">
        <v>260</v>
      </c>
      <c r="G5" s="334">
        <v>1014</v>
      </c>
      <c r="H5" s="334">
        <v>771</v>
      </c>
      <c r="I5" s="334">
        <v>512</v>
      </c>
      <c r="J5" s="334">
        <v>235</v>
      </c>
      <c r="K5" s="334">
        <v>96</v>
      </c>
      <c r="L5" s="334">
        <v>80</v>
      </c>
    </row>
    <row r="6" spans="1:12" ht="13.9" x14ac:dyDescent="0.3">
      <c r="A6" s="322" t="str">
        <f t="shared" si="0"/>
        <v>City of London1961Total Rooms</v>
      </c>
      <c r="B6" s="322" t="s">
        <v>31</v>
      </c>
      <c r="C6" s="322">
        <v>1961</v>
      </c>
      <c r="D6" s="332" t="s">
        <v>600</v>
      </c>
      <c r="E6" s="334">
        <v>4378</v>
      </c>
      <c r="F6" s="334">
        <v>593</v>
      </c>
      <c r="G6" s="334">
        <v>1743</v>
      </c>
      <c r="H6" s="334">
        <v>1030</v>
      </c>
      <c r="I6" s="334">
        <v>559</v>
      </c>
      <c r="J6" s="334">
        <v>228</v>
      </c>
      <c r="K6" s="334">
        <v>116</v>
      </c>
      <c r="L6" s="334">
        <v>109</v>
      </c>
    </row>
    <row r="7" spans="1:12" ht="13.9" x14ac:dyDescent="0.3">
      <c r="A7" s="322" t="str">
        <f t="shared" si="0"/>
        <v>City of London1961Persons per Room</v>
      </c>
      <c r="B7" s="322" t="s">
        <v>31</v>
      </c>
      <c r="C7" s="322">
        <v>1961</v>
      </c>
      <c r="D7" s="332" t="s">
        <v>601</v>
      </c>
      <c r="E7" s="334">
        <v>0.6779351301964367</v>
      </c>
      <c r="F7" s="332">
        <v>0.43844856661045534</v>
      </c>
      <c r="G7" s="332">
        <v>0.58175559380378661</v>
      </c>
      <c r="H7" s="332">
        <v>0.74854368932038839</v>
      </c>
      <c r="I7" s="332">
        <v>0.91592128801431127</v>
      </c>
      <c r="J7" s="332">
        <v>1.0307017543859649</v>
      </c>
      <c r="K7" s="332">
        <v>0.82758620689655171</v>
      </c>
      <c r="L7" s="332">
        <v>0.73394495412844041</v>
      </c>
    </row>
    <row r="8" spans="1:12" ht="13.9" x14ac:dyDescent="0.3">
      <c r="A8" s="322" t="str">
        <f t="shared" si="0"/>
        <v>City of London19711971</v>
      </c>
      <c r="B8" s="322" t="s">
        <v>31</v>
      </c>
      <c r="C8" s="322">
        <v>1971</v>
      </c>
      <c r="D8" s="313" t="s">
        <v>29</v>
      </c>
      <c r="E8" s="334" t="s">
        <v>604</v>
      </c>
      <c r="F8" s="332">
        <v>1</v>
      </c>
      <c r="G8" s="332">
        <v>2</v>
      </c>
      <c r="H8" s="332">
        <v>3</v>
      </c>
      <c r="I8" s="332">
        <v>4</v>
      </c>
      <c r="J8" s="332">
        <v>5</v>
      </c>
      <c r="K8" s="334" t="s">
        <v>602</v>
      </c>
    </row>
    <row r="9" spans="1:12" ht="13.9" x14ac:dyDescent="0.3">
      <c r="A9" s="322" t="str">
        <f t="shared" si="0"/>
        <v>City of London1971Total Households</v>
      </c>
      <c r="B9" s="322" t="s">
        <v>31</v>
      </c>
      <c r="C9" s="322">
        <v>1971</v>
      </c>
      <c r="D9" s="332" t="s">
        <v>131</v>
      </c>
      <c r="E9" s="334">
        <v>1180</v>
      </c>
      <c r="F9" s="334">
        <v>335</v>
      </c>
      <c r="G9" s="334">
        <v>530</v>
      </c>
      <c r="H9" s="334">
        <v>165</v>
      </c>
      <c r="I9" s="334">
        <v>85</v>
      </c>
      <c r="J9" s="334">
        <v>40</v>
      </c>
      <c r="K9" s="334">
        <v>20</v>
      </c>
      <c r="L9" s="334"/>
    </row>
    <row r="10" spans="1:12" ht="13.9" x14ac:dyDescent="0.3">
      <c r="A10" s="322" t="str">
        <f t="shared" si="0"/>
        <v>City of London1971Total Persons</v>
      </c>
      <c r="B10" s="322" t="s">
        <v>31</v>
      </c>
      <c r="C10" s="322">
        <v>1971</v>
      </c>
      <c r="D10" s="332" t="s">
        <v>216</v>
      </c>
      <c r="E10" s="334">
        <v>2590</v>
      </c>
      <c r="F10" s="334">
        <v>335</v>
      </c>
      <c r="G10" s="334">
        <v>1060</v>
      </c>
      <c r="H10" s="334">
        <v>500</v>
      </c>
      <c r="I10" s="334">
        <v>345</v>
      </c>
      <c r="J10" s="334">
        <v>200</v>
      </c>
      <c r="K10" s="334">
        <v>150</v>
      </c>
      <c r="L10" s="334"/>
    </row>
    <row r="11" spans="1:12" ht="13.9" x14ac:dyDescent="0.3">
      <c r="A11" s="322" t="str">
        <f t="shared" si="0"/>
        <v>City of London1971Total Rooms</v>
      </c>
      <c r="B11" s="322" t="s">
        <v>31</v>
      </c>
      <c r="C11" s="322">
        <v>1971</v>
      </c>
      <c r="D11" s="332" t="s">
        <v>600</v>
      </c>
      <c r="E11" s="334">
        <v>4335</v>
      </c>
      <c r="F11" s="334">
        <v>915</v>
      </c>
      <c r="G11" s="334">
        <v>1910</v>
      </c>
      <c r="H11" s="334">
        <v>715</v>
      </c>
      <c r="I11" s="334">
        <v>405</v>
      </c>
      <c r="J11" s="334">
        <v>235</v>
      </c>
      <c r="K11" s="334">
        <v>155</v>
      </c>
      <c r="L11" s="334"/>
    </row>
    <row r="12" spans="1:12" ht="13.9" x14ac:dyDescent="0.3">
      <c r="A12" s="322" t="str">
        <f t="shared" si="0"/>
        <v>City of London1971Persons per Room</v>
      </c>
      <c r="B12" s="322" t="s">
        <v>31</v>
      </c>
      <c r="C12" s="322">
        <v>1971</v>
      </c>
      <c r="D12" s="332" t="s">
        <v>601</v>
      </c>
      <c r="E12" s="334">
        <v>0.59746251441753173</v>
      </c>
      <c r="F12" s="332">
        <v>0.36612021857923499</v>
      </c>
      <c r="G12" s="332">
        <v>0.55497382198952883</v>
      </c>
      <c r="H12" s="332">
        <v>0.69930069930069927</v>
      </c>
      <c r="I12" s="332">
        <v>0.85185185185185186</v>
      </c>
      <c r="J12" s="332">
        <v>0.85106382978723405</v>
      </c>
      <c r="K12" s="332">
        <v>0.967741935483871</v>
      </c>
    </row>
    <row r="13" spans="1:12" ht="13.9" x14ac:dyDescent="0.3">
      <c r="A13" s="322" t="str">
        <f t="shared" si="0"/>
        <v>City of London19811981</v>
      </c>
      <c r="B13" s="322" t="s">
        <v>31</v>
      </c>
      <c r="C13" s="322">
        <v>1981</v>
      </c>
      <c r="D13" s="313" t="s">
        <v>30</v>
      </c>
      <c r="E13" s="334" t="s">
        <v>604</v>
      </c>
      <c r="F13" s="332">
        <v>1</v>
      </c>
      <c r="G13" s="332">
        <v>2</v>
      </c>
      <c r="H13" s="332">
        <v>3</v>
      </c>
      <c r="I13" s="332">
        <v>4</v>
      </c>
      <c r="J13" s="332">
        <v>5</v>
      </c>
      <c r="K13" s="332">
        <v>6</v>
      </c>
      <c r="L13" s="334" t="s">
        <v>599</v>
      </c>
    </row>
    <row r="14" spans="1:12" ht="13.9" x14ac:dyDescent="0.3">
      <c r="A14" s="322" t="str">
        <f t="shared" si="0"/>
        <v>City of London1981Total Households</v>
      </c>
      <c r="B14" s="322" t="s">
        <v>31</v>
      </c>
      <c r="C14" s="322">
        <v>1981</v>
      </c>
      <c r="D14" s="332" t="s">
        <v>131</v>
      </c>
      <c r="E14" s="334">
        <v>2001</v>
      </c>
      <c r="F14" s="332">
        <v>819</v>
      </c>
      <c r="G14" s="332">
        <v>755</v>
      </c>
      <c r="H14" s="332">
        <v>222</v>
      </c>
      <c r="I14" s="332">
        <v>137</v>
      </c>
      <c r="J14" s="332">
        <v>48</v>
      </c>
      <c r="K14" s="332">
        <v>15</v>
      </c>
      <c r="L14" s="332">
        <v>5</v>
      </c>
    </row>
    <row r="15" spans="1:12" ht="13.9" x14ac:dyDescent="0.3">
      <c r="A15" s="322" t="str">
        <f t="shared" si="0"/>
        <v>City of London1981Total Persons</v>
      </c>
      <c r="B15" s="322" t="s">
        <v>31</v>
      </c>
      <c r="C15" s="322">
        <v>1981</v>
      </c>
      <c r="D15" s="332" t="s">
        <v>216</v>
      </c>
      <c r="E15" s="334">
        <v>3909</v>
      </c>
      <c r="F15" s="334">
        <v>819</v>
      </c>
      <c r="G15" s="334">
        <v>1510</v>
      </c>
      <c r="H15" s="334">
        <v>666</v>
      </c>
      <c r="I15" s="334">
        <v>548</v>
      </c>
      <c r="J15" s="334">
        <v>240</v>
      </c>
      <c r="K15" s="334">
        <v>90</v>
      </c>
      <c r="L15" s="332">
        <v>36</v>
      </c>
    </row>
    <row r="16" spans="1:12" ht="13.9" x14ac:dyDescent="0.3">
      <c r="A16" s="322" t="str">
        <f t="shared" si="0"/>
        <v>City of London1981Total Rooms</v>
      </c>
      <c r="B16" s="322" t="s">
        <v>31</v>
      </c>
      <c r="C16" s="322">
        <v>1981</v>
      </c>
      <c r="D16" s="332" t="s">
        <v>600</v>
      </c>
      <c r="E16" s="334">
        <v>6762</v>
      </c>
      <c r="F16" s="332">
        <v>1938</v>
      </c>
      <c r="G16" s="332">
        <v>2697</v>
      </c>
      <c r="H16" s="332">
        <v>1003</v>
      </c>
      <c r="I16" s="332">
        <v>707</v>
      </c>
      <c r="J16" s="332">
        <v>278</v>
      </c>
      <c r="K16" s="332">
        <v>99</v>
      </c>
      <c r="L16" s="332">
        <v>40</v>
      </c>
    </row>
    <row r="17" spans="1:15" ht="13.9" x14ac:dyDescent="0.3">
      <c r="A17" s="322" t="str">
        <f t="shared" si="0"/>
        <v>City of London1981Persons per Room</v>
      </c>
      <c r="B17" s="322" t="s">
        <v>31</v>
      </c>
      <c r="C17" s="322">
        <v>1981</v>
      </c>
      <c r="D17" s="332" t="s">
        <v>601</v>
      </c>
      <c r="E17" s="334">
        <v>0.57808340727595386</v>
      </c>
      <c r="F17" s="332">
        <v>0.42260061919504643</v>
      </c>
      <c r="G17" s="332">
        <v>0.55988134964775682</v>
      </c>
      <c r="H17" s="332">
        <v>0.66400797607178463</v>
      </c>
      <c r="I17" s="332">
        <v>0.77510608203677511</v>
      </c>
      <c r="J17" s="332">
        <v>0.86330935251798557</v>
      </c>
      <c r="K17" s="332">
        <v>0.90909090909090906</v>
      </c>
      <c r="L17" s="332">
        <v>0.9</v>
      </c>
    </row>
    <row r="18" spans="1:15" ht="13.9" x14ac:dyDescent="0.3">
      <c r="A18" s="322" t="str">
        <f t="shared" si="0"/>
        <v>City of London19911991</v>
      </c>
      <c r="B18" s="322" t="s">
        <v>31</v>
      </c>
      <c r="C18" s="322">
        <v>1991</v>
      </c>
      <c r="D18" s="313" t="s">
        <v>4</v>
      </c>
      <c r="E18" s="334" t="s">
        <v>604</v>
      </c>
      <c r="F18" s="332">
        <v>1</v>
      </c>
      <c r="G18" s="332">
        <v>2</v>
      </c>
      <c r="H18" s="332">
        <v>3</v>
      </c>
      <c r="I18" s="332">
        <v>4</v>
      </c>
      <c r="J18" s="332">
        <v>5</v>
      </c>
      <c r="K18" s="332">
        <v>6</v>
      </c>
      <c r="L18" s="334" t="s">
        <v>599</v>
      </c>
    </row>
    <row r="19" spans="1:15" ht="13.9" x14ac:dyDescent="0.3">
      <c r="A19" s="322" t="str">
        <f t="shared" si="0"/>
        <v>City of London1991Total Households</v>
      </c>
      <c r="B19" s="322" t="s">
        <v>31</v>
      </c>
      <c r="C19" s="322">
        <v>1991</v>
      </c>
      <c r="D19" s="332" t="s">
        <v>131</v>
      </c>
      <c r="E19" s="334">
        <v>2169</v>
      </c>
      <c r="F19" s="332">
        <v>1237</v>
      </c>
      <c r="G19" s="332">
        <v>658</v>
      </c>
      <c r="H19" s="332">
        <v>145</v>
      </c>
      <c r="I19" s="332">
        <v>92</v>
      </c>
      <c r="J19" s="332">
        <v>24</v>
      </c>
      <c r="K19" s="332">
        <v>8</v>
      </c>
      <c r="L19" s="332">
        <v>5</v>
      </c>
    </row>
    <row r="20" spans="1:15" ht="13.9" x14ac:dyDescent="0.3">
      <c r="A20" s="322" t="str">
        <f t="shared" si="0"/>
        <v>City of London1991Total Persons</v>
      </c>
      <c r="B20" s="322" t="s">
        <v>31</v>
      </c>
      <c r="C20" s="322">
        <v>1991</v>
      </c>
      <c r="D20" s="332" t="s">
        <v>216</v>
      </c>
      <c r="E20" s="334">
        <v>3561</v>
      </c>
      <c r="F20" s="334">
        <v>1237</v>
      </c>
      <c r="G20" s="334">
        <v>1316</v>
      </c>
      <c r="H20" s="334">
        <v>435</v>
      </c>
      <c r="I20" s="334">
        <v>368</v>
      </c>
      <c r="J20" s="334">
        <v>120</v>
      </c>
      <c r="K20" s="334">
        <v>48</v>
      </c>
      <c r="L20" s="332">
        <v>37</v>
      </c>
    </row>
    <row r="21" spans="1:15" ht="13.9" x14ac:dyDescent="0.3">
      <c r="A21" s="322" t="str">
        <f t="shared" si="0"/>
        <v>City of London1991Total Rooms</v>
      </c>
      <c r="B21" s="322" t="s">
        <v>31</v>
      </c>
      <c r="C21" s="322">
        <v>1991</v>
      </c>
      <c r="D21" s="332" t="s">
        <v>600</v>
      </c>
      <c r="E21" s="334">
        <v>7205</v>
      </c>
      <c r="F21" s="332">
        <v>3388</v>
      </c>
      <c r="G21" s="332">
        <v>2445</v>
      </c>
      <c r="H21" s="332">
        <v>665</v>
      </c>
      <c r="I21" s="332">
        <v>488</v>
      </c>
      <c r="J21" s="332">
        <v>135</v>
      </c>
      <c r="K21" s="332">
        <v>49</v>
      </c>
      <c r="L21" s="332">
        <v>35</v>
      </c>
    </row>
    <row r="22" spans="1:15" ht="13.9" x14ac:dyDescent="0.3">
      <c r="A22" s="322" t="str">
        <f t="shared" si="0"/>
        <v>City of London1991Persons per Room</v>
      </c>
      <c r="B22" s="322" t="s">
        <v>31</v>
      </c>
      <c r="C22" s="322">
        <v>1991</v>
      </c>
      <c r="D22" s="332" t="s">
        <v>601</v>
      </c>
      <c r="E22" s="334">
        <v>0.49424011103400417</v>
      </c>
      <c r="F22" s="332">
        <v>0.36511216056670603</v>
      </c>
      <c r="G22" s="332">
        <v>0.538241308793456</v>
      </c>
      <c r="H22" s="332">
        <v>0.65413533834586468</v>
      </c>
      <c r="I22" s="332">
        <v>0.75409836065573765</v>
      </c>
      <c r="J22" s="332">
        <v>0.88888888888888884</v>
      </c>
      <c r="K22" s="332">
        <v>0.97959183673469385</v>
      </c>
      <c r="L22" s="332">
        <v>1.0571428571428572</v>
      </c>
    </row>
    <row r="23" spans="1:15" ht="13.9" x14ac:dyDescent="0.3">
      <c r="A23" s="322" t="str">
        <f t="shared" ref="A23:A86" si="1">CONCATENATE(B23,C23,D23)</f>
        <v>City of London20012001</v>
      </c>
      <c r="B23" s="322" t="s">
        <v>31</v>
      </c>
      <c r="C23" s="322">
        <v>2001</v>
      </c>
      <c r="D23" s="313">
        <v>2001</v>
      </c>
      <c r="E23" s="334" t="s">
        <v>604</v>
      </c>
      <c r="F23" s="332">
        <v>1</v>
      </c>
      <c r="G23" s="332">
        <v>2</v>
      </c>
      <c r="H23" s="332">
        <v>3</v>
      </c>
      <c r="I23" s="332">
        <v>4</v>
      </c>
      <c r="J23" s="332">
        <v>5</v>
      </c>
      <c r="K23" s="332">
        <v>6</v>
      </c>
      <c r="L23" s="334">
        <v>7</v>
      </c>
      <c r="M23" s="322" t="s">
        <v>2759</v>
      </c>
      <c r="N23" s="332"/>
    </row>
    <row r="24" spans="1:15" x14ac:dyDescent="0.2">
      <c r="A24" s="322" t="str">
        <f t="shared" si="1"/>
        <v>City of London2001Total Households</v>
      </c>
      <c r="B24" s="322" t="s">
        <v>31</v>
      </c>
      <c r="C24" s="322">
        <v>2001</v>
      </c>
      <c r="D24" s="332" t="s">
        <v>131</v>
      </c>
      <c r="E24" s="334">
        <v>4327</v>
      </c>
      <c r="F24" s="334">
        <v>2623</v>
      </c>
      <c r="G24" s="334">
        <v>1177</v>
      </c>
      <c r="H24" s="334">
        <v>355</v>
      </c>
      <c r="I24" s="334">
        <v>121</v>
      </c>
      <c r="J24" s="334">
        <v>26</v>
      </c>
      <c r="K24" s="334">
        <v>16</v>
      </c>
      <c r="L24" s="334">
        <v>6</v>
      </c>
      <c r="M24" s="334">
        <v>3</v>
      </c>
      <c r="N24" s="334"/>
      <c r="O24" s="334"/>
    </row>
    <row r="25" spans="1:15" x14ac:dyDescent="0.2">
      <c r="A25" s="322" t="str">
        <f t="shared" si="1"/>
        <v>City of London2001Total Persons</v>
      </c>
      <c r="B25" s="322" t="s">
        <v>31</v>
      </c>
      <c r="C25" s="322">
        <v>2001</v>
      </c>
      <c r="D25" s="332" t="s">
        <v>216</v>
      </c>
      <c r="E25" s="334">
        <v>6864</v>
      </c>
      <c r="F25" s="334">
        <v>2623</v>
      </c>
      <c r="G25" s="334">
        <v>2354</v>
      </c>
      <c r="H25" s="334">
        <v>1065</v>
      </c>
      <c r="I25" s="334">
        <v>484</v>
      </c>
      <c r="J25" s="334">
        <v>130</v>
      </c>
      <c r="K25" s="334">
        <v>96</v>
      </c>
      <c r="L25" s="334">
        <v>42</v>
      </c>
      <c r="M25" s="334">
        <v>70</v>
      </c>
      <c r="N25" s="334"/>
      <c r="O25" s="334"/>
    </row>
    <row r="26" spans="1:15" x14ac:dyDescent="0.2">
      <c r="A26" s="322" t="str">
        <f t="shared" si="1"/>
        <v>City of London2001Total Rooms</v>
      </c>
      <c r="B26" s="322" t="s">
        <v>31</v>
      </c>
      <c r="C26" s="322">
        <v>2001</v>
      </c>
      <c r="D26" s="332" t="s">
        <v>600</v>
      </c>
      <c r="E26" s="334">
        <v>14426</v>
      </c>
      <c r="F26" s="334">
        <v>7718</v>
      </c>
      <c r="G26" s="334">
        <v>4284</v>
      </c>
      <c r="H26" s="334">
        <v>1493</v>
      </c>
      <c r="I26" s="334">
        <v>627</v>
      </c>
      <c r="J26" s="334">
        <v>146</v>
      </c>
      <c r="K26" s="334">
        <v>104</v>
      </c>
      <c r="L26" s="334">
        <v>39</v>
      </c>
      <c r="M26" s="334">
        <v>15</v>
      </c>
      <c r="N26" s="334"/>
      <c r="O26" s="334"/>
    </row>
    <row r="27" spans="1:15" x14ac:dyDescent="0.2">
      <c r="A27" s="322" t="str">
        <f t="shared" si="1"/>
        <v>City of London2001Persons per Room</v>
      </c>
      <c r="B27" s="322" t="s">
        <v>31</v>
      </c>
      <c r="C27" s="322">
        <v>2001</v>
      </c>
      <c r="D27" s="332" t="s">
        <v>601</v>
      </c>
      <c r="E27" s="334">
        <v>0.52085040856369369</v>
      </c>
      <c r="F27" s="334">
        <v>0.3098654609778117</v>
      </c>
      <c r="G27" s="334">
        <v>0.49536971367200955</v>
      </c>
      <c r="H27" s="334">
        <v>0.63366086265443244</v>
      </c>
      <c r="I27" s="334">
        <v>0.75067130780706115</v>
      </c>
      <c r="J27" s="334">
        <v>0.8846326668164457</v>
      </c>
      <c r="K27" s="334">
        <v>0.59602441696666142</v>
      </c>
      <c r="L27" s="334">
        <v>1.2357333333333334</v>
      </c>
      <c r="M27" s="334">
        <v>1.5776431718061674</v>
      </c>
      <c r="N27" s="334"/>
      <c r="O27" s="334"/>
    </row>
    <row r="28" spans="1:15" ht="13.9" x14ac:dyDescent="0.3">
      <c r="A28" s="322" t="str">
        <f t="shared" si="1"/>
        <v>City of London20112011</v>
      </c>
      <c r="B28" s="322" t="s">
        <v>31</v>
      </c>
      <c r="C28" s="322">
        <v>2011</v>
      </c>
      <c r="D28" s="313">
        <v>2011</v>
      </c>
      <c r="E28" s="334" t="s">
        <v>604</v>
      </c>
      <c r="F28" s="332">
        <v>1</v>
      </c>
      <c r="G28" s="332">
        <v>2</v>
      </c>
      <c r="H28" s="332">
        <v>3</v>
      </c>
      <c r="I28" s="332">
        <v>4</v>
      </c>
      <c r="J28" s="332">
        <v>5</v>
      </c>
      <c r="K28" s="332" t="s">
        <v>602</v>
      </c>
      <c r="L28" s="334"/>
      <c r="N28" s="332"/>
    </row>
    <row r="29" spans="1:15" x14ac:dyDescent="0.2">
      <c r="A29" s="322" t="str">
        <f t="shared" si="1"/>
        <v>City of London2011Total Households</v>
      </c>
      <c r="B29" s="322" t="s">
        <v>31</v>
      </c>
      <c r="C29" s="322">
        <v>2011</v>
      </c>
      <c r="D29" s="332" t="s">
        <v>131</v>
      </c>
      <c r="E29" s="334">
        <v>4385</v>
      </c>
      <c r="F29" s="334">
        <v>2472</v>
      </c>
      <c r="G29" s="334">
        <v>1356</v>
      </c>
      <c r="H29" s="334">
        <v>339</v>
      </c>
      <c r="I29" s="334">
        <v>153</v>
      </c>
      <c r="J29" s="334">
        <v>36</v>
      </c>
      <c r="K29" s="334">
        <v>29</v>
      </c>
      <c r="L29" s="334"/>
      <c r="M29" s="334"/>
      <c r="N29" s="334"/>
      <c r="O29" s="334"/>
    </row>
    <row r="30" spans="1:15" x14ac:dyDescent="0.2">
      <c r="A30" s="322" t="str">
        <f t="shared" si="1"/>
        <v>City of London2011Total Persons</v>
      </c>
      <c r="B30" s="322" t="s">
        <v>31</v>
      </c>
      <c r="C30" s="322">
        <v>2011</v>
      </c>
      <c r="D30" s="332" t="s">
        <v>216</v>
      </c>
      <c r="E30" s="334">
        <v>7187</v>
      </c>
      <c r="F30" s="334">
        <v>2472</v>
      </c>
      <c r="G30" s="334">
        <v>2712</v>
      </c>
      <c r="H30" s="334">
        <v>1017</v>
      </c>
      <c r="I30" s="334">
        <v>612</v>
      </c>
      <c r="J30" s="334">
        <v>180</v>
      </c>
      <c r="K30" s="334">
        <v>194</v>
      </c>
      <c r="L30" s="334"/>
      <c r="M30" s="334"/>
      <c r="N30" s="334"/>
      <c r="O30" s="334"/>
    </row>
    <row r="31" spans="1:15" x14ac:dyDescent="0.2">
      <c r="A31" s="322" t="str">
        <f t="shared" si="1"/>
        <v>City of London2011Total Rooms</v>
      </c>
      <c r="B31" s="322" t="s">
        <v>31</v>
      </c>
      <c r="C31" s="322">
        <v>2011</v>
      </c>
      <c r="D31" s="332" t="s">
        <v>600</v>
      </c>
      <c r="E31" s="334">
        <v>14658</v>
      </c>
      <c r="F31" s="334">
        <v>7302</v>
      </c>
      <c r="G31" s="334">
        <v>4810</v>
      </c>
      <c r="H31" s="334">
        <v>1447</v>
      </c>
      <c r="I31" s="334">
        <v>763</v>
      </c>
      <c r="J31" s="334">
        <v>182</v>
      </c>
      <c r="K31" s="334">
        <v>154</v>
      </c>
      <c r="L31" s="334"/>
      <c r="M31" s="334"/>
      <c r="N31" s="334"/>
      <c r="O31" s="334"/>
    </row>
    <row r="32" spans="1:15" x14ac:dyDescent="0.2">
      <c r="A32" s="322" t="str">
        <f t="shared" si="1"/>
        <v>City of London2011Persons per Room</v>
      </c>
      <c r="B32" s="322" t="s">
        <v>31</v>
      </c>
      <c r="C32" s="322">
        <v>2011</v>
      </c>
      <c r="D32" s="332" t="s">
        <v>601</v>
      </c>
      <c r="E32" s="334">
        <v>0.49031245736116796</v>
      </c>
      <c r="F32" s="334">
        <v>0.33853738701725555</v>
      </c>
      <c r="G32" s="334">
        <v>0.56382536382536386</v>
      </c>
      <c r="H32" s="334">
        <v>0.70283344851416729</v>
      </c>
      <c r="I32" s="334">
        <v>0.80209698558322406</v>
      </c>
      <c r="J32" s="334">
        <v>0.98901098901098905</v>
      </c>
      <c r="K32" s="334">
        <v>1.2597402597402598</v>
      </c>
      <c r="L32" s="334"/>
      <c r="M32" s="334"/>
      <c r="N32" s="334"/>
      <c r="O32" s="334"/>
    </row>
    <row r="33" spans="1:12" x14ac:dyDescent="0.2">
      <c r="A33" s="322" t="str">
        <f t="shared" si="1"/>
        <v>Barking and DagenhamBarking and Dagenham</v>
      </c>
      <c r="B33" s="179" t="s">
        <v>32</v>
      </c>
      <c r="D33" s="179" t="s">
        <v>32</v>
      </c>
      <c r="F33" s="373" t="s">
        <v>603</v>
      </c>
      <c r="G33" s="373"/>
      <c r="H33" s="373"/>
      <c r="I33" s="373"/>
      <c r="J33" s="373"/>
      <c r="K33" s="373"/>
      <c r="L33" s="373"/>
    </row>
    <row r="34" spans="1:12" x14ac:dyDescent="0.2">
      <c r="A34" s="322" t="str">
        <f t="shared" si="1"/>
        <v>Barking and Dagenham19611961</v>
      </c>
      <c r="B34" s="179" t="s">
        <v>32</v>
      </c>
      <c r="C34" s="322">
        <v>1961</v>
      </c>
      <c r="D34" s="313" t="s">
        <v>28</v>
      </c>
      <c r="E34" s="334" t="s">
        <v>604</v>
      </c>
      <c r="F34" s="332">
        <v>1</v>
      </c>
      <c r="G34" s="332">
        <v>2</v>
      </c>
      <c r="H34" s="332">
        <v>3</v>
      </c>
      <c r="I34" s="332">
        <v>4</v>
      </c>
      <c r="J34" s="332">
        <v>5</v>
      </c>
      <c r="K34" s="332">
        <v>6</v>
      </c>
      <c r="L34" s="334" t="s">
        <v>599</v>
      </c>
    </row>
    <row r="35" spans="1:12" x14ac:dyDescent="0.2">
      <c r="A35" s="322" t="str">
        <f t="shared" si="1"/>
        <v>Barking and Dagenham1961Total households</v>
      </c>
      <c r="B35" s="179" t="s">
        <v>32</v>
      </c>
      <c r="C35" s="322">
        <v>1961</v>
      </c>
      <c r="D35" s="332" t="s">
        <v>605</v>
      </c>
      <c r="E35" s="334">
        <v>54120</v>
      </c>
      <c r="F35" s="334">
        <v>4574</v>
      </c>
      <c r="G35" s="334">
        <v>14984</v>
      </c>
      <c r="H35" s="334">
        <v>13216</v>
      </c>
      <c r="I35" s="334">
        <v>11671</v>
      </c>
      <c r="J35" s="334">
        <v>5683</v>
      </c>
      <c r="K35" s="334">
        <v>2375</v>
      </c>
      <c r="L35" s="334">
        <v>1617</v>
      </c>
    </row>
    <row r="36" spans="1:12" x14ac:dyDescent="0.2">
      <c r="A36" s="322" t="str">
        <f t="shared" si="1"/>
        <v>Barking and Dagenham1961Total persons</v>
      </c>
      <c r="B36" s="179" t="s">
        <v>32</v>
      </c>
      <c r="C36" s="322">
        <v>1961</v>
      </c>
      <c r="D36" s="332" t="s">
        <v>606</v>
      </c>
      <c r="E36" s="334">
        <v>176009</v>
      </c>
      <c r="F36" s="334">
        <v>4574</v>
      </c>
      <c r="G36" s="334">
        <v>29968</v>
      </c>
      <c r="H36" s="334">
        <v>39648</v>
      </c>
      <c r="I36" s="334">
        <v>46684</v>
      </c>
      <c r="J36" s="334">
        <v>28415</v>
      </c>
      <c r="K36" s="334">
        <v>14250</v>
      </c>
      <c r="L36" s="334">
        <v>12470</v>
      </c>
    </row>
    <row r="37" spans="1:12" x14ac:dyDescent="0.2">
      <c r="A37" s="322" t="str">
        <f t="shared" si="1"/>
        <v>Barking and Dagenham1961Total rooms</v>
      </c>
      <c r="B37" s="179" t="s">
        <v>32</v>
      </c>
      <c r="C37" s="322">
        <v>1961</v>
      </c>
      <c r="D37" s="332" t="s">
        <v>607</v>
      </c>
      <c r="E37" s="334">
        <v>221766</v>
      </c>
      <c r="F37" s="334">
        <v>15515</v>
      </c>
      <c r="G37" s="334">
        <v>58294</v>
      </c>
      <c r="H37" s="334">
        <v>53955</v>
      </c>
      <c r="I37" s="334">
        <v>49881</v>
      </c>
      <c r="J37" s="334">
        <v>25286</v>
      </c>
      <c r="K37" s="334">
        <v>11025</v>
      </c>
      <c r="L37" s="334">
        <v>7810</v>
      </c>
    </row>
    <row r="38" spans="1:12" x14ac:dyDescent="0.2">
      <c r="A38" s="322" t="str">
        <f t="shared" si="1"/>
        <v>Barking and Dagenham1961Persons per room</v>
      </c>
      <c r="B38" s="179" t="s">
        <v>32</v>
      </c>
      <c r="C38" s="322">
        <v>1961</v>
      </c>
      <c r="D38" s="332" t="s">
        <v>608</v>
      </c>
      <c r="E38" s="334">
        <v>0.79366990431355577</v>
      </c>
      <c r="F38" s="332">
        <v>0.29481147276828873</v>
      </c>
      <c r="G38" s="332">
        <v>0.51408378220743134</v>
      </c>
      <c r="H38" s="332">
        <v>0.73483458437586879</v>
      </c>
      <c r="I38" s="332">
        <v>0.93590745975421508</v>
      </c>
      <c r="J38" s="332">
        <v>1.1237443644704579</v>
      </c>
      <c r="K38" s="332">
        <v>1.2925170068027212</v>
      </c>
      <c r="L38" s="332">
        <v>1.5966709346991037</v>
      </c>
    </row>
    <row r="39" spans="1:12" x14ac:dyDescent="0.2">
      <c r="A39" s="322" t="str">
        <f t="shared" si="1"/>
        <v>Barking and Dagenham19711971</v>
      </c>
      <c r="B39" s="179" t="s">
        <v>32</v>
      </c>
      <c r="C39" s="322">
        <v>1971</v>
      </c>
      <c r="D39" s="313" t="s">
        <v>29</v>
      </c>
      <c r="E39" s="334" t="s">
        <v>604</v>
      </c>
      <c r="F39" s="332">
        <v>1</v>
      </c>
      <c r="G39" s="332">
        <v>2</v>
      </c>
      <c r="H39" s="332">
        <v>3</v>
      </c>
      <c r="I39" s="332">
        <v>4</v>
      </c>
      <c r="J39" s="332">
        <v>5</v>
      </c>
      <c r="K39" s="334" t="s">
        <v>602</v>
      </c>
    </row>
    <row r="40" spans="1:12" x14ac:dyDescent="0.2">
      <c r="A40" s="322" t="str">
        <f t="shared" si="1"/>
        <v>Barking and Dagenham1971Total households</v>
      </c>
      <c r="B40" s="179" t="s">
        <v>32</v>
      </c>
      <c r="C40" s="322">
        <v>1971</v>
      </c>
      <c r="D40" s="332" t="s">
        <v>605</v>
      </c>
      <c r="E40" s="334">
        <v>54840</v>
      </c>
      <c r="F40" s="334">
        <v>8725</v>
      </c>
      <c r="G40" s="334">
        <v>18180</v>
      </c>
      <c r="H40" s="334">
        <v>10985</v>
      </c>
      <c r="I40" s="334">
        <v>9375</v>
      </c>
      <c r="J40" s="334">
        <v>4405</v>
      </c>
      <c r="K40" s="334">
        <v>3175</v>
      </c>
      <c r="L40" s="334"/>
    </row>
    <row r="41" spans="1:12" x14ac:dyDescent="0.2">
      <c r="A41" s="322" t="str">
        <f t="shared" si="1"/>
        <v>Barking and Dagenham1971Total persons</v>
      </c>
      <c r="B41" s="179" t="s">
        <v>32</v>
      </c>
      <c r="C41" s="322">
        <v>1971</v>
      </c>
      <c r="D41" s="332" t="s">
        <v>606</v>
      </c>
      <c r="E41" s="334">
        <v>158905</v>
      </c>
      <c r="F41" s="334">
        <v>8725</v>
      </c>
      <c r="G41" s="334">
        <v>36360</v>
      </c>
      <c r="H41" s="334">
        <v>32955</v>
      </c>
      <c r="I41" s="334">
        <v>37490</v>
      </c>
      <c r="J41" s="334">
        <v>22015</v>
      </c>
      <c r="K41" s="334">
        <v>21360</v>
      </c>
      <c r="L41" s="334"/>
    </row>
    <row r="42" spans="1:12" x14ac:dyDescent="0.2">
      <c r="A42" s="322" t="str">
        <f t="shared" si="1"/>
        <v>Barking and Dagenham1971Total rooms</v>
      </c>
      <c r="B42" s="179" t="s">
        <v>32</v>
      </c>
      <c r="C42" s="322">
        <v>1971</v>
      </c>
      <c r="D42" s="332" t="s">
        <v>607</v>
      </c>
      <c r="E42" s="334">
        <v>241570</v>
      </c>
      <c r="F42" s="334">
        <v>32530</v>
      </c>
      <c r="G42" s="334">
        <v>76565</v>
      </c>
      <c r="H42" s="334">
        <v>49825</v>
      </c>
      <c r="I42" s="334">
        <v>44715</v>
      </c>
      <c r="J42" s="334">
        <v>21680</v>
      </c>
      <c r="K42" s="334">
        <v>16250</v>
      </c>
      <c r="L42" s="334"/>
    </row>
    <row r="43" spans="1:12" x14ac:dyDescent="0.2">
      <c r="A43" s="322" t="str">
        <f t="shared" si="1"/>
        <v>Barking and Dagenham1971Persons per room</v>
      </c>
      <c r="B43" s="179" t="s">
        <v>32</v>
      </c>
      <c r="C43" s="322">
        <v>1971</v>
      </c>
      <c r="D43" s="332" t="s">
        <v>608</v>
      </c>
      <c r="E43" s="334">
        <v>0.65780105145506473</v>
      </c>
      <c r="F43" s="332">
        <v>0.26821395634798645</v>
      </c>
      <c r="G43" s="332">
        <v>0.47489061581662639</v>
      </c>
      <c r="H43" s="332">
        <v>0.66141495233316605</v>
      </c>
      <c r="I43" s="332">
        <v>0.83842111148384213</v>
      </c>
      <c r="J43" s="332">
        <v>1.0154520295202951</v>
      </c>
      <c r="K43" s="332">
        <v>1.3144615384615386</v>
      </c>
    </row>
    <row r="44" spans="1:12" x14ac:dyDescent="0.2">
      <c r="A44" s="322" t="str">
        <f t="shared" si="1"/>
        <v>Barking and Dagenham19811981</v>
      </c>
      <c r="B44" s="179" t="s">
        <v>32</v>
      </c>
      <c r="C44" s="322">
        <v>1981</v>
      </c>
      <c r="D44" s="313" t="s">
        <v>30</v>
      </c>
      <c r="E44" s="334" t="s">
        <v>604</v>
      </c>
      <c r="F44" s="332">
        <v>1</v>
      </c>
      <c r="G44" s="332">
        <v>2</v>
      </c>
      <c r="H44" s="332">
        <v>3</v>
      </c>
      <c r="I44" s="332">
        <v>4</v>
      </c>
      <c r="J44" s="332">
        <v>5</v>
      </c>
      <c r="K44" s="332">
        <v>6</v>
      </c>
      <c r="L44" s="334" t="s">
        <v>599</v>
      </c>
    </row>
    <row r="45" spans="1:12" x14ac:dyDescent="0.2">
      <c r="A45" s="322" t="str">
        <f t="shared" si="1"/>
        <v>Barking and Dagenham1981Total households</v>
      </c>
      <c r="B45" s="179" t="s">
        <v>32</v>
      </c>
      <c r="C45" s="322">
        <v>1981</v>
      </c>
      <c r="D45" s="332" t="s">
        <v>605</v>
      </c>
      <c r="E45" s="334">
        <v>55773</v>
      </c>
      <c r="F45" s="332">
        <v>12181</v>
      </c>
      <c r="G45" s="332">
        <v>18773</v>
      </c>
      <c r="H45" s="332">
        <v>9701</v>
      </c>
      <c r="I45" s="332">
        <v>9322</v>
      </c>
      <c r="J45" s="332">
        <v>3828</v>
      </c>
      <c r="K45" s="332">
        <v>1396</v>
      </c>
      <c r="L45" s="332">
        <v>572</v>
      </c>
    </row>
    <row r="46" spans="1:12" x14ac:dyDescent="0.2">
      <c r="A46" s="322" t="str">
        <f t="shared" si="1"/>
        <v>Barking and Dagenham1981Total persons</v>
      </c>
      <c r="B46" s="179" t="s">
        <v>32</v>
      </c>
      <c r="C46" s="322">
        <v>1981</v>
      </c>
      <c r="D46" s="332" t="s">
        <v>606</v>
      </c>
      <c r="E46" s="334">
        <v>147975</v>
      </c>
      <c r="F46" s="334">
        <v>12181</v>
      </c>
      <c r="G46" s="334">
        <v>37546</v>
      </c>
      <c r="H46" s="334">
        <v>29103</v>
      </c>
      <c r="I46" s="334">
        <v>37288</v>
      </c>
      <c r="J46" s="334">
        <v>19140</v>
      </c>
      <c r="K46" s="334">
        <v>8376</v>
      </c>
      <c r="L46" s="332">
        <v>4341</v>
      </c>
    </row>
    <row r="47" spans="1:12" x14ac:dyDescent="0.2">
      <c r="A47" s="322" t="str">
        <f t="shared" si="1"/>
        <v>Barking and Dagenham1981Total rooms</v>
      </c>
      <c r="B47" s="179" t="s">
        <v>32</v>
      </c>
      <c r="C47" s="322">
        <v>1981</v>
      </c>
      <c r="D47" s="332" t="s">
        <v>607</v>
      </c>
      <c r="E47" s="334">
        <v>241290</v>
      </c>
      <c r="F47" s="332">
        <v>45139</v>
      </c>
      <c r="G47" s="332">
        <v>78786</v>
      </c>
      <c r="H47" s="332">
        <v>43989</v>
      </c>
      <c r="I47" s="332">
        <v>44299</v>
      </c>
      <c r="J47" s="332">
        <v>18833</v>
      </c>
      <c r="K47" s="332">
        <v>7140</v>
      </c>
      <c r="L47" s="332">
        <v>3104</v>
      </c>
    </row>
    <row r="48" spans="1:12" x14ac:dyDescent="0.2">
      <c r="A48" s="322" t="str">
        <f t="shared" si="1"/>
        <v>Barking and Dagenham1981Persons per room</v>
      </c>
      <c r="B48" s="179" t="s">
        <v>32</v>
      </c>
      <c r="C48" s="322">
        <v>1981</v>
      </c>
      <c r="D48" s="332" t="s">
        <v>608</v>
      </c>
      <c r="E48" s="334">
        <v>0.61326619420614203</v>
      </c>
      <c r="F48" s="332">
        <v>0.26985533574071202</v>
      </c>
      <c r="G48" s="332">
        <v>0.47655674866092962</v>
      </c>
      <c r="H48" s="332">
        <v>0.66159721748618971</v>
      </c>
      <c r="I48" s="332">
        <v>0.84173457640127314</v>
      </c>
      <c r="J48" s="332">
        <v>1.0163011734720968</v>
      </c>
      <c r="K48" s="332">
        <v>1.173109243697479</v>
      </c>
      <c r="L48" s="332">
        <v>1.3985180412371134</v>
      </c>
    </row>
    <row r="49" spans="1:14" x14ac:dyDescent="0.2">
      <c r="A49" s="322" t="str">
        <f t="shared" si="1"/>
        <v>Barking and Dagenham19911991</v>
      </c>
      <c r="B49" s="179" t="s">
        <v>32</v>
      </c>
      <c r="C49" s="322">
        <v>1991</v>
      </c>
      <c r="D49" s="313" t="s">
        <v>4</v>
      </c>
      <c r="E49" s="334" t="s">
        <v>604</v>
      </c>
      <c r="F49" s="332">
        <v>1</v>
      </c>
      <c r="G49" s="332">
        <v>2</v>
      </c>
      <c r="H49" s="332">
        <v>3</v>
      </c>
      <c r="I49" s="332">
        <v>4</v>
      </c>
      <c r="J49" s="332">
        <v>5</v>
      </c>
      <c r="K49" s="332">
        <v>6</v>
      </c>
      <c r="L49" s="334" t="s">
        <v>599</v>
      </c>
    </row>
    <row r="50" spans="1:14" x14ac:dyDescent="0.2">
      <c r="A50" s="322" t="str">
        <f t="shared" si="1"/>
        <v>Barking and Dagenham1991Total households</v>
      </c>
      <c r="B50" s="179" t="s">
        <v>32</v>
      </c>
      <c r="C50" s="322">
        <v>1991</v>
      </c>
      <c r="D50" s="332" t="s">
        <v>605</v>
      </c>
      <c r="E50" s="334">
        <v>58119</v>
      </c>
      <c r="F50" s="332">
        <v>15916</v>
      </c>
      <c r="G50" s="332">
        <v>19465</v>
      </c>
      <c r="H50" s="332">
        <v>9681</v>
      </c>
      <c r="I50" s="332">
        <v>8470</v>
      </c>
      <c r="J50" s="332">
        <v>3232</v>
      </c>
      <c r="K50" s="332">
        <v>1000</v>
      </c>
      <c r="L50" s="332">
        <v>355</v>
      </c>
    </row>
    <row r="51" spans="1:14" x14ac:dyDescent="0.2">
      <c r="A51" s="322" t="str">
        <f t="shared" si="1"/>
        <v>Barking and Dagenham1991Total persons</v>
      </c>
      <c r="B51" s="179" t="s">
        <v>32</v>
      </c>
      <c r="C51" s="322">
        <v>1991</v>
      </c>
      <c r="D51" s="332" t="s">
        <v>606</v>
      </c>
      <c r="E51" s="334">
        <v>142606</v>
      </c>
      <c r="F51" s="334">
        <v>15916</v>
      </c>
      <c r="G51" s="334">
        <v>38930</v>
      </c>
      <c r="H51" s="334">
        <v>29043</v>
      </c>
      <c r="I51" s="334">
        <v>33880</v>
      </c>
      <c r="J51" s="334">
        <v>16160</v>
      </c>
      <c r="K51" s="334">
        <v>6000</v>
      </c>
      <c r="L51" s="332">
        <v>2677</v>
      </c>
    </row>
    <row r="52" spans="1:14" x14ac:dyDescent="0.2">
      <c r="A52" s="322" t="str">
        <f t="shared" si="1"/>
        <v>Barking and Dagenham1991Total rooms</v>
      </c>
      <c r="B52" s="179" t="s">
        <v>32</v>
      </c>
      <c r="C52" s="322">
        <v>1991</v>
      </c>
      <c r="D52" s="332" t="s">
        <v>607</v>
      </c>
      <c r="E52" s="334">
        <v>259904</v>
      </c>
      <c r="F52" s="332">
        <v>62523</v>
      </c>
      <c r="G52" s="332">
        <v>86569</v>
      </c>
      <c r="H52" s="332">
        <v>45623</v>
      </c>
      <c r="I52" s="332">
        <v>41550</v>
      </c>
      <c r="J52" s="332">
        <v>16409</v>
      </c>
      <c r="K52" s="332">
        <v>5284</v>
      </c>
      <c r="L52" s="332">
        <v>1946</v>
      </c>
    </row>
    <row r="53" spans="1:14" x14ac:dyDescent="0.2">
      <c r="A53" s="322" t="str">
        <f t="shared" si="1"/>
        <v>Barking and Dagenham1991Persons per room</v>
      </c>
      <c r="B53" s="179" t="s">
        <v>32</v>
      </c>
      <c r="C53" s="322">
        <v>1991</v>
      </c>
      <c r="D53" s="332" t="s">
        <v>608</v>
      </c>
      <c r="E53" s="334">
        <v>0.54868720758433887</v>
      </c>
      <c r="F53" s="332">
        <v>0.25456232106584775</v>
      </c>
      <c r="G53" s="332">
        <v>0.44969908396770208</v>
      </c>
      <c r="H53" s="332">
        <v>0.63658680928479061</v>
      </c>
      <c r="I53" s="332">
        <v>0.81540312876052945</v>
      </c>
      <c r="J53" s="332">
        <v>0.98482540069474067</v>
      </c>
      <c r="K53" s="332">
        <v>1.1355034065102196</v>
      </c>
      <c r="L53" s="332">
        <v>1.3756423432682425</v>
      </c>
    </row>
    <row r="54" spans="1:14" x14ac:dyDescent="0.2">
      <c r="A54" s="322" t="str">
        <f t="shared" si="1"/>
        <v>Barking and Dagenham20012001</v>
      </c>
      <c r="B54" s="179" t="s">
        <v>32</v>
      </c>
      <c r="C54" s="322">
        <v>2001</v>
      </c>
      <c r="D54" s="313">
        <v>2001</v>
      </c>
      <c r="E54" s="334" t="s">
        <v>604</v>
      </c>
      <c r="F54" s="332">
        <v>1</v>
      </c>
      <c r="G54" s="332">
        <v>2</v>
      </c>
      <c r="H54" s="332">
        <v>3</v>
      </c>
      <c r="I54" s="332">
        <v>4</v>
      </c>
      <c r="J54" s="332">
        <v>5</v>
      </c>
      <c r="K54" s="332">
        <v>6</v>
      </c>
      <c r="L54" s="334">
        <v>7</v>
      </c>
      <c r="M54" s="322" t="s">
        <v>2759</v>
      </c>
      <c r="N54" s="332"/>
    </row>
    <row r="55" spans="1:14" x14ac:dyDescent="0.2">
      <c r="A55" s="322" t="str">
        <f t="shared" si="1"/>
        <v>Barking and Dagenham2001Total households</v>
      </c>
      <c r="B55" s="179" t="s">
        <v>32</v>
      </c>
      <c r="C55" s="322">
        <v>2001</v>
      </c>
      <c r="D55" s="332" t="s">
        <v>605</v>
      </c>
      <c r="E55" s="334">
        <v>67260</v>
      </c>
      <c r="F55" s="332">
        <v>20713</v>
      </c>
      <c r="G55" s="332">
        <v>20487</v>
      </c>
      <c r="H55" s="322">
        <v>10959</v>
      </c>
      <c r="I55" s="332">
        <v>9528</v>
      </c>
      <c r="J55" s="332">
        <v>3994</v>
      </c>
      <c r="K55" s="332">
        <v>1232</v>
      </c>
      <c r="L55" s="332">
        <v>226</v>
      </c>
      <c r="M55" s="322">
        <v>121</v>
      </c>
    </row>
    <row r="56" spans="1:14" x14ac:dyDescent="0.2">
      <c r="A56" s="322" t="str">
        <f t="shared" si="1"/>
        <v>Barking and Dagenham2001Total persons</v>
      </c>
      <c r="B56" s="179" t="s">
        <v>32</v>
      </c>
      <c r="C56" s="322">
        <v>2001</v>
      </c>
      <c r="D56" s="332" t="s">
        <v>606</v>
      </c>
      <c r="E56" s="334">
        <v>162730</v>
      </c>
      <c r="F56" s="334">
        <v>20713</v>
      </c>
      <c r="G56" s="334">
        <v>40974</v>
      </c>
      <c r="H56" s="322">
        <v>32877</v>
      </c>
      <c r="I56" s="334">
        <v>38112</v>
      </c>
      <c r="J56" s="334">
        <v>19970</v>
      </c>
      <c r="K56" s="334">
        <v>7392</v>
      </c>
      <c r="L56" s="332">
        <v>1582</v>
      </c>
      <c r="M56" s="322">
        <v>1110</v>
      </c>
    </row>
    <row r="57" spans="1:14" x14ac:dyDescent="0.2">
      <c r="A57" s="322" t="str">
        <f t="shared" si="1"/>
        <v>Barking and Dagenham2001Total rooms</v>
      </c>
      <c r="B57" s="179" t="s">
        <v>32</v>
      </c>
      <c r="C57" s="322">
        <v>2001</v>
      </c>
      <c r="D57" s="332" t="s">
        <v>607</v>
      </c>
      <c r="E57" s="334">
        <v>309581</v>
      </c>
      <c r="F57" s="332">
        <v>85760</v>
      </c>
      <c r="G57" s="332">
        <v>93805</v>
      </c>
      <c r="H57" s="332">
        <v>52430</v>
      </c>
      <c r="I57" s="332">
        <v>48032</v>
      </c>
      <c r="J57" s="332">
        <v>20847</v>
      </c>
      <c r="K57" s="332">
        <v>7280</v>
      </c>
      <c r="L57" s="332">
        <v>1295</v>
      </c>
      <c r="M57" s="322">
        <v>720</v>
      </c>
    </row>
    <row r="58" spans="1:14" x14ac:dyDescent="0.2">
      <c r="A58" s="322" t="str">
        <f t="shared" si="1"/>
        <v>Barking and Dagenham2001Persons per room</v>
      </c>
      <c r="B58" s="179" t="s">
        <v>32</v>
      </c>
      <c r="C58" s="322">
        <v>2001</v>
      </c>
      <c r="D58" s="332" t="s">
        <v>608</v>
      </c>
      <c r="E58" s="334">
        <v>0.52564595372455025</v>
      </c>
      <c r="F58" s="332">
        <v>0.24152285447761193</v>
      </c>
      <c r="G58" s="332">
        <v>0.43679974415009859</v>
      </c>
      <c r="H58" s="332">
        <v>0.62706465763875641</v>
      </c>
      <c r="I58" s="332">
        <v>0.79347101932045305</v>
      </c>
      <c r="J58" s="332">
        <v>0.95793159687245166</v>
      </c>
      <c r="K58" s="332">
        <v>1.0153846153846153</v>
      </c>
      <c r="L58" s="332">
        <v>1.2216216216216216</v>
      </c>
      <c r="M58" s="322">
        <v>1.5416666666666667</v>
      </c>
    </row>
    <row r="59" spans="1:14" x14ac:dyDescent="0.2">
      <c r="A59" s="322" t="str">
        <f t="shared" si="1"/>
        <v>Barking and Dagenham20112011</v>
      </c>
      <c r="B59" s="179" t="s">
        <v>32</v>
      </c>
      <c r="C59" s="322">
        <v>2011</v>
      </c>
      <c r="D59" s="313">
        <v>2011</v>
      </c>
      <c r="E59" s="334" t="s">
        <v>604</v>
      </c>
      <c r="F59" s="332">
        <v>1</v>
      </c>
      <c r="G59" s="332">
        <v>2</v>
      </c>
      <c r="H59" s="332">
        <v>3</v>
      </c>
      <c r="I59" s="332">
        <v>4</v>
      </c>
      <c r="J59" s="332">
        <v>5</v>
      </c>
      <c r="K59" s="332" t="s">
        <v>602</v>
      </c>
      <c r="L59" s="334"/>
      <c r="N59" s="332"/>
    </row>
    <row r="60" spans="1:14" x14ac:dyDescent="0.2">
      <c r="A60" s="322" t="str">
        <f t="shared" si="1"/>
        <v>Barking and Dagenham2011Total households</v>
      </c>
      <c r="B60" s="179" t="s">
        <v>32</v>
      </c>
      <c r="C60" s="322">
        <v>2011</v>
      </c>
      <c r="D60" s="332" t="s">
        <v>605</v>
      </c>
      <c r="E60" s="334">
        <v>69681</v>
      </c>
      <c r="F60" s="332">
        <v>19215</v>
      </c>
      <c r="G60" s="332">
        <v>18641</v>
      </c>
      <c r="H60" s="332">
        <v>12616</v>
      </c>
      <c r="I60" s="332">
        <v>10516</v>
      </c>
      <c r="J60" s="332">
        <v>5414</v>
      </c>
      <c r="K60" s="332">
        <v>3279</v>
      </c>
    </row>
    <row r="61" spans="1:14" x14ac:dyDescent="0.2">
      <c r="A61" s="322" t="str">
        <f t="shared" si="1"/>
        <v>Barking and Dagenham2011Total persons</v>
      </c>
      <c r="B61" s="179" t="s">
        <v>32</v>
      </c>
      <c r="C61" s="322">
        <v>2011</v>
      </c>
      <c r="D61" s="332" t="s">
        <v>606</v>
      </c>
      <c r="E61" s="334">
        <v>184901</v>
      </c>
      <c r="F61" s="334">
        <v>19215</v>
      </c>
      <c r="G61" s="334">
        <v>37282</v>
      </c>
      <c r="H61" s="334">
        <v>37848</v>
      </c>
      <c r="I61" s="334">
        <v>42064</v>
      </c>
      <c r="J61" s="334">
        <v>27070</v>
      </c>
      <c r="K61" s="334">
        <v>21422</v>
      </c>
    </row>
    <row r="62" spans="1:14" x14ac:dyDescent="0.2">
      <c r="A62" s="322" t="str">
        <f t="shared" si="1"/>
        <v>Barking and Dagenham2011Total rooms</v>
      </c>
      <c r="B62" s="179" t="s">
        <v>32</v>
      </c>
      <c r="C62" s="322">
        <v>2011</v>
      </c>
      <c r="D62" s="332" t="s">
        <v>607</v>
      </c>
      <c r="E62" s="334">
        <v>318399</v>
      </c>
      <c r="F62" s="332">
        <v>78185</v>
      </c>
      <c r="G62" s="332">
        <v>82827</v>
      </c>
      <c r="H62" s="332">
        <v>58625</v>
      </c>
      <c r="I62" s="332">
        <v>51847</v>
      </c>
      <c r="J62" s="332">
        <v>28130</v>
      </c>
      <c r="K62" s="332">
        <v>18785</v>
      </c>
    </row>
    <row r="63" spans="1:14" x14ac:dyDescent="0.2">
      <c r="A63" s="322" t="str">
        <f t="shared" si="1"/>
        <v>Barking and Dagenham2011Persons per room</v>
      </c>
      <c r="B63" s="179" t="s">
        <v>32</v>
      </c>
      <c r="C63" s="322">
        <v>2011</v>
      </c>
      <c r="D63" s="332" t="s">
        <v>608</v>
      </c>
      <c r="E63" s="334">
        <v>0.58072104497815635</v>
      </c>
      <c r="F63" s="332">
        <v>0.24576325382106542</v>
      </c>
      <c r="G63" s="332">
        <v>0.45011892257355696</v>
      </c>
      <c r="H63" s="332">
        <v>0.64559488272921106</v>
      </c>
      <c r="I63" s="332">
        <v>0.81131020116882369</v>
      </c>
      <c r="J63" s="332">
        <v>0.9623178101670814</v>
      </c>
      <c r="K63" s="332">
        <v>1.1403779611392069</v>
      </c>
    </row>
    <row r="64" spans="1:14" x14ac:dyDescent="0.2">
      <c r="A64" s="322" t="str">
        <f t="shared" si="1"/>
        <v>BarnetBarnet</v>
      </c>
      <c r="B64" s="332" t="s">
        <v>33</v>
      </c>
      <c r="D64" s="332" t="s">
        <v>33</v>
      </c>
      <c r="F64" s="373" t="s">
        <v>603</v>
      </c>
      <c r="G64" s="373"/>
      <c r="H64" s="373"/>
      <c r="I64" s="373"/>
      <c r="J64" s="373"/>
      <c r="K64" s="373"/>
      <c r="L64" s="373"/>
    </row>
    <row r="65" spans="1:12" x14ac:dyDescent="0.2">
      <c r="A65" s="322" t="str">
        <f t="shared" si="1"/>
        <v>Barnet19611961</v>
      </c>
      <c r="B65" s="332" t="s">
        <v>33</v>
      </c>
      <c r="C65" s="322">
        <v>1961</v>
      </c>
      <c r="D65" s="313" t="s">
        <v>28</v>
      </c>
      <c r="E65" s="334" t="s">
        <v>604</v>
      </c>
      <c r="F65" s="332">
        <v>1</v>
      </c>
      <c r="G65" s="332">
        <v>2</v>
      </c>
      <c r="H65" s="332">
        <v>3</v>
      </c>
      <c r="I65" s="332">
        <v>4</v>
      </c>
      <c r="J65" s="332">
        <v>5</v>
      </c>
      <c r="K65" s="332">
        <v>6</v>
      </c>
      <c r="L65" s="334" t="s">
        <v>599</v>
      </c>
    </row>
    <row r="66" spans="1:12" x14ac:dyDescent="0.2">
      <c r="A66" s="322" t="str">
        <f t="shared" si="1"/>
        <v>Barnet1961Total households</v>
      </c>
      <c r="B66" s="332" t="s">
        <v>33</v>
      </c>
      <c r="C66" s="322">
        <v>1961</v>
      </c>
      <c r="D66" s="332" t="s">
        <v>605</v>
      </c>
      <c r="E66" s="334">
        <v>100619</v>
      </c>
      <c r="F66" s="334">
        <v>12303</v>
      </c>
      <c r="G66" s="334">
        <v>30649</v>
      </c>
      <c r="H66" s="334">
        <v>22809</v>
      </c>
      <c r="I66" s="334">
        <v>18907</v>
      </c>
      <c r="J66" s="334">
        <v>9731</v>
      </c>
      <c r="K66" s="332">
        <v>3887</v>
      </c>
      <c r="L66" s="334">
        <v>2333</v>
      </c>
    </row>
    <row r="67" spans="1:12" x14ac:dyDescent="0.2">
      <c r="A67" s="322" t="str">
        <f t="shared" si="1"/>
        <v>Barnet1961Total persons</v>
      </c>
      <c r="B67" s="332" t="s">
        <v>33</v>
      </c>
      <c r="C67" s="322">
        <v>1961</v>
      </c>
      <c r="D67" s="332" t="s">
        <v>606</v>
      </c>
      <c r="E67" s="334">
        <v>307551</v>
      </c>
      <c r="F67" s="334">
        <v>12303</v>
      </c>
      <c r="G67" s="334">
        <v>61298</v>
      </c>
      <c r="H67" s="334">
        <v>68427</v>
      </c>
      <c r="I67" s="334">
        <v>75628</v>
      </c>
      <c r="J67" s="334">
        <v>48655</v>
      </c>
      <c r="K67" s="334">
        <v>23322</v>
      </c>
      <c r="L67" s="334">
        <v>17918</v>
      </c>
    </row>
    <row r="68" spans="1:12" x14ac:dyDescent="0.2">
      <c r="A68" s="322" t="str">
        <f t="shared" si="1"/>
        <v>Barnet1961Total rooms</v>
      </c>
      <c r="B68" s="332" t="s">
        <v>33</v>
      </c>
      <c r="C68" s="322">
        <v>1961</v>
      </c>
      <c r="D68" s="332" t="s">
        <v>607</v>
      </c>
      <c r="E68" s="334">
        <v>479155</v>
      </c>
      <c r="F68" s="334">
        <v>41333</v>
      </c>
      <c r="G68" s="334">
        <v>134937</v>
      </c>
      <c r="H68" s="334">
        <v>110726</v>
      </c>
      <c r="I68" s="334">
        <v>98739</v>
      </c>
      <c r="J68" s="334">
        <v>55597</v>
      </c>
      <c r="K68" s="334">
        <v>23277</v>
      </c>
      <c r="L68" s="334">
        <v>14546</v>
      </c>
    </row>
    <row r="69" spans="1:12" x14ac:dyDescent="0.2">
      <c r="A69" s="322" t="str">
        <f t="shared" si="1"/>
        <v>Barnet1961Persons per room</v>
      </c>
      <c r="B69" s="332" t="s">
        <v>33</v>
      </c>
      <c r="C69" s="322">
        <v>1961</v>
      </c>
      <c r="D69" s="332" t="s">
        <v>608</v>
      </c>
      <c r="E69" s="334">
        <v>0.64186119314209389</v>
      </c>
      <c r="F69" s="332">
        <v>0.29765562625505043</v>
      </c>
      <c r="G69" s="332">
        <v>0.45427125251043077</v>
      </c>
      <c r="H69" s="332">
        <v>0.61798493578743929</v>
      </c>
      <c r="I69" s="332">
        <v>0.76593848428685729</v>
      </c>
      <c r="J69" s="332">
        <v>0.87513714768782491</v>
      </c>
      <c r="K69" s="332">
        <v>1.0019332388194355</v>
      </c>
      <c r="L69" s="332">
        <v>1.2318163068884918</v>
      </c>
    </row>
    <row r="70" spans="1:12" x14ac:dyDescent="0.2">
      <c r="A70" s="322" t="str">
        <f t="shared" si="1"/>
        <v>Barnet19711971</v>
      </c>
      <c r="B70" s="332" t="s">
        <v>33</v>
      </c>
      <c r="C70" s="322">
        <v>1971</v>
      </c>
      <c r="D70" s="313" t="s">
        <v>29</v>
      </c>
      <c r="E70" s="334" t="s">
        <v>604</v>
      </c>
      <c r="F70" s="332">
        <v>1</v>
      </c>
      <c r="G70" s="332">
        <v>2</v>
      </c>
      <c r="H70" s="332">
        <v>3</v>
      </c>
      <c r="I70" s="332">
        <v>4</v>
      </c>
      <c r="J70" s="332">
        <v>5</v>
      </c>
      <c r="K70" s="334" t="s">
        <v>602</v>
      </c>
    </row>
    <row r="71" spans="1:12" x14ac:dyDescent="0.2">
      <c r="A71" s="322" t="str">
        <f t="shared" si="1"/>
        <v>Barnet1971Total households</v>
      </c>
      <c r="B71" s="332" t="s">
        <v>33</v>
      </c>
      <c r="C71" s="322">
        <v>1971</v>
      </c>
      <c r="D71" s="332" t="s">
        <v>605</v>
      </c>
      <c r="E71" s="334">
        <v>105760</v>
      </c>
      <c r="F71" s="334">
        <v>20025</v>
      </c>
      <c r="G71" s="334">
        <v>34355</v>
      </c>
      <c r="H71" s="334">
        <v>20245</v>
      </c>
      <c r="I71" s="334">
        <v>17000</v>
      </c>
      <c r="J71" s="334">
        <v>8480</v>
      </c>
      <c r="K71" s="334">
        <v>5650</v>
      </c>
      <c r="L71" s="334"/>
    </row>
    <row r="72" spans="1:12" x14ac:dyDescent="0.2">
      <c r="A72" s="322" t="str">
        <f t="shared" si="1"/>
        <v>Barnet1971Total persons</v>
      </c>
      <c r="B72" s="332" t="s">
        <v>33</v>
      </c>
      <c r="C72" s="322">
        <v>1971</v>
      </c>
      <c r="D72" s="332" t="s">
        <v>606</v>
      </c>
      <c r="E72" s="334">
        <v>297240</v>
      </c>
      <c r="F72" s="334">
        <v>20025</v>
      </c>
      <c r="G72" s="334">
        <v>68715</v>
      </c>
      <c r="H72" s="334">
        <v>60730</v>
      </c>
      <c r="I72" s="334">
        <v>67995</v>
      </c>
      <c r="J72" s="334">
        <v>42410</v>
      </c>
      <c r="K72" s="334">
        <v>37360</v>
      </c>
      <c r="L72" s="334"/>
    </row>
    <row r="73" spans="1:12" x14ac:dyDescent="0.2">
      <c r="A73" s="322" t="str">
        <f t="shared" si="1"/>
        <v>Barnet1971Total rooms</v>
      </c>
      <c r="B73" s="332" t="s">
        <v>33</v>
      </c>
      <c r="C73" s="322">
        <v>1971</v>
      </c>
      <c r="D73" s="332" t="s">
        <v>607</v>
      </c>
      <c r="E73" s="334">
        <v>523740</v>
      </c>
      <c r="F73" s="334">
        <v>72590</v>
      </c>
      <c r="G73" s="334">
        <v>161030</v>
      </c>
      <c r="H73" s="334">
        <v>105935</v>
      </c>
      <c r="I73" s="334">
        <v>96300</v>
      </c>
      <c r="J73" s="334">
        <v>51420</v>
      </c>
      <c r="K73" s="334">
        <v>36465</v>
      </c>
      <c r="L73" s="334"/>
    </row>
    <row r="74" spans="1:12" x14ac:dyDescent="0.2">
      <c r="A74" s="322" t="str">
        <f t="shared" si="1"/>
        <v>Barnet1971Persons per room</v>
      </c>
      <c r="B74" s="332" t="s">
        <v>33</v>
      </c>
      <c r="C74" s="322">
        <v>1971</v>
      </c>
      <c r="D74" s="332" t="s">
        <v>608</v>
      </c>
      <c r="E74" s="334">
        <v>0.5675335089930118</v>
      </c>
      <c r="F74" s="332">
        <v>0.27586444413831107</v>
      </c>
      <c r="G74" s="332">
        <v>0.42672172887039683</v>
      </c>
      <c r="H74" s="332">
        <v>0.57327606551187049</v>
      </c>
      <c r="I74" s="332">
        <v>0.70607476635514022</v>
      </c>
      <c r="J74" s="332">
        <v>0.82477635161415797</v>
      </c>
      <c r="K74" s="332">
        <v>1.0245440833676127</v>
      </c>
    </row>
    <row r="75" spans="1:12" x14ac:dyDescent="0.2">
      <c r="A75" s="322" t="str">
        <f t="shared" si="1"/>
        <v>Barnet19811981</v>
      </c>
      <c r="B75" s="332" t="s">
        <v>33</v>
      </c>
      <c r="C75" s="322">
        <v>1981</v>
      </c>
      <c r="D75" s="313" t="s">
        <v>30</v>
      </c>
      <c r="E75" s="334" t="s">
        <v>604</v>
      </c>
      <c r="F75" s="332">
        <v>1</v>
      </c>
      <c r="G75" s="332">
        <v>2</v>
      </c>
      <c r="H75" s="332">
        <v>3</v>
      </c>
      <c r="I75" s="332">
        <v>4</v>
      </c>
      <c r="J75" s="332">
        <v>5</v>
      </c>
      <c r="K75" s="332">
        <v>6</v>
      </c>
      <c r="L75" s="334" t="s">
        <v>599</v>
      </c>
    </row>
    <row r="76" spans="1:12" x14ac:dyDescent="0.2">
      <c r="A76" s="322" t="str">
        <f t="shared" si="1"/>
        <v>Barnet1981Total households</v>
      </c>
      <c r="B76" s="332" t="s">
        <v>33</v>
      </c>
      <c r="C76" s="322">
        <v>1981</v>
      </c>
      <c r="D76" s="332" t="s">
        <v>605</v>
      </c>
      <c r="E76" s="334">
        <v>106271</v>
      </c>
      <c r="F76" s="332">
        <v>24616</v>
      </c>
      <c r="G76" s="332">
        <v>34219</v>
      </c>
      <c r="H76" s="332">
        <v>17359</v>
      </c>
      <c r="I76" s="332">
        <v>17785</v>
      </c>
      <c r="J76" s="332">
        <v>8120</v>
      </c>
      <c r="K76" s="332">
        <v>2854</v>
      </c>
      <c r="L76" s="332">
        <v>1318</v>
      </c>
    </row>
    <row r="77" spans="1:12" x14ac:dyDescent="0.2">
      <c r="A77" s="322" t="str">
        <f t="shared" si="1"/>
        <v>Barnet1981Total persons</v>
      </c>
      <c r="B77" s="332" t="s">
        <v>33</v>
      </c>
      <c r="C77" s="322">
        <v>1981</v>
      </c>
      <c r="D77" s="332" t="s">
        <v>606</v>
      </c>
      <c r="E77" s="334">
        <v>284319</v>
      </c>
      <c r="F77" s="334">
        <v>24616</v>
      </c>
      <c r="G77" s="334">
        <v>68438</v>
      </c>
      <c r="H77" s="334">
        <v>52077</v>
      </c>
      <c r="I77" s="334">
        <v>71140</v>
      </c>
      <c r="J77" s="334">
        <v>40600</v>
      </c>
      <c r="K77" s="334">
        <v>17124</v>
      </c>
      <c r="L77" s="332">
        <v>10324</v>
      </c>
    </row>
    <row r="78" spans="1:12" x14ac:dyDescent="0.2">
      <c r="A78" s="322" t="str">
        <f t="shared" si="1"/>
        <v>Barnet1981Total rooms</v>
      </c>
      <c r="B78" s="332" t="s">
        <v>33</v>
      </c>
      <c r="C78" s="322">
        <v>1981</v>
      </c>
      <c r="D78" s="332" t="s">
        <v>607</v>
      </c>
      <c r="E78" s="334">
        <v>529713</v>
      </c>
      <c r="F78" s="332">
        <v>93452</v>
      </c>
      <c r="G78" s="332">
        <v>162898</v>
      </c>
      <c r="H78" s="332">
        <v>91992</v>
      </c>
      <c r="I78" s="332">
        <v>103118</v>
      </c>
      <c r="J78" s="332">
        <v>50738</v>
      </c>
      <c r="K78" s="332">
        <v>18632</v>
      </c>
      <c r="L78" s="332">
        <v>8883</v>
      </c>
    </row>
    <row r="79" spans="1:12" x14ac:dyDescent="0.2">
      <c r="A79" s="322" t="str">
        <f t="shared" si="1"/>
        <v>Barnet1981Persons per room</v>
      </c>
      <c r="B79" s="332" t="s">
        <v>33</v>
      </c>
      <c r="C79" s="322">
        <v>1981</v>
      </c>
      <c r="D79" s="332" t="s">
        <v>608</v>
      </c>
      <c r="E79" s="334">
        <v>0.53674159403299526</v>
      </c>
      <c r="F79" s="332">
        <v>0.26340795274579465</v>
      </c>
      <c r="G79" s="332">
        <v>0.42012793281685473</v>
      </c>
      <c r="H79" s="332">
        <v>0.56610357422384561</v>
      </c>
      <c r="I79" s="332">
        <v>0.68988925308869453</v>
      </c>
      <c r="J79" s="332">
        <v>0.80018920730024834</v>
      </c>
      <c r="K79" s="332">
        <v>0.91906397595534561</v>
      </c>
      <c r="L79" s="332">
        <v>1.1622199707306091</v>
      </c>
    </row>
    <row r="80" spans="1:12" x14ac:dyDescent="0.2">
      <c r="A80" s="322" t="str">
        <f t="shared" si="1"/>
        <v>Barnet19911991</v>
      </c>
      <c r="B80" s="332" t="s">
        <v>33</v>
      </c>
      <c r="C80" s="322">
        <v>1991</v>
      </c>
      <c r="D80" s="313" t="s">
        <v>4</v>
      </c>
      <c r="E80" s="334" t="s">
        <v>604</v>
      </c>
      <c r="F80" s="332">
        <v>1</v>
      </c>
      <c r="G80" s="332">
        <v>2</v>
      </c>
      <c r="H80" s="332">
        <v>3</v>
      </c>
      <c r="I80" s="332">
        <v>4</v>
      </c>
      <c r="J80" s="332">
        <v>5</v>
      </c>
      <c r="K80" s="332">
        <v>6</v>
      </c>
      <c r="L80" s="334" t="s">
        <v>599</v>
      </c>
    </row>
    <row r="81" spans="1:14" x14ac:dyDescent="0.2">
      <c r="A81" s="322" t="str">
        <f t="shared" si="1"/>
        <v>Barnet1991Total households</v>
      </c>
      <c r="B81" s="332" t="s">
        <v>33</v>
      </c>
      <c r="C81" s="322">
        <v>1991</v>
      </c>
      <c r="D81" s="332" t="s">
        <v>605</v>
      </c>
      <c r="E81" s="334">
        <v>115456</v>
      </c>
      <c r="F81" s="332">
        <v>33303</v>
      </c>
      <c r="G81" s="332">
        <v>36152</v>
      </c>
      <c r="H81" s="332">
        <v>17718</v>
      </c>
      <c r="I81" s="332">
        <v>17400</v>
      </c>
      <c r="J81" s="332">
        <v>7242</v>
      </c>
      <c r="K81" s="332">
        <v>2497</v>
      </c>
      <c r="L81" s="332">
        <v>1144</v>
      </c>
    </row>
    <row r="82" spans="1:14" x14ac:dyDescent="0.2">
      <c r="A82" s="322" t="str">
        <f t="shared" si="1"/>
        <v>Barnet1991Total persons</v>
      </c>
      <c r="B82" s="332" t="s">
        <v>33</v>
      </c>
      <c r="C82" s="322">
        <v>1991</v>
      </c>
      <c r="D82" s="332" t="s">
        <v>606</v>
      </c>
      <c r="E82" s="334">
        <v>288597</v>
      </c>
      <c r="F82" s="334">
        <v>33303</v>
      </c>
      <c r="G82" s="334">
        <v>72304</v>
      </c>
      <c r="H82" s="334">
        <v>53154</v>
      </c>
      <c r="I82" s="334">
        <v>69600</v>
      </c>
      <c r="J82" s="334">
        <v>36210</v>
      </c>
      <c r="K82" s="334">
        <v>14982</v>
      </c>
      <c r="L82" s="332">
        <v>9044</v>
      </c>
    </row>
    <row r="83" spans="1:14" x14ac:dyDescent="0.2">
      <c r="A83" s="322" t="str">
        <f t="shared" si="1"/>
        <v>Barnet1991Total rooms</v>
      </c>
      <c r="B83" s="332" t="s">
        <v>33</v>
      </c>
      <c r="C83" s="322">
        <v>1991</v>
      </c>
      <c r="D83" s="332" t="s">
        <v>607</v>
      </c>
      <c r="E83" s="334">
        <v>582878</v>
      </c>
      <c r="F83" s="332">
        <v>131681</v>
      </c>
      <c r="G83" s="332">
        <v>177341</v>
      </c>
      <c r="H83" s="332">
        <v>96847</v>
      </c>
      <c r="I83" s="332">
        <v>105123</v>
      </c>
      <c r="J83" s="332">
        <v>46605</v>
      </c>
      <c r="K83" s="332">
        <v>16941</v>
      </c>
      <c r="L83" s="332">
        <v>8340</v>
      </c>
    </row>
    <row r="84" spans="1:14" x14ac:dyDescent="0.2">
      <c r="A84" s="322" t="str">
        <f t="shared" si="1"/>
        <v>Barnet1991Persons per room</v>
      </c>
      <c r="B84" s="332" t="s">
        <v>33</v>
      </c>
      <c r="C84" s="322">
        <v>1991</v>
      </c>
      <c r="D84" s="332" t="s">
        <v>608</v>
      </c>
      <c r="E84" s="334">
        <v>0.49512419408521163</v>
      </c>
      <c r="F84" s="332">
        <v>0.25290664560566822</v>
      </c>
      <c r="G84" s="332">
        <v>0.40771169667476781</v>
      </c>
      <c r="H84" s="332">
        <v>0.5488450855473066</v>
      </c>
      <c r="I84" s="332">
        <v>0.66208156159926945</v>
      </c>
      <c r="J84" s="332">
        <v>0.77695526231091083</v>
      </c>
      <c r="K84" s="332">
        <v>0.88436337878519566</v>
      </c>
      <c r="L84" s="332">
        <v>1.0844124700239808</v>
      </c>
    </row>
    <row r="85" spans="1:14" x14ac:dyDescent="0.2">
      <c r="A85" s="322" t="str">
        <f t="shared" si="1"/>
        <v>Barnet20012001</v>
      </c>
      <c r="B85" s="332" t="s">
        <v>33</v>
      </c>
      <c r="C85" s="322">
        <v>2001</v>
      </c>
      <c r="D85" s="313">
        <v>2001</v>
      </c>
      <c r="E85" s="334" t="s">
        <v>604</v>
      </c>
      <c r="F85" s="332">
        <v>1</v>
      </c>
      <c r="G85" s="332">
        <v>2</v>
      </c>
      <c r="H85" s="332">
        <v>3</v>
      </c>
      <c r="I85" s="332">
        <v>4</v>
      </c>
      <c r="J85" s="332">
        <v>5</v>
      </c>
      <c r="K85" s="332">
        <v>6</v>
      </c>
      <c r="L85" s="334">
        <v>7</v>
      </c>
      <c r="M85" s="322" t="s">
        <v>2759</v>
      </c>
      <c r="N85" s="332"/>
    </row>
    <row r="86" spans="1:14" x14ac:dyDescent="0.2">
      <c r="A86" s="322" t="str">
        <f t="shared" si="1"/>
        <v>Barnet2001Total households</v>
      </c>
      <c r="B86" s="332" t="s">
        <v>33</v>
      </c>
      <c r="C86" s="322">
        <v>2001</v>
      </c>
      <c r="D86" s="332" t="s">
        <v>605</v>
      </c>
      <c r="E86" s="334">
        <v>126950</v>
      </c>
      <c r="F86" s="332">
        <v>39751</v>
      </c>
      <c r="G86" s="332">
        <v>37241</v>
      </c>
      <c r="H86" s="332">
        <v>20465</v>
      </c>
      <c r="I86" s="332">
        <v>18057</v>
      </c>
      <c r="J86" s="332">
        <v>8090</v>
      </c>
      <c r="K86" s="332">
        <v>2266</v>
      </c>
      <c r="L86" s="332">
        <v>636</v>
      </c>
      <c r="M86" s="322">
        <v>444</v>
      </c>
    </row>
    <row r="87" spans="1:14" x14ac:dyDescent="0.2">
      <c r="A87" s="322" t="str">
        <f t="shared" ref="A87:A150" si="2">CONCATENATE(B87,C87,D87)</f>
        <v>Barnet2001Total persons</v>
      </c>
      <c r="B87" s="332" t="s">
        <v>33</v>
      </c>
      <c r="C87" s="322">
        <v>2001</v>
      </c>
      <c r="D87" s="332" t="s">
        <v>606</v>
      </c>
      <c r="E87" s="334">
        <v>310256</v>
      </c>
      <c r="F87" s="334">
        <v>39751</v>
      </c>
      <c r="G87" s="334">
        <v>74482</v>
      </c>
      <c r="H87" s="334">
        <v>61395</v>
      </c>
      <c r="I87" s="334">
        <v>72228</v>
      </c>
      <c r="J87" s="334">
        <v>40450</v>
      </c>
      <c r="K87" s="334">
        <v>13596</v>
      </c>
      <c r="L87" s="332">
        <v>4452</v>
      </c>
      <c r="M87" s="322">
        <v>3902</v>
      </c>
    </row>
    <row r="88" spans="1:14" x14ac:dyDescent="0.2">
      <c r="A88" s="322" t="str">
        <f t="shared" si="2"/>
        <v>Barnet2001Total rooms</v>
      </c>
      <c r="B88" s="332" t="s">
        <v>33</v>
      </c>
      <c r="C88" s="322">
        <v>2001</v>
      </c>
      <c r="D88" s="332" t="s">
        <v>607</v>
      </c>
      <c r="E88" s="334">
        <v>648078</v>
      </c>
      <c r="F88" s="332">
        <v>164201</v>
      </c>
      <c r="G88" s="332">
        <v>187402</v>
      </c>
      <c r="H88" s="332">
        <v>112808</v>
      </c>
      <c r="I88" s="332">
        <v>109147</v>
      </c>
      <c r="J88" s="332">
        <v>51705</v>
      </c>
      <c r="K88" s="332">
        <v>16943</v>
      </c>
      <c r="L88" s="332">
        <v>4397</v>
      </c>
      <c r="M88" s="322">
        <v>3337</v>
      </c>
    </row>
    <row r="89" spans="1:14" x14ac:dyDescent="0.2">
      <c r="A89" s="322" t="str">
        <f t="shared" si="2"/>
        <v>Barnet2001Persons per room</v>
      </c>
      <c r="B89" s="332" t="s">
        <v>33</v>
      </c>
      <c r="C89" s="322">
        <v>2001</v>
      </c>
      <c r="D89" s="332" t="s">
        <v>608</v>
      </c>
      <c r="E89" s="334">
        <v>0.47873249824866759</v>
      </c>
      <c r="F89" s="332">
        <v>0.24208744161119602</v>
      </c>
      <c r="G89" s="332">
        <v>0.3974450646204416</v>
      </c>
      <c r="H89" s="332">
        <v>0.54424331607687393</v>
      </c>
      <c r="I89" s="332">
        <v>0.66174975033670191</v>
      </c>
      <c r="J89" s="332">
        <v>0.78232279276665695</v>
      </c>
      <c r="K89" s="332">
        <v>0.80245529127073123</v>
      </c>
      <c r="L89" s="332">
        <v>1.0125085285421878</v>
      </c>
      <c r="M89" s="322">
        <v>1.1693137548696433</v>
      </c>
    </row>
    <row r="90" spans="1:14" x14ac:dyDescent="0.2">
      <c r="A90" s="322" t="str">
        <f t="shared" si="2"/>
        <v>Barnet20112011</v>
      </c>
      <c r="B90" s="332" t="s">
        <v>33</v>
      </c>
      <c r="C90" s="322">
        <v>2011</v>
      </c>
      <c r="D90" s="313">
        <v>2011</v>
      </c>
      <c r="E90" s="334" t="s">
        <v>604</v>
      </c>
      <c r="F90" s="332">
        <v>1</v>
      </c>
      <c r="G90" s="332">
        <v>2</v>
      </c>
      <c r="H90" s="332">
        <v>3</v>
      </c>
      <c r="I90" s="332">
        <v>4</v>
      </c>
      <c r="J90" s="332">
        <v>5</v>
      </c>
      <c r="K90" s="332" t="s">
        <v>602</v>
      </c>
      <c r="L90" s="334"/>
      <c r="N90" s="332"/>
    </row>
    <row r="91" spans="1:14" x14ac:dyDescent="0.2">
      <c r="A91" s="322" t="str">
        <f t="shared" si="2"/>
        <v>Barnet2011Total households</v>
      </c>
      <c r="B91" s="332" t="s">
        <v>33</v>
      </c>
      <c r="C91" s="322">
        <v>2011</v>
      </c>
      <c r="D91" s="332" t="s">
        <v>605</v>
      </c>
      <c r="E91" s="334">
        <v>135916</v>
      </c>
      <c r="F91" s="332">
        <v>37957</v>
      </c>
      <c r="G91" s="332">
        <v>38861</v>
      </c>
      <c r="H91" s="332">
        <v>23078</v>
      </c>
      <c r="I91" s="332">
        <v>21249</v>
      </c>
      <c r="J91" s="332">
        <v>9089</v>
      </c>
      <c r="K91" s="332">
        <v>5682</v>
      </c>
    </row>
    <row r="92" spans="1:14" x14ac:dyDescent="0.2">
      <c r="A92" s="322" t="str">
        <f t="shared" si="2"/>
        <v>Barnet2011Total persons</v>
      </c>
      <c r="B92" s="332" t="s">
        <v>33</v>
      </c>
      <c r="C92" s="322">
        <v>2011</v>
      </c>
      <c r="D92" s="332" t="s">
        <v>606</v>
      </c>
      <c r="E92" s="334">
        <v>352597</v>
      </c>
      <c r="F92" s="334">
        <v>37957</v>
      </c>
      <c r="G92" s="334">
        <v>77722</v>
      </c>
      <c r="H92" s="334">
        <v>69234</v>
      </c>
      <c r="I92" s="334">
        <v>84996</v>
      </c>
      <c r="J92" s="334">
        <v>45445</v>
      </c>
      <c r="K92" s="334">
        <v>37243</v>
      </c>
    </row>
    <row r="93" spans="1:14" x14ac:dyDescent="0.2">
      <c r="A93" s="322" t="str">
        <f t="shared" si="2"/>
        <v>Barnet2011Total rooms</v>
      </c>
      <c r="B93" s="332" t="s">
        <v>33</v>
      </c>
      <c r="C93" s="322">
        <v>2011</v>
      </c>
      <c r="D93" s="332" t="s">
        <v>607</v>
      </c>
      <c r="E93" s="334">
        <v>692200</v>
      </c>
      <c r="F93" s="332">
        <v>156639</v>
      </c>
      <c r="G93" s="332">
        <v>192317</v>
      </c>
      <c r="H93" s="332">
        <v>122640</v>
      </c>
      <c r="I93" s="332">
        <v>125482</v>
      </c>
      <c r="J93" s="332">
        <v>57427</v>
      </c>
      <c r="K93" s="332">
        <v>37695</v>
      </c>
    </row>
    <row r="94" spans="1:14" x14ac:dyDescent="0.2">
      <c r="A94" s="322" t="str">
        <f t="shared" si="2"/>
        <v>Barnet2011Persons per room</v>
      </c>
      <c r="B94" s="332" t="s">
        <v>33</v>
      </c>
      <c r="C94" s="322">
        <v>2011</v>
      </c>
      <c r="D94" s="332" t="s">
        <v>608</v>
      </c>
      <c r="E94" s="334">
        <v>0.50938601560242702</v>
      </c>
      <c r="F94" s="332">
        <v>0.24232151635288784</v>
      </c>
      <c r="G94" s="332">
        <v>0.4041348398737501</v>
      </c>
      <c r="H94" s="332">
        <v>0.5645303326810176</v>
      </c>
      <c r="I94" s="332">
        <v>0.67735611482124924</v>
      </c>
      <c r="J94" s="332">
        <v>0.79135249969526533</v>
      </c>
      <c r="K94" s="332">
        <v>0.98800901976389444</v>
      </c>
    </row>
    <row r="95" spans="1:14" x14ac:dyDescent="0.2">
      <c r="A95" s="322" t="str">
        <f t="shared" si="2"/>
        <v>BexleyBexley</v>
      </c>
      <c r="B95" s="332" t="s">
        <v>34</v>
      </c>
      <c r="D95" s="332" t="s">
        <v>34</v>
      </c>
      <c r="F95" s="373" t="s">
        <v>603</v>
      </c>
      <c r="G95" s="373"/>
      <c r="H95" s="373"/>
      <c r="I95" s="373"/>
      <c r="J95" s="373"/>
      <c r="K95" s="373"/>
      <c r="L95" s="373"/>
    </row>
    <row r="96" spans="1:14" x14ac:dyDescent="0.2">
      <c r="A96" s="322" t="str">
        <f t="shared" si="2"/>
        <v>Bexley19611961</v>
      </c>
      <c r="B96" s="332" t="s">
        <v>34</v>
      </c>
      <c r="C96" s="322">
        <v>1961</v>
      </c>
      <c r="D96" s="313" t="s">
        <v>28</v>
      </c>
      <c r="E96" s="334" t="s">
        <v>604</v>
      </c>
      <c r="F96" s="332">
        <v>1</v>
      </c>
      <c r="G96" s="332">
        <v>2</v>
      </c>
      <c r="H96" s="332">
        <v>3</v>
      </c>
      <c r="I96" s="332">
        <v>4</v>
      </c>
      <c r="J96" s="332">
        <v>5</v>
      </c>
      <c r="K96" s="332">
        <v>6</v>
      </c>
      <c r="L96" s="334" t="s">
        <v>599</v>
      </c>
    </row>
    <row r="97" spans="1:12" x14ac:dyDescent="0.2">
      <c r="A97" s="322" t="str">
        <f t="shared" si="2"/>
        <v>Bexley1961Total households</v>
      </c>
      <c r="B97" s="332" t="s">
        <v>34</v>
      </c>
      <c r="C97" s="322">
        <v>1961</v>
      </c>
      <c r="D97" s="332" t="s">
        <v>605</v>
      </c>
      <c r="E97" s="334">
        <v>67252</v>
      </c>
      <c r="F97" s="334">
        <v>5852</v>
      </c>
      <c r="G97" s="334">
        <v>20595</v>
      </c>
      <c r="H97" s="334">
        <v>17049</v>
      </c>
      <c r="I97" s="332">
        <v>14265</v>
      </c>
      <c r="J97" s="332">
        <v>6118</v>
      </c>
      <c r="K97" s="332">
        <v>2203</v>
      </c>
      <c r="L97" s="332">
        <v>1170</v>
      </c>
    </row>
    <row r="98" spans="1:12" x14ac:dyDescent="0.2">
      <c r="A98" s="322" t="str">
        <f t="shared" si="2"/>
        <v>Bexley1961Total persons</v>
      </c>
      <c r="B98" s="332" t="s">
        <v>34</v>
      </c>
      <c r="C98" s="322">
        <v>1961</v>
      </c>
      <c r="D98" s="332" t="s">
        <v>606</v>
      </c>
      <c r="E98" s="334">
        <v>208004</v>
      </c>
      <c r="F98" s="334">
        <v>5852</v>
      </c>
      <c r="G98" s="334">
        <v>41190</v>
      </c>
      <c r="H98" s="334">
        <v>51147</v>
      </c>
      <c r="I98" s="334">
        <v>57060</v>
      </c>
      <c r="J98" s="334">
        <v>30590</v>
      </c>
      <c r="K98" s="334">
        <v>13218</v>
      </c>
      <c r="L98" s="332">
        <v>8947</v>
      </c>
    </row>
    <row r="99" spans="1:12" x14ac:dyDescent="0.2">
      <c r="A99" s="322" t="str">
        <f t="shared" si="2"/>
        <v>Bexley1961Total rooms</v>
      </c>
      <c r="B99" s="332" t="s">
        <v>34</v>
      </c>
      <c r="C99" s="322">
        <v>1961</v>
      </c>
      <c r="D99" s="332" t="s">
        <v>607</v>
      </c>
      <c r="E99" s="334">
        <v>315089</v>
      </c>
      <c r="F99" s="334">
        <v>23220</v>
      </c>
      <c r="G99" s="334">
        <v>92530</v>
      </c>
      <c r="H99" s="334">
        <v>79976</v>
      </c>
      <c r="I99" s="334">
        <v>69884</v>
      </c>
      <c r="J99" s="334">
        <v>31358</v>
      </c>
      <c r="K99" s="334">
        <v>11628</v>
      </c>
      <c r="L99" s="334">
        <v>6493</v>
      </c>
    </row>
    <row r="100" spans="1:12" x14ac:dyDescent="0.2">
      <c r="A100" s="322" t="str">
        <f t="shared" si="2"/>
        <v>Bexley1961Persons per room</v>
      </c>
      <c r="B100" s="332" t="s">
        <v>34</v>
      </c>
      <c r="C100" s="322">
        <v>1961</v>
      </c>
      <c r="D100" s="332" t="s">
        <v>608</v>
      </c>
      <c r="E100" s="334">
        <v>0.66014364195513009</v>
      </c>
      <c r="F100" s="332">
        <v>0.25202411714039619</v>
      </c>
      <c r="G100" s="332">
        <v>0.44515292337620233</v>
      </c>
      <c r="H100" s="332">
        <v>0.63952935880764228</v>
      </c>
      <c r="I100" s="332">
        <v>0.81649590750386358</v>
      </c>
      <c r="J100" s="332">
        <v>0.97550864213278909</v>
      </c>
      <c r="K100" s="332">
        <v>1.1367389060887514</v>
      </c>
      <c r="L100" s="332">
        <v>1.3779454797474202</v>
      </c>
    </row>
    <row r="101" spans="1:12" x14ac:dyDescent="0.2">
      <c r="A101" s="322" t="str">
        <f t="shared" si="2"/>
        <v>Bexley19711971</v>
      </c>
      <c r="B101" s="332" t="s">
        <v>34</v>
      </c>
      <c r="C101" s="322">
        <v>1971</v>
      </c>
      <c r="D101" s="313" t="s">
        <v>29</v>
      </c>
      <c r="E101" s="334" t="s">
        <v>604</v>
      </c>
      <c r="F101" s="332">
        <v>1</v>
      </c>
      <c r="G101" s="332">
        <v>2</v>
      </c>
      <c r="H101" s="332">
        <v>3</v>
      </c>
      <c r="I101" s="332">
        <v>4</v>
      </c>
      <c r="J101" s="332">
        <v>5</v>
      </c>
      <c r="K101" s="334" t="s">
        <v>602</v>
      </c>
    </row>
    <row r="102" spans="1:12" x14ac:dyDescent="0.2">
      <c r="A102" s="322" t="str">
        <f t="shared" si="2"/>
        <v>Bexley1971Total households</v>
      </c>
      <c r="B102" s="332" t="s">
        <v>34</v>
      </c>
      <c r="C102" s="322">
        <v>1971</v>
      </c>
      <c r="D102" s="332" t="s">
        <v>605</v>
      </c>
      <c r="E102" s="334">
        <v>73705</v>
      </c>
      <c r="F102" s="334">
        <v>10040</v>
      </c>
      <c r="G102" s="334">
        <v>24450</v>
      </c>
      <c r="H102" s="334">
        <v>15190</v>
      </c>
      <c r="I102" s="334">
        <v>14620</v>
      </c>
      <c r="J102" s="334">
        <v>6080</v>
      </c>
      <c r="K102" s="334">
        <v>3325</v>
      </c>
      <c r="L102" s="334"/>
    </row>
    <row r="103" spans="1:12" x14ac:dyDescent="0.2">
      <c r="A103" s="322" t="str">
        <f t="shared" si="2"/>
        <v>Bexley1971Total persons</v>
      </c>
      <c r="B103" s="332" t="s">
        <v>34</v>
      </c>
      <c r="C103" s="322">
        <v>1971</v>
      </c>
      <c r="D103" s="332" t="s">
        <v>606</v>
      </c>
      <c r="E103" s="334">
        <v>215195</v>
      </c>
      <c r="F103" s="334">
        <v>10040</v>
      </c>
      <c r="G103" s="334">
        <v>48900</v>
      </c>
      <c r="H103" s="334">
        <v>45565</v>
      </c>
      <c r="I103" s="334">
        <v>58485</v>
      </c>
      <c r="J103" s="334">
        <v>30405</v>
      </c>
      <c r="K103" s="334">
        <v>21800</v>
      </c>
      <c r="L103" s="334"/>
    </row>
    <row r="104" spans="1:12" x14ac:dyDescent="0.2">
      <c r="A104" s="322" t="str">
        <f t="shared" si="2"/>
        <v>Bexley1971Total rooms</v>
      </c>
      <c r="B104" s="332" t="s">
        <v>34</v>
      </c>
      <c r="C104" s="322">
        <v>1971</v>
      </c>
      <c r="D104" s="332" t="s">
        <v>607</v>
      </c>
      <c r="E104" s="334">
        <v>372685</v>
      </c>
      <c r="F104" s="334">
        <v>43625</v>
      </c>
      <c r="G104" s="334">
        <v>118815</v>
      </c>
      <c r="H104" s="334">
        <v>77755</v>
      </c>
      <c r="I104" s="334">
        <v>78580</v>
      </c>
      <c r="J104" s="334">
        <v>34245</v>
      </c>
      <c r="K104" s="334">
        <v>19665</v>
      </c>
      <c r="L104" s="334"/>
    </row>
    <row r="105" spans="1:12" x14ac:dyDescent="0.2">
      <c r="A105" s="322" t="str">
        <f t="shared" si="2"/>
        <v>Bexley1971Persons per room</v>
      </c>
      <c r="B105" s="332" t="s">
        <v>34</v>
      </c>
      <c r="C105" s="322">
        <v>1971</v>
      </c>
      <c r="D105" s="332" t="s">
        <v>608</v>
      </c>
      <c r="E105" s="334">
        <v>0.57741792666729275</v>
      </c>
      <c r="F105" s="332">
        <v>0.2301432664756447</v>
      </c>
      <c r="G105" s="332">
        <v>0.41156419643984343</v>
      </c>
      <c r="H105" s="332">
        <v>0.58600733071828182</v>
      </c>
      <c r="I105" s="332">
        <v>0.74427335199796385</v>
      </c>
      <c r="J105" s="332">
        <v>0.8878668418747262</v>
      </c>
      <c r="K105" s="332">
        <v>1.1085685227561657</v>
      </c>
    </row>
    <row r="106" spans="1:12" x14ac:dyDescent="0.2">
      <c r="A106" s="322" t="str">
        <f t="shared" si="2"/>
        <v>Bexley19811981</v>
      </c>
      <c r="B106" s="332" t="s">
        <v>34</v>
      </c>
      <c r="C106" s="322">
        <v>1981</v>
      </c>
      <c r="D106" s="313" t="s">
        <v>30</v>
      </c>
      <c r="E106" s="334" t="s">
        <v>604</v>
      </c>
      <c r="F106" s="332">
        <v>1</v>
      </c>
      <c r="G106" s="332">
        <v>2</v>
      </c>
      <c r="H106" s="332">
        <v>3</v>
      </c>
      <c r="I106" s="332">
        <v>4</v>
      </c>
      <c r="J106" s="332">
        <v>5</v>
      </c>
      <c r="K106" s="332">
        <v>6</v>
      </c>
      <c r="L106" s="334" t="s">
        <v>599</v>
      </c>
    </row>
    <row r="107" spans="1:12" x14ac:dyDescent="0.2">
      <c r="A107" s="322" t="str">
        <f t="shared" si="2"/>
        <v>Bexley1981Total households</v>
      </c>
      <c r="B107" s="332" t="s">
        <v>34</v>
      </c>
      <c r="C107" s="322">
        <v>1981</v>
      </c>
      <c r="D107" s="332" t="s">
        <v>605</v>
      </c>
      <c r="E107" s="334">
        <v>77500</v>
      </c>
      <c r="F107" s="332">
        <v>14310</v>
      </c>
      <c r="G107" s="332">
        <v>25760</v>
      </c>
      <c r="H107" s="332">
        <v>13485</v>
      </c>
      <c r="I107" s="332">
        <v>15860</v>
      </c>
      <c r="J107" s="332">
        <v>5822</v>
      </c>
      <c r="K107" s="332">
        <v>1674</v>
      </c>
      <c r="L107" s="332">
        <v>589</v>
      </c>
    </row>
    <row r="108" spans="1:12" x14ac:dyDescent="0.2">
      <c r="A108" s="322" t="str">
        <f t="shared" si="2"/>
        <v>Bexley1981Total persons</v>
      </c>
      <c r="B108" s="332" t="s">
        <v>34</v>
      </c>
      <c r="C108" s="322">
        <v>1981</v>
      </c>
      <c r="D108" s="332" t="s">
        <v>606</v>
      </c>
      <c r="E108" s="334">
        <v>213298</v>
      </c>
      <c r="F108" s="334">
        <v>14310</v>
      </c>
      <c r="G108" s="334">
        <v>51520</v>
      </c>
      <c r="H108" s="334">
        <v>40455</v>
      </c>
      <c r="I108" s="334">
        <v>63440</v>
      </c>
      <c r="J108" s="334">
        <v>29110</v>
      </c>
      <c r="K108" s="334">
        <v>10044</v>
      </c>
      <c r="L108" s="332">
        <v>4419</v>
      </c>
    </row>
    <row r="109" spans="1:12" x14ac:dyDescent="0.2">
      <c r="A109" s="322" t="str">
        <f t="shared" si="2"/>
        <v>Bexley1981Total rooms</v>
      </c>
      <c r="B109" s="332" t="s">
        <v>34</v>
      </c>
      <c r="C109" s="322">
        <v>1981</v>
      </c>
      <c r="D109" s="332" t="s">
        <v>607</v>
      </c>
      <c r="E109" s="334">
        <v>387021</v>
      </c>
      <c r="F109" s="332">
        <v>59863</v>
      </c>
      <c r="G109" s="332">
        <v>122548</v>
      </c>
      <c r="H109" s="332">
        <v>69344</v>
      </c>
      <c r="I109" s="332">
        <v>87588</v>
      </c>
      <c r="J109" s="332">
        <v>33906</v>
      </c>
      <c r="K109" s="332">
        <v>10144</v>
      </c>
      <c r="L109" s="332">
        <v>3628</v>
      </c>
    </row>
    <row r="110" spans="1:12" x14ac:dyDescent="0.2">
      <c r="A110" s="322" t="str">
        <f t="shared" si="2"/>
        <v>Bexley1981Persons per room</v>
      </c>
      <c r="B110" s="332" t="s">
        <v>34</v>
      </c>
      <c r="C110" s="322">
        <v>1981</v>
      </c>
      <c r="D110" s="332" t="s">
        <v>608</v>
      </c>
      <c r="E110" s="334">
        <v>0.55112771658385462</v>
      </c>
      <c r="F110" s="332">
        <v>0.23904582129194996</v>
      </c>
      <c r="G110" s="332">
        <v>0.42040669778372558</v>
      </c>
      <c r="H110" s="332">
        <v>0.58339582371942778</v>
      </c>
      <c r="I110" s="332">
        <v>0.72430013243823355</v>
      </c>
      <c r="J110" s="332">
        <v>0.85855010912522856</v>
      </c>
      <c r="K110" s="332">
        <v>0.9901419558359621</v>
      </c>
      <c r="L110" s="332">
        <v>1.218026460859978</v>
      </c>
    </row>
    <row r="111" spans="1:12" x14ac:dyDescent="0.2">
      <c r="A111" s="322" t="str">
        <f t="shared" si="2"/>
        <v>Bexley19911991</v>
      </c>
      <c r="B111" s="332" t="s">
        <v>34</v>
      </c>
      <c r="C111" s="322">
        <v>1991</v>
      </c>
      <c r="D111" s="313" t="s">
        <v>4</v>
      </c>
      <c r="E111" s="334" t="s">
        <v>604</v>
      </c>
      <c r="F111" s="332">
        <v>1</v>
      </c>
      <c r="G111" s="332">
        <v>2</v>
      </c>
      <c r="H111" s="332">
        <v>3</v>
      </c>
      <c r="I111" s="332">
        <v>4</v>
      </c>
      <c r="J111" s="332">
        <v>5</v>
      </c>
      <c r="K111" s="332">
        <v>6</v>
      </c>
      <c r="L111" s="334" t="s">
        <v>599</v>
      </c>
    </row>
    <row r="112" spans="1:12" x14ac:dyDescent="0.2">
      <c r="A112" s="322" t="str">
        <f t="shared" si="2"/>
        <v>Bexley1991Total households</v>
      </c>
      <c r="B112" s="332" t="s">
        <v>34</v>
      </c>
      <c r="C112" s="322">
        <v>1991</v>
      </c>
      <c r="D112" s="332" t="s">
        <v>605</v>
      </c>
      <c r="E112" s="334">
        <v>84908</v>
      </c>
      <c r="F112" s="332">
        <v>20475</v>
      </c>
      <c r="G112" s="332">
        <v>28765</v>
      </c>
      <c r="H112" s="332">
        <v>14572</v>
      </c>
      <c r="I112" s="332">
        <v>14632</v>
      </c>
      <c r="J112" s="332">
        <v>4869</v>
      </c>
      <c r="K112" s="332">
        <v>1214</v>
      </c>
      <c r="L112" s="332">
        <v>381</v>
      </c>
    </row>
    <row r="113" spans="1:14" x14ac:dyDescent="0.2">
      <c r="A113" s="322" t="str">
        <f t="shared" si="2"/>
        <v>Bexley1991Total persons</v>
      </c>
      <c r="B113" s="332" t="s">
        <v>34</v>
      </c>
      <c r="C113" s="322">
        <v>1991</v>
      </c>
      <c r="D113" s="332" t="s">
        <v>606</v>
      </c>
      <c r="E113" s="334">
        <v>214710</v>
      </c>
      <c r="F113" s="334">
        <v>20475</v>
      </c>
      <c r="G113" s="334">
        <v>57530</v>
      </c>
      <c r="H113" s="334">
        <v>43716</v>
      </c>
      <c r="I113" s="334">
        <v>58528</v>
      </c>
      <c r="J113" s="334">
        <v>24345</v>
      </c>
      <c r="K113" s="334">
        <v>7284</v>
      </c>
      <c r="L113" s="332">
        <v>2832</v>
      </c>
    </row>
    <row r="114" spans="1:14" x14ac:dyDescent="0.2">
      <c r="A114" s="322" t="str">
        <f t="shared" si="2"/>
        <v>Bexley1991Total rooms</v>
      </c>
      <c r="B114" s="332" t="s">
        <v>34</v>
      </c>
      <c r="C114" s="322">
        <v>1991</v>
      </c>
      <c r="D114" s="332" t="s">
        <v>607</v>
      </c>
      <c r="E114" s="334">
        <v>428031</v>
      </c>
      <c r="F114" s="332">
        <v>86112</v>
      </c>
      <c r="G114" s="332">
        <v>141313</v>
      </c>
      <c r="H114" s="332">
        <v>77767</v>
      </c>
      <c r="I114" s="332">
        <v>83807</v>
      </c>
      <c r="J114" s="332">
        <v>29126</v>
      </c>
      <c r="K114" s="332">
        <v>7474</v>
      </c>
      <c r="L114" s="332">
        <v>2432</v>
      </c>
    </row>
    <row r="115" spans="1:14" x14ac:dyDescent="0.2">
      <c r="A115" s="322" t="str">
        <f t="shared" si="2"/>
        <v>Bexley1991Persons per room</v>
      </c>
      <c r="B115" s="332" t="s">
        <v>34</v>
      </c>
      <c r="C115" s="322">
        <v>1991</v>
      </c>
      <c r="D115" s="332" t="s">
        <v>608</v>
      </c>
      <c r="E115" s="334">
        <v>0.50162254603054457</v>
      </c>
      <c r="F115" s="332">
        <v>0.23777173913043478</v>
      </c>
      <c r="G115" s="332">
        <v>0.40711045692894499</v>
      </c>
      <c r="H115" s="332">
        <v>0.56214075379016804</v>
      </c>
      <c r="I115" s="332">
        <v>0.69836648489982933</v>
      </c>
      <c r="J115" s="332">
        <v>0.83585112957495022</v>
      </c>
      <c r="K115" s="332">
        <v>0.97457853893497459</v>
      </c>
      <c r="L115" s="332">
        <v>1.1644736842105263</v>
      </c>
    </row>
    <row r="116" spans="1:14" x14ac:dyDescent="0.2">
      <c r="A116" s="322" t="str">
        <f t="shared" si="2"/>
        <v>Bexley20012001</v>
      </c>
      <c r="B116" s="332" t="s">
        <v>34</v>
      </c>
      <c r="C116" s="322">
        <v>2001</v>
      </c>
      <c r="D116" s="313">
        <v>2001</v>
      </c>
      <c r="E116" s="334" t="s">
        <v>604</v>
      </c>
      <c r="F116" s="332">
        <v>1</v>
      </c>
      <c r="G116" s="332">
        <v>2</v>
      </c>
      <c r="H116" s="332">
        <v>3</v>
      </c>
      <c r="I116" s="332">
        <v>4</v>
      </c>
      <c r="J116" s="332">
        <v>5</v>
      </c>
      <c r="K116" s="332">
        <v>6</v>
      </c>
      <c r="L116" s="334">
        <v>7</v>
      </c>
      <c r="M116" s="322" t="s">
        <v>2759</v>
      </c>
      <c r="N116" s="332"/>
    </row>
    <row r="117" spans="1:14" x14ac:dyDescent="0.2">
      <c r="A117" s="322" t="str">
        <f t="shared" si="2"/>
        <v>Bexley2001Total households</v>
      </c>
      <c r="B117" s="332" t="s">
        <v>34</v>
      </c>
      <c r="C117" s="322">
        <v>2001</v>
      </c>
      <c r="D117" s="332" t="s">
        <v>605</v>
      </c>
      <c r="E117" s="334">
        <v>89442</v>
      </c>
      <c r="F117" s="332">
        <v>25763</v>
      </c>
      <c r="G117" s="332">
        <v>28810</v>
      </c>
      <c r="H117" s="332">
        <v>14449</v>
      </c>
      <c r="I117" s="332">
        <v>13727</v>
      </c>
      <c r="J117" s="332">
        <v>5105</v>
      </c>
      <c r="K117" s="332">
        <v>1234</v>
      </c>
      <c r="L117" s="332">
        <v>244</v>
      </c>
      <c r="M117" s="322">
        <v>110</v>
      </c>
    </row>
    <row r="118" spans="1:14" x14ac:dyDescent="0.2">
      <c r="A118" s="322" t="str">
        <f t="shared" si="2"/>
        <v>Bexley2001Total persons</v>
      </c>
      <c r="B118" s="332" t="s">
        <v>34</v>
      </c>
      <c r="C118" s="322">
        <v>2001</v>
      </c>
      <c r="D118" s="332" t="s">
        <v>606</v>
      </c>
      <c r="E118" s="334">
        <v>217267</v>
      </c>
      <c r="F118" s="334">
        <v>25763</v>
      </c>
      <c r="G118" s="334">
        <v>57620</v>
      </c>
      <c r="H118" s="334">
        <v>43347</v>
      </c>
      <c r="I118" s="334">
        <v>54908</v>
      </c>
      <c r="J118" s="334">
        <v>25525</v>
      </c>
      <c r="K118" s="334">
        <v>7404</v>
      </c>
      <c r="L118" s="332">
        <v>1708</v>
      </c>
      <c r="M118" s="322">
        <v>992</v>
      </c>
    </row>
    <row r="119" spans="1:14" x14ac:dyDescent="0.2">
      <c r="A119" s="322" t="str">
        <f t="shared" si="2"/>
        <v>Bexley2001Total rooms</v>
      </c>
      <c r="B119" s="332" t="s">
        <v>34</v>
      </c>
      <c r="C119" s="322">
        <v>2001</v>
      </c>
      <c r="D119" s="332" t="s">
        <v>607</v>
      </c>
      <c r="E119" s="334">
        <v>464079</v>
      </c>
      <c r="F119" s="332">
        <v>112280</v>
      </c>
      <c r="G119" s="332">
        <v>148786</v>
      </c>
      <c r="H119" s="332">
        <v>79601</v>
      </c>
      <c r="I119" s="332">
        <v>81216</v>
      </c>
      <c r="J119" s="332">
        <v>31765</v>
      </c>
      <c r="K119" s="332">
        <v>8404</v>
      </c>
      <c r="L119" s="332">
        <v>1588</v>
      </c>
      <c r="M119" s="322">
        <v>733</v>
      </c>
    </row>
    <row r="120" spans="1:14" x14ac:dyDescent="0.2">
      <c r="A120" s="322" t="str">
        <f t="shared" si="2"/>
        <v>Bexley2001Persons per room</v>
      </c>
      <c r="B120" s="332" t="s">
        <v>34</v>
      </c>
      <c r="C120" s="322">
        <v>2001</v>
      </c>
      <c r="D120" s="332" t="s">
        <v>608</v>
      </c>
      <c r="E120" s="334">
        <v>0.46816813516664191</v>
      </c>
      <c r="F120" s="332">
        <v>0.22945315283220521</v>
      </c>
      <c r="G120" s="332">
        <v>0.38726761926525344</v>
      </c>
      <c r="H120" s="332">
        <v>0.54455346038366348</v>
      </c>
      <c r="I120" s="332">
        <v>0.6760736800630418</v>
      </c>
      <c r="J120" s="332">
        <v>0.80355737446875497</v>
      </c>
      <c r="K120" s="332">
        <v>0.88100904331270824</v>
      </c>
      <c r="L120" s="332">
        <v>1.0755667506297228</v>
      </c>
      <c r="M120" s="322">
        <v>1.3533424283765347</v>
      </c>
    </row>
    <row r="121" spans="1:14" x14ac:dyDescent="0.2">
      <c r="A121" s="322" t="str">
        <f t="shared" si="2"/>
        <v>Bexley20112011</v>
      </c>
      <c r="B121" s="332" t="s">
        <v>34</v>
      </c>
      <c r="C121" s="322">
        <v>2011</v>
      </c>
      <c r="D121" s="313">
        <v>2011</v>
      </c>
      <c r="E121" s="334" t="s">
        <v>604</v>
      </c>
      <c r="F121" s="332">
        <v>1</v>
      </c>
      <c r="G121" s="332">
        <v>2</v>
      </c>
      <c r="H121" s="332">
        <v>3</v>
      </c>
      <c r="I121" s="332">
        <v>4</v>
      </c>
      <c r="J121" s="332">
        <v>5</v>
      </c>
      <c r="K121" s="332" t="s">
        <v>602</v>
      </c>
      <c r="L121" s="334"/>
      <c r="N121" s="332"/>
    </row>
    <row r="122" spans="1:14" x14ac:dyDescent="0.2">
      <c r="A122" s="322" t="str">
        <f t="shared" si="2"/>
        <v>Bexley2011Total households</v>
      </c>
      <c r="B122" s="332" t="s">
        <v>34</v>
      </c>
      <c r="C122" s="322">
        <v>2011</v>
      </c>
      <c r="D122" s="332" t="s">
        <v>605</v>
      </c>
      <c r="E122" s="334">
        <v>92604</v>
      </c>
      <c r="F122" s="332">
        <v>25789</v>
      </c>
      <c r="G122" s="332">
        <v>28734</v>
      </c>
      <c r="H122" s="332">
        <v>15633</v>
      </c>
      <c r="I122" s="332">
        <v>14650</v>
      </c>
      <c r="J122" s="332">
        <v>5523</v>
      </c>
      <c r="K122" s="332">
        <v>2275</v>
      </c>
    </row>
    <row r="123" spans="1:14" x14ac:dyDescent="0.2">
      <c r="A123" s="322" t="str">
        <f t="shared" si="2"/>
        <v>Bexley2011Total persons</v>
      </c>
      <c r="B123" s="332" t="s">
        <v>34</v>
      </c>
      <c r="C123" s="322">
        <v>2011</v>
      </c>
      <c r="D123" s="332" t="s">
        <v>606</v>
      </c>
      <c r="E123" s="334">
        <v>230902</v>
      </c>
      <c r="F123" s="334">
        <v>25789</v>
      </c>
      <c r="G123" s="334">
        <v>57468</v>
      </c>
      <c r="H123" s="334">
        <v>46899</v>
      </c>
      <c r="I123" s="334">
        <v>58600</v>
      </c>
      <c r="J123" s="334">
        <v>27615</v>
      </c>
      <c r="K123" s="334">
        <v>14531</v>
      </c>
    </row>
    <row r="124" spans="1:14" x14ac:dyDescent="0.2">
      <c r="A124" s="322" t="str">
        <f t="shared" si="2"/>
        <v>Bexley2011Total rooms</v>
      </c>
      <c r="B124" s="332" t="s">
        <v>34</v>
      </c>
      <c r="C124" s="322">
        <v>2011</v>
      </c>
      <c r="D124" s="332" t="s">
        <v>607</v>
      </c>
      <c r="E124" s="334">
        <v>491222</v>
      </c>
      <c r="F124" s="332">
        <v>114696</v>
      </c>
      <c r="G124" s="332">
        <v>151556</v>
      </c>
      <c r="H124" s="332">
        <v>87085</v>
      </c>
      <c r="I124" s="332">
        <v>88034</v>
      </c>
      <c r="J124" s="332">
        <v>34834</v>
      </c>
      <c r="K124" s="332">
        <v>15017</v>
      </c>
    </row>
    <row r="125" spans="1:14" x14ac:dyDescent="0.2">
      <c r="A125" s="322" t="str">
        <f t="shared" si="2"/>
        <v>Bexley2011Persons per room</v>
      </c>
      <c r="B125" s="332" t="s">
        <v>34</v>
      </c>
      <c r="C125" s="322">
        <v>2011</v>
      </c>
      <c r="D125" s="332" t="s">
        <v>608</v>
      </c>
      <c r="E125" s="334">
        <v>0.47005630855295572</v>
      </c>
      <c r="F125" s="332">
        <v>0.22484655088233244</v>
      </c>
      <c r="G125" s="332">
        <v>0.37918657130037742</v>
      </c>
      <c r="H125" s="332">
        <v>0.53854280300855484</v>
      </c>
      <c r="I125" s="332">
        <v>0.66565190721766587</v>
      </c>
      <c r="J125" s="332">
        <v>0.79275994717804443</v>
      </c>
      <c r="K125" s="332">
        <v>0.96763667843111145</v>
      </c>
    </row>
    <row r="126" spans="1:14" x14ac:dyDescent="0.2">
      <c r="A126" s="322" t="str">
        <f t="shared" si="2"/>
        <v>BrentBrent</v>
      </c>
      <c r="B126" s="332" t="s">
        <v>35</v>
      </c>
      <c r="D126" s="332" t="s">
        <v>35</v>
      </c>
      <c r="F126" s="373" t="s">
        <v>603</v>
      </c>
      <c r="G126" s="373"/>
      <c r="H126" s="373"/>
      <c r="I126" s="373"/>
      <c r="J126" s="373"/>
      <c r="K126" s="373"/>
      <c r="L126" s="373"/>
    </row>
    <row r="127" spans="1:14" x14ac:dyDescent="0.2">
      <c r="A127" s="322" t="str">
        <f t="shared" si="2"/>
        <v>Brent19611961</v>
      </c>
      <c r="B127" s="332" t="s">
        <v>35</v>
      </c>
      <c r="C127" s="322">
        <v>1961</v>
      </c>
      <c r="D127" s="313" t="s">
        <v>28</v>
      </c>
      <c r="E127" s="334" t="s">
        <v>604</v>
      </c>
      <c r="F127" s="332">
        <v>1</v>
      </c>
      <c r="G127" s="332">
        <v>2</v>
      </c>
      <c r="H127" s="332">
        <v>3</v>
      </c>
      <c r="I127" s="332">
        <v>4</v>
      </c>
      <c r="J127" s="332">
        <v>5</v>
      </c>
      <c r="K127" s="332">
        <v>6</v>
      </c>
      <c r="L127" s="334" t="s">
        <v>599</v>
      </c>
    </row>
    <row r="128" spans="1:14" x14ac:dyDescent="0.2">
      <c r="A128" s="322" t="str">
        <f t="shared" si="2"/>
        <v>Brent1961Total households</v>
      </c>
      <c r="B128" s="332" t="s">
        <v>35</v>
      </c>
      <c r="C128" s="322">
        <v>1961</v>
      </c>
      <c r="D128" s="332" t="s">
        <v>605</v>
      </c>
      <c r="E128" s="334">
        <v>97701</v>
      </c>
      <c r="F128" s="334">
        <v>14094</v>
      </c>
      <c r="G128" s="334">
        <v>30704</v>
      </c>
      <c r="H128" s="334">
        <v>22243</v>
      </c>
      <c r="I128" s="334">
        <v>16682</v>
      </c>
      <c r="J128" s="334">
        <v>7963</v>
      </c>
      <c r="K128" s="334">
        <v>3346</v>
      </c>
      <c r="L128" s="334">
        <v>2669</v>
      </c>
    </row>
    <row r="129" spans="1:12" x14ac:dyDescent="0.2">
      <c r="A129" s="322" t="str">
        <f t="shared" si="2"/>
        <v>Brent1961Total persons</v>
      </c>
      <c r="B129" s="332" t="s">
        <v>35</v>
      </c>
      <c r="C129" s="322">
        <v>1961</v>
      </c>
      <c r="D129" s="332" t="s">
        <v>606</v>
      </c>
      <c r="E129" s="334">
        <v>290010</v>
      </c>
      <c r="F129" s="334">
        <v>14094</v>
      </c>
      <c r="G129" s="334">
        <v>61408</v>
      </c>
      <c r="H129" s="334">
        <v>66729</v>
      </c>
      <c r="I129" s="334">
        <v>66728</v>
      </c>
      <c r="J129" s="334">
        <v>39815</v>
      </c>
      <c r="K129" s="334">
        <v>20076</v>
      </c>
      <c r="L129" s="334">
        <v>21160</v>
      </c>
    </row>
    <row r="130" spans="1:12" x14ac:dyDescent="0.2">
      <c r="A130" s="322" t="str">
        <f t="shared" si="2"/>
        <v>Brent1961Total rooms</v>
      </c>
      <c r="B130" s="332" t="s">
        <v>35</v>
      </c>
      <c r="C130" s="322">
        <v>1961</v>
      </c>
      <c r="D130" s="332" t="s">
        <v>607</v>
      </c>
      <c r="E130" s="334">
        <v>401116</v>
      </c>
      <c r="F130" s="334">
        <v>38980</v>
      </c>
      <c r="G130" s="334">
        <v>117837</v>
      </c>
      <c r="H130" s="334">
        <v>95695</v>
      </c>
      <c r="I130" s="334">
        <v>77536</v>
      </c>
      <c r="J130" s="334">
        <v>39467</v>
      </c>
      <c r="K130" s="334">
        <v>16959</v>
      </c>
      <c r="L130" s="334">
        <v>14642</v>
      </c>
    </row>
    <row r="131" spans="1:12" x14ac:dyDescent="0.2">
      <c r="A131" s="322" t="str">
        <f t="shared" si="2"/>
        <v>Brent1961Persons per room</v>
      </c>
      <c r="B131" s="332" t="s">
        <v>35</v>
      </c>
      <c r="C131" s="322">
        <v>1961</v>
      </c>
      <c r="D131" s="332" t="s">
        <v>608</v>
      </c>
      <c r="E131" s="334">
        <v>0.72300780821507993</v>
      </c>
      <c r="F131" s="332">
        <v>0.36157003591585429</v>
      </c>
      <c r="G131" s="332">
        <v>0.52112664103804407</v>
      </c>
      <c r="H131" s="332">
        <v>0.6973091593082188</v>
      </c>
      <c r="I131" s="332">
        <v>0.86060668592653733</v>
      </c>
      <c r="J131" s="332">
        <v>1.0088174930954974</v>
      </c>
      <c r="K131" s="332">
        <v>1.1837962143994338</v>
      </c>
      <c r="L131" s="332">
        <v>1.4451577653326049</v>
      </c>
    </row>
    <row r="132" spans="1:12" x14ac:dyDescent="0.2">
      <c r="A132" s="322" t="str">
        <f t="shared" si="2"/>
        <v>Brent19711971</v>
      </c>
      <c r="B132" s="332" t="s">
        <v>35</v>
      </c>
      <c r="C132" s="322">
        <v>1971</v>
      </c>
      <c r="D132" s="313" t="s">
        <v>29</v>
      </c>
      <c r="E132" s="334" t="s">
        <v>604</v>
      </c>
      <c r="F132" s="332">
        <v>1</v>
      </c>
      <c r="G132" s="332">
        <v>2</v>
      </c>
      <c r="H132" s="332">
        <v>3</v>
      </c>
      <c r="I132" s="332">
        <v>4</v>
      </c>
      <c r="J132" s="332">
        <v>5</v>
      </c>
      <c r="K132" s="334" t="s">
        <v>602</v>
      </c>
    </row>
    <row r="133" spans="1:12" x14ac:dyDescent="0.2">
      <c r="A133" s="322" t="str">
        <f t="shared" si="2"/>
        <v>Brent1971Total households</v>
      </c>
      <c r="B133" s="332" t="s">
        <v>35</v>
      </c>
      <c r="C133" s="322">
        <v>1971</v>
      </c>
      <c r="D133" s="332" t="s">
        <v>605</v>
      </c>
      <c r="E133" s="334">
        <v>98200</v>
      </c>
      <c r="F133" s="334">
        <v>21630</v>
      </c>
      <c r="G133" s="334">
        <v>30485</v>
      </c>
      <c r="H133" s="334">
        <v>17485</v>
      </c>
      <c r="I133" s="334">
        <v>14115</v>
      </c>
      <c r="J133" s="334">
        <v>7535</v>
      </c>
      <c r="K133" s="334">
        <v>6945</v>
      </c>
      <c r="L133" s="334"/>
    </row>
    <row r="134" spans="1:12" x14ac:dyDescent="0.2">
      <c r="A134" s="322" t="str">
        <f t="shared" si="2"/>
        <v>Brent1971Total persons</v>
      </c>
      <c r="B134" s="332" t="s">
        <v>35</v>
      </c>
      <c r="C134" s="322">
        <v>1971</v>
      </c>
      <c r="D134" s="332" t="s">
        <v>606</v>
      </c>
      <c r="E134" s="334">
        <v>276665</v>
      </c>
      <c r="F134" s="334">
        <v>21630</v>
      </c>
      <c r="G134" s="334">
        <v>60970</v>
      </c>
      <c r="H134" s="334">
        <v>52460</v>
      </c>
      <c r="I134" s="334">
        <v>56460</v>
      </c>
      <c r="J134" s="334">
        <v>37680</v>
      </c>
      <c r="K134" s="334">
        <v>47465</v>
      </c>
      <c r="L134" s="334"/>
    </row>
    <row r="135" spans="1:12" x14ac:dyDescent="0.2">
      <c r="A135" s="322" t="str">
        <f t="shared" si="2"/>
        <v>Brent1971Total rooms</v>
      </c>
      <c r="B135" s="332" t="s">
        <v>35</v>
      </c>
      <c r="C135" s="322">
        <v>1971</v>
      </c>
      <c r="D135" s="332" t="s">
        <v>607</v>
      </c>
      <c r="E135" s="334">
        <v>419245</v>
      </c>
      <c r="F135" s="334">
        <v>63570</v>
      </c>
      <c r="G135" s="334">
        <v>126025</v>
      </c>
      <c r="H135" s="334">
        <v>81125</v>
      </c>
      <c r="I135" s="334">
        <v>71075</v>
      </c>
      <c r="J135" s="334">
        <v>39350</v>
      </c>
      <c r="K135" s="334">
        <v>38105</v>
      </c>
      <c r="L135" s="334"/>
    </row>
    <row r="136" spans="1:12" x14ac:dyDescent="0.2">
      <c r="A136" s="322" t="str">
        <f t="shared" si="2"/>
        <v>Brent1971Persons per room</v>
      </c>
      <c r="B136" s="332" t="s">
        <v>35</v>
      </c>
      <c r="C136" s="322">
        <v>1971</v>
      </c>
      <c r="D136" s="332" t="s">
        <v>608</v>
      </c>
      <c r="E136" s="334">
        <v>0.6599124616870804</v>
      </c>
      <c r="F136" s="332">
        <v>0.3402548371873525</v>
      </c>
      <c r="G136" s="332">
        <v>0.4837928982344773</v>
      </c>
      <c r="H136" s="332">
        <v>0.6466563944530046</v>
      </c>
      <c r="I136" s="332">
        <v>0.79437214210341189</v>
      </c>
      <c r="J136" s="332">
        <v>0.95756035578144849</v>
      </c>
      <c r="K136" s="332">
        <v>1.2456370555045269</v>
      </c>
    </row>
    <row r="137" spans="1:12" x14ac:dyDescent="0.2">
      <c r="A137" s="322" t="str">
        <f t="shared" si="2"/>
        <v>Brent19811981</v>
      </c>
      <c r="B137" s="332" t="s">
        <v>35</v>
      </c>
      <c r="C137" s="322">
        <v>1981</v>
      </c>
      <c r="D137" s="313" t="s">
        <v>30</v>
      </c>
      <c r="E137" s="334" t="s">
        <v>604</v>
      </c>
      <c r="F137" s="332">
        <v>1</v>
      </c>
      <c r="G137" s="332">
        <v>2</v>
      </c>
      <c r="H137" s="332">
        <v>3</v>
      </c>
      <c r="I137" s="332">
        <v>4</v>
      </c>
      <c r="J137" s="332">
        <v>5</v>
      </c>
      <c r="K137" s="332">
        <v>6</v>
      </c>
      <c r="L137" s="334" t="s">
        <v>599</v>
      </c>
    </row>
    <row r="138" spans="1:12" x14ac:dyDescent="0.2">
      <c r="A138" s="322" t="str">
        <f t="shared" si="2"/>
        <v>Brent1981Total households</v>
      </c>
      <c r="B138" s="332" t="s">
        <v>35</v>
      </c>
      <c r="C138" s="322">
        <v>1981</v>
      </c>
      <c r="D138" s="332" t="s">
        <v>605</v>
      </c>
      <c r="E138" s="334">
        <v>89268</v>
      </c>
      <c r="F138" s="332">
        <v>21864</v>
      </c>
      <c r="G138" s="332">
        <v>26441</v>
      </c>
      <c r="H138" s="332">
        <v>14427</v>
      </c>
      <c r="I138" s="332">
        <v>13569</v>
      </c>
      <c r="J138" s="332">
        <v>6969</v>
      </c>
      <c r="K138" s="332">
        <v>3602</v>
      </c>
      <c r="L138" s="332">
        <v>2396</v>
      </c>
    </row>
    <row r="139" spans="1:12" x14ac:dyDescent="0.2">
      <c r="A139" s="322" t="str">
        <f t="shared" si="2"/>
        <v>Brent1981Total persons</v>
      </c>
      <c r="B139" s="332" t="s">
        <v>35</v>
      </c>
      <c r="C139" s="322">
        <v>1981</v>
      </c>
      <c r="D139" s="332" t="s">
        <v>606</v>
      </c>
      <c r="E139" s="334">
        <v>248092</v>
      </c>
      <c r="F139" s="334">
        <v>21864</v>
      </c>
      <c r="G139" s="334">
        <v>52882</v>
      </c>
      <c r="H139" s="334">
        <v>43281</v>
      </c>
      <c r="I139" s="334">
        <v>54276</v>
      </c>
      <c r="J139" s="334">
        <v>34845</v>
      </c>
      <c r="K139" s="334">
        <v>21612</v>
      </c>
      <c r="L139" s="332">
        <v>19332</v>
      </c>
    </row>
    <row r="140" spans="1:12" x14ac:dyDescent="0.2">
      <c r="A140" s="322" t="str">
        <f t="shared" si="2"/>
        <v>Brent1981Total rooms</v>
      </c>
      <c r="B140" s="332" t="s">
        <v>35</v>
      </c>
      <c r="C140" s="322">
        <v>1981</v>
      </c>
      <c r="D140" s="332" t="s">
        <v>607</v>
      </c>
      <c r="E140" s="334">
        <v>402425</v>
      </c>
      <c r="F140" s="332">
        <v>73480</v>
      </c>
      <c r="G140" s="332">
        <v>114553</v>
      </c>
      <c r="H140" s="332">
        <v>69838</v>
      </c>
      <c r="I140" s="332">
        <v>71341</v>
      </c>
      <c r="J140" s="332">
        <v>38528</v>
      </c>
      <c r="K140" s="332">
        <v>20424</v>
      </c>
      <c r="L140" s="332">
        <v>14261</v>
      </c>
    </row>
    <row r="141" spans="1:12" x14ac:dyDescent="0.2">
      <c r="A141" s="322" t="str">
        <f t="shared" si="2"/>
        <v>Brent1981Persons per room</v>
      </c>
      <c r="B141" s="332" t="s">
        <v>35</v>
      </c>
      <c r="C141" s="322">
        <v>1981</v>
      </c>
      <c r="D141" s="332" t="s">
        <v>608</v>
      </c>
      <c r="E141" s="334">
        <v>0.61649251413306827</v>
      </c>
      <c r="F141" s="332">
        <v>0.297550353837779</v>
      </c>
      <c r="G141" s="332">
        <v>0.46163784449119621</v>
      </c>
      <c r="H141" s="332">
        <v>0.61973424210315298</v>
      </c>
      <c r="I141" s="332">
        <v>0.76079673679931592</v>
      </c>
      <c r="J141" s="332">
        <v>0.90440718438538203</v>
      </c>
      <c r="K141" s="332">
        <v>1.0581668625146885</v>
      </c>
      <c r="L141" s="332">
        <v>1.3555851623308324</v>
      </c>
    </row>
    <row r="142" spans="1:12" x14ac:dyDescent="0.2">
      <c r="A142" s="322" t="str">
        <f t="shared" si="2"/>
        <v>Brent19911991</v>
      </c>
      <c r="B142" s="332" t="s">
        <v>35</v>
      </c>
      <c r="C142" s="322">
        <v>1991</v>
      </c>
      <c r="D142" s="313" t="s">
        <v>4</v>
      </c>
      <c r="E142" s="334" t="s">
        <v>604</v>
      </c>
      <c r="F142" s="332">
        <v>1</v>
      </c>
      <c r="G142" s="332">
        <v>2</v>
      </c>
      <c r="H142" s="332">
        <v>3</v>
      </c>
      <c r="I142" s="332">
        <v>4</v>
      </c>
      <c r="J142" s="332">
        <v>5</v>
      </c>
      <c r="K142" s="332">
        <v>6</v>
      </c>
      <c r="L142" s="334" t="s">
        <v>599</v>
      </c>
    </row>
    <row r="143" spans="1:12" x14ac:dyDescent="0.2">
      <c r="A143" s="322" t="str">
        <f t="shared" si="2"/>
        <v>Brent1991Total households</v>
      </c>
      <c r="B143" s="332" t="s">
        <v>35</v>
      </c>
      <c r="C143" s="322">
        <v>1991</v>
      </c>
      <c r="D143" s="332" t="s">
        <v>605</v>
      </c>
      <c r="E143" s="334">
        <v>93968</v>
      </c>
      <c r="F143" s="332">
        <v>27990</v>
      </c>
      <c r="G143" s="332">
        <v>27113</v>
      </c>
      <c r="H143" s="332">
        <v>15002</v>
      </c>
      <c r="I143" s="332">
        <v>13205</v>
      </c>
      <c r="J143" s="332">
        <v>6371</v>
      </c>
      <c r="K143" s="332">
        <v>2947</v>
      </c>
      <c r="L143" s="332">
        <v>1340</v>
      </c>
    </row>
    <row r="144" spans="1:12" x14ac:dyDescent="0.2">
      <c r="A144" s="322" t="str">
        <f t="shared" si="2"/>
        <v>Brent1991Total persons</v>
      </c>
      <c r="B144" s="332" t="s">
        <v>35</v>
      </c>
      <c r="C144" s="322">
        <v>1991</v>
      </c>
      <c r="D144" s="332" t="s">
        <v>606</v>
      </c>
      <c r="E144" s="334">
        <v>240291</v>
      </c>
      <c r="F144" s="334">
        <v>27990</v>
      </c>
      <c r="G144" s="334">
        <v>54226</v>
      </c>
      <c r="H144" s="334">
        <v>45006</v>
      </c>
      <c r="I144" s="334">
        <v>52820</v>
      </c>
      <c r="J144" s="334">
        <v>31855</v>
      </c>
      <c r="K144" s="334">
        <v>17682</v>
      </c>
      <c r="L144" s="332">
        <v>10712</v>
      </c>
    </row>
    <row r="145" spans="1:14" x14ac:dyDescent="0.2">
      <c r="A145" s="322" t="str">
        <f t="shared" si="2"/>
        <v>Brent1991Total rooms</v>
      </c>
      <c r="B145" s="332" t="s">
        <v>35</v>
      </c>
      <c r="C145" s="322">
        <v>1991</v>
      </c>
      <c r="D145" s="332" t="s">
        <v>607</v>
      </c>
      <c r="E145" s="334">
        <v>426481</v>
      </c>
      <c r="F145" s="332">
        <v>100002</v>
      </c>
      <c r="G145" s="332">
        <v>121048</v>
      </c>
      <c r="H145" s="332">
        <v>74003</v>
      </c>
      <c r="I145" s="332">
        <v>70638</v>
      </c>
      <c r="J145" s="332">
        <v>35520</v>
      </c>
      <c r="K145" s="332">
        <v>17045</v>
      </c>
      <c r="L145" s="332">
        <v>8225</v>
      </c>
    </row>
    <row r="146" spans="1:14" x14ac:dyDescent="0.2">
      <c r="A146" s="322" t="str">
        <f t="shared" si="2"/>
        <v>Brent1991Persons per room</v>
      </c>
      <c r="B146" s="332" t="s">
        <v>35</v>
      </c>
      <c r="C146" s="322">
        <v>1991</v>
      </c>
      <c r="D146" s="332" t="s">
        <v>608</v>
      </c>
      <c r="E146" s="334">
        <v>0.56342721012190466</v>
      </c>
      <c r="F146" s="332">
        <v>0.27989440211195776</v>
      </c>
      <c r="G146" s="332">
        <v>0.44797105280549865</v>
      </c>
      <c r="H146" s="332">
        <v>0.60816453387024849</v>
      </c>
      <c r="I146" s="332">
        <v>0.74775616523684141</v>
      </c>
      <c r="J146" s="332">
        <v>0.89681869369369371</v>
      </c>
      <c r="K146" s="332">
        <v>1.0373716632443533</v>
      </c>
      <c r="L146" s="332">
        <v>1.302370820668693</v>
      </c>
    </row>
    <row r="147" spans="1:14" x14ac:dyDescent="0.2">
      <c r="A147" s="322" t="str">
        <f t="shared" si="2"/>
        <v>Brent20012001</v>
      </c>
      <c r="B147" s="332" t="s">
        <v>35</v>
      </c>
      <c r="C147" s="322">
        <v>2001</v>
      </c>
      <c r="D147" s="313">
        <v>2001</v>
      </c>
      <c r="E147" s="334" t="s">
        <v>604</v>
      </c>
      <c r="F147" s="332">
        <v>1</v>
      </c>
      <c r="G147" s="332">
        <v>2</v>
      </c>
      <c r="H147" s="332">
        <v>3</v>
      </c>
      <c r="I147" s="332">
        <v>4</v>
      </c>
      <c r="J147" s="332">
        <v>5</v>
      </c>
      <c r="K147" s="332">
        <v>6</v>
      </c>
      <c r="L147" s="334">
        <v>7</v>
      </c>
      <c r="M147" s="322" t="s">
        <v>2759</v>
      </c>
      <c r="N147" s="332"/>
    </row>
    <row r="148" spans="1:14" x14ac:dyDescent="0.2">
      <c r="A148" s="322" t="str">
        <f t="shared" si="2"/>
        <v>Brent2001Total households</v>
      </c>
      <c r="B148" s="332" t="s">
        <v>35</v>
      </c>
      <c r="C148" s="322">
        <v>2001</v>
      </c>
      <c r="D148" s="332" t="s">
        <v>605</v>
      </c>
      <c r="E148" s="334">
        <v>99997</v>
      </c>
      <c r="F148" s="332">
        <v>28948</v>
      </c>
      <c r="G148" s="332">
        <v>27183</v>
      </c>
      <c r="H148" s="332">
        <v>16529</v>
      </c>
      <c r="I148" s="332">
        <v>15259</v>
      </c>
      <c r="J148" s="332">
        <v>7695</v>
      </c>
      <c r="K148" s="332">
        <v>2943</v>
      </c>
      <c r="L148" s="332">
        <v>821</v>
      </c>
      <c r="M148" s="322">
        <v>619</v>
      </c>
    </row>
    <row r="149" spans="1:14" x14ac:dyDescent="0.2">
      <c r="A149" s="322" t="str">
        <f t="shared" si="2"/>
        <v>Brent2001Total persons</v>
      </c>
      <c r="B149" s="332" t="s">
        <v>35</v>
      </c>
      <c r="C149" s="322">
        <v>2001</v>
      </c>
      <c r="D149" s="332" t="s">
        <v>606</v>
      </c>
      <c r="E149" s="334">
        <v>261232</v>
      </c>
      <c r="F149" s="334">
        <v>28948</v>
      </c>
      <c r="G149" s="334">
        <v>54366</v>
      </c>
      <c r="H149" s="334">
        <v>49587</v>
      </c>
      <c r="I149" s="334">
        <v>61036</v>
      </c>
      <c r="J149" s="334">
        <v>38475</v>
      </c>
      <c r="K149" s="334">
        <v>17658</v>
      </c>
      <c r="L149" s="332">
        <v>5747</v>
      </c>
      <c r="M149" s="322">
        <v>5415</v>
      </c>
    </row>
    <row r="150" spans="1:14" x14ac:dyDescent="0.2">
      <c r="A150" s="322" t="str">
        <f t="shared" si="2"/>
        <v>Brent2001Total rooms</v>
      </c>
      <c r="B150" s="332" t="s">
        <v>35</v>
      </c>
      <c r="C150" s="322">
        <v>2001</v>
      </c>
      <c r="D150" s="332" t="s">
        <v>607</v>
      </c>
      <c r="E150" s="334">
        <v>464287</v>
      </c>
      <c r="F150" s="332">
        <v>113144</v>
      </c>
      <c r="G150" s="332">
        <v>122982</v>
      </c>
      <c r="H150" s="332">
        <v>80400</v>
      </c>
      <c r="I150" s="332">
        <v>80202</v>
      </c>
      <c r="J150" s="332">
        <v>42317</v>
      </c>
      <c r="K150" s="332">
        <v>26107</v>
      </c>
      <c r="L150" s="332">
        <v>4928</v>
      </c>
      <c r="M150" s="322">
        <v>3811</v>
      </c>
    </row>
    <row r="151" spans="1:14" x14ac:dyDescent="0.2">
      <c r="A151" s="322" t="str">
        <f t="shared" ref="A151:A214" si="3">CONCATENATE(B151,C151,D151)</f>
        <v>Brent2001Persons per room</v>
      </c>
      <c r="B151" s="332" t="s">
        <v>35</v>
      </c>
      <c r="C151" s="322">
        <v>2001</v>
      </c>
      <c r="D151" s="332" t="s">
        <v>608</v>
      </c>
      <c r="E151" s="334">
        <v>0.56265198034836206</v>
      </c>
      <c r="F151" s="332">
        <v>0.25585095100049493</v>
      </c>
      <c r="G151" s="332">
        <v>0.44206469239400886</v>
      </c>
      <c r="H151" s="332">
        <v>0.6167537313432836</v>
      </c>
      <c r="I151" s="332">
        <v>0.76102840328171373</v>
      </c>
      <c r="J151" s="332">
        <v>0.90920906491480968</v>
      </c>
      <c r="K151" s="332">
        <v>0.6763703221358256</v>
      </c>
      <c r="L151" s="332">
        <v>1.1661931818181819</v>
      </c>
      <c r="M151" s="322">
        <v>1.4208869063237994</v>
      </c>
    </row>
    <row r="152" spans="1:14" x14ac:dyDescent="0.2">
      <c r="A152" s="322" t="str">
        <f t="shared" si="3"/>
        <v>Brent20112011</v>
      </c>
      <c r="B152" s="332" t="s">
        <v>35</v>
      </c>
      <c r="C152" s="322">
        <v>2011</v>
      </c>
      <c r="D152" s="313">
        <v>2011</v>
      </c>
      <c r="E152" s="334" t="s">
        <v>604</v>
      </c>
      <c r="F152" s="332">
        <v>1</v>
      </c>
      <c r="G152" s="332">
        <v>2</v>
      </c>
      <c r="H152" s="332">
        <v>3</v>
      </c>
      <c r="I152" s="332">
        <v>4</v>
      </c>
      <c r="J152" s="332">
        <v>5</v>
      </c>
      <c r="K152" s="332" t="s">
        <v>602</v>
      </c>
      <c r="L152" s="334"/>
      <c r="N152" s="332"/>
    </row>
    <row r="153" spans="1:14" x14ac:dyDescent="0.2">
      <c r="A153" s="322" t="str">
        <f t="shared" si="3"/>
        <v>Brent2011Total households</v>
      </c>
      <c r="B153" s="332" t="s">
        <v>35</v>
      </c>
      <c r="C153" s="322">
        <v>2011</v>
      </c>
      <c r="D153" s="332" t="s">
        <v>605</v>
      </c>
      <c r="E153" s="334">
        <v>110286</v>
      </c>
      <c r="F153" s="332">
        <v>30616</v>
      </c>
      <c r="G153" s="332">
        <v>26666</v>
      </c>
      <c r="H153" s="332">
        <v>19007</v>
      </c>
      <c r="I153" s="332">
        <v>16509</v>
      </c>
      <c r="J153" s="332">
        <v>9124</v>
      </c>
      <c r="K153" s="332">
        <v>8364</v>
      </c>
    </row>
    <row r="154" spans="1:14" x14ac:dyDescent="0.2">
      <c r="A154" s="322" t="str">
        <f t="shared" si="3"/>
        <v>Brent2011Total persons</v>
      </c>
      <c r="B154" s="332" t="s">
        <v>35</v>
      </c>
      <c r="C154" s="322">
        <v>2011</v>
      </c>
      <c r="D154" s="332" t="s">
        <v>606</v>
      </c>
      <c r="E154" s="334">
        <v>308895</v>
      </c>
      <c r="F154" s="334">
        <v>30616</v>
      </c>
      <c r="G154" s="334">
        <v>53332</v>
      </c>
      <c r="H154" s="334">
        <v>57021</v>
      </c>
      <c r="I154" s="334">
        <v>66036</v>
      </c>
      <c r="J154" s="334">
        <v>45620</v>
      </c>
      <c r="K154" s="334">
        <v>56270</v>
      </c>
    </row>
    <row r="155" spans="1:14" x14ac:dyDescent="0.2">
      <c r="A155" s="322" t="str">
        <f t="shared" si="3"/>
        <v>Brent2011Total rooms</v>
      </c>
      <c r="B155" s="332" t="s">
        <v>35</v>
      </c>
      <c r="C155" s="322">
        <v>2011</v>
      </c>
      <c r="D155" s="332" t="s">
        <v>607</v>
      </c>
      <c r="E155" s="334">
        <v>506146</v>
      </c>
      <c r="F155" s="332">
        <v>113117</v>
      </c>
      <c r="G155" s="332">
        <v>116994</v>
      </c>
      <c r="H155" s="332">
        <v>90688</v>
      </c>
      <c r="I155" s="332">
        <v>85265</v>
      </c>
      <c r="J155" s="332">
        <v>50095</v>
      </c>
      <c r="K155" s="332">
        <v>49987</v>
      </c>
    </row>
    <row r="156" spans="1:14" x14ac:dyDescent="0.2">
      <c r="A156" s="322" t="str">
        <f t="shared" si="3"/>
        <v>Brent2011Persons per room</v>
      </c>
      <c r="B156" s="332" t="s">
        <v>35</v>
      </c>
      <c r="C156" s="322">
        <v>2011</v>
      </c>
      <c r="D156" s="332" t="s">
        <v>608</v>
      </c>
      <c r="E156" s="334">
        <v>0.61028833577663366</v>
      </c>
      <c r="F156" s="332">
        <v>0.27065781447527781</v>
      </c>
      <c r="G156" s="332">
        <v>0.45585243687710481</v>
      </c>
      <c r="H156" s="332">
        <v>0.62876014467184194</v>
      </c>
      <c r="I156" s="332">
        <v>0.77447956371312965</v>
      </c>
      <c r="J156" s="332">
        <v>0.91066972751771635</v>
      </c>
      <c r="K156" s="332">
        <v>1.1256926800968252</v>
      </c>
    </row>
    <row r="157" spans="1:14" x14ac:dyDescent="0.2">
      <c r="A157" s="322" t="str">
        <f t="shared" si="3"/>
        <v>BromleyBromley</v>
      </c>
      <c r="B157" s="332" t="s">
        <v>36</v>
      </c>
      <c r="D157" s="332" t="s">
        <v>36</v>
      </c>
      <c r="F157" s="373" t="s">
        <v>603</v>
      </c>
      <c r="G157" s="373"/>
      <c r="H157" s="373"/>
      <c r="I157" s="373"/>
      <c r="J157" s="373"/>
      <c r="K157" s="373"/>
      <c r="L157" s="373"/>
    </row>
    <row r="158" spans="1:14" x14ac:dyDescent="0.2">
      <c r="A158" s="322" t="str">
        <f t="shared" si="3"/>
        <v>Bromley19611961</v>
      </c>
      <c r="B158" s="332" t="s">
        <v>36</v>
      </c>
      <c r="C158" s="322">
        <v>1961</v>
      </c>
      <c r="D158" s="313" t="s">
        <v>28</v>
      </c>
      <c r="E158" s="334" t="s">
        <v>604</v>
      </c>
      <c r="F158" s="332">
        <v>1</v>
      </c>
      <c r="G158" s="332">
        <v>2</v>
      </c>
      <c r="H158" s="332">
        <v>3</v>
      </c>
      <c r="I158" s="332">
        <v>4</v>
      </c>
      <c r="J158" s="332">
        <v>5</v>
      </c>
      <c r="K158" s="332">
        <v>6</v>
      </c>
      <c r="L158" s="334" t="s">
        <v>599</v>
      </c>
    </row>
    <row r="159" spans="1:14" x14ac:dyDescent="0.2">
      <c r="A159" s="322" t="str">
        <f t="shared" si="3"/>
        <v>Bromley1961Total households</v>
      </c>
      <c r="B159" s="332" t="s">
        <v>36</v>
      </c>
      <c r="C159" s="322">
        <v>1961</v>
      </c>
      <c r="D159" s="332" t="s">
        <v>605</v>
      </c>
      <c r="E159" s="334">
        <v>93822</v>
      </c>
      <c r="F159" s="334">
        <v>10302</v>
      </c>
      <c r="G159" s="334">
        <v>28422</v>
      </c>
      <c r="H159" s="334">
        <v>21991</v>
      </c>
      <c r="I159" s="334">
        <v>19314</v>
      </c>
      <c r="J159" s="334">
        <v>8547</v>
      </c>
      <c r="K159" s="334">
        <v>3336</v>
      </c>
      <c r="L159" s="334">
        <v>1910</v>
      </c>
    </row>
    <row r="160" spans="1:14" x14ac:dyDescent="0.2">
      <c r="A160" s="322" t="str">
        <f t="shared" si="3"/>
        <v>Bromley1961Total persons</v>
      </c>
      <c r="B160" s="332" t="s">
        <v>36</v>
      </c>
      <c r="C160" s="322">
        <v>1961</v>
      </c>
      <c r="D160" s="332" t="s">
        <v>606</v>
      </c>
      <c r="E160" s="334">
        <v>287785</v>
      </c>
      <c r="F160" s="334">
        <v>10302</v>
      </c>
      <c r="G160" s="334">
        <v>56844</v>
      </c>
      <c r="H160" s="334">
        <v>65973</v>
      </c>
      <c r="I160" s="334">
        <v>77256</v>
      </c>
      <c r="J160" s="334">
        <v>42735</v>
      </c>
      <c r="K160" s="334">
        <v>20016</v>
      </c>
      <c r="L160" s="334">
        <v>14659</v>
      </c>
    </row>
    <row r="161" spans="1:12" x14ac:dyDescent="0.2">
      <c r="A161" s="322" t="str">
        <f t="shared" si="3"/>
        <v>Bromley1961Total rooms</v>
      </c>
      <c r="B161" s="332" t="s">
        <v>36</v>
      </c>
      <c r="C161" s="322">
        <v>1961</v>
      </c>
      <c r="D161" s="332" t="s">
        <v>607</v>
      </c>
      <c r="E161" s="334">
        <v>442465</v>
      </c>
      <c r="F161" s="334">
        <v>37694</v>
      </c>
      <c r="G161" s="334">
        <v>127384</v>
      </c>
      <c r="H161" s="334">
        <v>104805</v>
      </c>
      <c r="I161" s="334">
        <v>97215</v>
      </c>
      <c r="J161" s="334">
        <v>45602</v>
      </c>
      <c r="K161" s="334">
        <v>18525</v>
      </c>
      <c r="L161" s="334">
        <v>11240</v>
      </c>
    </row>
    <row r="162" spans="1:12" x14ac:dyDescent="0.2">
      <c r="A162" s="322" t="str">
        <f t="shared" si="3"/>
        <v>Bromley1961Persons per room</v>
      </c>
      <c r="B162" s="332" t="s">
        <v>36</v>
      </c>
      <c r="C162" s="322">
        <v>1961</v>
      </c>
      <c r="D162" s="332" t="s">
        <v>608</v>
      </c>
      <c r="E162" s="334">
        <v>0.65041302701908621</v>
      </c>
      <c r="F162" s="332">
        <v>0.2733060964609752</v>
      </c>
      <c r="G162" s="332">
        <v>0.44624128618978837</v>
      </c>
      <c r="H162" s="332">
        <v>0.62948332617718616</v>
      </c>
      <c r="I162" s="332">
        <v>0.79469217713315843</v>
      </c>
      <c r="J162" s="332">
        <v>0.93712995044077019</v>
      </c>
      <c r="K162" s="332">
        <v>1.0804858299595141</v>
      </c>
      <c r="L162" s="332">
        <v>1.3041814946619217</v>
      </c>
    </row>
    <row r="163" spans="1:12" x14ac:dyDescent="0.2">
      <c r="A163" s="322" t="str">
        <f t="shared" si="3"/>
        <v>Bromley19711971</v>
      </c>
      <c r="B163" s="332" t="s">
        <v>36</v>
      </c>
      <c r="C163" s="322">
        <v>1971</v>
      </c>
      <c r="D163" s="313" t="s">
        <v>29</v>
      </c>
      <c r="E163" s="334" t="s">
        <v>604</v>
      </c>
      <c r="F163" s="332">
        <v>1</v>
      </c>
      <c r="G163" s="332">
        <v>2</v>
      </c>
      <c r="H163" s="332">
        <v>3</v>
      </c>
      <c r="I163" s="332">
        <v>4</v>
      </c>
      <c r="J163" s="332">
        <v>5</v>
      </c>
      <c r="K163" s="334" t="s">
        <v>602</v>
      </c>
    </row>
    <row r="164" spans="1:12" x14ac:dyDescent="0.2">
      <c r="A164" s="322" t="str">
        <f t="shared" si="3"/>
        <v>Bromley1971Total households</v>
      </c>
      <c r="B164" s="332" t="s">
        <v>36</v>
      </c>
      <c r="C164" s="322">
        <v>1971</v>
      </c>
      <c r="D164" s="332" t="s">
        <v>605</v>
      </c>
      <c r="E164" s="334">
        <v>104445</v>
      </c>
      <c r="F164" s="334">
        <v>17025</v>
      </c>
      <c r="G164" s="334">
        <v>34270</v>
      </c>
      <c r="H164" s="334">
        <v>20530</v>
      </c>
      <c r="I164" s="334">
        <v>19115</v>
      </c>
      <c r="J164" s="334">
        <v>8615</v>
      </c>
      <c r="K164" s="334">
        <v>4890</v>
      </c>
      <c r="L164" s="334"/>
    </row>
    <row r="165" spans="1:12" x14ac:dyDescent="0.2">
      <c r="A165" s="322" t="str">
        <f t="shared" si="3"/>
        <v>Bromley1971Total persons</v>
      </c>
      <c r="B165" s="332" t="s">
        <v>36</v>
      </c>
      <c r="C165" s="322">
        <v>1971</v>
      </c>
      <c r="D165" s="332" t="s">
        <v>606</v>
      </c>
      <c r="E165" s="334">
        <v>298690</v>
      </c>
      <c r="F165" s="334">
        <v>17025</v>
      </c>
      <c r="G165" s="334">
        <v>68540</v>
      </c>
      <c r="H165" s="334">
        <v>61595</v>
      </c>
      <c r="I165" s="334">
        <v>76465</v>
      </c>
      <c r="J165" s="334">
        <v>43085</v>
      </c>
      <c r="K165" s="334">
        <v>31985</v>
      </c>
      <c r="L165" s="334"/>
    </row>
    <row r="166" spans="1:12" x14ac:dyDescent="0.2">
      <c r="A166" s="322" t="str">
        <f t="shared" si="3"/>
        <v>Bromley1971Total rooms</v>
      </c>
      <c r="B166" s="332" t="s">
        <v>36</v>
      </c>
      <c r="C166" s="322">
        <v>1971</v>
      </c>
      <c r="D166" s="332" t="s">
        <v>607</v>
      </c>
      <c r="E166" s="334">
        <v>530345</v>
      </c>
      <c r="F166" s="334">
        <v>66085</v>
      </c>
      <c r="G166" s="334">
        <v>166155</v>
      </c>
      <c r="H166" s="334">
        <v>108305</v>
      </c>
      <c r="I166" s="334">
        <v>107950</v>
      </c>
      <c r="J166" s="334">
        <v>51235</v>
      </c>
      <c r="K166" s="334">
        <v>30615</v>
      </c>
      <c r="L166" s="334"/>
    </row>
    <row r="167" spans="1:12" x14ac:dyDescent="0.2">
      <c r="A167" s="322" t="str">
        <f t="shared" si="3"/>
        <v>Bromley1971Persons per room</v>
      </c>
      <c r="B167" s="332" t="s">
        <v>36</v>
      </c>
      <c r="C167" s="322">
        <v>1971</v>
      </c>
      <c r="D167" s="332" t="s">
        <v>608</v>
      </c>
      <c r="E167" s="334">
        <v>0.56319942678822277</v>
      </c>
      <c r="F167" s="332">
        <v>0.25762275856851025</v>
      </c>
      <c r="G167" s="332">
        <v>0.41250639463151878</v>
      </c>
      <c r="H167" s="332">
        <v>0.56871797239277966</v>
      </c>
      <c r="I167" s="332">
        <v>0.70833719314497456</v>
      </c>
      <c r="J167" s="332">
        <v>0.84092905240558213</v>
      </c>
      <c r="K167" s="332">
        <v>1.0447493058958026</v>
      </c>
    </row>
    <row r="168" spans="1:12" x14ac:dyDescent="0.2">
      <c r="A168" s="322" t="str">
        <f t="shared" si="3"/>
        <v>Bromley19811981</v>
      </c>
      <c r="B168" s="332" t="s">
        <v>36</v>
      </c>
      <c r="C168" s="322">
        <v>1981</v>
      </c>
      <c r="D168" s="313" t="s">
        <v>30</v>
      </c>
      <c r="E168" s="334" t="s">
        <v>604</v>
      </c>
      <c r="F168" s="332">
        <v>1</v>
      </c>
      <c r="G168" s="332">
        <v>2</v>
      </c>
      <c r="H168" s="332">
        <v>3</v>
      </c>
      <c r="I168" s="332">
        <v>4</v>
      </c>
      <c r="J168" s="332">
        <v>5</v>
      </c>
      <c r="K168" s="332">
        <v>6</v>
      </c>
      <c r="L168" s="334" t="s">
        <v>599</v>
      </c>
    </row>
    <row r="169" spans="1:12" x14ac:dyDescent="0.2">
      <c r="A169" s="322" t="str">
        <f t="shared" si="3"/>
        <v>Bromley1981Total households</v>
      </c>
      <c r="B169" s="332" t="s">
        <v>36</v>
      </c>
      <c r="C169" s="322">
        <v>1981</v>
      </c>
      <c r="D169" s="332" t="s">
        <v>605</v>
      </c>
      <c r="E169" s="334">
        <v>109298</v>
      </c>
      <c r="F169" s="332">
        <v>23389</v>
      </c>
      <c r="G169" s="332">
        <v>36301</v>
      </c>
      <c r="H169" s="332">
        <v>18191</v>
      </c>
      <c r="I169" s="332">
        <v>20635</v>
      </c>
      <c r="J169" s="332">
        <v>7719</v>
      </c>
      <c r="K169" s="332">
        <v>2284</v>
      </c>
      <c r="L169" s="332">
        <v>779</v>
      </c>
    </row>
    <row r="170" spans="1:12" x14ac:dyDescent="0.2">
      <c r="A170" s="322" t="str">
        <f t="shared" si="3"/>
        <v>Bromley1981Total persons</v>
      </c>
      <c r="B170" s="332" t="s">
        <v>36</v>
      </c>
      <c r="C170" s="322">
        <v>1981</v>
      </c>
      <c r="D170" s="332" t="s">
        <v>606</v>
      </c>
      <c r="E170" s="334">
        <v>291241</v>
      </c>
      <c r="F170" s="334">
        <v>23389</v>
      </c>
      <c r="G170" s="334">
        <v>72602</v>
      </c>
      <c r="H170" s="334">
        <v>54573</v>
      </c>
      <c r="I170" s="334">
        <v>82540</v>
      </c>
      <c r="J170" s="334">
        <v>38595</v>
      </c>
      <c r="K170" s="334">
        <v>13704</v>
      </c>
      <c r="L170" s="332">
        <v>5838</v>
      </c>
    </row>
    <row r="171" spans="1:12" x14ac:dyDescent="0.2">
      <c r="A171" s="322" t="str">
        <f t="shared" si="3"/>
        <v>Bromley1981Total rooms</v>
      </c>
      <c r="B171" s="332" t="s">
        <v>36</v>
      </c>
      <c r="C171" s="322">
        <v>1981</v>
      </c>
      <c r="D171" s="332" t="s">
        <v>607</v>
      </c>
      <c r="E171" s="334">
        <v>559916</v>
      </c>
      <c r="F171" s="332">
        <v>92081</v>
      </c>
      <c r="G171" s="332">
        <v>177655</v>
      </c>
      <c r="H171" s="332">
        <v>98649</v>
      </c>
      <c r="I171" s="332">
        <v>122415</v>
      </c>
      <c r="J171" s="332">
        <v>48850</v>
      </c>
      <c r="K171" s="332">
        <v>15024</v>
      </c>
      <c r="L171" s="332">
        <v>5242</v>
      </c>
    </row>
    <row r="172" spans="1:12" x14ac:dyDescent="0.2">
      <c r="A172" s="322" t="str">
        <f t="shared" si="3"/>
        <v>Bromley1981Persons per room</v>
      </c>
      <c r="B172" s="332" t="s">
        <v>36</v>
      </c>
      <c r="C172" s="322">
        <v>1981</v>
      </c>
      <c r="D172" s="332" t="s">
        <v>608</v>
      </c>
      <c r="E172" s="334">
        <v>0.52015123697125998</v>
      </c>
      <c r="F172" s="332">
        <v>0.25400462636157295</v>
      </c>
      <c r="G172" s="332">
        <v>0.40866848667360894</v>
      </c>
      <c r="H172" s="332">
        <v>0.55320378310981355</v>
      </c>
      <c r="I172" s="332">
        <v>0.67426377486419153</v>
      </c>
      <c r="J172" s="332">
        <v>0.79007164790174</v>
      </c>
      <c r="K172" s="332">
        <v>0.91214057507987223</v>
      </c>
      <c r="L172" s="332">
        <v>1.1136970621900038</v>
      </c>
    </row>
    <row r="173" spans="1:12" x14ac:dyDescent="0.2">
      <c r="A173" s="322" t="str">
        <f t="shared" si="3"/>
        <v>Bromley19911991</v>
      </c>
      <c r="B173" s="332" t="s">
        <v>36</v>
      </c>
      <c r="C173" s="322">
        <v>1991</v>
      </c>
      <c r="D173" s="313" t="s">
        <v>4</v>
      </c>
      <c r="E173" s="334" t="s">
        <v>604</v>
      </c>
      <c r="F173" s="332">
        <v>1</v>
      </c>
      <c r="G173" s="332">
        <v>2</v>
      </c>
      <c r="H173" s="332">
        <v>3</v>
      </c>
      <c r="I173" s="332">
        <v>4</v>
      </c>
      <c r="J173" s="332">
        <v>5</v>
      </c>
      <c r="K173" s="332">
        <v>6</v>
      </c>
      <c r="L173" s="334" t="s">
        <v>599</v>
      </c>
    </row>
    <row r="174" spans="1:12" x14ac:dyDescent="0.2">
      <c r="A174" s="322" t="str">
        <f t="shared" si="3"/>
        <v>Bromley1991Total households</v>
      </c>
      <c r="B174" s="332" t="s">
        <v>36</v>
      </c>
      <c r="C174" s="322">
        <v>1991</v>
      </c>
      <c r="D174" s="332" t="s">
        <v>605</v>
      </c>
      <c r="E174" s="334">
        <v>119574</v>
      </c>
      <c r="F174" s="332">
        <v>32986</v>
      </c>
      <c r="G174" s="332">
        <v>41805</v>
      </c>
      <c r="H174" s="332">
        <v>18585</v>
      </c>
      <c r="I174" s="332">
        <v>18450</v>
      </c>
      <c r="J174" s="332">
        <v>5938</v>
      </c>
      <c r="K174" s="332">
        <v>1442</v>
      </c>
      <c r="L174" s="332">
        <v>368</v>
      </c>
    </row>
    <row r="175" spans="1:12" x14ac:dyDescent="0.2">
      <c r="A175" s="322" t="str">
        <f t="shared" si="3"/>
        <v>Bromley1991Total persons</v>
      </c>
      <c r="B175" s="332" t="s">
        <v>36</v>
      </c>
      <c r="C175" s="322">
        <v>1991</v>
      </c>
      <c r="D175" s="332" t="s">
        <v>606</v>
      </c>
      <c r="E175" s="334">
        <v>287251</v>
      </c>
      <c r="F175" s="334">
        <v>32986</v>
      </c>
      <c r="G175" s="334">
        <v>83610</v>
      </c>
      <c r="H175" s="334">
        <v>55755</v>
      </c>
      <c r="I175" s="334">
        <v>73800</v>
      </c>
      <c r="J175" s="334">
        <v>29690</v>
      </c>
      <c r="K175" s="334">
        <v>8652</v>
      </c>
      <c r="L175" s="332">
        <v>2758</v>
      </c>
    </row>
    <row r="176" spans="1:12" x14ac:dyDescent="0.2">
      <c r="A176" s="322" t="str">
        <f t="shared" si="3"/>
        <v>Bromley1991Total rooms</v>
      </c>
      <c r="B176" s="332" t="s">
        <v>36</v>
      </c>
      <c r="C176" s="322">
        <v>1991</v>
      </c>
      <c r="D176" s="332" t="s">
        <v>607</v>
      </c>
      <c r="E176" s="334">
        <v>620702</v>
      </c>
      <c r="F176" s="332">
        <v>135840</v>
      </c>
      <c r="G176" s="332">
        <v>213998</v>
      </c>
      <c r="H176" s="332">
        <v>105475</v>
      </c>
      <c r="I176" s="332">
        <v>114160</v>
      </c>
      <c r="J176" s="332">
        <v>38836</v>
      </c>
      <c r="K176" s="332">
        <v>9802</v>
      </c>
      <c r="L176" s="332">
        <v>2591</v>
      </c>
    </row>
    <row r="177" spans="1:14" x14ac:dyDescent="0.2">
      <c r="A177" s="322" t="str">
        <f t="shared" si="3"/>
        <v>Bromley1991Persons per room</v>
      </c>
      <c r="B177" s="332" t="s">
        <v>36</v>
      </c>
      <c r="C177" s="322">
        <v>1991</v>
      </c>
      <c r="D177" s="332" t="s">
        <v>608</v>
      </c>
      <c r="E177" s="334">
        <v>0.46278407351676004</v>
      </c>
      <c r="F177" s="332">
        <v>0.24282979976442873</v>
      </c>
      <c r="G177" s="332">
        <v>0.39070458602416847</v>
      </c>
      <c r="H177" s="332">
        <v>0.52860867504147901</v>
      </c>
      <c r="I177" s="332">
        <v>0.6464611072179397</v>
      </c>
      <c r="J177" s="332">
        <v>0.7644968585848182</v>
      </c>
      <c r="K177" s="332">
        <v>0.88267700469291976</v>
      </c>
      <c r="L177" s="332">
        <v>1.0644538788112698</v>
      </c>
    </row>
    <row r="178" spans="1:14" x14ac:dyDescent="0.2">
      <c r="A178" s="322" t="str">
        <f t="shared" si="3"/>
        <v>Bromley20012001</v>
      </c>
      <c r="B178" s="332" t="s">
        <v>36</v>
      </c>
      <c r="C178" s="322">
        <v>2001</v>
      </c>
      <c r="D178" s="313">
        <v>2001</v>
      </c>
      <c r="E178" s="334" t="s">
        <v>604</v>
      </c>
      <c r="F178" s="332">
        <v>1</v>
      </c>
      <c r="G178" s="332">
        <v>2</v>
      </c>
      <c r="H178" s="332">
        <v>3</v>
      </c>
      <c r="I178" s="332">
        <v>4</v>
      </c>
      <c r="J178" s="332">
        <v>5</v>
      </c>
      <c r="K178" s="332">
        <v>6</v>
      </c>
      <c r="L178" s="334">
        <v>7</v>
      </c>
      <c r="M178" s="322" t="s">
        <v>2759</v>
      </c>
      <c r="N178" s="332"/>
    </row>
    <row r="179" spans="1:14" x14ac:dyDescent="0.2">
      <c r="A179" s="322" t="str">
        <f t="shared" si="3"/>
        <v>Bromley2001Total households</v>
      </c>
      <c r="B179" s="332" t="s">
        <v>36</v>
      </c>
      <c r="C179" s="322">
        <v>2001</v>
      </c>
      <c r="D179" s="332" t="s">
        <v>605</v>
      </c>
      <c r="E179" s="334">
        <v>125857</v>
      </c>
      <c r="F179" s="332">
        <v>38806</v>
      </c>
      <c r="G179" s="332">
        <v>42298</v>
      </c>
      <c r="H179" s="332">
        <v>19559</v>
      </c>
      <c r="I179" s="332">
        <v>17497</v>
      </c>
      <c r="J179" s="332">
        <v>6136</v>
      </c>
      <c r="K179" s="332">
        <v>1193</v>
      </c>
      <c r="L179" s="332">
        <v>254</v>
      </c>
      <c r="M179" s="322">
        <v>114</v>
      </c>
    </row>
    <row r="180" spans="1:14" x14ac:dyDescent="0.2">
      <c r="A180" s="322" t="str">
        <f t="shared" si="3"/>
        <v>Bromley2001Total persons</v>
      </c>
      <c r="B180" s="332" t="s">
        <v>36</v>
      </c>
      <c r="C180" s="322">
        <v>2001</v>
      </c>
      <c r="D180" s="332" t="s">
        <v>606</v>
      </c>
      <c r="E180" s="334">
        <v>292731</v>
      </c>
      <c r="F180" s="334">
        <v>38806</v>
      </c>
      <c r="G180" s="334">
        <v>84596</v>
      </c>
      <c r="H180" s="334">
        <v>58677</v>
      </c>
      <c r="I180" s="334">
        <v>69988</v>
      </c>
      <c r="J180" s="334">
        <v>30680</v>
      </c>
      <c r="K180" s="334">
        <v>7158</v>
      </c>
      <c r="L180" s="332">
        <v>1778</v>
      </c>
      <c r="M180" s="322">
        <v>1048</v>
      </c>
    </row>
    <row r="181" spans="1:14" x14ac:dyDescent="0.2">
      <c r="A181" s="322" t="str">
        <f t="shared" si="3"/>
        <v>Bromley2001Total rooms</v>
      </c>
      <c r="B181" s="332" t="s">
        <v>36</v>
      </c>
      <c r="C181" s="322">
        <v>2001</v>
      </c>
      <c r="D181" s="332" t="s">
        <v>607</v>
      </c>
      <c r="E181" s="334">
        <v>679637</v>
      </c>
      <c r="F181" s="332">
        <v>169392</v>
      </c>
      <c r="G181" s="332">
        <v>229930</v>
      </c>
      <c r="H181" s="332">
        <v>115612</v>
      </c>
      <c r="I181" s="332">
        <v>112537</v>
      </c>
      <c r="J181" s="332">
        <v>41248</v>
      </c>
      <c r="K181" s="332">
        <v>8333</v>
      </c>
      <c r="L181" s="332">
        <v>1804</v>
      </c>
      <c r="M181" s="322">
        <v>781</v>
      </c>
    </row>
    <row r="182" spans="1:14" x14ac:dyDescent="0.2">
      <c r="A182" s="322" t="str">
        <f t="shared" si="3"/>
        <v>Bromley2001Persons per room</v>
      </c>
      <c r="B182" s="332" t="s">
        <v>36</v>
      </c>
      <c r="C182" s="322">
        <v>2001</v>
      </c>
      <c r="D182" s="332" t="s">
        <v>608</v>
      </c>
      <c r="E182" s="334">
        <v>0.43071669141026753</v>
      </c>
      <c r="F182" s="332">
        <v>0.22908992160196467</v>
      </c>
      <c r="G182" s="332">
        <v>0.36792067150872004</v>
      </c>
      <c r="H182" s="332">
        <v>0.50753382001868319</v>
      </c>
      <c r="I182" s="332">
        <v>0.62191101593253773</v>
      </c>
      <c r="J182" s="332">
        <v>0.74379363847944147</v>
      </c>
      <c r="K182" s="332">
        <v>0.85899435977439098</v>
      </c>
      <c r="L182" s="332">
        <v>0.98558758314855877</v>
      </c>
      <c r="M182" s="322">
        <v>1.3418693982074263</v>
      </c>
    </row>
    <row r="183" spans="1:14" x14ac:dyDescent="0.2">
      <c r="A183" s="322" t="str">
        <f t="shared" si="3"/>
        <v>Bromley20112011</v>
      </c>
      <c r="B183" s="332" t="s">
        <v>36</v>
      </c>
      <c r="C183" s="322">
        <v>2011</v>
      </c>
      <c r="D183" s="313">
        <v>2011</v>
      </c>
      <c r="E183" s="334" t="s">
        <v>604</v>
      </c>
      <c r="F183" s="332">
        <v>1</v>
      </c>
      <c r="G183" s="332">
        <v>2</v>
      </c>
      <c r="H183" s="332">
        <v>3</v>
      </c>
      <c r="I183" s="332">
        <v>4</v>
      </c>
      <c r="J183" s="332">
        <v>5</v>
      </c>
      <c r="K183" s="332" t="s">
        <v>602</v>
      </c>
      <c r="L183" s="334"/>
      <c r="N183" s="332"/>
    </row>
    <row r="184" spans="1:14" x14ac:dyDescent="0.2">
      <c r="A184" s="322" t="str">
        <f t="shared" si="3"/>
        <v>Bromley2011Total households</v>
      </c>
      <c r="B184" s="332" t="s">
        <v>36</v>
      </c>
      <c r="C184" s="322">
        <v>2011</v>
      </c>
      <c r="D184" s="332" t="s">
        <v>605</v>
      </c>
      <c r="E184" s="334">
        <v>130862</v>
      </c>
      <c r="F184" s="332">
        <v>40815</v>
      </c>
      <c r="G184" s="332">
        <v>41993</v>
      </c>
      <c r="H184" s="332">
        <v>21331</v>
      </c>
      <c r="I184" s="332">
        <v>18166</v>
      </c>
      <c r="J184" s="332">
        <v>6504</v>
      </c>
      <c r="K184" s="332">
        <v>2053</v>
      </c>
    </row>
    <row r="185" spans="1:14" x14ac:dyDescent="0.2">
      <c r="A185" s="322" t="str">
        <f t="shared" si="3"/>
        <v>Bromley2011Total persons</v>
      </c>
      <c r="B185" s="332" t="s">
        <v>36</v>
      </c>
      <c r="C185" s="322">
        <v>2011</v>
      </c>
      <c r="D185" s="332" t="s">
        <v>606</v>
      </c>
      <c r="E185" s="334">
        <v>307023</v>
      </c>
      <c r="F185" s="334">
        <v>40815</v>
      </c>
      <c r="G185" s="334">
        <v>83986</v>
      </c>
      <c r="H185" s="334">
        <v>63993</v>
      </c>
      <c r="I185" s="334">
        <v>72664</v>
      </c>
      <c r="J185" s="334">
        <v>32520</v>
      </c>
      <c r="K185" s="334">
        <v>13045</v>
      </c>
    </row>
    <row r="186" spans="1:14" x14ac:dyDescent="0.2">
      <c r="A186" s="322" t="str">
        <f t="shared" si="3"/>
        <v>Bromley2011Total rooms</v>
      </c>
      <c r="B186" s="332" t="s">
        <v>36</v>
      </c>
      <c r="C186" s="322">
        <v>2011</v>
      </c>
      <c r="D186" s="332" t="s">
        <v>607</v>
      </c>
      <c r="E186" s="334">
        <v>714211</v>
      </c>
      <c r="F186" s="332">
        <v>180874</v>
      </c>
      <c r="G186" s="332">
        <v>231886</v>
      </c>
      <c r="H186" s="332">
        <v>125943</v>
      </c>
      <c r="I186" s="332">
        <v>117633</v>
      </c>
      <c r="J186" s="332">
        <v>43669</v>
      </c>
      <c r="K186" s="332">
        <v>14206</v>
      </c>
    </row>
    <row r="187" spans="1:14" x14ac:dyDescent="0.2">
      <c r="A187" s="322" t="str">
        <f t="shared" si="3"/>
        <v>Bromley2011Persons per room</v>
      </c>
      <c r="B187" s="332" t="s">
        <v>36</v>
      </c>
      <c r="C187" s="322">
        <v>2011</v>
      </c>
      <c r="D187" s="332" t="s">
        <v>608</v>
      </c>
      <c r="E187" s="334">
        <v>0.42987716515147484</v>
      </c>
      <c r="F187" s="332">
        <v>0.22565432289881354</v>
      </c>
      <c r="G187" s="332">
        <v>0.36218659168729461</v>
      </c>
      <c r="H187" s="332">
        <v>0.50811081203401542</v>
      </c>
      <c r="I187" s="332">
        <v>0.61771781727916486</v>
      </c>
      <c r="J187" s="332">
        <v>0.7446930316700634</v>
      </c>
      <c r="K187" s="332">
        <v>0.91827396874560041</v>
      </c>
    </row>
    <row r="188" spans="1:14" x14ac:dyDescent="0.2">
      <c r="A188" s="322" t="str">
        <f t="shared" si="3"/>
        <v>CamdenCamden</v>
      </c>
      <c r="B188" s="179" t="s">
        <v>37</v>
      </c>
      <c r="D188" s="179" t="s">
        <v>37</v>
      </c>
      <c r="F188" s="373" t="s">
        <v>603</v>
      </c>
      <c r="G188" s="373"/>
      <c r="H188" s="373"/>
      <c r="I188" s="373"/>
      <c r="J188" s="373"/>
      <c r="K188" s="373"/>
      <c r="L188" s="373"/>
    </row>
    <row r="189" spans="1:14" x14ac:dyDescent="0.2">
      <c r="A189" s="322" t="str">
        <f t="shared" si="3"/>
        <v>Camden19611961</v>
      </c>
      <c r="B189" s="179" t="s">
        <v>37</v>
      </c>
      <c r="C189" s="322">
        <v>1961</v>
      </c>
      <c r="D189" s="313" t="s">
        <v>28</v>
      </c>
      <c r="E189" s="334" t="s">
        <v>604</v>
      </c>
      <c r="F189" s="332">
        <v>1</v>
      </c>
      <c r="G189" s="332">
        <v>2</v>
      </c>
      <c r="H189" s="332">
        <v>3</v>
      </c>
      <c r="I189" s="332">
        <v>4</v>
      </c>
      <c r="J189" s="332">
        <v>5</v>
      </c>
      <c r="K189" s="332">
        <v>6</v>
      </c>
      <c r="L189" s="334" t="s">
        <v>599</v>
      </c>
    </row>
    <row r="190" spans="1:14" x14ac:dyDescent="0.2">
      <c r="A190" s="322" t="str">
        <f t="shared" si="3"/>
        <v>Camden1961Total households</v>
      </c>
      <c r="B190" s="179" t="s">
        <v>37</v>
      </c>
      <c r="C190" s="322">
        <v>1961</v>
      </c>
      <c r="D190" s="332" t="s">
        <v>605</v>
      </c>
      <c r="E190" s="334">
        <v>89317</v>
      </c>
      <c r="F190" s="334">
        <v>28053</v>
      </c>
      <c r="G190" s="334">
        <v>26943</v>
      </c>
      <c r="H190" s="334">
        <v>15333</v>
      </c>
      <c r="I190" s="332">
        <v>10180</v>
      </c>
      <c r="J190" s="332">
        <v>4879</v>
      </c>
      <c r="K190" s="332">
        <v>2152</v>
      </c>
      <c r="L190" s="334">
        <v>1777</v>
      </c>
    </row>
    <row r="191" spans="1:14" x14ac:dyDescent="0.2">
      <c r="A191" s="322" t="str">
        <f t="shared" si="3"/>
        <v>Camden1961Total persons</v>
      </c>
      <c r="B191" s="179" t="s">
        <v>37</v>
      </c>
      <c r="C191" s="322">
        <v>1961</v>
      </c>
      <c r="D191" s="332" t="s">
        <v>606</v>
      </c>
      <c r="E191" s="334">
        <v>219870</v>
      </c>
      <c r="F191" s="334">
        <v>28053</v>
      </c>
      <c r="G191" s="334">
        <v>53886</v>
      </c>
      <c r="H191" s="334">
        <v>45999</v>
      </c>
      <c r="I191" s="334">
        <v>40720</v>
      </c>
      <c r="J191" s="334">
        <v>24395</v>
      </c>
      <c r="K191" s="334">
        <v>12912</v>
      </c>
      <c r="L191" s="334">
        <v>13905</v>
      </c>
    </row>
    <row r="192" spans="1:14" x14ac:dyDescent="0.2">
      <c r="A192" s="322" t="str">
        <f t="shared" si="3"/>
        <v>Camden1961Total rooms</v>
      </c>
      <c r="B192" s="179" t="s">
        <v>37</v>
      </c>
      <c r="C192" s="322">
        <v>1961</v>
      </c>
      <c r="D192" s="332" t="s">
        <v>607</v>
      </c>
      <c r="E192" s="334">
        <v>273869</v>
      </c>
      <c r="F192" s="334">
        <v>53515</v>
      </c>
      <c r="G192" s="334">
        <v>79645</v>
      </c>
      <c r="H192" s="334">
        <v>55299</v>
      </c>
      <c r="I192" s="334">
        <v>41178</v>
      </c>
      <c r="J192" s="334">
        <v>22697</v>
      </c>
      <c r="K192" s="334">
        <v>11019</v>
      </c>
      <c r="L192" s="334">
        <v>10516</v>
      </c>
    </row>
    <row r="193" spans="1:12" x14ac:dyDescent="0.2">
      <c r="A193" s="322" t="str">
        <f t="shared" si="3"/>
        <v>Camden1961Persons per room</v>
      </c>
      <c r="B193" s="179" t="s">
        <v>37</v>
      </c>
      <c r="C193" s="322">
        <v>1961</v>
      </c>
      <c r="D193" s="332" t="s">
        <v>608</v>
      </c>
      <c r="E193" s="334">
        <v>0.80282908982031553</v>
      </c>
      <c r="F193" s="332">
        <v>0.52420816593478459</v>
      </c>
      <c r="G193" s="332">
        <v>0.67657731182120662</v>
      </c>
      <c r="H193" s="332">
        <v>0.83182336027776271</v>
      </c>
      <c r="I193" s="332">
        <v>0.9888775559764923</v>
      </c>
      <c r="J193" s="332">
        <v>1.0748116491166233</v>
      </c>
      <c r="K193" s="332">
        <v>1.1717941736999729</v>
      </c>
      <c r="L193" s="332">
        <v>1.3222708254089006</v>
      </c>
    </row>
    <row r="194" spans="1:12" x14ac:dyDescent="0.2">
      <c r="A194" s="322" t="str">
        <f t="shared" si="3"/>
        <v>Camden19711971</v>
      </c>
      <c r="B194" s="179" t="s">
        <v>37</v>
      </c>
      <c r="C194" s="322">
        <v>1971</v>
      </c>
      <c r="D194" s="313" t="s">
        <v>29</v>
      </c>
      <c r="E194" s="334" t="s">
        <v>604</v>
      </c>
      <c r="F194" s="332">
        <v>1</v>
      </c>
      <c r="G194" s="332">
        <v>2</v>
      </c>
      <c r="H194" s="332">
        <v>3</v>
      </c>
      <c r="I194" s="332">
        <v>4</v>
      </c>
      <c r="J194" s="332">
        <v>5</v>
      </c>
      <c r="K194" s="334" t="s">
        <v>602</v>
      </c>
    </row>
    <row r="195" spans="1:12" x14ac:dyDescent="0.2">
      <c r="A195" s="322" t="str">
        <f t="shared" si="3"/>
        <v>Camden1971Total households</v>
      </c>
      <c r="B195" s="179" t="s">
        <v>37</v>
      </c>
      <c r="C195" s="322">
        <v>1971</v>
      </c>
      <c r="D195" s="332" t="s">
        <v>605</v>
      </c>
      <c r="E195" s="334">
        <v>82145</v>
      </c>
      <c r="F195" s="334">
        <v>31700</v>
      </c>
      <c r="G195" s="334">
        <v>25035</v>
      </c>
      <c r="H195" s="334">
        <v>11270</v>
      </c>
      <c r="I195" s="334">
        <v>7510</v>
      </c>
      <c r="J195" s="334">
        <v>3775</v>
      </c>
      <c r="K195" s="334">
        <v>2855</v>
      </c>
      <c r="L195" s="334"/>
    </row>
    <row r="196" spans="1:12" x14ac:dyDescent="0.2">
      <c r="A196" s="322" t="str">
        <f t="shared" si="3"/>
        <v>Camden1971Total persons</v>
      </c>
      <c r="B196" s="179" t="s">
        <v>37</v>
      </c>
      <c r="C196" s="322">
        <v>1971</v>
      </c>
      <c r="D196" s="332" t="s">
        <v>606</v>
      </c>
      <c r="E196" s="334">
        <v>183510</v>
      </c>
      <c r="F196" s="334">
        <v>31700</v>
      </c>
      <c r="G196" s="334">
        <v>50070</v>
      </c>
      <c r="H196" s="334">
        <v>33805</v>
      </c>
      <c r="I196" s="334">
        <v>30050</v>
      </c>
      <c r="J196" s="334">
        <v>18870</v>
      </c>
      <c r="K196" s="334">
        <v>19015</v>
      </c>
      <c r="L196" s="334"/>
    </row>
    <row r="197" spans="1:12" x14ac:dyDescent="0.2">
      <c r="A197" s="322" t="str">
        <f t="shared" si="3"/>
        <v>Camden1971Total rooms</v>
      </c>
      <c r="B197" s="179" t="s">
        <v>37</v>
      </c>
      <c r="C197" s="322">
        <v>1971</v>
      </c>
      <c r="D197" s="332" t="s">
        <v>607</v>
      </c>
      <c r="E197" s="334">
        <v>268150</v>
      </c>
      <c r="F197" s="334">
        <v>68810</v>
      </c>
      <c r="G197" s="334">
        <v>82280</v>
      </c>
      <c r="H197" s="334">
        <v>45800</v>
      </c>
      <c r="I197" s="334">
        <v>35025</v>
      </c>
      <c r="J197" s="334">
        <v>19595</v>
      </c>
      <c r="K197" s="334">
        <v>16640</v>
      </c>
      <c r="L197" s="334"/>
    </row>
    <row r="198" spans="1:12" x14ac:dyDescent="0.2">
      <c r="A198" s="322" t="str">
        <f t="shared" si="3"/>
        <v>Camden1971Persons per room</v>
      </c>
      <c r="B198" s="179" t="s">
        <v>37</v>
      </c>
      <c r="C198" s="322">
        <v>1971</v>
      </c>
      <c r="D198" s="332" t="s">
        <v>608</v>
      </c>
      <c r="E198" s="334">
        <v>0.68435577102368073</v>
      </c>
      <c r="F198" s="332">
        <v>0.46068885336433657</v>
      </c>
      <c r="G198" s="332">
        <v>0.60853184248906178</v>
      </c>
      <c r="H198" s="332">
        <v>0.73810043668122272</v>
      </c>
      <c r="I198" s="332">
        <v>0.85795860099928622</v>
      </c>
      <c r="J198" s="332">
        <v>0.96300076550140346</v>
      </c>
      <c r="K198" s="332">
        <v>1.1427283653846154</v>
      </c>
    </row>
    <row r="199" spans="1:12" x14ac:dyDescent="0.2">
      <c r="A199" s="322" t="str">
        <f t="shared" si="3"/>
        <v>Camden19811981</v>
      </c>
      <c r="B199" s="179" t="s">
        <v>37</v>
      </c>
      <c r="C199" s="322">
        <v>1981</v>
      </c>
      <c r="D199" s="313" t="s">
        <v>30</v>
      </c>
      <c r="E199" s="334" t="s">
        <v>604</v>
      </c>
      <c r="F199" s="332">
        <v>1</v>
      </c>
      <c r="G199" s="332">
        <v>2</v>
      </c>
      <c r="H199" s="332">
        <v>3</v>
      </c>
      <c r="I199" s="332">
        <v>4</v>
      </c>
      <c r="J199" s="332">
        <v>5</v>
      </c>
      <c r="K199" s="332">
        <v>6</v>
      </c>
      <c r="L199" s="334" t="s">
        <v>599</v>
      </c>
    </row>
    <row r="200" spans="1:12" x14ac:dyDescent="0.2">
      <c r="A200" s="322" t="str">
        <f t="shared" si="3"/>
        <v>Camden1981Total households</v>
      </c>
      <c r="B200" s="179" t="s">
        <v>37</v>
      </c>
      <c r="C200" s="322">
        <v>1981</v>
      </c>
      <c r="D200" s="332" t="s">
        <v>605</v>
      </c>
      <c r="E200" s="334">
        <v>70061</v>
      </c>
      <c r="F200" s="332">
        <v>27886</v>
      </c>
      <c r="G200" s="332">
        <v>21615</v>
      </c>
      <c r="H200" s="332">
        <v>9312</v>
      </c>
      <c r="I200" s="332">
        <v>6645</v>
      </c>
      <c r="J200" s="332">
        <v>2854</v>
      </c>
      <c r="K200" s="332">
        <v>1221</v>
      </c>
      <c r="L200" s="332">
        <v>528</v>
      </c>
    </row>
    <row r="201" spans="1:12" x14ac:dyDescent="0.2">
      <c r="A201" s="322" t="str">
        <f t="shared" si="3"/>
        <v>Camden1981Total persons</v>
      </c>
      <c r="B201" s="179" t="s">
        <v>37</v>
      </c>
      <c r="C201" s="322">
        <v>1981</v>
      </c>
      <c r="D201" s="332" t="s">
        <v>606</v>
      </c>
      <c r="E201" s="334">
        <v>151307</v>
      </c>
      <c r="F201" s="334">
        <v>27886</v>
      </c>
      <c r="G201" s="334">
        <v>43230</v>
      </c>
      <c r="H201" s="334">
        <v>27936</v>
      </c>
      <c r="I201" s="334">
        <v>26580</v>
      </c>
      <c r="J201" s="334">
        <v>14270</v>
      </c>
      <c r="K201" s="334">
        <v>7326</v>
      </c>
      <c r="L201" s="332">
        <v>4079</v>
      </c>
    </row>
    <row r="202" spans="1:12" x14ac:dyDescent="0.2">
      <c r="A202" s="322" t="str">
        <f t="shared" si="3"/>
        <v>Camden1981Total rooms</v>
      </c>
      <c r="B202" s="179" t="s">
        <v>37</v>
      </c>
      <c r="C202" s="322">
        <v>1981</v>
      </c>
      <c r="D202" s="332" t="s">
        <v>607</v>
      </c>
      <c r="E202" s="334">
        <v>254813</v>
      </c>
      <c r="F202" s="332">
        <v>71147</v>
      </c>
      <c r="G202" s="332">
        <v>78665</v>
      </c>
      <c r="H202" s="332">
        <v>41757</v>
      </c>
      <c r="I202" s="332">
        <v>34813</v>
      </c>
      <c r="J202" s="332">
        <v>17011</v>
      </c>
      <c r="K202" s="332">
        <v>7829</v>
      </c>
      <c r="L202" s="332">
        <v>3591</v>
      </c>
    </row>
    <row r="203" spans="1:12" x14ac:dyDescent="0.2">
      <c r="A203" s="322" t="str">
        <f t="shared" si="3"/>
        <v>Camden1981Persons per room</v>
      </c>
      <c r="B203" s="179" t="s">
        <v>37</v>
      </c>
      <c r="C203" s="322">
        <v>1981</v>
      </c>
      <c r="D203" s="332" t="s">
        <v>608</v>
      </c>
      <c r="E203" s="334">
        <v>0.59379623488597522</v>
      </c>
      <c r="F203" s="332">
        <v>0.39194906320716266</v>
      </c>
      <c r="G203" s="332">
        <v>0.5495455412190936</v>
      </c>
      <c r="H203" s="332">
        <v>0.66901357856167831</v>
      </c>
      <c r="I203" s="332">
        <v>0.76350788498549393</v>
      </c>
      <c r="J203" s="332">
        <v>0.83886896713891013</v>
      </c>
      <c r="K203" s="332">
        <v>0.93575169242559719</v>
      </c>
      <c r="L203" s="332">
        <v>1.1358952937900306</v>
      </c>
    </row>
    <row r="204" spans="1:12" x14ac:dyDescent="0.2">
      <c r="A204" s="322" t="str">
        <f t="shared" si="3"/>
        <v>Camden19911991</v>
      </c>
      <c r="B204" s="179" t="s">
        <v>37</v>
      </c>
      <c r="C204" s="322">
        <v>1991</v>
      </c>
      <c r="D204" s="313" t="s">
        <v>4</v>
      </c>
      <c r="E204" s="334" t="s">
        <v>604</v>
      </c>
      <c r="F204" s="332">
        <v>1</v>
      </c>
      <c r="G204" s="332">
        <v>2</v>
      </c>
      <c r="H204" s="332">
        <v>3</v>
      </c>
      <c r="I204" s="332">
        <v>4</v>
      </c>
      <c r="J204" s="332">
        <v>5</v>
      </c>
      <c r="K204" s="332">
        <v>6</v>
      </c>
      <c r="L204" s="334" t="s">
        <v>599</v>
      </c>
    </row>
    <row r="205" spans="1:12" x14ac:dyDescent="0.2">
      <c r="A205" s="322" t="str">
        <f t="shared" si="3"/>
        <v>Camden1991Total households</v>
      </c>
      <c r="B205" s="179" t="s">
        <v>37</v>
      </c>
      <c r="C205" s="322">
        <v>1991</v>
      </c>
      <c r="D205" s="332" t="s">
        <v>605</v>
      </c>
      <c r="E205" s="334">
        <v>80149</v>
      </c>
      <c r="F205" s="332">
        <v>36373</v>
      </c>
      <c r="G205" s="332">
        <v>23499</v>
      </c>
      <c r="H205" s="332">
        <v>9589</v>
      </c>
      <c r="I205" s="332">
        <v>6397</v>
      </c>
      <c r="J205" s="332">
        <v>2565</v>
      </c>
      <c r="K205" s="332">
        <v>1104</v>
      </c>
      <c r="L205" s="332">
        <v>622</v>
      </c>
    </row>
    <row r="206" spans="1:12" x14ac:dyDescent="0.2">
      <c r="A206" s="322" t="str">
        <f t="shared" si="3"/>
        <v>Camden1991Total persons</v>
      </c>
      <c r="B206" s="179" t="s">
        <v>37</v>
      </c>
      <c r="C206" s="322">
        <v>1991</v>
      </c>
      <c r="D206" s="332" t="s">
        <v>606</v>
      </c>
      <c r="E206" s="334">
        <v>162070</v>
      </c>
      <c r="F206" s="334">
        <v>36373</v>
      </c>
      <c r="G206" s="334">
        <v>46998</v>
      </c>
      <c r="H206" s="334">
        <v>28767</v>
      </c>
      <c r="I206" s="334">
        <v>25588</v>
      </c>
      <c r="J206" s="334">
        <v>12825</v>
      </c>
      <c r="K206" s="334">
        <v>6624</v>
      </c>
      <c r="L206" s="332">
        <v>4895</v>
      </c>
    </row>
    <row r="207" spans="1:12" x14ac:dyDescent="0.2">
      <c r="A207" s="322" t="str">
        <f t="shared" si="3"/>
        <v>Camden1991Total rooms</v>
      </c>
      <c r="B207" s="179" t="s">
        <v>37</v>
      </c>
      <c r="C207" s="322">
        <v>1991</v>
      </c>
      <c r="D207" s="332" t="s">
        <v>607</v>
      </c>
      <c r="E207" s="334">
        <v>306389</v>
      </c>
      <c r="F207" s="332">
        <v>106297</v>
      </c>
      <c r="G207" s="332">
        <v>93628</v>
      </c>
      <c r="H207" s="332">
        <v>45913</v>
      </c>
      <c r="I207" s="332">
        <v>34718</v>
      </c>
      <c r="J207" s="332">
        <v>15364</v>
      </c>
      <c r="K207" s="332">
        <v>6805</v>
      </c>
      <c r="L207" s="332">
        <v>3664</v>
      </c>
    </row>
    <row r="208" spans="1:12" x14ac:dyDescent="0.2">
      <c r="A208" s="322" t="str">
        <f t="shared" si="3"/>
        <v>Camden1991Persons per room</v>
      </c>
      <c r="B208" s="179" t="s">
        <v>37</v>
      </c>
      <c r="C208" s="322">
        <v>1991</v>
      </c>
      <c r="D208" s="332" t="s">
        <v>608</v>
      </c>
      <c r="E208" s="334">
        <v>0.52896807653016265</v>
      </c>
      <c r="F208" s="332">
        <v>0.3421827521002474</v>
      </c>
      <c r="G208" s="332">
        <v>0.50196522407826716</v>
      </c>
      <c r="H208" s="332">
        <v>0.62655457060091913</v>
      </c>
      <c r="I208" s="332">
        <v>0.73702402212108997</v>
      </c>
      <c r="J208" s="332">
        <v>0.83474355636552977</v>
      </c>
      <c r="K208" s="332">
        <v>0.97340191036002943</v>
      </c>
      <c r="L208" s="332">
        <v>1.3359716157205239</v>
      </c>
    </row>
    <row r="209" spans="1:14" x14ac:dyDescent="0.2">
      <c r="A209" s="322" t="str">
        <f t="shared" si="3"/>
        <v>Camden20012001</v>
      </c>
      <c r="B209" s="179" t="s">
        <v>37</v>
      </c>
      <c r="C209" s="322">
        <v>2001</v>
      </c>
      <c r="D209" s="313">
        <v>2001</v>
      </c>
      <c r="E209" s="334" t="s">
        <v>604</v>
      </c>
      <c r="F209" s="332">
        <v>1</v>
      </c>
      <c r="G209" s="332">
        <v>2</v>
      </c>
      <c r="H209" s="332">
        <v>3</v>
      </c>
      <c r="I209" s="332">
        <v>4</v>
      </c>
      <c r="J209" s="332">
        <v>5</v>
      </c>
      <c r="K209" s="332">
        <v>6</v>
      </c>
      <c r="L209" s="334">
        <v>7</v>
      </c>
      <c r="M209" s="322" t="s">
        <v>2759</v>
      </c>
      <c r="N209" s="332"/>
    </row>
    <row r="210" spans="1:14" x14ac:dyDescent="0.2">
      <c r="A210" s="322" t="str">
        <f t="shared" si="3"/>
        <v>Camden2001Total households</v>
      </c>
      <c r="B210" s="179" t="s">
        <v>37</v>
      </c>
      <c r="C210" s="322">
        <v>2001</v>
      </c>
      <c r="D210" s="332" t="s">
        <v>605</v>
      </c>
      <c r="E210" s="334">
        <v>91603</v>
      </c>
      <c r="F210" s="332">
        <v>42217</v>
      </c>
      <c r="G210" s="332">
        <v>24446</v>
      </c>
      <c r="H210" s="332">
        <v>11694</v>
      </c>
      <c r="I210" s="332">
        <v>7548</v>
      </c>
      <c r="J210" s="332">
        <v>3150</v>
      </c>
      <c r="K210" s="332">
        <v>1904</v>
      </c>
      <c r="L210" s="332">
        <v>331</v>
      </c>
      <c r="M210" s="322">
        <v>313</v>
      </c>
    </row>
    <row r="211" spans="1:14" x14ac:dyDescent="0.2">
      <c r="A211" s="322" t="str">
        <f t="shared" si="3"/>
        <v>Camden2001Total persons</v>
      </c>
      <c r="B211" s="179" t="s">
        <v>37</v>
      </c>
      <c r="C211" s="322">
        <v>2001</v>
      </c>
      <c r="D211" s="332" t="s">
        <v>606</v>
      </c>
      <c r="E211" s="334">
        <v>188739</v>
      </c>
      <c r="F211" s="334">
        <v>42217</v>
      </c>
      <c r="G211" s="334">
        <v>48892</v>
      </c>
      <c r="H211" s="334">
        <v>35082</v>
      </c>
      <c r="I211" s="334">
        <v>30192</v>
      </c>
      <c r="J211" s="334">
        <v>15750</v>
      </c>
      <c r="K211" s="334">
        <v>11424</v>
      </c>
      <c r="L211" s="332">
        <v>2317</v>
      </c>
      <c r="M211" s="322">
        <v>2865</v>
      </c>
    </row>
    <row r="212" spans="1:14" x14ac:dyDescent="0.2">
      <c r="A212" s="322" t="str">
        <f t="shared" si="3"/>
        <v>Camden2001Total rooms</v>
      </c>
      <c r="B212" s="179" t="s">
        <v>37</v>
      </c>
      <c r="C212" s="322">
        <v>2001</v>
      </c>
      <c r="D212" s="332" t="s">
        <v>607</v>
      </c>
      <c r="E212" s="334">
        <v>362367</v>
      </c>
      <c r="F212" s="332">
        <v>136243</v>
      </c>
      <c r="G212" s="332">
        <v>98698</v>
      </c>
      <c r="H212" s="332">
        <v>55364</v>
      </c>
      <c r="I212" s="332">
        <v>40220</v>
      </c>
      <c r="J212" s="332">
        <v>17804</v>
      </c>
      <c r="K212" s="332">
        <v>19167</v>
      </c>
      <c r="L212" s="332">
        <v>1875</v>
      </c>
      <c r="M212" s="322">
        <v>1816</v>
      </c>
    </row>
    <row r="213" spans="1:14" x14ac:dyDescent="0.2">
      <c r="A213" s="322" t="str">
        <f t="shared" si="3"/>
        <v>Camden2001Persons per room</v>
      </c>
      <c r="B213" s="179" t="s">
        <v>37</v>
      </c>
      <c r="C213" s="322">
        <v>2001</v>
      </c>
      <c r="D213" s="332" t="s">
        <v>608</v>
      </c>
      <c r="E213" s="334">
        <v>0.52085040856369369</v>
      </c>
      <c r="F213" s="332">
        <v>0.3098654609778117</v>
      </c>
      <c r="G213" s="332">
        <v>0.49536971367200955</v>
      </c>
      <c r="H213" s="332">
        <v>0.63366086265443244</v>
      </c>
      <c r="I213" s="332">
        <v>0.75067130780706115</v>
      </c>
      <c r="J213" s="332">
        <v>0.8846326668164457</v>
      </c>
      <c r="K213" s="332">
        <v>0.59602441696666142</v>
      </c>
      <c r="L213" s="332">
        <v>1.2357333333333334</v>
      </c>
      <c r="M213" s="322">
        <v>1.5776431718061674</v>
      </c>
    </row>
    <row r="214" spans="1:14" x14ac:dyDescent="0.2">
      <c r="A214" s="322" t="str">
        <f t="shared" si="3"/>
        <v>Camden20112011</v>
      </c>
      <c r="B214" s="179" t="s">
        <v>37</v>
      </c>
      <c r="C214" s="322">
        <v>2011</v>
      </c>
      <c r="D214" s="313">
        <v>2011</v>
      </c>
      <c r="E214" s="334" t="s">
        <v>604</v>
      </c>
      <c r="F214" s="332">
        <v>1</v>
      </c>
      <c r="G214" s="332">
        <v>2</v>
      </c>
      <c r="H214" s="332">
        <v>3</v>
      </c>
      <c r="I214" s="332">
        <v>4</v>
      </c>
      <c r="J214" s="332">
        <v>5</v>
      </c>
      <c r="K214" s="332" t="s">
        <v>602</v>
      </c>
      <c r="L214" s="334"/>
      <c r="N214" s="332"/>
    </row>
    <row r="215" spans="1:14" x14ac:dyDescent="0.2">
      <c r="A215" s="322" t="str">
        <f t="shared" ref="A215:A278" si="4">CONCATENATE(B215,C215,D215)</f>
        <v>Camden2011Total households</v>
      </c>
      <c r="B215" s="179" t="s">
        <v>37</v>
      </c>
      <c r="C215" s="322">
        <v>2011</v>
      </c>
      <c r="D215" s="332" t="s">
        <v>605</v>
      </c>
      <c r="E215" s="334">
        <v>97534</v>
      </c>
      <c r="F215" s="332">
        <v>39531</v>
      </c>
      <c r="G215" s="332">
        <v>28215</v>
      </c>
      <c r="H215" s="332">
        <v>13085</v>
      </c>
      <c r="I215" s="332">
        <v>10245</v>
      </c>
      <c r="J215" s="332">
        <v>4095</v>
      </c>
      <c r="K215" s="332">
        <v>2363</v>
      </c>
    </row>
    <row r="216" spans="1:14" x14ac:dyDescent="0.2">
      <c r="A216" s="322" t="str">
        <f t="shared" si="4"/>
        <v>Camden2011Total persons</v>
      </c>
      <c r="B216" s="179" t="s">
        <v>37</v>
      </c>
      <c r="C216" s="322">
        <v>2011</v>
      </c>
      <c r="D216" s="332" t="s">
        <v>606</v>
      </c>
      <c r="E216" s="334">
        <v>212443</v>
      </c>
      <c r="F216" s="334">
        <v>39531</v>
      </c>
      <c r="G216" s="334">
        <v>56430</v>
      </c>
      <c r="H216" s="334">
        <v>39255</v>
      </c>
      <c r="I216" s="334">
        <v>40980</v>
      </c>
      <c r="J216" s="334">
        <v>20475</v>
      </c>
      <c r="K216" s="334">
        <v>15772</v>
      </c>
    </row>
    <row r="217" spans="1:14" x14ac:dyDescent="0.2">
      <c r="A217" s="322" t="str">
        <f t="shared" si="4"/>
        <v>Camden2011Total rooms</v>
      </c>
      <c r="B217" s="179" t="s">
        <v>37</v>
      </c>
      <c r="C217" s="322">
        <v>2011</v>
      </c>
      <c r="D217" s="332" t="s">
        <v>607</v>
      </c>
      <c r="E217" s="334">
        <v>390147</v>
      </c>
      <c r="F217" s="332">
        <v>126461</v>
      </c>
      <c r="G217" s="332">
        <v>111804</v>
      </c>
      <c r="H217" s="332">
        <v>60796</v>
      </c>
      <c r="I217" s="332">
        <v>53851</v>
      </c>
      <c r="J217" s="332">
        <v>23400</v>
      </c>
      <c r="K217" s="332">
        <v>13835</v>
      </c>
    </row>
    <row r="218" spans="1:14" x14ac:dyDescent="0.2">
      <c r="A218" s="322" t="str">
        <f t="shared" si="4"/>
        <v>Camden2011Persons per room</v>
      </c>
      <c r="B218" s="179" t="s">
        <v>37</v>
      </c>
      <c r="C218" s="322">
        <v>2011</v>
      </c>
      <c r="D218" s="332" t="s">
        <v>608</v>
      </c>
      <c r="E218" s="334">
        <v>0.54452039872150748</v>
      </c>
      <c r="F218" s="332">
        <v>0.3125943966914701</v>
      </c>
      <c r="G218" s="332">
        <v>0.50472255017709566</v>
      </c>
      <c r="H218" s="332">
        <v>0.64568392657411677</v>
      </c>
      <c r="I218" s="332">
        <v>0.76098865387829384</v>
      </c>
      <c r="J218" s="332">
        <v>0.875</v>
      </c>
      <c r="K218" s="332">
        <v>1.1400072280448139</v>
      </c>
    </row>
    <row r="219" spans="1:14" x14ac:dyDescent="0.2">
      <c r="A219" s="322" t="str">
        <f t="shared" si="4"/>
        <v>CroydonCroydon</v>
      </c>
      <c r="B219" s="179" t="s">
        <v>38</v>
      </c>
      <c r="D219" s="179" t="s">
        <v>38</v>
      </c>
      <c r="F219" s="373" t="s">
        <v>603</v>
      </c>
      <c r="G219" s="373"/>
      <c r="H219" s="373"/>
      <c r="I219" s="373"/>
      <c r="J219" s="373"/>
      <c r="K219" s="373"/>
      <c r="L219" s="373"/>
    </row>
    <row r="220" spans="1:14" x14ac:dyDescent="0.2">
      <c r="A220" s="322" t="str">
        <f t="shared" si="4"/>
        <v>Croydon19611961</v>
      </c>
      <c r="B220" s="179" t="s">
        <v>38</v>
      </c>
      <c r="C220" s="322">
        <v>1961</v>
      </c>
      <c r="D220" s="313" t="s">
        <v>28</v>
      </c>
      <c r="E220" s="334" t="s">
        <v>604</v>
      </c>
      <c r="F220" s="332">
        <v>1</v>
      </c>
      <c r="G220" s="332">
        <v>2</v>
      </c>
      <c r="H220" s="332">
        <v>3</v>
      </c>
      <c r="I220" s="332">
        <v>4</v>
      </c>
      <c r="J220" s="332">
        <v>5</v>
      </c>
      <c r="K220" s="332">
        <v>6</v>
      </c>
      <c r="L220" s="334" t="s">
        <v>599</v>
      </c>
    </row>
    <row r="221" spans="1:14" x14ac:dyDescent="0.2">
      <c r="A221" s="322" t="str">
        <f t="shared" si="4"/>
        <v>Croydon1961Total households</v>
      </c>
      <c r="B221" s="179" t="s">
        <v>38</v>
      </c>
      <c r="C221" s="322">
        <v>1961</v>
      </c>
      <c r="D221" s="332" t="s">
        <v>605</v>
      </c>
      <c r="E221" s="334">
        <v>103805</v>
      </c>
      <c r="F221" s="334">
        <v>12734</v>
      </c>
      <c r="G221" s="334">
        <v>31856</v>
      </c>
      <c r="H221" s="334">
        <v>23538</v>
      </c>
      <c r="I221" s="334">
        <v>20313</v>
      </c>
      <c r="J221" s="334">
        <v>9169</v>
      </c>
      <c r="K221" s="334">
        <v>3692</v>
      </c>
      <c r="L221" s="334">
        <v>2503</v>
      </c>
    </row>
    <row r="222" spans="1:14" x14ac:dyDescent="0.2">
      <c r="A222" s="322" t="str">
        <f t="shared" si="4"/>
        <v>Croydon1961Total persons</v>
      </c>
      <c r="B222" s="179" t="s">
        <v>38</v>
      </c>
      <c r="C222" s="322">
        <v>1961</v>
      </c>
      <c r="D222" s="332" t="s">
        <v>606</v>
      </c>
      <c r="E222" s="334">
        <v>315821</v>
      </c>
      <c r="F222" s="334">
        <v>12734</v>
      </c>
      <c r="G222" s="334">
        <v>63712</v>
      </c>
      <c r="H222" s="334">
        <v>70614</v>
      </c>
      <c r="I222" s="334">
        <v>81252</v>
      </c>
      <c r="J222" s="334">
        <v>45845</v>
      </c>
      <c r="K222" s="334">
        <v>22152</v>
      </c>
      <c r="L222" s="334">
        <v>19512</v>
      </c>
    </row>
    <row r="223" spans="1:14" x14ac:dyDescent="0.2">
      <c r="A223" s="322" t="str">
        <f t="shared" si="4"/>
        <v>Croydon1961Total rooms</v>
      </c>
      <c r="B223" s="179" t="s">
        <v>38</v>
      </c>
      <c r="C223" s="322">
        <v>1961</v>
      </c>
      <c r="D223" s="332" t="s">
        <v>607</v>
      </c>
      <c r="E223" s="334">
        <v>491214</v>
      </c>
      <c r="F223" s="334">
        <v>46089</v>
      </c>
      <c r="G223" s="334">
        <v>143577</v>
      </c>
      <c r="H223" s="334">
        <v>113492</v>
      </c>
      <c r="I223" s="334">
        <v>103227</v>
      </c>
      <c r="J223" s="334">
        <v>49147</v>
      </c>
      <c r="K223" s="334">
        <v>20857</v>
      </c>
      <c r="L223" s="334">
        <v>14825</v>
      </c>
    </row>
    <row r="224" spans="1:14" x14ac:dyDescent="0.2">
      <c r="A224" s="322" t="str">
        <f t="shared" si="4"/>
        <v>Croydon1961Persons per room</v>
      </c>
      <c r="B224" s="179" t="s">
        <v>38</v>
      </c>
      <c r="C224" s="322">
        <v>1961</v>
      </c>
      <c r="D224" s="332" t="s">
        <v>608</v>
      </c>
      <c r="E224" s="334">
        <v>0.64293973705961149</v>
      </c>
      <c r="F224" s="332">
        <v>0.27629152292304021</v>
      </c>
      <c r="G224" s="332">
        <v>0.44374795405949419</v>
      </c>
      <c r="H224" s="332">
        <v>0.62219363479364187</v>
      </c>
      <c r="I224" s="332">
        <v>0.78711964892905928</v>
      </c>
      <c r="J224" s="332">
        <v>0.93281380348749665</v>
      </c>
      <c r="K224" s="332">
        <v>1.0620894663662079</v>
      </c>
      <c r="L224" s="332">
        <v>1.3161551433389544</v>
      </c>
    </row>
    <row r="225" spans="1:14" x14ac:dyDescent="0.2">
      <c r="A225" s="322" t="str">
        <f t="shared" si="4"/>
        <v>Croydon19711971</v>
      </c>
      <c r="B225" s="179" t="s">
        <v>38</v>
      </c>
      <c r="C225" s="322">
        <v>1971</v>
      </c>
      <c r="D225" s="313" t="s">
        <v>29</v>
      </c>
      <c r="E225" s="334" t="s">
        <v>604</v>
      </c>
      <c r="F225" s="332">
        <v>1</v>
      </c>
      <c r="G225" s="332">
        <v>2</v>
      </c>
      <c r="H225" s="332">
        <v>3</v>
      </c>
      <c r="I225" s="332">
        <v>4</v>
      </c>
      <c r="J225" s="332">
        <v>5</v>
      </c>
      <c r="K225" s="334" t="s">
        <v>602</v>
      </c>
    </row>
    <row r="226" spans="1:14" x14ac:dyDescent="0.2">
      <c r="A226" s="322" t="str">
        <f t="shared" si="4"/>
        <v>Croydon1971Total households</v>
      </c>
      <c r="B226" s="179" t="s">
        <v>38</v>
      </c>
      <c r="C226" s="322">
        <v>1971</v>
      </c>
      <c r="D226" s="332" t="s">
        <v>605</v>
      </c>
      <c r="E226" s="334">
        <v>112900</v>
      </c>
      <c r="F226" s="334">
        <v>19955</v>
      </c>
      <c r="G226" s="334">
        <v>35780</v>
      </c>
      <c r="H226" s="334">
        <v>21470</v>
      </c>
      <c r="I226" s="334">
        <v>19445</v>
      </c>
      <c r="J226" s="334">
        <v>9440</v>
      </c>
      <c r="K226" s="334">
        <v>6810</v>
      </c>
      <c r="L226" s="334"/>
    </row>
    <row r="227" spans="1:14" x14ac:dyDescent="0.2">
      <c r="A227" s="322" t="str">
        <f t="shared" si="4"/>
        <v>Croydon1971Total persons</v>
      </c>
      <c r="B227" s="179" t="s">
        <v>38</v>
      </c>
      <c r="C227" s="322">
        <v>1971</v>
      </c>
      <c r="D227" s="332" t="s">
        <v>606</v>
      </c>
      <c r="E227" s="334">
        <v>326360</v>
      </c>
      <c r="F227" s="334">
        <v>19955</v>
      </c>
      <c r="G227" s="334">
        <v>71565</v>
      </c>
      <c r="H227" s="334">
        <v>64405</v>
      </c>
      <c r="I227" s="334">
        <v>77775</v>
      </c>
      <c r="J227" s="334">
        <v>47210</v>
      </c>
      <c r="K227" s="334">
        <v>45450</v>
      </c>
      <c r="L227" s="334"/>
    </row>
    <row r="228" spans="1:14" x14ac:dyDescent="0.2">
      <c r="A228" s="322" t="str">
        <f t="shared" si="4"/>
        <v>Croydon1971Total rooms</v>
      </c>
      <c r="B228" s="179" t="s">
        <v>38</v>
      </c>
      <c r="C228" s="322">
        <v>1971</v>
      </c>
      <c r="D228" s="332" t="s">
        <v>607</v>
      </c>
      <c r="E228" s="334">
        <v>568145</v>
      </c>
      <c r="F228" s="334">
        <v>77185</v>
      </c>
      <c r="G228" s="334">
        <v>172990</v>
      </c>
      <c r="H228" s="334">
        <v>112580</v>
      </c>
      <c r="I228" s="334">
        <v>108000</v>
      </c>
      <c r="J228" s="334">
        <v>55410</v>
      </c>
      <c r="K228" s="334">
        <v>41980</v>
      </c>
      <c r="L228" s="334"/>
    </row>
    <row r="229" spans="1:14" x14ac:dyDescent="0.2">
      <c r="A229" s="322" t="str">
        <f t="shared" si="4"/>
        <v>Croydon1971Persons per room</v>
      </c>
      <c r="B229" s="179" t="s">
        <v>38</v>
      </c>
      <c r="C229" s="322">
        <v>1971</v>
      </c>
      <c r="D229" s="332" t="s">
        <v>608</v>
      </c>
      <c r="E229" s="334">
        <v>0.57443082311733795</v>
      </c>
      <c r="F229" s="332">
        <v>0.25853468938265206</v>
      </c>
      <c r="G229" s="332">
        <v>0.41369443320423144</v>
      </c>
      <c r="H229" s="332">
        <v>0.57208207496891095</v>
      </c>
      <c r="I229" s="332">
        <v>0.72013888888888888</v>
      </c>
      <c r="J229" s="332">
        <v>0.85201227215304098</v>
      </c>
      <c r="K229" s="332">
        <v>1.0826584087660791</v>
      </c>
    </row>
    <row r="230" spans="1:14" x14ac:dyDescent="0.2">
      <c r="A230" s="322" t="str">
        <f t="shared" si="4"/>
        <v>Croydon19811981</v>
      </c>
      <c r="B230" s="179" t="s">
        <v>38</v>
      </c>
      <c r="C230" s="322">
        <v>1981</v>
      </c>
      <c r="D230" s="313" t="s">
        <v>30</v>
      </c>
      <c r="E230" s="334" t="s">
        <v>604</v>
      </c>
      <c r="F230" s="332">
        <v>1</v>
      </c>
      <c r="G230" s="332">
        <v>2</v>
      </c>
      <c r="H230" s="332">
        <v>3</v>
      </c>
      <c r="I230" s="332">
        <v>4</v>
      </c>
      <c r="J230" s="332">
        <v>5</v>
      </c>
      <c r="K230" s="332">
        <v>6</v>
      </c>
      <c r="L230" s="334" t="s">
        <v>599</v>
      </c>
    </row>
    <row r="231" spans="1:14" x14ac:dyDescent="0.2">
      <c r="A231" s="322" t="str">
        <f t="shared" si="4"/>
        <v>Croydon1981Total households</v>
      </c>
      <c r="B231" s="179" t="s">
        <v>38</v>
      </c>
      <c r="C231" s="322">
        <v>1981</v>
      </c>
      <c r="D231" s="332" t="s">
        <v>605</v>
      </c>
      <c r="E231" s="334">
        <v>114592</v>
      </c>
      <c r="F231" s="332">
        <v>24642</v>
      </c>
      <c r="G231" s="332">
        <v>37004</v>
      </c>
      <c r="H231" s="332">
        <v>19371</v>
      </c>
      <c r="I231" s="332">
        <v>20289</v>
      </c>
      <c r="J231" s="332">
        <v>8604</v>
      </c>
      <c r="K231" s="332">
        <v>3183</v>
      </c>
      <c r="L231" s="332">
        <v>1499</v>
      </c>
    </row>
    <row r="232" spans="1:14" x14ac:dyDescent="0.2">
      <c r="A232" s="322" t="str">
        <f t="shared" si="4"/>
        <v>Croydon1981Total persons</v>
      </c>
      <c r="B232" s="179" t="s">
        <v>38</v>
      </c>
      <c r="C232" s="322">
        <v>1981</v>
      </c>
      <c r="D232" s="332" t="s">
        <v>606</v>
      </c>
      <c r="E232" s="334">
        <v>311504</v>
      </c>
      <c r="F232" s="334">
        <v>24642</v>
      </c>
      <c r="G232" s="334">
        <v>74008</v>
      </c>
      <c r="H232" s="334">
        <v>58113</v>
      </c>
      <c r="I232" s="334">
        <v>81156</v>
      </c>
      <c r="J232" s="334">
        <v>43020</v>
      </c>
      <c r="K232" s="334">
        <v>19098</v>
      </c>
      <c r="L232" s="332">
        <v>11467</v>
      </c>
    </row>
    <row r="233" spans="1:14" x14ac:dyDescent="0.2">
      <c r="A233" s="322" t="str">
        <f t="shared" si="4"/>
        <v>Croydon1981Total rooms</v>
      </c>
      <c r="B233" s="179" t="s">
        <v>38</v>
      </c>
      <c r="C233" s="322">
        <v>1981</v>
      </c>
      <c r="D233" s="332" t="s">
        <v>607</v>
      </c>
      <c r="E233" s="334">
        <v>576432</v>
      </c>
      <c r="F233" s="332">
        <v>96368</v>
      </c>
      <c r="G233" s="332">
        <v>179219</v>
      </c>
      <c r="H233" s="332">
        <v>102746</v>
      </c>
      <c r="I233" s="332">
        <v>116464</v>
      </c>
      <c r="J233" s="332">
        <v>52153</v>
      </c>
      <c r="K233" s="332">
        <v>19800</v>
      </c>
      <c r="L233" s="332">
        <v>9682</v>
      </c>
    </row>
    <row r="234" spans="1:14" x14ac:dyDescent="0.2">
      <c r="A234" s="322" t="str">
        <f t="shared" si="4"/>
        <v>Croydon1981Persons per room</v>
      </c>
      <c r="B234" s="179" t="s">
        <v>38</v>
      </c>
      <c r="C234" s="322">
        <v>1981</v>
      </c>
      <c r="D234" s="332" t="s">
        <v>608</v>
      </c>
      <c r="E234" s="334">
        <v>0.54040025536403258</v>
      </c>
      <c r="F234" s="332">
        <v>0.25570728872654824</v>
      </c>
      <c r="G234" s="332">
        <v>0.41294728795496011</v>
      </c>
      <c r="H234" s="332">
        <v>0.56559866077511534</v>
      </c>
      <c r="I234" s="332">
        <v>0.69683335623025144</v>
      </c>
      <c r="J234" s="332">
        <v>0.82488063965639558</v>
      </c>
      <c r="K234" s="332">
        <v>0.96454545454545459</v>
      </c>
      <c r="L234" s="332">
        <v>1.1843627349721133</v>
      </c>
    </row>
    <row r="235" spans="1:14" x14ac:dyDescent="0.2">
      <c r="A235" s="322" t="str">
        <f t="shared" si="4"/>
        <v>Croydon19911991</v>
      </c>
      <c r="B235" s="179" t="s">
        <v>38</v>
      </c>
      <c r="C235" s="322">
        <v>1991</v>
      </c>
      <c r="D235" s="313" t="s">
        <v>4</v>
      </c>
      <c r="E235" s="334" t="s">
        <v>604</v>
      </c>
      <c r="F235" s="332">
        <v>1</v>
      </c>
      <c r="G235" s="332">
        <v>2</v>
      </c>
      <c r="H235" s="332">
        <v>3</v>
      </c>
      <c r="I235" s="332">
        <v>4</v>
      </c>
      <c r="J235" s="332">
        <v>5</v>
      </c>
      <c r="K235" s="332">
        <v>6</v>
      </c>
      <c r="L235" s="334" t="s">
        <v>599</v>
      </c>
    </row>
    <row r="236" spans="1:14" x14ac:dyDescent="0.2">
      <c r="A236" s="322" t="str">
        <f t="shared" si="4"/>
        <v>Croydon1991Total households</v>
      </c>
      <c r="B236" s="179" t="s">
        <v>38</v>
      </c>
      <c r="C236" s="322">
        <v>1991</v>
      </c>
      <c r="D236" s="332" t="s">
        <v>605</v>
      </c>
      <c r="E236" s="334">
        <v>124872</v>
      </c>
      <c r="F236" s="332">
        <v>33792</v>
      </c>
      <c r="G236" s="332">
        <v>41333</v>
      </c>
      <c r="H236" s="332">
        <v>20688</v>
      </c>
      <c r="I236" s="332">
        <v>18917</v>
      </c>
      <c r="J236" s="332">
        <v>7120</v>
      </c>
      <c r="K236" s="332">
        <v>2229</v>
      </c>
      <c r="L236" s="332">
        <v>793</v>
      </c>
    </row>
    <row r="237" spans="1:14" x14ac:dyDescent="0.2">
      <c r="A237" s="322" t="str">
        <f t="shared" si="4"/>
        <v>Croydon1991Total persons</v>
      </c>
      <c r="B237" s="179" t="s">
        <v>38</v>
      </c>
      <c r="C237" s="322">
        <v>1991</v>
      </c>
      <c r="D237" s="332" t="s">
        <v>606</v>
      </c>
      <c r="E237" s="334">
        <v>309246</v>
      </c>
      <c r="F237" s="334">
        <v>33792</v>
      </c>
      <c r="G237" s="334">
        <v>82666</v>
      </c>
      <c r="H237" s="334">
        <v>62064</v>
      </c>
      <c r="I237" s="334">
        <v>75668</v>
      </c>
      <c r="J237" s="334">
        <v>35600</v>
      </c>
      <c r="K237" s="334">
        <v>13374</v>
      </c>
      <c r="L237" s="332">
        <v>6082</v>
      </c>
    </row>
    <row r="238" spans="1:14" x14ac:dyDescent="0.2">
      <c r="A238" s="322" t="str">
        <f t="shared" si="4"/>
        <v>Croydon1991Total rooms</v>
      </c>
      <c r="B238" s="179" t="s">
        <v>38</v>
      </c>
      <c r="C238" s="322">
        <v>1991</v>
      </c>
      <c r="D238" s="332" t="s">
        <v>607</v>
      </c>
      <c r="E238" s="334">
        <v>624057</v>
      </c>
      <c r="F238" s="332">
        <v>135132</v>
      </c>
      <c r="G238" s="332">
        <v>202805</v>
      </c>
      <c r="H238" s="332">
        <v>111608</v>
      </c>
      <c r="I238" s="332">
        <v>111562</v>
      </c>
      <c r="J238" s="332">
        <v>43513</v>
      </c>
      <c r="K238" s="332">
        <v>14164</v>
      </c>
      <c r="L238" s="332">
        <v>5273</v>
      </c>
    </row>
    <row r="239" spans="1:14" x14ac:dyDescent="0.2">
      <c r="A239" s="322" t="str">
        <f t="shared" si="4"/>
        <v>Croydon1991Persons per room</v>
      </c>
      <c r="B239" s="179" t="s">
        <v>38</v>
      </c>
      <c r="C239" s="322">
        <v>1991</v>
      </c>
      <c r="D239" s="332" t="s">
        <v>608</v>
      </c>
      <c r="E239" s="334">
        <v>0.49554127267220782</v>
      </c>
      <c r="F239" s="332">
        <v>0.25006660154515586</v>
      </c>
      <c r="G239" s="332">
        <v>0.40761322452602256</v>
      </c>
      <c r="H239" s="332">
        <v>0.55608916923518026</v>
      </c>
      <c r="I239" s="332">
        <v>0.67825962245208937</v>
      </c>
      <c r="J239" s="332">
        <v>0.81814630110541675</v>
      </c>
      <c r="K239" s="332">
        <v>0.94422479525557756</v>
      </c>
      <c r="L239" s="332">
        <v>1.1534230988052343</v>
      </c>
    </row>
    <row r="240" spans="1:14" x14ac:dyDescent="0.2">
      <c r="A240" s="322" t="str">
        <f t="shared" si="4"/>
        <v>Croydon20012001</v>
      </c>
      <c r="B240" s="179" t="s">
        <v>38</v>
      </c>
      <c r="C240" s="322">
        <v>2001</v>
      </c>
      <c r="D240" s="313">
        <v>2001</v>
      </c>
      <c r="E240" s="334" t="s">
        <v>604</v>
      </c>
      <c r="F240" s="332">
        <v>1</v>
      </c>
      <c r="G240" s="332">
        <v>2</v>
      </c>
      <c r="H240" s="332">
        <v>3</v>
      </c>
      <c r="I240" s="332">
        <v>4</v>
      </c>
      <c r="J240" s="332">
        <v>5</v>
      </c>
      <c r="K240" s="332">
        <v>6</v>
      </c>
      <c r="L240" s="334">
        <v>7</v>
      </c>
      <c r="M240" s="322" t="s">
        <v>2759</v>
      </c>
      <c r="N240" s="332"/>
    </row>
    <row r="241" spans="1:14" x14ac:dyDescent="0.2">
      <c r="A241" s="322" t="str">
        <f t="shared" si="4"/>
        <v>Croydon2001Total households</v>
      </c>
      <c r="B241" s="179" t="s">
        <v>38</v>
      </c>
      <c r="C241" s="322">
        <v>2001</v>
      </c>
      <c r="D241" s="332" t="s">
        <v>605</v>
      </c>
      <c r="E241" s="334">
        <v>138991</v>
      </c>
      <c r="F241" s="332">
        <v>46069</v>
      </c>
      <c r="G241" s="332">
        <v>41463</v>
      </c>
      <c r="H241" s="332">
        <v>22298</v>
      </c>
      <c r="I241" s="332">
        <v>18522</v>
      </c>
      <c r="J241" s="332">
        <v>7590</v>
      </c>
      <c r="K241" s="332">
        <v>2308</v>
      </c>
      <c r="L241" s="332">
        <v>484</v>
      </c>
      <c r="M241" s="322">
        <v>257</v>
      </c>
    </row>
    <row r="242" spans="1:14" x14ac:dyDescent="0.2">
      <c r="A242" s="322" t="str">
        <f t="shared" si="4"/>
        <v>Croydon2001Total persons</v>
      </c>
      <c r="B242" s="179" t="s">
        <v>38</v>
      </c>
      <c r="C242" s="322">
        <v>2001</v>
      </c>
      <c r="D242" s="332" t="s">
        <v>606</v>
      </c>
      <c r="E242" s="334">
        <v>327465</v>
      </c>
      <c r="F242" s="334">
        <v>46069</v>
      </c>
      <c r="G242" s="334">
        <v>82926</v>
      </c>
      <c r="H242" s="334">
        <v>66894</v>
      </c>
      <c r="I242" s="334">
        <v>74088</v>
      </c>
      <c r="J242" s="334">
        <v>37950</v>
      </c>
      <c r="K242" s="334">
        <v>13848</v>
      </c>
      <c r="L242" s="332">
        <v>3388</v>
      </c>
      <c r="M242" s="322">
        <v>2302</v>
      </c>
    </row>
    <row r="243" spans="1:14" x14ac:dyDescent="0.2">
      <c r="A243" s="322" t="str">
        <f t="shared" si="4"/>
        <v>Croydon2001Total rooms</v>
      </c>
      <c r="B243" s="179" t="s">
        <v>38</v>
      </c>
      <c r="C243" s="322">
        <v>2001</v>
      </c>
      <c r="D243" s="332" t="s">
        <v>607</v>
      </c>
      <c r="E243" s="334">
        <v>707702</v>
      </c>
      <c r="F243" s="332">
        <v>193882</v>
      </c>
      <c r="G243" s="332">
        <v>214792</v>
      </c>
      <c r="H243" s="332">
        <v>122844</v>
      </c>
      <c r="I243" s="332">
        <v>110112</v>
      </c>
      <c r="J243" s="332">
        <v>46504</v>
      </c>
      <c r="K243" s="332">
        <v>16023</v>
      </c>
      <c r="L243" s="332">
        <v>3167</v>
      </c>
      <c r="M243" s="322">
        <v>1750</v>
      </c>
    </row>
    <row r="244" spans="1:14" x14ac:dyDescent="0.2">
      <c r="A244" s="322" t="str">
        <f t="shared" si="4"/>
        <v>Croydon2001Persons per room</v>
      </c>
      <c r="B244" s="179" t="s">
        <v>38</v>
      </c>
      <c r="C244" s="322">
        <v>2001</v>
      </c>
      <c r="D244" s="332" t="s">
        <v>608</v>
      </c>
      <c r="E244" s="334">
        <v>0.46271594541205197</v>
      </c>
      <c r="F244" s="332">
        <v>0.23761360002475732</v>
      </c>
      <c r="G244" s="332">
        <v>0.38607583150210434</v>
      </c>
      <c r="H244" s="332">
        <v>0.54454430008791643</v>
      </c>
      <c r="I244" s="332">
        <v>0.67284219703574544</v>
      </c>
      <c r="J244" s="332">
        <v>0.81605883364871834</v>
      </c>
      <c r="K244" s="332">
        <v>0.86425762965736752</v>
      </c>
      <c r="L244" s="332">
        <v>1.0697821281970319</v>
      </c>
      <c r="M244" s="322">
        <v>1.3154285714285714</v>
      </c>
    </row>
    <row r="245" spans="1:14" x14ac:dyDescent="0.2">
      <c r="A245" s="322" t="str">
        <f t="shared" si="4"/>
        <v>Croydon20112011</v>
      </c>
      <c r="B245" s="179" t="s">
        <v>38</v>
      </c>
      <c r="C245" s="322">
        <v>2011</v>
      </c>
      <c r="D245" s="313">
        <v>2011</v>
      </c>
      <c r="E245" s="334" t="s">
        <v>604</v>
      </c>
      <c r="F245" s="332">
        <v>1</v>
      </c>
      <c r="G245" s="332">
        <v>2</v>
      </c>
      <c r="H245" s="332">
        <v>3</v>
      </c>
      <c r="I245" s="332">
        <v>4</v>
      </c>
      <c r="J245" s="332">
        <v>5</v>
      </c>
      <c r="K245" s="332" t="s">
        <v>602</v>
      </c>
      <c r="L245" s="334"/>
      <c r="N245" s="332"/>
    </row>
    <row r="246" spans="1:14" x14ac:dyDescent="0.2">
      <c r="A246" s="322" t="str">
        <f t="shared" si="4"/>
        <v>Croydon2011Total households</v>
      </c>
      <c r="B246" s="179" t="s">
        <v>38</v>
      </c>
      <c r="C246" s="322">
        <v>2011</v>
      </c>
      <c r="D246" s="332" t="s">
        <v>605</v>
      </c>
      <c r="E246" s="334">
        <v>145010</v>
      </c>
      <c r="F246" s="332">
        <v>43043</v>
      </c>
      <c r="G246" s="332">
        <v>43020</v>
      </c>
      <c r="H246" s="332">
        <v>25094</v>
      </c>
      <c r="I246" s="332">
        <v>20435</v>
      </c>
      <c r="J246" s="332">
        <v>8706</v>
      </c>
      <c r="K246" s="332">
        <v>4712</v>
      </c>
    </row>
    <row r="247" spans="1:14" x14ac:dyDescent="0.2">
      <c r="A247" s="322" t="str">
        <f t="shared" si="4"/>
        <v>Croydon2011Total persons</v>
      </c>
      <c r="B247" s="179" t="s">
        <v>38</v>
      </c>
      <c r="C247" s="322">
        <v>2011</v>
      </c>
      <c r="D247" s="332" t="s">
        <v>606</v>
      </c>
      <c r="E247" s="334">
        <v>360230</v>
      </c>
      <c r="F247" s="334">
        <v>43043</v>
      </c>
      <c r="G247" s="334">
        <v>86040</v>
      </c>
      <c r="H247" s="334">
        <v>75282</v>
      </c>
      <c r="I247" s="334">
        <v>81740</v>
      </c>
      <c r="J247" s="334">
        <v>43530</v>
      </c>
      <c r="K247" s="334">
        <v>30595</v>
      </c>
    </row>
    <row r="248" spans="1:14" x14ac:dyDescent="0.2">
      <c r="A248" s="322" t="str">
        <f t="shared" si="4"/>
        <v>Croydon2011Total rooms</v>
      </c>
      <c r="B248" s="179" t="s">
        <v>38</v>
      </c>
      <c r="C248" s="322">
        <v>2011</v>
      </c>
      <c r="D248" s="332" t="s">
        <v>607</v>
      </c>
      <c r="E248" s="334">
        <v>733636</v>
      </c>
      <c r="F248" s="332">
        <v>181233</v>
      </c>
      <c r="G248" s="332">
        <v>217160</v>
      </c>
      <c r="H248" s="332">
        <v>133207</v>
      </c>
      <c r="I248" s="332">
        <v>119654</v>
      </c>
      <c r="J248" s="332">
        <v>52507</v>
      </c>
      <c r="K248" s="332">
        <v>29875</v>
      </c>
    </row>
    <row r="249" spans="1:14" x14ac:dyDescent="0.2">
      <c r="A249" s="322" t="str">
        <f t="shared" si="4"/>
        <v>Croydon2011Persons per room</v>
      </c>
      <c r="B249" s="179" t="s">
        <v>38</v>
      </c>
      <c r="C249" s="322">
        <v>2011</v>
      </c>
      <c r="D249" s="332" t="s">
        <v>608</v>
      </c>
      <c r="E249" s="334">
        <v>0.49102006989842373</v>
      </c>
      <c r="F249" s="332">
        <v>0.23750089663582238</v>
      </c>
      <c r="G249" s="332">
        <v>0.39620556271873275</v>
      </c>
      <c r="H249" s="332">
        <v>0.56515048007987567</v>
      </c>
      <c r="I249" s="332">
        <v>0.68313637655239279</v>
      </c>
      <c r="J249" s="332">
        <v>0.82903231950025713</v>
      </c>
      <c r="K249" s="332">
        <v>1.0241004184100417</v>
      </c>
    </row>
    <row r="250" spans="1:14" x14ac:dyDescent="0.2">
      <c r="A250" s="322" t="str">
        <f t="shared" si="4"/>
        <v>EalingEaling</v>
      </c>
      <c r="B250" s="332" t="s">
        <v>39</v>
      </c>
      <c r="D250" s="332" t="s">
        <v>39</v>
      </c>
      <c r="F250" s="373" t="s">
        <v>603</v>
      </c>
      <c r="G250" s="373"/>
      <c r="H250" s="373"/>
      <c r="I250" s="373"/>
      <c r="J250" s="373"/>
      <c r="K250" s="373"/>
      <c r="L250" s="373"/>
    </row>
    <row r="251" spans="1:14" x14ac:dyDescent="0.2">
      <c r="A251" s="322" t="str">
        <f t="shared" si="4"/>
        <v>Ealing19611961</v>
      </c>
      <c r="B251" s="332" t="s">
        <v>39</v>
      </c>
      <c r="C251" s="322">
        <v>1961</v>
      </c>
      <c r="D251" s="313" t="s">
        <v>28</v>
      </c>
      <c r="E251" s="334" t="s">
        <v>604</v>
      </c>
      <c r="F251" s="332">
        <v>1</v>
      </c>
      <c r="G251" s="332">
        <v>2</v>
      </c>
      <c r="H251" s="332">
        <v>3</v>
      </c>
      <c r="I251" s="332">
        <v>4</v>
      </c>
      <c r="J251" s="332">
        <v>5</v>
      </c>
      <c r="K251" s="332">
        <v>6</v>
      </c>
      <c r="L251" s="334" t="s">
        <v>599</v>
      </c>
    </row>
    <row r="252" spans="1:14" x14ac:dyDescent="0.2">
      <c r="A252" s="322" t="str">
        <f t="shared" si="4"/>
        <v>Ealing1961Total households</v>
      </c>
      <c r="B252" s="332" t="s">
        <v>39</v>
      </c>
      <c r="C252" s="322">
        <v>1961</v>
      </c>
      <c r="D252" s="332" t="s">
        <v>605</v>
      </c>
      <c r="E252" s="334">
        <v>98482</v>
      </c>
      <c r="F252" s="334">
        <v>13350</v>
      </c>
      <c r="G252" s="334">
        <v>31011</v>
      </c>
      <c r="H252" s="334">
        <v>22869</v>
      </c>
      <c r="I252" s="334">
        <v>17421</v>
      </c>
      <c r="J252" s="334">
        <v>8124</v>
      </c>
      <c r="K252" s="334">
        <v>3273</v>
      </c>
      <c r="L252" s="334">
        <v>2434</v>
      </c>
    </row>
    <row r="253" spans="1:14" x14ac:dyDescent="0.2">
      <c r="A253" s="322" t="str">
        <f t="shared" si="4"/>
        <v>Ealing1961Total persons</v>
      </c>
      <c r="B253" s="332" t="s">
        <v>39</v>
      </c>
      <c r="C253" s="322">
        <v>1961</v>
      </c>
      <c r="D253" s="332" t="s">
        <v>606</v>
      </c>
      <c r="E253" s="334">
        <v>292878</v>
      </c>
      <c r="F253" s="334">
        <v>13350</v>
      </c>
      <c r="G253" s="334">
        <v>62022</v>
      </c>
      <c r="H253" s="334">
        <v>68607</v>
      </c>
      <c r="I253" s="334">
        <v>69684</v>
      </c>
      <c r="J253" s="334">
        <v>40620</v>
      </c>
      <c r="K253" s="334">
        <v>19638</v>
      </c>
      <c r="L253" s="334">
        <v>18957</v>
      </c>
    </row>
    <row r="254" spans="1:14" x14ac:dyDescent="0.2">
      <c r="A254" s="322" t="str">
        <f t="shared" si="4"/>
        <v>Ealing1961Total rooms</v>
      </c>
      <c r="B254" s="332" t="s">
        <v>39</v>
      </c>
      <c r="C254" s="322">
        <v>1961</v>
      </c>
      <c r="D254" s="332" t="s">
        <v>607</v>
      </c>
      <c r="E254" s="334">
        <v>426263</v>
      </c>
      <c r="F254" s="334">
        <v>40352</v>
      </c>
      <c r="G254" s="334">
        <v>126721</v>
      </c>
      <c r="H254" s="334">
        <v>103077</v>
      </c>
      <c r="I254" s="334">
        <v>83415</v>
      </c>
      <c r="J254" s="334">
        <v>41355</v>
      </c>
      <c r="K254" s="334">
        <v>17442</v>
      </c>
      <c r="L254" s="334">
        <v>13901</v>
      </c>
    </row>
    <row r="255" spans="1:14" x14ac:dyDescent="0.2">
      <c r="A255" s="322" t="str">
        <f t="shared" si="4"/>
        <v>Ealing1961Persons per room</v>
      </c>
      <c r="B255" s="332" t="s">
        <v>39</v>
      </c>
      <c r="C255" s="322">
        <v>1961</v>
      </c>
      <c r="D255" s="332" t="s">
        <v>608</v>
      </c>
      <c r="E255" s="334">
        <v>0.6870828572970209</v>
      </c>
      <c r="F255" s="332">
        <v>0.33083862014274384</v>
      </c>
      <c r="G255" s="332">
        <v>0.48943742552536673</v>
      </c>
      <c r="H255" s="332">
        <v>0.66558980179865534</v>
      </c>
      <c r="I255" s="332">
        <v>0.83538931846790143</v>
      </c>
      <c r="J255" s="332">
        <v>0.98222705839680813</v>
      </c>
      <c r="K255" s="332">
        <v>1.1259029927760578</v>
      </c>
      <c r="L255" s="332">
        <v>1.3637148406589454</v>
      </c>
    </row>
    <row r="256" spans="1:14" x14ac:dyDescent="0.2">
      <c r="A256" s="322" t="str">
        <f t="shared" si="4"/>
        <v>Ealing19711971</v>
      </c>
      <c r="B256" s="332" t="s">
        <v>39</v>
      </c>
      <c r="C256" s="322">
        <v>1971</v>
      </c>
      <c r="D256" s="313" t="s">
        <v>29</v>
      </c>
      <c r="E256" s="334" t="s">
        <v>604</v>
      </c>
      <c r="F256" s="332">
        <v>1</v>
      </c>
      <c r="G256" s="332">
        <v>2</v>
      </c>
      <c r="H256" s="332">
        <v>3</v>
      </c>
      <c r="I256" s="332">
        <v>4</v>
      </c>
      <c r="J256" s="332">
        <v>5</v>
      </c>
      <c r="K256" s="334" t="s">
        <v>602</v>
      </c>
    </row>
    <row r="257" spans="1:14" x14ac:dyDescent="0.2">
      <c r="A257" s="322" t="str">
        <f t="shared" si="4"/>
        <v>Ealing1971Total households</v>
      </c>
      <c r="B257" s="332" t="s">
        <v>39</v>
      </c>
      <c r="C257" s="322">
        <v>1971</v>
      </c>
      <c r="D257" s="332" t="s">
        <v>605</v>
      </c>
      <c r="E257" s="334">
        <v>104535</v>
      </c>
      <c r="F257" s="334">
        <v>21640</v>
      </c>
      <c r="G257" s="334">
        <v>33805</v>
      </c>
      <c r="H257" s="334">
        <v>19195</v>
      </c>
      <c r="I257" s="334">
        <v>15170</v>
      </c>
      <c r="J257" s="334">
        <v>7670</v>
      </c>
      <c r="K257" s="334">
        <v>7060</v>
      </c>
      <c r="L257" s="334"/>
    </row>
    <row r="258" spans="1:14" x14ac:dyDescent="0.2">
      <c r="A258" s="322" t="str">
        <f t="shared" si="4"/>
        <v>Ealing1971Total persons</v>
      </c>
      <c r="B258" s="332" t="s">
        <v>39</v>
      </c>
      <c r="C258" s="322">
        <v>1971</v>
      </c>
      <c r="D258" s="332" t="s">
        <v>606</v>
      </c>
      <c r="E258" s="334">
        <v>294745</v>
      </c>
      <c r="F258" s="334">
        <v>21640</v>
      </c>
      <c r="G258" s="334">
        <v>67605</v>
      </c>
      <c r="H258" s="334">
        <v>57580</v>
      </c>
      <c r="I258" s="334">
        <v>60680</v>
      </c>
      <c r="J258" s="334">
        <v>38350</v>
      </c>
      <c r="K258" s="334">
        <v>48890</v>
      </c>
      <c r="L258" s="334"/>
    </row>
    <row r="259" spans="1:14" x14ac:dyDescent="0.2">
      <c r="A259" s="322" t="str">
        <f t="shared" si="4"/>
        <v>Ealing1971Total rooms</v>
      </c>
      <c r="B259" s="332" t="s">
        <v>39</v>
      </c>
      <c r="C259" s="322">
        <v>1971</v>
      </c>
      <c r="D259" s="332" t="s">
        <v>607</v>
      </c>
      <c r="E259" s="334">
        <v>466460</v>
      </c>
      <c r="F259" s="334">
        <v>69995</v>
      </c>
      <c r="G259" s="334">
        <v>147195</v>
      </c>
      <c r="H259" s="334">
        <v>92420</v>
      </c>
      <c r="I259" s="334">
        <v>77115</v>
      </c>
      <c r="J259" s="334">
        <v>40880</v>
      </c>
      <c r="K259" s="334">
        <v>38855</v>
      </c>
      <c r="L259" s="334"/>
    </row>
    <row r="260" spans="1:14" x14ac:dyDescent="0.2">
      <c r="A260" s="322" t="str">
        <f t="shared" si="4"/>
        <v>Ealing1971Persons per room</v>
      </c>
      <c r="B260" s="332" t="s">
        <v>39</v>
      </c>
      <c r="C260" s="322">
        <v>1971</v>
      </c>
      <c r="D260" s="332" t="s">
        <v>608</v>
      </c>
      <c r="E260" s="334">
        <v>0.63187625948634396</v>
      </c>
      <c r="F260" s="332">
        <v>0.30916494035288233</v>
      </c>
      <c r="G260" s="332">
        <v>0.45928869866503619</v>
      </c>
      <c r="H260" s="332">
        <v>0.62302531919497939</v>
      </c>
      <c r="I260" s="332">
        <v>0.78687674252739415</v>
      </c>
      <c r="J260" s="332">
        <v>0.9381115459882583</v>
      </c>
      <c r="K260" s="332">
        <v>1.2582679191867199</v>
      </c>
    </row>
    <row r="261" spans="1:14" x14ac:dyDescent="0.2">
      <c r="A261" s="322" t="str">
        <f t="shared" si="4"/>
        <v>Ealing19811981</v>
      </c>
      <c r="B261" s="332" t="s">
        <v>39</v>
      </c>
      <c r="C261" s="322">
        <v>1981</v>
      </c>
      <c r="D261" s="313" t="s">
        <v>30</v>
      </c>
      <c r="E261" s="334" t="s">
        <v>604</v>
      </c>
      <c r="F261" s="332">
        <v>1</v>
      </c>
      <c r="G261" s="332">
        <v>2</v>
      </c>
      <c r="H261" s="332">
        <v>3</v>
      </c>
      <c r="I261" s="332">
        <v>4</v>
      </c>
      <c r="J261" s="332">
        <v>5</v>
      </c>
      <c r="K261" s="332">
        <v>6</v>
      </c>
      <c r="L261" s="334" t="s">
        <v>599</v>
      </c>
    </row>
    <row r="262" spans="1:14" x14ac:dyDescent="0.2">
      <c r="A262" s="322" t="str">
        <f t="shared" si="4"/>
        <v>Ealing1981Total households</v>
      </c>
      <c r="B262" s="332" t="s">
        <v>39</v>
      </c>
      <c r="C262" s="322">
        <v>1981</v>
      </c>
      <c r="D262" s="332" t="s">
        <v>605</v>
      </c>
      <c r="E262" s="334">
        <v>100294</v>
      </c>
      <c r="F262" s="332">
        <v>23935</v>
      </c>
      <c r="G262" s="332">
        <v>31496</v>
      </c>
      <c r="H262" s="332">
        <v>16223</v>
      </c>
      <c r="I262" s="332">
        <v>14980</v>
      </c>
      <c r="J262" s="332">
        <v>7559</v>
      </c>
      <c r="K262" s="332">
        <v>3639</v>
      </c>
      <c r="L262" s="332">
        <v>2462</v>
      </c>
    </row>
    <row r="263" spans="1:14" x14ac:dyDescent="0.2">
      <c r="A263" s="322" t="str">
        <f t="shared" si="4"/>
        <v>Ealing1981Total persons</v>
      </c>
      <c r="B263" s="332" t="s">
        <v>39</v>
      </c>
      <c r="C263" s="322">
        <v>1981</v>
      </c>
      <c r="D263" s="332" t="s">
        <v>606</v>
      </c>
      <c r="E263" s="334">
        <v>274548</v>
      </c>
      <c r="F263" s="334">
        <v>23935</v>
      </c>
      <c r="G263" s="334">
        <v>62992</v>
      </c>
      <c r="H263" s="334">
        <v>48669</v>
      </c>
      <c r="I263" s="334">
        <v>59920</v>
      </c>
      <c r="J263" s="334">
        <v>37795</v>
      </c>
      <c r="K263" s="334">
        <v>21834</v>
      </c>
      <c r="L263" s="332">
        <v>19403</v>
      </c>
    </row>
    <row r="264" spans="1:14" x14ac:dyDescent="0.2">
      <c r="A264" s="322" t="str">
        <f t="shared" si="4"/>
        <v>Ealing1981Total rooms</v>
      </c>
      <c r="B264" s="332" t="s">
        <v>39</v>
      </c>
      <c r="C264" s="322">
        <v>1981</v>
      </c>
      <c r="D264" s="332" t="s">
        <v>607</v>
      </c>
      <c r="E264" s="334">
        <v>458938</v>
      </c>
      <c r="F264" s="332">
        <v>85307</v>
      </c>
      <c r="G264" s="332">
        <v>139554</v>
      </c>
      <c r="H264" s="332">
        <v>79647</v>
      </c>
      <c r="I264" s="332">
        <v>78264</v>
      </c>
      <c r="J264" s="332">
        <v>41524</v>
      </c>
      <c r="K264" s="332">
        <v>20420</v>
      </c>
      <c r="L264" s="332">
        <v>14222</v>
      </c>
    </row>
    <row r="265" spans="1:14" x14ac:dyDescent="0.2">
      <c r="A265" s="322" t="str">
        <f t="shared" si="4"/>
        <v>Ealing1981Persons per room</v>
      </c>
      <c r="B265" s="332" t="s">
        <v>39</v>
      </c>
      <c r="C265" s="322">
        <v>1981</v>
      </c>
      <c r="D265" s="332" t="s">
        <v>608</v>
      </c>
      <c r="E265" s="334">
        <v>0.59822459678649409</v>
      </c>
      <c r="F265" s="332">
        <v>0.28057486489971517</v>
      </c>
      <c r="G265" s="332">
        <v>0.45138082749330011</v>
      </c>
      <c r="H265" s="332">
        <v>0.61105879694150433</v>
      </c>
      <c r="I265" s="332">
        <v>0.76561381989164878</v>
      </c>
      <c r="J265" s="332">
        <v>0.91019651286003278</v>
      </c>
      <c r="K265" s="332">
        <v>1.0692458374142997</v>
      </c>
      <c r="L265" s="332">
        <v>1.3642947546055406</v>
      </c>
    </row>
    <row r="266" spans="1:14" x14ac:dyDescent="0.2">
      <c r="A266" s="322" t="str">
        <f t="shared" si="4"/>
        <v>Ealing19911991</v>
      </c>
      <c r="B266" s="332" t="s">
        <v>39</v>
      </c>
      <c r="C266" s="322">
        <v>1991</v>
      </c>
      <c r="D266" s="313" t="s">
        <v>4</v>
      </c>
      <c r="E266" s="334" t="s">
        <v>604</v>
      </c>
      <c r="F266" s="332">
        <v>1</v>
      </c>
      <c r="G266" s="332">
        <v>2</v>
      </c>
      <c r="H266" s="332">
        <v>3</v>
      </c>
      <c r="I266" s="332">
        <v>4</v>
      </c>
      <c r="J266" s="332">
        <v>5</v>
      </c>
      <c r="K266" s="332">
        <v>6</v>
      </c>
      <c r="L266" s="334" t="s">
        <v>599</v>
      </c>
    </row>
    <row r="267" spans="1:14" x14ac:dyDescent="0.2">
      <c r="A267" s="322" t="str">
        <f t="shared" si="4"/>
        <v>Ealing1991Total households</v>
      </c>
      <c r="B267" s="332" t="s">
        <v>39</v>
      </c>
      <c r="C267" s="322">
        <v>1991</v>
      </c>
      <c r="D267" s="332" t="s">
        <v>605</v>
      </c>
      <c r="E267" s="334">
        <v>108644</v>
      </c>
      <c r="F267" s="332">
        <v>32418</v>
      </c>
      <c r="G267" s="332">
        <v>33346</v>
      </c>
      <c r="H267" s="332">
        <v>16880</v>
      </c>
      <c r="I267" s="332">
        <v>14870</v>
      </c>
      <c r="J267" s="332">
        <v>6901</v>
      </c>
      <c r="K267" s="332">
        <v>2932</v>
      </c>
      <c r="L267" s="332">
        <v>1297</v>
      </c>
    </row>
    <row r="268" spans="1:14" x14ac:dyDescent="0.2">
      <c r="A268" s="322" t="str">
        <f t="shared" si="4"/>
        <v>Ealing1991Total persons</v>
      </c>
      <c r="B268" s="332" t="s">
        <v>39</v>
      </c>
      <c r="C268" s="322">
        <v>1991</v>
      </c>
      <c r="D268" s="332" t="s">
        <v>606</v>
      </c>
      <c r="E268" s="334">
        <v>271461</v>
      </c>
      <c r="F268" s="334">
        <v>32418</v>
      </c>
      <c r="G268" s="334">
        <v>66692</v>
      </c>
      <c r="H268" s="334">
        <v>50640</v>
      </c>
      <c r="I268" s="334">
        <v>59480</v>
      </c>
      <c r="J268" s="334">
        <v>34505</v>
      </c>
      <c r="K268" s="334">
        <v>17592</v>
      </c>
      <c r="L268" s="332">
        <v>10134</v>
      </c>
    </row>
    <row r="269" spans="1:14" x14ac:dyDescent="0.2">
      <c r="A269" s="322" t="str">
        <f t="shared" si="4"/>
        <v>Ealing1991Total rooms</v>
      </c>
      <c r="B269" s="332" t="s">
        <v>39</v>
      </c>
      <c r="C269" s="322">
        <v>1991</v>
      </c>
      <c r="D269" s="332" t="s">
        <v>607</v>
      </c>
      <c r="E269" s="334">
        <v>504698</v>
      </c>
      <c r="F269" s="332">
        <v>120347</v>
      </c>
      <c r="G269" s="332">
        <v>152370</v>
      </c>
      <c r="H269" s="332">
        <v>85931</v>
      </c>
      <c r="I269" s="332">
        <v>81891</v>
      </c>
      <c r="J269" s="332">
        <v>39221</v>
      </c>
      <c r="K269" s="332">
        <v>17040</v>
      </c>
      <c r="L269" s="332">
        <v>7898</v>
      </c>
    </row>
    <row r="270" spans="1:14" x14ac:dyDescent="0.2">
      <c r="A270" s="322" t="str">
        <f t="shared" si="4"/>
        <v>Ealing1991Persons per room</v>
      </c>
      <c r="B270" s="332" t="s">
        <v>39</v>
      </c>
      <c r="C270" s="322">
        <v>1991</v>
      </c>
      <c r="D270" s="332" t="s">
        <v>608</v>
      </c>
      <c r="E270" s="334">
        <v>0.537868190482229</v>
      </c>
      <c r="F270" s="332">
        <v>0.2693710686597921</v>
      </c>
      <c r="G270" s="332">
        <v>0.43769770952287196</v>
      </c>
      <c r="H270" s="332">
        <v>0.58931002781301278</v>
      </c>
      <c r="I270" s="332">
        <v>0.72633134288261225</v>
      </c>
      <c r="J270" s="332">
        <v>0.87975829275133222</v>
      </c>
      <c r="K270" s="332">
        <v>1.0323943661971831</v>
      </c>
      <c r="L270" s="332">
        <v>1.2831096480121549</v>
      </c>
    </row>
    <row r="271" spans="1:14" x14ac:dyDescent="0.2">
      <c r="A271" s="322" t="str">
        <f t="shared" si="4"/>
        <v>Ealing20012001</v>
      </c>
      <c r="B271" s="332" t="s">
        <v>39</v>
      </c>
      <c r="C271" s="322">
        <v>2001</v>
      </c>
      <c r="D271" s="313">
        <v>2001</v>
      </c>
      <c r="E271" s="334" t="s">
        <v>604</v>
      </c>
      <c r="F271" s="332">
        <v>1</v>
      </c>
      <c r="G271" s="332">
        <v>2</v>
      </c>
      <c r="H271" s="332">
        <v>3</v>
      </c>
      <c r="I271" s="332">
        <v>4</v>
      </c>
      <c r="J271" s="332">
        <v>5</v>
      </c>
      <c r="K271" s="332">
        <v>6</v>
      </c>
      <c r="L271" s="334">
        <v>7</v>
      </c>
      <c r="M271" s="322" t="s">
        <v>2759</v>
      </c>
      <c r="N271" s="332"/>
    </row>
    <row r="272" spans="1:14" x14ac:dyDescent="0.2">
      <c r="A272" s="322" t="str">
        <f t="shared" si="4"/>
        <v>Ealing2001Total households</v>
      </c>
      <c r="B272" s="332" t="s">
        <v>39</v>
      </c>
      <c r="C272" s="322">
        <v>2001</v>
      </c>
      <c r="D272" s="332" t="s">
        <v>605</v>
      </c>
      <c r="E272" s="334">
        <v>118015</v>
      </c>
      <c r="F272" s="332">
        <v>36055</v>
      </c>
      <c r="G272" s="332">
        <v>33435</v>
      </c>
      <c r="H272" s="332">
        <v>18444</v>
      </c>
      <c r="I272" s="332">
        <v>17451</v>
      </c>
      <c r="J272" s="332">
        <v>7994</v>
      </c>
      <c r="K272" s="332">
        <v>3291</v>
      </c>
      <c r="L272" s="332">
        <v>794</v>
      </c>
      <c r="M272" s="322">
        <v>551</v>
      </c>
    </row>
    <row r="273" spans="1:14" x14ac:dyDescent="0.2">
      <c r="A273" s="322" t="str">
        <f t="shared" si="4"/>
        <v>Ealing2001Total persons</v>
      </c>
      <c r="B273" s="332" t="s">
        <v>39</v>
      </c>
      <c r="C273" s="322">
        <v>2001</v>
      </c>
      <c r="D273" s="332" t="s">
        <v>606</v>
      </c>
      <c r="E273" s="334">
        <v>298264</v>
      </c>
      <c r="F273" s="334">
        <v>36055</v>
      </c>
      <c r="G273" s="334">
        <v>66870</v>
      </c>
      <c r="H273" s="334">
        <v>55332</v>
      </c>
      <c r="I273" s="334">
        <v>69804</v>
      </c>
      <c r="J273" s="334">
        <v>39970</v>
      </c>
      <c r="K273" s="334">
        <v>19746</v>
      </c>
      <c r="L273" s="332">
        <v>5558</v>
      </c>
      <c r="M273" s="322">
        <v>4929</v>
      </c>
    </row>
    <row r="274" spans="1:14" x14ac:dyDescent="0.2">
      <c r="A274" s="322" t="str">
        <f t="shared" si="4"/>
        <v>Ealing2001Total rooms</v>
      </c>
      <c r="B274" s="332" t="s">
        <v>39</v>
      </c>
      <c r="C274" s="322">
        <v>2001</v>
      </c>
      <c r="D274" s="332" t="s">
        <v>607</v>
      </c>
      <c r="E274" s="334">
        <v>559734</v>
      </c>
      <c r="F274" s="332">
        <v>144792</v>
      </c>
      <c r="G274" s="332">
        <v>154154</v>
      </c>
      <c r="H274" s="332">
        <v>93249</v>
      </c>
      <c r="I274" s="332">
        <v>95706</v>
      </c>
      <c r="J274" s="332">
        <v>44981</v>
      </c>
      <c r="K274" s="332">
        <v>23546</v>
      </c>
      <c r="L274" s="332">
        <v>4689</v>
      </c>
      <c r="M274" s="322">
        <v>3419</v>
      </c>
    </row>
    <row r="275" spans="1:14" x14ac:dyDescent="0.2">
      <c r="A275" s="322" t="str">
        <f t="shared" si="4"/>
        <v>Ealing2001Persons per room</v>
      </c>
      <c r="B275" s="332" t="s">
        <v>39</v>
      </c>
      <c r="C275" s="322">
        <v>2001</v>
      </c>
      <c r="D275" s="332" t="s">
        <v>608</v>
      </c>
      <c r="E275" s="334">
        <v>0.53286739772820657</v>
      </c>
      <c r="F275" s="332">
        <v>0.24901237637438534</v>
      </c>
      <c r="G275" s="332">
        <v>0.43378699222855066</v>
      </c>
      <c r="H275" s="332">
        <v>0.59337901746935628</v>
      </c>
      <c r="I275" s="332">
        <v>0.72935866089900325</v>
      </c>
      <c r="J275" s="332">
        <v>0.88859740779440211</v>
      </c>
      <c r="K275" s="332">
        <v>0.8386137772870127</v>
      </c>
      <c r="L275" s="332">
        <v>1.1853273619108553</v>
      </c>
      <c r="M275" s="322">
        <v>1.4416496051477039</v>
      </c>
    </row>
    <row r="276" spans="1:14" x14ac:dyDescent="0.2">
      <c r="A276" s="322" t="str">
        <f t="shared" si="4"/>
        <v>Ealing20112011</v>
      </c>
      <c r="B276" s="332" t="s">
        <v>39</v>
      </c>
      <c r="C276" s="322">
        <v>2011</v>
      </c>
      <c r="D276" s="313">
        <v>2011</v>
      </c>
      <c r="E276" s="334" t="s">
        <v>604</v>
      </c>
      <c r="F276" s="332">
        <v>1</v>
      </c>
      <c r="G276" s="332">
        <v>2</v>
      </c>
      <c r="H276" s="332">
        <v>3</v>
      </c>
      <c r="I276" s="332">
        <v>4</v>
      </c>
      <c r="J276" s="332">
        <v>5</v>
      </c>
      <c r="K276" s="332" t="s">
        <v>602</v>
      </c>
      <c r="L276" s="334"/>
      <c r="N276" s="332"/>
    </row>
    <row r="277" spans="1:14" x14ac:dyDescent="0.2">
      <c r="A277" s="322" t="str">
        <f t="shared" si="4"/>
        <v>Ealing2011Total households</v>
      </c>
      <c r="B277" s="332" t="s">
        <v>39</v>
      </c>
      <c r="C277" s="322">
        <v>2011</v>
      </c>
      <c r="D277" s="332" t="s">
        <v>605</v>
      </c>
      <c r="E277" s="334">
        <v>124082</v>
      </c>
      <c r="F277" s="332">
        <v>35329</v>
      </c>
      <c r="G277" s="332">
        <v>31666</v>
      </c>
      <c r="H277" s="332">
        <v>21170</v>
      </c>
      <c r="I277" s="332">
        <v>19108</v>
      </c>
      <c r="J277" s="332">
        <v>9533</v>
      </c>
      <c r="K277" s="332">
        <v>7276</v>
      </c>
    </row>
    <row r="278" spans="1:14" x14ac:dyDescent="0.2">
      <c r="A278" s="322" t="str">
        <f t="shared" si="4"/>
        <v>Ealing2011Total persons</v>
      </c>
      <c r="B278" s="332" t="s">
        <v>39</v>
      </c>
      <c r="C278" s="322">
        <v>2011</v>
      </c>
      <c r="D278" s="332" t="s">
        <v>606</v>
      </c>
      <c r="E278" s="334">
        <v>334725</v>
      </c>
      <c r="F278" s="334">
        <v>35329</v>
      </c>
      <c r="G278" s="334">
        <v>63332</v>
      </c>
      <c r="H278" s="334">
        <v>63510</v>
      </c>
      <c r="I278" s="334">
        <v>76432</v>
      </c>
      <c r="J278" s="334">
        <v>47665</v>
      </c>
      <c r="K278" s="334">
        <v>48457</v>
      </c>
    </row>
    <row r="279" spans="1:14" x14ac:dyDescent="0.2">
      <c r="A279" s="322" t="str">
        <f t="shared" ref="A279:A342" si="5">CONCATENATE(B279,C279,D279)</f>
        <v>Ealing2011Total rooms</v>
      </c>
      <c r="B279" s="332" t="s">
        <v>39</v>
      </c>
      <c r="C279" s="322">
        <v>2011</v>
      </c>
      <c r="D279" s="332" t="s">
        <v>607</v>
      </c>
      <c r="E279" s="334">
        <v>590367</v>
      </c>
      <c r="F279" s="332">
        <v>138216</v>
      </c>
      <c r="G279" s="332">
        <v>145404</v>
      </c>
      <c r="H279" s="332">
        <v>105912</v>
      </c>
      <c r="I279" s="332">
        <v>103291</v>
      </c>
      <c r="J279" s="332">
        <v>54158</v>
      </c>
      <c r="K279" s="332">
        <v>43386</v>
      </c>
    </row>
    <row r="280" spans="1:14" x14ac:dyDescent="0.2">
      <c r="A280" s="322" t="str">
        <f t="shared" si="5"/>
        <v>Ealing2011Persons per room</v>
      </c>
      <c r="B280" s="332" t="s">
        <v>39</v>
      </c>
      <c r="C280" s="322">
        <v>2011</v>
      </c>
      <c r="D280" s="332" t="s">
        <v>608</v>
      </c>
      <c r="E280" s="334">
        <v>0.56697782904532268</v>
      </c>
      <c r="F280" s="332">
        <v>0.25560716559587893</v>
      </c>
      <c r="G280" s="332">
        <v>0.43555885670270417</v>
      </c>
      <c r="H280" s="332">
        <v>0.59964876501246323</v>
      </c>
      <c r="I280" s="332">
        <v>0.73996766417209636</v>
      </c>
      <c r="J280" s="332">
        <v>0.88011004837697104</v>
      </c>
      <c r="K280" s="332">
        <v>1.1168810215276816</v>
      </c>
    </row>
    <row r="281" spans="1:14" x14ac:dyDescent="0.2">
      <c r="A281" s="322" t="str">
        <f t="shared" si="5"/>
        <v>EnfieldEnfield</v>
      </c>
      <c r="B281" s="179" t="s">
        <v>40</v>
      </c>
      <c r="D281" s="179" t="s">
        <v>40</v>
      </c>
      <c r="E281" s="334" t="s">
        <v>609</v>
      </c>
      <c r="F281" s="373" t="s">
        <v>603</v>
      </c>
      <c r="G281" s="373"/>
      <c r="H281" s="373"/>
      <c r="I281" s="373"/>
      <c r="J281" s="373"/>
      <c r="K281" s="373"/>
      <c r="L281" s="373"/>
    </row>
    <row r="282" spans="1:14" x14ac:dyDescent="0.2">
      <c r="A282" s="322" t="str">
        <f t="shared" si="5"/>
        <v>Enfield19611961</v>
      </c>
      <c r="B282" s="179" t="s">
        <v>40</v>
      </c>
      <c r="C282" s="322">
        <v>1961</v>
      </c>
      <c r="D282" s="313" t="s">
        <v>28</v>
      </c>
      <c r="E282" s="334" t="s">
        <v>604</v>
      </c>
      <c r="F282" s="332">
        <v>1</v>
      </c>
      <c r="G282" s="332">
        <v>2</v>
      </c>
      <c r="H282" s="332">
        <v>3</v>
      </c>
      <c r="I282" s="332">
        <v>4</v>
      </c>
      <c r="J282" s="332">
        <v>5</v>
      </c>
      <c r="K282" s="332">
        <v>6</v>
      </c>
      <c r="L282" s="334" t="s">
        <v>599</v>
      </c>
    </row>
    <row r="283" spans="1:14" x14ac:dyDescent="0.2">
      <c r="A283" s="322" t="str">
        <f t="shared" si="5"/>
        <v>Enfield1961Total households</v>
      </c>
      <c r="B283" s="179" t="s">
        <v>40</v>
      </c>
      <c r="C283" s="322">
        <v>1961</v>
      </c>
      <c r="D283" s="332" t="s">
        <v>605</v>
      </c>
      <c r="E283" s="334">
        <v>90218</v>
      </c>
      <c r="F283" s="334">
        <v>10328</v>
      </c>
      <c r="G283" s="334">
        <v>28613</v>
      </c>
      <c r="H283" s="334">
        <v>22264</v>
      </c>
      <c r="I283" s="334">
        <v>17181</v>
      </c>
      <c r="J283" s="334">
        <v>7297</v>
      </c>
      <c r="K283" s="334">
        <v>2862</v>
      </c>
      <c r="L283" s="334">
        <v>1673</v>
      </c>
    </row>
    <row r="284" spans="1:14" x14ac:dyDescent="0.2">
      <c r="A284" s="322" t="str">
        <f t="shared" si="5"/>
        <v>Enfield1961Total persons</v>
      </c>
      <c r="B284" s="179" t="s">
        <v>40</v>
      </c>
      <c r="C284" s="322">
        <v>1961</v>
      </c>
      <c r="D284" s="332" t="s">
        <v>606</v>
      </c>
      <c r="E284" s="334">
        <v>269592</v>
      </c>
      <c r="F284" s="334">
        <v>10328</v>
      </c>
      <c r="G284" s="334">
        <v>57226</v>
      </c>
      <c r="H284" s="334">
        <v>66792</v>
      </c>
      <c r="I284" s="334">
        <v>68724</v>
      </c>
      <c r="J284" s="334">
        <v>36485</v>
      </c>
      <c r="K284" s="334">
        <v>17172</v>
      </c>
      <c r="L284" s="334">
        <v>12865</v>
      </c>
    </row>
    <row r="285" spans="1:14" x14ac:dyDescent="0.2">
      <c r="A285" s="322" t="str">
        <f t="shared" si="5"/>
        <v>Enfield1961Total rooms</v>
      </c>
      <c r="B285" s="179" t="s">
        <v>40</v>
      </c>
      <c r="C285" s="322">
        <v>1961</v>
      </c>
      <c r="D285" s="332" t="s">
        <v>607</v>
      </c>
      <c r="E285" s="334">
        <v>431083</v>
      </c>
      <c r="F285" s="334">
        <v>39487</v>
      </c>
      <c r="G285" s="334">
        <v>131117</v>
      </c>
      <c r="H285" s="334">
        <v>108136</v>
      </c>
      <c r="I285" s="334">
        <v>87993</v>
      </c>
      <c r="J285" s="334">
        <v>38999</v>
      </c>
      <c r="K285" s="334">
        <v>15852</v>
      </c>
      <c r="L285" s="334">
        <v>9499</v>
      </c>
    </row>
    <row r="286" spans="1:14" x14ac:dyDescent="0.2">
      <c r="A286" s="322" t="str">
        <f t="shared" si="5"/>
        <v>Enfield1961Persons per room</v>
      </c>
      <c r="B286" s="179" t="s">
        <v>40</v>
      </c>
      <c r="C286" s="322">
        <v>1961</v>
      </c>
      <c r="D286" s="332" t="s">
        <v>608</v>
      </c>
      <c r="E286" s="334">
        <v>0.62538304688424273</v>
      </c>
      <c r="F286" s="332">
        <v>0.26155443563704511</v>
      </c>
      <c r="G286" s="332">
        <v>0.43644988826773035</v>
      </c>
      <c r="H286" s="332">
        <v>0.61766664200636234</v>
      </c>
      <c r="I286" s="332">
        <v>0.78101667178070988</v>
      </c>
      <c r="J286" s="332">
        <v>0.93553680863611888</v>
      </c>
      <c r="K286" s="332">
        <v>1.0832702498107494</v>
      </c>
      <c r="L286" s="332">
        <v>1.3543530897989262</v>
      </c>
    </row>
    <row r="287" spans="1:14" x14ac:dyDescent="0.2">
      <c r="A287" s="322" t="str">
        <f t="shared" si="5"/>
        <v>Enfield19711971</v>
      </c>
      <c r="B287" s="179" t="s">
        <v>40</v>
      </c>
      <c r="C287" s="322">
        <v>1971</v>
      </c>
      <c r="D287" s="313" t="s">
        <v>29</v>
      </c>
      <c r="E287" s="334" t="s">
        <v>604</v>
      </c>
      <c r="F287" s="332">
        <v>1</v>
      </c>
      <c r="G287" s="332">
        <v>2</v>
      </c>
      <c r="H287" s="332">
        <v>3</v>
      </c>
      <c r="I287" s="332">
        <v>4</v>
      </c>
      <c r="J287" s="332">
        <v>5</v>
      </c>
      <c r="K287" s="334" t="s">
        <v>602</v>
      </c>
    </row>
    <row r="288" spans="1:14" x14ac:dyDescent="0.2">
      <c r="A288" s="322" t="str">
        <f t="shared" si="5"/>
        <v>Enfield1971Total households</v>
      </c>
      <c r="B288" s="179" t="s">
        <v>40</v>
      </c>
      <c r="C288" s="322">
        <v>1971</v>
      </c>
      <c r="D288" s="332" t="s">
        <v>605</v>
      </c>
      <c r="E288" s="334">
        <v>94245</v>
      </c>
      <c r="F288" s="334">
        <v>16305</v>
      </c>
      <c r="G288" s="334">
        <v>31580</v>
      </c>
      <c r="H288" s="334">
        <v>18960</v>
      </c>
      <c r="I288" s="334">
        <v>15985</v>
      </c>
      <c r="J288" s="334">
        <v>7285</v>
      </c>
      <c r="K288" s="334">
        <v>4130</v>
      </c>
      <c r="L288" s="334"/>
    </row>
    <row r="289" spans="1:14" x14ac:dyDescent="0.2">
      <c r="A289" s="322" t="str">
        <f t="shared" si="5"/>
        <v>Enfield1971Total persons</v>
      </c>
      <c r="B289" s="179" t="s">
        <v>40</v>
      </c>
      <c r="C289" s="322">
        <v>1971</v>
      </c>
      <c r="D289" s="332" t="s">
        <v>606</v>
      </c>
      <c r="E289" s="334">
        <v>263975</v>
      </c>
      <c r="F289" s="334">
        <v>16305</v>
      </c>
      <c r="G289" s="334">
        <v>63160</v>
      </c>
      <c r="H289" s="334">
        <v>56885</v>
      </c>
      <c r="I289" s="334">
        <v>63930</v>
      </c>
      <c r="J289" s="334">
        <v>36415</v>
      </c>
      <c r="K289" s="334">
        <v>27275</v>
      </c>
      <c r="L289" s="334"/>
    </row>
    <row r="290" spans="1:14" x14ac:dyDescent="0.2">
      <c r="A290" s="322" t="str">
        <f t="shared" si="5"/>
        <v>Enfield1971Total rooms</v>
      </c>
      <c r="B290" s="179" t="s">
        <v>40</v>
      </c>
      <c r="C290" s="322">
        <v>1971</v>
      </c>
      <c r="D290" s="332" t="s">
        <v>607</v>
      </c>
      <c r="E290" s="334">
        <v>470360</v>
      </c>
      <c r="F290" s="334">
        <v>66830</v>
      </c>
      <c r="G290" s="334">
        <v>152715</v>
      </c>
      <c r="H290" s="334">
        <v>97740</v>
      </c>
      <c r="I290" s="334">
        <v>86965</v>
      </c>
      <c r="J290" s="334">
        <v>41445</v>
      </c>
      <c r="K290" s="334">
        <v>24670</v>
      </c>
      <c r="L290" s="334"/>
    </row>
    <row r="291" spans="1:14" x14ac:dyDescent="0.2">
      <c r="A291" s="322" t="str">
        <f t="shared" si="5"/>
        <v>Enfield1971Persons per room</v>
      </c>
      <c r="B291" s="179" t="s">
        <v>40</v>
      </c>
      <c r="C291" s="322">
        <v>1971</v>
      </c>
      <c r="D291" s="332" t="s">
        <v>608</v>
      </c>
      <c r="E291" s="334">
        <v>0.56121906624712981</v>
      </c>
      <c r="F291" s="332">
        <v>0.24397725572347748</v>
      </c>
      <c r="G291" s="332">
        <v>0.4135808532233245</v>
      </c>
      <c r="H291" s="332">
        <v>0.58200327399222429</v>
      </c>
      <c r="I291" s="332">
        <v>0.73512332547576609</v>
      </c>
      <c r="J291" s="332">
        <v>0.87863433466039331</v>
      </c>
      <c r="K291" s="332">
        <v>1.10559383867045</v>
      </c>
    </row>
    <row r="292" spans="1:14" x14ac:dyDescent="0.2">
      <c r="A292" s="322" t="str">
        <f t="shared" si="5"/>
        <v>Enfield19811981</v>
      </c>
      <c r="B292" s="179" t="s">
        <v>40</v>
      </c>
      <c r="C292" s="322">
        <v>1981</v>
      </c>
      <c r="D292" s="313" t="s">
        <v>30</v>
      </c>
      <c r="E292" s="334" t="s">
        <v>604</v>
      </c>
      <c r="F292" s="332">
        <v>1</v>
      </c>
      <c r="G292" s="332">
        <v>2</v>
      </c>
      <c r="H292" s="332">
        <v>3</v>
      </c>
      <c r="I292" s="332">
        <v>4</v>
      </c>
      <c r="J292" s="332">
        <v>5</v>
      </c>
      <c r="K292" s="332">
        <v>6</v>
      </c>
      <c r="L292" s="334" t="s">
        <v>599</v>
      </c>
    </row>
    <row r="293" spans="1:14" x14ac:dyDescent="0.2">
      <c r="A293" s="322" t="str">
        <f t="shared" si="5"/>
        <v>Enfield1981Total households</v>
      </c>
      <c r="B293" s="179" t="s">
        <v>40</v>
      </c>
      <c r="C293" s="322">
        <v>1981</v>
      </c>
      <c r="D293" s="332" t="s">
        <v>605</v>
      </c>
      <c r="E293" s="334">
        <v>95075</v>
      </c>
      <c r="F293" s="332">
        <v>20819</v>
      </c>
      <c r="G293" s="332">
        <v>30821</v>
      </c>
      <c r="H293" s="332">
        <v>16234</v>
      </c>
      <c r="I293" s="332">
        <v>16987</v>
      </c>
      <c r="J293" s="332">
        <v>7006</v>
      </c>
      <c r="K293" s="332">
        <v>2264</v>
      </c>
      <c r="L293" s="332">
        <v>944</v>
      </c>
    </row>
    <row r="294" spans="1:14" x14ac:dyDescent="0.2">
      <c r="A294" s="322" t="str">
        <f t="shared" si="5"/>
        <v>Enfield1981Total persons</v>
      </c>
      <c r="B294" s="179" t="s">
        <v>40</v>
      </c>
      <c r="C294" s="322">
        <v>1981</v>
      </c>
      <c r="D294" s="332" t="s">
        <v>606</v>
      </c>
      <c r="E294" s="334">
        <v>254903</v>
      </c>
      <c r="F294" s="334">
        <v>20819</v>
      </c>
      <c r="G294" s="334">
        <v>61642</v>
      </c>
      <c r="H294" s="334">
        <v>48702</v>
      </c>
      <c r="I294" s="334">
        <v>67948</v>
      </c>
      <c r="J294" s="334">
        <v>35030</v>
      </c>
      <c r="K294" s="334">
        <v>13584</v>
      </c>
      <c r="L294" s="332">
        <v>7178</v>
      </c>
    </row>
    <row r="295" spans="1:14" x14ac:dyDescent="0.2">
      <c r="A295" s="322" t="str">
        <f t="shared" si="5"/>
        <v>Enfield1981Total rooms</v>
      </c>
      <c r="B295" s="179" t="s">
        <v>40</v>
      </c>
      <c r="C295" s="322">
        <v>1981</v>
      </c>
      <c r="D295" s="332" t="s">
        <v>607</v>
      </c>
      <c r="E295" s="334">
        <v>466493</v>
      </c>
      <c r="F295" s="332">
        <v>84045</v>
      </c>
      <c r="G295" s="332">
        <v>146497</v>
      </c>
      <c r="H295" s="332">
        <v>83269</v>
      </c>
      <c r="I295" s="332">
        <v>92847</v>
      </c>
      <c r="J295" s="332">
        <v>40375</v>
      </c>
      <c r="K295" s="332">
        <v>13503</v>
      </c>
      <c r="L295" s="332">
        <v>5957</v>
      </c>
    </row>
    <row r="296" spans="1:14" x14ac:dyDescent="0.2">
      <c r="A296" s="322" t="str">
        <f t="shared" si="5"/>
        <v>Enfield1981Persons per room</v>
      </c>
      <c r="B296" s="179" t="s">
        <v>40</v>
      </c>
      <c r="C296" s="322">
        <v>1981</v>
      </c>
      <c r="D296" s="332" t="s">
        <v>608</v>
      </c>
      <c r="E296" s="334">
        <v>0.5464240620973948</v>
      </c>
      <c r="F296" s="332">
        <v>0.24771253495151407</v>
      </c>
      <c r="G296" s="332">
        <v>0.42077312163389013</v>
      </c>
      <c r="H296" s="332">
        <v>0.58487552390445419</v>
      </c>
      <c r="I296" s="332">
        <v>0.73182763040270549</v>
      </c>
      <c r="J296" s="332">
        <v>0.8676160990712074</v>
      </c>
      <c r="K296" s="332">
        <v>1.0059986669628971</v>
      </c>
      <c r="L296" s="332">
        <v>1.2049689440993789</v>
      </c>
    </row>
    <row r="297" spans="1:14" x14ac:dyDescent="0.2">
      <c r="A297" s="322" t="str">
        <f t="shared" si="5"/>
        <v>Enfield19911991</v>
      </c>
      <c r="B297" s="179" t="s">
        <v>40</v>
      </c>
      <c r="C297" s="322">
        <v>1991</v>
      </c>
      <c r="D297" s="313" t="s">
        <v>4</v>
      </c>
      <c r="E297" s="334" t="s">
        <v>604</v>
      </c>
      <c r="F297" s="332">
        <v>1</v>
      </c>
      <c r="G297" s="332">
        <v>2</v>
      </c>
      <c r="H297" s="332">
        <v>3</v>
      </c>
      <c r="I297" s="332">
        <v>4</v>
      </c>
      <c r="J297" s="332">
        <v>5</v>
      </c>
      <c r="K297" s="332">
        <v>6</v>
      </c>
      <c r="L297" s="334" t="s">
        <v>599</v>
      </c>
    </row>
    <row r="298" spans="1:14" x14ac:dyDescent="0.2">
      <c r="A298" s="322" t="str">
        <f t="shared" si="5"/>
        <v>Enfield1991Total households</v>
      </c>
      <c r="B298" s="179" t="s">
        <v>40</v>
      </c>
      <c r="C298" s="322">
        <v>1991</v>
      </c>
      <c r="D298" s="332" t="s">
        <v>605</v>
      </c>
      <c r="E298" s="334">
        <v>101731</v>
      </c>
      <c r="F298" s="332">
        <v>27120</v>
      </c>
      <c r="G298" s="332">
        <v>32642</v>
      </c>
      <c r="H298" s="332">
        <v>17181</v>
      </c>
      <c r="I298" s="332">
        <v>16123</v>
      </c>
      <c r="J298" s="332">
        <v>6212</v>
      </c>
      <c r="K298" s="332">
        <v>1837</v>
      </c>
      <c r="L298" s="332">
        <v>616</v>
      </c>
    </row>
    <row r="299" spans="1:14" x14ac:dyDescent="0.2">
      <c r="A299" s="322" t="str">
        <f t="shared" si="5"/>
        <v>Enfield1991Total persons</v>
      </c>
      <c r="B299" s="179" t="s">
        <v>40</v>
      </c>
      <c r="C299" s="322">
        <v>1991</v>
      </c>
      <c r="D299" s="332" t="s">
        <v>606</v>
      </c>
      <c r="E299" s="334">
        <v>255291</v>
      </c>
      <c r="F299" s="334">
        <v>27120</v>
      </c>
      <c r="G299" s="334">
        <v>65284</v>
      </c>
      <c r="H299" s="334">
        <v>51543</v>
      </c>
      <c r="I299" s="334">
        <v>64492</v>
      </c>
      <c r="J299" s="334">
        <v>31060</v>
      </c>
      <c r="K299" s="334">
        <v>11022</v>
      </c>
      <c r="L299" s="332">
        <v>4770</v>
      </c>
    </row>
    <row r="300" spans="1:14" x14ac:dyDescent="0.2">
      <c r="A300" s="322" t="str">
        <f t="shared" si="5"/>
        <v>Enfield1991Total rooms</v>
      </c>
      <c r="B300" s="179" t="s">
        <v>40</v>
      </c>
      <c r="C300" s="322">
        <v>1991</v>
      </c>
      <c r="D300" s="332" t="s">
        <v>607</v>
      </c>
      <c r="E300" s="334">
        <v>497843</v>
      </c>
      <c r="F300" s="332">
        <v>109550</v>
      </c>
      <c r="G300" s="332">
        <v>156879</v>
      </c>
      <c r="H300" s="332">
        <v>89988</v>
      </c>
      <c r="I300" s="332">
        <v>90171</v>
      </c>
      <c r="J300" s="332">
        <v>36415</v>
      </c>
      <c r="K300" s="332">
        <v>11020</v>
      </c>
      <c r="L300" s="332">
        <v>3820</v>
      </c>
    </row>
    <row r="301" spans="1:14" x14ac:dyDescent="0.2">
      <c r="A301" s="322" t="str">
        <f t="shared" si="5"/>
        <v>Enfield1991Persons per room</v>
      </c>
      <c r="B301" s="179" t="s">
        <v>40</v>
      </c>
      <c r="C301" s="322">
        <v>1991</v>
      </c>
      <c r="D301" s="332" t="s">
        <v>608</v>
      </c>
      <c r="E301" s="334">
        <v>0.51279419415357852</v>
      </c>
      <c r="F301" s="332">
        <v>0.24755819260611592</v>
      </c>
      <c r="G301" s="332">
        <v>0.41614237724615788</v>
      </c>
      <c r="H301" s="332">
        <v>0.57277637018269101</v>
      </c>
      <c r="I301" s="332">
        <v>0.71521886194009165</v>
      </c>
      <c r="J301" s="332">
        <v>0.85294521488397634</v>
      </c>
      <c r="K301" s="332">
        <v>1.0001814882032667</v>
      </c>
      <c r="L301" s="332">
        <v>1.2486910994764397</v>
      </c>
    </row>
    <row r="302" spans="1:14" x14ac:dyDescent="0.2">
      <c r="A302" s="322" t="str">
        <f t="shared" si="5"/>
        <v>Enfield20012001</v>
      </c>
      <c r="B302" s="179" t="s">
        <v>40</v>
      </c>
      <c r="C302" s="322">
        <v>2001</v>
      </c>
      <c r="D302" s="313">
        <v>2001</v>
      </c>
      <c r="E302" s="334" t="s">
        <v>604</v>
      </c>
      <c r="F302" s="332">
        <v>1</v>
      </c>
      <c r="G302" s="332">
        <v>2</v>
      </c>
      <c r="H302" s="332">
        <v>3</v>
      </c>
      <c r="I302" s="332">
        <v>4</v>
      </c>
      <c r="J302" s="332">
        <v>5</v>
      </c>
      <c r="K302" s="332">
        <v>6</v>
      </c>
      <c r="L302" s="334">
        <v>7</v>
      </c>
      <c r="M302" s="322" t="s">
        <v>2759</v>
      </c>
      <c r="N302" s="332"/>
    </row>
    <row r="303" spans="1:14" x14ac:dyDescent="0.2">
      <c r="A303" s="322" t="str">
        <f t="shared" si="5"/>
        <v>Enfield2001Total households</v>
      </c>
      <c r="B303" s="179" t="s">
        <v>40</v>
      </c>
      <c r="C303" s="322">
        <v>2001</v>
      </c>
      <c r="D303" s="332" t="s">
        <v>605</v>
      </c>
      <c r="E303" s="334">
        <v>110398</v>
      </c>
      <c r="F303" s="332">
        <v>34681</v>
      </c>
      <c r="G303" s="332">
        <v>31330</v>
      </c>
      <c r="H303" s="332">
        <v>17624</v>
      </c>
      <c r="I303" s="332">
        <v>16911</v>
      </c>
      <c r="J303" s="332">
        <v>7609</v>
      </c>
      <c r="K303" s="332">
        <v>1681</v>
      </c>
      <c r="L303" s="332">
        <v>342</v>
      </c>
      <c r="M303" s="322">
        <v>220</v>
      </c>
    </row>
    <row r="304" spans="1:14" x14ac:dyDescent="0.2">
      <c r="A304" s="322" t="str">
        <f t="shared" si="5"/>
        <v>Enfield2001Total persons</v>
      </c>
      <c r="B304" s="179" t="s">
        <v>40</v>
      </c>
      <c r="C304" s="322">
        <v>2001</v>
      </c>
      <c r="D304" s="332" t="s">
        <v>606</v>
      </c>
      <c r="E304" s="334">
        <v>270317</v>
      </c>
      <c r="F304" s="334">
        <v>34681</v>
      </c>
      <c r="G304" s="334">
        <v>62660</v>
      </c>
      <c r="H304" s="334">
        <v>52872</v>
      </c>
      <c r="I304" s="334">
        <v>67644</v>
      </c>
      <c r="J304" s="334">
        <v>38045</v>
      </c>
      <c r="K304" s="334">
        <v>10086</v>
      </c>
      <c r="L304" s="332">
        <v>2394</v>
      </c>
      <c r="M304" s="322">
        <v>1935</v>
      </c>
    </row>
    <row r="305" spans="1:14" x14ac:dyDescent="0.2">
      <c r="A305" s="322" t="str">
        <f t="shared" si="5"/>
        <v>Enfield2001Total rooms</v>
      </c>
      <c r="B305" s="179" t="s">
        <v>40</v>
      </c>
      <c r="C305" s="322">
        <v>2001</v>
      </c>
      <c r="D305" s="332" t="s">
        <v>607</v>
      </c>
      <c r="E305" s="334">
        <v>541816</v>
      </c>
      <c r="F305" s="332">
        <v>144640</v>
      </c>
      <c r="G305" s="332">
        <v>153557</v>
      </c>
      <c r="H305" s="332">
        <v>91797</v>
      </c>
      <c r="I305" s="332">
        <v>94414</v>
      </c>
      <c r="J305" s="332">
        <v>44108</v>
      </c>
      <c r="K305" s="332">
        <v>12978</v>
      </c>
      <c r="L305" s="332">
        <v>2016</v>
      </c>
      <c r="M305" s="322">
        <v>1344</v>
      </c>
    </row>
    <row r="306" spans="1:14" x14ac:dyDescent="0.2">
      <c r="A306" s="322" t="str">
        <f t="shared" si="5"/>
        <v>Enfield2001Persons per room</v>
      </c>
      <c r="B306" s="179" t="s">
        <v>40</v>
      </c>
      <c r="C306" s="322">
        <v>2001</v>
      </c>
      <c r="D306" s="332" t="s">
        <v>608</v>
      </c>
      <c r="E306" s="334">
        <v>0.49890922379553204</v>
      </c>
      <c r="F306" s="332">
        <v>0.23977461283185841</v>
      </c>
      <c r="G306" s="332">
        <v>0.40805694302441436</v>
      </c>
      <c r="H306" s="332">
        <v>0.57596653485408023</v>
      </c>
      <c r="I306" s="332">
        <v>0.71646154172050758</v>
      </c>
      <c r="J306" s="332">
        <v>0.86254194250476102</v>
      </c>
      <c r="K306" s="332">
        <v>0.77716134997688391</v>
      </c>
      <c r="L306" s="332">
        <v>1.1875</v>
      </c>
      <c r="M306" s="322">
        <v>1.4397321428571428</v>
      </c>
    </row>
    <row r="307" spans="1:14" x14ac:dyDescent="0.2">
      <c r="A307" s="322" t="str">
        <f t="shared" si="5"/>
        <v>Enfield20112011</v>
      </c>
      <c r="B307" s="179" t="s">
        <v>40</v>
      </c>
      <c r="C307" s="322">
        <v>2011</v>
      </c>
      <c r="D307" s="313">
        <v>2011</v>
      </c>
      <c r="E307" s="334" t="s">
        <v>604</v>
      </c>
      <c r="F307" s="332">
        <v>1</v>
      </c>
      <c r="G307" s="332">
        <v>2</v>
      </c>
      <c r="H307" s="332">
        <v>3</v>
      </c>
      <c r="I307" s="332">
        <v>4</v>
      </c>
      <c r="J307" s="332">
        <v>5</v>
      </c>
      <c r="K307" s="332" t="s">
        <v>602</v>
      </c>
      <c r="L307" s="334"/>
      <c r="N307" s="332"/>
    </row>
    <row r="308" spans="1:14" x14ac:dyDescent="0.2">
      <c r="A308" s="322" t="str">
        <f t="shared" si="5"/>
        <v>Enfield2011Total households</v>
      </c>
      <c r="B308" s="179" t="s">
        <v>40</v>
      </c>
      <c r="C308" s="322">
        <v>2011</v>
      </c>
      <c r="D308" s="332" t="s">
        <v>605</v>
      </c>
      <c r="E308" s="334">
        <v>119916</v>
      </c>
      <c r="F308" s="332">
        <v>33359</v>
      </c>
      <c r="G308" s="332">
        <v>33792</v>
      </c>
      <c r="H308" s="332">
        <v>20930</v>
      </c>
      <c r="I308" s="332">
        <v>19313</v>
      </c>
      <c r="J308" s="332">
        <v>8215</v>
      </c>
      <c r="K308" s="332">
        <v>4307</v>
      </c>
    </row>
    <row r="309" spans="1:14" x14ac:dyDescent="0.2">
      <c r="A309" s="322" t="str">
        <f t="shared" si="5"/>
        <v>Enfield2011Total persons</v>
      </c>
      <c r="B309" s="179" t="s">
        <v>40</v>
      </c>
      <c r="C309" s="322">
        <v>2011</v>
      </c>
      <c r="D309" s="332" t="s">
        <v>606</v>
      </c>
      <c r="E309" s="334">
        <v>310066</v>
      </c>
      <c r="F309" s="334">
        <v>33359</v>
      </c>
      <c r="G309" s="334">
        <v>67584</v>
      </c>
      <c r="H309" s="334">
        <v>62790</v>
      </c>
      <c r="I309" s="334">
        <v>77252</v>
      </c>
      <c r="J309" s="334">
        <v>41075</v>
      </c>
      <c r="K309" s="334">
        <v>28006</v>
      </c>
    </row>
    <row r="310" spans="1:14" x14ac:dyDescent="0.2">
      <c r="A310" s="322" t="str">
        <f t="shared" si="5"/>
        <v>Enfield2011Total rooms</v>
      </c>
      <c r="B310" s="179" t="s">
        <v>40</v>
      </c>
      <c r="C310" s="322">
        <v>2011</v>
      </c>
      <c r="D310" s="332" t="s">
        <v>607</v>
      </c>
      <c r="E310" s="334">
        <v>586069</v>
      </c>
      <c r="F310" s="332">
        <v>137464</v>
      </c>
      <c r="G310" s="332">
        <v>162704</v>
      </c>
      <c r="H310" s="332">
        <v>106706</v>
      </c>
      <c r="I310" s="332">
        <v>106338</v>
      </c>
      <c r="J310" s="332">
        <v>47193</v>
      </c>
      <c r="K310" s="332">
        <v>25664</v>
      </c>
    </row>
    <row r="311" spans="1:14" x14ac:dyDescent="0.2">
      <c r="A311" s="322" t="str">
        <f t="shared" si="5"/>
        <v>Enfield2011Persons per room</v>
      </c>
      <c r="B311" s="179" t="s">
        <v>40</v>
      </c>
      <c r="C311" s="322">
        <v>2011</v>
      </c>
      <c r="D311" s="332" t="s">
        <v>608</v>
      </c>
      <c r="E311" s="334">
        <v>0.52906057136617024</v>
      </c>
      <c r="F311" s="332">
        <v>0.24267444567304894</v>
      </c>
      <c r="G311" s="332">
        <v>0.41538007670370736</v>
      </c>
      <c r="H311" s="332">
        <v>0.58843926302176075</v>
      </c>
      <c r="I311" s="332">
        <v>0.72647595403336529</v>
      </c>
      <c r="J311" s="332">
        <v>0.87036212997690332</v>
      </c>
      <c r="K311" s="332">
        <v>1.0912562344139651</v>
      </c>
    </row>
    <row r="312" spans="1:14" x14ac:dyDescent="0.2">
      <c r="A312" s="322" t="str">
        <f t="shared" si="5"/>
        <v>GreenwichGreenwich</v>
      </c>
      <c r="B312" s="179" t="s">
        <v>41</v>
      </c>
      <c r="D312" s="179" t="s">
        <v>41</v>
      </c>
      <c r="F312" s="373" t="s">
        <v>603</v>
      </c>
      <c r="G312" s="373"/>
      <c r="H312" s="373"/>
      <c r="I312" s="373"/>
      <c r="J312" s="373"/>
      <c r="K312" s="373"/>
      <c r="L312" s="373"/>
    </row>
    <row r="313" spans="1:14" x14ac:dyDescent="0.2">
      <c r="A313" s="322" t="str">
        <f t="shared" si="5"/>
        <v>Greenwich19611961</v>
      </c>
      <c r="B313" s="179" t="s">
        <v>41</v>
      </c>
      <c r="C313" s="322">
        <v>1961</v>
      </c>
      <c r="D313" s="313" t="s">
        <v>28</v>
      </c>
      <c r="E313" s="334" t="s">
        <v>604</v>
      </c>
      <c r="F313" s="332">
        <v>1</v>
      </c>
      <c r="G313" s="332">
        <v>2</v>
      </c>
      <c r="H313" s="332">
        <v>3</v>
      </c>
      <c r="I313" s="332">
        <v>4</v>
      </c>
      <c r="J313" s="332">
        <v>5</v>
      </c>
      <c r="K313" s="332">
        <v>6</v>
      </c>
      <c r="L313" s="334" t="s">
        <v>599</v>
      </c>
    </row>
    <row r="314" spans="1:14" x14ac:dyDescent="0.2">
      <c r="A314" s="322" t="str">
        <f t="shared" si="5"/>
        <v>Greenwich1961Total households</v>
      </c>
      <c r="B314" s="179" t="s">
        <v>41</v>
      </c>
      <c r="C314" s="322">
        <v>1961</v>
      </c>
      <c r="D314" s="332" t="s">
        <v>605</v>
      </c>
      <c r="E314" s="334">
        <v>73116</v>
      </c>
      <c r="F314" s="334">
        <v>9476</v>
      </c>
      <c r="G314" s="334">
        <v>21496</v>
      </c>
      <c r="H314" s="334">
        <v>16876</v>
      </c>
      <c r="I314" s="334">
        <v>13972</v>
      </c>
      <c r="J314" s="334">
        <v>6611</v>
      </c>
      <c r="K314" s="334">
        <v>2740</v>
      </c>
      <c r="L314" s="334">
        <v>1945</v>
      </c>
    </row>
    <row r="315" spans="1:14" x14ac:dyDescent="0.2">
      <c r="A315" s="322" t="str">
        <f t="shared" si="5"/>
        <v>Greenwich1961Total persons</v>
      </c>
      <c r="B315" s="179" t="s">
        <v>41</v>
      </c>
      <c r="C315" s="322">
        <v>1961</v>
      </c>
      <c r="D315" s="332" t="s">
        <v>606</v>
      </c>
      <c r="E315" s="334">
        <v>223569</v>
      </c>
      <c r="F315" s="334">
        <v>9476</v>
      </c>
      <c r="G315" s="334">
        <v>42992</v>
      </c>
      <c r="H315" s="334">
        <v>50628</v>
      </c>
      <c r="I315" s="334">
        <v>55888</v>
      </c>
      <c r="J315" s="334">
        <v>33055</v>
      </c>
      <c r="K315" s="334">
        <v>16440</v>
      </c>
      <c r="L315" s="334">
        <v>15090</v>
      </c>
    </row>
    <row r="316" spans="1:14" x14ac:dyDescent="0.2">
      <c r="A316" s="322" t="str">
        <f t="shared" si="5"/>
        <v>Greenwich1961Total rooms</v>
      </c>
      <c r="B316" s="179" t="s">
        <v>41</v>
      </c>
      <c r="C316" s="322">
        <v>1961</v>
      </c>
      <c r="D316" s="332" t="s">
        <v>607</v>
      </c>
      <c r="E316" s="334">
        <v>322551</v>
      </c>
      <c r="F316" s="334">
        <v>32162</v>
      </c>
      <c r="G316" s="334">
        <v>89861</v>
      </c>
      <c r="H316" s="334">
        <v>75661</v>
      </c>
      <c r="I316" s="334">
        <v>66633</v>
      </c>
      <c r="J316" s="334">
        <v>33107</v>
      </c>
      <c r="K316" s="334">
        <v>14391</v>
      </c>
      <c r="L316" s="334">
        <v>10736</v>
      </c>
    </row>
    <row r="317" spans="1:14" x14ac:dyDescent="0.2">
      <c r="A317" s="322" t="str">
        <f t="shared" si="5"/>
        <v>Greenwich1961Persons per room</v>
      </c>
      <c r="B317" s="179" t="s">
        <v>41</v>
      </c>
      <c r="C317" s="322">
        <v>1961</v>
      </c>
      <c r="D317" s="332" t="s">
        <v>608</v>
      </c>
      <c r="E317" s="334">
        <v>0.69312759842629534</v>
      </c>
      <c r="F317" s="332">
        <v>0.29463341831975626</v>
      </c>
      <c r="G317" s="332">
        <v>0.47842779403745783</v>
      </c>
      <c r="H317" s="332">
        <v>0.66914262301582061</v>
      </c>
      <c r="I317" s="332">
        <v>0.83874356550057783</v>
      </c>
      <c r="J317" s="332">
        <v>0.99842933518591237</v>
      </c>
      <c r="K317" s="332">
        <v>1.1423806545757764</v>
      </c>
      <c r="L317" s="332">
        <v>1.4055514157973175</v>
      </c>
    </row>
    <row r="318" spans="1:14" x14ac:dyDescent="0.2">
      <c r="A318" s="322" t="str">
        <f t="shared" si="5"/>
        <v>Greenwich19711971</v>
      </c>
      <c r="B318" s="179" t="s">
        <v>41</v>
      </c>
      <c r="C318" s="322">
        <v>1971</v>
      </c>
      <c r="D318" s="313" t="s">
        <v>29</v>
      </c>
      <c r="E318" s="334" t="s">
        <v>604</v>
      </c>
      <c r="F318" s="332">
        <v>1</v>
      </c>
      <c r="G318" s="332">
        <v>2</v>
      </c>
      <c r="H318" s="332">
        <v>3</v>
      </c>
      <c r="I318" s="332">
        <v>4</v>
      </c>
      <c r="J318" s="332">
        <v>5</v>
      </c>
      <c r="K318" s="334" t="s">
        <v>602</v>
      </c>
    </row>
    <row r="319" spans="1:14" x14ac:dyDescent="0.2">
      <c r="A319" s="322" t="str">
        <f t="shared" si="5"/>
        <v>Greenwich1971Total households</v>
      </c>
      <c r="B319" s="179" t="s">
        <v>41</v>
      </c>
      <c r="C319" s="322">
        <v>1971</v>
      </c>
      <c r="D319" s="332" t="s">
        <v>605</v>
      </c>
      <c r="E319" s="334">
        <v>74155</v>
      </c>
      <c r="F319" s="334">
        <v>14095</v>
      </c>
      <c r="G319" s="334">
        <v>23390</v>
      </c>
      <c r="H319" s="334">
        <v>14315</v>
      </c>
      <c r="I319" s="334">
        <v>11980</v>
      </c>
      <c r="J319" s="334">
        <v>5995</v>
      </c>
      <c r="K319" s="334">
        <v>4380</v>
      </c>
      <c r="L319" s="334"/>
    </row>
    <row r="320" spans="1:14" x14ac:dyDescent="0.2">
      <c r="A320" s="322" t="str">
        <f t="shared" si="5"/>
        <v>Greenwich1971Total persons</v>
      </c>
      <c r="B320" s="179" t="s">
        <v>41</v>
      </c>
      <c r="C320" s="322">
        <v>1971</v>
      </c>
      <c r="D320" s="332" t="s">
        <v>606</v>
      </c>
      <c r="E320" s="334">
        <v>211245</v>
      </c>
      <c r="F320" s="334">
        <v>14095</v>
      </c>
      <c r="G320" s="334">
        <v>46780</v>
      </c>
      <c r="H320" s="334">
        <v>42940</v>
      </c>
      <c r="I320" s="334">
        <v>47920</v>
      </c>
      <c r="J320" s="334">
        <v>29975</v>
      </c>
      <c r="K320" s="334">
        <v>29530</v>
      </c>
      <c r="L320" s="334"/>
    </row>
    <row r="321" spans="1:14" x14ac:dyDescent="0.2">
      <c r="A321" s="322" t="str">
        <f t="shared" si="5"/>
        <v>Greenwich1971Total rooms</v>
      </c>
      <c r="B321" s="179" t="s">
        <v>41</v>
      </c>
      <c r="C321" s="322">
        <v>1971</v>
      </c>
      <c r="D321" s="332" t="s">
        <v>607</v>
      </c>
      <c r="E321" s="334">
        <v>345525</v>
      </c>
      <c r="F321" s="334">
        <v>51330</v>
      </c>
      <c r="G321" s="334">
        <v>104925</v>
      </c>
      <c r="H321" s="334">
        <v>69780</v>
      </c>
      <c r="I321" s="334">
        <v>61785</v>
      </c>
      <c r="J321" s="334">
        <v>32410</v>
      </c>
      <c r="K321" s="334">
        <v>25300</v>
      </c>
      <c r="L321" s="334"/>
    </row>
    <row r="322" spans="1:14" x14ac:dyDescent="0.2">
      <c r="A322" s="322" t="str">
        <f t="shared" si="5"/>
        <v>Greenwich1971Persons per room</v>
      </c>
      <c r="B322" s="179" t="s">
        <v>41</v>
      </c>
      <c r="C322" s="322">
        <v>1971</v>
      </c>
      <c r="D322" s="332" t="s">
        <v>608</v>
      </c>
      <c r="E322" s="334">
        <v>0.61137399609290211</v>
      </c>
      <c r="F322" s="332">
        <v>0.27459575297097216</v>
      </c>
      <c r="G322" s="332">
        <v>0.44584226828687157</v>
      </c>
      <c r="H322" s="332">
        <v>0.61536256807108058</v>
      </c>
      <c r="I322" s="332">
        <v>0.77559278141943833</v>
      </c>
      <c r="J322" s="332">
        <v>0.92486886763344645</v>
      </c>
      <c r="K322" s="332">
        <v>1.167193675889328</v>
      </c>
    </row>
    <row r="323" spans="1:14" x14ac:dyDescent="0.2">
      <c r="A323" s="322" t="str">
        <f t="shared" si="5"/>
        <v>Greenwich19811981</v>
      </c>
      <c r="B323" s="179" t="s">
        <v>41</v>
      </c>
      <c r="C323" s="322">
        <v>1981</v>
      </c>
      <c r="D323" s="313" t="s">
        <v>30</v>
      </c>
      <c r="E323" s="334" t="s">
        <v>604</v>
      </c>
      <c r="F323" s="332">
        <v>1</v>
      </c>
      <c r="G323" s="332">
        <v>2</v>
      </c>
      <c r="H323" s="332">
        <v>3</v>
      </c>
      <c r="I323" s="332">
        <v>4</v>
      </c>
      <c r="J323" s="332">
        <v>5</v>
      </c>
      <c r="K323" s="332">
        <v>6</v>
      </c>
      <c r="L323" s="334" t="s">
        <v>599</v>
      </c>
    </row>
    <row r="324" spans="1:14" x14ac:dyDescent="0.2">
      <c r="A324" s="322" t="str">
        <f t="shared" si="5"/>
        <v>Greenwich1981Total households</v>
      </c>
      <c r="B324" s="179" t="s">
        <v>41</v>
      </c>
      <c r="C324" s="322">
        <v>1981</v>
      </c>
      <c r="D324" s="332" t="s">
        <v>605</v>
      </c>
      <c r="E324" s="334">
        <v>78070</v>
      </c>
      <c r="F324" s="332">
        <v>18512</v>
      </c>
      <c r="G324" s="332">
        <v>24888</v>
      </c>
      <c r="H324" s="332">
        <v>13153</v>
      </c>
      <c r="I324" s="332">
        <v>12864</v>
      </c>
      <c r="J324" s="332">
        <v>5558</v>
      </c>
      <c r="K324" s="332">
        <v>2099</v>
      </c>
      <c r="L324" s="332">
        <v>996</v>
      </c>
    </row>
    <row r="325" spans="1:14" x14ac:dyDescent="0.2">
      <c r="A325" s="322" t="str">
        <f t="shared" si="5"/>
        <v>Greenwich1981Total persons</v>
      </c>
      <c r="B325" s="179" t="s">
        <v>41</v>
      </c>
      <c r="C325" s="322">
        <v>1981</v>
      </c>
      <c r="D325" s="332" t="s">
        <v>606</v>
      </c>
      <c r="E325" s="334">
        <v>207237</v>
      </c>
      <c r="F325" s="334">
        <v>18512</v>
      </c>
      <c r="G325" s="334">
        <v>49776</v>
      </c>
      <c r="H325" s="334">
        <v>39459</v>
      </c>
      <c r="I325" s="334">
        <v>51456</v>
      </c>
      <c r="J325" s="334">
        <v>27790</v>
      </c>
      <c r="K325" s="334">
        <v>12594</v>
      </c>
      <c r="L325" s="332">
        <v>7650</v>
      </c>
    </row>
    <row r="326" spans="1:14" x14ac:dyDescent="0.2">
      <c r="A326" s="322" t="str">
        <f t="shared" si="5"/>
        <v>Greenwich1981Total rooms</v>
      </c>
      <c r="B326" s="179" t="s">
        <v>41</v>
      </c>
      <c r="C326" s="322">
        <v>1981</v>
      </c>
      <c r="D326" s="332" t="s">
        <v>607</v>
      </c>
      <c r="E326" s="334">
        <v>356423</v>
      </c>
      <c r="F326" s="332">
        <v>65674</v>
      </c>
      <c r="G326" s="332">
        <v>109677</v>
      </c>
      <c r="H326" s="332">
        <v>63749</v>
      </c>
      <c r="I326" s="332">
        <v>67606</v>
      </c>
      <c r="J326" s="332">
        <v>31077</v>
      </c>
      <c r="K326" s="332">
        <v>12366</v>
      </c>
      <c r="L326" s="332">
        <v>6274</v>
      </c>
    </row>
    <row r="327" spans="1:14" x14ac:dyDescent="0.2">
      <c r="A327" s="322" t="str">
        <f t="shared" si="5"/>
        <v>Greenwich1981Persons per room</v>
      </c>
      <c r="B327" s="179" t="s">
        <v>41</v>
      </c>
      <c r="C327" s="322">
        <v>1981</v>
      </c>
      <c r="D327" s="332" t="s">
        <v>608</v>
      </c>
      <c r="E327" s="334">
        <v>0.58143554147740184</v>
      </c>
      <c r="F327" s="332">
        <v>0.28187715077504033</v>
      </c>
      <c r="G327" s="332">
        <v>0.4538417352772231</v>
      </c>
      <c r="H327" s="332">
        <v>0.61897441528494568</v>
      </c>
      <c r="I327" s="332">
        <v>0.76111587728899799</v>
      </c>
      <c r="J327" s="332">
        <v>0.89423045982559446</v>
      </c>
      <c r="K327" s="332">
        <v>1.0184376516254245</v>
      </c>
      <c r="L327" s="332">
        <v>1.2193178195728402</v>
      </c>
    </row>
    <row r="328" spans="1:14" x14ac:dyDescent="0.2">
      <c r="A328" s="322" t="str">
        <f t="shared" si="5"/>
        <v>Greenwich19911991</v>
      </c>
      <c r="B328" s="179" t="s">
        <v>41</v>
      </c>
      <c r="C328" s="322">
        <v>1991</v>
      </c>
      <c r="D328" s="313" t="s">
        <v>4</v>
      </c>
      <c r="E328" s="334" t="s">
        <v>604</v>
      </c>
      <c r="F328" s="332">
        <v>1</v>
      </c>
      <c r="G328" s="332">
        <v>2</v>
      </c>
      <c r="H328" s="332">
        <v>3</v>
      </c>
      <c r="I328" s="332">
        <v>4</v>
      </c>
      <c r="J328" s="332">
        <v>5</v>
      </c>
      <c r="K328" s="332">
        <v>6</v>
      </c>
      <c r="L328" s="334" t="s">
        <v>599</v>
      </c>
    </row>
    <row r="329" spans="1:14" x14ac:dyDescent="0.2">
      <c r="A329" s="322" t="str">
        <f t="shared" si="5"/>
        <v>Greenwich1991Total households</v>
      </c>
      <c r="B329" s="179" t="s">
        <v>41</v>
      </c>
      <c r="C329" s="322">
        <v>1991</v>
      </c>
      <c r="D329" s="332" t="s">
        <v>605</v>
      </c>
      <c r="E329" s="334">
        <v>84757</v>
      </c>
      <c r="F329" s="332">
        <v>25398</v>
      </c>
      <c r="G329" s="332">
        <v>26946</v>
      </c>
      <c r="H329" s="332">
        <v>13780</v>
      </c>
      <c r="I329" s="332">
        <v>11670</v>
      </c>
      <c r="J329" s="332">
        <v>4767</v>
      </c>
      <c r="K329" s="332">
        <v>1590</v>
      </c>
      <c r="L329" s="332">
        <v>606</v>
      </c>
    </row>
    <row r="330" spans="1:14" x14ac:dyDescent="0.2">
      <c r="A330" s="322" t="str">
        <f t="shared" si="5"/>
        <v>Greenwich1991Total persons</v>
      </c>
      <c r="B330" s="179" t="s">
        <v>41</v>
      </c>
      <c r="C330" s="322">
        <v>1991</v>
      </c>
      <c r="D330" s="332" t="s">
        <v>606</v>
      </c>
      <c r="E330" s="334">
        <v>205301</v>
      </c>
      <c r="F330" s="334">
        <v>25398</v>
      </c>
      <c r="G330" s="334">
        <v>53892</v>
      </c>
      <c r="H330" s="334">
        <v>41340</v>
      </c>
      <c r="I330" s="334">
        <v>46680</v>
      </c>
      <c r="J330" s="334">
        <v>23835</v>
      </c>
      <c r="K330" s="334">
        <v>9540</v>
      </c>
      <c r="L330" s="332">
        <v>4616</v>
      </c>
    </row>
    <row r="331" spans="1:14" x14ac:dyDescent="0.2">
      <c r="A331" s="322" t="str">
        <f t="shared" si="5"/>
        <v>Greenwich1991Total rooms</v>
      </c>
      <c r="B331" s="179" t="s">
        <v>41</v>
      </c>
      <c r="C331" s="322">
        <v>1991</v>
      </c>
      <c r="D331" s="332" t="s">
        <v>607</v>
      </c>
      <c r="E331" s="334">
        <v>390837</v>
      </c>
      <c r="F331" s="332">
        <v>95336</v>
      </c>
      <c r="G331" s="332">
        <v>123982</v>
      </c>
      <c r="H331" s="332">
        <v>69144</v>
      </c>
      <c r="I331" s="332">
        <v>62630</v>
      </c>
      <c r="J331" s="332">
        <v>26725</v>
      </c>
      <c r="K331" s="332">
        <v>9284</v>
      </c>
      <c r="L331" s="332">
        <v>3736</v>
      </c>
    </row>
    <row r="332" spans="1:14" x14ac:dyDescent="0.2">
      <c r="A332" s="322" t="str">
        <f t="shared" si="5"/>
        <v>Greenwich1991Persons per room</v>
      </c>
      <c r="B332" s="179" t="s">
        <v>41</v>
      </c>
      <c r="C332" s="322">
        <v>1991</v>
      </c>
      <c r="D332" s="332" t="s">
        <v>608</v>
      </c>
      <c r="E332" s="334">
        <v>0.5252854770658868</v>
      </c>
      <c r="F332" s="332">
        <v>0.26640513552068473</v>
      </c>
      <c r="G332" s="332">
        <v>0.43467600135503542</v>
      </c>
      <c r="H332" s="332">
        <v>0.5978826796251302</v>
      </c>
      <c r="I332" s="332">
        <v>0.74532971419447547</v>
      </c>
      <c r="J332" s="332">
        <v>0.89186155285313373</v>
      </c>
      <c r="K332" s="332">
        <v>1.0275743214131841</v>
      </c>
      <c r="L332" s="332">
        <v>1.2355460385438972</v>
      </c>
    </row>
    <row r="333" spans="1:14" x14ac:dyDescent="0.2">
      <c r="A333" s="322" t="str">
        <f t="shared" si="5"/>
        <v>Greenwich20012001</v>
      </c>
      <c r="B333" s="179" t="s">
        <v>41</v>
      </c>
      <c r="C333" s="322">
        <v>2001</v>
      </c>
      <c r="D333" s="313">
        <v>2001</v>
      </c>
      <c r="E333" s="334" t="s">
        <v>604</v>
      </c>
      <c r="F333" s="332">
        <v>1</v>
      </c>
      <c r="G333" s="332">
        <v>2</v>
      </c>
      <c r="H333" s="332">
        <v>3</v>
      </c>
      <c r="I333" s="332">
        <v>4</v>
      </c>
      <c r="J333" s="332">
        <v>5</v>
      </c>
      <c r="K333" s="332">
        <v>6</v>
      </c>
      <c r="L333" s="334">
        <v>7</v>
      </c>
      <c r="M333" s="322" t="s">
        <v>2759</v>
      </c>
      <c r="N333" s="332"/>
    </row>
    <row r="334" spans="1:14" x14ac:dyDescent="0.2">
      <c r="A334" s="322" t="str">
        <f t="shared" si="5"/>
        <v>Greenwich2001Total households</v>
      </c>
      <c r="B334" s="179" t="s">
        <v>41</v>
      </c>
      <c r="C334" s="322">
        <v>2001</v>
      </c>
      <c r="D334" s="332" t="s">
        <v>605</v>
      </c>
      <c r="E334" s="334">
        <v>92781</v>
      </c>
      <c r="F334" s="332">
        <v>34002</v>
      </c>
      <c r="G334" s="332">
        <v>26598</v>
      </c>
      <c r="H334" s="332">
        <v>13889</v>
      </c>
      <c r="I334" s="332">
        <v>11608</v>
      </c>
      <c r="J334" s="332">
        <v>4472</v>
      </c>
      <c r="K334" s="332">
        <v>1699</v>
      </c>
      <c r="L334" s="332">
        <v>319</v>
      </c>
      <c r="M334" s="322">
        <v>194</v>
      </c>
    </row>
    <row r="335" spans="1:14" x14ac:dyDescent="0.2">
      <c r="A335" s="322" t="str">
        <f t="shared" si="5"/>
        <v>Greenwich2001Total persons</v>
      </c>
      <c r="B335" s="179" t="s">
        <v>41</v>
      </c>
      <c r="C335" s="322">
        <v>2001</v>
      </c>
      <c r="D335" s="332" t="s">
        <v>606</v>
      </c>
      <c r="E335" s="334">
        <v>211795</v>
      </c>
      <c r="F335" s="334">
        <v>34002</v>
      </c>
      <c r="G335" s="334">
        <v>53196</v>
      </c>
      <c r="H335" s="334">
        <v>41667</v>
      </c>
      <c r="I335" s="334">
        <v>46432</v>
      </c>
      <c r="J335" s="334">
        <v>22360</v>
      </c>
      <c r="K335" s="334">
        <v>10194</v>
      </c>
      <c r="L335" s="332">
        <v>2233</v>
      </c>
      <c r="M335" s="322">
        <v>1711</v>
      </c>
    </row>
    <row r="336" spans="1:14" x14ac:dyDescent="0.2">
      <c r="A336" s="322" t="str">
        <f t="shared" si="5"/>
        <v>Greenwich2001Total rooms</v>
      </c>
      <c r="B336" s="179" t="s">
        <v>41</v>
      </c>
      <c r="C336" s="322">
        <v>2001</v>
      </c>
      <c r="D336" s="332" t="s">
        <v>607</v>
      </c>
      <c r="E336" s="334">
        <v>435502</v>
      </c>
      <c r="F336" s="332">
        <v>135984</v>
      </c>
      <c r="G336" s="332">
        <v>126568</v>
      </c>
      <c r="H336" s="332">
        <v>71062</v>
      </c>
      <c r="I336" s="332">
        <v>63497</v>
      </c>
      <c r="J336" s="332">
        <v>25340</v>
      </c>
      <c r="K336" s="332">
        <v>11942</v>
      </c>
      <c r="L336" s="332">
        <v>1999</v>
      </c>
      <c r="M336" s="322">
        <v>1168</v>
      </c>
    </row>
    <row r="337" spans="1:14" x14ac:dyDescent="0.2">
      <c r="A337" s="322" t="str">
        <f t="shared" si="5"/>
        <v>Greenwich2001Persons per room</v>
      </c>
      <c r="B337" s="179" t="s">
        <v>41</v>
      </c>
      <c r="C337" s="322">
        <v>2001</v>
      </c>
      <c r="D337" s="332" t="s">
        <v>608</v>
      </c>
      <c r="E337" s="334">
        <v>0.48632382859320966</v>
      </c>
      <c r="F337" s="332">
        <v>0.25004412283798094</v>
      </c>
      <c r="G337" s="332">
        <v>0.42029580936729666</v>
      </c>
      <c r="H337" s="332">
        <v>0.58634713348906586</v>
      </c>
      <c r="I337" s="332">
        <v>0.73124714553443471</v>
      </c>
      <c r="J337" s="332">
        <v>0.88239936858721391</v>
      </c>
      <c r="K337" s="332">
        <v>0.85362585831519011</v>
      </c>
      <c r="L337" s="332">
        <v>1.1170585292646322</v>
      </c>
      <c r="M337" s="322">
        <v>1.4648972602739727</v>
      </c>
    </row>
    <row r="338" spans="1:14" x14ac:dyDescent="0.2">
      <c r="A338" s="322" t="str">
        <f t="shared" si="5"/>
        <v>Greenwich20112011</v>
      </c>
      <c r="B338" s="179" t="s">
        <v>41</v>
      </c>
      <c r="C338" s="322">
        <v>2011</v>
      </c>
      <c r="D338" s="313">
        <v>2011</v>
      </c>
      <c r="E338" s="334" t="s">
        <v>604</v>
      </c>
      <c r="F338" s="332">
        <v>1</v>
      </c>
      <c r="G338" s="332">
        <v>2</v>
      </c>
      <c r="H338" s="332">
        <v>3</v>
      </c>
      <c r="I338" s="332">
        <v>4</v>
      </c>
      <c r="J338" s="332">
        <v>5</v>
      </c>
      <c r="K338" s="332" t="s">
        <v>602</v>
      </c>
      <c r="L338" s="334"/>
      <c r="N338" s="332"/>
    </row>
    <row r="339" spans="1:14" x14ac:dyDescent="0.2">
      <c r="A339" s="322" t="str">
        <f t="shared" si="5"/>
        <v>Greenwich2011Total households</v>
      </c>
      <c r="B339" s="179" t="s">
        <v>41</v>
      </c>
      <c r="C339" s="322">
        <v>2011</v>
      </c>
      <c r="D339" s="332" t="s">
        <v>605</v>
      </c>
      <c r="E339" s="334">
        <v>101045</v>
      </c>
      <c r="F339" s="332">
        <v>32370</v>
      </c>
      <c r="G339" s="332">
        <v>28490</v>
      </c>
      <c r="H339" s="332">
        <v>16256</v>
      </c>
      <c r="I339" s="332">
        <v>13828</v>
      </c>
      <c r="J339" s="332">
        <v>6166</v>
      </c>
      <c r="K339" s="332">
        <v>3935</v>
      </c>
    </row>
    <row r="340" spans="1:14" x14ac:dyDescent="0.2">
      <c r="A340" s="322" t="str">
        <f t="shared" si="5"/>
        <v>Greenwich2011Total persons</v>
      </c>
      <c r="B340" s="179" t="s">
        <v>41</v>
      </c>
      <c r="C340" s="322">
        <v>2011</v>
      </c>
      <c r="D340" s="332" t="s">
        <v>606</v>
      </c>
      <c r="E340" s="334">
        <v>249991</v>
      </c>
      <c r="F340" s="334">
        <v>32370</v>
      </c>
      <c r="G340" s="334">
        <v>56980</v>
      </c>
      <c r="H340" s="334">
        <v>48768</v>
      </c>
      <c r="I340" s="334">
        <v>55312</v>
      </c>
      <c r="J340" s="334">
        <v>30830</v>
      </c>
      <c r="K340" s="334">
        <v>25731</v>
      </c>
    </row>
    <row r="341" spans="1:14" x14ac:dyDescent="0.2">
      <c r="A341" s="322" t="str">
        <f t="shared" si="5"/>
        <v>Greenwich2011Total rooms</v>
      </c>
      <c r="B341" s="179" t="s">
        <v>41</v>
      </c>
      <c r="C341" s="322">
        <v>2011</v>
      </c>
      <c r="D341" s="332" t="s">
        <v>607</v>
      </c>
      <c r="E341" s="334">
        <v>469317</v>
      </c>
      <c r="F341" s="332">
        <v>127573</v>
      </c>
      <c r="G341" s="332">
        <v>131462</v>
      </c>
      <c r="H341" s="332">
        <v>80375</v>
      </c>
      <c r="I341" s="332">
        <v>73475</v>
      </c>
      <c r="J341" s="332">
        <v>33865</v>
      </c>
      <c r="K341" s="332">
        <v>22567</v>
      </c>
    </row>
    <row r="342" spans="1:14" x14ac:dyDescent="0.2">
      <c r="A342" s="322" t="str">
        <f t="shared" si="5"/>
        <v>Greenwich2011Persons per room</v>
      </c>
      <c r="B342" s="179" t="s">
        <v>41</v>
      </c>
      <c r="C342" s="322">
        <v>2011</v>
      </c>
      <c r="D342" s="332" t="s">
        <v>608</v>
      </c>
      <c r="E342" s="334">
        <v>0.53266981592399165</v>
      </c>
      <c r="F342" s="332">
        <v>0.25373707602705903</v>
      </c>
      <c r="G342" s="332">
        <v>0.43343323545967655</v>
      </c>
      <c r="H342" s="332">
        <v>0.60675583203732508</v>
      </c>
      <c r="I342" s="332">
        <v>0.75280027220142909</v>
      </c>
      <c r="J342" s="332">
        <v>0.91037944780747082</v>
      </c>
      <c r="K342" s="332">
        <v>1.1402047237116144</v>
      </c>
    </row>
    <row r="343" spans="1:14" x14ac:dyDescent="0.2">
      <c r="A343" s="322" t="str">
        <f t="shared" ref="A343:A406" si="6">CONCATENATE(B343,C343,D343)</f>
        <v>HackneyHackney</v>
      </c>
      <c r="B343" s="332" t="s">
        <v>42</v>
      </c>
      <c r="D343" s="332" t="s">
        <v>42</v>
      </c>
      <c r="F343" s="373" t="s">
        <v>603</v>
      </c>
      <c r="G343" s="373"/>
      <c r="H343" s="373"/>
      <c r="I343" s="373"/>
      <c r="J343" s="373"/>
      <c r="K343" s="373"/>
      <c r="L343" s="373"/>
    </row>
    <row r="344" spans="1:14" x14ac:dyDescent="0.2">
      <c r="A344" s="322" t="str">
        <f t="shared" si="6"/>
        <v>Hackney19611961</v>
      </c>
      <c r="B344" s="332" t="s">
        <v>42</v>
      </c>
      <c r="C344" s="322">
        <v>1961</v>
      </c>
      <c r="D344" s="313" t="s">
        <v>28</v>
      </c>
      <c r="E344" s="334" t="s">
        <v>604</v>
      </c>
      <c r="F344" s="332">
        <v>1</v>
      </c>
      <c r="G344" s="332">
        <v>2</v>
      </c>
      <c r="H344" s="332">
        <v>3</v>
      </c>
      <c r="I344" s="332">
        <v>4</v>
      </c>
      <c r="J344" s="332">
        <v>5</v>
      </c>
      <c r="K344" s="332">
        <v>6</v>
      </c>
      <c r="L344" s="334" t="s">
        <v>599</v>
      </c>
    </row>
    <row r="345" spans="1:14" x14ac:dyDescent="0.2">
      <c r="A345" s="322" t="str">
        <f t="shared" si="6"/>
        <v>Hackney1961Total households</v>
      </c>
      <c r="B345" s="332" t="s">
        <v>42</v>
      </c>
      <c r="C345" s="322">
        <v>1961</v>
      </c>
      <c r="D345" s="332" t="s">
        <v>605</v>
      </c>
      <c r="E345" s="334">
        <v>89381</v>
      </c>
      <c r="F345" s="334">
        <v>17057</v>
      </c>
      <c r="G345" s="334">
        <v>27083</v>
      </c>
      <c r="H345" s="334">
        <v>20316</v>
      </c>
      <c r="I345" s="334">
        <v>14024</v>
      </c>
      <c r="J345" s="334">
        <v>6106</v>
      </c>
      <c r="K345" s="334">
        <v>2593</v>
      </c>
      <c r="L345" s="334">
        <v>2202</v>
      </c>
    </row>
    <row r="346" spans="1:14" x14ac:dyDescent="0.2">
      <c r="A346" s="322" t="str">
        <f t="shared" si="6"/>
        <v>Hackney1961Total persons</v>
      </c>
      <c r="B346" s="332" t="s">
        <v>42</v>
      </c>
      <c r="C346" s="322">
        <v>1961</v>
      </c>
      <c r="D346" s="332" t="s">
        <v>606</v>
      </c>
      <c r="E346" s="334">
        <v>251760</v>
      </c>
      <c r="F346" s="334">
        <v>17057</v>
      </c>
      <c r="G346" s="334">
        <v>54166</v>
      </c>
      <c r="H346" s="334">
        <v>60948</v>
      </c>
      <c r="I346" s="334">
        <v>56096</v>
      </c>
      <c r="J346" s="334">
        <v>30530</v>
      </c>
      <c r="K346" s="334">
        <v>15558</v>
      </c>
      <c r="L346" s="334">
        <v>17405</v>
      </c>
    </row>
    <row r="347" spans="1:14" x14ac:dyDescent="0.2">
      <c r="A347" s="322" t="str">
        <f t="shared" si="6"/>
        <v>Hackney1961Total rooms</v>
      </c>
      <c r="B347" s="332" t="s">
        <v>42</v>
      </c>
      <c r="C347" s="322">
        <v>1961</v>
      </c>
      <c r="D347" s="332" t="s">
        <v>607</v>
      </c>
      <c r="E347" s="334">
        <v>309897</v>
      </c>
      <c r="F347" s="334">
        <v>41114</v>
      </c>
      <c r="G347" s="334">
        <v>86907</v>
      </c>
      <c r="H347" s="334">
        <v>74966</v>
      </c>
      <c r="I347" s="334">
        <v>56381</v>
      </c>
      <c r="J347" s="334">
        <v>26632</v>
      </c>
      <c r="K347" s="334">
        <v>12226</v>
      </c>
      <c r="L347" s="334">
        <v>11671</v>
      </c>
    </row>
    <row r="348" spans="1:14" x14ac:dyDescent="0.2">
      <c r="A348" s="322" t="str">
        <f t="shared" si="6"/>
        <v>Hackney1961Persons per room</v>
      </c>
      <c r="B348" s="332" t="s">
        <v>42</v>
      </c>
      <c r="C348" s="322">
        <v>1961</v>
      </c>
      <c r="D348" s="332" t="s">
        <v>608</v>
      </c>
      <c r="E348" s="334">
        <v>0.81239895836358533</v>
      </c>
      <c r="F348" s="332">
        <v>0.41487084691346016</v>
      </c>
      <c r="G348" s="332">
        <v>0.62326394881885239</v>
      </c>
      <c r="H348" s="332">
        <v>0.81300856388229326</v>
      </c>
      <c r="I348" s="332">
        <v>0.99494510562068783</v>
      </c>
      <c r="J348" s="332">
        <v>1.1463652748573145</v>
      </c>
      <c r="K348" s="332">
        <v>1.2725339440536561</v>
      </c>
      <c r="L348" s="332">
        <v>1.4913032302287721</v>
      </c>
    </row>
    <row r="349" spans="1:14" x14ac:dyDescent="0.2">
      <c r="A349" s="322" t="str">
        <f t="shared" si="6"/>
        <v>Hackney19711971</v>
      </c>
      <c r="B349" s="332" t="s">
        <v>42</v>
      </c>
      <c r="C349" s="322">
        <v>1971</v>
      </c>
      <c r="D349" s="313" t="s">
        <v>29</v>
      </c>
      <c r="E349" s="334" t="s">
        <v>604</v>
      </c>
      <c r="F349" s="332">
        <v>1</v>
      </c>
      <c r="G349" s="332">
        <v>2</v>
      </c>
      <c r="H349" s="332">
        <v>3</v>
      </c>
      <c r="I349" s="332">
        <v>4</v>
      </c>
      <c r="J349" s="332">
        <v>5</v>
      </c>
      <c r="K349" s="334" t="s">
        <v>602</v>
      </c>
    </row>
    <row r="350" spans="1:14" x14ac:dyDescent="0.2">
      <c r="A350" s="322" t="str">
        <f t="shared" si="6"/>
        <v>Hackney1971Total households</v>
      </c>
      <c r="B350" s="332" t="s">
        <v>42</v>
      </c>
      <c r="C350" s="322">
        <v>1971</v>
      </c>
      <c r="D350" s="332" t="s">
        <v>605</v>
      </c>
      <c r="E350" s="334">
        <v>79810</v>
      </c>
      <c r="F350" s="334">
        <v>20230</v>
      </c>
      <c r="G350" s="334">
        <v>24640</v>
      </c>
      <c r="H350" s="334">
        <v>14145</v>
      </c>
      <c r="I350" s="334">
        <v>10220</v>
      </c>
      <c r="J350" s="334">
        <v>5340</v>
      </c>
      <c r="K350" s="334">
        <v>5245</v>
      </c>
      <c r="L350" s="334"/>
    </row>
    <row r="351" spans="1:14" x14ac:dyDescent="0.2">
      <c r="A351" s="322" t="str">
        <f t="shared" si="6"/>
        <v>Hackney1971Total persons</v>
      </c>
      <c r="B351" s="332" t="s">
        <v>42</v>
      </c>
      <c r="C351" s="322">
        <v>1971</v>
      </c>
      <c r="D351" s="332" t="s">
        <v>606</v>
      </c>
      <c r="E351" s="334">
        <v>215600</v>
      </c>
      <c r="F351" s="334">
        <v>20230</v>
      </c>
      <c r="G351" s="334">
        <v>49280</v>
      </c>
      <c r="H351" s="334">
        <v>42430</v>
      </c>
      <c r="I351" s="334">
        <v>40870</v>
      </c>
      <c r="J351" s="334">
        <v>26690</v>
      </c>
      <c r="K351" s="334">
        <v>36100</v>
      </c>
      <c r="L351" s="334"/>
    </row>
    <row r="352" spans="1:14" x14ac:dyDescent="0.2">
      <c r="A352" s="322" t="str">
        <f t="shared" si="6"/>
        <v>Hackney1971Total rooms</v>
      </c>
      <c r="B352" s="332" t="s">
        <v>42</v>
      </c>
      <c r="C352" s="322">
        <v>1971</v>
      </c>
      <c r="D352" s="332" t="s">
        <v>607</v>
      </c>
      <c r="E352" s="334">
        <v>291535</v>
      </c>
      <c r="F352" s="334">
        <v>53760</v>
      </c>
      <c r="G352" s="334">
        <v>86290</v>
      </c>
      <c r="H352" s="334">
        <v>55770</v>
      </c>
      <c r="I352" s="334">
        <v>43625</v>
      </c>
      <c r="J352" s="334">
        <v>24575</v>
      </c>
      <c r="K352" s="334">
        <v>27510</v>
      </c>
      <c r="L352" s="334"/>
    </row>
    <row r="353" spans="1:14" x14ac:dyDescent="0.2">
      <c r="A353" s="322" t="str">
        <f t="shared" si="6"/>
        <v>Hackney1971Persons per room</v>
      </c>
      <c r="B353" s="332" t="s">
        <v>42</v>
      </c>
      <c r="C353" s="322">
        <v>1971</v>
      </c>
      <c r="D353" s="332" t="s">
        <v>608</v>
      </c>
      <c r="E353" s="334">
        <v>0.73953384670794242</v>
      </c>
      <c r="F353" s="332">
        <v>0.37630208333333331</v>
      </c>
      <c r="G353" s="332">
        <v>0.57109746204658707</v>
      </c>
      <c r="H353" s="332">
        <v>0.7608032992648377</v>
      </c>
      <c r="I353" s="332">
        <v>0.93684813753581664</v>
      </c>
      <c r="J353" s="332">
        <v>1.0860630722278739</v>
      </c>
      <c r="K353" s="332">
        <v>1.312250090876045</v>
      </c>
    </row>
    <row r="354" spans="1:14" x14ac:dyDescent="0.2">
      <c r="A354" s="322" t="str">
        <f t="shared" si="6"/>
        <v>Hackney19811981</v>
      </c>
      <c r="B354" s="332" t="s">
        <v>42</v>
      </c>
      <c r="C354" s="322">
        <v>1981</v>
      </c>
      <c r="D354" s="313" t="s">
        <v>30</v>
      </c>
      <c r="E354" s="334" t="s">
        <v>604</v>
      </c>
      <c r="F354" s="332">
        <v>1</v>
      </c>
      <c r="G354" s="332">
        <v>2</v>
      </c>
      <c r="H354" s="332">
        <v>3</v>
      </c>
      <c r="I354" s="332">
        <v>4</v>
      </c>
      <c r="J354" s="332">
        <v>5</v>
      </c>
      <c r="K354" s="332">
        <v>6</v>
      </c>
      <c r="L354" s="334" t="s">
        <v>599</v>
      </c>
    </row>
    <row r="355" spans="1:14" x14ac:dyDescent="0.2">
      <c r="A355" s="322" t="str">
        <f t="shared" si="6"/>
        <v>Hackney1981Total households</v>
      </c>
      <c r="B355" s="332" t="s">
        <v>42</v>
      </c>
      <c r="C355" s="322">
        <v>1981</v>
      </c>
      <c r="D355" s="332" t="s">
        <v>605</v>
      </c>
      <c r="E355" s="334">
        <v>68499</v>
      </c>
      <c r="F355" s="332">
        <v>20532</v>
      </c>
      <c r="G355" s="332">
        <v>20587</v>
      </c>
      <c r="H355" s="332">
        <v>10710</v>
      </c>
      <c r="I355" s="332">
        <v>8163</v>
      </c>
      <c r="J355" s="332">
        <v>4408</v>
      </c>
      <c r="K355" s="332">
        <v>2449</v>
      </c>
      <c r="L355" s="332">
        <v>1650</v>
      </c>
    </row>
    <row r="356" spans="1:14" x14ac:dyDescent="0.2">
      <c r="A356" s="322" t="str">
        <f t="shared" si="6"/>
        <v>Hackney1981Total persons</v>
      </c>
      <c r="B356" s="332" t="s">
        <v>42</v>
      </c>
      <c r="C356" s="322">
        <v>1981</v>
      </c>
      <c r="D356" s="332" t="s">
        <v>606</v>
      </c>
      <c r="E356" s="334">
        <v>176676</v>
      </c>
      <c r="F356" s="334">
        <v>20532</v>
      </c>
      <c r="G356" s="334">
        <v>41174</v>
      </c>
      <c r="H356" s="334">
        <v>32130</v>
      </c>
      <c r="I356" s="334">
        <v>32652</v>
      </c>
      <c r="J356" s="334">
        <v>22040</v>
      </c>
      <c r="K356" s="334">
        <v>14694</v>
      </c>
      <c r="L356" s="332">
        <v>13454</v>
      </c>
    </row>
    <row r="357" spans="1:14" x14ac:dyDescent="0.2">
      <c r="A357" s="322" t="str">
        <f t="shared" si="6"/>
        <v>Hackney1981Total rooms</v>
      </c>
      <c r="B357" s="332" t="s">
        <v>42</v>
      </c>
      <c r="C357" s="322">
        <v>1981</v>
      </c>
      <c r="D357" s="332" t="s">
        <v>607</v>
      </c>
      <c r="E357" s="334">
        <v>266859</v>
      </c>
      <c r="F357" s="332">
        <v>57695</v>
      </c>
      <c r="G357" s="332">
        <v>76459</v>
      </c>
      <c r="H357" s="332">
        <v>46292</v>
      </c>
      <c r="I357" s="332">
        <v>39088</v>
      </c>
      <c r="J357" s="332">
        <v>22823</v>
      </c>
      <c r="K357" s="332">
        <v>13800</v>
      </c>
      <c r="L357" s="332">
        <v>10702</v>
      </c>
    </row>
    <row r="358" spans="1:14" x14ac:dyDescent="0.2">
      <c r="A358" s="322" t="str">
        <f t="shared" si="6"/>
        <v>Hackney1981Persons per room</v>
      </c>
      <c r="B358" s="332" t="s">
        <v>42</v>
      </c>
      <c r="C358" s="322">
        <v>1981</v>
      </c>
      <c r="D358" s="332" t="s">
        <v>608</v>
      </c>
      <c r="E358" s="334">
        <v>0.66205749103459133</v>
      </c>
      <c r="F358" s="332">
        <v>0.35587139266834217</v>
      </c>
      <c r="G358" s="332">
        <v>0.53851083587282078</v>
      </c>
      <c r="H358" s="332">
        <v>0.69407240991964059</v>
      </c>
      <c r="I358" s="332">
        <v>0.83534588620548511</v>
      </c>
      <c r="J358" s="332">
        <v>0.96569250317662003</v>
      </c>
      <c r="K358" s="332">
        <v>1.0647826086956522</v>
      </c>
      <c r="L358" s="332">
        <v>1.2571481965987665</v>
      </c>
    </row>
    <row r="359" spans="1:14" x14ac:dyDescent="0.2">
      <c r="A359" s="322" t="str">
        <f t="shared" si="6"/>
        <v>Hackney19911991</v>
      </c>
      <c r="B359" s="332" t="s">
        <v>42</v>
      </c>
      <c r="C359" s="322">
        <v>1991</v>
      </c>
      <c r="D359" s="313" t="s">
        <v>4</v>
      </c>
      <c r="E359" s="334" t="s">
        <v>604</v>
      </c>
      <c r="F359" s="332">
        <v>1</v>
      </c>
      <c r="G359" s="332">
        <v>2</v>
      </c>
      <c r="H359" s="332">
        <v>3</v>
      </c>
      <c r="I359" s="332">
        <v>4</v>
      </c>
      <c r="J359" s="332">
        <v>5</v>
      </c>
      <c r="K359" s="332">
        <v>6</v>
      </c>
      <c r="L359" s="334" t="s">
        <v>599</v>
      </c>
    </row>
    <row r="360" spans="1:14" x14ac:dyDescent="0.2">
      <c r="A360" s="322" t="str">
        <f t="shared" si="6"/>
        <v>Hackney1991Total households</v>
      </c>
      <c r="B360" s="332" t="s">
        <v>42</v>
      </c>
      <c r="C360" s="322">
        <v>1991</v>
      </c>
      <c r="D360" s="332" t="s">
        <v>605</v>
      </c>
      <c r="E360" s="334">
        <v>75631</v>
      </c>
      <c r="F360" s="332">
        <v>27314</v>
      </c>
      <c r="G360" s="332">
        <v>22144</v>
      </c>
      <c r="H360" s="332">
        <v>11369</v>
      </c>
      <c r="I360" s="332">
        <v>7720</v>
      </c>
      <c r="J360" s="332">
        <v>3659</v>
      </c>
      <c r="K360" s="332">
        <v>1894</v>
      </c>
      <c r="L360" s="332">
        <v>1531</v>
      </c>
    </row>
    <row r="361" spans="1:14" x14ac:dyDescent="0.2">
      <c r="A361" s="322" t="str">
        <f t="shared" si="6"/>
        <v>Hackney1991Total persons</v>
      </c>
      <c r="B361" s="332" t="s">
        <v>42</v>
      </c>
      <c r="C361" s="322">
        <v>1991</v>
      </c>
      <c r="D361" s="332" t="s">
        <v>606</v>
      </c>
      <c r="E361" s="334">
        <v>179114</v>
      </c>
      <c r="F361" s="334">
        <v>27314</v>
      </c>
      <c r="G361" s="334">
        <v>44288</v>
      </c>
      <c r="H361" s="334">
        <v>34107</v>
      </c>
      <c r="I361" s="334">
        <v>30880</v>
      </c>
      <c r="J361" s="334">
        <v>18295</v>
      </c>
      <c r="K361" s="334">
        <v>11364</v>
      </c>
      <c r="L361" s="332">
        <v>12866</v>
      </c>
    </row>
    <row r="362" spans="1:14" x14ac:dyDescent="0.2">
      <c r="A362" s="322" t="str">
        <f t="shared" si="6"/>
        <v>Hackney1991Total rooms</v>
      </c>
      <c r="B362" s="332" t="s">
        <v>42</v>
      </c>
      <c r="C362" s="322">
        <v>1991</v>
      </c>
      <c r="D362" s="332" t="s">
        <v>607</v>
      </c>
      <c r="E362" s="334">
        <v>306933</v>
      </c>
      <c r="F362" s="332">
        <v>87279</v>
      </c>
      <c r="G362" s="332">
        <v>89354</v>
      </c>
      <c r="H362" s="332">
        <v>52197</v>
      </c>
      <c r="I362" s="332">
        <v>37833</v>
      </c>
      <c r="J362" s="332">
        <v>19243</v>
      </c>
      <c r="K362" s="332">
        <v>10656</v>
      </c>
      <c r="L362" s="332">
        <v>10371</v>
      </c>
    </row>
    <row r="363" spans="1:14" x14ac:dyDescent="0.2">
      <c r="A363" s="322" t="str">
        <f t="shared" si="6"/>
        <v>Hackney1991Persons per room</v>
      </c>
      <c r="B363" s="332" t="s">
        <v>42</v>
      </c>
      <c r="C363" s="322">
        <v>1991</v>
      </c>
      <c r="D363" s="332" t="s">
        <v>608</v>
      </c>
      <c r="E363" s="334">
        <v>0.58356058162530589</v>
      </c>
      <c r="F363" s="332">
        <v>0.31295042335498802</v>
      </c>
      <c r="G363" s="332">
        <v>0.49564652953421223</v>
      </c>
      <c r="H363" s="332">
        <v>0.65342835795160636</v>
      </c>
      <c r="I363" s="332">
        <v>0.81621864509819475</v>
      </c>
      <c r="J363" s="332">
        <v>0.95073533232863894</v>
      </c>
      <c r="K363" s="332">
        <v>1.0664414414414414</v>
      </c>
      <c r="L363" s="332">
        <v>1.2405746793944654</v>
      </c>
    </row>
    <row r="364" spans="1:14" x14ac:dyDescent="0.2">
      <c r="A364" s="322" t="str">
        <f t="shared" si="6"/>
        <v>Hackney20012001</v>
      </c>
      <c r="B364" s="332" t="s">
        <v>42</v>
      </c>
      <c r="C364" s="322">
        <v>2001</v>
      </c>
      <c r="D364" s="313">
        <v>2001</v>
      </c>
      <c r="E364" s="334" t="s">
        <v>604</v>
      </c>
      <c r="F364" s="332">
        <v>1</v>
      </c>
      <c r="G364" s="332">
        <v>2</v>
      </c>
      <c r="H364" s="332">
        <v>3</v>
      </c>
      <c r="I364" s="332">
        <v>4</v>
      </c>
      <c r="J364" s="332">
        <v>5</v>
      </c>
      <c r="K364" s="332">
        <v>6</v>
      </c>
      <c r="L364" s="334">
        <v>7</v>
      </c>
      <c r="M364" s="322" t="s">
        <v>2759</v>
      </c>
      <c r="N364" s="332"/>
    </row>
    <row r="365" spans="1:14" x14ac:dyDescent="0.2">
      <c r="A365" s="322" t="str">
        <f t="shared" si="6"/>
        <v>Hackney2001Total households</v>
      </c>
      <c r="B365" s="332" t="s">
        <v>42</v>
      </c>
      <c r="C365" s="322">
        <v>2001</v>
      </c>
      <c r="D365" s="332" t="s">
        <v>605</v>
      </c>
      <c r="E365" s="334">
        <v>86041</v>
      </c>
      <c r="F365" s="332">
        <v>34805</v>
      </c>
      <c r="G365" s="332">
        <v>21847</v>
      </c>
      <c r="H365" s="332">
        <v>11133</v>
      </c>
      <c r="I365" s="332">
        <v>9130</v>
      </c>
      <c r="J365" s="332">
        <v>5135</v>
      </c>
      <c r="K365" s="332">
        <v>2620</v>
      </c>
      <c r="L365" s="332">
        <v>566</v>
      </c>
      <c r="M365" s="322">
        <v>805</v>
      </c>
    </row>
    <row r="366" spans="1:14" x14ac:dyDescent="0.2">
      <c r="A366" s="322" t="str">
        <f t="shared" si="6"/>
        <v>Hackney2001Total persons</v>
      </c>
      <c r="B366" s="332" t="s">
        <v>42</v>
      </c>
      <c r="C366" s="322">
        <v>2001</v>
      </c>
      <c r="D366" s="332" t="s">
        <v>606</v>
      </c>
      <c r="E366" s="334">
        <v>201212</v>
      </c>
      <c r="F366" s="334">
        <v>34805</v>
      </c>
      <c r="G366" s="334">
        <v>43694</v>
      </c>
      <c r="H366" s="334">
        <v>33399</v>
      </c>
      <c r="I366" s="334">
        <v>36520</v>
      </c>
      <c r="J366" s="334">
        <v>25675</v>
      </c>
      <c r="K366" s="334">
        <v>15720</v>
      </c>
      <c r="L366" s="332">
        <v>3962</v>
      </c>
      <c r="M366" s="322">
        <v>7437</v>
      </c>
    </row>
    <row r="367" spans="1:14" x14ac:dyDescent="0.2">
      <c r="A367" s="322" t="str">
        <f t="shared" si="6"/>
        <v>Hackney2001Total rooms</v>
      </c>
      <c r="B367" s="332" t="s">
        <v>42</v>
      </c>
      <c r="C367" s="322">
        <v>2001</v>
      </c>
      <c r="D367" s="332" t="s">
        <v>607</v>
      </c>
      <c r="E367" s="334">
        <v>356695</v>
      </c>
      <c r="F367" s="332">
        <v>122606</v>
      </c>
      <c r="G367" s="332">
        <v>89319</v>
      </c>
      <c r="H367" s="332">
        <v>50536</v>
      </c>
      <c r="I367" s="332">
        <v>44799</v>
      </c>
      <c r="J367" s="332">
        <v>26196</v>
      </c>
      <c r="K367" s="332">
        <v>25534</v>
      </c>
      <c r="L367" s="332">
        <v>3507</v>
      </c>
      <c r="M367" s="322">
        <v>5762</v>
      </c>
    </row>
    <row r="368" spans="1:14" x14ac:dyDescent="0.2">
      <c r="A368" s="322" t="str">
        <f t="shared" si="6"/>
        <v>Hackney2001Persons per room</v>
      </c>
      <c r="B368" s="332" t="s">
        <v>42</v>
      </c>
      <c r="C368" s="322">
        <v>2001</v>
      </c>
      <c r="D368" s="332" t="s">
        <v>608</v>
      </c>
      <c r="E368" s="334">
        <v>0.56410098263222086</v>
      </c>
      <c r="F368" s="332">
        <v>0.28387680863905518</v>
      </c>
      <c r="G368" s="332">
        <v>0.48919042980776767</v>
      </c>
      <c r="H368" s="332">
        <v>0.6608952034193446</v>
      </c>
      <c r="I368" s="332">
        <v>0.81519676778499517</v>
      </c>
      <c r="J368" s="332">
        <v>0.98011146739960298</v>
      </c>
      <c r="K368" s="332">
        <v>0.61564972193937495</v>
      </c>
      <c r="L368" s="332">
        <v>1.1297405189620759</v>
      </c>
      <c r="M368" s="322">
        <v>1.2906976744186047</v>
      </c>
    </row>
    <row r="369" spans="1:14" x14ac:dyDescent="0.2">
      <c r="A369" s="322" t="str">
        <f t="shared" si="6"/>
        <v>Hackney20112011</v>
      </c>
      <c r="B369" s="332" t="s">
        <v>42</v>
      </c>
      <c r="C369" s="322">
        <v>2011</v>
      </c>
      <c r="D369" s="313">
        <v>2011</v>
      </c>
      <c r="E369" s="334" t="s">
        <v>604</v>
      </c>
      <c r="F369" s="332">
        <v>1</v>
      </c>
      <c r="G369" s="332">
        <v>2</v>
      </c>
      <c r="H369" s="332">
        <v>3</v>
      </c>
      <c r="I369" s="332">
        <v>4</v>
      </c>
      <c r="J369" s="332">
        <v>5</v>
      </c>
      <c r="K369" s="332" t="s">
        <v>602</v>
      </c>
      <c r="L369" s="334"/>
      <c r="N369" s="332"/>
    </row>
    <row r="370" spans="1:14" x14ac:dyDescent="0.2">
      <c r="A370" s="322" t="str">
        <f t="shared" si="6"/>
        <v>Hackney2011Total households</v>
      </c>
      <c r="B370" s="332" t="s">
        <v>42</v>
      </c>
      <c r="C370" s="322">
        <v>2011</v>
      </c>
      <c r="D370" s="332" t="s">
        <v>605</v>
      </c>
      <c r="E370" s="334">
        <v>101690</v>
      </c>
      <c r="F370" s="332">
        <v>35635</v>
      </c>
      <c r="G370" s="332">
        <v>28827</v>
      </c>
      <c r="H370" s="332">
        <v>16124</v>
      </c>
      <c r="I370" s="332">
        <v>11336</v>
      </c>
      <c r="J370" s="332">
        <v>5317</v>
      </c>
      <c r="K370" s="332">
        <v>4451</v>
      </c>
    </row>
    <row r="371" spans="1:14" x14ac:dyDescent="0.2">
      <c r="A371" s="322" t="str">
        <f t="shared" si="6"/>
        <v>Hackney2011Total persons</v>
      </c>
      <c r="B371" s="332" t="s">
        <v>42</v>
      </c>
      <c r="C371" s="322">
        <v>2011</v>
      </c>
      <c r="D371" s="332" t="s">
        <v>606</v>
      </c>
      <c r="E371" s="334">
        <v>244433</v>
      </c>
      <c r="F371" s="334">
        <v>35635</v>
      </c>
      <c r="G371" s="334">
        <v>57654</v>
      </c>
      <c r="H371" s="334">
        <v>48372</v>
      </c>
      <c r="I371" s="334">
        <v>45344</v>
      </c>
      <c r="J371" s="334">
        <v>26585</v>
      </c>
      <c r="K371" s="334">
        <v>30843</v>
      </c>
    </row>
    <row r="372" spans="1:14" x14ac:dyDescent="0.2">
      <c r="A372" s="322" t="str">
        <f t="shared" si="6"/>
        <v>Hackney2011Total rooms</v>
      </c>
      <c r="B372" s="332" t="s">
        <v>42</v>
      </c>
      <c r="C372" s="322">
        <v>2011</v>
      </c>
      <c r="D372" s="332" t="s">
        <v>607</v>
      </c>
      <c r="E372" s="334">
        <v>412928</v>
      </c>
      <c r="F372" s="332">
        <v>119095</v>
      </c>
      <c r="G372" s="332">
        <v>111120</v>
      </c>
      <c r="H372" s="332">
        <v>71867</v>
      </c>
      <c r="I372" s="332">
        <v>55704</v>
      </c>
      <c r="J372" s="332">
        <v>27922</v>
      </c>
      <c r="K372" s="332">
        <v>27220</v>
      </c>
    </row>
    <row r="373" spans="1:14" x14ac:dyDescent="0.2">
      <c r="A373" s="322" t="str">
        <f t="shared" si="6"/>
        <v>Hackney2011Persons per room</v>
      </c>
      <c r="B373" s="332" t="s">
        <v>42</v>
      </c>
      <c r="C373" s="322">
        <v>2011</v>
      </c>
      <c r="D373" s="332" t="s">
        <v>608</v>
      </c>
      <c r="E373" s="334">
        <v>0.59195065483570986</v>
      </c>
      <c r="F373" s="332">
        <v>0.299214912464839</v>
      </c>
      <c r="G373" s="332">
        <v>0.51884449244060471</v>
      </c>
      <c r="H373" s="332">
        <v>0.67307665548861095</v>
      </c>
      <c r="I373" s="332">
        <v>0.81401694671836855</v>
      </c>
      <c r="J373" s="332">
        <v>0.95211661055798291</v>
      </c>
      <c r="K373" s="332">
        <v>1.1331006612784718</v>
      </c>
    </row>
    <row r="374" spans="1:14" x14ac:dyDescent="0.2">
      <c r="A374" s="322" t="str">
        <f t="shared" si="6"/>
        <v>Hammersmith and FulhamHammersmith and Fulham</v>
      </c>
      <c r="B374" s="179" t="s">
        <v>43</v>
      </c>
      <c r="D374" s="179" t="s">
        <v>43</v>
      </c>
      <c r="F374" s="373" t="s">
        <v>603</v>
      </c>
      <c r="G374" s="373"/>
      <c r="H374" s="373"/>
      <c r="I374" s="373"/>
      <c r="J374" s="373"/>
      <c r="K374" s="373"/>
      <c r="L374" s="373"/>
    </row>
    <row r="375" spans="1:14" x14ac:dyDescent="0.2">
      <c r="A375" s="322" t="str">
        <f t="shared" si="6"/>
        <v>Hammersmith and Fulham19611961</v>
      </c>
      <c r="B375" s="179" t="s">
        <v>43</v>
      </c>
      <c r="C375" s="322">
        <v>1961</v>
      </c>
      <c r="D375" s="313" t="s">
        <v>28</v>
      </c>
      <c r="E375" s="334" t="s">
        <v>604</v>
      </c>
      <c r="F375" s="332">
        <v>1</v>
      </c>
      <c r="G375" s="332">
        <v>2</v>
      </c>
      <c r="H375" s="332">
        <v>3</v>
      </c>
      <c r="I375" s="332">
        <v>4</v>
      </c>
      <c r="J375" s="332">
        <v>5</v>
      </c>
      <c r="K375" s="332">
        <v>6</v>
      </c>
      <c r="L375" s="334" t="s">
        <v>599</v>
      </c>
    </row>
    <row r="376" spans="1:14" x14ac:dyDescent="0.2">
      <c r="A376" s="322" t="str">
        <f t="shared" si="6"/>
        <v>Hammersmith and Fulham1961Total households</v>
      </c>
      <c r="B376" s="179" t="s">
        <v>43</v>
      </c>
      <c r="C376" s="322">
        <v>1961</v>
      </c>
      <c r="D376" s="332" t="s">
        <v>605</v>
      </c>
      <c r="E376" s="334">
        <v>78976</v>
      </c>
      <c r="F376" s="334">
        <v>18091</v>
      </c>
      <c r="G376" s="334">
        <v>24906</v>
      </c>
      <c r="H376" s="334">
        <v>16101</v>
      </c>
      <c r="I376" s="334">
        <v>10485</v>
      </c>
      <c r="J376" s="334">
        <v>5059</v>
      </c>
      <c r="K376" s="334">
        <v>2315</v>
      </c>
      <c r="L376" s="334">
        <v>2019</v>
      </c>
    </row>
    <row r="377" spans="1:14" x14ac:dyDescent="0.2">
      <c r="A377" s="322" t="str">
        <f t="shared" si="6"/>
        <v>Hammersmith and Fulham1961Total persons</v>
      </c>
      <c r="B377" s="179" t="s">
        <v>43</v>
      </c>
      <c r="C377" s="322">
        <v>1961</v>
      </c>
      <c r="D377" s="332" t="s">
        <v>606</v>
      </c>
      <c r="E377" s="334">
        <v>213341</v>
      </c>
      <c r="F377" s="334">
        <v>18091</v>
      </c>
      <c r="G377" s="334">
        <v>49812</v>
      </c>
      <c r="H377" s="334">
        <v>48303</v>
      </c>
      <c r="I377" s="334">
        <v>41940</v>
      </c>
      <c r="J377" s="334">
        <v>25295</v>
      </c>
      <c r="K377" s="334">
        <v>13890</v>
      </c>
      <c r="L377" s="334">
        <v>16010</v>
      </c>
    </row>
    <row r="378" spans="1:14" x14ac:dyDescent="0.2">
      <c r="A378" s="322" t="str">
        <f t="shared" si="6"/>
        <v>Hammersmith and Fulham1961Total rooms</v>
      </c>
      <c r="B378" s="179" t="s">
        <v>43</v>
      </c>
      <c r="C378" s="322">
        <v>1961</v>
      </c>
      <c r="D378" s="332" t="s">
        <v>607</v>
      </c>
      <c r="E378" s="334">
        <v>269196</v>
      </c>
      <c r="F378" s="334">
        <v>42523</v>
      </c>
      <c r="G378" s="334">
        <v>80556</v>
      </c>
      <c r="H378" s="334">
        <v>59611</v>
      </c>
      <c r="I378" s="334">
        <v>42441</v>
      </c>
      <c r="J378" s="334">
        <v>22384</v>
      </c>
      <c r="K378" s="334">
        <v>11039</v>
      </c>
      <c r="L378" s="334">
        <v>10642</v>
      </c>
    </row>
    <row r="379" spans="1:14" x14ac:dyDescent="0.2">
      <c r="A379" s="322" t="str">
        <f t="shared" si="6"/>
        <v>Hammersmith and Fulham1961Persons per room</v>
      </c>
      <c r="B379" s="179" t="s">
        <v>43</v>
      </c>
      <c r="C379" s="322">
        <v>1961</v>
      </c>
      <c r="D379" s="332" t="s">
        <v>608</v>
      </c>
      <c r="E379" s="334">
        <v>0.79251177580647558</v>
      </c>
      <c r="F379" s="332">
        <v>0.42544034992827412</v>
      </c>
      <c r="G379" s="332">
        <v>0.61835245046923881</v>
      </c>
      <c r="H379" s="332">
        <v>0.81030346748083404</v>
      </c>
      <c r="I379" s="332">
        <v>0.98819537711175509</v>
      </c>
      <c r="J379" s="332">
        <v>1.1300482487491066</v>
      </c>
      <c r="K379" s="332">
        <v>1.2582661472959507</v>
      </c>
      <c r="L379" s="332">
        <v>1.5044164630708514</v>
      </c>
    </row>
    <row r="380" spans="1:14" x14ac:dyDescent="0.2">
      <c r="A380" s="322" t="str">
        <f t="shared" si="6"/>
        <v>Hammersmith and Fulham19711971</v>
      </c>
      <c r="B380" s="179" t="s">
        <v>43</v>
      </c>
      <c r="C380" s="322">
        <v>1971</v>
      </c>
      <c r="D380" s="313" t="s">
        <v>29</v>
      </c>
      <c r="E380" s="334" t="s">
        <v>604</v>
      </c>
      <c r="F380" s="332">
        <v>1</v>
      </c>
      <c r="G380" s="332">
        <v>2</v>
      </c>
      <c r="H380" s="332">
        <v>3</v>
      </c>
      <c r="I380" s="332">
        <v>4</v>
      </c>
      <c r="J380" s="332">
        <v>5</v>
      </c>
      <c r="K380" s="334" t="s">
        <v>602</v>
      </c>
    </row>
    <row r="381" spans="1:14" x14ac:dyDescent="0.2">
      <c r="A381" s="322" t="str">
        <f t="shared" si="6"/>
        <v>Hammersmith and Fulham1971Total households</v>
      </c>
      <c r="B381" s="179" t="s">
        <v>43</v>
      </c>
      <c r="C381" s="322">
        <v>1971</v>
      </c>
      <c r="D381" s="332" t="s">
        <v>605</v>
      </c>
      <c r="E381" s="334">
        <v>74050</v>
      </c>
      <c r="F381" s="334">
        <v>23540</v>
      </c>
      <c r="G381" s="334">
        <v>23500</v>
      </c>
      <c r="H381" s="334">
        <v>11515</v>
      </c>
      <c r="I381" s="334">
        <v>7935</v>
      </c>
      <c r="J381" s="334">
        <v>4000</v>
      </c>
      <c r="K381" s="334">
        <v>3565</v>
      </c>
      <c r="L381" s="334"/>
    </row>
    <row r="382" spans="1:14" x14ac:dyDescent="0.2">
      <c r="A382" s="322" t="str">
        <f t="shared" si="6"/>
        <v>Hammersmith and Fulham1971Total persons</v>
      </c>
      <c r="B382" s="179" t="s">
        <v>43</v>
      </c>
      <c r="C382" s="322">
        <v>1971</v>
      </c>
      <c r="D382" s="332" t="s">
        <v>606</v>
      </c>
      <c r="E382" s="334">
        <v>180830</v>
      </c>
      <c r="F382" s="334">
        <v>23540</v>
      </c>
      <c r="G382" s="334">
        <v>47000</v>
      </c>
      <c r="H382" s="334">
        <v>34540</v>
      </c>
      <c r="I382" s="334">
        <v>31730</v>
      </c>
      <c r="J382" s="334">
        <v>20010</v>
      </c>
      <c r="K382" s="334">
        <v>24010</v>
      </c>
      <c r="L382" s="334"/>
    </row>
    <row r="383" spans="1:14" x14ac:dyDescent="0.2">
      <c r="A383" s="322" t="str">
        <f t="shared" si="6"/>
        <v>Hammersmith and Fulham1971Total rooms</v>
      </c>
      <c r="B383" s="179" t="s">
        <v>43</v>
      </c>
      <c r="C383" s="322">
        <v>1971</v>
      </c>
      <c r="D383" s="332" t="s">
        <v>607</v>
      </c>
      <c r="E383" s="334">
        <v>261505</v>
      </c>
      <c r="F383" s="334">
        <v>59410</v>
      </c>
      <c r="G383" s="334">
        <v>82940</v>
      </c>
      <c r="H383" s="334">
        <v>46180</v>
      </c>
      <c r="I383" s="334">
        <v>35140</v>
      </c>
      <c r="J383" s="334">
        <v>19245</v>
      </c>
      <c r="K383" s="334">
        <v>18585</v>
      </c>
      <c r="L383" s="334"/>
    </row>
    <row r="384" spans="1:14" x14ac:dyDescent="0.2">
      <c r="A384" s="322" t="str">
        <f t="shared" si="6"/>
        <v>Hammersmith and Fulham1971Persons per room</v>
      </c>
      <c r="B384" s="179" t="s">
        <v>43</v>
      </c>
      <c r="C384" s="322">
        <v>1971</v>
      </c>
      <c r="D384" s="332" t="s">
        <v>608</v>
      </c>
      <c r="E384" s="334">
        <v>0.6914972945067972</v>
      </c>
      <c r="F384" s="332">
        <v>0.39622959097794985</v>
      </c>
      <c r="G384" s="332">
        <v>0.5666747046057391</v>
      </c>
      <c r="H384" s="332">
        <v>0.74794283239497616</v>
      </c>
      <c r="I384" s="332">
        <v>0.90295959021058625</v>
      </c>
      <c r="J384" s="332">
        <v>1.0397505845674202</v>
      </c>
      <c r="K384" s="332">
        <v>1.2919020715630884</v>
      </c>
    </row>
    <row r="385" spans="1:14" x14ac:dyDescent="0.2">
      <c r="A385" s="322" t="str">
        <f t="shared" si="6"/>
        <v>Hammersmith and Fulham19811981</v>
      </c>
      <c r="B385" s="179" t="s">
        <v>43</v>
      </c>
      <c r="C385" s="322">
        <v>1981</v>
      </c>
      <c r="D385" s="313" t="s">
        <v>30</v>
      </c>
      <c r="E385" s="334" t="s">
        <v>604</v>
      </c>
      <c r="F385" s="332">
        <v>1</v>
      </c>
      <c r="G385" s="332">
        <v>2</v>
      </c>
      <c r="H385" s="332">
        <v>3</v>
      </c>
      <c r="I385" s="332">
        <v>4</v>
      </c>
      <c r="J385" s="332">
        <v>5</v>
      </c>
      <c r="K385" s="332">
        <v>6</v>
      </c>
      <c r="L385" s="334" t="s">
        <v>599</v>
      </c>
    </row>
    <row r="386" spans="1:14" x14ac:dyDescent="0.2">
      <c r="A386" s="322" t="str">
        <f t="shared" si="6"/>
        <v>Hammersmith and Fulham1981Total households</v>
      </c>
      <c r="B386" s="179" t="s">
        <v>43</v>
      </c>
      <c r="C386" s="322">
        <v>1981</v>
      </c>
      <c r="D386" s="332" t="s">
        <v>605</v>
      </c>
      <c r="E386" s="334">
        <v>61057</v>
      </c>
      <c r="F386" s="332">
        <v>21472</v>
      </c>
      <c r="G386" s="332">
        <v>19407</v>
      </c>
      <c r="H386" s="332">
        <v>8860</v>
      </c>
      <c r="I386" s="332">
        <v>6349</v>
      </c>
      <c r="J386" s="332">
        <v>2933</v>
      </c>
      <c r="K386" s="332">
        <v>1345</v>
      </c>
      <c r="L386" s="332">
        <v>691</v>
      </c>
    </row>
    <row r="387" spans="1:14" x14ac:dyDescent="0.2">
      <c r="A387" s="322" t="str">
        <f t="shared" si="6"/>
        <v>Hammersmith and Fulham1981Total persons</v>
      </c>
      <c r="B387" s="179" t="s">
        <v>43</v>
      </c>
      <c r="C387" s="322">
        <v>1981</v>
      </c>
      <c r="D387" s="332" t="s">
        <v>606</v>
      </c>
      <c r="E387" s="334">
        <v>140357</v>
      </c>
      <c r="F387" s="334">
        <v>21472</v>
      </c>
      <c r="G387" s="334">
        <v>38814</v>
      </c>
      <c r="H387" s="334">
        <v>26580</v>
      </c>
      <c r="I387" s="334">
        <v>25396</v>
      </c>
      <c r="J387" s="334">
        <v>14665</v>
      </c>
      <c r="K387" s="334">
        <v>8070</v>
      </c>
      <c r="L387" s="332">
        <v>5360</v>
      </c>
    </row>
    <row r="388" spans="1:14" x14ac:dyDescent="0.2">
      <c r="A388" s="322" t="str">
        <f t="shared" si="6"/>
        <v>Hammersmith and Fulham1981Total rooms</v>
      </c>
      <c r="B388" s="179" t="s">
        <v>43</v>
      </c>
      <c r="C388" s="322">
        <v>1981</v>
      </c>
      <c r="D388" s="332" t="s">
        <v>607</v>
      </c>
      <c r="E388" s="334">
        <v>235490</v>
      </c>
      <c r="F388" s="332">
        <v>62988</v>
      </c>
      <c r="G388" s="332">
        <v>73604</v>
      </c>
      <c r="H388" s="332">
        <v>39706</v>
      </c>
      <c r="I388" s="332">
        <v>31482</v>
      </c>
      <c r="J388" s="332">
        <v>15859</v>
      </c>
      <c r="K388" s="332">
        <v>7708</v>
      </c>
      <c r="L388" s="332">
        <v>4143</v>
      </c>
    </row>
    <row r="389" spans="1:14" x14ac:dyDescent="0.2">
      <c r="A389" s="322" t="str">
        <f t="shared" si="6"/>
        <v>Hammersmith and Fulham1981Persons per room</v>
      </c>
      <c r="B389" s="179" t="s">
        <v>43</v>
      </c>
      <c r="C389" s="322">
        <v>1981</v>
      </c>
      <c r="D389" s="332" t="s">
        <v>608</v>
      </c>
      <c r="E389" s="334">
        <v>0.59602106246549746</v>
      </c>
      <c r="F389" s="332">
        <v>0.34089032831650473</v>
      </c>
      <c r="G389" s="332">
        <v>0.52733547089832078</v>
      </c>
      <c r="H389" s="332">
        <v>0.66942023875484813</v>
      </c>
      <c r="I389" s="332">
        <v>0.80668318404167461</v>
      </c>
      <c r="J389" s="332">
        <v>0.92471152027240056</v>
      </c>
      <c r="K389" s="332">
        <v>1.0469641930461857</v>
      </c>
      <c r="L389" s="332">
        <v>1.29374849143133</v>
      </c>
    </row>
    <row r="390" spans="1:14" x14ac:dyDescent="0.2">
      <c r="A390" s="322" t="str">
        <f t="shared" si="6"/>
        <v>Hammersmith and Fulham19911991</v>
      </c>
      <c r="B390" s="179" t="s">
        <v>43</v>
      </c>
      <c r="C390" s="322">
        <v>1991</v>
      </c>
      <c r="D390" s="313" t="s">
        <v>4</v>
      </c>
      <c r="E390" s="334" t="s">
        <v>604</v>
      </c>
      <c r="F390" s="332">
        <v>1</v>
      </c>
      <c r="G390" s="332">
        <v>2</v>
      </c>
      <c r="H390" s="332">
        <v>3</v>
      </c>
      <c r="I390" s="332">
        <v>4</v>
      </c>
      <c r="J390" s="332">
        <v>5</v>
      </c>
      <c r="K390" s="332">
        <v>6</v>
      </c>
      <c r="L390" s="334" t="s">
        <v>599</v>
      </c>
    </row>
    <row r="391" spans="1:14" x14ac:dyDescent="0.2">
      <c r="A391" s="322" t="str">
        <f t="shared" si="6"/>
        <v>Hammersmith and Fulham1991Total households</v>
      </c>
      <c r="B391" s="179" t="s">
        <v>43</v>
      </c>
      <c r="C391" s="322">
        <v>1991</v>
      </c>
      <c r="D391" s="332" t="s">
        <v>605</v>
      </c>
      <c r="E391" s="334">
        <v>69823</v>
      </c>
      <c r="F391" s="332">
        <v>29118</v>
      </c>
      <c r="G391" s="332">
        <v>21343</v>
      </c>
      <c r="H391" s="332">
        <v>9325</v>
      </c>
      <c r="I391" s="332">
        <v>6117</v>
      </c>
      <c r="J391" s="332">
        <v>2549</v>
      </c>
      <c r="K391" s="332">
        <v>995</v>
      </c>
      <c r="L391" s="332">
        <v>376</v>
      </c>
    </row>
    <row r="392" spans="1:14" x14ac:dyDescent="0.2">
      <c r="A392" s="322" t="str">
        <f t="shared" si="6"/>
        <v>Hammersmith and Fulham1991Total persons</v>
      </c>
      <c r="B392" s="179" t="s">
        <v>43</v>
      </c>
      <c r="C392" s="322">
        <v>1991</v>
      </c>
      <c r="D392" s="332" t="s">
        <v>606</v>
      </c>
      <c r="E392" s="334">
        <v>145802</v>
      </c>
      <c r="F392" s="334">
        <v>29118</v>
      </c>
      <c r="G392" s="334">
        <v>42686</v>
      </c>
      <c r="H392" s="334">
        <v>27975</v>
      </c>
      <c r="I392" s="334">
        <v>24468</v>
      </c>
      <c r="J392" s="334">
        <v>12745</v>
      </c>
      <c r="K392" s="334">
        <v>5970</v>
      </c>
      <c r="L392" s="332">
        <v>2840</v>
      </c>
    </row>
    <row r="393" spans="1:14" x14ac:dyDescent="0.2">
      <c r="A393" s="322" t="str">
        <f t="shared" si="6"/>
        <v>Hammersmith and Fulham1991Total rooms</v>
      </c>
      <c r="B393" s="179" t="s">
        <v>43</v>
      </c>
      <c r="C393" s="322">
        <v>1991</v>
      </c>
      <c r="D393" s="332" t="s">
        <v>607</v>
      </c>
      <c r="E393" s="334">
        <v>279858</v>
      </c>
      <c r="F393" s="332">
        <v>93735</v>
      </c>
      <c r="G393" s="332">
        <v>86529</v>
      </c>
      <c r="H393" s="332">
        <v>44328</v>
      </c>
      <c r="I393" s="332">
        <v>32568</v>
      </c>
      <c r="J393" s="332">
        <v>14508</v>
      </c>
      <c r="K393" s="332">
        <v>5881</v>
      </c>
      <c r="L393" s="332">
        <v>2309</v>
      </c>
    </row>
    <row r="394" spans="1:14" x14ac:dyDescent="0.2">
      <c r="A394" s="322" t="str">
        <f t="shared" si="6"/>
        <v>Hammersmith and Fulham1991Persons per room</v>
      </c>
      <c r="B394" s="179" t="s">
        <v>43</v>
      </c>
      <c r="C394" s="322">
        <v>1991</v>
      </c>
      <c r="D394" s="332" t="s">
        <v>608</v>
      </c>
      <c r="E394" s="334">
        <v>0.52098564271880743</v>
      </c>
      <c r="F394" s="332">
        <v>0.31064170267242758</v>
      </c>
      <c r="G394" s="332">
        <v>0.4933143801500075</v>
      </c>
      <c r="H394" s="332">
        <v>0.63109095831077422</v>
      </c>
      <c r="I394" s="332">
        <v>0.75128960943257184</v>
      </c>
      <c r="J394" s="332">
        <v>0.8784808381582575</v>
      </c>
      <c r="K394" s="332">
        <v>1.0151334807005612</v>
      </c>
      <c r="L394" s="332">
        <v>1.2299696838458207</v>
      </c>
    </row>
    <row r="395" spans="1:14" x14ac:dyDescent="0.2">
      <c r="A395" s="322" t="str">
        <f t="shared" si="6"/>
        <v>Hammersmith and Fulham20012001</v>
      </c>
      <c r="B395" s="179" t="s">
        <v>43</v>
      </c>
      <c r="C395" s="322">
        <v>2001</v>
      </c>
      <c r="D395" s="313">
        <v>2001</v>
      </c>
      <c r="E395" s="334" t="s">
        <v>604</v>
      </c>
      <c r="F395" s="332">
        <v>1</v>
      </c>
      <c r="G395" s="332">
        <v>2</v>
      </c>
      <c r="H395" s="332">
        <v>3</v>
      </c>
      <c r="I395" s="332">
        <v>4</v>
      </c>
      <c r="J395" s="332">
        <v>5</v>
      </c>
      <c r="K395" s="332">
        <v>6</v>
      </c>
      <c r="L395" s="334">
        <v>7</v>
      </c>
      <c r="M395" s="322" t="s">
        <v>2759</v>
      </c>
      <c r="N395" s="332"/>
    </row>
    <row r="396" spans="1:14" x14ac:dyDescent="0.2">
      <c r="A396" s="322" t="str">
        <f t="shared" si="6"/>
        <v>Hammersmith and Fulham2001Total households</v>
      </c>
      <c r="B396" s="179" t="s">
        <v>43</v>
      </c>
      <c r="C396" s="322">
        <v>2001</v>
      </c>
      <c r="D396" s="332" t="s">
        <v>605</v>
      </c>
      <c r="E396" s="334">
        <v>75454</v>
      </c>
      <c r="F396" s="332">
        <v>30385</v>
      </c>
      <c r="G396" s="332">
        <v>22273</v>
      </c>
      <c r="H396" s="332">
        <v>10313</v>
      </c>
      <c r="I396" s="332">
        <v>7269</v>
      </c>
      <c r="J396" s="332">
        <v>3497</v>
      </c>
      <c r="K396" s="332">
        <v>1369</v>
      </c>
      <c r="L396" s="332">
        <v>210</v>
      </c>
      <c r="M396" s="322">
        <v>138</v>
      </c>
    </row>
    <row r="397" spans="1:14" x14ac:dyDescent="0.2">
      <c r="A397" s="322" t="str">
        <f t="shared" si="6"/>
        <v>Hammersmith and Fulham2001Total persons</v>
      </c>
      <c r="B397" s="179" t="s">
        <v>43</v>
      </c>
      <c r="C397" s="322">
        <v>2001</v>
      </c>
      <c r="D397" s="332" t="s">
        <v>606</v>
      </c>
      <c r="E397" s="334">
        <v>163182</v>
      </c>
      <c r="F397" s="334">
        <v>30385</v>
      </c>
      <c r="G397" s="334">
        <v>44546</v>
      </c>
      <c r="H397" s="334">
        <v>30939</v>
      </c>
      <c r="I397" s="334">
        <v>29076</v>
      </c>
      <c r="J397" s="334">
        <v>17485</v>
      </c>
      <c r="K397" s="334">
        <v>8214</v>
      </c>
      <c r="L397" s="332">
        <v>1470</v>
      </c>
      <c r="M397" s="322">
        <v>1067</v>
      </c>
    </row>
    <row r="398" spans="1:14" x14ac:dyDescent="0.2">
      <c r="A398" s="322" t="str">
        <f t="shared" si="6"/>
        <v>Hammersmith and Fulham2001Total rooms</v>
      </c>
      <c r="B398" s="179" t="s">
        <v>43</v>
      </c>
      <c r="C398" s="322">
        <v>2001</v>
      </c>
      <c r="D398" s="332" t="s">
        <v>607</v>
      </c>
      <c r="E398" s="334">
        <v>320931</v>
      </c>
      <c r="F398" s="332">
        <v>111357</v>
      </c>
      <c r="G398" s="332">
        <v>91858</v>
      </c>
      <c r="H398" s="332">
        <v>49005</v>
      </c>
      <c r="I398" s="332">
        <v>38855</v>
      </c>
      <c r="J398" s="332">
        <v>20124</v>
      </c>
      <c r="K398" s="332">
        <v>11446</v>
      </c>
      <c r="L398" s="332">
        <v>1223</v>
      </c>
      <c r="M398" s="322">
        <v>787</v>
      </c>
    </row>
    <row r="399" spans="1:14" x14ac:dyDescent="0.2">
      <c r="A399" s="322" t="str">
        <f t="shared" si="6"/>
        <v>Hammersmith and Fulham2001Persons per room</v>
      </c>
      <c r="B399" s="179" t="s">
        <v>43</v>
      </c>
      <c r="C399" s="322">
        <v>2001</v>
      </c>
      <c r="D399" s="332" t="s">
        <v>608</v>
      </c>
      <c r="E399" s="334">
        <v>0.50846443628069582</v>
      </c>
      <c r="F399" s="332">
        <v>0.27286115825677776</v>
      </c>
      <c r="G399" s="332">
        <v>0.4849441529316989</v>
      </c>
      <c r="H399" s="332">
        <v>0.63134374043464958</v>
      </c>
      <c r="I399" s="332">
        <v>0.74832067944923431</v>
      </c>
      <c r="J399" s="332">
        <v>0.86886304909560719</v>
      </c>
      <c r="K399" s="332">
        <v>0.71763061331469513</v>
      </c>
      <c r="L399" s="332">
        <v>1.2019623875715453</v>
      </c>
      <c r="M399" s="322">
        <v>1.3557814485387547</v>
      </c>
    </row>
    <row r="400" spans="1:14" x14ac:dyDescent="0.2">
      <c r="A400" s="322" t="str">
        <f t="shared" si="6"/>
        <v>Hammersmith and Fulham20112011</v>
      </c>
      <c r="B400" s="179" t="s">
        <v>43</v>
      </c>
      <c r="C400" s="322">
        <v>2011</v>
      </c>
      <c r="D400" s="313">
        <v>2011</v>
      </c>
      <c r="E400" s="334" t="s">
        <v>604</v>
      </c>
      <c r="F400" s="332">
        <v>1</v>
      </c>
      <c r="G400" s="332">
        <v>2</v>
      </c>
      <c r="H400" s="332">
        <v>3</v>
      </c>
      <c r="I400" s="332">
        <v>4</v>
      </c>
      <c r="J400" s="332">
        <v>5</v>
      </c>
      <c r="K400" s="332" t="s">
        <v>602</v>
      </c>
      <c r="L400" s="334"/>
      <c r="N400" s="332"/>
    </row>
    <row r="401" spans="1:12" x14ac:dyDescent="0.2">
      <c r="A401" s="322" t="str">
        <f t="shared" si="6"/>
        <v>Hammersmith and Fulham2011Total households</v>
      </c>
      <c r="B401" s="179" t="s">
        <v>43</v>
      </c>
      <c r="C401" s="322">
        <v>2011</v>
      </c>
      <c r="D401" s="332" t="s">
        <v>605</v>
      </c>
      <c r="E401" s="334">
        <v>80590</v>
      </c>
      <c r="F401" s="332">
        <v>30148</v>
      </c>
      <c r="G401" s="332">
        <v>24049</v>
      </c>
      <c r="H401" s="332">
        <v>11863</v>
      </c>
      <c r="I401" s="332">
        <v>9029</v>
      </c>
      <c r="J401" s="332">
        <v>3430</v>
      </c>
      <c r="K401" s="332">
        <v>2071</v>
      </c>
    </row>
    <row r="402" spans="1:12" x14ac:dyDescent="0.2">
      <c r="A402" s="322" t="str">
        <f t="shared" si="6"/>
        <v>Hammersmith and Fulham2011Total persons</v>
      </c>
      <c r="B402" s="179" t="s">
        <v>43</v>
      </c>
      <c r="C402" s="322">
        <v>2011</v>
      </c>
      <c r="D402" s="332" t="s">
        <v>606</v>
      </c>
      <c r="E402" s="334">
        <v>180652</v>
      </c>
      <c r="F402" s="334">
        <v>30148</v>
      </c>
      <c r="G402" s="334">
        <v>48098</v>
      </c>
      <c r="H402" s="334">
        <v>35589</v>
      </c>
      <c r="I402" s="334">
        <v>36116</v>
      </c>
      <c r="J402" s="334">
        <v>17150</v>
      </c>
      <c r="K402" s="334">
        <v>13551</v>
      </c>
    </row>
    <row r="403" spans="1:12" x14ac:dyDescent="0.2">
      <c r="A403" s="322" t="str">
        <f t="shared" si="6"/>
        <v>Hammersmith and Fulham2011Total rooms</v>
      </c>
      <c r="B403" s="179" t="s">
        <v>43</v>
      </c>
      <c r="C403" s="322">
        <v>2011</v>
      </c>
      <c r="D403" s="332" t="s">
        <v>607</v>
      </c>
      <c r="E403" s="334">
        <v>339227</v>
      </c>
      <c r="F403" s="332">
        <v>104207</v>
      </c>
      <c r="G403" s="332">
        <v>97489</v>
      </c>
      <c r="H403" s="332">
        <v>56156</v>
      </c>
      <c r="I403" s="332">
        <v>48747</v>
      </c>
      <c r="J403" s="332">
        <v>20382</v>
      </c>
      <c r="K403" s="332">
        <v>12246</v>
      </c>
    </row>
    <row r="404" spans="1:12" x14ac:dyDescent="0.2">
      <c r="A404" s="322" t="str">
        <f t="shared" si="6"/>
        <v>Hammersmith and Fulham2011Persons per room</v>
      </c>
      <c r="B404" s="179" t="s">
        <v>43</v>
      </c>
      <c r="C404" s="322">
        <v>2011</v>
      </c>
      <c r="D404" s="332" t="s">
        <v>608</v>
      </c>
      <c r="E404" s="334">
        <v>0.53254015747567263</v>
      </c>
      <c r="F404" s="332">
        <v>0.28930877964052321</v>
      </c>
      <c r="G404" s="332">
        <v>0.49336848259803673</v>
      </c>
      <c r="H404" s="332">
        <v>0.6337524040173802</v>
      </c>
      <c r="I404" s="332">
        <v>0.74088661866371264</v>
      </c>
      <c r="J404" s="332">
        <v>0.84142871160828181</v>
      </c>
      <c r="K404" s="332">
        <v>1.1065654091131798</v>
      </c>
    </row>
    <row r="405" spans="1:12" x14ac:dyDescent="0.2">
      <c r="A405" s="322" t="str">
        <f t="shared" si="6"/>
        <v>HaringeyHaringey</v>
      </c>
      <c r="B405" s="179" t="s">
        <v>44</v>
      </c>
      <c r="D405" s="179" t="s">
        <v>44</v>
      </c>
      <c r="F405" s="373" t="s">
        <v>603</v>
      </c>
      <c r="G405" s="373"/>
      <c r="H405" s="373"/>
      <c r="I405" s="373"/>
      <c r="J405" s="373"/>
      <c r="K405" s="373"/>
      <c r="L405" s="373"/>
    </row>
    <row r="406" spans="1:12" x14ac:dyDescent="0.2">
      <c r="A406" s="322" t="str">
        <f t="shared" si="6"/>
        <v>Haringey19611961</v>
      </c>
      <c r="B406" s="179" t="s">
        <v>44</v>
      </c>
      <c r="C406" s="322">
        <v>1961</v>
      </c>
      <c r="D406" s="313" t="s">
        <v>28</v>
      </c>
      <c r="E406" s="334" t="s">
        <v>604</v>
      </c>
      <c r="F406" s="332">
        <v>1</v>
      </c>
      <c r="G406" s="332">
        <v>2</v>
      </c>
      <c r="H406" s="332">
        <v>3</v>
      </c>
      <c r="I406" s="332">
        <v>4</v>
      </c>
      <c r="J406" s="332">
        <v>5</v>
      </c>
      <c r="K406" s="332">
        <v>6</v>
      </c>
      <c r="L406" s="334" t="s">
        <v>599</v>
      </c>
    </row>
    <row r="407" spans="1:12" x14ac:dyDescent="0.2">
      <c r="A407" s="322" t="str">
        <f t="shared" ref="A407:A470" si="7">CONCATENATE(B407,C407,D407)</f>
        <v>Haringey1961Total households</v>
      </c>
      <c r="B407" s="179" t="s">
        <v>44</v>
      </c>
      <c r="C407" s="322">
        <v>1961</v>
      </c>
      <c r="D407" s="332" t="s">
        <v>605</v>
      </c>
      <c r="E407" s="334">
        <v>90231</v>
      </c>
      <c r="F407" s="334">
        <v>16548</v>
      </c>
      <c r="G407" s="334">
        <v>29047</v>
      </c>
      <c r="H407" s="334">
        <v>19482</v>
      </c>
      <c r="I407" s="334">
        <v>13733</v>
      </c>
      <c r="J407" s="334">
        <v>6489</v>
      </c>
      <c r="K407" s="334">
        <v>2765</v>
      </c>
      <c r="L407" s="334">
        <v>2167</v>
      </c>
    </row>
    <row r="408" spans="1:12" x14ac:dyDescent="0.2">
      <c r="A408" s="322" t="str">
        <f t="shared" si="7"/>
        <v>Haringey1961Total persons</v>
      </c>
      <c r="B408" s="179" t="s">
        <v>44</v>
      </c>
      <c r="C408" s="322">
        <v>1961</v>
      </c>
      <c r="D408" s="332" t="s">
        <v>606</v>
      </c>
      <c r="E408" s="334">
        <v>254151</v>
      </c>
      <c r="F408" s="334">
        <v>16548</v>
      </c>
      <c r="G408" s="334">
        <v>58094</v>
      </c>
      <c r="H408" s="334">
        <v>58446</v>
      </c>
      <c r="I408" s="334">
        <v>54932</v>
      </c>
      <c r="J408" s="334">
        <v>32445</v>
      </c>
      <c r="K408" s="334">
        <v>16590</v>
      </c>
      <c r="L408" s="334">
        <v>17096</v>
      </c>
    </row>
    <row r="409" spans="1:12" x14ac:dyDescent="0.2">
      <c r="A409" s="322" t="str">
        <f t="shared" si="7"/>
        <v>Haringey1961Total rooms</v>
      </c>
      <c r="B409" s="179" t="s">
        <v>44</v>
      </c>
      <c r="C409" s="322">
        <v>1961</v>
      </c>
      <c r="D409" s="332" t="s">
        <v>607</v>
      </c>
      <c r="E409" s="334">
        <v>365260</v>
      </c>
      <c r="F409" s="334">
        <v>47354</v>
      </c>
      <c r="G409" s="334">
        <v>110402</v>
      </c>
      <c r="H409" s="334">
        <v>83404</v>
      </c>
      <c r="I409" s="334">
        <v>64029</v>
      </c>
      <c r="J409" s="334">
        <v>32765</v>
      </c>
      <c r="K409" s="334">
        <v>14922</v>
      </c>
      <c r="L409" s="334">
        <v>12384</v>
      </c>
    </row>
    <row r="410" spans="1:12" x14ac:dyDescent="0.2">
      <c r="A410" s="322" t="str">
        <f t="shared" si="7"/>
        <v>Haringey1961Persons per room</v>
      </c>
      <c r="B410" s="179" t="s">
        <v>44</v>
      </c>
      <c r="C410" s="322">
        <v>1961</v>
      </c>
      <c r="D410" s="332" t="s">
        <v>608</v>
      </c>
      <c r="E410" s="334">
        <v>0.69580846520286921</v>
      </c>
      <c r="F410" s="332">
        <v>0.34945305570807111</v>
      </c>
      <c r="G410" s="332">
        <v>0.52620423543051753</v>
      </c>
      <c r="H410" s="332">
        <v>0.70075775742170643</v>
      </c>
      <c r="I410" s="332">
        <v>0.85792375329928627</v>
      </c>
      <c r="J410" s="332">
        <v>0.9902334808484663</v>
      </c>
      <c r="K410" s="332">
        <v>1.1117812625653398</v>
      </c>
      <c r="L410" s="332">
        <v>1.3804909560723515</v>
      </c>
    </row>
    <row r="411" spans="1:12" x14ac:dyDescent="0.2">
      <c r="A411" s="322" t="str">
        <f t="shared" si="7"/>
        <v>Haringey19711971</v>
      </c>
      <c r="B411" s="179" t="s">
        <v>44</v>
      </c>
      <c r="C411" s="322">
        <v>1971</v>
      </c>
      <c r="D411" s="313" t="s">
        <v>29</v>
      </c>
      <c r="E411" s="334" t="s">
        <v>604</v>
      </c>
      <c r="F411" s="332">
        <v>1</v>
      </c>
      <c r="G411" s="332">
        <v>2</v>
      </c>
      <c r="H411" s="332">
        <v>3</v>
      </c>
      <c r="I411" s="332">
        <v>4</v>
      </c>
      <c r="J411" s="332">
        <v>5</v>
      </c>
      <c r="K411" s="334" t="s">
        <v>602</v>
      </c>
    </row>
    <row r="412" spans="1:12" x14ac:dyDescent="0.2">
      <c r="A412" s="322" t="str">
        <f t="shared" si="7"/>
        <v>Haringey1971Total households</v>
      </c>
      <c r="B412" s="179" t="s">
        <v>44</v>
      </c>
      <c r="C412" s="322">
        <v>1971</v>
      </c>
      <c r="D412" s="332" t="s">
        <v>605</v>
      </c>
      <c r="E412" s="334">
        <v>86995</v>
      </c>
      <c r="F412" s="334">
        <v>21540</v>
      </c>
      <c r="G412" s="334">
        <v>27095</v>
      </c>
      <c r="H412" s="334">
        <v>15035</v>
      </c>
      <c r="I412" s="334">
        <v>11250</v>
      </c>
      <c r="J412" s="334">
        <v>6280</v>
      </c>
      <c r="K412" s="334">
        <v>5790</v>
      </c>
      <c r="L412" s="334"/>
    </row>
    <row r="413" spans="1:12" x14ac:dyDescent="0.2">
      <c r="A413" s="322" t="str">
        <f t="shared" si="7"/>
        <v>Haringey1971Total persons</v>
      </c>
      <c r="B413" s="179" t="s">
        <v>44</v>
      </c>
      <c r="C413" s="322">
        <v>1971</v>
      </c>
      <c r="D413" s="332" t="s">
        <v>606</v>
      </c>
      <c r="E413" s="334">
        <v>236395</v>
      </c>
      <c r="F413" s="334">
        <v>21540</v>
      </c>
      <c r="G413" s="334">
        <v>54190</v>
      </c>
      <c r="H413" s="334">
        <v>45100</v>
      </c>
      <c r="I413" s="334">
        <v>45010</v>
      </c>
      <c r="J413" s="334">
        <v>31410</v>
      </c>
      <c r="K413" s="334">
        <v>39145</v>
      </c>
      <c r="L413" s="334"/>
    </row>
    <row r="414" spans="1:12" x14ac:dyDescent="0.2">
      <c r="A414" s="322" t="str">
        <f t="shared" si="7"/>
        <v>Haringey1971Total rooms</v>
      </c>
      <c r="B414" s="179" t="s">
        <v>44</v>
      </c>
      <c r="C414" s="322">
        <v>1971</v>
      </c>
      <c r="D414" s="332" t="s">
        <v>607</v>
      </c>
      <c r="E414" s="334">
        <v>369795</v>
      </c>
      <c r="F414" s="334">
        <v>65650</v>
      </c>
      <c r="G414" s="334">
        <v>110495</v>
      </c>
      <c r="H414" s="334">
        <v>69465</v>
      </c>
      <c r="I414" s="334">
        <v>56320</v>
      </c>
      <c r="J414" s="334">
        <v>34030</v>
      </c>
      <c r="K414" s="334">
        <v>33845</v>
      </c>
      <c r="L414" s="334"/>
    </row>
    <row r="415" spans="1:12" x14ac:dyDescent="0.2">
      <c r="A415" s="322" t="str">
        <f t="shared" si="7"/>
        <v>Haringey1971Persons per room</v>
      </c>
      <c r="B415" s="179" t="s">
        <v>44</v>
      </c>
      <c r="C415" s="322">
        <v>1971</v>
      </c>
      <c r="D415" s="332" t="s">
        <v>608</v>
      </c>
      <c r="E415" s="334">
        <v>0.63925958977271191</v>
      </c>
      <c r="F415" s="332">
        <v>0.3281035795887281</v>
      </c>
      <c r="G415" s="332">
        <v>0.4904294311959817</v>
      </c>
      <c r="H415" s="332">
        <v>0.64924782264449721</v>
      </c>
      <c r="I415" s="332">
        <v>0.79918323863636365</v>
      </c>
      <c r="J415" s="332">
        <v>0.92300910960916838</v>
      </c>
      <c r="K415" s="332">
        <v>1.1565962475993499</v>
      </c>
    </row>
    <row r="416" spans="1:12" x14ac:dyDescent="0.2">
      <c r="A416" s="322" t="str">
        <f t="shared" si="7"/>
        <v>Haringey19811981</v>
      </c>
      <c r="B416" s="179" t="s">
        <v>44</v>
      </c>
      <c r="C416" s="322">
        <v>1981</v>
      </c>
      <c r="D416" s="313" t="s">
        <v>30</v>
      </c>
      <c r="E416" s="334" t="s">
        <v>604</v>
      </c>
      <c r="F416" s="332">
        <v>1</v>
      </c>
      <c r="G416" s="332">
        <v>2</v>
      </c>
      <c r="H416" s="332">
        <v>3</v>
      </c>
      <c r="I416" s="332">
        <v>4</v>
      </c>
      <c r="J416" s="332">
        <v>5</v>
      </c>
      <c r="K416" s="332">
        <v>6</v>
      </c>
      <c r="L416" s="334" t="s">
        <v>599</v>
      </c>
    </row>
    <row r="417" spans="1:14" x14ac:dyDescent="0.2">
      <c r="A417" s="322" t="str">
        <f t="shared" si="7"/>
        <v>Haringey1981Total households</v>
      </c>
      <c r="B417" s="179" t="s">
        <v>44</v>
      </c>
      <c r="C417" s="322">
        <v>1981</v>
      </c>
      <c r="D417" s="332" t="s">
        <v>605</v>
      </c>
      <c r="E417" s="334">
        <v>77090</v>
      </c>
      <c r="F417" s="332">
        <v>21603</v>
      </c>
      <c r="G417" s="332">
        <v>23337</v>
      </c>
      <c r="H417" s="332">
        <v>12162</v>
      </c>
      <c r="I417" s="332">
        <v>10498</v>
      </c>
      <c r="J417" s="332">
        <v>5629</v>
      </c>
      <c r="K417" s="332">
        <v>2573</v>
      </c>
      <c r="L417" s="332">
        <v>1288</v>
      </c>
    </row>
    <row r="418" spans="1:14" x14ac:dyDescent="0.2">
      <c r="A418" s="322" t="str">
        <f t="shared" si="7"/>
        <v>Haringey1981Total persons</v>
      </c>
      <c r="B418" s="179" t="s">
        <v>44</v>
      </c>
      <c r="C418" s="322">
        <v>1981</v>
      </c>
      <c r="D418" s="332" t="s">
        <v>606</v>
      </c>
      <c r="E418" s="334">
        <v>200247</v>
      </c>
      <c r="F418" s="334">
        <v>21603</v>
      </c>
      <c r="G418" s="334">
        <v>46674</v>
      </c>
      <c r="H418" s="334">
        <v>36486</v>
      </c>
      <c r="I418" s="334">
        <v>41992</v>
      </c>
      <c r="J418" s="334">
        <v>28145</v>
      </c>
      <c r="K418" s="334">
        <v>15438</v>
      </c>
      <c r="L418" s="332">
        <v>9909</v>
      </c>
    </row>
    <row r="419" spans="1:14" x14ac:dyDescent="0.2">
      <c r="A419" s="322" t="str">
        <f t="shared" si="7"/>
        <v>Haringey1981Total rooms</v>
      </c>
      <c r="B419" s="179" t="s">
        <v>44</v>
      </c>
      <c r="C419" s="322">
        <v>1981</v>
      </c>
      <c r="D419" s="332" t="s">
        <v>607</v>
      </c>
      <c r="E419" s="334">
        <v>344085</v>
      </c>
      <c r="F419" s="332">
        <v>70513</v>
      </c>
      <c r="G419" s="332">
        <v>98987</v>
      </c>
      <c r="H419" s="332">
        <v>60102</v>
      </c>
      <c r="I419" s="332">
        <v>57421</v>
      </c>
      <c r="J419" s="332">
        <v>32998</v>
      </c>
      <c r="K419" s="332">
        <v>15770</v>
      </c>
      <c r="L419" s="332">
        <v>8294</v>
      </c>
    </row>
    <row r="420" spans="1:14" x14ac:dyDescent="0.2">
      <c r="A420" s="322" t="str">
        <f t="shared" si="7"/>
        <v>Haringey1981Persons per room</v>
      </c>
      <c r="B420" s="179" t="s">
        <v>44</v>
      </c>
      <c r="C420" s="322">
        <v>1981</v>
      </c>
      <c r="D420" s="332" t="s">
        <v>608</v>
      </c>
      <c r="E420" s="334">
        <v>0.58196957147216533</v>
      </c>
      <c r="F420" s="332">
        <v>0.30636903833335699</v>
      </c>
      <c r="G420" s="332">
        <v>0.47151646175760453</v>
      </c>
      <c r="H420" s="332">
        <v>0.60706798442647503</v>
      </c>
      <c r="I420" s="332">
        <v>0.73130039532575186</v>
      </c>
      <c r="J420" s="332">
        <v>0.85293048063519006</v>
      </c>
      <c r="K420" s="332">
        <v>0.97894736842105268</v>
      </c>
      <c r="L420" s="332">
        <v>1.1947190740294189</v>
      </c>
    </row>
    <row r="421" spans="1:14" x14ac:dyDescent="0.2">
      <c r="A421" s="322" t="str">
        <f t="shared" si="7"/>
        <v>Haringey19911991</v>
      </c>
      <c r="B421" s="179" t="s">
        <v>44</v>
      </c>
      <c r="C421" s="322">
        <v>1991</v>
      </c>
      <c r="D421" s="313" t="s">
        <v>4</v>
      </c>
      <c r="E421" s="334" t="s">
        <v>604</v>
      </c>
      <c r="F421" s="332">
        <v>1</v>
      </c>
      <c r="G421" s="332">
        <v>2</v>
      </c>
      <c r="H421" s="332">
        <v>3</v>
      </c>
      <c r="I421" s="332">
        <v>4</v>
      </c>
      <c r="J421" s="332">
        <v>5</v>
      </c>
      <c r="K421" s="332">
        <v>6</v>
      </c>
      <c r="L421" s="334" t="s">
        <v>599</v>
      </c>
    </row>
    <row r="422" spans="1:14" x14ac:dyDescent="0.2">
      <c r="A422" s="322" t="str">
        <f t="shared" si="7"/>
        <v>Haringey1991Total households</v>
      </c>
      <c r="B422" s="179" t="s">
        <v>44</v>
      </c>
      <c r="C422" s="322">
        <v>1991</v>
      </c>
      <c r="D422" s="332" t="s">
        <v>605</v>
      </c>
      <c r="E422" s="334">
        <v>85281</v>
      </c>
      <c r="F422" s="332">
        <v>29362</v>
      </c>
      <c r="G422" s="332">
        <v>25513</v>
      </c>
      <c r="H422" s="332">
        <v>13360</v>
      </c>
      <c r="I422" s="332">
        <v>9923</v>
      </c>
      <c r="J422" s="332">
        <v>4476</v>
      </c>
      <c r="K422" s="332">
        <v>1831</v>
      </c>
      <c r="L422" s="332">
        <v>816</v>
      </c>
    </row>
    <row r="423" spans="1:14" x14ac:dyDescent="0.2">
      <c r="A423" s="322" t="str">
        <f t="shared" si="7"/>
        <v>Haringey1991Total persons</v>
      </c>
      <c r="B423" s="179" t="s">
        <v>44</v>
      </c>
      <c r="C423" s="322">
        <v>1991</v>
      </c>
      <c r="D423" s="332" t="s">
        <v>606</v>
      </c>
      <c r="E423" s="334">
        <v>200048</v>
      </c>
      <c r="F423" s="334">
        <v>29362</v>
      </c>
      <c r="G423" s="334">
        <v>51026</v>
      </c>
      <c r="H423" s="334">
        <v>40080</v>
      </c>
      <c r="I423" s="334">
        <v>39692</v>
      </c>
      <c r="J423" s="334">
        <v>22380</v>
      </c>
      <c r="K423" s="334">
        <v>10986</v>
      </c>
      <c r="L423" s="332">
        <v>6522</v>
      </c>
    </row>
    <row r="424" spans="1:14" x14ac:dyDescent="0.2">
      <c r="A424" s="322" t="str">
        <f t="shared" si="7"/>
        <v>Haringey1991Total rooms</v>
      </c>
      <c r="B424" s="179" t="s">
        <v>44</v>
      </c>
      <c r="C424" s="322">
        <v>1991</v>
      </c>
      <c r="D424" s="332" t="s">
        <v>607</v>
      </c>
      <c r="E424" s="334">
        <v>376022</v>
      </c>
      <c r="F424" s="332">
        <v>100619</v>
      </c>
      <c r="G424" s="332">
        <v>111294</v>
      </c>
      <c r="H424" s="332">
        <v>66144</v>
      </c>
      <c r="I424" s="332">
        <v>55138</v>
      </c>
      <c r="J424" s="332">
        <v>26386</v>
      </c>
      <c r="K424" s="332">
        <v>11283</v>
      </c>
      <c r="L424" s="332">
        <v>5158</v>
      </c>
    </row>
    <row r="425" spans="1:14" x14ac:dyDescent="0.2">
      <c r="A425" s="322" t="str">
        <f t="shared" si="7"/>
        <v>Haringey1991Persons per room</v>
      </c>
      <c r="B425" s="179" t="s">
        <v>44</v>
      </c>
      <c r="C425" s="322">
        <v>1991</v>
      </c>
      <c r="D425" s="332" t="s">
        <v>608</v>
      </c>
      <c r="E425" s="334">
        <v>0.53201142486343889</v>
      </c>
      <c r="F425" s="332">
        <v>0.2918136733618899</v>
      </c>
      <c r="G425" s="332">
        <v>0.45847934300141968</v>
      </c>
      <c r="H425" s="332">
        <v>0.60595065312046448</v>
      </c>
      <c r="I425" s="332">
        <v>0.7198665167398165</v>
      </c>
      <c r="J425" s="332">
        <v>0.84817706359433032</v>
      </c>
      <c r="K425" s="332">
        <v>0.97367721350704595</v>
      </c>
      <c r="L425" s="332">
        <v>1.2644435827840248</v>
      </c>
    </row>
    <row r="426" spans="1:14" x14ac:dyDescent="0.2">
      <c r="A426" s="322" t="str">
        <f t="shared" si="7"/>
        <v>Haringey20012001</v>
      </c>
      <c r="B426" s="179" t="s">
        <v>44</v>
      </c>
      <c r="C426" s="322">
        <v>2001</v>
      </c>
      <c r="D426" s="313">
        <v>2001</v>
      </c>
      <c r="E426" s="334" t="s">
        <v>604</v>
      </c>
      <c r="F426" s="332">
        <v>1</v>
      </c>
      <c r="G426" s="332">
        <v>2</v>
      </c>
      <c r="H426" s="332">
        <v>3</v>
      </c>
      <c r="I426" s="332">
        <v>4</v>
      </c>
      <c r="J426" s="332">
        <v>5</v>
      </c>
      <c r="K426" s="332">
        <v>6</v>
      </c>
      <c r="L426" s="334">
        <v>7</v>
      </c>
      <c r="M426" s="322" t="s">
        <v>2759</v>
      </c>
      <c r="N426" s="332"/>
    </row>
    <row r="427" spans="1:14" x14ac:dyDescent="0.2">
      <c r="A427" s="322" t="str">
        <f t="shared" si="7"/>
        <v>Haringey2001Total households</v>
      </c>
      <c r="B427" s="179" t="s">
        <v>44</v>
      </c>
      <c r="C427" s="322">
        <v>2001</v>
      </c>
      <c r="D427" s="332" t="s">
        <v>605</v>
      </c>
      <c r="E427" s="334">
        <v>92172</v>
      </c>
      <c r="F427" s="332">
        <v>33053</v>
      </c>
      <c r="G427" s="332">
        <v>26285</v>
      </c>
      <c r="H427" s="332">
        <v>14270</v>
      </c>
      <c r="I427" s="332">
        <v>10858</v>
      </c>
      <c r="J427" s="332">
        <v>5180</v>
      </c>
      <c r="K427" s="332">
        <v>1716</v>
      </c>
      <c r="L427" s="332">
        <v>468</v>
      </c>
      <c r="M427" s="322">
        <v>342</v>
      </c>
    </row>
    <row r="428" spans="1:14" x14ac:dyDescent="0.2">
      <c r="A428" s="322" t="str">
        <f t="shared" si="7"/>
        <v>Haringey2001Total persons</v>
      </c>
      <c r="B428" s="179" t="s">
        <v>44</v>
      </c>
      <c r="C428" s="322">
        <v>2001</v>
      </c>
      <c r="D428" s="332" t="s">
        <v>606</v>
      </c>
      <c r="E428" s="334">
        <v>214382</v>
      </c>
      <c r="F428" s="334">
        <v>33053</v>
      </c>
      <c r="G428" s="334">
        <v>52570</v>
      </c>
      <c r="H428" s="334">
        <v>42810</v>
      </c>
      <c r="I428" s="334">
        <v>43432</v>
      </c>
      <c r="J428" s="334">
        <v>25900</v>
      </c>
      <c r="K428" s="334">
        <v>10296</v>
      </c>
      <c r="L428" s="332">
        <v>3276</v>
      </c>
      <c r="M428" s="322">
        <v>3045</v>
      </c>
    </row>
    <row r="429" spans="1:14" x14ac:dyDescent="0.2">
      <c r="A429" s="322" t="str">
        <f t="shared" si="7"/>
        <v>Haringey2001Total rooms</v>
      </c>
      <c r="B429" s="179" t="s">
        <v>44</v>
      </c>
      <c r="C429" s="322">
        <v>2001</v>
      </c>
      <c r="D429" s="332" t="s">
        <v>607</v>
      </c>
      <c r="E429" s="334">
        <v>413783</v>
      </c>
      <c r="F429" s="332">
        <v>121508</v>
      </c>
      <c r="G429" s="332">
        <v>118272</v>
      </c>
      <c r="H429" s="332">
        <v>71156</v>
      </c>
      <c r="I429" s="332">
        <v>59036</v>
      </c>
      <c r="J429" s="332">
        <v>29090</v>
      </c>
      <c r="K429" s="332">
        <v>15354</v>
      </c>
      <c r="L429" s="332">
        <v>2822</v>
      </c>
      <c r="M429" s="322">
        <v>2131</v>
      </c>
    </row>
    <row r="430" spans="1:14" x14ac:dyDescent="0.2">
      <c r="A430" s="322" t="str">
        <f t="shared" si="7"/>
        <v>Haringey2001Persons per room</v>
      </c>
      <c r="B430" s="179" t="s">
        <v>44</v>
      </c>
      <c r="C430" s="322">
        <v>2001</v>
      </c>
      <c r="D430" s="332" t="s">
        <v>608</v>
      </c>
      <c r="E430" s="334">
        <v>0.51810248366897627</v>
      </c>
      <c r="F430" s="332">
        <v>0.27202324126806465</v>
      </c>
      <c r="G430" s="332">
        <v>0.44448390151515149</v>
      </c>
      <c r="H430" s="332">
        <v>0.60163584237450107</v>
      </c>
      <c r="I430" s="332">
        <v>0.73568669964089706</v>
      </c>
      <c r="J430" s="332">
        <v>0.89034032313509792</v>
      </c>
      <c r="K430" s="332">
        <v>0.67057444314185233</v>
      </c>
      <c r="L430" s="332">
        <v>1.1608788093550673</v>
      </c>
      <c r="M430" s="322">
        <v>1.4289066166119193</v>
      </c>
    </row>
    <row r="431" spans="1:14" x14ac:dyDescent="0.2">
      <c r="A431" s="322" t="str">
        <f t="shared" si="7"/>
        <v>Haringey20112011</v>
      </c>
      <c r="B431" s="179" t="s">
        <v>44</v>
      </c>
      <c r="C431" s="322">
        <v>2011</v>
      </c>
      <c r="D431" s="313">
        <v>2011</v>
      </c>
      <c r="E431" s="334" t="s">
        <v>604</v>
      </c>
      <c r="F431" s="332">
        <v>1</v>
      </c>
      <c r="G431" s="332">
        <v>2</v>
      </c>
      <c r="H431" s="332">
        <v>3</v>
      </c>
      <c r="I431" s="332">
        <v>4</v>
      </c>
      <c r="J431" s="332">
        <v>5</v>
      </c>
      <c r="K431" s="332" t="s">
        <v>602</v>
      </c>
      <c r="L431" s="334"/>
      <c r="N431" s="332"/>
    </row>
    <row r="432" spans="1:14" x14ac:dyDescent="0.2">
      <c r="A432" s="322" t="str">
        <f t="shared" si="7"/>
        <v>Haringey2011Total households</v>
      </c>
      <c r="B432" s="179" t="s">
        <v>44</v>
      </c>
      <c r="C432" s="322">
        <v>2011</v>
      </c>
      <c r="D432" s="332" t="s">
        <v>605</v>
      </c>
      <c r="E432" s="334">
        <v>101955</v>
      </c>
      <c r="F432" s="332">
        <v>32524</v>
      </c>
      <c r="G432" s="332">
        <v>29431</v>
      </c>
      <c r="H432" s="332">
        <v>16563</v>
      </c>
      <c r="I432" s="332">
        <v>12753</v>
      </c>
      <c r="J432" s="332">
        <v>6454</v>
      </c>
      <c r="K432" s="332">
        <v>4230</v>
      </c>
    </row>
    <row r="433" spans="1:12" x14ac:dyDescent="0.2">
      <c r="A433" s="322" t="str">
        <f t="shared" si="7"/>
        <v>Haringey2011Total persons</v>
      </c>
      <c r="B433" s="179" t="s">
        <v>44</v>
      </c>
      <c r="C433" s="322">
        <v>2011</v>
      </c>
      <c r="D433" s="332" t="s">
        <v>606</v>
      </c>
      <c r="E433" s="334">
        <v>253236</v>
      </c>
      <c r="F433" s="334">
        <v>32524</v>
      </c>
      <c r="G433" s="334">
        <v>58862</v>
      </c>
      <c r="H433" s="334">
        <v>49689</v>
      </c>
      <c r="I433" s="334">
        <v>51012</v>
      </c>
      <c r="J433" s="334">
        <v>32270</v>
      </c>
      <c r="K433" s="334">
        <v>28879</v>
      </c>
    </row>
    <row r="434" spans="1:12" x14ac:dyDescent="0.2">
      <c r="A434" s="322" t="str">
        <f t="shared" si="7"/>
        <v>Haringey2011Total rooms</v>
      </c>
      <c r="B434" s="179" t="s">
        <v>44</v>
      </c>
      <c r="C434" s="322">
        <v>2011</v>
      </c>
      <c r="D434" s="332" t="s">
        <v>607</v>
      </c>
      <c r="E434" s="334">
        <v>450932</v>
      </c>
      <c r="F434" s="332">
        <v>117897</v>
      </c>
      <c r="G434" s="332">
        <v>124935</v>
      </c>
      <c r="H434" s="332">
        <v>78677</v>
      </c>
      <c r="I434" s="332">
        <v>67843</v>
      </c>
      <c r="J434" s="332">
        <v>36181</v>
      </c>
      <c r="K434" s="332">
        <v>25399</v>
      </c>
    </row>
    <row r="435" spans="1:12" x14ac:dyDescent="0.2">
      <c r="A435" s="322" t="str">
        <f t="shared" si="7"/>
        <v>Haringey2011Persons per room</v>
      </c>
      <c r="B435" s="179" t="s">
        <v>44</v>
      </c>
      <c r="C435" s="322">
        <v>2011</v>
      </c>
      <c r="D435" s="332" t="s">
        <v>608</v>
      </c>
      <c r="E435" s="334">
        <v>0.56158356470598669</v>
      </c>
      <c r="F435" s="332">
        <v>0.27586791860691962</v>
      </c>
      <c r="G435" s="332">
        <v>0.47114099331652459</v>
      </c>
      <c r="H435" s="332">
        <v>0.63155687176684416</v>
      </c>
      <c r="I435" s="332">
        <v>0.75191250386922748</v>
      </c>
      <c r="J435" s="332">
        <v>0.89190459080732987</v>
      </c>
      <c r="K435" s="332">
        <v>1.1370132682389071</v>
      </c>
    </row>
    <row r="436" spans="1:12" x14ac:dyDescent="0.2">
      <c r="A436" s="322" t="str">
        <f t="shared" si="7"/>
        <v>HarrowHarrow</v>
      </c>
      <c r="B436" s="332" t="s">
        <v>45</v>
      </c>
      <c r="D436" s="332" t="s">
        <v>45</v>
      </c>
      <c r="F436" s="373" t="s">
        <v>603</v>
      </c>
      <c r="G436" s="373"/>
      <c r="H436" s="373"/>
      <c r="I436" s="373"/>
      <c r="J436" s="373"/>
      <c r="K436" s="373"/>
      <c r="L436" s="373"/>
    </row>
    <row r="437" spans="1:12" x14ac:dyDescent="0.2">
      <c r="A437" s="322" t="str">
        <f t="shared" si="7"/>
        <v>Harrow19611961</v>
      </c>
      <c r="B437" s="332" t="s">
        <v>45</v>
      </c>
      <c r="C437" s="322">
        <v>1961</v>
      </c>
      <c r="D437" s="313" t="s">
        <v>28</v>
      </c>
      <c r="E437" s="334" t="s">
        <v>604</v>
      </c>
      <c r="F437" s="332">
        <v>1</v>
      </c>
      <c r="G437" s="332">
        <v>2</v>
      </c>
      <c r="H437" s="332">
        <v>3</v>
      </c>
      <c r="I437" s="332">
        <v>4</v>
      </c>
      <c r="J437" s="332">
        <v>5</v>
      </c>
      <c r="K437" s="332">
        <v>6</v>
      </c>
      <c r="L437" s="334" t="s">
        <v>599</v>
      </c>
    </row>
    <row r="438" spans="1:12" x14ac:dyDescent="0.2">
      <c r="A438" s="322" t="str">
        <f t="shared" si="7"/>
        <v>Harrow1961Total households</v>
      </c>
      <c r="B438" s="332" t="s">
        <v>45</v>
      </c>
      <c r="C438" s="322">
        <v>1961</v>
      </c>
      <c r="D438" s="332" t="s">
        <v>605</v>
      </c>
      <c r="E438" s="334">
        <v>66653</v>
      </c>
      <c r="F438" s="334">
        <v>5879</v>
      </c>
      <c r="G438" s="334">
        <v>20746</v>
      </c>
      <c r="H438" s="334">
        <v>16582</v>
      </c>
      <c r="I438" s="334">
        <v>13734</v>
      </c>
      <c r="J438" s="334">
        <v>6114</v>
      </c>
      <c r="K438" s="334">
        <v>2342</v>
      </c>
      <c r="L438" s="334">
        <v>1256</v>
      </c>
    </row>
    <row r="439" spans="1:12" x14ac:dyDescent="0.2">
      <c r="A439" s="322" t="str">
        <f t="shared" si="7"/>
        <v>Harrow1961Total persons</v>
      </c>
      <c r="B439" s="332" t="s">
        <v>45</v>
      </c>
      <c r="C439" s="322">
        <v>1961</v>
      </c>
      <c r="D439" s="332" t="s">
        <v>606</v>
      </c>
      <c r="E439" s="334">
        <v>206329</v>
      </c>
      <c r="F439" s="334">
        <v>5879</v>
      </c>
      <c r="G439" s="334">
        <v>41492</v>
      </c>
      <c r="H439" s="334">
        <v>49746</v>
      </c>
      <c r="I439" s="334">
        <v>54936</v>
      </c>
      <c r="J439" s="334">
        <v>30570</v>
      </c>
      <c r="K439" s="334">
        <v>14052</v>
      </c>
      <c r="L439" s="334">
        <v>9654</v>
      </c>
    </row>
    <row r="440" spans="1:12" x14ac:dyDescent="0.2">
      <c r="A440" s="322" t="str">
        <f t="shared" si="7"/>
        <v>Harrow1961Total rooms</v>
      </c>
      <c r="B440" s="332" t="s">
        <v>45</v>
      </c>
      <c r="C440" s="322">
        <v>1961</v>
      </c>
      <c r="D440" s="332" t="s">
        <v>607</v>
      </c>
      <c r="E440" s="334">
        <v>326623</v>
      </c>
      <c r="F440" s="334">
        <v>23113</v>
      </c>
      <c r="G440" s="334">
        <v>96528</v>
      </c>
      <c r="H440" s="332">
        <v>82046</v>
      </c>
      <c r="I440" s="332">
        <v>71272</v>
      </c>
      <c r="J440" s="332">
        <v>33187</v>
      </c>
      <c r="K440" s="332">
        <v>13139</v>
      </c>
      <c r="L440" s="332">
        <v>7338</v>
      </c>
    </row>
    <row r="441" spans="1:12" x14ac:dyDescent="0.2">
      <c r="A441" s="322" t="str">
        <f t="shared" si="7"/>
        <v>Harrow1961Persons per room</v>
      </c>
      <c r="B441" s="332" t="s">
        <v>45</v>
      </c>
      <c r="C441" s="322">
        <v>1961</v>
      </c>
      <c r="D441" s="332" t="s">
        <v>608</v>
      </c>
      <c r="E441" s="334">
        <v>0.6317038297976566</v>
      </c>
      <c r="F441" s="332">
        <v>0.25435901873404576</v>
      </c>
      <c r="G441" s="332">
        <v>0.42984419028675619</v>
      </c>
      <c r="H441" s="332">
        <v>0.60631840674743431</v>
      </c>
      <c r="I441" s="332">
        <v>0.77079357952632166</v>
      </c>
      <c r="J441" s="332">
        <v>0.92114382137583994</v>
      </c>
      <c r="K441" s="332">
        <v>1.0694877844584825</v>
      </c>
      <c r="L441" s="332">
        <v>1.3156173344235487</v>
      </c>
    </row>
    <row r="442" spans="1:12" x14ac:dyDescent="0.2">
      <c r="A442" s="322" t="str">
        <f t="shared" si="7"/>
        <v>Harrow19711971</v>
      </c>
      <c r="B442" s="332" t="s">
        <v>45</v>
      </c>
      <c r="C442" s="322">
        <v>1971</v>
      </c>
      <c r="D442" s="313" t="s">
        <v>29</v>
      </c>
      <c r="E442" s="334" t="s">
        <v>604</v>
      </c>
      <c r="F442" s="332">
        <v>1</v>
      </c>
      <c r="G442" s="332">
        <v>2</v>
      </c>
      <c r="H442" s="332">
        <v>3</v>
      </c>
      <c r="I442" s="332">
        <v>4</v>
      </c>
      <c r="J442" s="332">
        <v>5</v>
      </c>
      <c r="K442" s="334" t="s">
        <v>602</v>
      </c>
    </row>
    <row r="443" spans="1:12" x14ac:dyDescent="0.2">
      <c r="A443" s="322" t="str">
        <f t="shared" si="7"/>
        <v>Harrow1971Total households</v>
      </c>
      <c r="B443" s="332" t="s">
        <v>45</v>
      </c>
      <c r="C443" s="322">
        <v>1971</v>
      </c>
      <c r="D443" s="332" t="s">
        <v>605</v>
      </c>
      <c r="E443" s="334">
        <v>69945</v>
      </c>
      <c r="F443" s="334">
        <v>10720</v>
      </c>
      <c r="G443" s="334">
        <v>23805</v>
      </c>
      <c r="H443" s="334">
        <v>14045</v>
      </c>
      <c r="I443" s="334">
        <v>12485</v>
      </c>
      <c r="J443" s="334">
        <v>5625</v>
      </c>
      <c r="K443" s="334">
        <v>3265</v>
      </c>
      <c r="L443" s="334"/>
    </row>
    <row r="444" spans="1:12" x14ac:dyDescent="0.2">
      <c r="A444" s="322" t="str">
        <f t="shared" si="7"/>
        <v>Harrow1971Total persons</v>
      </c>
      <c r="B444" s="332" t="s">
        <v>45</v>
      </c>
      <c r="C444" s="322">
        <v>1971</v>
      </c>
      <c r="D444" s="332" t="s">
        <v>606</v>
      </c>
      <c r="E444" s="334">
        <v>199975</v>
      </c>
      <c r="F444" s="334">
        <v>10720</v>
      </c>
      <c r="G444" s="334">
        <v>47610</v>
      </c>
      <c r="H444" s="334">
        <v>42140</v>
      </c>
      <c r="I444" s="334">
        <v>49935</v>
      </c>
      <c r="J444" s="334">
        <v>28115</v>
      </c>
      <c r="K444" s="334">
        <v>21455</v>
      </c>
      <c r="L444" s="334"/>
    </row>
    <row r="445" spans="1:12" x14ac:dyDescent="0.2">
      <c r="A445" s="322" t="str">
        <f t="shared" si="7"/>
        <v>Harrow1971Total rooms</v>
      </c>
      <c r="B445" s="332" t="s">
        <v>45</v>
      </c>
      <c r="C445" s="322">
        <v>1971</v>
      </c>
      <c r="D445" s="332" t="s">
        <v>607</v>
      </c>
      <c r="E445" s="334">
        <v>361630</v>
      </c>
      <c r="F445" s="334">
        <v>44490</v>
      </c>
      <c r="G445" s="334">
        <v>118405</v>
      </c>
      <c r="H445" s="334">
        <v>75050</v>
      </c>
      <c r="I445" s="334">
        <v>70540</v>
      </c>
      <c r="J445" s="334">
        <v>33230</v>
      </c>
      <c r="K445" s="334">
        <v>19915</v>
      </c>
      <c r="L445" s="334"/>
    </row>
    <row r="446" spans="1:12" x14ac:dyDescent="0.2">
      <c r="A446" s="322" t="str">
        <f t="shared" si="7"/>
        <v>Harrow1971Persons per room</v>
      </c>
      <c r="B446" s="332" t="s">
        <v>45</v>
      </c>
      <c r="C446" s="322">
        <v>1971</v>
      </c>
      <c r="D446" s="332" t="s">
        <v>608</v>
      </c>
      <c r="E446" s="334">
        <v>0.55298233000580699</v>
      </c>
      <c r="F446" s="332">
        <v>0.24095302315126996</v>
      </c>
      <c r="G446" s="332">
        <v>0.4020945061441662</v>
      </c>
      <c r="H446" s="332">
        <v>0.5614923384410393</v>
      </c>
      <c r="I446" s="332">
        <v>0.70789622908987804</v>
      </c>
      <c r="J446" s="332">
        <v>0.84607282575985554</v>
      </c>
      <c r="K446" s="332">
        <v>1.077328646748682</v>
      </c>
    </row>
    <row r="447" spans="1:12" x14ac:dyDescent="0.2">
      <c r="A447" s="322" t="str">
        <f t="shared" si="7"/>
        <v>Harrow19811981</v>
      </c>
      <c r="B447" s="332" t="s">
        <v>45</v>
      </c>
      <c r="C447" s="322">
        <v>1981</v>
      </c>
      <c r="D447" s="313" t="s">
        <v>30</v>
      </c>
      <c r="E447" s="334" t="s">
        <v>604</v>
      </c>
      <c r="F447" s="332">
        <v>1</v>
      </c>
      <c r="G447" s="332">
        <v>2</v>
      </c>
      <c r="H447" s="332">
        <v>3</v>
      </c>
      <c r="I447" s="332">
        <v>4</v>
      </c>
      <c r="J447" s="332">
        <v>5</v>
      </c>
      <c r="K447" s="332">
        <v>6</v>
      </c>
      <c r="L447" s="334" t="s">
        <v>599</v>
      </c>
    </row>
    <row r="448" spans="1:12" x14ac:dyDescent="0.2">
      <c r="A448" s="322" t="str">
        <f t="shared" si="7"/>
        <v>Harrow1981Total households</v>
      </c>
      <c r="B448" s="332" t="s">
        <v>45</v>
      </c>
      <c r="C448" s="322">
        <v>1981</v>
      </c>
      <c r="D448" s="332" t="s">
        <v>605</v>
      </c>
      <c r="E448" s="334">
        <v>70408</v>
      </c>
      <c r="F448" s="332">
        <v>14094</v>
      </c>
      <c r="G448" s="332">
        <v>22681</v>
      </c>
      <c r="H448" s="332">
        <v>11964</v>
      </c>
      <c r="I448" s="332">
        <v>13340</v>
      </c>
      <c r="J448" s="332">
        <v>5513</v>
      </c>
      <c r="K448" s="332">
        <v>1882</v>
      </c>
      <c r="L448" s="332">
        <v>934</v>
      </c>
    </row>
    <row r="449" spans="1:14" x14ac:dyDescent="0.2">
      <c r="A449" s="322" t="str">
        <f t="shared" si="7"/>
        <v>Harrow1981Total persons</v>
      </c>
      <c r="B449" s="332" t="s">
        <v>45</v>
      </c>
      <c r="C449" s="322">
        <v>1981</v>
      </c>
      <c r="D449" s="332" t="s">
        <v>606</v>
      </c>
      <c r="E449" s="334">
        <v>194718</v>
      </c>
      <c r="F449" s="334">
        <v>14094</v>
      </c>
      <c r="G449" s="334">
        <v>45362</v>
      </c>
      <c r="H449" s="334">
        <v>35892</v>
      </c>
      <c r="I449" s="334">
        <v>53360</v>
      </c>
      <c r="J449" s="334">
        <v>27565</v>
      </c>
      <c r="K449" s="334">
        <v>11292</v>
      </c>
      <c r="L449" s="332">
        <v>7153</v>
      </c>
    </row>
    <row r="450" spans="1:14" x14ac:dyDescent="0.2">
      <c r="A450" s="322" t="str">
        <f t="shared" si="7"/>
        <v>Harrow1981Total rooms</v>
      </c>
      <c r="B450" s="332" t="s">
        <v>45</v>
      </c>
      <c r="C450" s="322">
        <v>1981</v>
      </c>
      <c r="D450" s="332" t="s">
        <v>607</v>
      </c>
      <c r="E450" s="334">
        <v>359666</v>
      </c>
      <c r="F450" s="332">
        <v>58814</v>
      </c>
      <c r="G450" s="332">
        <v>111288</v>
      </c>
      <c r="H450" s="332">
        <v>63648</v>
      </c>
      <c r="I450" s="332">
        <v>75939</v>
      </c>
      <c r="J450" s="332">
        <v>33000</v>
      </c>
      <c r="K450" s="332">
        <v>11298</v>
      </c>
      <c r="L450" s="332">
        <v>5679</v>
      </c>
    </row>
    <row r="451" spans="1:14" x14ac:dyDescent="0.2">
      <c r="A451" s="322" t="str">
        <f t="shared" si="7"/>
        <v>Harrow1981Persons per room</v>
      </c>
      <c r="B451" s="332" t="s">
        <v>45</v>
      </c>
      <c r="C451" s="322">
        <v>1981</v>
      </c>
      <c r="D451" s="332" t="s">
        <v>608</v>
      </c>
      <c r="E451" s="334">
        <v>0.54138561887973846</v>
      </c>
      <c r="F451" s="332">
        <v>0.23963682116502874</v>
      </c>
      <c r="G451" s="332">
        <v>0.40760908633455539</v>
      </c>
      <c r="H451" s="332">
        <v>0.56391402714932126</v>
      </c>
      <c r="I451" s="332">
        <v>0.70266924768564243</v>
      </c>
      <c r="J451" s="332">
        <v>0.83530303030303032</v>
      </c>
      <c r="K451" s="332">
        <v>0.99946893255443436</v>
      </c>
      <c r="L451" s="332">
        <v>1.2595527381581264</v>
      </c>
    </row>
    <row r="452" spans="1:14" x14ac:dyDescent="0.2">
      <c r="A452" s="322" t="str">
        <f t="shared" si="7"/>
        <v>Harrow19911991</v>
      </c>
      <c r="B452" s="332" t="s">
        <v>45</v>
      </c>
      <c r="C452" s="322">
        <v>1991</v>
      </c>
      <c r="D452" s="313" t="s">
        <v>4</v>
      </c>
      <c r="E452" s="334" t="s">
        <v>604</v>
      </c>
      <c r="F452" s="332">
        <v>1</v>
      </c>
      <c r="G452" s="332">
        <v>2</v>
      </c>
      <c r="H452" s="332">
        <v>3</v>
      </c>
      <c r="I452" s="332">
        <v>4</v>
      </c>
      <c r="J452" s="332">
        <v>5</v>
      </c>
      <c r="K452" s="332">
        <v>6</v>
      </c>
      <c r="L452" s="334" t="s">
        <v>599</v>
      </c>
    </row>
    <row r="453" spans="1:14" x14ac:dyDescent="0.2">
      <c r="A453" s="322" t="str">
        <f t="shared" si="7"/>
        <v>Harrow1991Total households</v>
      </c>
      <c r="B453" s="332" t="s">
        <v>45</v>
      </c>
      <c r="C453" s="322">
        <v>1991</v>
      </c>
      <c r="D453" s="332" t="s">
        <v>605</v>
      </c>
      <c r="E453" s="334">
        <v>75498</v>
      </c>
      <c r="F453" s="332">
        <v>18705</v>
      </c>
      <c r="G453" s="332">
        <v>23457</v>
      </c>
      <c r="H453" s="332">
        <v>12164</v>
      </c>
      <c r="I453" s="332">
        <v>13468</v>
      </c>
      <c r="J453" s="332">
        <v>5264</v>
      </c>
      <c r="K453" s="332">
        <v>1750</v>
      </c>
      <c r="L453" s="332">
        <v>690</v>
      </c>
    </row>
    <row r="454" spans="1:14" x14ac:dyDescent="0.2">
      <c r="A454" s="322" t="str">
        <f t="shared" si="7"/>
        <v>Harrow1991Total persons</v>
      </c>
      <c r="B454" s="332" t="s">
        <v>45</v>
      </c>
      <c r="C454" s="322">
        <v>1991</v>
      </c>
      <c r="D454" s="332" t="s">
        <v>606</v>
      </c>
      <c r="E454" s="334">
        <v>198137</v>
      </c>
      <c r="F454" s="334">
        <v>18705</v>
      </c>
      <c r="G454" s="334">
        <v>46914</v>
      </c>
      <c r="H454" s="334">
        <v>36492</v>
      </c>
      <c r="I454" s="334">
        <v>53872</v>
      </c>
      <c r="J454" s="334">
        <v>26320</v>
      </c>
      <c r="K454" s="334">
        <v>10500</v>
      </c>
      <c r="L454" s="332">
        <v>5334</v>
      </c>
    </row>
    <row r="455" spans="1:14" x14ac:dyDescent="0.2">
      <c r="A455" s="322" t="str">
        <f t="shared" si="7"/>
        <v>Harrow1991Total rooms</v>
      </c>
      <c r="B455" s="332" t="s">
        <v>45</v>
      </c>
      <c r="C455" s="322">
        <v>1991</v>
      </c>
      <c r="D455" s="332" t="s">
        <v>607</v>
      </c>
      <c r="E455" s="334">
        <v>389344</v>
      </c>
      <c r="F455" s="332">
        <v>78701</v>
      </c>
      <c r="G455" s="332">
        <v>117033</v>
      </c>
      <c r="H455" s="332">
        <v>66520</v>
      </c>
      <c r="I455" s="332">
        <v>79324</v>
      </c>
      <c r="J455" s="332">
        <v>32293</v>
      </c>
      <c r="K455" s="332">
        <v>11012</v>
      </c>
      <c r="L455" s="332">
        <v>4461</v>
      </c>
    </row>
    <row r="456" spans="1:14" x14ac:dyDescent="0.2">
      <c r="A456" s="322" t="str">
        <f t="shared" si="7"/>
        <v>Harrow1991Persons per room</v>
      </c>
      <c r="B456" s="332" t="s">
        <v>45</v>
      </c>
      <c r="C456" s="322">
        <v>1991</v>
      </c>
      <c r="D456" s="332" t="s">
        <v>608</v>
      </c>
      <c r="E456" s="334">
        <v>0.50889958494287824</v>
      </c>
      <c r="F456" s="332">
        <v>0.23767169413349259</v>
      </c>
      <c r="G456" s="332">
        <v>0.40086129553202943</v>
      </c>
      <c r="H456" s="332">
        <v>0.54858689116055326</v>
      </c>
      <c r="I456" s="332">
        <v>0.67913872220261207</v>
      </c>
      <c r="J456" s="332">
        <v>0.81503731458830087</v>
      </c>
      <c r="K456" s="332">
        <v>0.95350526698147475</v>
      </c>
      <c r="L456" s="332">
        <v>1.1956960322797578</v>
      </c>
    </row>
    <row r="457" spans="1:14" x14ac:dyDescent="0.2">
      <c r="A457" s="322" t="str">
        <f t="shared" si="7"/>
        <v>Harrow20012001</v>
      </c>
      <c r="B457" s="332" t="s">
        <v>45</v>
      </c>
      <c r="C457" s="322">
        <v>2001</v>
      </c>
      <c r="D457" s="313">
        <v>2001</v>
      </c>
      <c r="E457" s="334" t="s">
        <v>604</v>
      </c>
      <c r="F457" s="332">
        <v>1</v>
      </c>
      <c r="G457" s="332">
        <v>2</v>
      </c>
      <c r="H457" s="332">
        <v>3</v>
      </c>
      <c r="I457" s="332">
        <v>4</v>
      </c>
      <c r="J457" s="332">
        <v>5</v>
      </c>
      <c r="K457" s="332">
        <v>6</v>
      </c>
      <c r="L457" s="334">
        <v>7</v>
      </c>
      <c r="M457" s="322" t="s">
        <v>2759</v>
      </c>
      <c r="N457" s="332"/>
    </row>
    <row r="458" spans="1:14" x14ac:dyDescent="0.2">
      <c r="A458" s="322" t="str">
        <f t="shared" si="7"/>
        <v>Harrow2001Total households</v>
      </c>
      <c r="B458" s="332" t="s">
        <v>45</v>
      </c>
      <c r="C458" s="322">
        <v>2001</v>
      </c>
      <c r="D458" s="332" t="s">
        <v>605</v>
      </c>
      <c r="E458" s="334">
        <v>79119</v>
      </c>
      <c r="F458" s="332">
        <v>20705</v>
      </c>
      <c r="G458" s="332">
        <v>23728</v>
      </c>
      <c r="H458" s="332">
        <v>13456</v>
      </c>
      <c r="I458" s="332">
        <v>13228</v>
      </c>
      <c r="J458" s="332">
        <v>5408</v>
      </c>
      <c r="K458" s="332">
        <v>1942</v>
      </c>
      <c r="L458" s="332">
        <v>400</v>
      </c>
      <c r="M458" s="322">
        <v>252</v>
      </c>
    </row>
    <row r="459" spans="1:14" x14ac:dyDescent="0.2">
      <c r="A459" s="322" t="str">
        <f t="shared" si="7"/>
        <v>Harrow2001Total persons</v>
      </c>
      <c r="B459" s="332" t="s">
        <v>45</v>
      </c>
      <c r="C459" s="322">
        <v>2001</v>
      </c>
      <c r="D459" s="332" t="s">
        <v>606</v>
      </c>
      <c r="E459" s="334">
        <v>205101</v>
      </c>
      <c r="F459" s="334">
        <v>20705</v>
      </c>
      <c r="G459" s="334">
        <v>47456</v>
      </c>
      <c r="H459" s="334">
        <v>40368</v>
      </c>
      <c r="I459" s="334">
        <v>52912</v>
      </c>
      <c r="J459" s="334">
        <v>27040</v>
      </c>
      <c r="K459" s="334">
        <v>11652</v>
      </c>
      <c r="L459" s="332">
        <v>2800</v>
      </c>
      <c r="M459" s="322">
        <v>2168</v>
      </c>
    </row>
    <row r="460" spans="1:14" x14ac:dyDescent="0.2">
      <c r="A460" s="322" t="str">
        <f t="shared" si="7"/>
        <v>Harrow2001Total rooms</v>
      </c>
      <c r="B460" s="332" t="s">
        <v>45</v>
      </c>
      <c r="C460" s="322">
        <v>2001</v>
      </c>
      <c r="D460" s="332" t="s">
        <v>607</v>
      </c>
      <c r="E460" s="334">
        <v>414291</v>
      </c>
      <c r="F460" s="332">
        <v>89858</v>
      </c>
      <c r="G460" s="332">
        <v>122949</v>
      </c>
      <c r="H460" s="332">
        <v>74928</v>
      </c>
      <c r="I460" s="332">
        <v>77881</v>
      </c>
      <c r="J460" s="332">
        <v>32590</v>
      </c>
      <c r="K460" s="332">
        <v>13355</v>
      </c>
      <c r="L460" s="332">
        <v>2538</v>
      </c>
      <c r="M460" s="322">
        <v>1662</v>
      </c>
    </row>
    <row r="461" spans="1:14" x14ac:dyDescent="0.2">
      <c r="A461" s="322" t="str">
        <f t="shared" si="7"/>
        <v>Harrow2001Persons per room</v>
      </c>
      <c r="B461" s="332" t="s">
        <v>45</v>
      </c>
      <c r="C461" s="322">
        <v>2001</v>
      </c>
      <c r="D461" s="332" t="s">
        <v>608</v>
      </c>
      <c r="E461" s="334">
        <v>0.4950650629629898</v>
      </c>
      <c r="F461" s="332">
        <v>0.2304191057001046</v>
      </c>
      <c r="G461" s="332">
        <v>0.38598117918811864</v>
      </c>
      <c r="H461" s="332">
        <v>0.53875720691864193</v>
      </c>
      <c r="I461" s="332">
        <v>0.67939548798808436</v>
      </c>
      <c r="J461" s="332">
        <v>0.82970236268794106</v>
      </c>
      <c r="K461" s="332">
        <v>0.87248221639835266</v>
      </c>
      <c r="L461" s="332">
        <v>1.1032308904649331</v>
      </c>
      <c r="M461" s="322">
        <v>1.3044524669073405</v>
      </c>
    </row>
    <row r="462" spans="1:14" x14ac:dyDescent="0.2">
      <c r="A462" s="322" t="str">
        <f t="shared" si="7"/>
        <v>Harrow20112011</v>
      </c>
      <c r="B462" s="332" t="s">
        <v>45</v>
      </c>
      <c r="C462" s="322">
        <v>2011</v>
      </c>
      <c r="D462" s="313">
        <v>2011</v>
      </c>
      <c r="E462" s="334" t="s">
        <v>604</v>
      </c>
      <c r="F462" s="332">
        <v>1</v>
      </c>
      <c r="G462" s="332">
        <v>2</v>
      </c>
      <c r="H462" s="332">
        <v>3</v>
      </c>
      <c r="I462" s="332">
        <v>4</v>
      </c>
      <c r="J462" s="332">
        <v>5</v>
      </c>
      <c r="K462" s="332" t="s">
        <v>602</v>
      </c>
      <c r="L462" s="334"/>
      <c r="N462" s="332"/>
    </row>
    <row r="463" spans="1:14" x14ac:dyDescent="0.2">
      <c r="A463" s="322" t="str">
        <f t="shared" si="7"/>
        <v>Harrow2011Total households</v>
      </c>
      <c r="B463" s="332" t="s">
        <v>45</v>
      </c>
      <c r="C463" s="322">
        <v>2011</v>
      </c>
      <c r="D463" s="332" t="s">
        <v>605</v>
      </c>
      <c r="E463" s="334">
        <v>84268</v>
      </c>
      <c r="F463" s="332">
        <v>19008</v>
      </c>
      <c r="G463" s="332">
        <v>23449</v>
      </c>
      <c r="H463" s="332">
        <v>14861</v>
      </c>
      <c r="I463" s="332">
        <v>15376</v>
      </c>
      <c r="J463" s="332">
        <v>6934</v>
      </c>
      <c r="K463" s="332">
        <v>4640</v>
      </c>
    </row>
    <row r="464" spans="1:14" x14ac:dyDescent="0.2">
      <c r="A464" s="322" t="str">
        <f t="shared" si="7"/>
        <v>Harrow2011Total persons</v>
      </c>
      <c r="B464" s="332" t="s">
        <v>45</v>
      </c>
      <c r="C464" s="322">
        <v>2011</v>
      </c>
      <c r="D464" s="332" t="s">
        <v>606</v>
      </c>
      <c r="E464" s="334">
        <v>236970</v>
      </c>
      <c r="F464" s="334">
        <v>19008</v>
      </c>
      <c r="G464" s="334">
        <v>46898</v>
      </c>
      <c r="H464" s="334">
        <v>44583</v>
      </c>
      <c r="I464" s="334">
        <v>61504</v>
      </c>
      <c r="J464" s="334">
        <v>34670</v>
      </c>
      <c r="K464" s="334">
        <v>30307</v>
      </c>
    </row>
    <row r="465" spans="1:12" x14ac:dyDescent="0.2">
      <c r="A465" s="322" t="str">
        <f t="shared" si="7"/>
        <v>Harrow2011Total rooms</v>
      </c>
      <c r="B465" s="332" t="s">
        <v>45</v>
      </c>
      <c r="C465" s="322">
        <v>2011</v>
      </c>
      <c r="D465" s="332" t="s">
        <v>607</v>
      </c>
      <c r="E465" s="334">
        <v>446370</v>
      </c>
      <c r="F465" s="332">
        <v>83351</v>
      </c>
      <c r="G465" s="332">
        <v>121457</v>
      </c>
      <c r="H465" s="332">
        <v>81018</v>
      </c>
      <c r="I465" s="332">
        <v>89787</v>
      </c>
      <c r="J465" s="332">
        <v>41638</v>
      </c>
      <c r="K465" s="332">
        <v>29119</v>
      </c>
    </row>
    <row r="466" spans="1:12" x14ac:dyDescent="0.2">
      <c r="A466" s="322" t="str">
        <f t="shared" si="7"/>
        <v>Harrow2011Persons per room</v>
      </c>
      <c r="B466" s="332" t="s">
        <v>45</v>
      </c>
      <c r="C466" s="322">
        <v>2011</v>
      </c>
      <c r="D466" s="332" t="s">
        <v>608</v>
      </c>
      <c r="E466" s="334">
        <v>0.53088245177767324</v>
      </c>
      <c r="F466" s="332">
        <v>0.22804765389737375</v>
      </c>
      <c r="G466" s="332">
        <v>0.38612842405131031</v>
      </c>
      <c r="H466" s="332">
        <v>0.55028512182477973</v>
      </c>
      <c r="I466" s="332">
        <v>0.68499894194037003</v>
      </c>
      <c r="J466" s="332">
        <v>0.83265286517123782</v>
      </c>
      <c r="K466" s="332">
        <v>1.0407981043305059</v>
      </c>
    </row>
    <row r="467" spans="1:12" x14ac:dyDescent="0.2">
      <c r="A467" s="322" t="str">
        <f t="shared" si="7"/>
        <v>HaveringHavering</v>
      </c>
      <c r="B467" s="179" t="s">
        <v>46</v>
      </c>
      <c r="D467" s="179" t="s">
        <v>46</v>
      </c>
      <c r="F467" s="373" t="s">
        <v>603</v>
      </c>
      <c r="G467" s="373"/>
      <c r="H467" s="373"/>
      <c r="I467" s="373"/>
      <c r="J467" s="373"/>
      <c r="K467" s="373"/>
      <c r="L467" s="373"/>
    </row>
    <row r="468" spans="1:12" x14ac:dyDescent="0.2">
      <c r="A468" s="322" t="str">
        <f t="shared" si="7"/>
        <v>Havering19611961</v>
      </c>
      <c r="B468" s="179" t="s">
        <v>46</v>
      </c>
      <c r="C468" s="322">
        <v>1961</v>
      </c>
      <c r="D468" s="313" t="s">
        <v>28</v>
      </c>
      <c r="E468" s="334" t="s">
        <v>604</v>
      </c>
      <c r="F468" s="332">
        <v>1</v>
      </c>
      <c r="G468" s="332">
        <v>2</v>
      </c>
      <c r="H468" s="332">
        <v>3</v>
      </c>
      <c r="I468" s="332">
        <v>4</v>
      </c>
      <c r="J468" s="332">
        <v>5</v>
      </c>
      <c r="K468" s="332">
        <v>6</v>
      </c>
      <c r="L468" s="334" t="s">
        <v>599</v>
      </c>
    </row>
    <row r="469" spans="1:12" x14ac:dyDescent="0.2">
      <c r="A469" s="322" t="str">
        <f t="shared" si="7"/>
        <v>Havering1961Total households</v>
      </c>
      <c r="B469" s="179" t="s">
        <v>46</v>
      </c>
      <c r="C469" s="322">
        <v>1961</v>
      </c>
      <c r="D469" s="332" t="s">
        <v>605</v>
      </c>
      <c r="E469" s="334">
        <v>74175</v>
      </c>
      <c r="F469" s="334">
        <v>5065</v>
      </c>
      <c r="G469" s="334">
        <v>20309</v>
      </c>
      <c r="H469" s="334">
        <v>18771</v>
      </c>
      <c r="I469" s="334">
        <v>17507</v>
      </c>
      <c r="J469" s="332">
        <v>7843</v>
      </c>
      <c r="K469" s="334">
        <v>2935</v>
      </c>
      <c r="L469" s="334">
        <v>1745</v>
      </c>
    </row>
    <row r="470" spans="1:12" x14ac:dyDescent="0.2">
      <c r="A470" s="322" t="str">
        <f t="shared" si="7"/>
        <v>Havering1961Total persons</v>
      </c>
      <c r="B470" s="179" t="s">
        <v>46</v>
      </c>
      <c r="C470" s="322">
        <v>1961</v>
      </c>
      <c r="D470" s="332" t="s">
        <v>606</v>
      </c>
      <c r="E470" s="334">
        <v>242246</v>
      </c>
      <c r="F470" s="334">
        <v>5065</v>
      </c>
      <c r="G470" s="334">
        <v>40618</v>
      </c>
      <c r="H470" s="334">
        <v>56313</v>
      </c>
      <c r="I470" s="334">
        <v>70028</v>
      </c>
      <c r="J470" s="334">
        <v>39215</v>
      </c>
      <c r="K470" s="334">
        <v>17610</v>
      </c>
      <c r="L470" s="334">
        <v>13397</v>
      </c>
    </row>
    <row r="471" spans="1:12" x14ac:dyDescent="0.2">
      <c r="A471" s="322" t="str">
        <f t="shared" ref="A471:A534" si="8">CONCATENATE(B471,C471,D471)</f>
        <v>Havering1961Total rooms</v>
      </c>
      <c r="B471" s="179" t="s">
        <v>46</v>
      </c>
      <c r="C471" s="322">
        <v>1961</v>
      </c>
      <c r="D471" s="332" t="s">
        <v>607</v>
      </c>
      <c r="E471" s="334">
        <v>342533</v>
      </c>
      <c r="F471" s="334">
        <v>19421</v>
      </c>
      <c r="G471" s="334">
        <v>89062</v>
      </c>
      <c r="H471" s="334">
        <v>86916</v>
      </c>
      <c r="I471" s="334">
        <v>84070</v>
      </c>
      <c r="J471" s="334">
        <v>38931</v>
      </c>
      <c r="K471" s="334">
        <v>14980</v>
      </c>
      <c r="L471" s="334">
        <v>9153</v>
      </c>
    </row>
    <row r="472" spans="1:12" x14ac:dyDescent="0.2">
      <c r="A472" s="322" t="str">
        <f t="shared" si="8"/>
        <v>Havering1961Persons per room</v>
      </c>
      <c r="B472" s="179" t="s">
        <v>46</v>
      </c>
      <c r="C472" s="322">
        <v>1961</v>
      </c>
      <c r="D472" s="332" t="s">
        <v>608</v>
      </c>
      <c r="E472" s="334">
        <v>0.70721945038872169</v>
      </c>
      <c r="F472" s="332">
        <v>0.26080016477009421</v>
      </c>
      <c r="G472" s="332">
        <v>0.45606431474703019</v>
      </c>
      <c r="H472" s="332">
        <v>0.6479014220626812</v>
      </c>
      <c r="I472" s="332">
        <v>0.83297252289758539</v>
      </c>
      <c r="J472" s="332">
        <v>1.0072949577457553</v>
      </c>
      <c r="K472" s="332">
        <v>1.1755674232309747</v>
      </c>
      <c r="L472" s="332">
        <v>1.4636731126406644</v>
      </c>
    </row>
    <row r="473" spans="1:12" x14ac:dyDescent="0.2">
      <c r="A473" s="322" t="str">
        <f t="shared" si="8"/>
        <v>Havering19711971</v>
      </c>
      <c r="B473" s="179" t="s">
        <v>46</v>
      </c>
      <c r="C473" s="322">
        <v>1971</v>
      </c>
      <c r="D473" s="313" t="s">
        <v>29</v>
      </c>
      <c r="E473" s="334" t="s">
        <v>604</v>
      </c>
      <c r="F473" s="332">
        <v>1</v>
      </c>
      <c r="G473" s="332">
        <v>2</v>
      </c>
      <c r="H473" s="332">
        <v>3</v>
      </c>
      <c r="I473" s="332">
        <v>4</v>
      </c>
      <c r="J473" s="332">
        <v>5</v>
      </c>
      <c r="K473" s="334" t="s">
        <v>602</v>
      </c>
    </row>
    <row r="474" spans="1:12" x14ac:dyDescent="0.2">
      <c r="A474" s="322" t="str">
        <f t="shared" si="8"/>
        <v>Havering1971Total households</v>
      </c>
      <c r="B474" s="179" t="s">
        <v>46</v>
      </c>
      <c r="C474" s="322">
        <v>1971</v>
      </c>
      <c r="D474" s="332" t="s">
        <v>605</v>
      </c>
      <c r="E474" s="334">
        <v>80435</v>
      </c>
      <c r="F474" s="334">
        <v>9310</v>
      </c>
      <c r="G474" s="334">
        <v>24790</v>
      </c>
      <c r="H474" s="334">
        <v>17455</v>
      </c>
      <c r="I474" s="334">
        <v>17600</v>
      </c>
      <c r="J474" s="334">
        <v>7410</v>
      </c>
      <c r="K474" s="334">
        <v>3875</v>
      </c>
      <c r="L474" s="334"/>
    </row>
    <row r="475" spans="1:12" x14ac:dyDescent="0.2">
      <c r="A475" s="322" t="str">
        <f t="shared" si="8"/>
        <v>Havering1971Total persons</v>
      </c>
      <c r="B475" s="179" t="s">
        <v>46</v>
      </c>
      <c r="C475" s="322">
        <v>1971</v>
      </c>
      <c r="D475" s="332" t="s">
        <v>606</v>
      </c>
      <c r="E475" s="334">
        <v>244180</v>
      </c>
      <c r="F475" s="334">
        <v>9310</v>
      </c>
      <c r="G475" s="334">
        <v>49580</v>
      </c>
      <c r="H475" s="334">
        <v>52360</v>
      </c>
      <c r="I475" s="334">
        <v>70390</v>
      </c>
      <c r="J475" s="334">
        <v>37045</v>
      </c>
      <c r="K475" s="334">
        <v>25495</v>
      </c>
      <c r="L475" s="334"/>
    </row>
    <row r="476" spans="1:12" x14ac:dyDescent="0.2">
      <c r="A476" s="322" t="str">
        <f t="shared" si="8"/>
        <v>Havering1971Total rooms</v>
      </c>
      <c r="B476" s="179" t="s">
        <v>46</v>
      </c>
      <c r="C476" s="322">
        <v>1971</v>
      </c>
      <c r="D476" s="332" t="s">
        <v>607</v>
      </c>
      <c r="E476" s="334">
        <v>398975</v>
      </c>
      <c r="F476" s="334">
        <v>38625</v>
      </c>
      <c r="G476" s="334">
        <v>118075</v>
      </c>
      <c r="H476" s="334">
        <v>87480</v>
      </c>
      <c r="I476" s="334">
        <v>92465</v>
      </c>
      <c r="J476" s="334">
        <v>40340</v>
      </c>
      <c r="K476" s="334">
        <v>21980</v>
      </c>
      <c r="L476" s="334"/>
    </row>
    <row r="477" spans="1:12" x14ac:dyDescent="0.2">
      <c r="A477" s="322" t="str">
        <f t="shared" si="8"/>
        <v>Havering1971Persons per room</v>
      </c>
      <c r="B477" s="179" t="s">
        <v>46</v>
      </c>
      <c r="C477" s="322">
        <v>1971</v>
      </c>
      <c r="D477" s="332" t="s">
        <v>608</v>
      </c>
      <c r="E477" s="334">
        <v>0.61201829688576981</v>
      </c>
      <c r="F477" s="332">
        <v>0.24103559870550162</v>
      </c>
      <c r="G477" s="332">
        <v>0.41990260427694265</v>
      </c>
      <c r="H477" s="332">
        <v>0.59853680841335166</v>
      </c>
      <c r="I477" s="332">
        <v>0.76126101768236631</v>
      </c>
      <c r="J477" s="332">
        <v>0.91831928606841839</v>
      </c>
      <c r="K477" s="332">
        <v>1.1599181073703366</v>
      </c>
    </row>
    <row r="478" spans="1:12" x14ac:dyDescent="0.2">
      <c r="A478" s="322" t="str">
        <f t="shared" si="8"/>
        <v>Havering19811981</v>
      </c>
      <c r="B478" s="179" t="s">
        <v>46</v>
      </c>
      <c r="C478" s="322">
        <v>1981</v>
      </c>
      <c r="D478" s="313" t="s">
        <v>30</v>
      </c>
      <c r="E478" s="334" t="s">
        <v>604</v>
      </c>
      <c r="F478" s="332">
        <v>1</v>
      </c>
      <c r="G478" s="332">
        <v>2</v>
      </c>
      <c r="H478" s="332">
        <v>3</v>
      </c>
      <c r="I478" s="332">
        <v>4</v>
      </c>
      <c r="J478" s="332">
        <v>5</v>
      </c>
      <c r="K478" s="332">
        <v>6</v>
      </c>
      <c r="L478" s="334" t="s">
        <v>599</v>
      </c>
    </row>
    <row r="479" spans="1:12" x14ac:dyDescent="0.2">
      <c r="A479" s="322" t="str">
        <f t="shared" si="8"/>
        <v>Havering1981Total households</v>
      </c>
      <c r="B479" s="179" t="s">
        <v>46</v>
      </c>
      <c r="C479" s="322">
        <v>1981</v>
      </c>
      <c r="D479" s="332" t="s">
        <v>605</v>
      </c>
      <c r="E479" s="334">
        <v>84715</v>
      </c>
      <c r="F479" s="332">
        <v>14177</v>
      </c>
      <c r="G479" s="332">
        <v>27370</v>
      </c>
      <c r="H479" s="332">
        <v>15831</v>
      </c>
      <c r="I479" s="332">
        <v>18348</v>
      </c>
      <c r="J479" s="332">
        <v>6480</v>
      </c>
      <c r="K479" s="332">
        <v>1833</v>
      </c>
      <c r="L479" s="332">
        <v>676</v>
      </c>
    </row>
    <row r="480" spans="1:12" x14ac:dyDescent="0.2">
      <c r="A480" s="322" t="str">
        <f t="shared" si="8"/>
        <v>Havering1981Total persons</v>
      </c>
      <c r="B480" s="179" t="s">
        <v>46</v>
      </c>
      <c r="C480" s="322">
        <v>1981</v>
      </c>
      <c r="D480" s="332" t="s">
        <v>606</v>
      </c>
      <c r="E480" s="334">
        <v>238247</v>
      </c>
      <c r="F480" s="334">
        <v>14177</v>
      </c>
      <c r="G480" s="334">
        <v>54740</v>
      </c>
      <c r="H480" s="334">
        <v>47493</v>
      </c>
      <c r="I480" s="334">
        <v>73392</v>
      </c>
      <c r="J480" s="334">
        <v>32400</v>
      </c>
      <c r="K480" s="334">
        <v>10998</v>
      </c>
      <c r="L480" s="332">
        <v>5047</v>
      </c>
    </row>
    <row r="481" spans="1:14" x14ac:dyDescent="0.2">
      <c r="A481" s="322" t="str">
        <f t="shared" si="8"/>
        <v>Havering1981Total rooms</v>
      </c>
      <c r="B481" s="179" t="s">
        <v>46</v>
      </c>
      <c r="C481" s="322">
        <v>1981</v>
      </c>
      <c r="D481" s="332" t="s">
        <v>607</v>
      </c>
      <c r="E481" s="334">
        <v>418423</v>
      </c>
      <c r="F481" s="332">
        <v>57672</v>
      </c>
      <c r="G481" s="332">
        <v>129422</v>
      </c>
      <c r="H481" s="332">
        <v>80621</v>
      </c>
      <c r="I481" s="332">
        <v>99293</v>
      </c>
      <c r="J481" s="332">
        <v>36591</v>
      </c>
      <c r="K481" s="332">
        <v>10655</v>
      </c>
      <c r="L481" s="332">
        <v>4169</v>
      </c>
    </row>
    <row r="482" spans="1:14" x14ac:dyDescent="0.2">
      <c r="A482" s="322" t="str">
        <f t="shared" si="8"/>
        <v>Havering1981Persons per room</v>
      </c>
      <c r="B482" s="179" t="s">
        <v>46</v>
      </c>
      <c r="C482" s="322">
        <v>1981</v>
      </c>
      <c r="D482" s="332" t="s">
        <v>608</v>
      </c>
      <c r="E482" s="334">
        <v>0.56939269590820774</v>
      </c>
      <c r="F482" s="332">
        <v>0.24582119572756278</v>
      </c>
      <c r="G482" s="332">
        <v>0.42295745700112808</v>
      </c>
      <c r="H482" s="332">
        <v>0.5890896912715049</v>
      </c>
      <c r="I482" s="332">
        <v>0.73914576052692538</v>
      </c>
      <c r="J482" s="332">
        <v>0.8854636385996556</v>
      </c>
      <c r="K482" s="332">
        <v>1.0321914594087283</v>
      </c>
      <c r="L482" s="332">
        <v>1.2106020628448069</v>
      </c>
    </row>
    <row r="483" spans="1:14" x14ac:dyDescent="0.2">
      <c r="A483" s="322" t="str">
        <f t="shared" si="8"/>
        <v>Havering19911991</v>
      </c>
      <c r="B483" s="179" t="s">
        <v>46</v>
      </c>
      <c r="C483" s="322">
        <v>1991</v>
      </c>
      <c r="D483" s="313" t="s">
        <v>4</v>
      </c>
      <c r="E483" s="334" t="s">
        <v>604</v>
      </c>
      <c r="F483" s="332">
        <v>1</v>
      </c>
      <c r="G483" s="332">
        <v>2</v>
      </c>
      <c r="H483" s="332">
        <v>3</v>
      </c>
      <c r="I483" s="332">
        <v>4</v>
      </c>
      <c r="J483" s="332">
        <v>5</v>
      </c>
      <c r="K483" s="332">
        <v>6</v>
      </c>
      <c r="L483" s="334" t="s">
        <v>599</v>
      </c>
    </row>
    <row r="484" spans="1:14" x14ac:dyDescent="0.2">
      <c r="A484" s="322" t="str">
        <f t="shared" si="8"/>
        <v>Havering1991Total households</v>
      </c>
      <c r="B484" s="179" t="s">
        <v>46</v>
      </c>
      <c r="C484" s="322">
        <v>1991</v>
      </c>
      <c r="D484" s="332" t="s">
        <v>605</v>
      </c>
      <c r="E484" s="334">
        <v>89072</v>
      </c>
      <c r="F484" s="332">
        <v>20319</v>
      </c>
      <c r="G484" s="332">
        <v>30757</v>
      </c>
      <c r="H484" s="332">
        <v>15014</v>
      </c>
      <c r="I484" s="332">
        <v>16128</v>
      </c>
      <c r="J484" s="332">
        <v>5261</v>
      </c>
      <c r="K484" s="332">
        <v>1252</v>
      </c>
      <c r="L484" s="332">
        <v>341</v>
      </c>
    </row>
    <row r="485" spans="1:14" x14ac:dyDescent="0.2">
      <c r="A485" s="322" t="str">
        <f t="shared" si="8"/>
        <v>Havering1991Total persons</v>
      </c>
      <c r="B485" s="179" t="s">
        <v>46</v>
      </c>
      <c r="C485" s="322">
        <v>1991</v>
      </c>
      <c r="D485" s="332" t="s">
        <v>606</v>
      </c>
      <c r="E485" s="334">
        <v>227758</v>
      </c>
      <c r="F485" s="334">
        <v>20319</v>
      </c>
      <c r="G485" s="334">
        <v>61514</v>
      </c>
      <c r="H485" s="334">
        <v>45042</v>
      </c>
      <c r="I485" s="334">
        <v>64512</v>
      </c>
      <c r="J485" s="334">
        <v>26305</v>
      </c>
      <c r="K485" s="334">
        <v>7512</v>
      </c>
      <c r="L485" s="332">
        <v>2554</v>
      </c>
    </row>
    <row r="486" spans="1:14" x14ac:dyDescent="0.2">
      <c r="A486" s="322" t="str">
        <f t="shared" si="8"/>
        <v>Havering1991Total rooms</v>
      </c>
      <c r="B486" s="179" t="s">
        <v>46</v>
      </c>
      <c r="C486" s="322">
        <v>1991</v>
      </c>
      <c r="D486" s="332" t="s">
        <v>607</v>
      </c>
      <c r="E486" s="334">
        <v>451724</v>
      </c>
      <c r="F486" s="332">
        <v>86304</v>
      </c>
      <c r="G486" s="332">
        <v>152735</v>
      </c>
      <c r="H486" s="332">
        <v>80406</v>
      </c>
      <c r="I486" s="332">
        <v>91513</v>
      </c>
      <c r="J486" s="332">
        <v>30946</v>
      </c>
      <c r="K486" s="332">
        <v>7605</v>
      </c>
      <c r="L486" s="332">
        <v>2215</v>
      </c>
    </row>
    <row r="487" spans="1:14" x14ac:dyDescent="0.2">
      <c r="A487" s="322" t="str">
        <f t="shared" si="8"/>
        <v>Havering1991Persons per room</v>
      </c>
      <c r="B487" s="179" t="s">
        <v>46</v>
      </c>
      <c r="C487" s="322">
        <v>1991</v>
      </c>
      <c r="D487" s="332" t="s">
        <v>608</v>
      </c>
      <c r="E487" s="334">
        <v>0.50419725319000097</v>
      </c>
      <c r="F487" s="332">
        <v>0.23543520578420468</v>
      </c>
      <c r="G487" s="332">
        <v>0.40274986087013454</v>
      </c>
      <c r="H487" s="332">
        <v>0.56018207596448022</v>
      </c>
      <c r="I487" s="332">
        <v>0.70494902363598611</v>
      </c>
      <c r="J487" s="332">
        <v>0.85002908291863244</v>
      </c>
      <c r="K487" s="332">
        <v>0.98777120315581857</v>
      </c>
      <c r="L487" s="332">
        <v>1.1530474040632055</v>
      </c>
    </row>
    <row r="488" spans="1:14" x14ac:dyDescent="0.2">
      <c r="A488" s="322" t="str">
        <f t="shared" si="8"/>
        <v>Havering20012001</v>
      </c>
      <c r="B488" s="179" t="s">
        <v>46</v>
      </c>
      <c r="C488" s="322">
        <v>2001</v>
      </c>
      <c r="D488" s="313">
        <v>2001</v>
      </c>
      <c r="E488" s="334" t="s">
        <v>604</v>
      </c>
      <c r="F488" s="332">
        <v>1</v>
      </c>
      <c r="G488" s="332">
        <v>2</v>
      </c>
      <c r="H488" s="332">
        <v>3</v>
      </c>
      <c r="I488" s="332">
        <v>4</v>
      </c>
      <c r="J488" s="332">
        <v>5</v>
      </c>
      <c r="K488" s="332">
        <v>6</v>
      </c>
      <c r="L488" s="334">
        <v>7</v>
      </c>
      <c r="M488" s="322" t="s">
        <v>2759</v>
      </c>
      <c r="N488" s="332"/>
    </row>
    <row r="489" spans="1:14" x14ac:dyDescent="0.2">
      <c r="A489" s="322" t="str">
        <f t="shared" si="8"/>
        <v>Havering2001Total households</v>
      </c>
      <c r="B489" s="179" t="s">
        <v>46</v>
      </c>
      <c r="C489" s="322">
        <v>2001</v>
      </c>
      <c r="D489" s="332" t="s">
        <v>605</v>
      </c>
      <c r="E489" s="334">
        <v>91710</v>
      </c>
      <c r="F489" s="332">
        <v>25616</v>
      </c>
      <c r="G489" s="332">
        <v>30730</v>
      </c>
      <c r="H489" s="332">
        <v>14672</v>
      </c>
      <c r="I489" s="332">
        <v>13985</v>
      </c>
      <c r="J489" s="332">
        <v>5224</v>
      </c>
      <c r="K489" s="332">
        <v>1165</v>
      </c>
      <c r="L489" s="332">
        <v>233</v>
      </c>
      <c r="M489" s="322">
        <v>85</v>
      </c>
    </row>
    <row r="490" spans="1:14" x14ac:dyDescent="0.2">
      <c r="A490" s="322" t="str">
        <f t="shared" si="8"/>
        <v>Havering2001Total persons</v>
      </c>
      <c r="B490" s="179" t="s">
        <v>46</v>
      </c>
      <c r="C490" s="322">
        <v>2001</v>
      </c>
      <c r="D490" s="332" t="s">
        <v>606</v>
      </c>
      <c r="E490" s="334">
        <v>222565</v>
      </c>
      <c r="F490" s="334">
        <v>25616</v>
      </c>
      <c r="G490" s="334">
        <v>61460</v>
      </c>
      <c r="H490" s="334">
        <v>44016</v>
      </c>
      <c r="I490" s="334">
        <v>55940</v>
      </c>
      <c r="J490" s="334">
        <v>26120</v>
      </c>
      <c r="K490" s="334">
        <v>6990</v>
      </c>
      <c r="L490" s="332">
        <v>1631</v>
      </c>
      <c r="M490" s="322">
        <v>792</v>
      </c>
    </row>
    <row r="491" spans="1:14" x14ac:dyDescent="0.2">
      <c r="A491" s="322" t="str">
        <f t="shared" si="8"/>
        <v>Havering2001Total rooms</v>
      </c>
      <c r="B491" s="179" t="s">
        <v>46</v>
      </c>
      <c r="C491" s="322">
        <v>2001</v>
      </c>
      <c r="D491" s="332" t="s">
        <v>607</v>
      </c>
      <c r="E491" s="334">
        <v>479883</v>
      </c>
      <c r="F491" s="332">
        <v>113203</v>
      </c>
      <c r="G491" s="332">
        <v>160047</v>
      </c>
      <c r="H491" s="332">
        <v>81658</v>
      </c>
      <c r="I491" s="332">
        <v>82688</v>
      </c>
      <c r="J491" s="332">
        <v>32644</v>
      </c>
      <c r="K491" s="332">
        <v>7850</v>
      </c>
      <c r="L491" s="332">
        <v>1521</v>
      </c>
      <c r="M491" s="322">
        <v>566</v>
      </c>
    </row>
    <row r="492" spans="1:14" x14ac:dyDescent="0.2">
      <c r="A492" s="322" t="str">
        <f t="shared" si="8"/>
        <v>Havering2001Persons per room</v>
      </c>
      <c r="B492" s="179" t="s">
        <v>46</v>
      </c>
      <c r="C492" s="322">
        <v>2001</v>
      </c>
      <c r="D492" s="332" t="s">
        <v>608</v>
      </c>
      <c r="E492" s="334">
        <v>0.46379013217805171</v>
      </c>
      <c r="F492" s="332">
        <v>0.22628375573085519</v>
      </c>
      <c r="G492" s="332">
        <v>0.38401219641730244</v>
      </c>
      <c r="H492" s="332">
        <v>0.53902863160988512</v>
      </c>
      <c r="I492" s="332">
        <v>0.67651896284829727</v>
      </c>
      <c r="J492" s="332">
        <v>0.80014704080382304</v>
      </c>
      <c r="K492" s="332">
        <v>0.89044585987261149</v>
      </c>
      <c r="L492" s="332">
        <v>1.0723208415516108</v>
      </c>
      <c r="M492" s="322">
        <v>1.3992932862190812</v>
      </c>
    </row>
    <row r="493" spans="1:14" x14ac:dyDescent="0.2">
      <c r="A493" s="322" t="str">
        <f t="shared" si="8"/>
        <v>Havering20112011</v>
      </c>
      <c r="B493" s="179" t="s">
        <v>46</v>
      </c>
      <c r="C493" s="322">
        <v>2011</v>
      </c>
      <c r="D493" s="313">
        <v>2011</v>
      </c>
      <c r="E493" s="334" t="s">
        <v>604</v>
      </c>
      <c r="F493" s="332">
        <v>1</v>
      </c>
      <c r="G493" s="332">
        <v>2</v>
      </c>
      <c r="H493" s="332">
        <v>3</v>
      </c>
      <c r="I493" s="332">
        <v>4</v>
      </c>
      <c r="J493" s="332">
        <v>5</v>
      </c>
      <c r="K493" s="332" t="s">
        <v>602</v>
      </c>
      <c r="L493" s="334"/>
      <c r="N493" s="332"/>
    </row>
    <row r="494" spans="1:14" x14ac:dyDescent="0.2">
      <c r="A494" s="322" t="str">
        <f t="shared" si="8"/>
        <v>Havering2011Total households</v>
      </c>
      <c r="B494" s="179" t="s">
        <v>46</v>
      </c>
      <c r="C494" s="322">
        <v>2011</v>
      </c>
      <c r="D494" s="332" t="s">
        <v>605</v>
      </c>
      <c r="E494" s="334">
        <v>97199</v>
      </c>
      <c r="F494" s="332">
        <v>28215</v>
      </c>
      <c r="G494" s="332">
        <v>31228</v>
      </c>
      <c r="H494" s="332">
        <v>16132</v>
      </c>
      <c r="I494" s="332">
        <v>14344</v>
      </c>
      <c r="J494" s="332">
        <v>5252</v>
      </c>
      <c r="K494" s="332">
        <v>2028</v>
      </c>
    </row>
    <row r="495" spans="1:14" x14ac:dyDescent="0.2">
      <c r="A495" s="322" t="str">
        <f t="shared" si="8"/>
        <v>Havering2011Total persons</v>
      </c>
      <c r="B495" s="179" t="s">
        <v>46</v>
      </c>
      <c r="C495" s="322">
        <v>2011</v>
      </c>
      <c r="D495" s="332" t="s">
        <v>606</v>
      </c>
      <c r="E495" s="334">
        <v>235671</v>
      </c>
      <c r="F495" s="334">
        <v>28215</v>
      </c>
      <c r="G495" s="334">
        <v>62456</v>
      </c>
      <c r="H495" s="334">
        <v>48396</v>
      </c>
      <c r="I495" s="334">
        <v>57376</v>
      </c>
      <c r="J495" s="334">
        <v>26260</v>
      </c>
      <c r="K495" s="334">
        <v>12968</v>
      </c>
    </row>
    <row r="496" spans="1:14" x14ac:dyDescent="0.2">
      <c r="A496" s="322" t="str">
        <f t="shared" si="8"/>
        <v>Havering2011Total rooms</v>
      </c>
      <c r="B496" s="179" t="s">
        <v>46</v>
      </c>
      <c r="C496" s="322">
        <v>2011</v>
      </c>
      <c r="D496" s="332" t="s">
        <v>607</v>
      </c>
      <c r="E496" s="334">
        <v>515084</v>
      </c>
      <c r="F496" s="332">
        <v>126549</v>
      </c>
      <c r="G496" s="332">
        <v>165266</v>
      </c>
      <c r="H496" s="332">
        <v>90034</v>
      </c>
      <c r="I496" s="332">
        <v>86440</v>
      </c>
      <c r="J496" s="332">
        <v>33294</v>
      </c>
      <c r="K496" s="332">
        <v>13501</v>
      </c>
    </row>
    <row r="497" spans="1:12" x14ac:dyDescent="0.2">
      <c r="A497" s="322" t="str">
        <f t="shared" si="8"/>
        <v>Havering2011Persons per room</v>
      </c>
      <c r="B497" s="179" t="s">
        <v>46</v>
      </c>
      <c r="C497" s="322">
        <v>2011</v>
      </c>
      <c r="D497" s="332" t="s">
        <v>608</v>
      </c>
      <c r="E497" s="334">
        <v>0.45753896451840864</v>
      </c>
      <c r="F497" s="332">
        <v>0.22295711542564539</v>
      </c>
      <c r="G497" s="332">
        <v>0.37791197221449058</v>
      </c>
      <c r="H497" s="332">
        <v>0.53753026634382561</v>
      </c>
      <c r="I497" s="332">
        <v>0.66376677464136968</v>
      </c>
      <c r="J497" s="332">
        <v>0.78873070222862973</v>
      </c>
      <c r="K497" s="332">
        <v>0.96052144285608476</v>
      </c>
    </row>
    <row r="498" spans="1:12" x14ac:dyDescent="0.2">
      <c r="A498" s="322" t="str">
        <f t="shared" si="8"/>
        <v>HillingdonHillingdon</v>
      </c>
      <c r="B498" s="332" t="s">
        <v>47</v>
      </c>
      <c r="D498" s="332" t="s">
        <v>47</v>
      </c>
      <c r="F498" s="373" t="s">
        <v>603</v>
      </c>
      <c r="G498" s="373"/>
      <c r="H498" s="373"/>
      <c r="I498" s="373"/>
      <c r="J498" s="373"/>
      <c r="K498" s="373"/>
      <c r="L498" s="373"/>
    </row>
    <row r="499" spans="1:12" x14ac:dyDescent="0.2">
      <c r="A499" s="322" t="str">
        <f t="shared" si="8"/>
        <v>Hillingdon19611961</v>
      </c>
      <c r="B499" s="332" t="s">
        <v>47</v>
      </c>
      <c r="C499" s="322">
        <v>1961</v>
      </c>
      <c r="D499" s="313" t="s">
        <v>28</v>
      </c>
      <c r="E499" s="334" t="s">
        <v>604</v>
      </c>
      <c r="F499" s="332">
        <v>1</v>
      </c>
      <c r="G499" s="332">
        <v>2</v>
      </c>
      <c r="H499" s="332">
        <v>3</v>
      </c>
      <c r="I499" s="332">
        <v>4</v>
      </c>
      <c r="J499" s="332">
        <v>5</v>
      </c>
      <c r="K499" s="332">
        <v>6</v>
      </c>
      <c r="L499" s="334" t="s">
        <v>599</v>
      </c>
    </row>
    <row r="500" spans="1:12" x14ac:dyDescent="0.2">
      <c r="A500" s="322" t="str">
        <f t="shared" si="8"/>
        <v>Hillingdon1961Total households</v>
      </c>
      <c r="B500" s="332" t="s">
        <v>47</v>
      </c>
      <c r="C500" s="322">
        <v>1961</v>
      </c>
      <c r="D500" s="332" t="s">
        <v>605</v>
      </c>
      <c r="E500" s="334">
        <v>69453</v>
      </c>
      <c r="F500" s="334">
        <v>5211</v>
      </c>
      <c r="G500" s="334">
        <v>19954</v>
      </c>
      <c r="H500" s="334">
        <v>17649</v>
      </c>
      <c r="I500" s="334">
        <v>15509</v>
      </c>
      <c r="J500" s="334">
        <v>6926</v>
      </c>
      <c r="K500" s="334">
        <v>2599</v>
      </c>
      <c r="L500" s="334">
        <v>1605</v>
      </c>
    </row>
    <row r="501" spans="1:12" x14ac:dyDescent="0.2">
      <c r="A501" s="322" t="str">
        <f t="shared" si="8"/>
        <v>Hillingdon1961Total persons</v>
      </c>
      <c r="B501" s="332" t="s">
        <v>47</v>
      </c>
      <c r="C501" s="322">
        <v>1961</v>
      </c>
      <c r="D501" s="332" t="s">
        <v>606</v>
      </c>
      <c r="E501" s="334">
        <v>222663</v>
      </c>
      <c r="F501" s="334">
        <v>5211</v>
      </c>
      <c r="G501" s="334">
        <v>39908</v>
      </c>
      <c r="H501" s="334">
        <v>52947</v>
      </c>
      <c r="I501" s="334">
        <v>62036</v>
      </c>
      <c r="J501" s="334">
        <v>34630</v>
      </c>
      <c r="K501" s="334">
        <v>15594</v>
      </c>
      <c r="L501" s="334">
        <v>12337</v>
      </c>
    </row>
    <row r="502" spans="1:12" x14ac:dyDescent="0.2">
      <c r="A502" s="322" t="str">
        <f t="shared" si="8"/>
        <v>Hillingdon1961Total rooms</v>
      </c>
      <c r="B502" s="332" t="s">
        <v>47</v>
      </c>
      <c r="C502" s="322">
        <v>1961</v>
      </c>
      <c r="D502" s="332" t="s">
        <v>607</v>
      </c>
      <c r="E502" s="334">
        <v>323138</v>
      </c>
      <c r="F502" s="334">
        <v>19932</v>
      </c>
      <c r="G502" s="334">
        <v>88063</v>
      </c>
      <c r="H502" s="334">
        <v>81896</v>
      </c>
      <c r="I502" s="334">
        <v>75659</v>
      </c>
      <c r="J502" s="334">
        <v>35199</v>
      </c>
      <c r="K502" s="334">
        <v>13710</v>
      </c>
      <c r="L502" s="334">
        <v>8679</v>
      </c>
    </row>
    <row r="503" spans="1:12" x14ac:dyDescent="0.2">
      <c r="A503" s="322" t="str">
        <f t="shared" si="8"/>
        <v>Hillingdon1961Persons per room</v>
      </c>
      <c r="B503" s="332" t="s">
        <v>47</v>
      </c>
      <c r="C503" s="322">
        <v>1961</v>
      </c>
      <c r="D503" s="332" t="s">
        <v>608</v>
      </c>
      <c r="E503" s="334">
        <v>0.68906473395267653</v>
      </c>
      <c r="F503" s="332">
        <v>0.26143889223359423</v>
      </c>
      <c r="G503" s="332">
        <v>0.45317556749145499</v>
      </c>
      <c r="H503" s="332">
        <v>0.64651509231220083</v>
      </c>
      <c r="I503" s="332">
        <v>0.81994210867180373</v>
      </c>
      <c r="J503" s="332">
        <v>0.98383476803318282</v>
      </c>
      <c r="K503" s="332">
        <v>1.1374179431072211</v>
      </c>
      <c r="L503" s="332">
        <v>1.4214771287014634</v>
      </c>
    </row>
    <row r="504" spans="1:12" x14ac:dyDescent="0.2">
      <c r="A504" s="322" t="str">
        <f t="shared" si="8"/>
        <v>Hillingdon19711971</v>
      </c>
      <c r="B504" s="332" t="s">
        <v>47</v>
      </c>
      <c r="C504" s="322">
        <v>1971</v>
      </c>
      <c r="D504" s="313" t="s">
        <v>29</v>
      </c>
      <c r="E504" s="334" t="s">
        <v>604</v>
      </c>
      <c r="F504" s="332">
        <v>1</v>
      </c>
      <c r="G504" s="332">
        <v>2</v>
      </c>
      <c r="H504" s="332">
        <v>3</v>
      </c>
      <c r="I504" s="332">
        <v>4</v>
      </c>
      <c r="J504" s="332">
        <v>5</v>
      </c>
      <c r="K504" s="334" t="s">
        <v>602</v>
      </c>
    </row>
    <row r="505" spans="1:12" x14ac:dyDescent="0.2">
      <c r="A505" s="322" t="str">
        <f t="shared" si="8"/>
        <v>Hillingdon1971Total households</v>
      </c>
      <c r="B505" s="332" t="s">
        <v>47</v>
      </c>
      <c r="C505" s="322">
        <v>1971</v>
      </c>
      <c r="D505" s="332" t="s">
        <v>605</v>
      </c>
      <c r="E505" s="334">
        <v>77335</v>
      </c>
      <c r="F505" s="334">
        <v>10135</v>
      </c>
      <c r="G505" s="334">
        <v>25420</v>
      </c>
      <c r="H505" s="334">
        <v>16230</v>
      </c>
      <c r="I505" s="334">
        <v>14960</v>
      </c>
      <c r="J505" s="334">
        <v>6720</v>
      </c>
      <c r="K505" s="334">
        <v>3870</v>
      </c>
      <c r="L505" s="334"/>
    </row>
    <row r="506" spans="1:12" x14ac:dyDescent="0.2">
      <c r="A506" s="322" t="str">
        <f t="shared" si="8"/>
        <v>Hillingdon1971Total persons</v>
      </c>
      <c r="B506" s="332" t="s">
        <v>47</v>
      </c>
      <c r="C506" s="322">
        <v>1971</v>
      </c>
      <c r="D506" s="332" t="s">
        <v>606</v>
      </c>
      <c r="E506" s="334">
        <v>228495</v>
      </c>
      <c r="F506" s="334">
        <v>10135</v>
      </c>
      <c r="G506" s="334">
        <v>50845</v>
      </c>
      <c r="H506" s="334">
        <v>48695</v>
      </c>
      <c r="I506" s="334">
        <v>59835</v>
      </c>
      <c r="J506" s="334">
        <v>33590</v>
      </c>
      <c r="K506" s="334">
        <v>25395</v>
      </c>
      <c r="L506" s="334"/>
    </row>
    <row r="507" spans="1:12" x14ac:dyDescent="0.2">
      <c r="A507" s="322" t="str">
        <f t="shared" si="8"/>
        <v>Hillingdon1971Total rooms</v>
      </c>
      <c r="B507" s="332" t="s">
        <v>47</v>
      </c>
      <c r="C507" s="322">
        <v>1971</v>
      </c>
      <c r="D507" s="332" t="s">
        <v>607</v>
      </c>
      <c r="E507" s="334">
        <v>382605</v>
      </c>
      <c r="F507" s="334">
        <v>41295</v>
      </c>
      <c r="G507" s="334">
        <v>120505</v>
      </c>
      <c r="H507" s="334">
        <v>81505</v>
      </c>
      <c r="I507" s="334">
        <v>79575</v>
      </c>
      <c r="J507" s="334">
        <v>37330</v>
      </c>
      <c r="K507" s="334">
        <v>22390</v>
      </c>
      <c r="L507" s="334"/>
    </row>
    <row r="508" spans="1:12" x14ac:dyDescent="0.2">
      <c r="A508" s="322" t="str">
        <f t="shared" si="8"/>
        <v>Hillingdon1971Persons per room</v>
      </c>
      <c r="B508" s="332" t="s">
        <v>47</v>
      </c>
      <c r="C508" s="322">
        <v>1971</v>
      </c>
      <c r="D508" s="332" t="s">
        <v>608</v>
      </c>
      <c r="E508" s="334">
        <v>0.5972086094013408</v>
      </c>
      <c r="F508" s="332">
        <v>0.24542922872018405</v>
      </c>
      <c r="G508" s="332">
        <v>0.42193269988797144</v>
      </c>
      <c r="H508" s="332">
        <v>0.59744800932458131</v>
      </c>
      <c r="I508" s="332">
        <v>0.7519321394910462</v>
      </c>
      <c r="J508" s="332">
        <v>0.89981248325743368</v>
      </c>
      <c r="K508" s="332">
        <v>1.1342117016525235</v>
      </c>
    </row>
    <row r="509" spans="1:12" x14ac:dyDescent="0.2">
      <c r="A509" s="322" t="str">
        <f t="shared" si="8"/>
        <v>Hillingdon19811981</v>
      </c>
      <c r="B509" s="332" t="s">
        <v>47</v>
      </c>
      <c r="C509" s="322">
        <v>1981</v>
      </c>
      <c r="D509" s="313" t="s">
        <v>30</v>
      </c>
      <c r="E509" s="334" t="s">
        <v>604</v>
      </c>
      <c r="F509" s="332">
        <v>1</v>
      </c>
      <c r="G509" s="332">
        <v>2</v>
      </c>
      <c r="H509" s="332">
        <v>3</v>
      </c>
      <c r="I509" s="332">
        <v>4</v>
      </c>
      <c r="J509" s="332">
        <v>5</v>
      </c>
      <c r="K509" s="332">
        <v>6</v>
      </c>
      <c r="L509" s="334" t="s">
        <v>599</v>
      </c>
    </row>
    <row r="510" spans="1:12" x14ac:dyDescent="0.2">
      <c r="A510" s="322" t="str">
        <f t="shared" si="8"/>
        <v>Hillingdon1981Total households</v>
      </c>
      <c r="B510" s="332" t="s">
        <v>47</v>
      </c>
      <c r="C510" s="322">
        <v>1981</v>
      </c>
      <c r="D510" s="332" t="s">
        <v>605</v>
      </c>
      <c r="E510" s="334">
        <v>81755</v>
      </c>
      <c r="F510" s="332">
        <v>15821</v>
      </c>
      <c r="G510" s="332">
        <v>27271</v>
      </c>
      <c r="H510" s="332">
        <v>14556</v>
      </c>
      <c r="I510" s="332">
        <v>15604</v>
      </c>
      <c r="J510" s="332">
        <v>5929</v>
      </c>
      <c r="K510" s="332">
        <v>1862</v>
      </c>
      <c r="L510" s="332">
        <v>712</v>
      </c>
    </row>
    <row r="511" spans="1:12" x14ac:dyDescent="0.2">
      <c r="A511" s="322" t="str">
        <f t="shared" si="8"/>
        <v>Hillingdon1981Total persons</v>
      </c>
      <c r="B511" s="332" t="s">
        <v>47</v>
      </c>
      <c r="C511" s="322">
        <v>1981</v>
      </c>
      <c r="D511" s="332" t="s">
        <v>606</v>
      </c>
      <c r="E511" s="334">
        <v>222658</v>
      </c>
      <c r="F511" s="334">
        <v>15821</v>
      </c>
      <c r="G511" s="334">
        <v>54542</v>
      </c>
      <c r="H511" s="334">
        <v>43668</v>
      </c>
      <c r="I511" s="334">
        <v>62416</v>
      </c>
      <c r="J511" s="334">
        <v>29645</v>
      </c>
      <c r="K511" s="334">
        <v>11172</v>
      </c>
      <c r="L511" s="332">
        <v>5394</v>
      </c>
    </row>
    <row r="512" spans="1:12" x14ac:dyDescent="0.2">
      <c r="A512" s="322" t="str">
        <f t="shared" si="8"/>
        <v>Hillingdon1981Total rooms</v>
      </c>
      <c r="B512" s="332" t="s">
        <v>47</v>
      </c>
      <c r="C512" s="322">
        <v>1981</v>
      </c>
      <c r="D512" s="332" t="s">
        <v>607</v>
      </c>
      <c r="E512" s="334">
        <v>394097</v>
      </c>
      <c r="F512" s="332">
        <v>62317</v>
      </c>
      <c r="G512" s="332">
        <v>126415</v>
      </c>
      <c r="H512" s="332">
        <v>72864</v>
      </c>
      <c r="I512" s="332">
        <v>84070</v>
      </c>
      <c r="J512" s="332">
        <v>33432</v>
      </c>
      <c r="K512" s="332">
        <v>10757</v>
      </c>
      <c r="L512" s="332">
        <v>4242</v>
      </c>
    </row>
    <row r="513" spans="1:14" x14ac:dyDescent="0.2">
      <c r="A513" s="322" t="str">
        <f t="shared" si="8"/>
        <v>Hillingdon1981Persons per room</v>
      </c>
      <c r="B513" s="332" t="s">
        <v>47</v>
      </c>
      <c r="C513" s="322">
        <v>1981</v>
      </c>
      <c r="D513" s="332" t="s">
        <v>608</v>
      </c>
      <c r="E513" s="334">
        <v>0.564982732677488</v>
      </c>
      <c r="F513" s="332">
        <v>0.25387935876245649</v>
      </c>
      <c r="G513" s="332">
        <v>0.43145196377012224</v>
      </c>
      <c r="H513" s="332">
        <v>0.59930830039525695</v>
      </c>
      <c r="I513" s="332">
        <v>0.74242892827405738</v>
      </c>
      <c r="J513" s="332">
        <v>0.88672529313232828</v>
      </c>
      <c r="K513" s="332">
        <v>1.0385795296086269</v>
      </c>
      <c r="L513" s="332">
        <v>1.2715700141442716</v>
      </c>
    </row>
    <row r="514" spans="1:14" x14ac:dyDescent="0.2">
      <c r="A514" s="322" t="str">
        <f t="shared" si="8"/>
        <v>Hillingdon19911991</v>
      </c>
      <c r="B514" s="332" t="s">
        <v>47</v>
      </c>
      <c r="C514" s="322">
        <v>1991</v>
      </c>
      <c r="D514" s="313" t="s">
        <v>4</v>
      </c>
      <c r="E514" s="334" t="s">
        <v>604</v>
      </c>
      <c r="F514" s="332">
        <v>1</v>
      </c>
      <c r="G514" s="332">
        <v>2</v>
      </c>
      <c r="H514" s="332">
        <v>3</v>
      </c>
      <c r="I514" s="332">
        <v>4</v>
      </c>
      <c r="J514" s="332">
        <v>5</v>
      </c>
      <c r="K514" s="332">
        <v>6</v>
      </c>
      <c r="L514" s="334" t="s">
        <v>599</v>
      </c>
    </row>
    <row r="515" spans="1:14" x14ac:dyDescent="0.2">
      <c r="A515" s="322" t="str">
        <f t="shared" si="8"/>
        <v>Hillingdon1991Total households</v>
      </c>
      <c r="B515" s="332" t="s">
        <v>47</v>
      </c>
      <c r="C515" s="322">
        <v>1991</v>
      </c>
      <c r="D515" s="332" t="s">
        <v>605</v>
      </c>
      <c r="E515" s="334">
        <v>90999</v>
      </c>
      <c r="F515" s="332">
        <v>22918</v>
      </c>
      <c r="G515" s="332">
        <v>31102</v>
      </c>
      <c r="H515" s="332">
        <v>15059</v>
      </c>
      <c r="I515" s="332">
        <v>14452</v>
      </c>
      <c r="J515" s="332">
        <v>5283</v>
      </c>
      <c r="K515" s="332">
        <v>1583</v>
      </c>
      <c r="L515" s="332">
        <v>602</v>
      </c>
    </row>
    <row r="516" spans="1:14" x14ac:dyDescent="0.2">
      <c r="A516" s="322" t="str">
        <f t="shared" si="8"/>
        <v>Hillingdon1991Total persons</v>
      </c>
      <c r="B516" s="332" t="s">
        <v>47</v>
      </c>
      <c r="C516" s="322">
        <v>1991</v>
      </c>
      <c r="D516" s="332" t="s">
        <v>606</v>
      </c>
      <c r="E516" s="334">
        <v>228664</v>
      </c>
      <c r="F516" s="334">
        <v>22918</v>
      </c>
      <c r="G516" s="334">
        <v>62204</v>
      </c>
      <c r="H516" s="334">
        <v>45177</v>
      </c>
      <c r="I516" s="334">
        <v>57808</v>
      </c>
      <c r="J516" s="334">
        <v>26415</v>
      </c>
      <c r="K516" s="334">
        <v>9498</v>
      </c>
      <c r="L516" s="332">
        <v>4644</v>
      </c>
    </row>
    <row r="517" spans="1:14" x14ac:dyDescent="0.2">
      <c r="A517" s="322" t="str">
        <f t="shared" si="8"/>
        <v>Hillingdon1991Total rooms</v>
      </c>
      <c r="B517" s="332" t="s">
        <v>47</v>
      </c>
      <c r="C517" s="322">
        <v>1991</v>
      </c>
      <c r="D517" s="332" t="s">
        <v>607</v>
      </c>
      <c r="E517" s="334">
        <v>440866</v>
      </c>
      <c r="F517" s="332">
        <v>91517</v>
      </c>
      <c r="G517" s="332">
        <v>147402</v>
      </c>
      <c r="H517" s="332">
        <v>77989</v>
      </c>
      <c r="I517" s="332">
        <v>80268</v>
      </c>
      <c r="J517" s="332">
        <v>30493</v>
      </c>
      <c r="K517" s="332">
        <v>9399</v>
      </c>
      <c r="L517" s="332">
        <v>3798</v>
      </c>
    </row>
    <row r="518" spans="1:14" x14ac:dyDescent="0.2">
      <c r="A518" s="322" t="str">
        <f t="shared" si="8"/>
        <v>Hillingdon1991Persons per room</v>
      </c>
      <c r="B518" s="332" t="s">
        <v>47</v>
      </c>
      <c r="C518" s="322">
        <v>1991</v>
      </c>
      <c r="D518" s="332" t="s">
        <v>608</v>
      </c>
      <c r="E518" s="334">
        <v>0.51867007208539562</v>
      </c>
      <c r="F518" s="332">
        <v>0.25042341859982298</v>
      </c>
      <c r="G518" s="332">
        <v>0.42200241516397335</v>
      </c>
      <c r="H518" s="332">
        <v>0.57927400017951247</v>
      </c>
      <c r="I518" s="332">
        <v>0.72018737230278562</v>
      </c>
      <c r="J518" s="332">
        <v>0.86626438854819143</v>
      </c>
      <c r="K518" s="332">
        <v>1.010533035429301</v>
      </c>
      <c r="L518" s="332">
        <v>1.2227488151658767</v>
      </c>
    </row>
    <row r="519" spans="1:14" x14ac:dyDescent="0.2">
      <c r="A519" s="322" t="str">
        <f t="shared" si="8"/>
        <v>Hillingdon20012001</v>
      </c>
      <c r="B519" s="332" t="s">
        <v>47</v>
      </c>
      <c r="C519" s="322">
        <v>2001</v>
      </c>
      <c r="D519" s="313">
        <v>2001</v>
      </c>
      <c r="E519" s="334" t="s">
        <v>604</v>
      </c>
      <c r="F519" s="332">
        <v>1</v>
      </c>
      <c r="G519" s="332">
        <v>2</v>
      </c>
      <c r="H519" s="332">
        <v>3</v>
      </c>
      <c r="I519" s="332">
        <v>4</v>
      </c>
      <c r="J519" s="332">
        <v>5</v>
      </c>
      <c r="K519" s="332">
        <v>6</v>
      </c>
      <c r="L519" s="334">
        <v>7</v>
      </c>
      <c r="M519" s="322" t="s">
        <v>2759</v>
      </c>
      <c r="N519" s="332"/>
    </row>
    <row r="520" spans="1:14" x14ac:dyDescent="0.2">
      <c r="A520" s="322" t="str">
        <f t="shared" si="8"/>
        <v>Hillingdon2001Total households</v>
      </c>
      <c r="B520" s="332" t="s">
        <v>47</v>
      </c>
      <c r="C520" s="322">
        <v>2001</v>
      </c>
      <c r="D520" s="332" t="s">
        <v>605</v>
      </c>
      <c r="E520" s="334">
        <v>96642</v>
      </c>
      <c r="F520" s="332">
        <v>27694</v>
      </c>
      <c r="G520" s="332">
        <v>30642</v>
      </c>
      <c r="H520" s="332">
        <v>15425</v>
      </c>
      <c r="I520" s="332">
        <v>14602</v>
      </c>
      <c r="J520" s="332">
        <v>5619</v>
      </c>
      <c r="K520" s="332">
        <v>2001</v>
      </c>
      <c r="L520" s="332">
        <v>437</v>
      </c>
      <c r="M520" s="322">
        <v>222</v>
      </c>
    </row>
    <row r="521" spans="1:14" x14ac:dyDescent="0.2">
      <c r="A521" s="322" t="str">
        <f t="shared" si="8"/>
        <v>Hillingdon2001Total persons</v>
      </c>
      <c r="B521" s="332" t="s">
        <v>47</v>
      </c>
      <c r="C521" s="322">
        <v>2001</v>
      </c>
      <c r="D521" s="332" t="s">
        <v>606</v>
      </c>
      <c r="E521" s="334">
        <v>238770</v>
      </c>
      <c r="F521" s="334">
        <v>27694</v>
      </c>
      <c r="G521" s="334">
        <v>61284</v>
      </c>
      <c r="H521" s="334">
        <v>46275</v>
      </c>
      <c r="I521" s="334">
        <v>58408</v>
      </c>
      <c r="J521" s="334">
        <v>28095</v>
      </c>
      <c r="K521" s="334">
        <v>12006</v>
      </c>
      <c r="L521" s="332">
        <v>3059</v>
      </c>
      <c r="M521" s="322">
        <v>1949</v>
      </c>
    </row>
    <row r="522" spans="1:14" x14ac:dyDescent="0.2">
      <c r="A522" s="322" t="str">
        <f t="shared" si="8"/>
        <v>Hillingdon2001Total rooms</v>
      </c>
      <c r="B522" s="332" t="s">
        <v>47</v>
      </c>
      <c r="C522" s="322">
        <v>2001</v>
      </c>
      <c r="D522" s="332" t="s">
        <v>607</v>
      </c>
      <c r="E522" s="334">
        <v>481536</v>
      </c>
      <c r="F522" s="332">
        <v>115613</v>
      </c>
      <c r="G522" s="332">
        <v>152101</v>
      </c>
      <c r="H522" s="332">
        <v>81765</v>
      </c>
      <c r="I522" s="332">
        <v>82778</v>
      </c>
      <c r="J522" s="332">
        <v>33209</v>
      </c>
      <c r="K522" s="332">
        <v>12969</v>
      </c>
      <c r="L522" s="332">
        <v>2677</v>
      </c>
      <c r="M522" s="322">
        <v>1404</v>
      </c>
    </row>
    <row r="523" spans="1:14" x14ac:dyDescent="0.2">
      <c r="A523" s="322" t="str">
        <f t="shared" si="8"/>
        <v>Hillingdon2001Persons per room</v>
      </c>
      <c r="B523" s="332" t="s">
        <v>47</v>
      </c>
      <c r="C523" s="322">
        <v>2001</v>
      </c>
      <c r="D523" s="332" t="s">
        <v>608</v>
      </c>
      <c r="E523" s="334">
        <v>0.49585077751196172</v>
      </c>
      <c r="F523" s="332">
        <v>0.23954053609888162</v>
      </c>
      <c r="G523" s="332">
        <v>0.40291648312634371</v>
      </c>
      <c r="H523" s="332">
        <v>0.56595120161438273</v>
      </c>
      <c r="I523" s="332">
        <v>0.70559810577689719</v>
      </c>
      <c r="J523" s="332">
        <v>0.84600560089132459</v>
      </c>
      <c r="K523" s="332">
        <v>0.92574600971547538</v>
      </c>
      <c r="L523" s="332">
        <v>1.1426970489353754</v>
      </c>
      <c r="M523" s="322">
        <v>1.3881766381766383</v>
      </c>
    </row>
    <row r="524" spans="1:14" x14ac:dyDescent="0.2">
      <c r="A524" s="322" t="str">
        <f t="shared" si="8"/>
        <v>Hillingdon20112011</v>
      </c>
      <c r="B524" s="332" t="s">
        <v>47</v>
      </c>
      <c r="C524" s="322">
        <v>2011</v>
      </c>
      <c r="D524" s="313">
        <v>2011</v>
      </c>
      <c r="E524" s="334" t="s">
        <v>604</v>
      </c>
      <c r="F524" s="332">
        <v>1</v>
      </c>
      <c r="G524" s="332">
        <v>2</v>
      </c>
      <c r="H524" s="332">
        <v>3</v>
      </c>
      <c r="I524" s="332">
        <v>4</v>
      </c>
      <c r="J524" s="332">
        <v>5</v>
      </c>
      <c r="K524" s="332" t="s">
        <v>602</v>
      </c>
      <c r="L524" s="334"/>
      <c r="N524" s="332"/>
    </row>
    <row r="525" spans="1:14" x14ac:dyDescent="0.2">
      <c r="A525" s="322" t="str">
        <f t="shared" si="8"/>
        <v>Hillingdon2011Total households</v>
      </c>
      <c r="B525" s="332" t="s">
        <v>47</v>
      </c>
      <c r="C525" s="322">
        <v>2011</v>
      </c>
      <c r="D525" s="332" t="s">
        <v>605</v>
      </c>
      <c r="E525" s="334">
        <v>100214</v>
      </c>
      <c r="F525" s="332">
        <v>25290</v>
      </c>
      <c r="G525" s="332">
        <v>29274</v>
      </c>
      <c r="H525" s="332">
        <v>17348</v>
      </c>
      <c r="I525" s="332">
        <v>16715</v>
      </c>
      <c r="J525" s="332">
        <v>7337</v>
      </c>
      <c r="K525" s="332">
        <v>4250</v>
      </c>
    </row>
    <row r="526" spans="1:14" x14ac:dyDescent="0.2">
      <c r="A526" s="322" t="str">
        <f t="shared" si="8"/>
        <v>Hillingdon2011Total persons</v>
      </c>
      <c r="B526" s="332" t="s">
        <v>47</v>
      </c>
      <c r="C526" s="322">
        <v>2011</v>
      </c>
      <c r="D526" s="332" t="s">
        <v>606</v>
      </c>
      <c r="E526" s="334">
        <v>267227</v>
      </c>
      <c r="F526" s="334">
        <v>25290</v>
      </c>
      <c r="G526" s="334">
        <v>58548</v>
      </c>
      <c r="H526" s="334">
        <v>52044</v>
      </c>
      <c r="I526" s="334">
        <v>66860</v>
      </c>
      <c r="J526" s="334">
        <v>36685</v>
      </c>
      <c r="K526" s="334">
        <v>27800</v>
      </c>
    </row>
    <row r="527" spans="1:14" x14ac:dyDescent="0.2">
      <c r="A527" s="322" t="str">
        <f t="shared" si="8"/>
        <v>Hillingdon2011Total rooms</v>
      </c>
      <c r="B527" s="332" t="s">
        <v>47</v>
      </c>
      <c r="C527" s="322">
        <v>2011</v>
      </c>
      <c r="D527" s="332" t="s">
        <v>607</v>
      </c>
      <c r="E527" s="334">
        <v>505122</v>
      </c>
      <c r="F527" s="332">
        <v>106795</v>
      </c>
      <c r="G527" s="332">
        <v>145153</v>
      </c>
      <c r="H527" s="332">
        <v>90380</v>
      </c>
      <c r="I527" s="332">
        <v>93757</v>
      </c>
      <c r="J527" s="332">
        <v>43012</v>
      </c>
      <c r="K527" s="332">
        <v>26025</v>
      </c>
    </row>
    <row r="528" spans="1:14" x14ac:dyDescent="0.2">
      <c r="A528" s="322" t="str">
        <f t="shared" si="8"/>
        <v>Hillingdon2011Persons per room</v>
      </c>
      <c r="B528" s="332" t="s">
        <v>47</v>
      </c>
      <c r="C528" s="322">
        <v>2011</v>
      </c>
      <c r="D528" s="332" t="s">
        <v>608</v>
      </c>
      <c r="E528" s="334">
        <v>0.52903456986628972</v>
      </c>
      <c r="F528" s="332">
        <v>0.23680883936513883</v>
      </c>
      <c r="G528" s="332">
        <v>0.40335370264479548</v>
      </c>
      <c r="H528" s="332">
        <v>0.57583536180570927</v>
      </c>
      <c r="I528" s="332">
        <v>0.71312008703350149</v>
      </c>
      <c r="J528" s="332">
        <v>0.85290151585604013</v>
      </c>
      <c r="K528" s="332">
        <v>1.0682036503362151</v>
      </c>
    </row>
    <row r="529" spans="1:12" x14ac:dyDescent="0.2">
      <c r="A529" s="322" t="str">
        <f t="shared" si="8"/>
        <v>HounslowHounslow</v>
      </c>
      <c r="B529" s="332" t="s">
        <v>48</v>
      </c>
      <c r="D529" s="332" t="s">
        <v>48</v>
      </c>
      <c r="F529" s="373" t="s">
        <v>603</v>
      </c>
      <c r="G529" s="373"/>
      <c r="H529" s="373"/>
      <c r="I529" s="373"/>
      <c r="J529" s="373"/>
      <c r="K529" s="373"/>
      <c r="L529" s="373"/>
    </row>
    <row r="530" spans="1:12" x14ac:dyDescent="0.2">
      <c r="A530" s="322" t="str">
        <f t="shared" si="8"/>
        <v>Hounslow19611961</v>
      </c>
      <c r="B530" s="332" t="s">
        <v>48</v>
      </c>
      <c r="C530" s="322">
        <v>1961</v>
      </c>
      <c r="D530" s="313" t="s">
        <v>28</v>
      </c>
      <c r="E530" s="334" t="s">
        <v>604</v>
      </c>
      <c r="F530" s="332">
        <v>1</v>
      </c>
      <c r="G530" s="332">
        <v>2</v>
      </c>
      <c r="H530" s="332">
        <v>3</v>
      </c>
      <c r="I530" s="332">
        <v>4</v>
      </c>
      <c r="J530" s="332">
        <v>5</v>
      </c>
      <c r="K530" s="332">
        <v>6</v>
      </c>
      <c r="L530" s="334" t="s">
        <v>599</v>
      </c>
    </row>
    <row r="531" spans="1:12" x14ac:dyDescent="0.2">
      <c r="A531" s="322" t="str">
        <f t="shared" si="8"/>
        <v>Hounslow1961Total households</v>
      </c>
      <c r="B531" s="332" t="s">
        <v>48</v>
      </c>
      <c r="C531" s="322">
        <v>1961</v>
      </c>
      <c r="D531" s="332" t="s">
        <v>605</v>
      </c>
      <c r="E531" s="334">
        <v>67306</v>
      </c>
      <c r="F531" s="334">
        <v>7982</v>
      </c>
      <c r="G531" s="334">
        <v>20725</v>
      </c>
      <c r="H531" s="334">
        <v>16134</v>
      </c>
      <c r="I531" s="334">
        <v>12608</v>
      </c>
      <c r="J531" s="334">
        <v>5958</v>
      </c>
      <c r="K531" s="334">
        <v>2381</v>
      </c>
      <c r="L531" s="334">
        <v>1518</v>
      </c>
    </row>
    <row r="532" spans="1:12" x14ac:dyDescent="0.2">
      <c r="A532" s="322" t="str">
        <f t="shared" si="8"/>
        <v>Hounslow1961Total persons</v>
      </c>
      <c r="B532" s="332" t="s">
        <v>48</v>
      </c>
      <c r="C532" s="322">
        <v>1961</v>
      </c>
      <c r="D532" s="332" t="s">
        <v>606</v>
      </c>
      <c r="E532" s="334">
        <v>204168</v>
      </c>
      <c r="F532" s="334">
        <v>7982</v>
      </c>
      <c r="G532" s="334">
        <v>41450</v>
      </c>
      <c r="H532" s="334">
        <v>48402</v>
      </c>
      <c r="I532" s="334">
        <v>50432</v>
      </c>
      <c r="J532" s="334">
        <v>29790</v>
      </c>
      <c r="K532" s="334">
        <v>14286</v>
      </c>
      <c r="L532" s="334">
        <v>11826</v>
      </c>
    </row>
    <row r="533" spans="1:12" x14ac:dyDescent="0.2">
      <c r="A533" s="322" t="str">
        <f t="shared" si="8"/>
        <v>Hounslow1961Total rooms</v>
      </c>
      <c r="B533" s="332" t="s">
        <v>48</v>
      </c>
      <c r="C533" s="322">
        <v>1961</v>
      </c>
      <c r="D533" s="332" t="s">
        <v>607</v>
      </c>
      <c r="E533" s="334">
        <v>297263</v>
      </c>
      <c r="F533" s="334">
        <v>26162</v>
      </c>
      <c r="G533" s="334">
        <v>86435</v>
      </c>
      <c r="H533" s="334">
        <v>73369</v>
      </c>
      <c r="I533" s="334">
        <v>60663</v>
      </c>
      <c r="J533" s="334">
        <v>29968</v>
      </c>
      <c r="K533" s="334">
        <v>12430</v>
      </c>
      <c r="L533" s="332">
        <v>8236</v>
      </c>
    </row>
    <row r="534" spans="1:12" x14ac:dyDescent="0.2">
      <c r="A534" s="322" t="str">
        <f t="shared" si="8"/>
        <v>Hounslow1961Persons per room</v>
      </c>
      <c r="B534" s="332" t="s">
        <v>48</v>
      </c>
      <c r="C534" s="322">
        <v>1961</v>
      </c>
      <c r="D534" s="332" t="s">
        <v>608</v>
      </c>
      <c r="E534" s="334">
        <v>0.68682614385241347</v>
      </c>
      <c r="F534" s="332">
        <v>0.30509899854751166</v>
      </c>
      <c r="G534" s="332">
        <v>0.47955110776884363</v>
      </c>
      <c r="H534" s="332">
        <v>0.65970641551608988</v>
      </c>
      <c r="I534" s="332">
        <v>0.83134694954090627</v>
      </c>
      <c r="J534" s="332">
        <v>0.99406033101975444</v>
      </c>
      <c r="K534" s="332">
        <v>1.1493161705551087</v>
      </c>
      <c r="L534" s="332">
        <v>1.435891209324915</v>
      </c>
    </row>
    <row r="535" spans="1:12" x14ac:dyDescent="0.2">
      <c r="A535" s="322" t="str">
        <f t="shared" ref="A535:A598" si="9">CONCATENATE(B535,C535,D535)</f>
        <v>Hounslow19711971</v>
      </c>
      <c r="B535" s="332" t="s">
        <v>48</v>
      </c>
      <c r="C535" s="322">
        <v>1971</v>
      </c>
      <c r="D535" s="313" t="s">
        <v>29</v>
      </c>
      <c r="E535" s="334" t="s">
        <v>604</v>
      </c>
      <c r="F535" s="332">
        <v>1</v>
      </c>
      <c r="G535" s="332">
        <v>2</v>
      </c>
      <c r="H535" s="332">
        <v>3</v>
      </c>
      <c r="I535" s="332">
        <v>4</v>
      </c>
      <c r="J535" s="332">
        <v>5</v>
      </c>
      <c r="K535" s="334" t="s">
        <v>602</v>
      </c>
    </row>
    <row r="536" spans="1:12" x14ac:dyDescent="0.2">
      <c r="A536" s="322" t="str">
        <f t="shared" si="9"/>
        <v>Hounslow1971Total households</v>
      </c>
      <c r="B536" s="332" t="s">
        <v>48</v>
      </c>
      <c r="C536" s="322">
        <v>1971</v>
      </c>
      <c r="D536" s="332" t="s">
        <v>605</v>
      </c>
      <c r="E536" s="334">
        <v>71765</v>
      </c>
      <c r="F536" s="334">
        <v>13760</v>
      </c>
      <c r="G536" s="334">
        <v>23360</v>
      </c>
      <c r="H536" s="334">
        <v>13565</v>
      </c>
      <c r="I536" s="334">
        <v>11495</v>
      </c>
      <c r="J536" s="334">
        <v>5460</v>
      </c>
      <c r="K536" s="334">
        <v>4125</v>
      </c>
      <c r="L536" s="334"/>
    </row>
    <row r="537" spans="1:12" x14ac:dyDescent="0.2">
      <c r="A537" s="322" t="str">
        <f t="shared" si="9"/>
        <v>Hounslow1971Total persons</v>
      </c>
      <c r="B537" s="332" t="s">
        <v>48</v>
      </c>
      <c r="C537" s="322">
        <v>1971</v>
      </c>
      <c r="D537" s="332" t="s">
        <v>606</v>
      </c>
      <c r="E537" s="334">
        <v>202315</v>
      </c>
      <c r="F537" s="334">
        <v>13760</v>
      </c>
      <c r="G537" s="334">
        <v>46720</v>
      </c>
      <c r="H537" s="334">
        <v>40690</v>
      </c>
      <c r="I537" s="334">
        <v>45985</v>
      </c>
      <c r="J537" s="334">
        <v>27305</v>
      </c>
      <c r="K537" s="334">
        <v>27855</v>
      </c>
      <c r="L537" s="334"/>
    </row>
    <row r="538" spans="1:12" x14ac:dyDescent="0.2">
      <c r="A538" s="322" t="str">
        <f t="shared" si="9"/>
        <v>Hounslow1971Total rooms</v>
      </c>
      <c r="B538" s="332" t="s">
        <v>48</v>
      </c>
      <c r="C538" s="322">
        <v>1971</v>
      </c>
      <c r="D538" s="332" t="s">
        <v>607</v>
      </c>
      <c r="E538" s="334">
        <v>331670</v>
      </c>
      <c r="F538" s="334">
        <v>47715</v>
      </c>
      <c r="G538" s="334">
        <v>105165</v>
      </c>
      <c r="H538" s="334">
        <v>66370</v>
      </c>
      <c r="I538" s="334">
        <v>59710</v>
      </c>
      <c r="J538" s="334">
        <v>29515</v>
      </c>
      <c r="K538" s="334">
        <v>23195</v>
      </c>
      <c r="L538" s="334"/>
    </row>
    <row r="539" spans="1:12" x14ac:dyDescent="0.2">
      <c r="A539" s="322" t="str">
        <f t="shared" si="9"/>
        <v>Hounslow1971Persons per room</v>
      </c>
      <c r="B539" s="332" t="s">
        <v>48</v>
      </c>
      <c r="C539" s="322">
        <v>1971</v>
      </c>
      <c r="D539" s="332" t="s">
        <v>608</v>
      </c>
      <c r="E539" s="334">
        <v>0.60998884433322276</v>
      </c>
      <c r="F539" s="332">
        <v>0.28837891648328617</v>
      </c>
      <c r="G539" s="332">
        <v>0.44425426710407456</v>
      </c>
      <c r="H539" s="332">
        <v>0.61307819798101548</v>
      </c>
      <c r="I539" s="332">
        <v>0.77013900519176015</v>
      </c>
      <c r="J539" s="332">
        <v>0.92512281890564119</v>
      </c>
      <c r="K539" s="332">
        <v>1.200905367536107</v>
      </c>
    </row>
    <row r="540" spans="1:12" x14ac:dyDescent="0.2">
      <c r="A540" s="322" t="str">
        <f t="shared" si="9"/>
        <v>Hounslow19811981</v>
      </c>
      <c r="B540" s="332" t="s">
        <v>48</v>
      </c>
      <c r="C540" s="322">
        <v>1981</v>
      </c>
      <c r="D540" s="313" t="s">
        <v>30</v>
      </c>
      <c r="E540" s="334" t="s">
        <v>604</v>
      </c>
      <c r="F540" s="332">
        <v>1</v>
      </c>
      <c r="G540" s="332">
        <v>2</v>
      </c>
      <c r="H540" s="332">
        <v>3</v>
      </c>
      <c r="I540" s="332">
        <v>4</v>
      </c>
      <c r="J540" s="332">
        <v>5</v>
      </c>
      <c r="K540" s="332">
        <v>6</v>
      </c>
      <c r="L540" s="334" t="s">
        <v>599</v>
      </c>
    </row>
    <row r="541" spans="1:12" x14ac:dyDescent="0.2">
      <c r="A541" s="322" t="str">
        <f t="shared" si="9"/>
        <v>Hounslow1981Total households</v>
      </c>
      <c r="B541" s="332" t="s">
        <v>48</v>
      </c>
      <c r="C541" s="322">
        <v>1981</v>
      </c>
      <c r="D541" s="332" t="s">
        <v>605</v>
      </c>
      <c r="E541" s="334">
        <v>73112</v>
      </c>
      <c r="F541" s="332">
        <v>16893</v>
      </c>
      <c r="G541" s="332">
        <v>23335</v>
      </c>
      <c r="H541" s="332">
        <v>12311</v>
      </c>
      <c r="I541" s="332">
        <v>11868</v>
      </c>
      <c r="J541" s="332">
        <v>5388</v>
      </c>
      <c r="K541" s="332">
        <v>2194</v>
      </c>
      <c r="L541" s="332">
        <v>1123</v>
      </c>
    </row>
    <row r="542" spans="1:12" x14ac:dyDescent="0.2">
      <c r="A542" s="322" t="str">
        <f t="shared" si="9"/>
        <v>Hounslow1981Total persons</v>
      </c>
      <c r="B542" s="332" t="s">
        <v>48</v>
      </c>
      <c r="C542" s="322">
        <v>1981</v>
      </c>
      <c r="D542" s="332" t="s">
        <v>606</v>
      </c>
      <c r="E542" s="334">
        <v>196770</v>
      </c>
      <c r="F542" s="334">
        <v>16893</v>
      </c>
      <c r="G542" s="334">
        <v>46670</v>
      </c>
      <c r="H542" s="334">
        <v>36933</v>
      </c>
      <c r="I542" s="334">
        <v>47472</v>
      </c>
      <c r="J542" s="334">
        <v>26940</v>
      </c>
      <c r="K542" s="334">
        <v>13164</v>
      </c>
      <c r="L542" s="332">
        <v>8698</v>
      </c>
    </row>
    <row r="543" spans="1:12" x14ac:dyDescent="0.2">
      <c r="A543" s="322" t="str">
        <f t="shared" si="9"/>
        <v>Hounslow1981Total rooms</v>
      </c>
      <c r="B543" s="332" t="s">
        <v>48</v>
      </c>
      <c r="C543" s="322">
        <v>1981</v>
      </c>
      <c r="D543" s="332" t="s">
        <v>607</v>
      </c>
      <c r="E543" s="334">
        <v>336585</v>
      </c>
      <c r="F543" s="332">
        <v>62266</v>
      </c>
      <c r="G543" s="332">
        <v>104659</v>
      </c>
      <c r="H543" s="332">
        <v>59961</v>
      </c>
      <c r="I543" s="332">
        <v>61614</v>
      </c>
      <c r="J543" s="332">
        <v>29343</v>
      </c>
      <c r="K543" s="332">
        <v>12303</v>
      </c>
      <c r="L543" s="332">
        <v>6439</v>
      </c>
    </row>
    <row r="544" spans="1:12" x14ac:dyDescent="0.2">
      <c r="A544" s="322" t="str">
        <f t="shared" si="9"/>
        <v>Hounslow1981Persons per room</v>
      </c>
      <c r="B544" s="332" t="s">
        <v>48</v>
      </c>
      <c r="C544" s="322">
        <v>1981</v>
      </c>
      <c r="D544" s="332" t="s">
        <v>608</v>
      </c>
      <c r="E544" s="334">
        <v>0.58460715718169254</v>
      </c>
      <c r="F544" s="332">
        <v>0.27130376128224071</v>
      </c>
      <c r="G544" s="332">
        <v>0.44592438299620674</v>
      </c>
      <c r="H544" s="332">
        <v>0.61595036773903034</v>
      </c>
      <c r="I544" s="332">
        <v>0.77047424286688093</v>
      </c>
      <c r="J544" s="332">
        <v>0.91810653307432777</v>
      </c>
      <c r="K544" s="332">
        <v>1.0699829309924409</v>
      </c>
      <c r="L544" s="332">
        <v>1.3508308743593727</v>
      </c>
    </row>
    <row r="545" spans="1:14" x14ac:dyDescent="0.2">
      <c r="A545" s="322" t="str">
        <f t="shared" si="9"/>
        <v>Hounslow19911991</v>
      </c>
      <c r="B545" s="332" t="s">
        <v>48</v>
      </c>
      <c r="C545" s="322">
        <v>1991</v>
      </c>
      <c r="D545" s="313" t="s">
        <v>4</v>
      </c>
      <c r="E545" s="334" t="s">
        <v>604</v>
      </c>
      <c r="F545" s="332">
        <v>1</v>
      </c>
      <c r="G545" s="332">
        <v>2</v>
      </c>
      <c r="H545" s="332">
        <v>3</v>
      </c>
      <c r="I545" s="332">
        <v>4</v>
      </c>
      <c r="J545" s="332">
        <v>5</v>
      </c>
      <c r="K545" s="332">
        <v>6</v>
      </c>
      <c r="L545" s="334" t="s">
        <v>599</v>
      </c>
    </row>
    <row r="546" spans="1:14" x14ac:dyDescent="0.2">
      <c r="A546" s="322" t="str">
        <f t="shared" si="9"/>
        <v>Hounslow1991Total households</v>
      </c>
      <c r="B546" s="332" t="s">
        <v>48</v>
      </c>
      <c r="C546" s="322">
        <v>1991</v>
      </c>
      <c r="D546" s="332" t="s">
        <v>605</v>
      </c>
      <c r="E546" s="334">
        <v>79789</v>
      </c>
      <c r="F546" s="332">
        <v>22040</v>
      </c>
      <c r="G546" s="332">
        <v>24910</v>
      </c>
      <c r="H546" s="332">
        <v>13060</v>
      </c>
      <c r="I546" s="332">
        <v>12017</v>
      </c>
      <c r="J546" s="332">
        <v>5082</v>
      </c>
      <c r="K546" s="332">
        <v>1898</v>
      </c>
      <c r="L546" s="332">
        <v>782</v>
      </c>
    </row>
    <row r="547" spans="1:14" x14ac:dyDescent="0.2">
      <c r="A547" s="322" t="str">
        <f t="shared" si="9"/>
        <v>Hounslow1991Total persons</v>
      </c>
      <c r="B547" s="332" t="s">
        <v>48</v>
      </c>
      <c r="C547" s="322">
        <v>1991</v>
      </c>
      <c r="D547" s="332" t="s">
        <v>606</v>
      </c>
      <c r="E547" s="334">
        <v>201915</v>
      </c>
      <c r="F547" s="334">
        <v>22040</v>
      </c>
      <c r="G547" s="334">
        <v>49820</v>
      </c>
      <c r="H547" s="334">
        <v>39180</v>
      </c>
      <c r="I547" s="334">
        <v>48068</v>
      </c>
      <c r="J547" s="334">
        <v>25410</v>
      </c>
      <c r="K547" s="334">
        <v>11388</v>
      </c>
      <c r="L547" s="332">
        <v>6009</v>
      </c>
    </row>
    <row r="548" spans="1:14" x14ac:dyDescent="0.2">
      <c r="A548" s="322" t="str">
        <f t="shared" si="9"/>
        <v>Hounslow1991Total rooms</v>
      </c>
      <c r="B548" s="332" t="s">
        <v>48</v>
      </c>
      <c r="C548" s="322">
        <v>1991</v>
      </c>
      <c r="D548" s="332" t="s">
        <v>607</v>
      </c>
      <c r="E548" s="334">
        <v>374267</v>
      </c>
      <c r="F548" s="332">
        <v>84278</v>
      </c>
      <c r="G548" s="332">
        <v>115169</v>
      </c>
      <c r="H548" s="332">
        <v>65930</v>
      </c>
      <c r="I548" s="332">
        <v>64706</v>
      </c>
      <c r="J548" s="332">
        <v>28383</v>
      </c>
      <c r="K548" s="332">
        <v>11093</v>
      </c>
      <c r="L548" s="332">
        <v>4708</v>
      </c>
    </row>
    <row r="549" spans="1:14" x14ac:dyDescent="0.2">
      <c r="A549" s="322" t="str">
        <f t="shared" si="9"/>
        <v>Hounslow1991Persons per room</v>
      </c>
      <c r="B549" s="332" t="s">
        <v>48</v>
      </c>
      <c r="C549" s="322">
        <v>1991</v>
      </c>
      <c r="D549" s="332" t="s">
        <v>608</v>
      </c>
      <c r="E549" s="334">
        <v>0.53949453197850727</v>
      </c>
      <c r="F549" s="332">
        <v>0.26151546073708443</v>
      </c>
      <c r="G549" s="332">
        <v>0.43258168430740912</v>
      </c>
      <c r="H549" s="332">
        <v>0.59426664644319738</v>
      </c>
      <c r="I549" s="332">
        <v>0.74286774024047231</v>
      </c>
      <c r="J549" s="332">
        <v>0.89525420145861956</v>
      </c>
      <c r="K549" s="332">
        <v>1.0265933471558641</v>
      </c>
      <c r="L549" s="332">
        <v>1.276338147833475</v>
      </c>
    </row>
    <row r="550" spans="1:14" x14ac:dyDescent="0.2">
      <c r="A550" s="322" t="str">
        <f t="shared" si="9"/>
        <v>Hounslow20012001</v>
      </c>
      <c r="B550" s="332" t="s">
        <v>48</v>
      </c>
      <c r="C550" s="322">
        <v>2001</v>
      </c>
      <c r="D550" s="313">
        <v>2001</v>
      </c>
      <c r="E550" s="334" t="s">
        <v>604</v>
      </c>
      <c r="F550" s="332">
        <v>1</v>
      </c>
      <c r="G550" s="332">
        <v>2</v>
      </c>
      <c r="H550" s="332">
        <v>3</v>
      </c>
      <c r="I550" s="332">
        <v>4</v>
      </c>
      <c r="J550" s="332">
        <v>5</v>
      </c>
      <c r="K550" s="332">
        <v>6</v>
      </c>
      <c r="L550" s="334">
        <v>7</v>
      </c>
      <c r="M550" s="322" t="s">
        <v>2759</v>
      </c>
      <c r="N550" s="332"/>
    </row>
    <row r="551" spans="1:14" x14ac:dyDescent="0.2">
      <c r="A551" s="322" t="str">
        <f t="shared" si="9"/>
        <v>Hounslow2001Total households</v>
      </c>
      <c r="B551" s="332" t="s">
        <v>48</v>
      </c>
      <c r="C551" s="322">
        <v>2001</v>
      </c>
      <c r="D551" s="332" t="s">
        <v>605</v>
      </c>
      <c r="E551" s="334">
        <v>83999</v>
      </c>
      <c r="F551" s="332">
        <v>25383</v>
      </c>
      <c r="G551" s="332">
        <v>23908</v>
      </c>
      <c r="H551" s="332">
        <v>13790</v>
      </c>
      <c r="I551" s="332">
        <v>12608</v>
      </c>
      <c r="J551" s="332">
        <v>5488</v>
      </c>
      <c r="K551" s="332">
        <v>2082</v>
      </c>
      <c r="L551" s="332">
        <v>474</v>
      </c>
      <c r="M551" s="322">
        <v>266</v>
      </c>
    </row>
    <row r="552" spans="1:14" x14ac:dyDescent="0.2">
      <c r="A552" s="322" t="str">
        <f t="shared" si="9"/>
        <v>Hounslow2001Total persons</v>
      </c>
      <c r="B552" s="332" t="s">
        <v>48</v>
      </c>
      <c r="C552" s="322">
        <v>2001</v>
      </c>
      <c r="D552" s="332" t="s">
        <v>606</v>
      </c>
      <c r="E552" s="334">
        <v>210529</v>
      </c>
      <c r="F552" s="334">
        <v>25383</v>
      </c>
      <c r="G552" s="334">
        <v>47816</v>
      </c>
      <c r="H552" s="334">
        <v>41370</v>
      </c>
      <c r="I552" s="334">
        <v>50432</v>
      </c>
      <c r="J552" s="334">
        <v>27440</v>
      </c>
      <c r="K552" s="334">
        <v>12492</v>
      </c>
      <c r="L552" s="332">
        <v>3318</v>
      </c>
      <c r="M552" s="322">
        <v>2278</v>
      </c>
    </row>
    <row r="553" spans="1:14" x14ac:dyDescent="0.2">
      <c r="A553" s="322" t="str">
        <f t="shared" si="9"/>
        <v>Hounslow2001Total rooms</v>
      </c>
      <c r="B553" s="332" t="s">
        <v>48</v>
      </c>
      <c r="C553" s="322">
        <v>2001</v>
      </c>
      <c r="D553" s="332" t="s">
        <v>607</v>
      </c>
      <c r="E553" s="334">
        <v>398211</v>
      </c>
      <c r="F553" s="332">
        <v>101628</v>
      </c>
      <c r="G553" s="332">
        <v>111722</v>
      </c>
      <c r="H553" s="332">
        <v>69499</v>
      </c>
      <c r="I553" s="332">
        <v>67794</v>
      </c>
      <c r="J553" s="332">
        <v>31013</v>
      </c>
      <c r="K553" s="332">
        <v>14341</v>
      </c>
      <c r="L553" s="332">
        <v>2874</v>
      </c>
      <c r="M553" s="322">
        <v>1692</v>
      </c>
    </row>
    <row r="554" spans="1:14" x14ac:dyDescent="0.2">
      <c r="A554" s="322" t="str">
        <f t="shared" si="9"/>
        <v>Hounslow2001Persons per room</v>
      </c>
      <c r="B554" s="332" t="s">
        <v>48</v>
      </c>
      <c r="C554" s="322">
        <v>2001</v>
      </c>
      <c r="D554" s="332" t="s">
        <v>608</v>
      </c>
      <c r="E554" s="334">
        <v>0.5286870528438441</v>
      </c>
      <c r="F554" s="332">
        <v>0.24976384460975321</v>
      </c>
      <c r="G554" s="332">
        <v>0.4279909059988185</v>
      </c>
      <c r="H554" s="332">
        <v>0.595260363458467</v>
      </c>
      <c r="I554" s="332">
        <v>0.74390064017464674</v>
      </c>
      <c r="J554" s="332">
        <v>0.88479024925031435</v>
      </c>
      <c r="K554" s="332">
        <v>0.87106896311275361</v>
      </c>
      <c r="L554" s="332">
        <v>1.1544885177453028</v>
      </c>
      <c r="M554" s="322">
        <v>1.3463356973995271</v>
      </c>
    </row>
    <row r="555" spans="1:14" x14ac:dyDescent="0.2">
      <c r="A555" s="322" t="str">
        <f t="shared" si="9"/>
        <v>Hounslow20112011</v>
      </c>
      <c r="B555" s="332" t="s">
        <v>48</v>
      </c>
      <c r="C555" s="322">
        <v>2011</v>
      </c>
      <c r="D555" s="313">
        <v>2011</v>
      </c>
      <c r="E555" s="334" t="s">
        <v>604</v>
      </c>
      <c r="F555" s="332">
        <v>1</v>
      </c>
      <c r="G555" s="332">
        <v>2</v>
      </c>
      <c r="H555" s="332">
        <v>3</v>
      </c>
      <c r="I555" s="332">
        <v>4</v>
      </c>
      <c r="J555" s="332">
        <v>5</v>
      </c>
      <c r="K555" s="332" t="s">
        <v>602</v>
      </c>
      <c r="L555" s="334"/>
      <c r="N555" s="332"/>
    </row>
    <row r="556" spans="1:14" x14ac:dyDescent="0.2">
      <c r="A556" s="322" t="str">
        <f t="shared" si="9"/>
        <v>Hounslow2011Total households</v>
      </c>
      <c r="B556" s="332" t="s">
        <v>48</v>
      </c>
      <c r="C556" s="322">
        <v>2011</v>
      </c>
      <c r="D556" s="332" t="s">
        <v>605</v>
      </c>
      <c r="E556" s="334">
        <v>94902</v>
      </c>
      <c r="F556" s="332">
        <v>25985</v>
      </c>
      <c r="G556" s="332">
        <v>26019</v>
      </c>
      <c r="H556" s="332">
        <v>16929</v>
      </c>
      <c r="I556" s="332">
        <v>14224</v>
      </c>
      <c r="J556" s="332">
        <v>6999</v>
      </c>
      <c r="K556" s="332">
        <v>4746</v>
      </c>
    </row>
    <row r="557" spans="1:14" x14ac:dyDescent="0.2">
      <c r="A557" s="322" t="str">
        <f t="shared" si="9"/>
        <v>Hounslow2011Total persons</v>
      </c>
      <c r="B557" s="332" t="s">
        <v>48</v>
      </c>
      <c r="C557" s="322">
        <v>2011</v>
      </c>
      <c r="D557" s="332" t="s">
        <v>606</v>
      </c>
      <c r="E557" s="334">
        <v>251961</v>
      </c>
      <c r="F557" s="334">
        <v>25985</v>
      </c>
      <c r="G557" s="334">
        <v>52038</v>
      </c>
      <c r="H557" s="334">
        <v>50787</v>
      </c>
      <c r="I557" s="334">
        <v>56896</v>
      </c>
      <c r="J557" s="334">
        <v>34995</v>
      </c>
      <c r="K557" s="334">
        <v>31260</v>
      </c>
    </row>
    <row r="558" spans="1:14" x14ac:dyDescent="0.2">
      <c r="A558" s="322" t="str">
        <f t="shared" si="9"/>
        <v>Hounslow2011Total rooms</v>
      </c>
      <c r="B558" s="332" t="s">
        <v>48</v>
      </c>
      <c r="C558" s="322">
        <v>2011</v>
      </c>
      <c r="D558" s="332" t="s">
        <v>607</v>
      </c>
      <c r="E558" s="334">
        <v>446217</v>
      </c>
      <c r="F558" s="332">
        <v>102556</v>
      </c>
      <c r="G558" s="332">
        <v>118070</v>
      </c>
      <c r="H558" s="332">
        <v>82330</v>
      </c>
      <c r="I558" s="332">
        <v>75802</v>
      </c>
      <c r="J558" s="332">
        <v>39337</v>
      </c>
      <c r="K558" s="332">
        <v>28122</v>
      </c>
    </row>
    <row r="559" spans="1:14" x14ac:dyDescent="0.2">
      <c r="A559" s="322" t="str">
        <f t="shared" si="9"/>
        <v>Hounslow2011Persons per room</v>
      </c>
      <c r="B559" s="332" t="s">
        <v>48</v>
      </c>
      <c r="C559" s="322">
        <v>2011</v>
      </c>
      <c r="D559" s="332" t="s">
        <v>608</v>
      </c>
      <c r="E559" s="334">
        <v>0.5646602437827335</v>
      </c>
      <c r="F559" s="332">
        <v>0.25337376652755567</v>
      </c>
      <c r="G559" s="332">
        <v>0.44073854493097314</v>
      </c>
      <c r="H559" s="332">
        <v>0.61687112838576463</v>
      </c>
      <c r="I559" s="332">
        <v>0.75058705575050788</v>
      </c>
      <c r="J559" s="332">
        <v>0.88962045910974397</v>
      </c>
      <c r="K559" s="332">
        <v>1.111585235758481</v>
      </c>
    </row>
    <row r="560" spans="1:14" x14ac:dyDescent="0.2">
      <c r="A560" s="322" t="str">
        <f t="shared" si="9"/>
        <v>IslingtonIslington</v>
      </c>
      <c r="B560" s="332" t="s">
        <v>49</v>
      </c>
      <c r="D560" s="332" t="s">
        <v>49</v>
      </c>
      <c r="F560" s="373" t="s">
        <v>603</v>
      </c>
      <c r="G560" s="373"/>
      <c r="H560" s="373"/>
      <c r="I560" s="373"/>
      <c r="J560" s="373"/>
      <c r="K560" s="373"/>
      <c r="L560" s="373"/>
    </row>
    <row r="561" spans="1:12" x14ac:dyDescent="0.2">
      <c r="A561" s="322" t="str">
        <f t="shared" si="9"/>
        <v>Islington19611961</v>
      </c>
      <c r="B561" s="332" t="s">
        <v>49</v>
      </c>
      <c r="C561" s="322">
        <v>1961</v>
      </c>
      <c r="D561" s="313" t="s">
        <v>28</v>
      </c>
      <c r="E561" s="334" t="s">
        <v>604</v>
      </c>
      <c r="F561" s="332">
        <v>1</v>
      </c>
      <c r="G561" s="332">
        <v>2</v>
      </c>
      <c r="H561" s="332">
        <v>3</v>
      </c>
      <c r="I561" s="332">
        <v>4</v>
      </c>
      <c r="J561" s="332">
        <v>5</v>
      </c>
      <c r="K561" s="332">
        <v>6</v>
      </c>
      <c r="L561" s="334" t="s">
        <v>599</v>
      </c>
    </row>
    <row r="562" spans="1:12" x14ac:dyDescent="0.2">
      <c r="A562" s="322" t="str">
        <f t="shared" si="9"/>
        <v>Islington1961Total households</v>
      </c>
      <c r="B562" s="332" t="s">
        <v>49</v>
      </c>
      <c r="C562" s="322">
        <v>1961</v>
      </c>
      <c r="D562" s="332" t="s">
        <v>605</v>
      </c>
      <c r="E562" s="334">
        <v>92506</v>
      </c>
      <c r="F562" s="334">
        <v>21343</v>
      </c>
      <c r="G562" s="334">
        <v>27807</v>
      </c>
      <c r="H562" s="334">
        <v>18920</v>
      </c>
      <c r="I562" s="334">
        <v>13145</v>
      </c>
      <c r="J562" s="334">
        <v>6175</v>
      </c>
      <c r="K562" s="334">
        <v>2787</v>
      </c>
      <c r="L562" s="334">
        <v>2329</v>
      </c>
    </row>
    <row r="563" spans="1:12" x14ac:dyDescent="0.2">
      <c r="A563" s="322" t="str">
        <f t="shared" si="9"/>
        <v>Islington1961Total persons</v>
      </c>
      <c r="B563" s="332" t="s">
        <v>49</v>
      </c>
      <c r="C563" s="322">
        <v>1961</v>
      </c>
      <c r="D563" s="332" t="s">
        <v>606</v>
      </c>
      <c r="E563" s="334">
        <v>252325</v>
      </c>
      <c r="F563" s="334">
        <v>21343</v>
      </c>
      <c r="G563" s="334">
        <v>55614</v>
      </c>
      <c r="H563" s="334">
        <v>56760</v>
      </c>
      <c r="I563" s="334">
        <v>52580</v>
      </c>
      <c r="J563" s="334">
        <v>30875</v>
      </c>
      <c r="K563" s="334">
        <v>16722</v>
      </c>
      <c r="L563" s="334">
        <v>18431</v>
      </c>
    </row>
    <row r="564" spans="1:12" x14ac:dyDescent="0.2">
      <c r="A564" s="322" t="str">
        <f t="shared" si="9"/>
        <v>Islington1961Total rooms</v>
      </c>
      <c r="B564" s="332" t="s">
        <v>49</v>
      </c>
      <c r="C564" s="322">
        <v>1961</v>
      </c>
      <c r="D564" s="332" t="s">
        <v>607</v>
      </c>
      <c r="E564" s="334">
        <v>290666</v>
      </c>
      <c r="F564" s="334">
        <v>45857</v>
      </c>
      <c r="G564" s="334">
        <v>82278</v>
      </c>
      <c r="H564" s="334">
        <v>64721</v>
      </c>
      <c r="I564" s="334">
        <v>48905</v>
      </c>
      <c r="J564" s="334">
        <v>25057</v>
      </c>
      <c r="K564" s="334">
        <v>12151</v>
      </c>
      <c r="L564" s="334">
        <v>11697</v>
      </c>
    </row>
    <row r="565" spans="1:12" x14ac:dyDescent="0.2">
      <c r="A565" s="322" t="str">
        <f t="shared" si="9"/>
        <v>Islington1961Persons per room</v>
      </c>
      <c r="B565" s="332" t="s">
        <v>49</v>
      </c>
      <c r="C565" s="322">
        <v>1961</v>
      </c>
      <c r="D565" s="332" t="s">
        <v>608</v>
      </c>
      <c r="E565" s="334">
        <v>0.86809258736831962</v>
      </c>
      <c r="F565" s="332">
        <v>0.46542512593497176</v>
      </c>
      <c r="G565" s="332">
        <v>0.67592795157879382</v>
      </c>
      <c r="H565" s="332">
        <v>0.87699510205342934</v>
      </c>
      <c r="I565" s="332">
        <v>1.0751456906246806</v>
      </c>
      <c r="J565" s="332">
        <v>1.2321906054196432</v>
      </c>
      <c r="K565" s="332">
        <v>1.3761830302032754</v>
      </c>
      <c r="L565" s="332">
        <v>1.5757031717534411</v>
      </c>
    </row>
    <row r="566" spans="1:12" x14ac:dyDescent="0.2">
      <c r="A566" s="322" t="str">
        <f t="shared" si="9"/>
        <v>Islington19711971</v>
      </c>
      <c r="B566" s="332" t="s">
        <v>49</v>
      </c>
      <c r="C566" s="322">
        <v>1971</v>
      </c>
      <c r="D566" s="313" t="s">
        <v>29</v>
      </c>
      <c r="E566" s="334" t="s">
        <v>604</v>
      </c>
      <c r="F566" s="332">
        <v>1</v>
      </c>
      <c r="G566" s="332">
        <v>2</v>
      </c>
      <c r="H566" s="332">
        <v>3</v>
      </c>
      <c r="I566" s="332">
        <v>4</v>
      </c>
      <c r="J566" s="332">
        <v>5</v>
      </c>
      <c r="K566" s="334" t="s">
        <v>602</v>
      </c>
    </row>
    <row r="567" spans="1:12" x14ac:dyDescent="0.2">
      <c r="A567" s="322" t="str">
        <f t="shared" si="9"/>
        <v>Islington1971Total households</v>
      </c>
      <c r="B567" s="332" t="s">
        <v>49</v>
      </c>
      <c r="C567" s="322">
        <v>1971</v>
      </c>
      <c r="D567" s="332" t="s">
        <v>605</v>
      </c>
      <c r="E567" s="334">
        <v>76970</v>
      </c>
      <c r="F567" s="334">
        <v>23175</v>
      </c>
      <c r="G567" s="334">
        <v>23305</v>
      </c>
      <c r="H567" s="334">
        <v>12455</v>
      </c>
      <c r="I567" s="334">
        <v>9115</v>
      </c>
      <c r="J567" s="334">
        <v>4855</v>
      </c>
      <c r="K567" s="334">
        <v>4070</v>
      </c>
      <c r="L567" s="334"/>
    </row>
    <row r="568" spans="1:12" x14ac:dyDescent="0.2">
      <c r="A568" s="322" t="str">
        <f t="shared" si="9"/>
        <v>Islington1971Total persons</v>
      </c>
      <c r="B568" s="332" t="s">
        <v>49</v>
      </c>
      <c r="C568" s="322">
        <v>1971</v>
      </c>
      <c r="D568" s="332" t="s">
        <v>606</v>
      </c>
      <c r="E568" s="334">
        <v>195340</v>
      </c>
      <c r="F568" s="334">
        <v>23175</v>
      </c>
      <c r="G568" s="334">
        <v>46610</v>
      </c>
      <c r="H568" s="334">
        <v>37360</v>
      </c>
      <c r="I568" s="334">
        <v>36460</v>
      </c>
      <c r="J568" s="334">
        <v>24275</v>
      </c>
      <c r="K568" s="334">
        <v>27465</v>
      </c>
      <c r="L568" s="334"/>
    </row>
    <row r="569" spans="1:12" x14ac:dyDescent="0.2">
      <c r="A569" s="322" t="str">
        <f t="shared" si="9"/>
        <v>Islington1971Total rooms</v>
      </c>
      <c r="B569" s="332" t="s">
        <v>49</v>
      </c>
      <c r="C569" s="322">
        <v>1971</v>
      </c>
      <c r="D569" s="332" t="s">
        <v>607</v>
      </c>
      <c r="E569" s="334">
        <v>263550</v>
      </c>
      <c r="F569" s="334">
        <v>55740</v>
      </c>
      <c r="G569" s="334">
        <v>77585</v>
      </c>
      <c r="H569" s="334">
        <v>47880</v>
      </c>
      <c r="I569" s="334">
        <v>38415</v>
      </c>
      <c r="J569" s="334">
        <v>22435</v>
      </c>
      <c r="K569" s="334">
        <v>21490</v>
      </c>
      <c r="L569" s="334"/>
    </row>
    <row r="570" spans="1:12" x14ac:dyDescent="0.2">
      <c r="A570" s="322" t="str">
        <f t="shared" si="9"/>
        <v>Islington1971Persons per room</v>
      </c>
      <c r="B570" s="332" t="s">
        <v>49</v>
      </c>
      <c r="C570" s="322">
        <v>1971</v>
      </c>
      <c r="D570" s="332" t="s">
        <v>608</v>
      </c>
      <c r="E570" s="334">
        <v>0.74118763043065827</v>
      </c>
      <c r="F570" s="332">
        <v>0.41576964477933259</v>
      </c>
      <c r="G570" s="332">
        <v>0.60076045627376429</v>
      </c>
      <c r="H570" s="332">
        <v>0.78028404344193814</v>
      </c>
      <c r="I570" s="332">
        <v>0.94910842118963945</v>
      </c>
      <c r="J570" s="332">
        <v>1.0820147091597949</v>
      </c>
      <c r="K570" s="332">
        <v>1.2780362959516054</v>
      </c>
    </row>
    <row r="571" spans="1:12" x14ac:dyDescent="0.2">
      <c r="A571" s="322" t="str">
        <f t="shared" si="9"/>
        <v>Islington19811981</v>
      </c>
      <c r="B571" s="332" t="s">
        <v>49</v>
      </c>
      <c r="C571" s="322">
        <v>1981</v>
      </c>
      <c r="D571" s="313" t="s">
        <v>30</v>
      </c>
      <c r="E571" s="334" t="s">
        <v>604</v>
      </c>
      <c r="F571" s="332">
        <v>1</v>
      </c>
      <c r="G571" s="332">
        <v>2</v>
      </c>
      <c r="H571" s="332">
        <v>3</v>
      </c>
      <c r="I571" s="332">
        <v>4</v>
      </c>
      <c r="J571" s="332">
        <v>5</v>
      </c>
      <c r="K571" s="332">
        <v>6</v>
      </c>
      <c r="L571" s="334" t="s">
        <v>599</v>
      </c>
    </row>
    <row r="572" spans="1:12" x14ac:dyDescent="0.2">
      <c r="A572" s="322" t="str">
        <f t="shared" si="9"/>
        <v>Islington1981Total households</v>
      </c>
      <c r="B572" s="332" t="s">
        <v>49</v>
      </c>
      <c r="C572" s="322">
        <v>1981</v>
      </c>
      <c r="D572" s="332" t="s">
        <v>605</v>
      </c>
      <c r="E572" s="334">
        <v>64317</v>
      </c>
      <c r="F572" s="332">
        <v>21399</v>
      </c>
      <c r="G572" s="332">
        <v>19489</v>
      </c>
      <c r="H572" s="332">
        <v>9796</v>
      </c>
      <c r="I572" s="332">
        <v>7587</v>
      </c>
      <c r="J572" s="332">
        <v>3607</v>
      </c>
      <c r="K572" s="332">
        <v>1611</v>
      </c>
      <c r="L572" s="332">
        <v>828</v>
      </c>
    </row>
    <row r="573" spans="1:12" x14ac:dyDescent="0.2">
      <c r="A573" s="322" t="str">
        <f t="shared" si="9"/>
        <v>Islington1981Total persons</v>
      </c>
      <c r="B573" s="332" t="s">
        <v>49</v>
      </c>
      <c r="C573" s="322">
        <v>1981</v>
      </c>
      <c r="D573" s="332" t="s">
        <v>606</v>
      </c>
      <c r="E573" s="334">
        <v>154137</v>
      </c>
      <c r="F573" s="334">
        <v>21399</v>
      </c>
      <c r="G573" s="334">
        <v>38978</v>
      </c>
      <c r="H573" s="334">
        <v>29388</v>
      </c>
      <c r="I573" s="334">
        <v>30348</v>
      </c>
      <c r="J573" s="334">
        <v>18035</v>
      </c>
      <c r="K573" s="334">
        <v>9666</v>
      </c>
      <c r="L573" s="332">
        <v>6323</v>
      </c>
    </row>
    <row r="574" spans="1:12" x14ac:dyDescent="0.2">
      <c r="A574" s="322" t="str">
        <f t="shared" si="9"/>
        <v>Islington1981Total rooms</v>
      </c>
      <c r="B574" s="332" t="s">
        <v>49</v>
      </c>
      <c r="C574" s="322">
        <v>1981</v>
      </c>
      <c r="D574" s="332" t="s">
        <v>607</v>
      </c>
      <c r="E574" s="334">
        <v>245870</v>
      </c>
      <c r="F574" s="332">
        <v>58155</v>
      </c>
      <c r="G574" s="332">
        <v>71578</v>
      </c>
      <c r="H574" s="332">
        <v>43535</v>
      </c>
      <c r="I574" s="332">
        <v>38018</v>
      </c>
      <c r="J574" s="332">
        <v>19756</v>
      </c>
      <c r="K574" s="332">
        <v>9535</v>
      </c>
      <c r="L574" s="332">
        <v>5293</v>
      </c>
    </row>
    <row r="575" spans="1:12" x14ac:dyDescent="0.2">
      <c r="A575" s="322" t="str">
        <f t="shared" si="9"/>
        <v>Islington1981Persons per room</v>
      </c>
      <c r="B575" s="332" t="s">
        <v>49</v>
      </c>
      <c r="C575" s="322">
        <v>1981</v>
      </c>
      <c r="D575" s="332" t="s">
        <v>608</v>
      </c>
      <c r="E575" s="334">
        <v>0.62690446170740632</v>
      </c>
      <c r="F575" s="332">
        <v>0.36796492133092595</v>
      </c>
      <c r="G575" s="332">
        <v>0.54455279555170588</v>
      </c>
      <c r="H575" s="332">
        <v>0.67504306879522225</v>
      </c>
      <c r="I575" s="332">
        <v>0.79825345888789523</v>
      </c>
      <c r="J575" s="332">
        <v>0.91288722413444012</v>
      </c>
      <c r="K575" s="332">
        <v>1.0137388568432093</v>
      </c>
      <c r="L575" s="332">
        <v>1.1945966370678254</v>
      </c>
    </row>
    <row r="576" spans="1:12" x14ac:dyDescent="0.2">
      <c r="A576" s="322" t="str">
        <f t="shared" si="9"/>
        <v>Islington19911991</v>
      </c>
      <c r="B576" s="332" t="s">
        <v>49</v>
      </c>
      <c r="C576" s="322">
        <v>1991</v>
      </c>
      <c r="D576" s="313" t="s">
        <v>4</v>
      </c>
      <c r="E576" s="334" t="s">
        <v>604</v>
      </c>
      <c r="F576" s="332">
        <v>1</v>
      </c>
      <c r="G576" s="332">
        <v>2</v>
      </c>
      <c r="H576" s="332">
        <v>3</v>
      </c>
      <c r="I576" s="332">
        <v>4</v>
      </c>
      <c r="J576" s="332">
        <v>5</v>
      </c>
      <c r="K576" s="332">
        <v>6</v>
      </c>
      <c r="L576" s="334" t="s">
        <v>599</v>
      </c>
    </row>
    <row r="577" spans="1:14" x14ac:dyDescent="0.2">
      <c r="A577" s="322" t="str">
        <f t="shared" si="9"/>
        <v>Islington1991Total households</v>
      </c>
      <c r="B577" s="332" t="s">
        <v>49</v>
      </c>
      <c r="C577" s="322">
        <v>1991</v>
      </c>
      <c r="D577" s="332" t="s">
        <v>605</v>
      </c>
      <c r="E577" s="334">
        <v>74226</v>
      </c>
      <c r="F577" s="332">
        <v>29261</v>
      </c>
      <c r="G577" s="332">
        <v>22449</v>
      </c>
      <c r="H577" s="332">
        <v>10559</v>
      </c>
      <c r="I577" s="332">
        <v>7167</v>
      </c>
      <c r="J577" s="332">
        <v>3020</v>
      </c>
      <c r="K577" s="332">
        <v>1227</v>
      </c>
      <c r="L577" s="332">
        <v>543</v>
      </c>
    </row>
    <row r="578" spans="1:14" x14ac:dyDescent="0.2">
      <c r="A578" s="322" t="str">
        <f t="shared" si="9"/>
        <v>Islington1991Total persons</v>
      </c>
      <c r="B578" s="332" t="s">
        <v>49</v>
      </c>
      <c r="C578" s="322">
        <v>1991</v>
      </c>
      <c r="D578" s="332" t="s">
        <v>606</v>
      </c>
      <c r="E578" s="334">
        <v>161245</v>
      </c>
      <c r="F578" s="334">
        <v>29261</v>
      </c>
      <c r="G578" s="334">
        <v>44898</v>
      </c>
      <c r="H578" s="334">
        <v>31677</v>
      </c>
      <c r="I578" s="334">
        <v>28668</v>
      </c>
      <c r="J578" s="334">
        <v>15100</v>
      </c>
      <c r="K578" s="334">
        <v>7362</v>
      </c>
      <c r="L578" s="332">
        <v>4279</v>
      </c>
    </row>
    <row r="579" spans="1:14" x14ac:dyDescent="0.2">
      <c r="A579" s="322" t="str">
        <f t="shared" si="9"/>
        <v>Islington1991Total rooms</v>
      </c>
      <c r="B579" s="332" t="s">
        <v>49</v>
      </c>
      <c r="C579" s="322">
        <v>1991</v>
      </c>
      <c r="D579" s="332" t="s">
        <v>607</v>
      </c>
      <c r="E579" s="334">
        <v>292591</v>
      </c>
      <c r="F579" s="332">
        <v>89508</v>
      </c>
      <c r="G579" s="332">
        <v>88957</v>
      </c>
      <c r="H579" s="332">
        <v>49318</v>
      </c>
      <c r="I579" s="332">
        <v>37182</v>
      </c>
      <c r="J579" s="332">
        <v>16960</v>
      </c>
      <c r="K579" s="332">
        <v>7230</v>
      </c>
      <c r="L579" s="332">
        <v>3436</v>
      </c>
    </row>
    <row r="580" spans="1:14" x14ac:dyDescent="0.2">
      <c r="A580" s="322" t="str">
        <f t="shared" si="9"/>
        <v>Islington1991Persons per room</v>
      </c>
      <c r="B580" s="332" t="s">
        <v>49</v>
      </c>
      <c r="C580" s="322">
        <v>1991</v>
      </c>
      <c r="D580" s="332" t="s">
        <v>608</v>
      </c>
      <c r="E580" s="334">
        <v>0.55109350595199447</v>
      </c>
      <c r="F580" s="332">
        <v>0.32690932654064442</v>
      </c>
      <c r="G580" s="332">
        <v>0.50471576154771403</v>
      </c>
      <c r="H580" s="332">
        <v>0.642300985441421</v>
      </c>
      <c r="I580" s="332">
        <v>0.77101823462965946</v>
      </c>
      <c r="J580" s="332">
        <v>0.89033018867924529</v>
      </c>
      <c r="K580" s="332">
        <v>1.0182572614107883</v>
      </c>
      <c r="L580" s="332">
        <v>1.2453434225844005</v>
      </c>
    </row>
    <row r="581" spans="1:14" x14ac:dyDescent="0.2">
      <c r="A581" s="322" t="str">
        <f t="shared" si="9"/>
        <v>Islington20012001</v>
      </c>
      <c r="B581" s="332" t="s">
        <v>49</v>
      </c>
      <c r="C581" s="322">
        <v>2001</v>
      </c>
      <c r="D581" s="313">
        <v>2001</v>
      </c>
      <c r="E581" s="334" t="s">
        <v>604</v>
      </c>
      <c r="F581" s="332">
        <v>1</v>
      </c>
      <c r="G581" s="332">
        <v>2</v>
      </c>
      <c r="H581" s="332">
        <v>3</v>
      </c>
      <c r="I581" s="332">
        <v>4</v>
      </c>
      <c r="J581" s="332">
        <v>5</v>
      </c>
      <c r="K581" s="332">
        <v>6</v>
      </c>
      <c r="L581" s="334">
        <v>7</v>
      </c>
      <c r="M581" s="322" t="s">
        <v>2759</v>
      </c>
      <c r="N581" s="332"/>
    </row>
    <row r="582" spans="1:14" x14ac:dyDescent="0.2">
      <c r="A582" s="322" t="str">
        <f t="shared" si="9"/>
        <v>Islington2001Total households</v>
      </c>
      <c r="B582" s="332" t="s">
        <v>49</v>
      </c>
      <c r="C582" s="322">
        <v>2001</v>
      </c>
      <c r="D582" s="332" t="s">
        <v>605</v>
      </c>
      <c r="E582" s="334">
        <v>82289</v>
      </c>
      <c r="F582" s="332">
        <v>36305</v>
      </c>
      <c r="G582" s="332">
        <v>22690</v>
      </c>
      <c r="H582" s="332">
        <v>10470</v>
      </c>
      <c r="I582" s="332">
        <v>7471</v>
      </c>
      <c r="J582" s="332">
        <v>3551</v>
      </c>
      <c r="K582" s="332">
        <v>1385</v>
      </c>
      <c r="L582" s="332">
        <v>246</v>
      </c>
      <c r="M582" s="322">
        <v>171</v>
      </c>
    </row>
    <row r="583" spans="1:14" x14ac:dyDescent="0.2">
      <c r="A583" s="322" t="str">
        <f t="shared" si="9"/>
        <v>Islington2001Total persons</v>
      </c>
      <c r="B583" s="332" t="s">
        <v>49</v>
      </c>
      <c r="C583" s="322">
        <v>2001</v>
      </c>
      <c r="D583" s="332" t="s">
        <v>606</v>
      </c>
      <c r="E583" s="334">
        <v>172260</v>
      </c>
      <c r="F583" s="334">
        <v>36305</v>
      </c>
      <c r="G583" s="334">
        <v>45380</v>
      </c>
      <c r="H583" s="334">
        <v>31410</v>
      </c>
      <c r="I583" s="334">
        <v>29884</v>
      </c>
      <c r="J583" s="334">
        <v>17755</v>
      </c>
      <c r="K583" s="334">
        <v>8310</v>
      </c>
      <c r="L583" s="332">
        <v>1722</v>
      </c>
      <c r="M583" s="322">
        <v>1494</v>
      </c>
    </row>
    <row r="584" spans="1:14" x14ac:dyDescent="0.2">
      <c r="A584" s="322" t="str">
        <f t="shared" si="9"/>
        <v>Islington2001Total rooms</v>
      </c>
      <c r="B584" s="332" t="s">
        <v>49</v>
      </c>
      <c r="C584" s="322">
        <v>2001</v>
      </c>
      <c r="D584" s="332" t="s">
        <v>607</v>
      </c>
      <c r="E584" s="334">
        <v>333589</v>
      </c>
      <c r="F584" s="332">
        <v>124369</v>
      </c>
      <c r="G584" s="332">
        <v>92791</v>
      </c>
      <c r="H584" s="332">
        <v>48961</v>
      </c>
      <c r="I584" s="332">
        <v>38228</v>
      </c>
      <c r="J584" s="332">
        <v>19286</v>
      </c>
      <c r="K584" s="332">
        <v>12967</v>
      </c>
      <c r="L584" s="332">
        <v>1379</v>
      </c>
      <c r="M584" s="322">
        <v>998</v>
      </c>
    </row>
    <row r="585" spans="1:14" x14ac:dyDescent="0.2">
      <c r="A585" s="322" t="str">
        <f t="shared" si="9"/>
        <v>Islington2001Persons per room</v>
      </c>
      <c r="B585" s="332" t="s">
        <v>49</v>
      </c>
      <c r="C585" s="322">
        <v>2001</v>
      </c>
      <c r="D585" s="332" t="s">
        <v>608</v>
      </c>
      <c r="E585" s="334">
        <v>0.51638393352298784</v>
      </c>
      <c r="F585" s="332">
        <v>0.29191357975058091</v>
      </c>
      <c r="G585" s="332">
        <v>0.4890560506945717</v>
      </c>
      <c r="H585" s="332">
        <v>0.64153101448091343</v>
      </c>
      <c r="I585" s="332">
        <v>0.78173066861985974</v>
      </c>
      <c r="J585" s="332">
        <v>0.92061599087420931</v>
      </c>
      <c r="K585" s="332">
        <v>0.64085756150227502</v>
      </c>
      <c r="L585" s="332">
        <v>1.248730964467005</v>
      </c>
      <c r="M585" s="322">
        <v>1.496993987975952</v>
      </c>
    </row>
    <row r="586" spans="1:14" x14ac:dyDescent="0.2">
      <c r="A586" s="322" t="str">
        <f t="shared" si="9"/>
        <v>Islington20112011</v>
      </c>
      <c r="B586" s="332" t="s">
        <v>49</v>
      </c>
      <c r="C586" s="322">
        <v>2011</v>
      </c>
      <c r="D586" s="313">
        <v>2011</v>
      </c>
      <c r="E586" s="334" t="s">
        <v>604</v>
      </c>
      <c r="F586" s="332">
        <v>1</v>
      </c>
      <c r="G586" s="332">
        <v>2</v>
      </c>
      <c r="H586" s="332">
        <v>3</v>
      </c>
      <c r="I586" s="332">
        <v>4</v>
      </c>
      <c r="J586" s="332">
        <v>5</v>
      </c>
      <c r="K586" s="332" t="s">
        <v>602</v>
      </c>
      <c r="L586" s="334"/>
      <c r="N586" s="332"/>
    </row>
    <row r="587" spans="1:14" x14ac:dyDescent="0.2">
      <c r="A587" s="322" t="str">
        <f t="shared" si="9"/>
        <v>Islington2011Total households</v>
      </c>
      <c r="B587" s="332" t="s">
        <v>49</v>
      </c>
      <c r="C587" s="322">
        <v>2011</v>
      </c>
      <c r="D587" s="332" t="s">
        <v>605</v>
      </c>
      <c r="E587" s="334">
        <v>93556</v>
      </c>
      <c r="F587" s="332">
        <v>36240</v>
      </c>
      <c r="G587" s="332">
        <v>30161</v>
      </c>
      <c r="H587" s="332">
        <v>13394</v>
      </c>
      <c r="I587" s="332">
        <v>8400</v>
      </c>
      <c r="J587" s="332">
        <v>3388</v>
      </c>
      <c r="K587" s="332">
        <v>1973</v>
      </c>
    </row>
    <row r="588" spans="1:14" x14ac:dyDescent="0.2">
      <c r="A588" s="322" t="str">
        <f t="shared" si="9"/>
        <v>Islington2011Total persons</v>
      </c>
      <c r="B588" s="332" t="s">
        <v>49</v>
      </c>
      <c r="C588" s="322">
        <v>2011</v>
      </c>
      <c r="D588" s="332" t="s">
        <v>606</v>
      </c>
      <c r="E588" s="334">
        <v>200134</v>
      </c>
      <c r="F588" s="334">
        <v>36240</v>
      </c>
      <c r="G588" s="334">
        <v>60322</v>
      </c>
      <c r="H588" s="334">
        <v>40182</v>
      </c>
      <c r="I588" s="334">
        <v>33600</v>
      </c>
      <c r="J588" s="334">
        <v>16940</v>
      </c>
      <c r="K588" s="334">
        <v>12850</v>
      </c>
    </row>
    <row r="589" spans="1:14" x14ac:dyDescent="0.2">
      <c r="A589" s="322" t="str">
        <f t="shared" si="9"/>
        <v>Islington2011Total rooms</v>
      </c>
      <c r="B589" s="332" t="s">
        <v>49</v>
      </c>
      <c r="C589" s="322">
        <v>2011</v>
      </c>
      <c r="D589" s="332" t="s">
        <v>607</v>
      </c>
      <c r="E589" s="334">
        <v>372686</v>
      </c>
      <c r="F589" s="332">
        <v>120109</v>
      </c>
      <c r="G589" s="332">
        <v>117152</v>
      </c>
      <c r="H589" s="332">
        <v>61355</v>
      </c>
      <c r="I589" s="332">
        <v>43702</v>
      </c>
      <c r="J589" s="332">
        <v>18799</v>
      </c>
      <c r="K589" s="332">
        <v>11569</v>
      </c>
    </row>
    <row r="590" spans="1:14" x14ac:dyDescent="0.2">
      <c r="A590" s="322" t="str">
        <f t="shared" si="9"/>
        <v>Islington2011Persons per room</v>
      </c>
      <c r="B590" s="332" t="s">
        <v>49</v>
      </c>
      <c r="C590" s="322">
        <v>2011</v>
      </c>
      <c r="D590" s="332" t="s">
        <v>608</v>
      </c>
      <c r="E590" s="334">
        <v>0.53700434145634668</v>
      </c>
      <c r="F590" s="332">
        <v>0.30172593227818068</v>
      </c>
      <c r="G590" s="332">
        <v>0.51490371483201314</v>
      </c>
      <c r="H590" s="332">
        <v>0.65490995028929999</v>
      </c>
      <c r="I590" s="332">
        <v>0.7688435311885039</v>
      </c>
      <c r="J590" s="332">
        <v>0.90111176126389703</v>
      </c>
      <c r="K590" s="332">
        <v>1.1107269426916759</v>
      </c>
    </row>
    <row r="591" spans="1:14" x14ac:dyDescent="0.2">
      <c r="A591" s="322" t="str">
        <f t="shared" si="9"/>
        <v>Kensington and ChelseaKensington and Chelsea</v>
      </c>
      <c r="B591" s="332" t="s">
        <v>50</v>
      </c>
      <c r="D591" s="332" t="s">
        <v>50</v>
      </c>
      <c r="F591" s="373" t="s">
        <v>603</v>
      </c>
      <c r="G591" s="373"/>
      <c r="H591" s="373"/>
      <c r="I591" s="373"/>
      <c r="J591" s="373"/>
      <c r="K591" s="373"/>
      <c r="L591" s="373"/>
    </row>
    <row r="592" spans="1:14" x14ac:dyDescent="0.2">
      <c r="A592" s="322" t="str">
        <f t="shared" si="9"/>
        <v>Kensington and Chelsea19611961</v>
      </c>
      <c r="B592" s="332" t="s">
        <v>50</v>
      </c>
      <c r="C592" s="322">
        <v>1961</v>
      </c>
      <c r="D592" s="313" t="s">
        <v>28</v>
      </c>
      <c r="E592" s="334" t="s">
        <v>604</v>
      </c>
      <c r="F592" s="332">
        <v>1</v>
      </c>
      <c r="G592" s="332">
        <v>2</v>
      </c>
      <c r="H592" s="332">
        <v>3</v>
      </c>
      <c r="I592" s="332">
        <v>4</v>
      </c>
      <c r="J592" s="332">
        <v>5</v>
      </c>
      <c r="K592" s="332">
        <v>6</v>
      </c>
      <c r="L592" s="334" t="s">
        <v>599</v>
      </c>
    </row>
    <row r="593" spans="1:12" x14ac:dyDescent="0.2">
      <c r="A593" s="322" t="str">
        <f t="shared" si="9"/>
        <v>Kensington and Chelsea1961Total households</v>
      </c>
      <c r="B593" s="332" t="s">
        <v>50</v>
      </c>
      <c r="C593" s="322">
        <v>1961</v>
      </c>
      <c r="D593" s="332" t="s">
        <v>605</v>
      </c>
      <c r="E593" s="334">
        <v>82301</v>
      </c>
      <c r="F593" s="334">
        <v>29897</v>
      </c>
      <c r="G593" s="334">
        <v>24478</v>
      </c>
      <c r="H593" s="334">
        <v>12359</v>
      </c>
      <c r="I593" s="334">
        <v>7952</v>
      </c>
      <c r="J593" s="334">
        <v>4065</v>
      </c>
      <c r="K593" s="334">
        <v>1960</v>
      </c>
      <c r="L593" s="334">
        <v>1590</v>
      </c>
    </row>
    <row r="594" spans="1:12" x14ac:dyDescent="0.2">
      <c r="A594" s="322" t="str">
        <f t="shared" si="9"/>
        <v>Kensington and Chelsea1961Total persons</v>
      </c>
      <c r="B594" s="332" t="s">
        <v>50</v>
      </c>
      <c r="C594" s="322">
        <v>1961</v>
      </c>
      <c r="D594" s="332" t="s">
        <v>606</v>
      </c>
      <c r="E594" s="334">
        <v>192455</v>
      </c>
      <c r="F594" s="334">
        <v>29897</v>
      </c>
      <c r="G594" s="334">
        <v>48956</v>
      </c>
      <c r="H594" s="334">
        <v>37077</v>
      </c>
      <c r="I594" s="334">
        <v>31808</v>
      </c>
      <c r="J594" s="334">
        <v>20325</v>
      </c>
      <c r="K594" s="334">
        <v>11760</v>
      </c>
      <c r="L594" s="334">
        <v>12632</v>
      </c>
    </row>
    <row r="595" spans="1:12" x14ac:dyDescent="0.2">
      <c r="A595" s="322" t="str">
        <f t="shared" si="9"/>
        <v>Kensington and Chelsea1961Total rooms</v>
      </c>
      <c r="B595" s="332" t="s">
        <v>50</v>
      </c>
      <c r="C595" s="322">
        <v>1961</v>
      </c>
      <c r="D595" s="332" t="s">
        <v>607</v>
      </c>
      <c r="E595" s="334">
        <v>250683</v>
      </c>
      <c r="F595" s="334">
        <v>57037</v>
      </c>
      <c r="G595" s="334">
        <v>73192</v>
      </c>
      <c r="H595" s="334">
        <v>45849</v>
      </c>
      <c r="I595" s="334">
        <v>33672</v>
      </c>
      <c r="J595" s="334">
        <v>20159</v>
      </c>
      <c r="K595" s="334">
        <v>10633</v>
      </c>
      <c r="L595" s="334">
        <v>10141</v>
      </c>
    </row>
    <row r="596" spans="1:12" x14ac:dyDescent="0.2">
      <c r="A596" s="322" t="str">
        <f t="shared" si="9"/>
        <v>Kensington and Chelsea1961Persons per room</v>
      </c>
      <c r="B596" s="332" t="s">
        <v>50</v>
      </c>
      <c r="C596" s="322">
        <v>1961</v>
      </c>
      <c r="D596" s="332" t="s">
        <v>608</v>
      </c>
      <c r="E596" s="334">
        <v>0.76772258190623222</v>
      </c>
      <c r="F596" s="332">
        <v>0.5241685221873521</v>
      </c>
      <c r="G596" s="332">
        <v>0.66887091485408245</v>
      </c>
      <c r="H596" s="332">
        <v>0.80867630700778648</v>
      </c>
      <c r="I596" s="332">
        <v>0.94464243288191974</v>
      </c>
      <c r="J596" s="332">
        <v>1.0082345354432263</v>
      </c>
      <c r="K596" s="332">
        <v>1.1059907834101383</v>
      </c>
      <c r="L596" s="332">
        <v>1.2456365249975347</v>
      </c>
    </row>
    <row r="597" spans="1:12" x14ac:dyDescent="0.2">
      <c r="A597" s="322" t="str">
        <f t="shared" si="9"/>
        <v>Kensington and Chelsea19711971</v>
      </c>
      <c r="B597" s="332" t="s">
        <v>50</v>
      </c>
      <c r="C597" s="322">
        <v>1971</v>
      </c>
      <c r="D597" s="313" t="s">
        <v>29</v>
      </c>
      <c r="E597" s="334" t="s">
        <v>604</v>
      </c>
      <c r="F597" s="332">
        <v>1</v>
      </c>
      <c r="G597" s="332">
        <v>2</v>
      </c>
      <c r="H597" s="332">
        <v>3</v>
      </c>
      <c r="I597" s="332">
        <v>4</v>
      </c>
      <c r="J597" s="332">
        <v>5</v>
      </c>
      <c r="K597" s="334" t="s">
        <v>602</v>
      </c>
    </row>
    <row r="598" spans="1:12" x14ac:dyDescent="0.2">
      <c r="A598" s="322" t="str">
        <f t="shared" si="9"/>
        <v>Kensington and Chelsea1971Total households</v>
      </c>
      <c r="B598" s="332" t="s">
        <v>50</v>
      </c>
      <c r="C598" s="322">
        <v>1971</v>
      </c>
      <c r="D598" s="332" t="s">
        <v>605</v>
      </c>
      <c r="E598" s="334">
        <v>77885</v>
      </c>
      <c r="F598" s="334">
        <v>33075</v>
      </c>
      <c r="G598" s="334">
        <v>23095</v>
      </c>
      <c r="H598" s="334">
        <v>9640</v>
      </c>
      <c r="I598" s="334">
        <v>6420</v>
      </c>
      <c r="J598" s="334">
        <v>3235</v>
      </c>
      <c r="K598" s="334">
        <v>2415</v>
      </c>
      <c r="L598" s="334"/>
    </row>
    <row r="599" spans="1:12" x14ac:dyDescent="0.2">
      <c r="A599" s="322" t="str">
        <f t="shared" ref="A599:A662" si="10">CONCATENATE(B599,C599,D599)</f>
        <v>Kensington and Chelsea1971Total persons</v>
      </c>
      <c r="B599" s="332" t="s">
        <v>50</v>
      </c>
      <c r="C599" s="322">
        <v>1971</v>
      </c>
      <c r="D599" s="332" t="s">
        <v>606</v>
      </c>
      <c r="E599" s="334">
        <v>165965</v>
      </c>
      <c r="F599" s="334">
        <v>33075</v>
      </c>
      <c r="G599" s="334">
        <v>46190</v>
      </c>
      <c r="H599" s="334">
        <v>28925</v>
      </c>
      <c r="I599" s="334">
        <v>25690</v>
      </c>
      <c r="J599" s="334">
        <v>16175</v>
      </c>
      <c r="K599" s="334">
        <v>15915</v>
      </c>
      <c r="L599" s="334"/>
    </row>
    <row r="600" spans="1:12" x14ac:dyDescent="0.2">
      <c r="A600" s="322" t="str">
        <f t="shared" si="10"/>
        <v>Kensington and Chelsea1971Total rooms</v>
      </c>
      <c r="B600" s="332" t="s">
        <v>50</v>
      </c>
      <c r="C600" s="322">
        <v>1971</v>
      </c>
      <c r="D600" s="332" t="s">
        <v>607</v>
      </c>
      <c r="E600" s="334">
        <v>249505</v>
      </c>
      <c r="F600" s="334">
        <v>70945</v>
      </c>
      <c r="G600" s="334">
        <v>73895</v>
      </c>
      <c r="H600" s="334">
        <v>39960</v>
      </c>
      <c r="I600" s="334">
        <v>30620</v>
      </c>
      <c r="J600" s="334">
        <v>18020</v>
      </c>
      <c r="K600" s="334">
        <v>16060</v>
      </c>
      <c r="L600" s="334"/>
    </row>
    <row r="601" spans="1:12" x14ac:dyDescent="0.2">
      <c r="A601" s="322" t="str">
        <f t="shared" si="10"/>
        <v>Kensington and Chelsea1971Persons per room</v>
      </c>
      <c r="B601" s="332" t="s">
        <v>50</v>
      </c>
      <c r="C601" s="322">
        <v>1971</v>
      </c>
      <c r="D601" s="332" t="s">
        <v>608</v>
      </c>
      <c r="E601" s="334">
        <v>0.66517705056010901</v>
      </c>
      <c r="F601" s="332">
        <v>0.4662062160828811</v>
      </c>
      <c r="G601" s="332">
        <v>0.62507612152378378</v>
      </c>
      <c r="H601" s="332">
        <v>0.72384884884884881</v>
      </c>
      <c r="I601" s="332">
        <v>0.8389941214892227</v>
      </c>
      <c r="J601" s="332">
        <v>0.89761376248612657</v>
      </c>
      <c r="K601" s="332">
        <v>0.99097135740971354</v>
      </c>
    </row>
    <row r="602" spans="1:12" x14ac:dyDescent="0.2">
      <c r="A602" s="322" t="str">
        <f t="shared" si="10"/>
        <v>Kensington and Chelsea19811981</v>
      </c>
      <c r="B602" s="332" t="s">
        <v>50</v>
      </c>
      <c r="C602" s="322">
        <v>1981</v>
      </c>
      <c r="D602" s="313" t="s">
        <v>30</v>
      </c>
      <c r="E602" s="334" t="s">
        <v>604</v>
      </c>
      <c r="F602" s="332">
        <v>1</v>
      </c>
      <c r="G602" s="332">
        <v>2</v>
      </c>
      <c r="H602" s="332">
        <v>3</v>
      </c>
      <c r="I602" s="332">
        <v>4</v>
      </c>
      <c r="J602" s="332">
        <v>5</v>
      </c>
      <c r="K602" s="332">
        <v>6</v>
      </c>
      <c r="L602" s="334" t="s">
        <v>599</v>
      </c>
    </row>
    <row r="603" spans="1:12" x14ac:dyDescent="0.2">
      <c r="A603" s="322" t="str">
        <f t="shared" si="10"/>
        <v>Kensington and Chelsea1981Total households</v>
      </c>
      <c r="B603" s="332" t="s">
        <v>50</v>
      </c>
      <c r="C603" s="322">
        <v>1981</v>
      </c>
      <c r="D603" s="332" t="s">
        <v>605</v>
      </c>
      <c r="E603" s="334">
        <v>56092</v>
      </c>
      <c r="F603" s="332">
        <v>23873</v>
      </c>
      <c r="G603" s="332">
        <v>16873</v>
      </c>
      <c r="H603" s="332">
        <v>7075</v>
      </c>
      <c r="I603" s="332">
        <v>4878</v>
      </c>
      <c r="J603" s="332">
        <v>2174</v>
      </c>
      <c r="K603" s="332">
        <v>882</v>
      </c>
      <c r="L603" s="332">
        <v>337</v>
      </c>
    </row>
    <row r="604" spans="1:12" x14ac:dyDescent="0.2">
      <c r="A604" s="322" t="str">
        <f t="shared" si="10"/>
        <v>Kensington and Chelsea1981Total persons</v>
      </c>
      <c r="B604" s="332" t="s">
        <v>50</v>
      </c>
      <c r="C604" s="322">
        <v>1981</v>
      </c>
      <c r="D604" s="332" t="s">
        <v>606</v>
      </c>
      <c r="E604" s="334">
        <v>117136</v>
      </c>
      <c r="F604" s="334">
        <v>23873</v>
      </c>
      <c r="G604" s="334">
        <v>33746</v>
      </c>
      <c r="H604" s="334">
        <v>21225</v>
      </c>
      <c r="I604" s="334">
        <v>19512</v>
      </c>
      <c r="J604" s="334">
        <v>10870</v>
      </c>
      <c r="K604" s="334">
        <v>5292</v>
      </c>
      <c r="L604" s="332">
        <v>2618</v>
      </c>
    </row>
    <row r="605" spans="1:12" x14ac:dyDescent="0.2">
      <c r="A605" s="322" t="str">
        <f t="shared" si="10"/>
        <v>Kensington and Chelsea1981Total rooms</v>
      </c>
      <c r="B605" s="332" t="s">
        <v>50</v>
      </c>
      <c r="C605" s="322">
        <v>1981</v>
      </c>
      <c r="D605" s="332" t="s">
        <v>607</v>
      </c>
      <c r="E605" s="334">
        <v>205688</v>
      </c>
      <c r="F605" s="332">
        <v>62589</v>
      </c>
      <c r="G605" s="332">
        <v>61923</v>
      </c>
      <c r="H605" s="332">
        <v>32096</v>
      </c>
      <c r="I605" s="332">
        <v>26534</v>
      </c>
      <c r="J605" s="332">
        <v>13976</v>
      </c>
      <c r="K605" s="332">
        <v>6097</v>
      </c>
      <c r="L605" s="332">
        <v>2473</v>
      </c>
    </row>
    <row r="606" spans="1:12" x14ac:dyDescent="0.2">
      <c r="A606" s="322" t="str">
        <f t="shared" si="10"/>
        <v>Kensington and Chelsea1981Persons per room</v>
      </c>
      <c r="B606" s="332" t="s">
        <v>50</v>
      </c>
      <c r="C606" s="322">
        <v>1981</v>
      </c>
      <c r="D606" s="332" t="s">
        <v>608</v>
      </c>
      <c r="E606" s="334">
        <v>0.56948387849558557</v>
      </c>
      <c r="F606" s="332">
        <v>0.38142485101215867</v>
      </c>
      <c r="G606" s="332">
        <v>0.54496713660513862</v>
      </c>
      <c r="H606" s="332">
        <v>0.66129735792622135</v>
      </c>
      <c r="I606" s="332">
        <v>0.73535840808019903</v>
      </c>
      <c r="J606" s="332">
        <v>0.77776187750429304</v>
      </c>
      <c r="K606" s="332">
        <v>0.86796785304247992</v>
      </c>
      <c r="L606" s="332">
        <v>1.0586332389809947</v>
      </c>
    </row>
    <row r="607" spans="1:12" x14ac:dyDescent="0.2">
      <c r="A607" s="322" t="str">
        <f t="shared" si="10"/>
        <v>Kensington and Chelsea19911991</v>
      </c>
      <c r="B607" s="332" t="s">
        <v>50</v>
      </c>
      <c r="C607" s="322">
        <v>1991</v>
      </c>
      <c r="D607" s="313" t="s">
        <v>4</v>
      </c>
      <c r="E607" s="334" t="s">
        <v>604</v>
      </c>
      <c r="F607" s="332">
        <v>1</v>
      </c>
      <c r="G607" s="332">
        <v>2</v>
      </c>
      <c r="H607" s="332">
        <v>3</v>
      </c>
      <c r="I607" s="332">
        <v>4</v>
      </c>
      <c r="J607" s="332">
        <v>5</v>
      </c>
      <c r="K607" s="332">
        <v>6</v>
      </c>
      <c r="L607" s="334" t="s">
        <v>599</v>
      </c>
    </row>
    <row r="608" spans="1:12" x14ac:dyDescent="0.2">
      <c r="A608" s="322" t="str">
        <f t="shared" si="10"/>
        <v>Kensington and Chelsea1991Total households</v>
      </c>
      <c r="B608" s="332" t="s">
        <v>50</v>
      </c>
      <c r="C608" s="322">
        <v>1991</v>
      </c>
      <c r="D608" s="332" t="s">
        <v>605</v>
      </c>
      <c r="E608" s="334">
        <v>68222</v>
      </c>
      <c r="F608" s="332">
        <v>32731</v>
      </c>
      <c r="G608" s="332">
        <v>19850</v>
      </c>
      <c r="H608" s="332">
        <v>7326</v>
      </c>
      <c r="I608" s="332">
        <v>5029</v>
      </c>
      <c r="J608" s="332">
        <v>2128</v>
      </c>
      <c r="K608" s="332">
        <v>849</v>
      </c>
      <c r="L608" s="332">
        <v>309</v>
      </c>
    </row>
    <row r="609" spans="1:14" x14ac:dyDescent="0.2">
      <c r="A609" s="322" t="str">
        <f t="shared" si="10"/>
        <v>Kensington and Chelsea1991Total persons</v>
      </c>
      <c r="B609" s="332" t="s">
        <v>50</v>
      </c>
      <c r="C609" s="322">
        <v>1991</v>
      </c>
      <c r="D609" s="332" t="s">
        <v>606</v>
      </c>
      <c r="E609" s="334">
        <v>132654</v>
      </c>
      <c r="F609" s="334">
        <v>32731</v>
      </c>
      <c r="G609" s="334">
        <v>39700</v>
      </c>
      <c r="H609" s="334">
        <v>21978</v>
      </c>
      <c r="I609" s="334">
        <v>20116</v>
      </c>
      <c r="J609" s="334">
        <v>10640</v>
      </c>
      <c r="K609" s="334">
        <v>5094</v>
      </c>
      <c r="L609" s="332">
        <v>2395</v>
      </c>
    </row>
    <row r="610" spans="1:14" x14ac:dyDescent="0.2">
      <c r="A610" s="322" t="str">
        <f t="shared" si="10"/>
        <v>Kensington and Chelsea1991Total rooms</v>
      </c>
      <c r="B610" s="332" t="s">
        <v>50</v>
      </c>
      <c r="C610" s="322">
        <v>1991</v>
      </c>
      <c r="D610" s="332" t="s">
        <v>607</v>
      </c>
      <c r="E610" s="334">
        <v>267751</v>
      </c>
      <c r="F610" s="332">
        <v>98680</v>
      </c>
      <c r="G610" s="332">
        <v>81175</v>
      </c>
      <c r="H610" s="332">
        <v>35769</v>
      </c>
      <c r="I610" s="332">
        <v>29154</v>
      </c>
      <c r="J610" s="332">
        <v>14487</v>
      </c>
      <c r="K610" s="332">
        <v>6161</v>
      </c>
      <c r="L610" s="332">
        <v>2325</v>
      </c>
    </row>
    <row r="611" spans="1:14" x14ac:dyDescent="0.2">
      <c r="A611" s="322" t="str">
        <f t="shared" si="10"/>
        <v>Kensington and Chelsea1991Persons per room</v>
      </c>
      <c r="B611" s="332" t="s">
        <v>50</v>
      </c>
      <c r="C611" s="322">
        <v>1991</v>
      </c>
      <c r="D611" s="332" t="s">
        <v>608</v>
      </c>
      <c r="E611" s="334">
        <v>0.49543792553529215</v>
      </c>
      <c r="F611" s="332">
        <v>0.33168828536684231</v>
      </c>
      <c r="G611" s="332">
        <v>0.48906683092085002</v>
      </c>
      <c r="H611" s="332">
        <v>0.6144426738237021</v>
      </c>
      <c r="I611" s="332">
        <v>0.68999108184125679</v>
      </c>
      <c r="J611" s="332">
        <v>0.7344515772761786</v>
      </c>
      <c r="K611" s="332">
        <v>0.826813828923876</v>
      </c>
      <c r="L611" s="332">
        <v>1.0301075268817204</v>
      </c>
    </row>
    <row r="612" spans="1:14" x14ac:dyDescent="0.2">
      <c r="A612" s="322" t="str">
        <f t="shared" si="10"/>
        <v>Kensington and Chelsea20012001</v>
      </c>
      <c r="B612" s="332" t="s">
        <v>50</v>
      </c>
      <c r="C612" s="322">
        <v>2001</v>
      </c>
      <c r="D612" s="313">
        <v>2001</v>
      </c>
      <c r="E612" s="334" t="s">
        <v>604</v>
      </c>
      <c r="F612" s="332">
        <v>1</v>
      </c>
      <c r="G612" s="332">
        <v>2</v>
      </c>
      <c r="H612" s="332">
        <v>3</v>
      </c>
      <c r="I612" s="332">
        <v>4</v>
      </c>
      <c r="J612" s="332">
        <v>5</v>
      </c>
      <c r="K612" s="332">
        <v>6</v>
      </c>
      <c r="L612" s="334">
        <v>7</v>
      </c>
      <c r="M612" s="322" t="s">
        <v>2759</v>
      </c>
      <c r="N612" s="332"/>
    </row>
    <row r="613" spans="1:14" x14ac:dyDescent="0.2">
      <c r="A613" s="322" t="str">
        <f t="shared" si="10"/>
        <v>Kensington and Chelsea2001Total households</v>
      </c>
      <c r="B613" s="332" t="s">
        <v>50</v>
      </c>
      <c r="C613" s="322">
        <v>2001</v>
      </c>
      <c r="D613" s="332" t="s">
        <v>605</v>
      </c>
      <c r="E613" s="334">
        <v>79150</v>
      </c>
      <c r="F613" s="332">
        <v>38454</v>
      </c>
      <c r="G613" s="332">
        <v>21932</v>
      </c>
      <c r="H613" s="332">
        <v>8530</v>
      </c>
      <c r="I613" s="332">
        <v>5734</v>
      </c>
      <c r="J613" s="332">
        <v>2779</v>
      </c>
      <c r="K613" s="332">
        <v>1488</v>
      </c>
      <c r="L613" s="332">
        <v>143</v>
      </c>
      <c r="M613" s="322">
        <v>90</v>
      </c>
    </row>
    <row r="614" spans="1:14" x14ac:dyDescent="0.2">
      <c r="A614" s="322" t="str">
        <f t="shared" si="10"/>
        <v>Kensington and Chelsea2001Total persons</v>
      </c>
      <c r="B614" s="332" t="s">
        <v>50</v>
      </c>
      <c r="C614" s="322">
        <v>2001</v>
      </c>
      <c r="D614" s="332" t="s">
        <v>606</v>
      </c>
      <c r="E614" s="334">
        <v>155438</v>
      </c>
      <c r="F614" s="334">
        <v>38454</v>
      </c>
      <c r="G614" s="334">
        <v>43864</v>
      </c>
      <c r="H614" s="334">
        <v>25590</v>
      </c>
      <c r="I614" s="334">
        <v>22936</v>
      </c>
      <c r="J614" s="334">
        <v>13895</v>
      </c>
      <c r="K614" s="334">
        <v>8928</v>
      </c>
      <c r="L614" s="332">
        <v>1001</v>
      </c>
      <c r="M614" s="322">
        <v>770</v>
      </c>
    </row>
    <row r="615" spans="1:14" x14ac:dyDescent="0.2">
      <c r="A615" s="322" t="str">
        <f t="shared" si="10"/>
        <v>Kensington and Chelsea2001Total rooms</v>
      </c>
      <c r="B615" s="332" t="s">
        <v>50</v>
      </c>
      <c r="C615" s="322">
        <v>2001</v>
      </c>
      <c r="D615" s="332" t="s">
        <v>607</v>
      </c>
      <c r="E615" s="334">
        <v>323104</v>
      </c>
      <c r="F615" s="332">
        <v>137167</v>
      </c>
      <c r="G615" s="332">
        <v>88165</v>
      </c>
      <c r="H615" s="332">
        <v>39187</v>
      </c>
      <c r="I615" s="332">
        <v>31421</v>
      </c>
      <c r="J615" s="332">
        <v>16641</v>
      </c>
      <c r="K615" s="332">
        <v>12962</v>
      </c>
      <c r="L615" s="332">
        <v>924</v>
      </c>
      <c r="M615" s="322">
        <v>557</v>
      </c>
    </row>
    <row r="616" spans="1:14" x14ac:dyDescent="0.2">
      <c r="A616" s="322" t="str">
        <f t="shared" si="10"/>
        <v>Kensington and Chelsea2001Persons per room</v>
      </c>
      <c r="B616" s="332" t="s">
        <v>50</v>
      </c>
      <c r="C616" s="322">
        <v>2001</v>
      </c>
      <c r="D616" s="332" t="s">
        <v>608</v>
      </c>
      <c r="E616" s="334">
        <v>0.48107730018817468</v>
      </c>
      <c r="F616" s="332">
        <v>0.28034439770498737</v>
      </c>
      <c r="G616" s="332">
        <v>0.4975216922815176</v>
      </c>
      <c r="H616" s="332">
        <v>0.65302268609487846</v>
      </c>
      <c r="I616" s="332">
        <v>0.72995767162089054</v>
      </c>
      <c r="J616" s="332">
        <v>0.83498587825250892</v>
      </c>
      <c r="K616" s="332">
        <v>0.68878259527850638</v>
      </c>
      <c r="L616" s="332">
        <v>1.0833333333333333</v>
      </c>
      <c r="M616" s="322">
        <v>1.3824057450628366</v>
      </c>
    </row>
    <row r="617" spans="1:14" x14ac:dyDescent="0.2">
      <c r="A617" s="322" t="str">
        <f t="shared" si="10"/>
        <v>Kensington and Chelsea20112011</v>
      </c>
      <c r="B617" s="332" t="s">
        <v>50</v>
      </c>
      <c r="C617" s="322">
        <v>2011</v>
      </c>
      <c r="D617" s="313">
        <v>2011</v>
      </c>
      <c r="E617" s="334" t="s">
        <v>604</v>
      </c>
      <c r="F617" s="332">
        <v>1</v>
      </c>
      <c r="G617" s="332">
        <v>2</v>
      </c>
      <c r="H617" s="332">
        <v>3</v>
      </c>
      <c r="I617" s="332">
        <v>4</v>
      </c>
      <c r="J617" s="332">
        <v>5</v>
      </c>
      <c r="K617" s="332" t="s">
        <v>602</v>
      </c>
      <c r="L617" s="334"/>
      <c r="N617" s="332"/>
    </row>
    <row r="618" spans="1:14" x14ac:dyDescent="0.2">
      <c r="A618" s="322" t="str">
        <f t="shared" si="10"/>
        <v>Kensington and Chelsea2011Total households</v>
      </c>
      <c r="B618" s="332" t="s">
        <v>50</v>
      </c>
      <c r="C618" s="322">
        <v>2011</v>
      </c>
      <c r="D618" s="332" t="s">
        <v>605</v>
      </c>
      <c r="E618" s="334">
        <v>78536</v>
      </c>
      <c r="F618" s="332">
        <v>36524</v>
      </c>
      <c r="G618" s="332">
        <v>22823</v>
      </c>
      <c r="H618" s="332">
        <v>8855</v>
      </c>
      <c r="I618" s="332">
        <v>6348</v>
      </c>
      <c r="J618" s="332">
        <v>2720</v>
      </c>
      <c r="K618" s="332">
        <v>1266</v>
      </c>
    </row>
    <row r="619" spans="1:14" x14ac:dyDescent="0.2">
      <c r="A619" s="322" t="str">
        <f t="shared" si="10"/>
        <v>Kensington and Chelsea2011Total persons</v>
      </c>
      <c r="B619" s="332" t="s">
        <v>50</v>
      </c>
      <c r="C619" s="322">
        <v>2011</v>
      </c>
      <c r="D619" s="332" t="s">
        <v>606</v>
      </c>
      <c r="E619" s="334">
        <v>155939</v>
      </c>
      <c r="F619" s="334">
        <v>36524</v>
      </c>
      <c r="G619" s="334">
        <v>45646</v>
      </c>
      <c r="H619" s="334">
        <v>26565</v>
      </c>
      <c r="I619" s="334">
        <v>25392</v>
      </c>
      <c r="J619" s="334">
        <v>13600</v>
      </c>
      <c r="K619" s="334">
        <v>8212</v>
      </c>
    </row>
    <row r="620" spans="1:14" x14ac:dyDescent="0.2">
      <c r="A620" s="322" t="str">
        <f t="shared" si="10"/>
        <v>Kensington and Chelsea2011Total rooms</v>
      </c>
      <c r="B620" s="332" t="s">
        <v>50</v>
      </c>
      <c r="C620" s="322">
        <v>2011</v>
      </c>
      <c r="D620" s="332" t="s">
        <v>607</v>
      </c>
      <c r="E620" s="334">
        <v>322546</v>
      </c>
      <c r="F620" s="332">
        <v>121867</v>
      </c>
      <c r="G620" s="332">
        <v>95946</v>
      </c>
      <c r="H620" s="332">
        <v>43646</v>
      </c>
      <c r="I620" s="332">
        <v>35752</v>
      </c>
      <c r="J620" s="332">
        <v>17059</v>
      </c>
      <c r="K620" s="332">
        <v>8276</v>
      </c>
    </row>
    <row r="621" spans="1:14" x14ac:dyDescent="0.2">
      <c r="A621" s="322" t="str">
        <f t="shared" si="10"/>
        <v>Kensington and Chelsea2011Persons per room</v>
      </c>
      <c r="B621" s="332" t="s">
        <v>50</v>
      </c>
      <c r="C621" s="322">
        <v>2011</v>
      </c>
      <c r="D621" s="332" t="s">
        <v>608</v>
      </c>
      <c r="E621" s="334">
        <v>0.48346282390728762</v>
      </c>
      <c r="F621" s="332">
        <v>0.29970377542731008</v>
      </c>
      <c r="G621" s="332">
        <v>0.47574677422716943</v>
      </c>
      <c r="H621" s="332">
        <v>0.60864684048939188</v>
      </c>
      <c r="I621" s="332">
        <v>0.71022600134258218</v>
      </c>
      <c r="J621" s="332">
        <v>0.79723313207104751</v>
      </c>
      <c r="K621" s="332">
        <v>0.99226679555340747</v>
      </c>
    </row>
    <row r="622" spans="1:14" x14ac:dyDescent="0.2">
      <c r="A622" s="322" t="str">
        <f t="shared" si="10"/>
        <v>Kingston upon ThamesKingston upon Thames</v>
      </c>
      <c r="B622" s="332" t="s">
        <v>51</v>
      </c>
      <c r="D622" s="332" t="s">
        <v>51</v>
      </c>
      <c r="F622" s="373" t="s">
        <v>603</v>
      </c>
      <c r="G622" s="373"/>
      <c r="H622" s="373"/>
      <c r="I622" s="373"/>
      <c r="J622" s="373"/>
      <c r="K622" s="373"/>
      <c r="L622" s="373"/>
    </row>
    <row r="623" spans="1:14" x14ac:dyDescent="0.2">
      <c r="A623" s="322" t="str">
        <f t="shared" si="10"/>
        <v>Kingston upon Thames19611961</v>
      </c>
      <c r="B623" s="332" t="s">
        <v>51</v>
      </c>
      <c r="C623" s="322">
        <v>1961</v>
      </c>
      <c r="D623" s="313" t="s">
        <v>28</v>
      </c>
      <c r="E623" s="334" t="s">
        <v>604</v>
      </c>
      <c r="F623" s="332">
        <v>1</v>
      </c>
      <c r="G623" s="332">
        <v>2</v>
      </c>
      <c r="H623" s="332">
        <v>3</v>
      </c>
      <c r="I623" s="332">
        <v>4</v>
      </c>
      <c r="J623" s="332">
        <v>5</v>
      </c>
      <c r="K623" s="332">
        <v>6</v>
      </c>
      <c r="L623" s="334" t="s">
        <v>599</v>
      </c>
    </row>
    <row r="624" spans="1:14" x14ac:dyDescent="0.2">
      <c r="A624" s="322" t="str">
        <f t="shared" si="10"/>
        <v>Kingston upon Thames1961Total households</v>
      </c>
      <c r="B624" s="332" t="s">
        <v>51</v>
      </c>
      <c r="C624" s="322">
        <v>1961</v>
      </c>
      <c r="D624" s="332" t="s">
        <v>605</v>
      </c>
      <c r="E624" s="334">
        <v>48050</v>
      </c>
      <c r="F624" s="334">
        <v>6017</v>
      </c>
      <c r="G624" s="334">
        <v>15494</v>
      </c>
      <c r="H624" s="334">
        <v>11222</v>
      </c>
      <c r="I624" s="334">
        <v>8983</v>
      </c>
      <c r="J624" s="334">
        <v>4014</v>
      </c>
      <c r="K624" s="334">
        <v>1428</v>
      </c>
      <c r="L624" s="334">
        <v>892</v>
      </c>
    </row>
    <row r="625" spans="1:12" x14ac:dyDescent="0.2">
      <c r="A625" s="322" t="str">
        <f t="shared" si="10"/>
        <v>Kingston upon Thames1961Total persons</v>
      </c>
      <c r="B625" s="332" t="s">
        <v>51</v>
      </c>
      <c r="C625" s="322">
        <v>1961</v>
      </c>
      <c r="D625" s="332" t="s">
        <v>606</v>
      </c>
      <c r="E625" s="334">
        <v>142108</v>
      </c>
      <c r="F625" s="334">
        <v>6017</v>
      </c>
      <c r="G625" s="334">
        <v>30988</v>
      </c>
      <c r="H625" s="334">
        <v>33666</v>
      </c>
      <c r="I625" s="334">
        <v>35932</v>
      </c>
      <c r="J625" s="334">
        <v>20070</v>
      </c>
      <c r="K625" s="334">
        <v>8568</v>
      </c>
      <c r="L625" s="334">
        <v>6867</v>
      </c>
    </row>
    <row r="626" spans="1:12" x14ac:dyDescent="0.2">
      <c r="A626" s="322" t="str">
        <f t="shared" si="10"/>
        <v>Kingston upon Thames1961Total rooms</v>
      </c>
      <c r="B626" s="332" t="s">
        <v>51</v>
      </c>
      <c r="C626" s="322">
        <v>1961</v>
      </c>
      <c r="D626" s="332" t="s">
        <v>607</v>
      </c>
      <c r="E626" s="334">
        <v>222636</v>
      </c>
      <c r="F626" s="334">
        <v>20848</v>
      </c>
      <c r="G626" s="334">
        <v>68489</v>
      </c>
      <c r="H626" s="334">
        <v>53483</v>
      </c>
      <c r="I626" s="334">
        <v>45190</v>
      </c>
      <c r="J626" s="334">
        <v>21361</v>
      </c>
      <c r="K626" s="334">
        <v>7990</v>
      </c>
      <c r="L626" s="334">
        <v>5275</v>
      </c>
    </row>
    <row r="627" spans="1:12" x14ac:dyDescent="0.2">
      <c r="A627" s="322" t="str">
        <f t="shared" si="10"/>
        <v>Kingston upon Thames1961Persons per room</v>
      </c>
      <c r="B627" s="332" t="s">
        <v>51</v>
      </c>
      <c r="C627" s="322">
        <v>1961</v>
      </c>
      <c r="D627" s="332" t="s">
        <v>608</v>
      </c>
      <c r="E627" s="334">
        <v>0.63829749007348313</v>
      </c>
      <c r="F627" s="332">
        <v>0.28861281657712973</v>
      </c>
      <c r="G627" s="332">
        <v>0.45245221860444745</v>
      </c>
      <c r="H627" s="332">
        <v>0.6294710468747079</v>
      </c>
      <c r="I627" s="332">
        <v>0.79513166629785348</v>
      </c>
      <c r="J627" s="332">
        <v>0.93956275455268945</v>
      </c>
      <c r="K627" s="332">
        <v>1.0723404255319149</v>
      </c>
      <c r="L627" s="332">
        <v>1.3018009478672985</v>
      </c>
    </row>
    <row r="628" spans="1:12" x14ac:dyDescent="0.2">
      <c r="A628" s="322" t="str">
        <f t="shared" si="10"/>
        <v>Kingston upon Thames19711971</v>
      </c>
      <c r="B628" s="332" t="s">
        <v>51</v>
      </c>
      <c r="C628" s="322">
        <v>1971</v>
      </c>
      <c r="D628" s="313" t="s">
        <v>29</v>
      </c>
      <c r="E628" s="334" t="s">
        <v>604</v>
      </c>
      <c r="F628" s="332">
        <v>1</v>
      </c>
      <c r="G628" s="332">
        <v>2</v>
      </c>
      <c r="H628" s="332">
        <v>3</v>
      </c>
      <c r="I628" s="332">
        <v>4</v>
      </c>
      <c r="J628" s="332">
        <v>5</v>
      </c>
      <c r="K628" s="334" t="s">
        <v>602</v>
      </c>
    </row>
    <row r="629" spans="1:12" x14ac:dyDescent="0.2">
      <c r="A629" s="322" t="str">
        <f t="shared" si="10"/>
        <v>Kingston upon Thames1971Total households</v>
      </c>
      <c r="B629" s="332" t="s">
        <v>51</v>
      </c>
      <c r="C629" s="322">
        <v>1971</v>
      </c>
      <c r="D629" s="332" t="s">
        <v>605</v>
      </c>
      <c r="E629" s="334">
        <v>51000</v>
      </c>
      <c r="F629" s="334">
        <v>10325</v>
      </c>
      <c r="G629" s="334">
        <v>17370</v>
      </c>
      <c r="H629" s="334">
        <v>9650</v>
      </c>
      <c r="I629" s="334">
        <v>8080</v>
      </c>
      <c r="J629" s="334">
        <v>3545</v>
      </c>
      <c r="K629" s="334">
        <v>2035</v>
      </c>
      <c r="L629" s="334"/>
    </row>
    <row r="630" spans="1:12" x14ac:dyDescent="0.2">
      <c r="A630" s="322" t="str">
        <f t="shared" si="10"/>
        <v>Kingston upon Thames1971Total persons</v>
      </c>
      <c r="B630" s="332" t="s">
        <v>51</v>
      </c>
      <c r="C630" s="322">
        <v>1971</v>
      </c>
      <c r="D630" s="332" t="s">
        <v>606</v>
      </c>
      <c r="E630" s="334">
        <v>137310</v>
      </c>
      <c r="F630" s="332">
        <v>10325</v>
      </c>
      <c r="G630" s="334">
        <v>34735</v>
      </c>
      <c r="H630" s="334">
        <v>28950</v>
      </c>
      <c r="I630" s="334">
        <v>32315</v>
      </c>
      <c r="J630" s="334">
        <v>17720</v>
      </c>
      <c r="K630" s="334">
        <v>13260</v>
      </c>
      <c r="L630" s="334"/>
    </row>
    <row r="631" spans="1:12" x14ac:dyDescent="0.2">
      <c r="A631" s="322" t="str">
        <f t="shared" si="10"/>
        <v>Kingston upon Thames1971Total rooms</v>
      </c>
      <c r="B631" s="332" t="s">
        <v>51</v>
      </c>
      <c r="C631" s="322">
        <v>1971</v>
      </c>
      <c r="D631" s="332" t="s">
        <v>607</v>
      </c>
      <c r="E631" s="334">
        <v>250020</v>
      </c>
      <c r="F631" s="334">
        <v>37835</v>
      </c>
      <c r="G631" s="334">
        <v>82825</v>
      </c>
      <c r="H631" s="334">
        <v>50545</v>
      </c>
      <c r="I631" s="334">
        <v>45150</v>
      </c>
      <c r="J631" s="334">
        <v>21015</v>
      </c>
      <c r="K631" s="334">
        <v>12650</v>
      </c>
      <c r="L631" s="334"/>
    </row>
    <row r="632" spans="1:12" x14ac:dyDescent="0.2">
      <c r="A632" s="322" t="str">
        <f t="shared" si="10"/>
        <v>Kingston upon Thames1971Persons per room</v>
      </c>
      <c r="B632" s="332" t="s">
        <v>51</v>
      </c>
      <c r="C632" s="322">
        <v>1971</v>
      </c>
      <c r="D632" s="332" t="s">
        <v>608</v>
      </c>
      <c r="E632" s="334">
        <v>0.54919606431485479</v>
      </c>
      <c r="F632" s="332">
        <v>0.27289546716003699</v>
      </c>
      <c r="G632" s="332">
        <v>0.41937820706308482</v>
      </c>
      <c r="H632" s="332">
        <v>0.5727569492531408</v>
      </c>
      <c r="I632" s="332">
        <v>0.7157253599114064</v>
      </c>
      <c r="J632" s="332">
        <v>0.84320723292886035</v>
      </c>
      <c r="K632" s="332">
        <v>1.0482213438735177</v>
      </c>
    </row>
    <row r="633" spans="1:12" x14ac:dyDescent="0.2">
      <c r="A633" s="322" t="str">
        <f t="shared" si="10"/>
        <v>Kingston upon Thames19811981</v>
      </c>
      <c r="B633" s="332" t="s">
        <v>51</v>
      </c>
      <c r="C633" s="322">
        <v>1981</v>
      </c>
      <c r="D633" s="313" t="s">
        <v>30</v>
      </c>
      <c r="E633" s="334" t="s">
        <v>604</v>
      </c>
      <c r="F633" s="332">
        <v>1</v>
      </c>
      <c r="G633" s="332">
        <v>2</v>
      </c>
      <c r="H633" s="332">
        <v>3</v>
      </c>
      <c r="I633" s="332">
        <v>4</v>
      </c>
      <c r="J633" s="332">
        <v>5</v>
      </c>
      <c r="K633" s="332">
        <v>6</v>
      </c>
      <c r="L633" s="334" t="s">
        <v>599</v>
      </c>
    </row>
    <row r="634" spans="1:12" x14ac:dyDescent="0.2">
      <c r="A634" s="322" t="str">
        <f t="shared" si="10"/>
        <v>Kingston upon Thames1981Total households</v>
      </c>
      <c r="B634" s="332" t="s">
        <v>51</v>
      </c>
      <c r="C634" s="322">
        <v>1981</v>
      </c>
      <c r="D634" s="332" t="s">
        <v>605</v>
      </c>
      <c r="E634" s="334">
        <v>51435</v>
      </c>
      <c r="F634" s="332">
        <v>13018</v>
      </c>
      <c r="G634" s="332">
        <v>17475</v>
      </c>
      <c r="H634" s="332">
        <v>8098</v>
      </c>
      <c r="I634" s="332">
        <v>8469</v>
      </c>
      <c r="J634" s="332">
        <v>3154</v>
      </c>
      <c r="K634" s="332">
        <v>913</v>
      </c>
      <c r="L634" s="332">
        <v>308</v>
      </c>
    </row>
    <row r="635" spans="1:12" x14ac:dyDescent="0.2">
      <c r="A635" s="322" t="str">
        <f t="shared" si="10"/>
        <v>Kingston upon Thames1981Total persons</v>
      </c>
      <c r="B635" s="332" t="s">
        <v>51</v>
      </c>
      <c r="C635" s="322">
        <v>1981</v>
      </c>
      <c r="D635" s="332" t="s">
        <v>606</v>
      </c>
      <c r="E635" s="334">
        <v>129695</v>
      </c>
      <c r="F635" s="334">
        <v>13018</v>
      </c>
      <c r="G635" s="334">
        <v>34950</v>
      </c>
      <c r="H635" s="334">
        <v>24294</v>
      </c>
      <c r="I635" s="334">
        <v>33876</v>
      </c>
      <c r="J635" s="334">
        <v>15770</v>
      </c>
      <c r="K635" s="334">
        <v>5478</v>
      </c>
      <c r="L635" s="332">
        <v>2309</v>
      </c>
    </row>
    <row r="636" spans="1:12" x14ac:dyDescent="0.2">
      <c r="A636" s="322" t="str">
        <f t="shared" si="10"/>
        <v>Kingston upon Thames1981Total rooms</v>
      </c>
      <c r="B636" s="332" t="s">
        <v>51</v>
      </c>
      <c r="C636" s="322">
        <v>1981</v>
      </c>
      <c r="D636" s="332" t="s">
        <v>607</v>
      </c>
      <c r="E636" s="334">
        <v>253066</v>
      </c>
      <c r="F636" s="332">
        <v>50106</v>
      </c>
      <c r="G636" s="332">
        <v>83993</v>
      </c>
      <c r="H636" s="332">
        <v>42965</v>
      </c>
      <c r="I636" s="332">
        <v>48627</v>
      </c>
      <c r="J636" s="332">
        <v>19407</v>
      </c>
      <c r="K636" s="332">
        <v>5876</v>
      </c>
      <c r="L636" s="332">
        <v>2092</v>
      </c>
    </row>
    <row r="637" spans="1:12" x14ac:dyDescent="0.2">
      <c r="A637" s="322" t="str">
        <f t="shared" si="10"/>
        <v>Kingston upon Thames1981Persons per room</v>
      </c>
      <c r="B637" s="332" t="s">
        <v>51</v>
      </c>
      <c r="C637" s="322">
        <v>1981</v>
      </c>
      <c r="D637" s="332" t="s">
        <v>608</v>
      </c>
      <c r="E637" s="334">
        <v>0.51249476421170759</v>
      </c>
      <c r="F637" s="332">
        <v>0.25980920448648864</v>
      </c>
      <c r="G637" s="332">
        <v>0.4161061040801019</v>
      </c>
      <c r="H637" s="332">
        <v>0.56543698359129524</v>
      </c>
      <c r="I637" s="332">
        <v>0.69665000925411813</v>
      </c>
      <c r="J637" s="332">
        <v>0.8125933941361364</v>
      </c>
      <c r="K637" s="332">
        <v>0.93226684819605177</v>
      </c>
      <c r="L637" s="332">
        <v>1.1037284894837476</v>
      </c>
    </row>
    <row r="638" spans="1:12" x14ac:dyDescent="0.2">
      <c r="A638" s="322" t="str">
        <f t="shared" si="10"/>
        <v>Kingston upon Thames19911991</v>
      </c>
      <c r="B638" s="332" t="s">
        <v>51</v>
      </c>
      <c r="C638" s="322">
        <v>1991</v>
      </c>
      <c r="D638" s="313" t="s">
        <v>4</v>
      </c>
      <c r="E638" s="334" t="s">
        <v>604</v>
      </c>
      <c r="F638" s="332">
        <v>1</v>
      </c>
      <c r="G638" s="332">
        <v>2</v>
      </c>
      <c r="H638" s="332">
        <v>3</v>
      </c>
      <c r="I638" s="332">
        <v>4</v>
      </c>
      <c r="J638" s="332">
        <v>5</v>
      </c>
      <c r="K638" s="332">
        <v>6</v>
      </c>
      <c r="L638" s="334" t="s">
        <v>599</v>
      </c>
    </row>
    <row r="639" spans="1:12" x14ac:dyDescent="0.2">
      <c r="A639" s="322" t="str">
        <f t="shared" si="10"/>
        <v>Kingston upon Thames1991Total households</v>
      </c>
      <c r="B639" s="332" t="s">
        <v>51</v>
      </c>
      <c r="C639" s="322">
        <v>1991</v>
      </c>
      <c r="D639" s="332" t="s">
        <v>605</v>
      </c>
      <c r="E639" s="334">
        <v>55280</v>
      </c>
      <c r="F639" s="332">
        <v>16477</v>
      </c>
      <c r="G639" s="332">
        <v>18579</v>
      </c>
      <c r="H639" s="332">
        <v>8237</v>
      </c>
      <c r="I639" s="332">
        <v>8260</v>
      </c>
      <c r="J639" s="332">
        <v>2810</v>
      </c>
      <c r="K639" s="332">
        <v>708</v>
      </c>
      <c r="L639" s="332">
        <v>209</v>
      </c>
    </row>
    <row r="640" spans="1:12" x14ac:dyDescent="0.2">
      <c r="A640" s="322" t="str">
        <f t="shared" si="10"/>
        <v>Kingston upon Thames1991Total persons</v>
      </c>
      <c r="B640" s="332" t="s">
        <v>51</v>
      </c>
      <c r="C640" s="322">
        <v>1991</v>
      </c>
      <c r="D640" s="332" t="s">
        <v>606</v>
      </c>
      <c r="E640" s="334">
        <v>131229</v>
      </c>
      <c r="F640" s="334">
        <v>16477</v>
      </c>
      <c r="G640" s="334">
        <v>37158</v>
      </c>
      <c r="H640" s="334">
        <v>24711</v>
      </c>
      <c r="I640" s="334">
        <v>33040</v>
      </c>
      <c r="J640" s="334">
        <v>14050</v>
      </c>
      <c r="K640" s="334">
        <v>4248</v>
      </c>
      <c r="L640" s="332">
        <v>1545</v>
      </c>
    </row>
    <row r="641" spans="1:14" x14ac:dyDescent="0.2">
      <c r="A641" s="322" t="str">
        <f t="shared" si="10"/>
        <v>Kingston upon Thames1991Total rooms</v>
      </c>
      <c r="B641" s="332" t="s">
        <v>51</v>
      </c>
      <c r="C641" s="322">
        <v>1991</v>
      </c>
      <c r="D641" s="332" t="s">
        <v>607</v>
      </c>
      <c r="E641" s="334">
        <v>275596</v>
      </c>
      <c r="F641" s="332">
        <v>65621</v>
      </c>
      <c r="G641" s="332">
        <v>91277</v>
      </c>
      <c r="H641" s="332">
        <v>45195</v>
      </c>
      <c r="I641" s="332">
        <v>49524</v>
      </c>
      <c r="J641" s="332">
        <v>17824</v>
      </c>
      <c r="K641" s="332">
        <v>4694</v>
      </c>
      <c r="L641" s="332">
        <v>1461</v>
      </c>
    </row>
    <row r="642" spans="1:14" x14ac:dyDescent="0.2">
      <c r="A642" s="322" t="str">
        <f t="shared" si="10"/>
        <v>Kingston upon Thames1991Persons per room</v>
      </c>
      <c r="B642" s="332" t="s">
        <v>51</v>
      </c>
      <c r="C642" s="322">
        <v>1991</v>
      </c>
      <c r="D642" s="332" t="s">
        <v>608</v>
      </c>
      <c r="E642" s="334">
        <v>0.47616438554986285</v>
      </c>
      <c r="F642" s="332">
        <v>0.25109339997866537</v>
      </c>
      <c r="G642" s="332">
        <v>0.40709050472736835</v>
      </c>
      <c r="H642" s="332">
        <v>0.54676402256886825</v>
      </c>
      <c r="I642" s="332">
        <v>0.6671512801873839</v>
      </c>
      <c r="J642" s="332">
        <v>0.78826301615798922</v>
      </c>
      <c r="K642" s="332">
        <v>0.9049850873455475</v>
      </c>
      <c r="L642" s="332">
        <v>1.0574948665297741</v>
      </c>
    </row>
    <row r="643" spans="1:14" x14ac:dyDescent="0.2">
      <c r="A643" s="322" t="str">
        <f t="shared" si="10"/>
        <v>Kingston upon Thames20012001</v>
      </c>
      <c r="B643" s="332" t="s">
        <v>51</v>
      </c>
      <c r="C643" s="322">
        <v>2001</v>
      </c>
      <c r="D643" s="313">
        <v>2001</v>
      </c>
      <c r="E643" s="334" t="s">
        <v>604</v>
      </c>
      <c r="F643" s="332">
        <v>1</v>
      </c>
      <c r="G643" s="332">
        <v>2</v>
      </c>
      <c r="H643" s="332">
        <v>3</v>
      </c>
      <c r="I643" s="332">
        <v>4</v>
      </c>
      <c r="J643" s="332">
        <v>5</v>
      </c>
      <c r="K643" s="332">
        <v>6</v>
      </c>
      <c r="L643" s="334">
        <v>7</v>
      </c>
      <c r="M643" s="322" t="s">
        <v>2759</v>
      </c>
      <c r="N643" s="332"/>
    </row>
    <row r="644" spans="1:14" x14ac:dyDescent="0.2">
      <c r="A644" s="322" t="str">
        <f t="shared" si="10"/>
        <v>Kingston upon Thames2001Total households</v>
      </c>
      <c r="B644" s="332" t="s">
        <v>51</v>
      </c>
      <c r="C644" s="322">
        <v>2001</v>
      </c>
      <c r="D644" s="332" t="s">
        <v>605</v>
      </c>
      <c r="E644" s="334">
        <v>61408</v>
      </c>
      <c r="F644" s="332">
        <v>19740</v>
      </c>
      <c r="G644" s="332">
        <v>19543</v>
      </c>
      <c r="H644" s="332">
        <v>9333</v>
      </c>
      <c r="I644" s="332">
        <v>8544</v>
      </c>
      <c r="J644" s="332">
        <v>3002</v>
      </c>
      <c r="K644" s="332">
        <v>1019</v>
      </c>
      <c r="L644" s="332">
        <v>151</v>
      </c>
      <c r="M644" s="322">
        <v>76</v>
      </c>
    </row>
    <row r="645" spans="1:14" x14ac:dyDescent="0.2">
      <c r="A645" s="322" t="str">
        <f t="shared" si="10"/>
        <v>Kingston upon Thames2001Total persons</v>
      </c>
      <c r="B645" s="332" t="s">
        <v>51</v>
      </c>
      <c r="C645" s="322">
        <v>2001</v>
      </c>
      <c r="D645" s="332" t="s">
        <v>606</v>
      </c>
      <c r="E645" s="334">
        <v>143972</v>
      </c>
      <c r="F645" s="334">
        <v>19740</v>
      </c>
      <c r="G645" s="334">
        <v>39086</v>
      </c>
      <c r="H645" s="334">
        <v>27999</v>
      </c>
      <c r="I645" s="334">
        <v>34176</v>
      </c>
      <c r="J645" s="334">
        <v>15010</v>
      </c>
      <c r="K645" s="334">
        <v>6114</v>
      </c>
      <c r="L645" s="332">
        <v>1057</v>
      </c>
      <c r="M645" s="322">
        <v>790</v>
      </c>
    </row>
    <row r="646" spans="1:14" x14ac:dyDescent="0.2">
      <c r="A646" s="322" t="str">
        <f t="shared" si="10"/>
        <v>Kingston upon Thames2001Total rooms</v>
      </c>
      <c r="B646" s="332" t="s">
        <v>51</v>
      </c>
      <c r="C646" s="322">
        <v>2001</v>
      </c>
      <c r="D646" s="332" t="s">
        <v>607</v>
      </c>
      <c r="E646" s="334">
        <v>313229</v>
      </c>
      <c r="F646" s="332">
        <v>81524</v>
      </c>
      <c r="G646" s="332">
        <v>99178</v>
      </c>
      <c r="H646" s="332">
        <v>52273</v>
      </c>
      <c r="I646" s="332">
        <v>52350</v>
      </c>
      <c r="J646" s="332">
        <v>19564</v>
      </c>
      <c r="K646" s="332">
        <v>7544</v>
      </c>
      <c r="L646" s="332">
        <v>1072</v>
      </c>
      <c r="M646" s="322">
        <v>508</v>
      </c>
    </row>
    <row r="647" spans="1:14" x14ac:dyDescent="0.2">
      <c r="A647" s="322" t="str">
        <f t="shared" si="10"/>
        <v>Kingston upon Thames2001Persons per room</v>
      </c>
      <c r="B647" s="332" t="s">
        <v>51</v>
      </c>
      <c r="C647" s="322">
        <v>2001</v>
      </c>
      <c r="D647" s="332" t="s">
        <v>608</v>
      </c>
      <c r="E647" s="334">
        <v>0.45963815610942793</v>
      </c>
      <c r="F647" s="332">
        <v>0.24213728472597026</v>
      </c>
      <c r="G647" s="332">
        <v>0.39409949787251203</v>
      </c>
      <c r="H647" s="332">
        <v>0.53563024888565802</v>
      </c>
      <c r="I647" s="332">
        <v>0.65283667621776509</v>
      </c>
      <c r="J647" s="332">
        <v>0.76722551625434476</v>
      </c>
      <c r="K647" s="332">
        <v>0.8104453870625663</v>
      </c>
      <c r="L647" s="332">
        <v>0.98600746268656714</v>
      </c>
      <c r="M647" s="322">
        <v>1.5551181102362204</v>
      </c>
    </row>
    <row r="648" spans="1:14" x14ac:dyDescent="0.2">
      <c r="A648" s="322" t="str">
        <f t="shared" si="10"/>
        <v>Kingston upon Thames20112011</v>
      </c>
      <c r="B648" s="332" t="s">
        <v>51</v>
      </c>
      <c r="C648" s="322">
        <v>2011</v>
      </c>
      <c r="D648" s="313">
        <v>2011</v>
      </c>
      <c r="E648" s="334" t="s">
        <v>604</v>
      </c>
      <c r="F648" s="332">
        <v>1</v>
      </c>
      <c r="G648" s="332">
        <v>2</v>
      </c>
      <c r="H648" s="332">
        <v>3</v>
      </c>
      <c r="I648" s="332">
        <v>4</v>
      </c>
      <c r="J648" s="332">
        <v>5</v>
      </c>
      <c r="K648" s="332" t="s">
        <v>602</v>
      </c>
      <c r="L648" s="334"/>
      <c r="N648" s="332"/>
    </row>
    <row r="649" spans="1:14" x14ac:dyDescent="0.2">
      <c r="A649" s="322" t="str">
        <f t="shared" si="10"/>
        <v>Kingston upon Thames2011Total households</v>
      </c>
      <c r="B649" s="332" t="s">
        <v>51</v>
      </c>
      <c r="C649" s="322">
        <v>2011</v>
      </c>
      <c r="D649" s="332" t="s">
        <v>605</v>
      </c>
      <c r="E649" s="334">
        <v>63639</v>
      </c>
      <c r="F649" s="332">
        <v>18198</v>
      </c>
      <c r="G649" s="332">
        <v>19807</v>
      </c>
      <c r="H649" s="332">
        <v>10964</v>
      </c>
      <c r="I649" s="332">
        <v>9719</v>
      </c>
      <c r="J649" s="332">
        <v>3516</v>
      </c>
      <c r="K649" s="332">
        <v>1435</v>
      </c>
    </row>
    <row r="650" spans="1:14" x14ac:dyDescent="0.2">
      <c r="A650" s="322" t="str">
        <f t="shared" si="10"/>
        <v>Kingston upon Thames2011Total persons</v>
      </c>
      <c r="B650" s="332" t="s">
        <v>51</v>
      </c>
      <c r="C650" s="322">
        <v>2011</v>
      </c>
      <c r="D650" s="332" t="s">
        <v>606</v>
      </c>
      <c r="E650" s="334">
        <v>156358</v>
      </c>
      <c r="F650" s="334">
        <v>18198</v>
      </c>
      <c r="G650" s="334">
        <v>39614</v>
      </c>
      <c r="H650" s="334">
        <v>32892</v>
      </c>
      <c r="I650" s="334">
        <v>38876</v>
      </c>
      <c r="J650" s="334">
        <v>17580</v>
      </c>
      <c r="K650" s="334">
        <v>9198</v>
      </c>
    </row>
    <row r="651" spans="1:14" x14ac:dyDescent="0.2">
      <c r="A651" s="322" t="str">
        <f t="shared" si="10"/>
        <v>Kingston upon Thames2011Total rooms</v>
      </c>
      <c r="B651" s="332" t="s">
        <v>51</v>
      </c>
      <c r="C651" s="322">
        <v>2011</v>
      </c>
      <c r="D651" s="332" t="s">
        <v>607</v>
      </c>
      <c r="E651" s="334">
        <v>329729</v>
      </c>
      <c r="F651" s="332">
        <v>76647</v>
      </c>
      <c r="G651" s="332">
        <v>100339</v>
      </c>
      <c r="H651" s="332">
        <v>60450</v>
      </c>
      <c r="I651" s="332">
        <v>59875</v>
      </c>
      <c r="J651" s="332">
        <v>22755</v>
      </c>
      <c r="K651" s="332">
        <v>9663</v>
      </c>
    </row>
    <row r="652" spans="1:14" x14ac:dyDescent="0.2">
      <c r="A652" s="322" t="str">
        <f t="shared" si="10"/>
        <v>Kingston upon Thames2011Persons per room</v>
      </c>
      <c r="B652" s="332" t="s">
        <v>51</v>
      </c>
      <c r="C652" s="322">
        <v>2011</v>
      </c>
      <c r="D652" s="332" t="s">
        <v>608</v>
      </c>
      <c r="E652" s="334">
        <v>0.47420154126570607</v>
      </c>
      <c r="F652" s="332">
        <v>0.23742612235312538</v>
      </c>
      <c r="G652" s="332">
        <v>0.39480162249972595</v>
      </c>
      <c r="H652" s="332">
        <v>0.54411910669975183</v>
      </c>
      <c r="I652" s="332">
        <v>0.64928601252609608</v>
      </c>
      <c r="J652" s="332">
        <v>0.7725774555042848</v>
      </c>
      <c r="K652" s="332">
        <v>0.95187829866501084</v>
      </c>
    </row>
    <row r="653" spans="1:14" x14ac:dyDescent="0.2">
      <c r="A653" s="322" t="str">
        <f t="shared" si="10"/>
        <v>LambethLambeth</v>
      </c>
      <c r="B653" s="332" t="s">
        <v>52</v>
      </c>
      <c r="D653" s="332" t="s">
        <v>52</v>
      </c>
      <c r="F653" s="373" t="s">
        <v>603</v>
      </c>
      <c r="G653" s="373"/>
      <c r="H653" s="373"/>
      <c r="I653" s="373"/>
      <c r="J653" s="373"/>
      <c r="K653" s="373"/>
      <c r="L653" s="373"/>
    </row>
    <row r="654" spans="1:14" x14ac:dyDescent="0.2">
      <c r="A654" s="322" t="str">
        <f t="shared" si="10"/>
        <v>Lambeth19611961</v>
      </c>
      <c r="B654" s="332" t="s">
        <v>52</v>
      </c>
      <c r="C654" s="322">
        <v>1961</v>
      </c>
      <c r="D654" s="313" t="s">
        <v>28</v>
      </c>
      <c r="E654" s="334" t="s">
        <v>604</v>
      </c>
      <c r="F654" s="332">
        <v>1</v>
      </c>
      <c r="G654" s="332">
        <v>2</v>
      </c>
      <c r="H654" s="332">
        <v>3</v>
      </c>
      <c r="I654" s="332">
        <v>4</v>
      </c>
      <c r="J654" s="332">
        <v>5</v>
      </c>
      <c r="K654" s="332">
        <v>6</v>
      </c>
      <c r="L654" s="334" t="s">
        <v>599</v>
      </c>
    </row>
    <row r="655" spans="1:14" x14ac:dyDescent="0.2">
      <c r="A655" s="322" t="str">
        <f t="shared" si="10"/>
        <v>Lambeth1961Total households</v>
      </c>
      <c r="B655" s="332" t="s">
        <v>52</v>
      </c>
      <c r="C655" s="322">
        <v>1961</v>
      </c>
      <c r="D655" s="332" t="s">
        <v>605</v>
      </c>
      <c r="E655" s="334">
        <v>117120</v>
      </c>
      <c r="F655" s="334">
        <v>23542</v>
      </c>
      <c r="G655" s="334">
        <v>36179</v>
      </c>
      <c r="H655" s="334">
        <v>24263</v>
      </c>
      <c r="I655" s="334">
        <v>17771</v>
      </c>
      <c r="J655" s="334">
        <v>8328</v>
      </c>
      <c r="K655" s="334">
        <v>3848</v>
      </c>
      <c r="L655" s="334">
        <v>3189</v>
      </c>
    </row>
    <row r="656" spans="1:14" x14ac:dyDescent="0.2">
      <c r="A656" s="322" t="str">
        <f t="shared" si="10"/>
        <v>Lambeth1961Total persons</v>
      </c>
      <c r="B656" s="332" t="s">
        <v>52</v>
      </c>
      <c r="C656" s="322">
        <v>1961</v>
      </c>
      <c r="D656" s="332" t="s">
        <v>606</v>
      </c>
      <c r="E656" s="334">
        <v>329627</v>
      </c>
      <c r="F656" s="334">
        <v>23542</v>
      </c>
      <c r="G656" s="334">
        <v>72358</v>
      </c>
      <c r="H656" s="334">
        <v>72789</v>
      </c>
      <c r="I656" s="334">
        <v>71084</v>
      </c>
      <c r="J656" s="334">
        <v>41640</v>
      </c>
      <c r="K656" s="334">
        <v>23088</v>
      </c>
      <c r="L656" s="334">
        <v>25126</v>
      </c>
    </row>
    <row r="657" spans="1:12" x14ac:dyDescent="0.2">
      <c r="A657" s="322" t="str">
        <f t="shared" si="10"/>
        <v>Lambeth1961Total rooms</v>
      </c>
      <c r="B657" s="332" t="s">
        <v>52</v>
      </c>
      <c r="C657" s="322">
        <v>1961</v>
      </c>
      <c r="D657" s="332" t="s">
        <v>607</v>
      </c>
      <c r="E657" s="334">
        <v>433985</v>
      </c>
      <c r="F657" s="334">
        <v>60261</v>
      </c>
      <c r="G657" s="334">
        <v>126142</v>
      </c>
      <c r="H657" s="334">
        <v>95800</v>
      </c>
      <c r="I657" s="334">
        <v>75820</v>
      </c>
      <c r="J657" s="334">
        <v>38933</v>
      </c>
      <c r="K657" s="334">
        <v>19397</v>
      </c>
      <c r="L657" s="334">
        <v>17632</v>
      </c>
    </row>
    <row r="658" spans="1:12" x14ac:dyDescent="0.2">
      <c r="A658" s="322" t="str">
        <f t="shared" si="10"/>
        <v>Lambeth1961Persons per room</v>
      </c>
      <c r="B658" s="332" t="s">
        <v>52</v>
      </c>
      <c r="C658" s="322">
        <v>1961</v>
      </c>
      <c r="D658" s="332" t="s">
        <v>608</v>
      </c>
      <c r="E658" s="334">
        <v>0.75953546781570791</v>
      </c>
      <c r="F658" s="332">
        <v>0.39066726406797098</v>
      </c>
      <c r="G658" s="332">
        <v>0.57362337682928766</v>
      </c>
      <c r="H658" s="332">
        <v>0.75980167014613775</v>
      </c>
      <c r="I658" s="332">
        <v>0.93753627011342655</v>
      </c>
      <c r="J658" s="332">
        <v>1.0695297048776102</v>
      </c>
      <c r="K658" s="332">
        <v>1.1902871578079084</v>
      </c>
      <c r="L658" s="332">
        <v>1.4250226860254083</v>
      </c>
    </row>
    <row r="659" spans="1:12" x14ac:dyDescent="0.2">
      <c r="A659" s="322" t="str">
        <f t="shared" si="10"/>
        <v>Lambeth19711971</v>
      </c>
      <c r="B659" s="332" t="s">
        <v>52</v>
      </c>
      <c r="C659" s="322">
        <v>1971</v>
      </c>
      <c r="D659" s="313" t="s">
        <v>29</v>
      </c>
      <c r="E659" s="334" t="s">
        <v>604</v>
      </c>
      <c r="F659" s="332">
        <v>1</v>
      </c>
      <c r="G659" s="332">
        <v>2</v>
      </c>
      <c r="H659" s="332">
        <v>3</v>
      </c>
      <c r="I659" s="332">
        <v>4</v>
      </c>
      <c r="J659" s="332">
        <v>5</v>
      </c>
      <c r="K659" s="334" t="s">
        <v>602</v>
      </c>
    </row>
    <row r="660" spans="1:12" x14ac:dyDescent="0.2">
      <c r="A660" s="322" t="str">
        <f t="shared" si="10"/>
        <v>Lambeth1971Total households</v>
      </c>
      <c r="B660" s="332" t="s">
        <v>52</v>
      </c>
      <c r="C660" s="322">
        <v>1971</v>
      </c>
      <c r="D660" s="332" t="s">
        <v>605</v>
      </c>
      <c r="E660" s="334">
        <v>111885</v>
      </c>
      <c r="F660" s="334">
        <v>30100</v>
      </c>
      <c r="G660" s="334">
        <v>34115</v>
      </c>
      <c r="H660" s="334">
        <v>18550</v>
      </c>
      <c r="I660" s="334">
        <v>14320</v>
      </c>
      <c r="J660" s="334">
        <v>7550</v>
      </c>
      <c r="K660" s="334">
        <v>7250</v>
      </c>
      <c r="L660" s="334"/>
    </row>
    <row r="661" spans="1:12" x14ac:dyDescent="0.2">
      <c r="A661" s="322" t="str">
        <f t="shared" si="10"/>
        <v>Lambeth1971Total persons</v>
      </c>
      <c r="B661" s="332" t="s">
        <v>52</v>
      </c>
      <c r="C661" s="322">
        <v>1971</v>
      </c>
      <c r="D661" s="332" t="s">
        <v>606</v>
      </c>
      <c r="E661" s="334">
        <v>298615</v>
      </c>
      <c r="F661" s="334">
        <v>30100</v>
      </c>
      <c r="G661" s="334">
        <v>68225</v>
      </c>
      <c r="H661" s="334">
        <v>55655</v>
      </c>
      <c r="I661" s="334">
        <v>57280</v>
      </c>
      <c r="J661" s="334">
        <v>37760</v>
      </c>
      <c r="K661" s="334">
        <v>49600</v>
      </c>
      <c r="L661" s="334"/>
    </row>
    <row r="662" spans="1:12" x14ac:dyDescent="0.2">
      <c r="A662" s="322" t="str">
        <f t="shared" si="10"/>
        <v>Lambeth1971Total rooms</v>
      </c>
      <c r="B662" s="332" t="s">
        <v>52</v>
      </c>
      <c r="C662" s="322">
        <v>1971</v>
      </c>
      <c r="D662" s="332" t="s">
        <v>607</v>
      </c>
      <c r="E662" s="334">
        <v>431560</v>
      </c>
      <c r="F662" s="334">
        <v>83030</v>
      </c>
      <c r="G662" s="334">
        <v>127980</v>
      </c>
      <c r="H662" s="334">
        <v>79350</v>
      </c>
      <c r="I662" s="334">
        <v>65630</v>
      </c>
      <c r="J662" s="334">
        <v>36820</v>
      </c>
      <c r="K662" s="334">
        <v>38740</v>
      </c>
      <c r="L662" s="334"/>
    </row>
    <row r="663" spans="1:12" x14ac:dyDescent="0.2">
      <c r="A663" s="322" t="str">
        <f t="shared" ref="A663:A726" si="11">CONCATENATE(B663,C663,D663)</f>
        <v>Lambeth1971Persons per room</v>
      </c>
      <c r="B663" s="332" t="s">
        <v>52</v>
      </c>
      <c r="C663" s="322">
        <v>1971</v>
      </c>
      <c r="D663" s="332" t="s">
        <v>608</v>
      </c>
      <c r="E663" s="334">
        <v>0.69194318287144319</v>
      </c>
      <c r="F663" s="332">
        <v>0.36251957123931111</v>
      </c>
      <c r="G663" s="332">
        <v>0.53309110798562276</v>
      </c>
      <c r="H663" s="332">
        <v>0.70138626339004406</v>
      </c>
      <c r="I663" s="332">
        <v>0.87277159835441109</v>
      </c>
      <c r="J663" s="332">
        <v>1.0255296034763715</v>
      </c>
      <c r="K663" s="332">
        <v>1.2803304078471864</v>
      </c>
    </row>
    <row r="664" spans="1:12" x14ac:dyDescent="0.2">
      <c r="A664" s="322" t="str">
        <f t="shared" si="11"/>
        <v>Lambeth19811981</v>
      </c>
      <c r="B664" s="332" t="s">
        <v>52</v>
      </c>
      <c r="C664" s="322">
        <v>1981</v>
      </c>
      <c r="D664" s="313" t="s">
        <v>30</v>
      </c>
      <c r="E664" s="334" t="s">
        <v>604</v>
      </c>
      <c r="F664" s="332">
        <v>1</v>
      </c>
      <c r="G664" s="332">
        <v>2</v>
      </c>
      <c r="H664" s="332">
        <v>3</v>
      </c>
      <c r="I664" s="332">
        <v>4</v>
      </c>
      <c r="J664" s="332">
        <v>5</v>
      </c>
      <c r="K664" s="332">
        <v>6</v>
      </c>
      <c r="L664" s="334" t="s">
        <v>599</v>
      </c>
    </row>
    <row r="665" spans="1:12" x14ac:dyDescent="0.2">
      <c r="A665" s="322" t="str">
        <f t="shared" si="11"/>
        <v>Lambeth1981Total households</v>
      </c>
      <c r="B665" s="332" t="s">
        <v>52</v>
      </c>
      <c r="C665" s="322">
        <v>1981</v>
      </c>
      <c r="D665" s="332" t="s">
        <v>605</v>
      </c>
      <c r="E665" s="334">
        <v>95662</v>
      </c>
      <c r="F665" s="332">
        <v>28949</v>
      </c>
      <c r="G665" s="332">
        <v>29834</v>
      </c>
      <c r="H665" s="332">
        <v>15053</v>
      </c>
      <c r="I665" s="332">
        <v>11545</v>
      </c>
      <c r="J665" s="332">
        <v>5774</v>
      </c>
      <c r="K665" s="332">
        <v>2836</v>
      </c>
      <c r="L665" s="332">
        <v>1671</v>
      </c>
    </row>
    <row r="666" spans="1:12" x14ac:dyDescent="0.2">
      <c r="A666" s="322" t="str">
        <f t="shared" si="11"/>
        <v>Lambeth1981Total persons</v>
      </c>
      <c r="B666" s="332" t="s">
        <v>52</v>
      </c>
      <c r="C666" s="322">
        <v>1981</v>
      </c>
      <c r="D666" s="332" t="s">
        <v>606</v>
      </c>
      <c r="E666" s="334">
        <v>238854</v>
      </c>
      <c r="F666" s="334">
        <v>28949</v>
      </c>
      <c r="G666" s="334">
        <v>59668</v>
      </c>
      <c r="H666" s="334">
        <v>45159</v>
      </c>
      <c r="I666" s="334">
        <v>46180</v>
      </c>
      <c r="J666" s="334">
        <v>28870</v>
      </c>
      <c r="K666" s="334">
        <v>17016</v>
      </c>
      <c r="L666" s="332">
        <v>13012</v>
      </c>
    </row>
    <row r="667" spans="1:12" x14ac:dyDescent="0.2">
      <c r="A667" s="322" t="str">
        <f t="shared" si="11"/>
        <v>Lambeth1981Total rooms</v>
      </c>
      <c r="B667" s="332" t="s">
        <v>52</v>
      </c>
      <c r="C667" s="322">
        <v>1981</v>
      </c>
      <c r="D667" s="332" t="s">
        <v>607</v>
      </c>
      <c r="E667" s="334">
        <v>392552</v>
      </c>
      <c r="F667" s="332">
        <v>86974</v>
      </c>
      <c r="G667" s="332">
        <v>118164</v>
      </c>
      <c r="H667" s="332">
        <v>69515</v>
      </c>
      <c r="I667" s="332">
        <v>58996</v>
      </c>
      <c r="J667" s="332">
        <v>31987</v>
      </c>
      <c r="K667" s="332">
        <v>16414</v>
      </c>
      <c r="L667" s="332">
        <v>10502</v>
      </c>
    </row>
    <row r="668" spans="1:12" x14ac:dyDescent="0.2">
      <c r="A668" s="322" t="str">
        <f t="shared" si="11"/>
        <v>Lambeth1981Persons per room</v>
      </c>
      <c r="B668" s="332" t="s">
        <v>52</v>
      </c>
      <c r="C668" s="322">
        <v>1981</v>
      </c>
      <c r="D668" s="332" t="s">
        <v>608</v>
      </c>
      <c r="E668" s="334">
        <v>0.60846461105789806</v>
      </c>
      <c r="F668" s="332">
        <v>0.33284659783383541</v>
      </c>
      <c r="G668" s="332">
        <v>0.50495920923462312</v>
      </c>
      <c r="H668" s="332">
        <v>0.64962957635042795</v>
      </c>
      <c r="I668" s="332">
        <v>0.7827649332158112</v>
      </c>
      <c r="J668" s="332">
        <v>0.9025541626285678</v>
      </c>
      <c r="K668" s="332">
        <v>1.0366760082856099</v>
      </c>
      <c r="L668" s="332">
        <v>1.2390020948390783</v>
      </c>
    </row>
    <row r="669" spans="1:12" x14ac:dyDescent="0.2">
      <c r="A669" s="322" t="str">
        <f t="shared" si="11"/>
        <v>Lambeth19911991</v>
      </c>
      <c r="B669" s="332" t="s">
        <v>52</v>
      </c>
      <c r="C669" s="322">
        <v>1991</v>
      </c>
      <c r="D669" s="313" t="s">
        <v>4</v>
      </c>
      <c r="E669" s="334" t="s">
        <v>604</v>
      </c>
      <c r="F669" s="332">
        <v>1</v>
      </c>
      <c r="G669" s="332">
        <v>2</v>
      </c>
      <c r="H669" s="332">
        <v>3</v>
      </c>
      <c r="I669" s="332">
        <v>4</v>
      </c>
      <c r="J669" s="332">
        <v>5</v>
      </c>
      <c r="K669" s="332">
        <v>6</v>
      </c>
      <c r="L669" s="334" t="s">
        <v>599</v>
      </c>
    </row>
    <row r="670" spans="1:12" x14ac:dyDescent="0.2">
      <c r="A670" s="322" t="str">
        <f t="shared" si="11"/>
        <v>Lambeth1991Total households</v>
      </c>
      <c r="B670" s="332" t="s">
        <v>52</v>
      </c>
      <c r="C670" s="322">
        <v>1991</v>
      </c>
      <c r="D670" s="332" t="s">
        <v>605</v>
      </c>
      <c r="E670" s="334">
        <v>108920</v>
      </c>
      <c r="F670" s="332">
        <v>41168</v>
      </c>
      <c r="G670" s="332">
        <v>33658</v>
      </c>
      <c r="H670" s="332">
        <v>15760</v>
      </c>
      <c r="I670" s="332">
        <v>10699</v>
      </c>
      <c r="J670" s="332">
        <v>4740</v>
      </c>
      <c r="K670" s="332">
        <v>2084</v>
      </c>
      <c r="L670" s="332">
        <v>811</v>
      </c>
    </row>
    <row r="671" spans="1:12" x14ac:dyDescent="0.2">
      <c r="A671" s="322" t="str">
        <f t="shared" si="11"/>
        <v>Lambeth1991Total persons</v>
      </c>
      <c r="B671" s="332" t="s">
        <v>52</v>
      </c>
      <c r="C671" s="322">
        <v>1991</v>
      </c>
      <c r="D671" s="332" t="s">
        <v>606</v>
      </c>
      <c r="E671" s="334">
        <v>241074</v>
      </c>
      <c r="F671" s="334">
        <v>41168</v>
      </c>
      <c r="G671" s="334">
        <v>67316</v>
      </c>
      <c r="H671" s="334">
        <v>47280</v>
      </c>
      <c r="I671" s="334">
        <v>42796</v>
      </c>
      <c r="J671" s="334">
        <v>23700</v>
      </c>
      <c r="K671" s="334">
        <v>12504</v>
      </c>
      <c r="L671" s="332">
        <v>6310</v>
      </c>
    </row>
    <row r="672" spans="1:12" x14ac:dyDescent="0.2">
      <c r="A672" s="322" t="str">
        <f t="shared" si="11"/>
        <v>Lambeth1991Total rooms</v>
      </c>
      <c r="B672" s="332" t="s">
        <v>52</v>
      </c>
      <c r="C672" s="322">
        <v>1991</v>
      </c>
      <c r="D672" s="332" t="s">
        <v>607</v>
      </c>
      <c r="E672" s="334">
        <v>457237</v>
      </c>
      <c r="F672" s="332">
        <v>137586</v>
      </c>
      <c r="G672" s="332">
        <v>141896</v>
      </c>
      <c r="H672" s="332">
        <v>75919</v>
      </c>
      <c r="I672" s="332">
        <v>57409</v>
      </c>
      <c r="J672" s="332">
        <v>27261</v>
      </c>
      <c r="K672" s="332">
        <v>12166</v>
      </c>
      <c r="L672" s="332">
        <v>5000</v>
      </c>
    </row>
    <row r="673" spans="1:14" x14ac:dyDescent="0.2">
      <c r="A673" s="322" t="str">
        <f t="shared" si="11"/>
        <v>Lambeth1991Persons per room</v>
      </c>
      <c r="B673" s="332" t="s">
        <v>52</v>
      </c>
      <c r="C673" s="322">
        <v>1991</v>
      </c>
      <c r="D673" s="332" t="s">
        <v>608</v>
      </c>
      <c r="E673" s="334">
        <v>0.52724079634850196</v>
      </c>
      <c r="F673" s="332">
        <v>0.29921649004985973</v>
      </c>
      <c r="G673" s="332">
        <v>0.47440378869030841</v>
      </c>
      <c r="H673" s="332">
        <v>0.62276900380668876</v>
      </c>
      <c r="I673" s="332">
        <v>0.7454580292288665</v>
      </c>
      <c r="J673" s="332">
        <v>0.8693738307472213</v>
      </c>
      <c r="K673" s="332">
        <v>1.0277823442380405</v>
      </c>
      <c r="L673" s="332">
        <v>1.262</v>
      </c>
    </row>
    <row r="674" spans="1:14" x14ac:dyDescent="0.2">
      <c r="A674" s="322" t="str">
        <f t="shared" si="11"/>
        <v>Lambeth20012001</v>
      </c>
      <c r="B674" s="332" t="s">
        <v>52</v>
      </c>
      <c r="C674" s="322">
        <v>2001</v>
      </c>
      <c r="D674" s="313">
        <v>2001</v>
      </c>
      <c r="E674" s="334" t="s">
        <v>604</v>
      </c>
      <c r="F674" s="332">
        <v>1</v>
      </c>
      <c r="G674" s="332">
        <v>2</v>
      </c>
      <c r="H674" s="332">
        <v>3</v>
      </c>
      <c r="I674" s="332">
        <v>4</v>
      </c>
      <c r="J674" s="332">
        <v>5</v>
      </c>
      <c r="K674" s="332">
        <v>6</v>
      </c>
      <c r="L674" s="334">
        <v>7</v>
      </c>
      <c r="M674" s="322" t="s">
        <v>2759</v>
      </c>
      <c r="N674" s="332"/>
    </row>
    <row r="675" spans="1:14" x14ac:dyDescent="0.2">
      <c r="A675" s="322" t="str">
        <f t="shared" si="11"/>
        <v>Lambeth2001Total households</v>
      </c>
      <c r="B675" s="332" t="s">
        <v>52</v>
      </c>
      <c r="C675" s="322">
        <v>2001</v>
      </c>
      <c r="D675" s="332" t="s">
        <v>605</v>
      </c>
      <c r="E675" s="334">
        <v>118449</v>
      </c>
      <c r="F675" s="332">
        <v>44924</v>
      </c>
      <c r="G675" s="332">
        <v>34665</v>
      </c>
      <c r="H675" s="332">
        <v>19306</v>
      </c>
      <c r="I675" s="332">
        <v>11300</v>
      </c>
      <c r="J675" s="332">
        <v>4974</v>
      </c>
      <c r="K675" s="332">
        <v>2603</v>
      </c>
      <c r="L675" s="332">
        <v>373</v>
      </c>
      <c r="M675" s="322">
        <v>304</v>
      </c>
    </row>
    <row r="676" spans="1:14" x14ac:dyDescent="0.2">
      <c r="A676" s="322" t="str">
        <f t="shared" si="11"/>
        <v>Lambeth2001Total persons</v>
      </c>
      <c r="B676" s="332" t="s">
        <v>52</v>
      </c>
      <c r="C676" s="322">
        <v>2001</v>
      </c>
      <c r="D676" s="332" t="s">
        <v>606</v>
      </c>
      <c r="E676" s="334">
        <v>263090</v>
      </c>
      <c r="F676" s="334">
        <v>44924</v>
      </c>
      <c r="G676" s="334">
        <v>69330</v>
      </c>
      <c r="H676" s="334">
        <v>57918</v>
      </c>
      <c r="I676" s="334">
        <v>45200</v>
      </c>
      <c r="J676" s="334">
        <v>24870</v>
      </c>
      <c r="K676" s="334">
        <v>15618</v>
      </c>
      <c r="L676" s="332">
        <v>2611</v>
      </c>
      <c r="M676" s="322">
        <v>2619</v>
      </c>
    </row>
    <row r="677" spans="1:14" x14ac:dyDescent="0.2">
      <c r="A677" s="322" t="str">
        <f t="shared" si="11"/>
        <v>Lambeth2001Total rooms</v>
      </c>
      <c r="B677" s="332" t="s">
        <v>52</v>
      </c>
      <c r="C677" s="322">
        <v>2001</v>
      </c>
      <c r="D677" s="332" t="s">
        <v>607</v>
      </c>
      <c r="E677" s="334">
        <v>516755</v>
      </c>
      <c r="F677" s="332">
        <v>162515</v>
      </c>
      <c r="G677" s="332">
        <v>150607</v>
      </c>
      <c r="H677" s="332">
        <v>94086</v>
      </c>
      <c r="I677" s="332">
        <v>62137</v>
      </c>
      <c r="J677" s="332">
        <v>28304</v>
      </c>
      <c r="K677" s="332">
        <v>24369</v>
      </c>
      <c r="L677" s="332">
        <v>2296</v>
      </c>
      <c r="M677" s="322">
        <v>1947</v>
      </c>
    </row>
    <row r="678" spans="1:14" x14ac:dyDescent="0.2">
      <c r="A678" s="322" t="str">
        <f t="shared" si="11"/>
        <v>Lambeth2001Persons per room</v>
      </c>
      <c r="B678" s="332" t="s">
        <v>52</v>
      </c>
      <c r="C678" s="322">
        <v>2001</v>
      </c>
      <c r="D678" s="332" t="s">
        <v>608</v>
      </c>
      <c r="E678" s="334">
        <v>0.50911940861723637</v>
      </c>
      <c r="F678" s="332">
        <v>0.2764298680121835</v>
      </c>
      <c r="G678" s="332">
        <v>0.46033716892309123</v>
      </c>
      <c r="H678" s="332">
        <v>0.61558574070531213</v>
      </c>
      <c r="I678" s="332">
        <v>0.72742488372467295</v>
      </c>
      <c r="J678" s="332">
        <v>0.8786743923120407</v>
      </c>
      <c r="K678" s="332">
        <v>0.64089622060814966</v>
      </c>
      <c r="L678" s="332">
        <v>1.1371951219512195</v>
      </c>
      <c r="M678" s="322">
        <v>1.345146379044684</v>
      </c>
    </row>
    <row r="679" spans="1:14" x14ac:dyDescent="0.2">
      <c r="A679" s="322" t="str">
        <f t="shared" si="11"/>
        <v>Lambeth20112011</v>
      </c>
      <c r="B679" s="332" t="s">
        <v>52</v>
      </c>
      <c r="C679" s="322">
        <v>2011</v>
      </c>
      <c r="D679" s="313">
        <v>2011</v>
      </c>
      <c r="E679" s="334" t="s">
        <v>604</v>
      </c>
      <c r="F679" s="332">
        <v>1</v>
      </c>
      <c r="G679" s="332">
        <v>2</v>
      </c>
      <c r="H679" s="332">
        <v>3</v>
      </c>
      <c r="I679" s="332">
        <v>4</v>
      </c>
      <c r="J679" s="332">
        <v>5</v>
      </c>
      <c r="K679" s="332" t="s">
        <v>602</v>
      </c>
      <c r="L679" s="334"/>
      <c r="N679" s="332"/>
    </row>
    <row r="680" spans="1:14" x14ac:dyDescent="0.2">
      <c r="A680" s="322" t="str">
        <f t="shared" si="11"/>
        <v>Lambeth2011Total households</v>
      </c>
      <c r="B680" s="332" t="s">
        <v>52</v>
      </c>
      <c r="C680" s="322">
        <v>2011</v>
      </c>
      <c r="D680" s="332" t="s">
        <v>605</v>
      </c>
      <c r="E680" s="334">
        <v>130017</v>
      </c>
      <c r="F680" s="332">
        <v>44691</v>
      </c>
      <c r="G680" s="332">
        <v>39789</v>
      </c>
      <c r="H680" s="332">
        <v>21164</v>
      </c>
      <c r="I680" s="332">
        <v>14670</v>
      </c>
      <c r="J680" s="332">
        <v>6211</v>
      </c>
      <c r="K680" s="332">
        <v>3492</v>
      </c>
    </row>
    <row r="681" spans="1:14" x14ac:dyDescent="0.2">
      <c r="A681" s="322" t="str">
        <f t="shared" si="11"/>
        <v>Lambeth2011Total persons</v>
      </c>
      <c r="B681" s="332" t="s">
        <v>52</v>
      </c>
      <c r="C681" s="322">
        <v>2011</v>
      </c>
      <c r="D681" s="332" t="s">
        <v>606</v>
      </c>
      <c r="E681" s="334">
        <v>300101</v>
      </c>
      <c r="F681" s="334">
        <v>44691</v>
      </c>
      <c r="G681" s="334">
        <v>79578</v>
      </c>
      <c r="H681" s="334">
        <v>63492</v>
      </c>
      <c r="I681" s="334">
        <v>58680</v>
      </c>
      <c r="J681" s="334">
        <v>31055</v>
      </c>
      <c r="K681" s="334">
        <v>22605</v>
      </c>
    </row>
    <row r="682" spans="1:14" x14ac:dyDescent="0.2">
      <c r="A682" s="322" t="str">
        <f t="shared" si="11"/>
        <v>Lambeth2011Total rooms</v>
      </c>
      <c r="B682" s="332" t="s">
        <v>52</v>
      </c>
      <c r="C682" s="322">
        <v>2011</v>
      </c>
      <c r="D682" s="332" t="s">
        <v>607</v>
      </c>
      <c r="E682" s="334">
        <v>558541</v>
      </c>
      <c r="F682" s="332">
        <v>160681</v>
      </c>
      <c r="G682" s="332">
        <v>164236</v>
      </c>
      <c r="H682" s="332">
        <v>100206</v>
      </c>
      <c r="I682" s="332">
        <v>78025</v>
      </c>
      <c r="J682" s="332">
        <v>34778</v>
      </c>
      <c r="K682" s="332">
        <v>20615</v>
      </c>
    </row>
    <row r="683" spans="1:14" x14ac:dyDescent="0.2">
      <c r="A683" s="322" t="str">
        <f t="shared" si="11"/>
        <v>Lambeth2011Persons per room</v>
      </c>
      <c r="B683" s="332" t="s">
        <v>52</v>
      </c>
      <c r="C683" s="322">
        <v>2011</v>
      </c>
      <c r="D683" s="332" t="s">
        <v>608</v>
      </c>
      <c r="E683" s="334">
        <v>0.53729448688637005</v>
      </c>
      <c r="F683" s="332">
        <v>0.27813493816941642</v>
      </c>
      <c r="G683" s="332">
        <v>0.48453445042499815</v>
      </c>
      <c r="H683" s="332">
        <v>0.63361475360756836</v>
      </c>
      <c r="I683" s="332">
        <v>0.75206664530599165</v>
      </c>
      <c r="J683" s="332">
        <v>0.89294956581747087</v>
      </c>
      <c r="K683" s="332">
        <v>1.09653165170992</v>
      </c>
    </row>
    <row r="684" spans="1:14" x14ac:dyDescent="0.2">
      <c r="A684" s="322" t="str">
        <f t="shared" si="11"/>
        <v>LewishamLewisham</v>
      </c>
      <c r="B684" s="332" t="s">
        <v>53</v>
      </c>
      <c r="D684" s="332" t="s">
        <v>53</v>
      </c>
      <c r="F684" s="373" t="s">
        <v>603</v>
      </c>
      <c r="G684" s="373"/>
      <c r="H684" s="373"/>
      <c r="I684" s="373"/>
      <c r="J684" s="373"/>
      <c r="K684" s="373"/>
      <c r="L684" s="373"/>
    </row>
    <row r="685" spans="1:14" x14ac:dyDescent="0.2">
      <c r="A685" s="322" t="str">
        <f t="shared" si="11"/>
        <v>Lewisham19611961</v>
      </c>
      <c r="B685" s="332" t="s">
        <v>53</v>
      </c>
      <c r="C685" s="322">
        <v>1961</v>
      </c>
      <c r="D685" s="313" t="s">
        <v>28</v>
      </c>
      <c r="E685" s="334" t="s">
        <v>604</v>
      </c>
      <c r="F685" s="332">
        <v>1</v>
      </c>
      <c r="G685" s="332">
        <v>2</v>
      </c>
      <c r="H685" s="332">
        <v>3</v>
      </c>
      <c r="I685" s="332">
        <v>4</v>
      </c>
      <c r="J685" s="332">
        <v>5</v>
      </c>
      <c r="K685" s="332">
        <v>6</v>
      </c>
      <c r="L685" s="334" t="s">
        <v>599</v>
      </c>
    </row>
    <row r="686" spans="1:14" x14ac:dyDescent="0.2">
      <c r="A686" s="322" t="str">
        <f t="shared" si="11"/>
        <v>Lewisham1961Total households</v>
      </c>
      <c r="B686" s="332" t="s">
        <v>53</v>
      </c>
      <c r="C686" s="322">
        <v>1961</v>
      </c>
      <c r="D686" s="332" t="s">
        <v>605</v>
      </c>
      <c r="E686" s="334">
        <v>95991</v>
      </c>
      <c r="F686" s="334">
        <v>14222</v>
      </c>
      <c r="G686" s="334">
        <v>29431</v>
      </c>
      <c r="H686" s="334">
        <v>21843</v>
      </c>
      <c r="I686" s="334">
        <v>16845</v>
      </c>
      <c r="J686" s="334">
        <v>7877</v>
      </c>
      <c r="K686" s="334">
        <v>3316</v>
      </c>
      <c r="L686" s="334">
        <v>2457</v>
      </c>
    </row>
    <row r="687" spans="1:14" x14ac:dyDescent="0.2">
      <c r="A687" s="322" t="str">
        <f t="shared" si="11"/>
        <v>Lewisham1961Total persons</v>
      </c>
      <c r="B687" s="332" t="s">
        <v>53</v>
      </c>
      <c r="C687" s="322">
        <v>1961</v>
      </c>
      <c r="D687" s="332" t="s">
        <v>606</v>
      </c>
      <c r="E687" s="334">
        <v>284584</v>
      </c>
      <c r="F687" s="334">
        <v>14222</v>
      </c>
      <c r="G687" s="334">
        <v>58862</v>
      </c>
      <c r="H687" s="334">
        <v>65529</v>
      </c>
      <c r="I687" s="334">
        <v>67380</v>
      </c>
      <c r="J687" s="334">
        <v>39385</v>
      </c>
      <c r="K687" s="334">
        <v>19896</v>
      </c>
      <c r="L687" s="334">
        <v>19310</v>
      </c>
    </row>
    <row r="688" spans="1:14" x14ac:dyDescent="0.2">
      <c r="A688" s="322" t="str">
        <f t="shared" si="11"/>
        <v>Lewisham1961Total rooms</v>
      </c>
      <c r="B688" s="332" t="s">
        <v>53</v>
      </c>
      <c r="C688" s="322">
        <v>1961</v>
      </c>
      <c r="D688" s="332" t="s">
        <v>607</v>
      </c>
      <c r="E688" s="334">
        <v>401692</v>
      </c>
      <c r="F688" s="334">
        <v>44621</v>
      </c>
      <c r="G688" s="334">
        <v>115694</v>
      </c>
      <c r="H688" s="334">
        <v>94086</v>
      </c>
      <c r="I688" s="334">
        <v>77439</v>
      </c>
      <c r="J688" s="334">
        <v>38933</v>
      </c>
      <c r="K688" s="334">
        <v>17182</v>
      </c>
      <c r="L688" s="334">
        <v>13737</v>
      </c>
    </row>
    <row r="689" spans="1:12" x14ac:dyDescent="0.2">
      <c r="A689" s="322" t="str">
        <f t="shared" si="11"/>
        <v>Lewisham1961Persons per room</v>
      </c>
      <c r="B689" s="332" t="s">
        <v>53</v>
      </c>
      <c r="C689" s="322">
        <v>1961</v>
      </c>
      <c r="D689" s="332" t="s">
        <v>608</v>
      </c>
      <c r="E689" s="334">
        <v>0.70846320066120316</v>
      </c>
      <c r="F689" s="332">
        <v>0.31872884964478609</v>
      </c>
      <c r="G689" s="332">
        <v>0.50877314294604736</v>
      </c>
      <c r="H689" s="332">
        <v>0.69647981633824374</v>
      </c>
      <c r="I689" s="332">
        <v>0.87010421105644442</v>
      </c>
      <c r="J689" s="332">
        <v>1.0116096884391133</v>
      </c>
      <c r="K689" s="332">
        <v>1.1579560004656035</v>
      </c>
      <c r="L689" s="332">
        <v>1.4056926548736988</v>
      </c>
    </row>
    <row r="690" spans="1:12" x14ac:dyDescent="0.2">
      <c r="A690" s="322" t="str">
        <f t="shared" si="11"/>
        <v>Lewisham19711971</v>
      </c>
      <c r="B690" s="332" t="s">
        <v>53</v>
      </c>
      <c r="C690" s="322">
        <v>1971</v>
      </c>
      <c r="D690" s="313" t="s">
        <v>29</v>
      </c>
      <c r="E690" s="334" t="s">
        <v>604</v>
      </c>
      <c r="F690" s="332">
        <v>1</v>
      </c>
      <c r="G690" s="332">
        <v>2</v>
      </c>
      <c r="H690" s="332">
        <v>3</v>
      </c>
      <c r="I690" s="332">
        <v>4</v>
      </c>
      <c r="J690" s="332">
        <v>5</v>
      </c>
      <c r="K690" s="334" t="s">
        <v>602</v>
      </c>
    </row>
    <row r="691" spans="1:12" x14ac:dyDescent="0.2">
      <c r="A691" s="322" t="str">
        <f t="shared" si="11"/>
        <v>Lewisham1971Total households</v>
      </c>
      <c r="B691" s="332" t="s">
        <v>53</v>
      </c>
      <c r="C691" s="322">
        <v>1971</v>
      </c>
      <c r="D691" s="332" t="s">
        <v>605</v>
      </c>
      <c r="E691" s="334">
        <v>93895</v>
      </c>
      <c r="F691" s="334">
        <v>19360</v>
      </c>
      <c r="G691" s="334">
        <v>30110</v>
      </c>
      <c r="H691" s="334">
        <v>17160</v>
      </c>
      <c r="I691" s="334">
        <v>14160</v>
      </c>
      <c r="J691" s="334">
        <v>7085</v>
      </c>
      <c r="K691" s="334">
        <v>6025</v>
      </c>
      <c r="L691" s="334"/>
    </row>
    <row r="692" spans="1:12" x14ac:dyDescent="0.2">
      <c r="A692" s="322" t="str">
        <f t="shared" si="11"/>
        <v>Lewisham1971Total persons</v>
      </c>
      <c r="B692" s="332" t="s">
        <v>53</v>
      </c>
      <c r="C692" s="322">
        <v>1971</v>
      </c>
      <c r="D692" s="332" t="s">
        <v>606</v>
      </c>
      <c r="E692" s="334">
        <v>263600</v>
      </c>
      <c r="F692" s="334">
        <v>19360</v>
      </c>
      <c r="G692" s="334">
        <v>60220</v>
      </c>
      <c r="H692" s="334">
        <v>51475</v>
      </c>
      <c r="I692" s="334">
        <v>56630</v>
      </c>
      <c r="J692" s="334">
        <v>35415</v>
      </c>
      <c r="K692" s="334">
        <v>40495</v>
      </c>
      <c r="L692" s="334"/>
    </row>
    <row r="693" spans="1:12" x14ac:dyDescent="0.2">
      <c r="A693" s="322" t="str">
        <f t="shared" si="11"/>
        <v>Lewisham1971Total rooms</v>
      </c>
      <c r="B693" s="332" t="s">
        <v>53</v>
      </c>
      <c r="C693" s="322">
        <v>1971</v>
      </c>
      <c r="D693" s="332" t="s">
        <v>607</v>
      </c>
      <c r="E693" s="334">
        <v>415805</v>
      </c>
      <c r="F693" s="334">
        <v>65670</v>
      </c>
      <c r="G693" s="334">
        <v>128195</v>
      </c>
      <c r="H693" s="334">
        <v>80370</v>
      </c>
      <c r="I693" s="334">
        <v>70245</v>
      </c>
      <c r="J693" s="334">
        <v>37195</v>
      </c>
      <c r="K693" s="334">
        <v>34135</v>
      </c>
      <c r="L693" s="334"/>
    </row>
    <row r="694" spans="1:12" x14ac:dyDescent="0.2">
      <c r="A694" s="322" t="str">
        <f t="shared" si="11"/>
        <v>Lewisham1971Persons per room</v>
      </c>
      <c r="B694" s="332" t="s">
        <v>53</v>
      </c>
      <c r="C694" s="322">
        <v>1971</v>
      </c>
      <c r="D694" s="332" t="s">
        <v>608</v>
      </c>
      <c r="E694" s="334">
        <v>0.63395101069010718</v>
      </c>
      <c r="F694" s="332">
        <v>0.29480737018425462</v>
      </c>
      <c r="G694" s="332">
        <v>0.46975311049572915</v>
      </c>
      <c r="H694" s="332">
        <v>0.64047530172950107</v>
      </c>
      <c r="I694" s="332">
        <v>0.80617837568510209</v>
      </c>
      <c r="J694" s="332">
        <v>0.95214410539050953</v>
      </c>
      <c r="K694" s="332">
        <v>1.1863190273912407</v>
      </c>
    </row>
    <row r="695" spans="1:12" x14ac:dyDescent="0.2">
      <c r="A695" s="322" t="str">
        <f t="shared" si="11"/>
        <v>Lewisham19811981</v>
      </c>
      <c r="B695" s="332" t="s">
        <v>53</v>
      </c>
      <c r="C695" s="322">
        <v>1981</v>
      </c>
      <c r="D695" s="313" t="s">
        <v>30</v>
      </c>
      <c r="E695" s="334" t="s">
        <v>604</v>
      </c>
      <c r="F695" s="332">
        <v>1</v>
      </c>
      <c r="G695" s="332">
        <v>2</v>
      </c>
      <c r="H695" s="332">
        <v>3</v>
      </c>
      <c r="I695" s="332">
        <v>4</v>
      </c>
      <c r="J695" s="332">
        <v>5</v>
      </c>
      <c r="K695" s="332">
        <v>6</v>
      </c>
      <c r="L695" s="334" t="s">
        <v>599</v>
      </c>
    </row>
    <row r="696" spans="1:12" x14ac:dyDescent="0.2">
      <c r="A696" s="322" t="str">
        <f t="shared" si="11"/>
        <v>Lewisham1981Total households</v>
      </c>
      <c r="B696" s="332" t="s">
        <v>53</v>
      </c>
      <c r="C696" s="322">
        <v>1981</v>
      </c>
      <c r="D696" s="332" t="s">
        <v>605</v>
      </c>
      <c r="E696" s="334">
        <v>88341</v>
      </c>
      <c r="F696" s="332">
        <v>22582</v>
      </c>
      <c r="G696" s="332">
        <v>29059</v>
      </c>
      <c r="H696" s="332">
        <v>14630</v>
      </c>
      <c r="I696" s="332">
        <v>12590</v>
      </c>
      <c r="J696" s="332">
        <v>5843</v>
      </c>
      <c r="K696" s="332">
        <v>2447</v>
      </c>
      <c r="L696" s="332">
        <v>1190</v>
      </c>
    </row>
    <row r="697" spans="1:12" x14ac:dyDescent="0.2">
      <c r="A697" s="322" t="str">
        <f t="shared" si="11"/>
        <v>Lewisham1981Total persons</v>
      </c>
      <c r="B697" s="332" t="s">
        <v>53</v>
      </c>
      <c r="C697" s="322">
        <v>1981</v>
      </c>
      <c r="D697" s="332" t="s">
        <v>606</v>
      </c>
      <c r="E697" s="334">
        <v>227955</v>
      </c>
      <c r="F697" s="334">
        <v>22582</v>
      </c>
      <c r="G697" s="334">
        <v>58118</v>
      </c>
      <c r="H697" s="334">
        <v>43890</v>
      </c>
      <c r="I697" s="334">
        <v>50360</v>
      </c>
      <c r="J697" s="334">
        <v>29215</v>
      </c>
      <c r="K697" s="334">
        <v>14682</v>
      </c>
      <c r="L697" s="332">
        <v>9108</v>
      </c>
    </row>
    <row r="698" spans="1:12" x14ac:dyDescent="0.2">
      <c r="A698" s="322" t="str">
        <f t="shared" si="11"/>
        <v>Lewisham1981Total rooms</v>
      </c>
      <c r="B698" s="332" t="s">
        <v>53</v>
      </c>
      <c r="C698" s="322">
        <v>1981</v>
      </c>
      <c r="D698" s="332" t="s">
        <v>607</v>
      </c>
      <c r="E698" s="334">
        <v>394262</v>
      </c>
      <c r="F698" s="332">
        <v>77718</v>
      </c>
      <c r="G698" s="332">
        <v>125015</v>
      </c>
      <c r="H698" s="332">
        <v>70411</v>
      </c>
      <c r="I698" s="332">
        <v>66094</v>
      </c>
      <c r="J698" s="332">
        <v>32778</v>
      </c>
      <c r="K698" s="332">
        <v>14527</v>
      </c>
      <c r="L698" s="332">
        <v>7719</v>
      </c>
    </row>
    <row r="699" spans="1:12" x14ac:dyDescent="0.2">
      <c r="A699" s="322" t="str">
        <f t="shared" si="11"/>
        <v>Lewisham1981Persons per room</v>
      </c>
      <c r="B699" s="332" t="s">
        <v>53</v>
      </c>
      <c r="C699" s="322">
        <v>1981</v>
      </c>
      <c r="D699" s="332" t="s">
        <v>608</v>
      </c>
      <c r="E699" s="334">
        <v>0.57818151381568605</v>
      </c>
      <c r="F699" s="332">
        <v>0.29056331866491675</v>
      </c>
      <c r="G699" s="332">
        <v>0.46488821341439029</v>
      </c>
      <c r="H699" s="332">
        <v>0.62334010310888921</v>
      </c>
      <c r="I699" s="332">
        <v>0.76194510848185915</v>
      </c>
      <c r="J699" s="332">
        <v>0.8912990420403929</v>
      </c>
      <c r="K699" s="332">
        <v>1.0106697872926276</v>
      </c>
      <c r="L699" s="332">
        <v>1.1799455888068402</v>
      </c>
    </row>
    <row r="700" spans="1:12" x14ac:dyDescent="0.2">
      <c r="A700" s="322" t="str">
        <f t="shared" si="11"/>
        <v>Lewisham19911991</v>
      </c>
      <c r="B700" s="332" t="s">
        <v>53</v>
      </c>
      <c r="C700" s="322">
        <v>1991</v>
      </c>
      <c r="D700" s="313" t="s">
        <v>4</v>
      </c>
      <c r="E700" s="334" t="s">
        <v>604</v>
      </c>
      <c r="F700" s="332">
        <v>1</v>
      </c>
      <c r="G700" s="332">
        <v>2</v>
      </c>
      <c r="H700" s="332">
        <v>3</v>
      </c>
      <c r="I700" s="332">
        <v>4</v>
      </c>
      <c r="J700" s="332">
        <v>5</v>
      </c>
      <c r="K700" s="332">
        <v>6</v>
      </c>
      <c r="L700" s="334" t="s">
        <v>599</v>
      </c>
    </row>
    <row r="701" spans="1:12" x14ac:dyDescent="0.2">
      <c r="A701" s="322" t="str">
        <f t="shared" si="11"/>
        <v>Lewisham1991Total households</v>
      </c>
      <c r="B701" s="332" t="s">
        <v>53</v>
      </c>
      <c r="C701" s="322">
        <v>1991</v>
      </c>
      <c r="D701" s="332" t="s">
        <v>605</v>
      </c>
      <c r="E701" s="334">
        <v>99198</v>
      </c>
      <c r="F701" s="332">
        <v>32765</v>
      </c>
      <c r="G701" s="332">
        <v>32254</v>
      </c>
      <c r="H701" s="332">
        <v>15580</v>
      </c>
      <c r="I701" s="332">
        <v>11626</v>
      </c>
      <c r="J701" s="332">
        <v>4688</v>
      </c>
      <c r="K701" s="332">
        <v>1683</v>
      </c>
      <c r="L701" s="332">
        <v>602</v>
      </c>
    </row>
    <row r="702" spans="1:12" x14ac:dyDescent="0.2">
      <c r="A702" s="322" t="str">
        <f t="shared" si="11"/>
        <v>Lewisham1991Total persons</v>
      </c>
      <c r="B702" s="332" t="s">
        <v>53</v>
      </c>
      <c r="C702" s="322">
        <v>1991</v>
      </c>
      <c r="D702" s="332" t="s">
        <v>606</v>
      </c>
      <c r="E702" s="334">
        <v>228639</v>
      </c>
      <c r="F702" s="334">
        <v>32765</v>
      </c>
      <c r="G702" s="334">
        <v>64508</v>
      </c>
      <c r="H702" s="334">
        <v>46740</v>
      </c>
      <c r="I702" s="334">
        <v>46504</v>
      </c>
      <c r="J702" s="334">
        <v>23440</v>
      </c>
      <c r="K702" s="334">
        <v>10098</v>
      </c>
      <c r="L702" s="332">
        <v>4584</v>
      </c>
    </row>
    <row r="703" spans="1:12" x14ac:dyDescent="0.2">
      <c r="A703" s="322" t="str">
        <f t="shared" si="11"/>
        <v>Lewisham1991Total rooms</v>
      </c>
      <c r="B703" s="332" t="s">
        <v>53</v>
      </c>
      <c r="C703" s="322">
        <v>1991</v>
      </c>
      <c r="D703" s="332" t="s">
        <v>607</v>
      </c>
      <c r="E703" s="334">
        <v>440452</v>
      </c>
      <c r="F703" s="332">
        <v>117467</v>
      </c>
      <c r="G703" s="332">
        <v>143352</v>
      </c>
      <c r="H703" s="332">
        <v>77086</v>
      </c>
      <c r="I703" s="332">
        <v>62443</v>
      </c>
      <c r="J703" s="332">
        <v>26347</v>
      </c>
      <c r="K703" s="332">
        <v>10063</v>
      </c>
      <c r="L703" s="332">
        <v>3694</v>
      </c>
    </row>
    <row r="704" spans="1:12" x14ac:dyDescent="0.2">
      <c r="A704" s="322" t="str">
        <f t="shared" si="11"/>
        <v>Lewisham1991Persons per room</v>
      </c>
      <c r="B704" s="332" t="s">
        <v>53</v>
      </c>
      <c r="C704" s="322">
        <v>1991</v>
      </c>
      <c r="D704" s="332" t="s">
        <v>608</v>
      </c>
      <c r="E704" s="334">
        <v>0.5191008327808706</v>
      </c>
      <c r="F704" s="332">
        <v>0.27892940144891759</v>
      </c>
      <c r="G704" s="332">
        <v>0.44999720966571793</v>
      </c>
      <c r="H704" s="332">
        <v>0.60633578081623118</v>
      </c>
      <c r="I704" s="332">
        <v>0.74474320580369302</v>
      </c>
      <c r="J704" s="332">
        <v>0.8896648574790299</v>
      </c>
      <c r="K704" s="332">
        <v>1.0034780880453145</v>
      </c>
      <c r="L704" s="332">
        <v>1.2409312398484029</v>
      </c>
    </row>
    <row r="705" spans="1:14" x14ac:dyDescent="0.2">
      <c r="A705" s="322" t="str">
        <f t="shared" si="11"/>
        <v>Lewisham20012001</v>
      </c>
      <c r="B705" s="332" t="s">
        <v>53</v>
      </c>
      <c r="C705" s="322">
        <v>2001</v>
      </c>
      <c r="D705" s="313">
        <v>2001</v>
      </c>
      <c r="E705" s="334" t="s">
        <v>604</v>
      </c>
      <c r="F705" s="332">
        <v>1</v>
      </c>
      <c r="G705" s="332">
        <v>2</v>
      </c>
      <c r="H705" s="332">
        <v>3</v>
      </c>
      <c r="I705" s="332">
        <v>4</v>
      </c>
      <c r="J705" s="332">
        <v>5</v>
      </c>
      <c r="K705" s="332">
        <v>6</v>
      </c>
      <c r="L705" s="334">
        <v>7</v>
      </c>
      <c r="M705" s="322" t="s">
        <v>2759</v>
      </c>
      <c r="N705" s="332"/>
    </row>
    <row r="706" spans="1:14" x14ac:dyDescent="0.2">
      <c r="A706" s="322" t="str">
        <f t="shared" si="11"/>
        <v>Lewisham2001Total households</v>
      </c>
      <c r="B706" s="332" t="s">
        <v>53</v>
      </c>
      <c r="C706" s="322">
        <v>2001</v>
      </c>
      <c r="D706" s="332" t="s">
        <v>605</v>
      </c>
      <c r="E706" s="334">
        <v>107403</v>
      </c>
      <c r="F706" s="332">
        <v>37413</v>
      </c>
      <c r="G706" s="332">
        <v>32429</v>
      </c>
      <c r="H706" s="332">
        <v>16924</v>
      </c>
      <c r="I706" s="332">
        <v>12633</v>
      </c>
      <c r="J706" s="332">
        <v>6056</v>
      </c>
      <c r="K706" s="332">
        <v>1345</v>
      </c>
      <c r="L706" s="332">
        <v>398</v>
      </c>
      <c r="M706" s="322">
        <v>205</v>
      </c>
    </row>
    <row r="707" spans="1:14" x14ac:dyDescent="0.2">
      <c r="A707" s="322" t="str">
        <f t="shared" si="11"/>
        <v>Lewisham2001Total persons</v>
      </c>
      <c r="B707" s="332" t="s">
        <v>53</v>
      </c>
      <c r="C707" s="322">
        <v>2001</v>
      </c>
      <c r="D707" s="332" t="s">
        <v>606</v>
      </c>
      <c r="E707" s="334">
        <v>246544</v>
      </c>
      <c r="F707" s="334">
        <v>37413</v>
      </c>
      <c r="G707" s="334">
        <v>64858</v>
      </c>
      <c r="H707" s="334">
        <v>50772</v>
      </c>
      <c r="I707" s="334">
        <v>50532</v>
      </c>
      <c r="J707" s="334">
        <v>30280</v>
      </c>
      <c r="K707" s="334">
        <v>8070</v>
      </c>
      <c r="L707" s="332">
        <v>2786</v>
      </c>
      <c r="M707" s="322">
        <v>1833</v>
      </c>
    </row>
    <row r="708" spans="1:14" x14ac:dyDescent="0.2">
      <c r="A708" s="322" t="str">
        <f t="shared" si="11"/>
        <v>Lewisham2001Total rooms</v>
      </c>
      <c r="B708" s="332" t="s">
        <v>53</v>
      </c>
      <c r="C708" s="322">
        <v>2001</v>
      </c>
      <c r="D708" s="332" t="s">
        <v>607</v>
      </c>
      <c r="E708" s="334">
        <v>488192</v>
      </c>
      <c r="F708" s="332">
        <v>144654</v>
      </c>
      <c r="G708" s="332">
        <v>146939</v>
      </c>
      <c r="H708" s="332">
        <v>83840</v>
      </c>
      <c r="I708" s="332">
        <v>67425</v>
      </c>
      <c r="J708" s="332">
        <v>33800</v>
      </c>
      <c r="K708" s="332">
        <v>11084</v>
      </c>
      <c r="L708" s="332">
        <v>2370</v>
      </c>
      <c r="M708" s="322">
        <v>1314</v>
      </c>
    </row>
    <row r="709" spans="1:14" x14ac:dyDescent="0.2">
      <c r="A709" s="322" t="str">
        <f t="shared" si="11"/>
        <v>Lewisham2001Persons per room</v>
      </c>
      <c r="B709" s="332" t="s">
        <v>53</v>
      </c>
      <c r="C709" s="322">
        <v>2001</v>
      </c>
      <c r="D709" s="332" t="s">
        <v>608</v>
      </c>
      <c r="E709" s="334">
        <v>0.50501442055584689</v>
      </c>
      <c r="F709" s="332">
        <v>0.25863785308391057</v>
      </c>
      <c r="G709" s="332">
        <v>0.44139404787020464</v>
      </c>
      <c r="H709" s="332">
        <v>0.60558206106870227</v>
      </c>
      <c r="I709" s="332">
        <v>0.74945494994438266</v>
      </c>
      <c r="J709" s="332">
        <v>0.89585798816568052</v>
      </c>
      <c r="K709" s="332">
        <v>0.7280765066762902</v>
      </c>
      <c r="L709" s="332">
        <v>1.1755274261603375</v>
      </c>
      <c r="M709" s="322">
        <v>1.3949771689497716</v>
      </c>
    </row>
    <row r="710" spans="1:14" x14ac:dyDescent="0.2">
      <c r="A710" s="322" t="str">
        <f t="shared" si="11"/>
        <v>Lewisham20112011</v>
      </c>
      <c r="B710" s="332" t="s">
        <v>53</v>
      </c>
      <c r="C710" s="322">
        <v>2011</v>
      </c>
      <c r="D710" s="313">
        <v>2011</v>
      </c>
      <c r="E710" s="334" t="s">
        <v>604</v>
      </c>
      <c r="F710" s="332">
        <v>1</v>
      </c>
      <c r="G710" s="332">
        <v>2</v>
      </c>
      <c r="H710" s="332">
        <v>3</v>
      </c>
      <c r="I710" s="332">
        <v>4</v>
      </c>
      <c r="J710" s="332">
        <v>5</v>
      </c>
      <c r="K710" s="332" t="s">
        <v>602</v>
      </c>
      <c r="L710" s="334"/>
      <c r="N710" s="332"/>
    </row>
    <row r="711" spans="1:14" x14ac:dyDescent="0.2">
      <c r="A711" s="322" t="str">
        <f t="shared" si="11"/>
        <v>Lewisham2011Total households</v>
      </c>
      <c r="B711" s="332" t="s">
        <v>53</v>
      </c>
      <c r="C711" s="322">
        <v>2011</v>
      </c>
      <c r="D711" s="332" t="s">
        <v>605</v>
      </c>
      <c r="E711" s="334">
        <v>116091</v>
      </c>
      <c r="F711" s="332">
        <v>39680</v>
      </c>
      <c r="G711" s="332">
        <v>34220</v>
      </c>
      <c r="H711" s="332">
        <v>17931</v>
      </c>
      <c r="I711" s="332">
        <v>14707</v>
      </c>
      <c r="J711" s="332">
        <v>6253</v>
      </c>
      <c r="K711" s="332">
        <v>3300</v>
      </c>
    </row>
    <row r="712" spans="1:14" x14ac:dyDescent="0.2">
      <c r="A712" s="322" t="str">
        <f t="shared" si="11"/>
        <v>Lewisham2011Total persons</v>
      </c>
      <c r="B712" s="332" t="s">
        <v>53</v>
      </c>
      <c r="C712" s="322">
        <v>2011</v>
      </c>
      <c r="D712" s="332" t="s">
        <v>606</v>
      </c>
      <c r="E712" s="334">
        <v>273342</v>
      </c>
      <c r="F712" s="334">
        <v>39680</v>
      </c>
      <c r="G712" s="334">
        <v>68440</v>
      </c>
      <c r="H712" s="334">
        <v>53793</v>
      </c>
      <c r="I712" s="334">
        <v>58828</v>
      </c>
      <c r="J712" s="334">
        <v>31265</v>
      </c>
      <c r="K712" s="334">
        <v>21336</v>
      </c>
    </row>
    <row r="713" spans="1:14" x14ac:dyDescent="0.2">
      <c r="A713" s="322" t="str">
        <f t="shared" si="11"/>
        <v>Lewisham2011Total rooms</v>
      </c>
      <c r="B713" s="332" t="s">
        <v>53</v>
      </c>
      <c r="C713" s="322">
        <v>2011</v>
      </c>
      <c r="D713" s="332" t="s">
        <v>607</v>
      </c>
      <c r="E713" s="334">
        <v>520375</v>
      </c>
      <c r="F713" s="332">
        <v>150844</v>
      </c>
      <c r="G713" s="332">
        <v>150661</v>
      </c>
      <c r="H713" s="332">
        <v>87548</v>
      </c>
      <c r="I713" s="332">
        <v>77671</v>
      </c>
      <c r="J713" s="332">
        <v>34291</v>
      </c>
      <c r="K713" s="332">
        <v>19360</v>
      </c>
    </row>
    <row r="714" spans="1:14" x14ac:dyDescent="0.2">
      <c r="A714" s="322" t="str">
        <f t="shared" si="11"/>
        <v>Lewisham2011Persons per room</v>
      </c>
      <c r="B714" s="332" t="s">
        <v>53</v>
      </c>
      <c r="C714" s="322">
        <v>2011</v>
      </c>
      <c r="D714" s="332" t="s">
        <v>608</v>
      </c>
      <c r="E714" s="334">
        <v>0.52527888541916889</v>
      </c>
      <c r="F714" s="332">
        <v>0.26305322054572938</v>
      </c>
      <c r="G714" s="332">
        <v>0.45426487279388827</v>
      </c>
      <c r="H714" s="332">
        <v>0.61444007858546168</v>
      </c>
      <c r="I714" s="332">
        <v>0.75739980172780064</v>
      </c>
      <c r="J714" s="332">
        <v>0.91175527106237786</v>
      </c>
      <c r="K714" s="332">
        <v>1.1020661157024794</v>
      </c>
    </row>
    <row r="715" spans="1:14" x14ac:dyDescent="0.2">
      <c r="A715" s="322" t="str">
        <f t="shared" si="11"/>
        <v>MertonMerton</v>
      </c>
      <c r="B715" s="332" t="s">
        <v>54</v>
      </c>
      <c r="D715" s="332" t="s">
        <v>54</v>
      </c>
      <c r="F715" s="373" t="s">
        <v>603</v>
      </c>
      <c r="G715" s="373"/>
      <c r="H715" s="373"/>
      <c r="I715" s="373"/>
      <c r="J715" s="373"/>
      <c r="K715" s="373"/>
      <c r="L715" s="373"/>
    </row>
    <row r="716" spans="1:14" x14ac:dyDescent="0.2">
      <c r="A716" s="322" t="str">
        <f t="shared" si="11"/>
        <v>Merton19611961</v>
      </c>
      <c r="B716" s="332" t="s">
        <v>54</v>
      </c>
      <c r="C716" s="322">
        <v>1961</v>
      </c>
      <c r="D716" s="313" t="s">
        <v>28</v>
      </c>
      <c r="E716" s="334" t="s">
        <v>604</v>
      </c>
      <c r="F716" s="332">
        <v>1</v>
      </c>
      <c r="G716" s="332">
        <v>2</v>
      </c>
      <c r="H716" s="332">
        <v>3</v>
      </c>
      <c r="I716" s="332">
        <v>4</v>
      </c>
      <c r="J716" s="332">
        <v>5</v>
      </c>
      <c r="K716" s="332">
        <v>6</v>
      </c>
      <c r="L716" s="334" t="s">
        <v>599</v>
      </c>
    </row>
    <row r="717" spans="1:14" x14ac:dyDescent="0.2">
      <c r="A717" s="322" t="str">
        <f t="shared" si="11"/>
        <v>Merton1961Total households</v>
      </c>
      <c r="B717" s="332" t="s">
        <v>54</v>
      </c>
      <c r="C717" s="322">
        <v>1961</v>
      </c>
      <c r="D717" s="332" t="s">
        <v>605</v>
      </c>
      <c r="E717" s="334">
        <v>63322</v>
      </c>
      <c r="F717" s="334">
        <v>8271</v>
      </c>
      <c r="G717" s="334">
        <v>20192</v>
      </c>
      <c r="H717" s="334">
        <v>15250</v>
      </c>
      <c r="I717" s="334">
        <v>11218</v>
      </c>
      <c r="J717" s="334">
        <v>5161</v>
      </c>
      <c r="K717" s="334">
        <v>1969</v>
      </c>
      <c r="L717" s="334">
        <v>1261</v>
      </c>
    </row>
    <row r="718" spans="1:14" x14ac:dyDescent="0.2">
      <c r="A718" s="322" t="str">
        <f t="shared" si="11"/>
        <v>Merton1961Total persons</v>
      </c>
      <c r="B718" s="332" t="s">
        <v>54</v>
      </c>
      <c r="C718" s="322">
        <v>1961</v>
      </c>
      <c r="D718" s="332" t="s">
        <v>606</v>
      </c>
      <c r="E718" s="334">
        <v>186647</v>
      </c>
      <c r="F718" s="334">
        <v>8271</v>
      </c>
      <c r="G718" s="334">
        <v>40384</v>
      </c>
      <c r="H718" s="334">
        <v>45750</v>
      </c>
      <c r="I718" s="334">
        <v>44872</v>
      </c>
      <c r="J718" s="334">
        <v>25805</v>
      </c>
      <c r="K718" s="334">
        <v>11814</v>
      </c>
      <c r="L718" s="334">
        <v>9751</v>
      </c>
    </row>
    <row r="719" spans="1:14" x14ac:dyDescent="0.2">
      <c r="A719" s="322" t="str">
        <f t="shared" si="11"/>
        <v>Merton1961Total rooms</v>
      </c>
      <c r="B719" s="332" t="s">
        <v>54</v>
      </c>
      <c r="C719" s="322">
        <v>1961</v>
      </c>
      <c r="D719" s="332" t="s">
        <v>607</v>
      </c>
      <c r="E719" s="334">
        <v>286655</v>
      </c>
      <c r="F719" s="334">
        <v>28756</v>
      </c>
      <c r="G719" s="334">
        <v>87368</v>
      </c>
      <c r="H719" s="334">
        <v>70799</v>
      </c>
      <c r="I719" s="334">
        <v>54921</v>
      </c>
      <c r="J719" s="334">
        <v>26585</v>
      </c>
      <c r="K719" s="334">
        <v>10799</v>
      </c>
      <c r="L719" s="334">
        <v>7427</v>
      </c>
    </row>
    <row r="720" spans="1:14" x14ac:dyDescent="0.2">
      <c r="A720" s="322" t="str">
        <f t="shared" si="11"/>
        <v>Merton1961Persons per room</v>
      </c>
      <c r="B720" s="332" t="s">
        <v>54</v>
      </c>
      <c r="C720" s="322">
        <v>1961</v>
      </c>
      <c r="D720" s="332" t="s">
        <v>608</v>
      </c>
      <c r="E720" s="334">
        <v>0.65112068514416288</v>
      </c>
      <c r="F720" s="332">
        <v>0.2876269300319933</v>
      </c>
      <c r="G720" s="332">
        <v>0.46222873363245126</v>
      </c>
      <c r="H720" s="332">
        <v>0.64619556773400755</v>
      </c>
      <c r="I720" s="332">
        <v>0.81702809489994721</v>
      </c>
      <c r="J720" s="332">
        <v>0.97066014669926648</v>
      </c>
      <c r="K720" s="332">
        <v>1.0939901842763218</v>
      </c>
      <c r="L720" s="332">
        <v>1.3129123468426014</v>
      </c>
    </row>
    <row r="721" spans="1:14" x14ac:dyDescent="0.2">
      <c r="A721" s="322" t="str">
        <f t="shared" si="11"/>
        <v>Merton19711971</v>
      </c>
      <c r="B721" s="332" t="s">
        <v>54</v>
      </c>
      <c r="C721" s="322">
        <v>1971</v>
      </c>
      <c r="D721" s="313" t="s">
        <v>29</v>
      </c>
      <c r="E721" s="334" t="s">
        <v>604</v>
      </c>
      <c r="F721" s="332">
        <v>1</v>
      </c>
      <c r="G721" s="332">
        <v>2</v>
      </c>
      <c r="H721" s="332">
        <v>3</v>
      </c>
      <c r="I721" s="332">
        <v>4</v>
      </c>
      <c r="J721" s="332">
        <v>5</v>
      </c>
      <c r="K721" s="334" t="s">
        <v>602</v>
      </c>
    </row>
    <row r="722" spans="1:14" x14ac:dyDescent="0.2">
      <c r="A722" s="322" t="str">
        <f t="shared" si="11"/>
        <v>Merton1971Total households</v>
      </c>
      <c r="B722" s="332" t="s">
        <v>54</v>
      </c>
      <c r="C722" s="322">
        <v>1971</v>
      </c>
      <c r="D722" s="332" t="s">
        <v>605</v>
      </c>
      <c r="E722" s="334">
        <v>64395</v>
      </c>
      <c r="F722" s="334">
        <v>12650</v>
      </c>
      <c r="G722" s="334">
        <v>22090</v>
      </c>
      <c r="H722" s="334">
        <v>12325</v>
      </c>
      <c r="I722" s="334">
        <v>9980</v>
      </c>
      <c r="J722" s="334">
        <v>4420</v>
      </c>
      <c r="K722" s="334">
        <v>2930</v>
      </c>
      <c r="L722" s="334"/>
    </row>
    <row r="723" spans="1:14" x14ac:dyDescent="0.2">
      <c r="A723" s="322" t="str">
        <f t="shared" si="11"/>
        <v>Merton1971Total persons</v>
      </c>
      <c r="B723" s="332" t="s">
        <v>54</v>
      </c>
      <c r="C723" s="322">
        <v>1971</v>
      </c>
      <c r="D723" s="332" t="s">
        <v>606</v>
      </c>
      <c r="E723" s="334">
        <v>175170</v>
      </c>
      <c r="F723" s="334">
        <v>12650</v>
      </c>
      <c r="G723" s="334">
        <v>44180</v>
      </c>
      <c r="H723" s="334">
        <v>36980</v>
      </c>
      <c r="I723" s="334">
        <v>39930</v>
      </c>
      <c r="J723" s="334">
        <v>22100</v>
      </c>
      <c r="K723" s="334">
        <v>19325</v>
      </c>
      <c r="L723" s="334"/>
    </row>
    <row r="724" spans="1:14" x14ac:dyDescent="0.2">
      <c r="A724" s="322" t="str">
        <f t="shared" si="11"/>
        <v>Merton1971Total rooms</v>
      </c>
      <c r="B724" s="332" t="s">
        <v>54</v>
      </c>
      <c r="C724" s="322">
        <v>1971</v>
      </c>
      <c r="D724" s="332" t="s">
        <v>607</v>
      </c>
      <c r="E724" s="334">
        <v>310340</v>
      </c>
      <c r="F724" s="334">
        <v>47660</v>
      </c>
      <c r="G724" s="334">
        <v>103335</v>
      </c>
      <c r="H724" s="334">
        <v>62795</v>
      </c>
      <c r="I724" s="334">
        <v>53725</v>
      </c>
      <c r="J724" s="334">
        <v>25065</v>
      </c>
      <c r="K724" s="334">
        <v>17755</v>
      </c>
      <c r="L724" s="334"/>
    </row>
    <row r="725" spans="1:14" x14ac:dyDescent="0.2">
      <c r="A725" s="322" t="str">
        <f t="shared" si="11"/>
        <v>Merton1971Persons per room</v>
      </c>
      <c r="B725" s="332" t="s">
        <v>54</v>
      </c>
      <c r="C725" s="322">
        <v>1971</v>
      </c>
      <c r="D725" s="332" t="s">
        <v>608</v>
      </c>
      <c r="E725" s="334">
        <v>0.56444544692917442</v>
      </c>
      <c r="F725" s="332">
        <v>0.26542173730591689</v>
      </c>
      <c r="G725" s="332">
        <v>0.42754149126626989</v>
      </c>
      <c r="H725" s="332">
        <v>0.58890039015845208</v>
      </c>
      <c r="I725" s="332">
        <v>0.7432294090274546</v>
      </c>
      <c r="J725" s="332">
        <v>0.88170756034310793</v>
      </c>
      <c r="K725" s="332">
        <v>1.0884257955505492</v>
      </c>
    </row>
    <row r="726" spans="1:14" x14ac:dyDescent="0.2">
      <c r="A726" s="322" t="str">
        <f t="shared" si="11"/>
        <v>Merton19811981</v>
      </c>
      <c r="B726" s="332" t="s">
        <v>54</v>
      </c>
      <c r="C726" s="322">
        <v>1981</v>
      </c>
      <c r="D726" s="313" t="s">
        <v>30</v>
      </c>
      <c r="E726" s="334" t="s">
        <v>604</v>
      </c>
      <c r="F726" s="332">
        <v>1</v>
      </c>
      <c r="G726" s="332">
        <v>2</v>
      </c>
      <c r="H726" s="332">
        <v>3</v>
      </c>
      <c r="I726" s="332">
        <v>4</v>
      </c>
      <c r="J726" s="332">
        <v>5</v>
      </c>
      <c r="K726" s="332">
        <v>6</v>
      </c>
      <c r="L726" s="334" t="s">
        <v>599</v>
      </c>
    </row>
    <row r="727" spans="1:14" x14ac:dyDescent="0.2">
      <c r="A727" s="322" t="str">
        <f t="shared" ref="A727:A790" si="12">CONCATENATE(B727,C727,D727)</f>
        <v>Merton1981Total households</v>
      </c>
      <c r="B727" s="332" t="s">
        <v>54</v>
      </c>
      <c r="C727" s="322">
        <v>1981</v>
      </c>
      <c r="D727" s="332" t="s">
        <v>605</v>
      </c>
      <c r="E727" s="334">
        <v>63985</v>
      </c>
      <c r="F727" s="332">
        <v>15665</v>
      </c>
      <c r="G727" s="332">
        <v>21691</v>
      </c>
      <c r="H727" s="332">
        <v>10536</v>
      </c>
      <c r="I727" s="332">
        <v>10023</v>
      </c>
      <c r="J727" s="332">
        <v>4143</v>
      </c>
      <c r="K727" s="332">
        <v>1401</v>
      </c>
      <c r="L727" s="332">
        <v>526</v>
      </c>
    </row>
    <row r="728" spans="1:14" x14ac:dyDescent="0.2">
      <c r="A728" s="322" t="str">
        <f t="shared" si="12"/>
        <v>Merton1981Total persons</v>
      </c>
      <c r="B728" s="332" t="s">
        <v>54</v>
      </c>
      <c r="C728" s="322">
        <v>1981</v>
      </c>
      <c r="D728" s="332" t="s">
        <v>606</v>
      </c>
      <c r="E728" s="334">
        <v>163848</v>
      </c>
      <c r="F728" s="334">
        <v>15665</v>
      </c>
      <c r="G728" s="334">
        <v>43382</v>
      </c>
      <c r="H728" s="334">
        <v>31608</v>
      </c>
      <c r="I728" s="334">
        <v>40092</v>
      </c>
      <c r="J728" s="334">
        <v>20715</v>
      </c>
      <c r="K728" s="334">
        <v>8406</v>
      </c>
      <c r="L728" s="332">
        <v>3980</v>
      </c>
    </row>
    <row r="729" spans="1:14" x14ac:dyDescent="0.2">
      <c r="A729" s="322" t="str">
        <f t="shared" si="12"/>
        <v>Merton1981Total rooms</v>
      </c>
      <c r="B729" s="332" t="s">
        <v>54</v>
      </c>
      <c r="C729" s="322">
        <v>1981</v>
      </c>
      <c r="D729" s="332" t="s">
        <v>607</v>
      </c>
      <c r="E729" s="334">
        <v>305989</v>
      </c>
      <c r="F729" s="332">
        <v>60380</v>
      </c>
      <c r="G729" s="332">
        <v>100758</v>
      </c>
      <c r="H729" s="332">
        <v>54090</v>
      </c>
      <c r="I729" s="332">
        <v>54669</v>
      </c>
      <c r="J729" s="332">
        <v>24167</v>
      </c>
      <c r="K729" s="332">
        <v>8504</v>
      </c>
      <c r="L729" s="332">
        <v>3421</v>
      </c>
    </row>
    <row r="730" spans="1:14" x14ac:dyDescent="0.2">
      <c r="A730" s="322" t="str">
        <f t="shared" si="12"/>
        <v>Merton1981Persons per room</v>
      </c>
      <c r="B730" s="332" t="s">
        <v>54</v>
      </c>
      <c r="C730" s="322">
        <v>1981</v>
      </c>
      <c r="D730" s="332" t="s">
        <v>608</v>
      </c>
      <c r="E730" s="334">
        <v>0.53547022932196908</v>
      </c>
      <c r="F730" s="332">
        <v>0.25944021199072542</v>
      </c>
      <c r="G730" s="332">
        <v>0.43055638261974233</v>
      </c>
      <c r="H730" s="332">
        <v>0.58435940099833605</v>
      </c>
      <c r="I730" s="332">
        <v>0.73335894199637819</v>
      </c>
      <c r="J730" s="332">
        <v>0.85716059088840157</v>
      </c>
      <c r="K730" s="332">
        <v>0.98847601128880525</v>
      </c>
      <c r="L730" s="332">
        <v>1.163402513884829</v>
      </c>
    </row>
    <row r="731" spans="1:14" x14ac:dyDescent="0.2">
      <c r="A731" s="322" t="str">
        <f t="shared" si="12"/>
        <v>Merton19911991</v>
      </c>
      <c r="B731" s="332" t="s">
        <v>54</v>
      </c>
      <c r="C731" s="322">
        <v>1991</v>
      </c>
      <c r="D731" s="313" t="s">
        <v>4</v>
      </c>
      <c r="E731" s="334" t="s">
        <v>604</v>
      </c>
      <c r="F731" s="332">
        <v>1</v>
      </c>
      <c r="G731" s="332">
        <v>2</v>
      </c>
      <c r="H731" s="332">
        <v>3</v>
      </c>
      <c r="I731" s="332">
        <v>4</v>
      </c>
      <c r="J731" s="332">
        <v>5</v>
      </c>
      <c r="K731" s="332">
        <v>6</v>
      </c>
      <c r="L731" s="334" t="s">
        <v>599</v>
      </c>
    </row>
    <row r="732" spans="1:14" x14ac:dyDescent="0.2">
      <c r="A732" s="322" t="str">
        <f t="shared" si="12"/>
        <v>Merton1991Total households</v>
      </c>
      <c r="B732" s="332" t="s">
        <v>54</v>
      </c>
      <c r="C732" s="322">
        <v>1991</v>
      </c>
      <c r="D732" s="332" t="s">
        <v>605</v>
      </c>
      <c r="E732" s="334">
        <v>69928</v>
      </c>
      <c r="F732" s="332">
        <v>20506</v>
      </c>
      <c r="G732" s="332">
        <v>23578</v>
      </c>
      <c r="H732" s="332">
        <v>11184</v>
      </c>
      <c r="I732" s="332">
        <v>9493</v>
      </c>
      <c r="J732" s="332">
        <v>3560</v>
      </c>
      <c r="K732" s="332">
        <v>1228</v>
      </c>
      <c r="L732" s="332">
        <v>379</v>
      </c>
    </row>
    <row r="733" spans="1:14" x14ac:dyDescent="0.2">
      <c r="A733" s="322" t="str">
        <f t="shared" si="12"/>
        <v>Merton1991Total persons</v>
      </c>
      <c r="B733" s="332" t="s">
        <v>54</v>
      </c>
      <c r="C733" s="322">
        <v>1991</v>
      </c>
      <c r="D733" s="332" t="s">
        <v>606</v>
      </c>
      <c r="E733" s="334">
        <v>167252</v>
      </c>
      <c r="F733" s="334">
        <v>20506</v>
      </c>
      <c r="G733" s="334">
        <v>47156</v>
      </c>
      <c r="H733" s="334">
        <v>33552</v>
      </c>
      <c r="I733" s="334">
        <v>37972</v>
      </c>
      <c r="J733" s="334">
        <v>17800</v>
      </c>
      <c r="K733" s="334">
        <v>7368</v>
      </c>
      <c r="L733" s="332">
        <v>2898</v>
      </c>
    </row>
    <row r="734" spans="1:14" x14ac:dyDescent="0.2">
      <c r="A734" s="322" t="str">
        <f t="shared" si="12"/>
        <v>Merton1991Total rooms</v>
      </c>
      <c r="B734" s="332" t="s">
        <v>54</v>
      </c>
      <c r="C734" s="322">
        <v>1991</v>
      </c>
      <c r="D734" s="332" t="s">
        <v>607</v>
      </c>
      <c r="E734" s="334">
        <v>338078</v>
      </c>
      <c r="F734" s="332">
        <v>81889</v>
      </c>
      <c r="G734" s="332">
        <v>111841</v>
      </c>
      <c r="H734" s="332">
        <v>58338</v>
      </c>
      <c r="I734" s="332">
        <v>54235</v>
      </c>
      <c r="J734" s="332">
        <v>21593</v>
      </c>
      <c r="K734" s="332">
        <v>7725</v>
      </c>
      <c r="L734" s="332">
        <v>2457</v>
      </c>
    </row>
    <row r="735" spans="1:14" x14ac:dyDescent="0.2">
      <c r="A735" s="322" t="str">
        <f t="shared" si="12"/>
        <v>Merton1991Persons per room</v>
      </c>
      <c r="B735" s="332" t="s">
        <v>54</v>
      </c>
      <c r="C735" s="322">
        <v>1991</v>
      </c>
      <c r="D735" s="332" t="s">
        <v>608</v>
      </c>
      <c r="E735" s="334">
        <v>0.49471423754281557</v>
      </c>
      <c r="F735" s="332">
        <v>0.25041214326710548</v>
      </c>
      <c r="G735" s="332">
        <v>0.42163428438586925</v>
      </c>
      <c r="H735" s="332">
        <v>0.57513113236655355</v>
      </c>
      <c r="I735" s="332">
        <v>0.7001382870839864</v>
      </c>
      <c r="J735" s="332">
        <v>0.82434122169221502</v>
      </c>
      <c r="K735" s="332">
        <v>0.95378640776699031</v>
      </c>
      <c r="L735" s="332">
        <v>1.1794871794871795</v>
      </c>
    </row>
    <row r="736" spans="1:14" x14ac:dyDescent="0.2">
      <c r="A736" s="322" t="str">
        <f t="shared" si="12"/>
        <v>Merton20012001</v>
      </c>
      <c r="B736" s="332" t="s">
        <v>54</v>
      </c>
      <c r="C736" s="322">
        <v>2001</v>
      </c>
      <c r="D736" s="313">
        <v>2001</v>
      </c>
      <c r="E736" s="334" t="s">
        <v>604</v>
      </c>
      <c r="F736" s="332">
        <v>1</v>
      </c>
      <c r="G736" s="332">
        <v>2</v>
      </c>
      <c r="H736" s="332">
        <v>3</v>
      </c>
      <c r="I736" s="332">
        <v>4</v>
      </c>
      <c r="J736" s="332">
        <v>5</v>
      </c>
      <c r="K736" s="332">
        <v>6</v>
      </c>
      <c r="L736" s="334">
        <v>7</v>
      </c>
      <c r="M736" s="322" t="s">
        <v>2759</v>
      </c>
      <c r="N736" s="332"/>
    </row>
    <row r="737" spans="1:14" x14ac:dyDescent="0.2">
      <c r="A737" s="322" t="str">
        <f t="shared" si="12"/>
        <v>Merton2001Total households</v>
      </c>
      <c r="B737" s="332" t="s">
        <v>54</v>
      </c>
      <c r="C737" s="322">
        <v>2001</v>
      </c>
      <c r="D737" s="332" t="s">
        <v>605</v>
      </c>
      <c r="E737" s="334">
        <v>78890</v>
      </c>
      <c r="F737" s="332">
        <v>25352</v>
      </c>
      <c r="G737" s="332">
        <v>24434</v>
      </c>
      <c r="H737" s="332">
        <v>12552</v>
      </c>
      <c r="I737" s="332">
        <v>10353</v>
      </c>
      <c r="J737" s="332">
        <v>4276</v>
      </c>
      <c r="K737" s="332">
        <v>1469</v>
      </c>
      <c r="L737" s="332">
        <v>305</v>
      </c>
      <c r="M737" s="322">
        <v>149</v>
      </c>
    </row>
    <row r="738" spans="1:14" x14ac:dyDescent="0.2">
      <c r="A738" s="322" t="str">
        <f t="shared" si="12"/>
        <v>Merton2001Total persons</v>
      </c>
      <c r="B738" s="332" t="s">
        <v>54</v>
      </c>
      <c r="C738" s="322">
        <v>2001</v>
      </c>
      <c r="D738" s="332" t="s">
        <v>606</v>
      </c>
      <c r="E738" s="334">
        <v>186851</v>
      </c>
      <c r="F738" s="334">
        <v>25352</v>
      </c>
      <c r="G738" s="334">
        <v>48868</v>
      </c>
      <c r="H738" s="334">
        <v>37656</v>
      </c>
      <c r="I738" s="334">
        <v>41412</v>
      </c>
      <c r="J738" s="334">
        <v>21380</v>
      </c>
      <c r="K738" s="334">
        <v>8814</v>
      </c>
      <c r="L738" s="332">
        <v>2135</v>
      </c>
      <c r="M738" s="322">
        <v>1234</v>
      </c>
    </row>
    <row r="739" spans="1:14" x14ac:dyDescent="0.2">
      <c r="A739" s="322" t="str">
        <f t="shared" si="12"/>
        <v>Merton2001Total rooms</v>
      </c>
      <c r="B739" s="332" t="s">
        <v>54</v>
      </c>
      <c r="C739" s="322">
        <v>2001</v>
      </c>
      <c r="D739" s="332" t="s">
        <v>607</v>
      </c>
      <c r="E739" s="334">
        <v>392438</v>
      </c>
      <c r="F739" s="332">
        <v>107234</v>
      </c>
      <c r="G739" s="332">
        <v>119904</v>
      </c>
      <c r="H739" s="332">
        <v>67460</v>
      </c>
      <c r="I739" s="332">
        <v>60345</v>
      </c>
      <c r="J739" s="332">
        <v>25947</v>
      </c>
      <c r="K739" s="332">
        <v>10465</v>
      </c>
      <c r="L739" s="332">
        <v>1854</v>
      </c>
      <c r="M739" s="322">
        <v>895</v>
      </c>
    </row>
    <row r="740" spans="1:14" x14ac:dyDescent="0.2">
      <c r="A740" s="322" t="str">
        <f t="shared" si="12"/>
        <v>Merton2001Persons per room</v>
      </c>
      <c r="B740" s="332" t="s">
        <v>54</v>
      </c>
      <c r="C740" s="322">
        <v>2001</v>
      </c>
      <c r="D740" s="332" t="s">
        <v>608</v>
      </c>
      <c r="E740" s="334">
        <v>0.47612871332541701</v>
      </c>
      <c r="F740" s="332">
        <v>0.23641755413395005</v>
      </c>
      <c r="G740" s="332">
        <v>0.40755938083800375</v>
      </c>
      <c r="H740" s="332">
        <v>0.55819745034094281</v>
      </c>
      <c r="I740" s="332">
        <v>0.6862540392741735</v>
      </c>
      <c r="J740" s="332">
        <v>0.82398735884688012</v>
      </c>
      <c r="K740" s="332">
        <v>0.84223602484472049</v>
      </c>
      <c r="L740" s="332">
        <v>1.151564185544768</v>
      </c>
      <c r="M740" s="322">
        <v>1.3787709497206704</v>
      </c>
    </row>
    <row r="741" spans="1:14" x14ac:dyDescent="0.2">
      <c r="A741" s="322" t="str">
        <f t="shared" si="12"/>
        <v>Merton20112011</v>
      </c>
      <c r="B741" s="332" t="s">
        <v>54</v>
      </c>
      <c r="C741" s="322">
        <v>2011</v>
      </c>
      <c r="D741" s="313">
        <v>2011</v>
      </c>
      <c r="E741" s="334" t="s">
        <v>604</v>
      </c>
      <c r="F741" s="332">
        <v>1</v>
      </c>
      <c r="G741" s="332">
        <v>2</v>
      </c>
      <c r="H741" s="332">
        <v>3</v>
      </c>
      <c r="I741" s="332">
        <v>4</v>
      </c>
      <c r="J741" s="332">
        <v>5</v>
      </c>
      <c r="K741" s="332" t="s">
        <v>602</v>
      </c>
      <c r="L741" s="334"/>
      <c r="N741" s="332"/>
    </row>
    <row r="742" spans="1:14" x14ac:dyDescent="0.2">
      <c r="A742" s="322" t="str">
        <f t="shared" si="12"/>
        <v>Merton2011Total households</v>
      </c>
      <c r="B742" s="332" t="s">
        <v>54</v>
      </c>
      <c r="C742" s="322">
        <v>2011</v>
      </c>
      <c r="D742" s="332" t="s">
        <v>605</v>
      </c>
      <c r="E742" s="334">
        <v>78757</v>
      </c>
      <c r="F742" s="332">
        <v>22294</v>
      </c>
      <c r="G742" s="332">
        <v>23958</v>
      </c>
      <c r="H742" s="332">
        <v>13311</v>
      </c>
      <c r="I742" s="332">
        <v>11747</v>
      </c>
      <c r="J742" s="332">
        <v>4818</v>
      </c>
      <c r="K742" s="332">
        <v>2629</v>
      </c>
    </row>
    <row r="743" spans="1:14" x14ac:dyDescent="0.2">
      <c r="A743" s="322" t="str">
        <f t="shared" si="12"/>
        <v>Merton2011Total persons</v>
      </c>
      <c r="B743" s="332" t="s">
        <v>54</v>
      </c>
      <c r="C743" s="322">
        <v>2011</v>
      </c>
      <c r="D743" s="332" t="s">
        <v>606</v>
      </c>
      <c r="E743" s="334">
        <v>198217</v>
      </c>
      <c r="F743" s="334">
        <v>22294</v>
      </c>
      <c r="G743" s="334">
        <v>47916</v>
      </c>
      <c r="H743" s="334">
        <v>39933</v>
      </c>
      <c r="I743" s="334">
        <v>46988</v>
      </c>
      <c r="J743" s="334">
        <v>24090</v>
      </c>
      <c r="K743" s="334">
        <v>16996</v>
      </c>
    </row>
    <row r="744" spans="1:14" x14ac:dyDescent="0.2">
      <c r="A744" s="322" t="str">
        <f t="shared" si="12"/>
        <v>Merton2011Total rooms</v>
      </c>
      <c r="B744" s="332" t="s">
        <v>54</v>
      </c>
      <c r="C744" s="322">
        <v>2011</v>
      </c>
      <c r="D744" s="332" t="s">
        <v>607</v>
      </c>
      <c r="E744" s="334">
        <v>391506</v>
      </c>
      <c r="F744" s="332">
        <v>94424</v>
      </c>
      <c r="G744" s="332">
        <v>115222</v>
      </c>
      <c r="H744" s="332">
        <v>69570</v>
      </c>
      <c r="I744" s="332">
        <v>67372</v>
      </c>
      <c r="J744" s="332">
        <v>28772</v>
      </c>
      <c r="K744" s="332">
        <v>16146</v>
      </c>
    </row>
    <row r="745" spans="1:14" x14ac:dyDescent="0.2">
      <c r="A745" s="322" t="str">
        <f t="shared" si="12"/>
        <v>Merton2011Persons per room</v>
      </c>
      <c r="B745" s="332" t="s">
        <v>54</v>
      </c>
      <c r="C745" s="322">
        <v>2011</v>
      </c>
      <c r="D745" s="332" t="s">
        <v>608</v>
      </c>
      <c r="E745" s="334">
        <v>0.50629364556354184</v>
      </c>
      <c r="F745" s="332">
        <v>0.23610522748453783</v>
      </c>
      <c r="G745" s="332">
        <v>0.41585808265782576</v>
      </c>
      <c r="H745" s="332">
        <v>0.5739974126778784</v>
      </c>
      <c r="I745" s="332">
        <v>0.69744107344297335</v>
      </c>
      <c r="J745" s="332">
        <v>0.83727234811622409</v>
      </c>
      <c r="K745" s="332">
        <v>1.0526446178620092</v>
      </c>
    </row>
    <row r="746" spans="1:14" x14ac:dyDescent="0.2">
      <c r="A746" s="322" t="str">
        <f t="shared" si="12"/>
        <v>NewhamNewham</v>
      </c>
      <c r="B746" s="332" t="s">
        <v>55</v>
      </c>
      <c r="D746" s="332" t="s">
        <v>55</v>
      </c>
      <c r="F746" s="373" t="s">
        <v>603</v>
      </c>
      <c r="G746" s="373"/>
      <c r="H746" s="373"/>
      <c r="I746" s="373"/>
      <c r="J746" s="373"/>
      <c r="K746" s="373"/>
      <c r="L746" s="373"/>
    </row>
    <row r="747" spans="1:14" x14ac:dyDescent="0.2">
      <c r="A747" s="322" t="str">
        <f t="shared" si="12"/>
        <v>Newham19611961</v>
      </c>
      <c r="B747" s="332" t="s">
        <v>55</v>
      </c>
      <c r="C747" s="322">
        <v>1961</v>
      </c>
      <c r="D747" s="313" t="s">
        <v>28</v>
      </c>
      <c r="E747" s="334" t="s">
        <v>604</v>
      </c>
      <c r="F747" s="332">
        <v>1</v>
      </c>
      <c r="G747" s="332">
        <v>2</v>
      </c>
      <c r="H747" s="332">
        <v>3</v>
      </c>
      <c r="I747" s="332">
        <v>4</v>
      </c>
      <c r="J747" s="332">
        <v>5</v>
      </c>
      <c r="K747" s="332">
        <v>6</v>
      </c>
      <c r="L747" s="334" t="s">
        <v>599</v>
      </c>
    </row>
    <row r="748" spans="1:14" x14ac:dyDescent="0.2">
      <c r="A748" s="322" t="str">
        <f t="shared" si="12"/>
        <v>Newham1961Total households</v>
      </c>
      <c r="B748" s="332" t="s">
        <v>55</v>
      </c>
      <c r="C748" s="322">
        <v>1961</v>
      </c>
      <c r="D748" s="332" t="s">
        <v>605</v>
      </c>
      <c r="E748" s="334">
        <v>85384</v>
      </c>
      <c r="F748" s="334">
        <v>11304</v>
      </c>
      <c r="G748" s="334">
        <v>25160</v>
      </c>
      <c r="H748" s="334">
        <v>20073</v>
      </c>
      <c r="I748" s="334">
        <v>15611</v>
      </c>
      <c r="J748" s="334">
        <v>7567</v>
      </c>
      <c r="K748" s="334">
        <v>3171</v>
      </c>
      <c r="L748" s="334">
        <v>2498</v>
      </c>
    </row>
    <row r="749" spans="1:14" x14ac:dyDescent="0.2">
      <c r="A749" s="322" t="str">
        <f t="shared" si="12"/>
        <v>Newham1961Total persons</v>
      </c>
      <c r="B749" s="332" t="s">
        <v>55</v>
      </c>
      <c r="C749" s="322">
        <v>1961</v>
      </c>
      <c r="D749" s="332" t="s">
        <v>606</v>
      </c>
      <c r="E749" s="334">
        <v>260660</v>
      </c>
      <c r="F749" s="334">
        <v>11304</v>
      </c>
      <c r="G749" s="334">
        <v>50320</v>
      </c>
      <c r="H749" s="334">
        <v>60219</v>
      </c>
      <c r="I749" s="334">
        <v>62444</v>
      </c>
      <c r="J749" s="334">
        <v>37835</v>
      </c>
      <c r="K749" s="334">
        <v>19026</v>
      </c>
      <c r="L749" s="334">
        <v>19512</v>
      </c>
    </row>
    <row r="750" spans="1:14" x14ac:dyDescent="0.2">
      <c r="A750" s="322" t="str">
        <f t="shared" si="12"/>
        <v>Newham1961Total rooms</v>
      </c>
      <c r="B750" s="332" t="s">
        <v>55</v>
      </c>
      <c r="C750" s="322">
        <v>1961</v>
      </c>
      <c r="D750" s="332" t="s">
        <v>607</v>
      </c>
      <c r="E750" s="334">
        <v>361676</v>
      </c>
      <c r="F750" s="334">
        <v>38495</v>
      </c>
      <c r="G750" s="334">
        <v>100384</v>
      </c>
      <c r="H750" s="334">
        <v>86204</v>
      </c>
      <c r="I750" s="334">
        <v>71142</v>
      </c>
      <c r="J750" s="334">
        <v>36410</v>
      </c>
      <c r="K750" s="334">
        <v>15809</v>
      </c>
      <c r="L750" s="334">
        <v>13232</v>
      </c>
    </row>
    <row r="751" spans="1:14" x14ac:dyDescent="0.2">
      <c r="A751" s="322" t="str">
        <f t="shared" si="12"/>
        <v>Newham1961Persons per room</v>
      </c>
      <c r="B751" s="332" t="s">
        <v>55</v>
      </c>
      <c r="C751" s="322">
        <v>1961</v>
      </c>
      <c r="D751" s="332" t="s">
        <v>608</v>
      </c>
      <c r="E751" s="334">
        <v>0.7207002952919187</v>
      </c>
      <c r="F751" s="332">
        <v>0.29364852578256917</v>
      </c>
      <c r="G751" s="332">
        <v>0.50127510360216765</v>
      </c>
      <c r="H751" s="332">
        <v>0.69856387174609069</v>
      </c>
      <c r="I751" s="332">
        <v>0.87773748278091701</v>
      </c>
      <c r="J751" s="332">
        <v>1.0391375995605603</v>
      </c>
      <c r="K751" s="332">
        <v>1.2034916819533177</v>
      </c>
      <c r="L751" s="332">
        <v>1.4746070133010882</v>
      </c>
    </row>
    <row r="752" spans="1:14" x14ac:dyDescent="0.2">
      <c r="A752" s="322" t="str">
        <f t="shared" si="12"/>
        <v>Newham19711971</v>
      </c>
      <c r="B752" s="332" t="s">
        <v>55</v>
      </c>
      <c r="C752" s="322">
        <v>1971</v>
      </c>
      <c r="D752" s="313" t="s">
        <v>29</v>
      </c>
      <c r="E752" s="334" t="s">
        <v>604</v>
      </c>
      <c r="F752" s="332">
        <v>1</v>
      </c>
      <c r="G752" s="332">
        <v>2</v>
      </c>
      <c r="H752" s="332">
        <v>3</v>
      </c>
      <c r="I752" s="332">
        <v>4</v>
      </c>
      <c r="J752" s="332">
        <v>5</v>
      </c>
      <c r="K752" s="334" t="s">
        <v>602</v>
      </c>
    </row>
    <row r="753" spans="1:14" x14ac:dyDescent="0.2">
      <c r="A753" s="322" t="str">
        <f t="shared" si="12"/>
        <v>Newham1971Total households</v>
      </c>
      <c r="B753" s="332" t="s">
        <v>55</v>
      </c>
      <c r="C753" s="322">
        <v>1971</v>
      </c>
      <c r="D753" s="332" t="s">
        <v>605</v>
      </c>
      <c r="E753" s="334">
        <v>81025</v>
      </c>
      <c r="F753" s="334">
        <v>16075</v>
      </c>
      <c r="G753" s="334">
        <v>25420</v>
      </c>
      <c r="H753" s="334">
        <v>15105</v>
      </c>
      <c r="I753" s="334">
        <v>12140</v>
      </c>
      <c r="J753" s="334">
        <v>6305</v>
      </c>
      <c r="K753" s="334">
        <v>5985</v>
      </c>
      <c r="L753" s="334"/>
    </row>
    <row r="754" spans="1:14" x14ac:dyDescent="0.2">
      <c r="A754" s="322" t="str">
        <f t="shared" si="12"/>
        <v>Newham1971Total persons</v>
      </c>
      <c r="B754" s="332" t="s">
        <v>55</v>
      </c>
      <c r="C754" s="322">
        <v>1971</v>
      </c>
      <c r="D754" s="332" t="s">
        <v>606</v>
      </c>
      <c r="E754" s="334">
        <v>233645</v>
      </c>
      <c r="F754" s="334">
        <v>16075</v>
      </c>
      <c r="G754" s="334">
        <v>50840</v>
      </c>
      <c r="H754" s="334">
        <v>45310</v>
      </c>
      <c r="I754" s="334">
        <v>48560</v>
      </c>
      <c r="J754" s="334">
        <v>31515</v>
      </c>
      <c r="K754" s="334">
        <v>41345</v>
      </c>
      <c r="L754" s="334"/>
    </row>
    <row r="755" spans="1:14" x14ac:dyDescent="0.2">
      <c r="A755" s="322" t="str">
        <f t="shared" si="12"/>
        <v>Newham1971Total rooms</v>
      </c>
      <c r="B755" s="332" t="s">
        <v>55</v>
      </c>
      <c r="C755" s="322">
        <v>1971</v>
      </c>
      <c r="D755" s="332" t="s">
        <v>607</v>
      </c>
      <c r="E755" s="334">
        <v>367060</v>
      </c>
      <c r="F755" s="334">
        <v>60200</v>
      </c>
      <c r="G755" s="334">
        <v>110965</v>
      </c>
      <c r="H755" s="334">
        <v>70860</v>
      </c>
      <c r="I755" s="334">
        <v>59550</v>
      </c>
      <c r="J755" s="334">
        <v>32400</v>
      </c>
      <c r="K755" s="334">
        <v>33090</v>
      </c>
      <c r="L755" s="334"/>
    </row>
    <row r="756" spans="1:14" x14ac:dyDescent="0.2">
      <c r="A756" s="322" t="str">
        <f t="shared" si="12"/>
        <v>Newham1971Persons per room</v>
      </c>
      <c r="B756" s="332" t="s">
        <v>55</v>
      </c>
      <c r="C756" s="322">
        <v>1971</v>
      </c>
      <c r="D756" s="332" t="s">
        <v>608</v>
      </c>
      <c r="E756" s="334">
        <v>0.63653081240124232</v>
      </c>
      <c r="F756" s="332">
        <v>0.26702657807308972</v>
      </c>
      <c r="G756" s="332">
        <v>0.4581624836660208</v>
      </c>
      <c r="H756" s="332">
        <v>0.63942986169912508</v>
      </c>
      <c r="I756" s="332">
        <v>0.81544920235096563</v>
      </c>
      <c r="J756" s="332">
        <v>0.97268518518518521</v>
      </c>
      <c r="K756" s="332">
        <v>1.2494711393170141</v>
      </c>
    </row>
    <row r="757" spans="1:14" x14ac:dyDescent="0.2">
      <c r="A757" s="322" t="str">
        <f t="shared" si="12"/>
        <v>Newham19811981</v>
      </c>
      <c r="B757" s="332" t="s">
        <v>55</v>
      </c>
      <c r="C757" s="322">
        <v>1981</v>
      </c>
      <c r="D757" s="313" t="s">
        <v>30</v>
      </c>
      <c r="E757" s="334" t="s">
        <v>604</v>
      </c>
      <c r="F757" s="332">
        <v>1</v>
      </c>
      <c r="G757" s="332">
        <v>2</v>
      </c>
      <c r="H757" s="332">
        <v>3</v>
      </c>
      <c r="I757" s="332">
        <v>4</v>
      </c>
      <c r="J757" s="332">
        <v>5</v>
      </c>
      <c r="K757" s="332">
        <v>6</v>
      </c>
      <c r="L757" s="334" t="s">
        <v>599</v>
      </c>
    </row>
    <row r="758" spans="1:14" x14ac:dyDescent="0.2">
      <c r="A758" s="322" t="str">
        <f t="shared" si="12"/>
        <v>Newham1981Total households</v>
      </c>
      <c r="B758" s="332" t="s">
        <v>55</v>
      </c>
      <c r="C758" s="322">
        <v>1981</v>
      </c>
      <c r="D758" s="332" t="s">
        <v>605</v>
      </c>
      <c r="E758" s="334">
        <v>74214</v>
      </c>
      <c r="F758" s="332">
        <v>17465</v>
      </c>
      <c r="G758" s="332">
        <v>22745</v>
      </c>
      <c r="H758" s="332">
        <v>11993</v>
      </c>
      <c r="I758" s="332">
        <v>11031</v>
      </c>
      <c r="J758" s="332">
        <v>5692</v>
      </c>
      <c r="K758" s="332">
        <v>2939</v>
      </c>
      <c r="L758" s="332">
        <v>2349</v>
      </c>
    </row>
    <row r="759" spans="1:14" x14ac:dyDescent="0.2">
      <c r="A759" s="322" t="str">
        <f t="shared" si="12"/>
        <v>Newham1981Total persons</v>
      </c>
      <c r="B759" s="332" t="s">
        <v>55</v>
      </c>
      <c r="C759" s="322">
        <v>1981</v>
      </c>
      <c r="D759" s="332" t="s">
        <v>606</v>
      </c>
      <c r="E759" s="334">
        <v>207975</v>
      </c>
      <c r="F759" s="334">
        <v>17465</v>
      </c>
      <c r="G759" s="334">
        <v>45490</v>
      </c>
      <c r="H759" s="334">
        <v>35979</v>
      </c>
      <c r="I759" s="334">
        <v>44124</v>
      </c>
      <c r="J759" s="334">
        <v>28460</v>
      </c>
      <c r="K759" s="334">
        <v>17634</v>
      </c>
      <c r="L759" s="332">
        <v>18823</v>
      </c>
    </row>
    <row r="760" spans="1:14" x14ac:dyDescent="0.2">
      <c r="A760" s="322" t="str">
        <f t="shared" si="12"/>
        <v>Newham1981Total rooms</v>
      </c>
      <c r="B760" s="332" t="s">
        <v>55</v>
      </c>
      <c r="C760" s="322">
        <v>1981</v>
      </c>
      <c r="D760" s="332" t="s">
        <v>607</v>
      </c>
      <c r="E760" s="334">
        <v>331028</v>
      </c>
      <c r="F760" s="332">
        <v>64479</v>
      </c>
      <c r="G760" s="332">
        <v>97446</v>
      </c>
      <c r="H760" s="332">
        <v>55803</v>
      </c>
      <c r="I760" s="332">
        <v>54219</v>
      </c>
      <c r="J760" s="332">
        <v>29577</v>
      </c>
      <c r="K760" s="332">
        <v>15926</v>
      </c>
      <c r="L760" s="332">
        <v>13578</v>
      </c>
    </row>
    <row r="761" spans="1:14" x14ac:dyDescent="0.2">
      <c r="A761" s="322" t="str">
        <f t="shared" si="12"/>
        <v>Newham1981Persons per room</v>
      </c>
      <c r="B761" s="332" t="s">
        <v>55</v>
      </c>
      <c r="C761" s="322">
        <v>1981</v>
      </c>
      <c r="D761" s="332" t="s">
        <v>608</v>
      </c>
      <c r="E761" s="334">
        <v>0.62827011612310746</v>
      </c>
      <c r="F761" s="332">
        <v>0.27086338187626979</v>
      </c>
      <c r="G761" s="332">
        <v>0.46682265049360672</v>
      </c>
      <c r="H761" s="332">
        <v>0.64475028224289022</v>
      </c>
      <c r="I761" s="332">
        <v>0.81381065678083331</v>
      </c>
      <c r="J761" s="332">
        <v>0.96223416844169452</v>
      </c>
      <c r="K761" s="332">
        <v>1.1072460128092427</v>
      </c>
      <c r="L761" s="332">
        <v>1.386286640153189</v>
      </c>
    </row>
    <row r="762" spans="1:14" x14ac:dyDescent="0.2">
      <c r="A762" s="322" t="str">
        <f t="shared" si="12"/>
        <v>Newham19911991</v>
      </c>
      <c r="B762" s="332" t="s">
        <v>55</v>
      </c>
      <c r="C762" s="322">
        <v>1991</v>
      </c>
      <c r="D762" s="313" t="s">
        <v>4</v>
      </c>
      <c r="E762" s="334" t="s">
        <v>604</v>
      </c>
      <c r="F762" s="332">
        <v>1</v>
      </c>
      <c r="G762" s="332">
        <v>2</v>
      </c>
      <c r="H762" s="332">
        <v>3</v>
      </c>
      <c r="I762" s="332">
        <v>4</v>
      </c>
      <c r="J762" s="332">
        <v>5</v>
      </c>
      <c r="K762" s="332">
        <v>6</v>
      </c>
      <c r="L762" s="334" t="s">
        <v>599</v>
      </c>
    </row>
    <row r="763" spans="1:14" x14ac:dyDescent="0.2">
      <c r="A763" s="322" t="str">
        <f t="shared" si="12"/>
        <v>Newham1991Total households</v>
      </c>
      <c r="B763" s="332" t="s">
        <v>55</v>
      </c>
      <c r="C763" s="322">
        <v>1991</v>
      </c>
      <c r="D763" s="332" t="s">
        <v>605</v>
      </c>
      <c r="E763" s="334">
        <v>80025</v>
      </c>
      <c r="F763" s="332">
        <v>23362</v>
      </c>
      <c r="G763" s="332">
        <v>22963</v>
      </c>
      <c r="H763" s="332">
        <v>12759</v>
      </c>
      <c r="I763" s="332">
        <v>10601</v>
      </c>
      <c r="J763" s="332">
        <v>5382</v>
      </c>
      <c r="K763" s="332">
        <v>2953</v>
      </c>
      <c r="L763" s="332">
        <v>2005</v>
      </c>
    </row>
    <row r="764" spans="1:14" x14ac:dyDescent="0.2">
      <c r="A764" s="322" t="str">
        <f t="shared" si="12"/>
        <v>Newham1991Total persons</v>
      </c>
      <c r="B764" s="332" t="s">
        <v>55</v>
      </c>
      <c r="C764" s="322">
        <v>1991</v>
      </c>
      <c r="D764" s="332" t="s">
        <v>606</v>
      </c>
      <c r="E764" s="334">
        <v>210706</v>
      </c>
      <c r="F764" s="334">
        <v>23362</v>
      </c>
      <c r="G764" s="334">
        <v>45926</v>
      </c>
      <c r="H764" s="334">
        <v>38277</v>
      </c>
      <c r="I764" s="334">
        <v>42404</v>
      </c>
      <c r="J764" s="334">
        <v>26910</v>
      </c>
      <c r="K764" s="334">
        <v>17718</v>
      </c>
      <c r="L764" s="332">
        <v>16109</v>
      </c>
    </row>
    <row r="765" spans="1:14" x14ac:dyDescent="0.2">
      <c r="A765" s="322" t="str">
        <f t="shared" si="12"/>
        <v>Newham1991Total rooms</v>
      </c>
      <c r="B765" s="332" t="s">
        <v>55</v>
      </c>
      <c r="C765" s="322">
        <v>1991</v>
      </c>
      <c r="D765" s="332" t="s">
        <v>607</v>
      </c>
      <c r="E765" s="334">
        <v>357514</v>
      </c>
      <c r="F765" s="332">
        <v>87457</v>
      </c>
      <c r="G765" s="332">
        <v>100114</v>
      </c>
      <c r="H765" s="332">
        <v>60414</v>
      </c>
      <c r="I765" s="332">
        <v>53342</v>
      </c>
      <c r="J765" s="332">
        <v>28241</v>
      </c>
      <c r="K765" s="332">
        <v>16160</v>
      </c>
      <c r="L765" s="332">
        <v>11786</v>
      </c>
    </row>
    <row r="766" spans="1:14" x14ac:dyDescent="0.2">
      <c r="A766" s="322" t="str">
        <f t="shared" si="12"/>
        <v>Newham1991Persons per room</v>
      </c>
      <c r="B766" s="332" t="s">
        <v>55</v>
      </c>
      <c r="C766" s="322">
        <v>1991</v>
      </c>
      <c r="D766" s="332" t="s">
        <v>608</v>
      </c>
      <c r="E766" s="334">
        <v>0.58936433258557708</v>
      </c>
      <c r="F766" s="332">
        <v>0.26712555884606148</v>
      </c>
      <c r="G766" s="332">
        <v>0.45873703977465691</v>
      </c>
      <c r="H766" s="332">
        <v>0.63357830966332307</v>
      </c>
      <c r="I766" s="332">
        <v>0.79494582130403812</v>
      </c>
      <c r="J766" s="332">
        <v>0.95286994086611665</v>
      </c>
      <c r="K766" s="332">
        <v>1.0964108910891088</v>
      </c>
      <c r="L766" s="332">
        <v>1.3667911080943493</v>
      </c>
    </row>
    <row r="767" spans="1:14" x14ac:dyDescent="0.2">
      <c r="A767" s="322" t="str">
        <f t="shared" si="12"/>
        <v>Newham20012001</v>
      </c>
      <c r="B767" s="332" t="s">
        <v>55</v>
      </c>
      <c r="C767" s="322">
        <v>2001</v>
      </c>
      <c r="D767" s="313">
        <v>2001</v>
      </c>
      <c r="E767" s="334" t="s">
        <v>604</v>
      </c>
      <c r="F767" s="332">
        <v>1</v>
      </c>
      <c r="G767" s="332">
        <v>2</v>
      </c>
      <c r="H767" s="332">
        <v>3</v>
      </c>
      <c r="I767" s="332">
        <v>4</v>
      </c>
      <c r="J767" s="332">
        <v>5</v>
      </c>
      <c r="K767" s="332">
        <v>6</v>
      </c>
      <c r="L767" s="334">
        <v>7</v>
      </c>
      <c r="M767" s="322" t="s">
        <v>2759</v>
      </c>
      <c r="N767" s="332"/>
    </row>
    <row r="768" spans="1:14" x14ac:dyDescent="0.2">
      <c r="A768" s="322" t="str">
        <f t="shared" si="12"/>
        <v>Newham2001Total households</v>
      </c>
      <c r="B768" s="332" t="s">
        <v>55</v>
      </c>
      <c r="C768" s="322">
        <v>2001</v>
      </c>
      <c r="D768" s="332" t="s">
        <v>605</v>
      </c>
      <c r="E768" s="334">
        <v>91831</v>
      </c>
      <c r="F768" s="332">
        <v>31251</v>
      </c>
      <c r="G768" s="332">
        <v>20975</v>
      </c>
      <c r="H768" s="332">
        <v>13588</v>
      </c>
      <c r="I768" s="332">
        <v>12299</v>
      </c>
      <c r="J768" s="332">
        <v>7584</v>
      </c>
      <c r="K768" s="332">
        <v>3846</v>
      </c>
      <c r="L768" s="332">
        <v>1185</v>
      </c>
      <c r="M768" s="322">
        <v>1103</v>
      </c>
    </row>
    <row r="769" spans="1:14" x14ac:dyDescent="0.2">
      <c r="A769" s="322" t="str">
        <f t="shared" si="12"/>
        <v>Newham2001Total persons</v>
      </c>
      <c r="B769" s="332" t="s">
        <v>55</v>
      </c>
      <c r="C769" s="322">
        <v>2001</v>
      </c>
      <c r="D769" s="332" t="s">
        <v>606</v>
      </c>
      <c r="E769" s="334">
        <v>242191</v>
      </c>
      <c r="F769" s="334">
        <v>31251</v>
      </c>
      <c r="G769" s="334">
        <v>41950</v>
      </c>
      <c r="H769" s="334">
        <v>40764</v>
      </c>
      <c r="I769" s="334">
        <v>49196</v>
      </c>
      <c r="J769" s="334">
        <v>37920</v>
      </c>
      <c r="K769" s="334">
        <v>23076</v>
      </c>
      <c r="L769" s="332">
        <v>8295</v>
      </c>
      <c r="M769" s="322">
        <v>9739</v>
      </c>
    </row>
    <row r="770" spans="1:14" x14ac:dyDescent="0.2">
      <c r="A770" s="322" t="str">
        <f t="shared" si="12"/>
        <v>Newham2001Total rooms</v>
      </c>
      <c r="B770" s="332" t="s">
        <v>55</v>
      </c>
      <c r="C770" s="322">
        <v>2001</v>
      </c>
      <c r="D770" s="332" t="s">
        <v>607</v>
      </c>
      <c r="E770" s="334">
        <v>400362</v>
      </c>
      <c r="F770" s="332">
        <v>119819</v>
      </c>
      <c r="G770" s="332">
        <v>90607</v>
      </c>
      <c r="H770" s="332">
        <v>61595</v>
      </c>
      <c r="I770" s="332">
        <v>58003</v>
      </c>
      <c r="J770" s="332">
        <v>37313</v>
      </c>
      <c r="K770" s="332">
        <v>32385</v>
      </c>
      <c r="L770" s="332">
        <v>6543</v>
      </c>
      <c r="M770" s="322">
        <v>6445</v>
      </c>
    </row>
    <row r="771" spans="1:14" x14ac:dyDescent="0.2">
      <c r="A771" s="322" t="str">
        <f t="shared" si="12"/>
        <v>Newham2001Persons per room</v>
      </c>
      <c r="B771" s="332" t="s">
        <v>55</v>
      </c>
      <c r="C771" s="322">
        <v>2001</v>
      </c>
      <c r="D771" s="332" t="s">
        <v>608</v>
      </c>
      <c r="E771" s="334">
        <v>0.60493003831532466</v>
      </c>
      <c r="F771" s="332">
        <v>0.26081840108830817</v>
      </c>
      <c r="G771" s="332">
        <v>0.4629885108214597</v>
      </c>
      <c r="H771" s="332">
        <v>0.66180696485104307</v>
      </c>
      <c r="I771" s="332">
        <v>0.84816302605037674</v>
      </c>
      <c r="J771" s="332">
        <v>1.0162677887063489</v>
      </c>
      <c r="K771" s="332">
        <v>0.71255210745715614</v>
      </c>
      <c r="L771" s="332">
        <v>1.2677670793214122</v>
      </c>
      <c r="M771" s="322">
        <v>1.5110938712179984</v>
      </c>
    </row>
    <row r="772" spans="1:14" x14ac:dyDescent="0.2">
      <c r="A772" s="322" t="str">
        <f t="shared" si="12"/>
        <v>Newham20112011</v>
      </c>
      <c r="B772" s="332" t="s">
        <v>55</v>
      </c>
      <c r="C772" s="322">
        <v>2011</v>
      </c>
      <c r="D772" s="313">
        <v>2011</v>
      </c>
      <c r="E772" s="334" t="s">
        <v>604</v>
      </c>
      <c r="F772" s="332">
        <v>1</v>
      </c>
      <c r="G772" s="332">
        <v>2</v>
      </c>
      <c r="H772" s="332">
        <v>3</v>
      </c>
      <c r="I772" s="332">
        <v>4</v>
      </c>
      <c r="J772" s="332">
        <v>5</v>
      </c>
      <c r="K772" s="332" t="s">
        <v>602</v>
      </c>
      <c r="L772" s="334"/>
      <c r="N772" s="332"/>
    </row>
    <row r="773" spans="1:14" x14ac:dyDescent="0.2">
      <c r="A773" s="322" t="str">
        <f t="shared" si="12"/>
        <v>Newham2011Total households</v>
      </c>
      <c r="B773" s="332" t="s">
        <v>55</v>
      </c>
      <c r="C773" s="322">
        <v>2011</v>
      </c>
      <c r="D773" s="332" t="s">
        <v>605</v>
      </c>
      <c r="E773" s="334">
        <v>101519</v>
      </c>
      <c r="F773" s="332">
        <v>26536</v>
      </c>
      <c r="G773" s="332">
        <v>22164</v>
      </c>
      <c r="H773" s="332">
        <v>16502</v>
      </c>
      <c r="I773" s="332">
        <v>15211</v>
      </c>
      <c r="J773" s="332">
        <v>10089</v>
      </c>
      <c r="K773" s="332">
        <v>11017</v>
      </c>
    </row>
    <row r="774" spans="1:14" x14ac:dyDescent="0.2">
      <c r="A774" s="322" t="str">
        <f t="shared" si="12"/>
        <v>Newham2011Total persons</v>
      </c>
      <c r="B774" s="332" t="s">
        <v>55</v>
      </c>
      <c r="C774" s="322">
        <v>2011</v>
      </c>
      <c r="D774" s="332" t="s">
        <v>606</v>
      </c>
      <c r="E774" s="334">
        <v>306009</v>
      </c>
      <c r="F774" s="334">
        <v>26536</v>
      </c>
      <c r="G774" s="334">
        <v>44328</v>
      </c>
      <c r="H774" s="334">
        <v>49506</v>
      </c>
      <c r="I774" s="334">
        <v>60844</v>
      </c>
      <c r="J774" s="334">
        <v>50445</v>
      </c>
      <c r="K774" s="334">
        <v>74350</v>
      </c>
    </row>
    <row r="775" spans="1:14" x14ac:dyDescent="0.2">
      <c r="A775" s="322" t="str">
        <f t="shared" si="12"/>
        <v>Newham2011Total rooms</v>
      </c>
      <c r="B775" s="332" t="s">
        <v>55</v>
      </c>
      <c r="C775" s="322">
        <v>2011</v>
      </c>
      <c r="D775" s="332" t="s">
        <v>607</v>
      </c>
      <c r="E775" s="334">
        <v>445819</v>
      </c>
      <c r="F775" s="332">
        <v>98716</v>
      </c>
      <c r="G775" s="332">
        <v>90892</v>
      </c>
      <c r="H775" s="332">
        <v>72020</v>
      </c>
      <c r="I775" s="332">
        <v>71514</v>
      </c>
      <c r="J775" s="332">
        <v>50588</v>
      </c>
      <c r="K775" s="332">
        <v>62089</v>
      </c>
    </row>
    <row r="776" spans="1:14" x14ac:dyDescent="0.2">
      <c r="A776" s="322" t="str">
        <f t="shared" si="12"/>
        <v>Newham2011Persons per room</v>
      </c>
      <c r="B776" s="332" t="s">
        <v>55</v>
      </c>
      <c r="C776" s="322">
        <v>2011</v>
      </c>
      <c r="D776" s="332" t="s">
        <v>608</v>
      </c>
      <c r="E776" s="334">
        <v>0.68639739445828918</v>
      </c>
      <c r="F776" s="332">
        <v>0.26881154017585801</v>
      </c>
      <c r="G776" s="332">
        <v>0.48769968754125775</v>
      </c>
      <c r="H776" s="332">
        <v>0.68739239100249927</v>
      </c>
      <c r="I776" s="332">
        <v>0.85079844505970859</v>
      </c>
      <c r="J776" s="332">
        <v>0.99717324266624496</v>
      </c>
      <c r="K776" s="332">
        <v>1.1974745929230621</v>
      </c>
    </row>
    <row r="777" spans="1:14" x14ac:dyDescent="0.2">
      <c r="A777" s="322" t="str">
        <f t="shared" si="12"/>
        <v>RedbridgeRedbridge</v>
      </c>
      <c r="B777" s="332" t="s">
        <v>56</v>
      </c>
      <c r="D777" s="332" t="s">
        <v>56</v>
      </c>
      <c r="F777" s="373" t="s">
        <v>603</v>
      </c>
      <c r="G777" s="373"/>
      <c r="H777" s="373"/>
      <c r="I777" s="373"/>
      <c r="J777" s="373"/>
      <c r="K777" s="373"/>
      <c r="L777" s="373"/>
    </row>
    <row r="778" spans="1:14" x14ac:dyDescent="0.2">
      <c r="A778" s="322" t="str">
        <f t="shared" si="12"/>
        <v>Redbridge19611961</v>
      </c>
      <c r="B778" s="332" t="s">
        <v>56</v>
      </c>
      <c r="C778" s="322">
        <v>1961</v>
      </c>
      <c r="D778" s="313" t="s">
        <v>28</v>
      </c>
      <c r="E778" s="334" t="s">
        <v>604</v>
      </c>
      <c r="F778" s="332">
        <v>1</v>
      </c>
      <c r="G778" s="332">
        <v>2</v>
      </c>
      <c r="H778" s="332">
        <v>3</v>
      </c>
      <c r="I778" s="332">
        <v>4</v>
      </c>
      <c r="J778" s="332">
        <v>5</v>
      </c>
      <c r="K778" s="332">
        <v>6</v>
      </c>
      <c r="L778" s="334" t="s">
        <v>599</v>
      </c>
    </row>
    <row r="779" spans="1:14" x14ac:dyDescent="0.2">
      <c r="A779" s="322" t="str">
        <f t="shared" si="12"/>
        <v>Redbridge1961Total households</v>
      </c>
      <c r="B779" s="332" t="s">
        <v>56</v>
      </c>
      <c r="C779" s="322">
        <v>1961</v>
      </c>
      <c r="D779" s="332" t="s">
        <v>605</v>
      </c>
      <c r="E779" s="334">
        <v>80572</v>
      </c>
      <c r="F779" s="334">
        <v>9095</v>
      </c>
      <c r="G779" s="334">
        <v>25193</v>
      </c>
      <c r="H779" s="334">
        <v>19540</v>
      </c>
      <c r="I779" s="334">
        <v>15880</v>
      </c>
      <c r="J779" s="334">
        <v>6878</v>
      </c>
      <c r="K779" s="334">
        <v>2582</v>
      </c>
      <c r="L779" s="334">
        <v>1404</v>
      </c>
    </row>
    <row r="780" spans="1:14" x14ac:dyDescent="0.2">
      <c r="A780" s="322" t="str">
        <f t="shared" si="12"/>
        <v>Redbridge1961Total persons</v>
      </c>
      <c r="B780" s="332" t="s">
        <v>56</v>
      </c>
      <c r="C780" s="322">
        <v>1961</v>
      </c>
      <c r="D780" s="332" t="s">
        <v>606</v>
      </c>
      <c r="E780" s="334">
        <v>242214</v>
      </c>
      <c r="F780" s="334">
        <v>9095</v>
      </c>
      <c r="G780" s="334">
        <v>50386</v>
      </c>
      <c r="H780" s="334">
        <v>58620</v>
      </c>
      <c r="I780" s="334">
        <v>63520</v>
      </c>
      <c r="J780" s="334">
        <v>34390</v>
      </c>
      <c r="K780" s="334">
        <v>15492</v>
      </c>
      <c r="L780" s="334">
        <v>10711</v>
      </c>
    </row>
    <row r="781" spans="1:14" x14ac:dyDescent="0.2">
      <c r="A781" s="322" t="str">
        <f t="shared" si="12"/>
        <v>Redbridge1961Total rooms</v>
      </c>
      <c r="B781" s="332" t="s">
        <v>56</v>
      </c>
      <c r="C781" s="322">
        <v>1961</v>
      </c>
      <c r="D781" s="332" t="s">
        <v>607</v>
      </c>
      <c r="E781" s="334">
        <v>378960</v>
      </c>
      <c r="F781" s="334">
        <v>33226</v>
      </c>
      <c r="G781" s="334">
        <v>112622</v>
      </c>
      <c r="H781" s="334">
        <v>94135</v>
      </c>
      <c r="I781" s="334">
        <v>80198</v>
      </c>
      <c r="J781" s="334">
        <v>36453</v>
      </c>
      <c r="K781" s="334">
        <v>14275</v>
      </c>
      <c r="L781" s="334">
        <v>8051</v>
      </c>
    </row>
    <row r="782" spans="1:14" x14ac:dyDescent="0.2">
      <c r="A782" s="322" t="str">
        <f t="shared" si="12"/>
        <v>Redbridge1961Persons per room</v>
      </c>
      <c r="B782" s="332" t="s">
        <v>56</v>
      </c>
      <c r="C782" s="322">
        <v>1961</v>
      </c>
      <c r="D782" s="332" t="s">
        <v>608</v>
      </c>
      <c r="E782" s="334">
        <v>0.63915452818239393</v>
      </c>
      <c r="F782" s="332">
        <v>0.27373141515680494</v>
      </c>
      <c r="G782" s="332">
        <v>0.44739038553746158</v>
      </c>
      <c r="H782" s="332">
        <v>0.6227226855048601</v>
      </c>
      <c r="I782" s="332">
        <v>0.79203970173819793</v>
      </c>
      <c r="J782" s="332">
        <v>0.94340657833374486</v>
      </c>
      <c r="K782" s="332">
        <v>1.0852539404553414</v>
      </c>
      <c r="L782" s="332">
        <v>1.3303937399080858</v>
      </c>
    </row>
    <row r="783" spans="1:14" x14ac:dyDescent="0.2">
      <c r="A783" s="322" t="str">
        <f t="shared" si="12"/>
        <v>Redbridge19711971</v>
      </c>
      <c r="B783" s="332" t="s">
        <v>56</v>
      </c>
      <c r="C783" s="322">
        <v>1971</v>
      </c>
      <c r="D783" s="313" t="s">
        <v>29</v>
      </c>
      <c r="E783" s="334" t="s">
        <v>604</v>
      </c>
      <c r="F783" s="332">
        <v>1</v>
      </c>
      <c r="G783" s="332">
        <v>2</v>
      </c>
      <c r="H783" s="332">
        <v>3</v>
      </c>
      <c r="I783" s="332">
        <v>4</v>
      </c>
      <c r="J783" s="332">
        <v>5</v>
      </c>
      <c r="K783" s="334" t="s">
        <v>602</v>
      </c>
    </row>
    <row r="784" spans="1:14" x14ac:dyDescent="0.2">
      <c r="A784" s="322" t="str">
        <f t="shared" si="12"/>
        <v>Redbridge1971Total households</v>
      </c>
      <c r="B784" s="332" t="s">
        <v>56</v>
      </c>
      <c r="C784" s="322">
        <v>1971</v>
      </c>
      <c r="D784" s="332" t="s">
        <v>605</v>
      </c>
      <c r="E784" s="334">
        <v>83445</v>
      </c>
      <c r="F784" s="334">
        <v>14650</v>
      </c>
      <c r="G784" s="334">
        <v>27900</v>
      </c>
      <c r="H784" s="334">
        <v>16725</v>
      </c>
      <c r="I784" s="334">
        <v>14190</v>
      </c>
      <c r="J784" s="334">
        <v>6285</v>
      </c>
      <c r="K784" s="334">
        <v>3690</v>
      </c>
      <c r="L784" s="334"/>
    </row>
    <row r="785" spans="1:14" x14ac:dyDescent="0.2">
      <c r="A785" s="322" t="str">
        <f t="shared" si="12"/>
        <v>Redbridge1971Total persons</v>
      </c>
      <c r="B785" s="332" t="s">
        <v>56</v>
      </c>
      <c r="C785" s="322">
        <v>1971</v>
      </c>
      <c r="D785" s="332" t="s">
        <v>606</v>
      </c>
      <c r="E785" s="334">
        <v>233405</v>
      </c>
      <c r="F785" s="334">
        <v>14650</v>
      </c>
      <c r="G785" s="334">
        <v>55805</v>
      </c>
      <c r="H785" s="334">
        <v>50170</v>
      </c>
      <c r="I785" s="334">
        <v>56765</v>
      </c>
      <c r="J785" s="334">
        <v>31430</v>
      </c>
      <c r="K785" s="334">
        <v>24585</v>
      </c>
      <c r="L785" s="334"/>
    </row>
    <row r="786" spans="1:14" x14ac:dyDescent="0.2">
      <c r="A786" s="322" t="str">
        <f t="shared" si="12"/>
        <v>Redbridge1971Total rooms</v>
      </c>
      <c r="B786" s="332" t="s">
        <v>56</v>
      </c>
      <c r="C786" s="322">
        <v>1971</v>
      </c>
      <c r="D786" s="332" t="s">
        <v>607</v>
      </c>
      <c r="E786" s="334">
        <v>418635</v>
      </c>
      <c r="F786" s="334">
        <v>57285</v>
      </c>
      <c r="G786" s="334">
        <v>135325</v>
      </c>
      <c r="H786" s="334">
        <v>88050</v>
      </c>
      <c r="I786" s="334">
        <v>78860</v>
      </c>
      <c r="J786" s="334">
        <v>36625</v>
      </c>
      <c r="K786" s="334">
        <v>22490</v>
      </c>
      <c r="L786" s="334"/>
    </row>
    <row r="787" spans="1:14" x14ac:dyDescent="0.2">
      <c r="A787" s="322" t="str">
        <f t="shared" si="12"/>
        <v>Redbridge1971Persons per room</v>
      </c>
      <c r="B787" s="332" t="s">
        <v>56</v>
      </c>
      <c r="C787" s="322">
        <v>1971</v>
      </c>
      <c r="D787" s="332" t="s">
        <v>608</v>
      </c>
      <c r="E787" s="334">
        <v>0.55753818959236567</v>
      </c>
      <c r="F787" s="332">
        <v>0.25573884961159116</v>
      </c>
      <c r="G787" s="332">
        <v>0.41237760945871049</v>
      </c>
      <c r="H787" s="332">
        <v>0.56978989210675757</v>
      </c>
      <c r="I787" s="332">
        <v>0.71981993406036016</v>
      </c>
      <c r="J787" s="332">
        <v>0.85815699658703071</v>
      </c>
      <c r="K787" s="332">
        <v>1.0931525122276566</v>
      </c>
    </row>
    <row r="788" spans="1:14" x14ac:dyDescent="0.2">
      <c r="A788" s="322" t="str">
        <f t="shared" si="12"/>
        <v>Redbridge19811981</v>
      </c>
      <c r="B788" s="332" t="s">
        <v>56</v>
      </c>
      <c r="C788" s="322">
        <v>1981</v>
      </c>
      <c r="D788" s="313" t="s">
        <v>30</v>
      </c>
      <c r="E788" s="334" t="s">
        <v>604</v>
      </c>
      <c r="F788" s="332">
        <v>1</v>
      </c>
      <c r="G788" s="332">
        <v>2</v>
      </c>
      <c r="H788" s="332">
        <v>3</v>
      </c>
      <c r="I788" s="332">
        <v>4</v>
      </c>
      <c r="J788" s="332">
        <v>5</v>
      </c>
      <c r="K788" s="332">
        <v>6</v>
      </c>
      <c r="L788" s="334" t="s">
        <v>599</v>
      </c>
    </row>
    <row r="789" spans="1:14" x14ac:dyDescent="0.2">
      <c r="A789" s="322" t="str">
        <f t="shared" si="12"/>
        <v>Redbridge1981Total households</v>
      </c>
      <c r="B789" s="332" t="s">
        <v>56</v>
      </c>
      <c r="C789" s="322">
        <v>1981</v>
      </c>
      <c r="D789" s="332" t="s">
        <v>605</v>
      </c>
      <c r="E789" s="334">
        <v>82762</v>
      </c>
      <c r="F789" s="332">
        <v>18211</v>
      </c>
      <c r="G789" s="332">
        <v>27341</v>
      </c>
      <c r="H789" s="332">
        <v>14030</v>
      </c>
      <c r="I789" s="332">
        <v>14373</v>
      </c>
      <c r="J789" s="332">
        <v>5787</v>
      </c>
      <c r="K789" s="332">
        <v>2050</v>
      </c>
      <c r="L789" s="332">
        <v>970</v>
      </c>
    </row>
    <row r="790" spans="1:14" x14ac:dyDescent="0.2">
      <c r="A790" s="322" t="str">
        <f t="shared" si="12"/>
        <v>Redbridge1981Total persons</v>
      </c>
      <c r="B790" s="332" t="s">
        <v>56</v>
      </c>
      <c r="C790" s="322">
        <v>1981</v>
      </c>
      <c r="D790" s="332" t="s">
        <v>606</v>
      </c>
      <c r="E790" s="334">
        <v>221299</v>
      </c>
      <c r="F790" s="334">
        <v>18211</v>
      </c>
      <c r="G790" s="334">
        <v>54682</v>
      </c>
      <c r="H790" s="334">
        <v>42090</v>
      </c>
      <c r="I790" s="334">
        <v>57492</v>
      </c>
      <c r="J790" s="334">
        <v>28935</v>
      </c>
      <c r="K790" s="334">
        <v>12300</v>
      </c>
      <c r="L790" s="332">
        <v>7589</v>
      </c>
    </row>
    <row r="791" spans="1:14" x14ac:dyDescent="0.2">
      <c r="A791" s="322" t="str">
        <f t="shared" ref="A791:A854" si="13">CONCATENATE(B791,C791,D791)</f>
        <v>Redbridge1981Total rooms</v>
      </c>
      <c r="B791" s="332" t="s">
        <v>56</v>
      </c>
      <c r="C791" s="322">
        <v>1981</v>
      </c>
      <c r="D791" s="332" t="s">
        <v>607</v>
      </c>
      <c r="E791" s="334">
        <v>414366</v>
      </c>
      <c r="F791" s="332">
        <v>72668</v>
      </c>
      <c r="G791" s="332">
        <v>132955</v>
      </c>
      <c r="H791" s="332">
        <v>74402</v>
      </c>
      <c r="I791" s="332">
        <v>81261</v>
      </c>
      <c r="J791" s="332">
        <v>34366</v>
      </c>
      <c r="K791" s="332">
        <v>12510</v>
      </c>
      <c r="L791" s="332">
        <v>6204</v>
      </c>
    </row>
    <row r="792" spans="1:14" x14ac:dyDescent="0.2">
      <c r="A792" s="322" t="str">
        <f t="shared" si="13"/>
        <v>Redbridge1981Persons per room</v>
      </c>
      <c r="B792" s="332" t="s">
        <v>56</v>
      </c>
      <c r="C792" s="322">
        <v>1981</v>
      </c>
      <c r="D792" s="332" t="s">
        <v>608</v>
      </c>
      <c r="E792" s="334">
        <v>0.53406650159520808</v>
      </c>
      <c r="F792" s="332">
        <v>0.25060549347718392</v>
      </c>
      <c r="G792" s="332">
        <v>0.41128201271106768</v>
      </c>
      <c r="H792" s="332">
        <v>0.56571059917744149</v>
      </c>
      <c r="I792" s="332">
        <v>0.70749806180086383</v>
      </c>
      <c r="J792" s="332">
        <v>0.8419658965256358</v>
      </c>
      <c r="K792" s="332">
        <v>0.98321342925659472</v>
      </c>
      <c r="L792" s="332">
        <v>1.2232430689877498</v>
      </c>
    </row>
    <row r="793" spans="1:14" x14ac:dyDescent="0.2">
      <c r="A793" s="322" t="str">
        <f t="shared" si="13"/>
        <v>Redbridge19911991</v>
      </c>
      <c r="B793" s="332" t="s">
        <v>56</v>
      </c>
      <c r="C793" s="322">
        <v>1991</v>
      </c>
      <c r="D793" s="313" t="s">
        <v>4</v>
      </c>
      <c r="E793" s="334" t="s">
        <v>604</v>
      </c>
      <c r="F793" s="332">
        <v>1</v>
      </c>
      <c r="G793" s="332">
        <v>2</v>
      </c>
      <c r="H793" s="332">
        <v>3</v>
      </c>
      <c r="I793" s="332">
        <v>4</v>
      </c>
      <c r="J793" s="332">
        <v>5</v>
      </c>
      <c r="K793" s="332">
        <v>6</v>
      </c>
      <c r="L793" s="334" t="s">
        <v>599</v>
      </c>
    </row>
    <row r="794" spans="1:14" x14ac:dyDescent="0.2">
      <c r="A794" s="322" t="str">
        <f t="shared" si="13"/>
        <v>Redbridge1991Total households</v>
      </c>
      <c r="B794" s="332" t="s">
        <v>56</v>
      </c>
      <c r="C794" s="322">
        <v>1991</v>
      </c>
      <c r="D794" s="332" t="s">
        <v>605</v>
      </c>
      <c r="E794" s="334">
        <v>88164</v>
      </c>
      <c r="F794" s="332">
        <v>23764</v>
      </c>
      <c r="G794" s="332">
        <v>28323</v>
      </c>
      <c r="H794" s="332">
        <v>13867</v>
      </c>
      <c r="I794" s="332">
        <v>14020</v>
      </c>
      <c r="J794" s="332">
        <v>5409</v>
      </c>
      <c r="K794" s="332">
        <v>1891</v>
      </c>
      <c r="L794" s="332">
        <v>890</v>
      </c>
    </row>
    <row r="795" spans="1:14" x14ac:dyDescent="0.2">
      <c r="A795" s="322" t="str">
        <f t="shared" si="13"/>
        <v>Redbridge1991Total persons</v>
      </c>
      <c r="B795" s="332" t="s">
        <v>56</v>
      </c>
      <c r="C795" s="322">
        <v>1991</v>
      </c>
      <c r="D795" s="332" t="s">
        <v>606</v>
      </c>
      <c r="E795" s="334">
        <v>223496</v>
      </c>
      <c r="F795" s="334">
        <v>23764</v>
      </c>
      <c r="G795" s="334">
        <v>56646</v>
      </c>
      <c r="H795" s="334">
        <v>41601</v>
      </c>
      <c r="I795" s="334">
        <v>56080</v>
      </c>
      <c r="J795" s="334">
        <v>27045</v>
      </c>
      <c r="K795" s="334">
        <v>11346</v>
      </c>
      <c r="L795" s="332">
        <v>7014</v>
      </c>
    </row>
    <row r="796" spans="1:14" x14ac:dyDescent="0.2">
      <c r="A796" s="322" t="str">
        <f t="shared" si="13"/>
        <v>Redbridge1991Total rooms</v>
      </c>
      <c r="B796" s="332" t="s">
        <v>56</v>
      </c>
      <c r="C796" s="322">
        <v>1991</v>
      </c>
      <c r="D796" s="332" t="s">
        <v>607</v>
      </c>
      <c r="E796" s="334">
        <v>445890</v>
      </c>
      <c r="F796" s="332">
        <v>97372</v>
      </c>
      <c r="G796" s="332">
        <v>140594</v>
      </c>
      <c r="H796" s="332">
        <v>75581</v>
      </c>
      <c r="I796" s="332">
        <v>81827</v>
      </c>
      <c r="J796" s="332">
        <v>32775</v>
      </c>
      <c r="K796" s="332">
        <v>11744</v>
      </c>
      <c r="L796" s="332">
        <v>5997</v>
      </c>
    </row>
    <row r="797" spans="1:14" x14ac:dyDescent="0.2">
      <c r="A797" s="322" t="str">
        <f t="shared" si="13"/>
        <v>Redbridge1991Persons per room</v>
      </c>
      <c r="B797" s="332" t="s">
        <v>56</v>
      </c>
      <c r="C797" s="322">
        <v>1991</v>
      </c>
      <c r="D797" s="332" t="s">
        <v>608</v>
      </c>
      <c r="E797" s="334">
        <v>0.50123573078561978</v>
      </c>
      <c r="F797" s="332">
        <v>0.24405373207903711</v>
      </c>
      <c r="G797" s="332">
        <v>0.40290481812879642</v>
      </c>
      <c r="H797" s="332">
        <v>0.55041610986888234</v>
      </c>
      <c r="I797" s="332">
        <v>0.68534835689931195</v>
      </c>
      <c r="J797" s="332">
        <v>0.82517162471395877</v>
      </c>
      <c r="K797" s="332">
        <v>0.96611035422343328</v>
      </c>
      <c r="L797" s="332">
        <v>1.1695847923961982</v>
      </c>
    </row>
    <row r="798" spans="1:14" x14ac:dyDescent="0.2">
      <c r="A798" s="322" t="str">
        <f t="shared" si="13"/>
        <v>Redbridge20012001</v>
      </c>
      <c r="B798" s="332" t="s">
        <v>56</v>
      </c>
      <c r="C798" s="322">
        <v>2001</v>
      </c>
      <c r="D798" s="313">
        <v>2001</v>
      </c>
      <c r="E798" s="334" t="s">
        <v>604</v>
      </c>
      <c r="F798" s="332">
        <v>1</v>
      </c>
      <c r="G798" s="332">
        <v>2</v>
      </c>
      <c r="H798" s="332">
        <v>3</v>
      </c>
      <c r="I798" s="332">
        <v>4</v>
      </c>
      <c r="J798" s="332">
        <v>5</v>
      </c>
      <c r="K798" s="332">
        <v>6</v>
      </c>
      <c r="L798" s="334">
        <v>7</v>
      </c>
      <c r="M798" s="322" t="s">
        <v>2759</v>
      </c>
      <c r="N798" s="332"/>
    </row>
    <row r="799" spans="1:14" x14ac:dyDescent="0.2">
      <c r="A799" s="322" t="str">
        <f t="shared" si="13"/>
        <v>Redbridge2001Total households</v>
      </c>
      <c r="B799" s="332" t="s">
        <v>56</v>
      </c>
      <c r="C799" s="322">
        <v>2001</v>
      </c>
      <c r="D799" s="332" t="s">
        <v>605</v>
      </c>
      <c r="E799" s="334">
        <v>92290</v>
      </c>
      <c r="F799" s="332">
        <v>26852</v>
      </c>
      <c r="G799" s="332">
        <v>26787</v>
      </c>
      <c r="H799" s="332">
        <v>14185</v>
      </c>
      <c r="I799" s="332">
        <v>14301</v>
      </c>
      <c r="J799" s="332">
        <v>6882</v>
      </c>
      <c r="K799" s="332">
        <v>2238</v>
      </c>
      <c r="L799" s="332">
        <v>617</v>
      </c>
      <c r="M799" s="322">
        <v>428</v>
      </c>
    </row>
    <row r="800" spans="1:14" x14ac:dyDescent="0.2">
      <c r="A800" s="322" t="str">
        <f t="shared" si="13"/>
        <v>Redbridge2001Total persons</v>
      </c>
      <c r="B800" s="332" t="s">
        <v>56</v>
      </c>
      <c r="C800" s="322">
        <v>2001</v>
      </c>
      <c r="D800" s="332" t="s">
        <v>606</v>
      </c>
      <c r="E800" s="334">
        <v>236168</v>
      </c>
      <c r="F800" s="334">
        <v>26852</v>
      </c>
      <c r="G800" s="334">
        <v>53574</v>
      </c>
      <c r="H800" s="334">
        <v>42555</v>
      </c>
      <c r="I800" s="334">
        <v>57204</v>
      </c>
      <c r="J800" s="334">
        <v>34410</v>
      </c>
      <c r="K800" s="334">
        <v>13428</v>
      </c>
      <c r="L800" s="332">
        <v>4319</v>
      </c>
      <c r="M800" s="322">
        <v>3826</v>
      </c>
    </row>
    <row r="801" spans="1:14" x14ac:dyDescent="0.2">
      <c r="A801" s="322" t="str">
        <f t="shared" si="13"/>
        <v>Redbridge2001Total rooms</v>
      </c>
      <c r="B801" s="332" t="s">
        <v>56</v>
      </c>
      <c r="C801" s="322">
        <v>2001</v>
      </c>
      <c r="D801" s="332" t="s">
        <v>607</v>
      </c>
      <c r="E801" s="334">
        <v>478543</v>
      </c>
      <c r="F801" s="332">
        <v>116077</v>
      </c>
      <c r="G801" s="332">
        <v>137741</v>
      </c>
      <c r="H801" s="332">
        <v>78087</v>
      </c>
      <c r="I801" s="332">
        <v>84260</v>
      </c>
      <c r="J801" s="332">
        <v>41687</v>
      </c>
      <c r="K801" s="332">
        <v>15056</v>
      </c>
      <c r="L801" s="332">
        <v>3955</v>
      </c>
      <c r="M801" s="322">
        <v>2954</v>
      </c>
    </row>
    <row r="802" spans="1:14" x14ac:dyDescent="0.2">
      <c r="A802" s="322" t="str">
        <f t="shared" si="13"/>
        <v>Redbridge2001Persons per room</v>
      </c>
      <c r="B802" s="332" t="s">
        <v>56</v>
      </c>
      <c r="C802" s="322">
        <v>2001</v>
      </c>
      <c r="D802" s="332" t="s">
        <v>608</v>
      </c>
      <c r="E802" s="334">
        <v>0.49351468938005572</v>
      </c>
      <c r="F802" s="332">
        <v>0.23132920389052095</v>
      </c>
      <c r="G802" s="332">
        <v>0.38894737224210657</v>
      </c>
      <c r="H802" s="332">
        <v>0.5449690729570863</v>
      </c>
      <c r="I802" s="332">
        <v>0.67889864704486114</v>
      </c>
      <c r="J802" s="332">
        <v>0.82543718665291332</v>
      </c>
      <c r="K802" s="332">
        <v>0.89187035069075449</v>
      </c>
      <c r="L802" s="332">
        <v>1.0920353982300885</v>
      </c>
      <c r="M802" s="322">
        <v>1.2951929587000677</v>
      </c>
    </row>
    <row r="803" spans="1:14" x14ac:dyDescent="0.2">
      <c r="A803" s="322" t="str">
        <f t="shared" si="13"/>
        <v>Redbridge20112011</v>
      </c>
      <c r="B803" s="332" t="s">
        <v>56</v>
      </c>
      <c r="C803" s="322">
        <v>2011</v>
      </c>
      <c r="D803" s="313">
        <v>2011</v>
      </c>
      <c r="E803" s="334" t="s">
        <v>604</v>
      </c>
      <c r="F803" s="332">
        <v>1</v>
      </c>
      <c r="G803" s="332">
        <v>2</v>
      </c>
      <c r="H803" s="332">
        <v>3</v>
      </c>
      <c r="I803" s="332">
        <v>4</v>
      </c>
      <c r="J803" s="332">
        <v>5</v>
      </c>
      <c r="K803" s="332" t="s">
        <v>602</v>
      </c>
      <c r="L803" s="334"/>
      <c r="N803" s="332"/>
    </row>
    <row r="804" spans="1:14" x14ac:dyDescent="0.2">
      <c r="A804" s="322" t="str">
        <f t="shared" si="13"/>
        <v>Redbridge2011Total households</v>
      </c>
      <c r="B804" s="332" t="s">
        <v>56</v>
      </c>
      <c r="C804" s="322">
        <v>2011</v>
      </c>
      <c r="D804" s="332" t="s">
        <v>605</v>
      </c>
      <c r="E804" s="334">
        <v>99105</v>
      </c>
      <c r="F804" s="332">
        <v>25228</v>
      </c>
      <c r="G804" s="332">
        <v>25902</v>
      </c>
      <c r="H804" s="332">
        <v>16873</v>
      </c>
      <c r="I804" s="332">
        <v>16194</v>
      </c>
      <c r="J804" s="332">
        <v>8660</v>
      </c>
      <c r="K804" s="332">
        <v>6248</v>
      </c>
    </row>
    <row r="805" spans="1:14" x14ac:dyDescent="0.2">
      <c r="A805" s="322" t="str">
        <f t="shared" si="13"/>
        <v>Redbridge2011Total persons</v>
      </c>
      <c r="B805" s="332" t="s">
        <v>56</v>
      </c>
      <c r="C805" s="322">
        <v>2011</v>
      </c>
      <c r="D805" s="332" t="s">
        <v>606</v>
      </c>
      <c r="E805" s="334">
        <v>277323</v>
      </c>
      <c r="F805" s="334">
        <v>25228</v>
      </c>
      <c r="G805" s="334">
        <v>51804</v>
      </c>
      <c r="H805" s="334">
        <v>50619</v>
      </c>
      <c r="I805" s="334">
        <v>64776</v>
      </c>
      <c r="J805" s="334">
        <v>43300</v>
      </c>
      <c r="K805" s="334">
        <v>41596</v>
      </c>
    </row>
    <row r="806" spans="1:14" x14ac:dyDescent="0.2">
      <c r="A806" s="322" t="str">
        <f t="shared" si="13"/>
        <v>Redbridge2011Total rooms</v>
      </c>
      <c r="B806" s="332" t="s">
        <v>56</v>
      </c>
      <c r="C806" s="322">
        <v>2011</v>
      </c>
      <c r="D806" s="332" t="s">
        <v>607</v>
      </c>
      <c r="E806" s="334">
        <v>516192</v>
      </c>
      <c r="F806" s="332">
        <v>107899</v>
      </c>
      <c r="G806" s="332">
        <v>130043</v>
      </c>
      <c r="H806" s="332">
        <v>89908</v>
      </c>
      <c r="I806" s="332">
        <v>94130</v>
      </c>
      <c r="J806" s="332">
        <v>52794</v>
      </c>
      <c r="K806" s="332">
        <v>41418</v>
      </c>
    </row>
    <row r="807" spans="1:14" x14ac:dyDescent="0.2">
      <c r="A807" s="322" t="str">
        <f t="shared" si="13"/>
        <v>Redbridge2011Persons per room</v>
      </c>
      <c r="B807" s="332" t="s">
        <v>56</v>
      </c>
      <c r="C807" s="322">
        <v>2011</v>
      </c>
      <c r="D807" s="332" t="s">
        <v>608</v>
      </c>
      <c r="E807" s="334">
        <v>0.53724776827227083</v>
      </c>
      <c r="F807" s="332">
        <v>0.2338112494091697</v>
      </c>
      <c r="G807" s="332">
        <v>0.39836054228216822</v>
      </c>
      <c r="H807" s="332">
        <v>0.56300885349468344</v>
      </c>
      <c r="I807" s="332">
        <v>0.68815467969828958</v>
      </c>
      <c r="J807" s="332">
        <v>0.82016895859377958</v>
      </c>
      <c r="K807" s="332">
        <v>1.0042976483654449</v>
      </c>
    </row>
    <row r="808" spans="1:14" x14ac:dyDescent="0.2">
      <c r="A808" s="322" t="str">
        <f t="shared" si="13"/>
        <v>Richmond upon ThamesRichmond upon Thames</v>
      </c>
      <c r="B808" s="332" t="s">
        <v>57</v>
      </c>
      <c r="D808" s="332" t="s">
        <v>57</v>
      </c>
      <c r="F808" s="373" t="s">
        <v>603</v>
      </c>
      <c r="G808" s="373"/>
      <c r="H808" s="373"/>
      <c r="I808" s="373"/>
      <c r="J808" s="373"/>
      <c r="K808" s="373"/>
      <c r="L808" s="373"/>
    </row>
    <row r="809" spans="1:14" x14ac:dyDescent="0.2">
      <c r="A809" s="322" t="str">
        <f t="shared" si="13"/>
        <v>Richmond upon Thames19611961</v>
      </c>
      <c r="B809" s="332" t="s">
        <v>57</v>
      </c>
      <c r="C809" s="322">
        <v>1961</v>
      </c>
      <c r="D809" s="313" t="s">
        <v>28</v>
      </c>
      <c r="E809" s="334" t="s">
        <v>604</v>
      </c>
      <c r="F809" s="332">
        <v>1</v>
      </c>
      <c r="G809" s="332">
        <v>2</v>
      </c>
      <c r="H809" s="332">
        <v>3</v>
      </c>
      <c r="I809" s="332">
        <v>4</v>
      </c>
      <c r="J809" s="332">
        <v>5</v>
      </c>
      <c r="K809" s="332">
        <v>6</v>
      </c>
      <c r="L809" s="334" t="s">
        <v>599</v>
      </c>
    </row>
    <row r="810" spans="1:14" x14ac:dyDescent="0.2">
      <c r="A810" s="322" t="str">
        <f t="shared" si="13"/>
        <v>Richmond upon Thames1961Total households</v>
      </c>
      <c r="B810" s="332" t="s">
        <v>57</v>
      </c>
      <c r="C810" s="322">
        <v>1961</v>
      </c>
      <c r="D810" s="332" t="s">
        <v>605</v>
      </c>
      <c r="E810" s="334">
        <v>61981</v>
      </c>
      <c r="F810" s="332">
        <v>9751</v>
      </c>
      <c r="G810" s="334">
        <v>20918</v>
      </c>
      <c r="H810" s="334">
        <v>13595</v>
      </c>
      <c r="I810" s="334">
        <v>10085</v>
      </c>
      <c r="J810" s="334">
        <v>4647</v>
      </c>
      <c r="K810" s="334">
        <v>1851</v>
      </c>
      <c r="L810" s="334">
        <v>1134</v>
      </c>
    </row>
    <row r="811" spans="1:14" x14ac:dyDescent="0.2">
      <c r="A811" s="322" t="str">
        <f t="shared" si="13"/>
        <v>Richmond upon Thames1961Total persons</v>
      </c>
      <c r="B811" s="332" t="s">
        <v>57</v>
      </c>
      <c r="C811" s="322">
        <v>1961</v>
      </c>
      <c r="D811" s="332" t="s">
        <v>606</v>
      </c>
      <c r="E811" s="334">
        <v>175812</v>
      </c>
      <c r="F811" s="334">
        <v>9751</v>
      </c>
      <c r="G811" s="334">
        <v>41836</v>
      </c>
      <c r="H811" s="334">
        <v>40785</v>
      </c>
      <c r="I811" s="334">
        <v>40340</v>
      </c>
      <c r="J811" s="334">
        <v>23235</v>
      </c>
      <c r="K811" s="334">
        <v>11106</v>
      </c>
      <c r="L811" s="334">
        <v>8759</v>
      </c>
    </row>
    <row r="812" spans="1:14" x14ac:dyDescent="0.2">
      <c r="A812" s="322" t="str">
        <f t="shared" si="13"/>
        <v>Richmond upon Thames1961Total rooms</v>
      </c>
      <c r="B812" s="332" t="s">
        <v>57</v>
      </c>
      <c r="C812" s="322">
        <v>1961</v>
      </c>
      <c r="D812" s="332" t="s">
        <v>607</v>
      </c>
      <c r="E812" s="334">
        <v>280784</v>
      </c>
      <c r="F812" s="334">
        <v>32203</v>
      </c>
      <c r="G812" s="334">
        <v>88705</v>
      </c>
      <c r="H812" s="334">
        <v>64564</v>
      </c>
      <c r="I812" s="334">
        <v>51600</v>
      </c>
      <c r="J812" s="334">
        <v>25609</v>
      </c>
      <c r="K812" s="334">
        <v>10910</v>
      </c>
      <c r="L812" s="334">
        <v>7193</v>
      </c>
    </row>
    <row r="813" spans="1:14" x14ac:dyDescent="0.2">
      <c r="A813" s="322" t="str">
        <f t="shared" si="13"/>
        <v>Richmond upon Thames1961Persons per room</v>
      </c>
      <c r="B813" s="332" t="s">
        <v>57</v>
      </c>
      <c r="C813" s="322">
        <v>1961</v>
      </c>
      <c r="D813" s="332" t="s">
        <v>608</v>
      </c>
      <c r="E813" s="334">
        <v>0.62614678899082565</v>
      </c>
      <c r="F813" s="332">
        <v>0.30279787597428809</v>
      </c>
      <c r="G813" s="332">
        <v>0.4716306859816245</v>
      </c>
      <c r="H813" s="332">
        <v>0.63169877950560682</v>
      </c>
      <c r="I813" s="332">
        <v>0.78178294573643414</v>
      </c>
      <c r="J813" s="332">
        <v>0.90729821547112344</v>
      </c>
      <c r="K813" s="332">
        <v>1.0179651695692025</v>
      </c>
      <c r="L813" s="332">
        <v>1.2177116641178924</v>
      </c>
    </row>
    <row r="814" spans="1:14" x14ac:dyDescent="0.2">
      <c r="A814" s="322" t="str">
        <f t="shared" si="13"/>
        <v>Richmond upon Thames19711971</v>
      </c>
      <c r="B814" s="332" t="s">
        <v>57</v>
      </c>
      <c r="C814" s="322">
        <v>1971</v>
      </c>
      <c r="D814" s="313" t="s">
        <v>29</v>
      </c>
      <c r="E814" s="334" t="s">
        <v>604</v>
      </c>
      <c r="F814" s="332">
        <v>1</v>
      </c>
      <c r="G814" s="332">
        <v>2</v>
      </c>
      <c r="H814" s="332">
        <v>3</v>
      </c>
      <c r="I814" s="332">
        <v>4</v>
      </c>
      <c r="J814" s="332">
        <v>5</v>
      </c>
      <c r="K814" s="334" t="s">
        <v>602</v>
      </c>
    </row>
    <row r="815" spans="1:14" x14ac:dyDescent="0.2">
      <c r="A815" s="322" t="str">
        <f t="shared" si="13"/>
        <v>Richmond upon Thames1971Total households</v>
      </c>
      <c r="B815" s="332" t="s">
        <v>57</v>
      </c>
      <c r="C815" s="322">
        <v>1971</v>
      </c>
      <c r="D815" s="332" t="s">
        <v>605</v>
      </c>
      <c r="E815" s="334">
        <v>65820</v>
      </c>
      <c r="F815" s="334">
        <v>15370</v>
      </c>
      <c r="G815" s="334">
        <v>22950</v>
      </c>
      <c r="H815" s="334">
        <v>11820</v>
      </c>
      <c r="I815" s="334">
        <v>9040</v>
      </c>
      <c r="J815" s="334">
        <v>4125</v>
      </c>
      <c r="K815" s="334">
        <v>2515</v>
      </c>
      <c r="L815" s="334"/>
    </row>
    <row r="816" spans="1:14" x14ac:dyDescent="0.2">
      <c r="A816" s="322" t="str">
        <f t="shared" si="13"/>
        <v>Richmond upon Thames1971Total persons</v>
      </c>
      <c r="B816" s="332" t="s">
        <v>57</v>
      </c>
      <c r="C816" s="322">
        <v>1971</v>
      </c>
      <c r="D816" s="332" t="s">
        <v>606</v>
      </c>
      <c r="E816" s="334">
        <v>170000</v>
      </c>
      <c r="F816" s="334">
        <v>15370</v>
      </c>
      <c r="G816" s="334">
        <v>45895</v>
      </c>
      <c r="H816" s="334">
        <v>35465</v>
      </c>
      <c r="I816" s="334">
        <v>36160</v>
      </c>
      <c r="J816" s="334">
        <v>20625</v>
      </c>
      <c r="K816" s="334">
        <v>16490</v>
      </c>
      <c r="L816" s="334"/>
    </row>
    <row r="817" spans="1:14" x14ac:dyDescent="0.2">
      <c r="A817" s="322" t="str">
        <f t="shared" si="13"/>
        <v>Richmond upon Thames1971Total rooms</v>
      </c>
      <c r="B817" s="332" t="s">
        <v>57</v>
      </c>
      <c r="C817" s="322">
        <v>1971</v>
      </c>
      <c r="D817" s="332" t="s">
        <v>607</v>
      </c>
      <c r="E817" s="334">
        <v>313650</v>
      </c>
      <c r="F817" s="334">
        <v>54785</v>
      </c>
      <c r="G817" s="334">
        <v>104925</v>
      </c>
      <c r="H817" s="334">
        <v>60945</v>
      </c>
      <c r="I817" s="334">
        <v>50960</v>
      </c>
      <c r="J817" s="334">
        <v>25225</v>
      </c>
      <c r="K817" s="334">
        <v>16810</v>
      </c>
      <c r="L817" s="334"/>
    </row>
    <row r="818" spans="1:14" x14ac:dyDescent="0.2">
      <c r="A818" s="322" t="str">
        <f t="shared" si="13"/>
        <v>Richmond upon Thames1971Persons per room</v>
      </c>
      <c r="B818" s="332" t="s">
        <v>57</v>
      </c>
      <c r="C818" s="322">
        <v>1971</v>
      </c>
      <c r="D818" s="332" t="s">
        <v>608</v>
      </c>
      <c r="E818" s="334">
        <v>0.54200542005420049</v>
      </c>
      <c r="F818" s="332">
        <v>0.28055124577895407</v>
      </c>
      <c r="G818" s="332">
        <v>0.43740767214677151</v>
      </c>
      <c r="H818" s="332">
        <v>0.58191812289769462</v>
      </c>
      <c r="I818" s="332">
        <v>0.7095761381475667</v>
      </c>
      <c r="J818" s="332">
        <v>0.81764122893954405</v>
      </c>
      <c r="K818" s="332">
        <v>0.98096371207614519</v>
      </c>
    </row>
    <row r="819" spans="1:14" x14ac:dyDescent="0.2">
      <c r="A819" s="322" t="str">
        <f t="shared" si="13"/>
        <v>Richmond upon Thames19811981</v>
      </c>
      <c r="B819" s="332" t="s">
        <v>57</v>
      </c>
      <c r="C819" s="322">
        <v>1981</v>
      </c>
      <c r="D819" s="313" t="s">
        <v>30</v>
      </c>
      <c r="E819" s="334" t="s">
        <v>604</v>
      </c>
      <c r="F819" s="332">
        <v>1</v>
      </c>
      <c r="G819" s="332">
        <v>2</v>
      </c>
      <c r="H819" s="332">
        <v>3</v>
      </c>
      <c r="I819" s="332">
        <v>4</v>
      </c>
      <c r="J819" s="332">
        <v>5</v>
      </c>
      <c r="K819" s="332">
        <v>6</v>
      </c>
      <c r="L819" s="334" t="s">
        <v>599</v>
      </c>
    </row>
    <row r="820" spans="1:14" x14ac:dyDescent="0.2">
      <c r="A820" s="322" t="str">
        <f t="shared" si="13"/>
        <v>Richmond upon Thames1981Total households</v>
      </c>
      <c r="B820" s="332" t="s">
        <v>57</v>
      </c>
      <c r="C820" s="322">
        <v>1981</v>
      </c>
      <c r="D820" s="332" t="s">
        <v>605</v>
      </c>
      <c r="E820" s="334">
        <v>64133</v>
      </c>
      <c r="F820" s="332">
        <v>18383</v>
      </c>
      <c r="G820" s="332">
        <v>21910</v>
      </c>
      <c r="H820" s="332">
        <v>9645</v>
      </c>
      <c r="I820" s="332">
        <v>9126</v>
      </c>
      <c r="J820" s="332">
        <v>3570</v>
      </c>
      <c r="K820" s="332">
        <v>1083</v>
      </c>
      <c r="L820" s="332">
        <v>416</v>
      </c>
    </row>
    <row r="821" spans="1:14" x14ac:dyDescent="0.2">
      <c r="A821" s="322" t="str">
        <f t="shared" si="13"/>
        <v>Richmond upon Thames1981Total persons</v>
      </c>
      <c r="B821" s="332" t="s">
        <v>57</v>
      </c>
      <c r="C821" s="322">
        <v>1981</v>
      </c>
      <c r="D821" s="332" t="s">
        <v>606</v>
      </c>
      <c r="E821" s="334">
        <v>155161</v>
      </c>
      <c r="F821" s="334">
        <v>18383</v>
      </c>
      <c r="G821" s="334">
        <v>43820</v>
      </c>
      <c r="H821" s="334">
        <v>28935</v>
      </c>
      <c r="I821" s="334">
        <v>36504</v>
      </c>
      <c r="J821" s="334">
        <v>17850</v>
      </c>
      <c r="K821" s="334">
        <v>6498</v>
      </c>
      <c r="L821" s="332">
        <v>3171</v>
      </c>
    </row>
    <row r="822" spans="1:14" x14ac:dyDescent="0.2">
      <c r="A822" s="322" t="str">
        <f t="shared" si="13"/>
        <v>Richmond upon Thames1981Total rooms</v>
      </c>
      <c r="B822" s="332" t="s">
        <v>57</v>
      </c>
      <c r="C822" s="322">
        <v>1981</v>
      </c>
      <c r="D822" s="332" t="s">
        <v>607</v>
      </c>
      <c r="E822" s="334">
        <v>311666</v>
      </c>
      <c r="F822" s="332">
        <v>68595</v>
      </c>
      <c r="G822" s="332">
        <v>103019</v>
      </c>
      <c r="H822" s="332">
        <v>51795</v>
      </c>
      <c r="I822" s="332">
        <v>54569</v>
      </c>
      <c r="J822" s="332">
        <v>23194</v>
      </c>
      <c r="K822" s="332">
        <v>7491</v>
      </c>
      <c r="L822" s="332">
        <v>3003</v>
      </c>
    </row>
    <row r="823" spans="1:14" x14ac:dyDescent="0.2">
      <c r="A823" s="322" t="str">
        <f t="shared" si="13"/>
        <v>Richmond upon Thames1981Persons per room</v>
      </c>
      <c r="B823" s="332" t="s">
        <v>57</v>
      </c>
      <c r="C823" s="322">
        <v>1981</v>
      </c>
      <c r="D823" s="332" t="s">
        <v>608</v>
      </c>
      <c r="E823" s="334">
        <v>0.49784384565528483</v>
      </c>
      <c r="F823" s="332">
        <v>0.26799329397186383</v>
      </c>
      <c r="G823" s="332">
        <v>0.42535842902765508</v>
      </c>
      <c r="H823" s="332">
        <v>0.5586446568201564</v>
      </c>
      <c r="I823" s="332">
        <v>0.6689512360497718</v>
      </c>
      <c r="J823" s="332">
        <v>0.76959558506510306</v>
      </c>
      <c r="K823" s="332">
        <v>0.86744092911493798</v>
      </c>
      <c r="L823" s="332">
        <v>1.055944055944056</v>
      </c>
    </row>
    <row r="824" spans="1:14" x14ac:dyDescent="0.2">
      <c r="A824" s="322" t="str">
        <f t="shared" si="13"/>
        <v>Richmond upon Thames19911991</v>
      </c>
      <c r="B824" s="332" t="s">
        <v>57</v>
      </c>
      <c r="C824" s="322">
        <v>1991</v>
      </c>
      <c r="D824" s="313" t="s">
        <v>4</v>
      </c>
      <c r="E824" s="334" t="s">
        <v>604</v>
      </c>
      <c r="F824" s="332">
        <v>1</v>
      </c>
      <c r="G824" s="332">
        <v>2</v>
      </c>
      <c r="H824" s="332">
        <v>3</v>
      </c>
      <c r="I824" s="332">
        <v>4</v>
      </c>
      <c r="J824" s="332">
        <v>5</v>
      </c>
      <c r="K824" s="332">
        <v>6</v>
      </c>
      <c r="L824" s="334" t="s">
        <v>599</v>
      </c>
    </row>
    <row r="825" spans="1:14" x14ac:dyDescent="0.2">
      <c r="A825" s="322" t="str">
        <f t="shared" si="13"/>
        <v>Richmond upon Thames1991Total households</v>
      </c>
      <c r="B825" s="332" t="s">
        <v>57</v>
      </c>
      <c r="C825" s="322">
        <v>1991</v>
      </c>
      <c r="D825" s="332" t="s">
        <v>605</v>
      </c>
      <c r="E825" s="334">
        <v>70274</v>
      </c>
      <c r="F825" s="332">
        <v>23757</v>
      </c>
      <c r="G825" s="332">
        <v>23562</v>
      </c>
      <c r="H825" s="332">
        <v>9756</v>
      </c>
      <c r="I825" s="332">
        <v>8952</v>
      </c>
      <c r="J825" s="332">
        <v>3152</v>
      </c>
      <c r="K825" s="332">
        <v>868</v>
      </c>
      <c r="L825" s="332">
        <v>227</v>
      </c>
    </row>
    <row r="826" spans="1:14" x14ac:dyDescent="0.2">
      <c r="A826" s="322" t="str">
        <f t="shared" si="13"/>
        <v>Richmond upon Thames1991Total persons</v>
      </c>
      <c r="B826" s="332" t="s">
        <v>57</v>
      </c>
      <c r="C826" s="322">
        <v>1991</v>
      </c>
      <c r="D826" s="332" t="s">
        <v>606</v>
      </c>
      <c r="E826" s="334">
        <v>158630</v>
      </c>
      <c r="F826" s="334">
        <v>23757</v>
      </c>
      <c r="G826" s="334">
        <v>47124</v>
      </c>
      <c r="H826" s="334">
        <v>29268</v>
      </c>
      <c r="I826" s="334">
        <v>35808</v>
      </c>
      <c r="J826" s="334">
        <v>15760</v>
      </c>
      <c r="K826" s="334">
        <v>5208</v>
      </c>
      <c r="L826" s="332">
        <v>1705</v>
      </c>
    </row>
    <row r="827" spans="1:14" x14ac:dyDescent="0.2">
      <c r="A827" s="322" t="str">
        <f t="shared" si="13"/>
        <v>Richmond upon Thames1991Total rooms</v>
      </c>
      <c r="B827" s="332" t="s">
        <v>57</v>
      </c>
      <c r="C827" s="322">
        <v>1991</v>
      </c>
      <c r="D827" s="332" t="s">
        <v>607</v>
      </c>
      <c r="E827" s="334">
        <v>350048</v>
      </c>
      <c r="F827" s="332">
        <v>93538</v>
      </c>
      <c r="G827" s="332">
        <v>115108</v>
      </c>
      <c r="H827" s="332">
        <v>54789</v>
      </c>
      <c r="I827" s="332">
        <v>56683</v>
      </c>
      <c r="J827" s="332">
        <v>21739</v>
      </c>
      <c r="K827" s="332">
        <v>6532</v>
      </c>
      <c r="L827" s="332">
        <v>1659</v>
      </c>
    </row>
    <row r="828" spans="1:14" x14ac:dyDescent="0.2">
      <c r="A828" s="322" t="str">
        <f t="shared" si="13"/>
        <v>Richmond upon Thames1991Persons per room</v>
      </c>
      <c r="B828" s="332" t="s">
        <v>57</v>
      </c>
      <c r="C828" s="322">
        <v>1991</v>
      </c>
      <c r="D828" s="332" t="s">
        <v>608</v>
      </c>
      <c r="E828" s="334">
        <v>0.45316642289057502</v>
      </c>
      <c r="F828" s="332">
        <v>0.25398233872864506</v>
      </c>
      <c r="G828" s="332">
        <v>0.40938944295791779</v>
      </c>
      <c r="H828" s="332">
        <v>0.53419482012812791</v>
      </c>
      <c r="I828" s="332">
        <v>0.6317237972584373</v>
      </c>
      <c r="J828" s="332">
        <v>0.72496434978609869</v>
      </c>
      <c r="K828" s="332">
        <v>0.79730557256582979</v>
      </c>
      <c r="L828" s="332">
        <v>1.0277275467148885</v>
      </c>
    </row>
    <row r="829" spans="1:14" x14ac:dyDescent="0.2">
      <c r="A829" s="322" t="str">
        <f t="shared" si="13"/>
        <v>Richmond upon Thames20012001</v>
      </c>
      <c r="B829" s="332" t="s">
        <v>57</v>
      </c>
      <c r="C829" s="322">
        <v>2001</v>
      </c>
      <c r="D829" s="313">
        <v>2001</v>
      </c>
      <c r="E829" s="334" t="s">
        <v>604</v>
      </c>
      <c r="F829" s="332">
        <v>1</v>
      </c>
      <c r="G829" s="332">
        <v>2</v>
      </c>
      <c r="H829" s="332">
        <v>3</v>
      </c>
      <c r="I829" s="332">
        <v>4</v>
      </c>
      <c r="J829" s="332">
        <v>5</v>
      </c>
      <c r="K829" s="332">
        <v>6</v>
      </c>
      <c r="L829" s="334">
        <v>7</v>
      </c>
      <c r="M829" s="322" t="s">
        <v>2759</v>
      </c>
      <c r="N829" s="332"/>
    </row>
    <row r="830" spans="1:14" x14ac:dyDescent="0.2">
      <c r="A830" s="322" t="str">
        <f t="shared" si="13"/>
        <v>Richmond upon Thames2001Total households</v>
      </c>
      <c r="B830" s="332" t="s">
        <v>57</v>
      </c>
      <c r="C830" s="322">
        <v>2001</v>
      </c>
      <c r="D830" s="332" t="s">
        <v>605</v>
      </c>
      <c r="E830" s="334">
        <v>76144</v>
      </c>
      <c r="F830" s="332">
        <v>27043</v>
      </c>
      <c r="G830" s="332">
        <v>24435</v>
      </c>
      <c r="H830" s="332">
        <v>10803</v>
      </c>
      <c r="I830" s="332">
        <v>9527</v>
      </c>
      <c r="J830" s="332">
        <v>3132</v>
      </c>
      <c r="K830" s="332">
        <v>987</v>
      </c>
      <c r="L830" s="332">
        <v>147</v>
      </c>
      <c r="M830" s="322">
        <v>70</v>
      </c>
    </row>
    <row r="831" spans="1:14" x14ac:dyDescent="0.2">
      <c r="A831" s="322" t="str">
        <f t="shared" si="13"/>
        <v>Richmond upon Thames2001Total persons</v>
      </c>
      <c r="B831" s="332" t="s">
        <v>57</v>
      </c>
      <c r="C831" s="322">
        <v>2001</v>
      </c>
      <c r="D831" s="332" t="s">
        <v>606</v>
      </c>
      <c r="E831" s="334">
        <v>169652</v>
      </c>
      <c r="F831" s="334">
        <v>27043</v>
      </c>
      <c r="G831" s="334">
        <v>48870</v>
      </c>
      <c r="H831" s="334">
        <v>32409</v>
      </c>
      <c r="I831" s="334">
        <v>38108</v>
      </c>
      <c r="J831" s="334">
        <v>15660</v>
      </c>
      <c r="K831" s="334">
        <v>5922</v>
      </c>
      <c r="L831" s="332">
        <v>1029</v>
      </c>
      <c r="M831" s="322">
        <v>611</v>
      </c>
    </row>
    <row r="832" spans="1:14" x14ac:dyDescent="0.2">
      <c r="A832" s="322" t="str">
        <f t="shared" si="13"/>
        <v>Richmond upon Thames2001Total rooms</v>
      </c>
      <c r="B832" s="332" t="s">
        <v>57</v>
      </c>
      <c r="C832" s="322">
        <v>2001</v>
      </c>
      <c r="D832" s="332" t="s">
        <v>607</v>
      </c>
      <c r="E832" s="334">
        <v>396135</v>
      </c>
      <c r="F832" s="332">
        <v>113713</v>
      </c>
      <c r="G832" s="332">
        <v>126447</v>
      </c>
      <c r="H832" s="332">
        <v>63423</v>
      </c>
      <c r="I832" s="332">
        <v>62189</v>
      </c>
      <c r="J832" s="332">
        <v>21865</v>
      </c>
      <c r="K832" s="332">
        <v>7287</v>
      </c>
      <c r="L832" s="332">
        <v>1020</v>
      </c>
      <c r="M832" s="322">
        <v>485</v>
      </c>
    </row>
    <row r="833" spans="1:14" x14ac:dyDescent="0.2">
      <c r="A833" s="322" t="str">
        <f t="shared" si="13"/>
        <v>Richmond upon Thames2001Persons per room</v>
      </c>
      <c r="B833" s="332" t="s">
        <v>57</v>
      </c>
      <c r="C833" s="322">
        <v>2001</v>
      </c>
      <c r="D833" s="332" t="s">
        <v>608</v>
      </c>
      <c r="E833" s="334">
        <v>0.4282681409115579</v>
      </c>
      <c r="F833" s="332">
        <v>0.23781801553032636</v>
      </c>
      <c r="G833" s="332">
        <v>0.38648603762841349</v>
      </c>
      <c r="H833" s="332">
        <v>0.51099758762594016</v>
      </c>
      <c r="I833" s="332">
        <v>0.61277717924391772</v>
      </c>
      <c r="J833" s="332">
        <v>0.71621312600045739</v>
      </c>
      <c r="K833" s="332">
        <v>0.81268011527377526</v>
      </c>
      <c r="L833" s="332">
        <v>1.0088235294117647</v>
      </c>
      <c r="M833" s="322">
        <v>1.2597938144329897</v>
      </c>
    </row>
    <row r="834" spans="1:14" x14ac:dyDescent="0.2">
      <c r="A834" s="322" t="str">
        <f t="shared" si="13"/>
        <v>Richmond upon Thames20112011</v>
      </c>
      <c r="B834" s="332" t="s">
        <v>57</v>
      </c>
      <c r="C834" s="322">
        <v>2011</v>
      </c>
      <c r="D834" s="313">
        <v>2011</v>
      </c>
      <c r="E834" s="334" t="s">
        <v>604</v>
      </c>
      <c r="F834" s="332">
        <v>1</v>
      </c>
      <c r="G834" s="332">
        <v>2</v>
      </c>
      <c r="H834" s="332">
        <v>3</v>
      </c>
      <c r="I834" s="332">
        <v>4</v>
      </c>
      <c r="J834" s="332">
        <v>5</v>
      </c>
      <c r="K834" s="332" t="s">
        <v>602</v>
      </c>
      <c r="L834" s="334"/>
      <c r="N834" s="332"/>
    </row>
    <row r="835" spans="1:14" x14ac:dyDescent="0.2">
      <c r="A835" s="322" t="str">
        <f t="shared" si="13"/>
        <v>Richmond upon Thames2011Total households</v>
      </c>
      <c r="B835" s="332" t="s">
        <v>57</v>
      </c>
      <c r="C835" s="322">
        <v>2011</v>
      </c>
      <c r="D835" s="332" t="s">
        <v>605</v>
      </c>
      <c r="E835" s="334">
        <v>79835</v>
      </c>
      <c r="F835" s="332">
        <v>26008</v>
      </c>
      <c r="G835" s="332">
        <v>25479</v>
      </c>
      <c r="H835" s="332">
        <v>12428</v>
      </c>
      <c r="I835" s="332">
        <v>11198</v>
      </c>
      <c r="J835" s="332">
        <v>3607</v>
      </c>
      <c r="K835" s="332">
        <v>1115</v>
      </c>
    </row>
    <row r="836" spans="1:14" x14ac:dyDescent="0.2">
      <c r="A836" s="322" t="str">
        <f t="shared" si="13"/>
        <v>Richmond upon Thames2011Total persons</v>
      </c>
      <c r="B836" s="332" t="s">
        <v>57</v>
      </c>
      <c r="C836" s="322">
        <v>2011</v>
      </c>
      <c r="D836" s="332" t="s">
        <v>606</v>
      </c>
      <c r="E836" s="334">
        <v>184098</v>
      </c>
      <c r="F836" s="334">
        <v>26008</v>
      </c>
      <c r="G836" s="334">
        <v>50958</v>
      </c>
      <c r="H836" s="334">
        <v>37284</v>
      </c>
      <c r="I836" s="334">
        <v>44792</v>
      </c>
      <c r="J836" s="334">
        <v>18035</v>
      </c>
      <c r="K836" s="334">
        <v>7021</v>
      </c>
    </row>
    <row r="837" spans="1:14" x14ac:dyDescent="0.2">
      <c r="A837" s="322" t="str">
        <f t="shared" si="13"/>
        <v>Richmond upon Thames2011Total rooms</v>
      </c>
      <c r="B837" s="332" t="s">
        <v>57</v>
      </c>
      <c r="C837" s="322">
        <v>2011</v>
      </c>
      <c r="D837" s="332" t="s">
        <v>607</v>
      </c>
      <c r="E837" s="334">
        <v>417497</v>
      </c>
      <c r="F837" s="332">
        <v>109120</v>
      </c>
      <c r="G837" s="332">
        <v>130696</v>
      </c>
      <c r="H837" s="332">
        <v>71677</v>
      </c>
      <c r="I837" s="332">
        <v>73074</v>
      </c>
      <c r="J837" s="332">
        <v>25020</v>
      </c>
      <c r="K837" s="332">
        <v>7910</v>
      </c>
    </row>
    <row r="838" spans="1:14" x14ac:dyDescent="0.2">
      <c r="A838" s="322" t="str">
        <f t="shared" si="13"/>
        <v>Richmond upon Thames2011Persons per room</v>
      </c>
      <c r="B838" s="332" t="s">
        <v>57</v>
      </c>
      <c r="C838" s="322">
        <v>2011</v>
      </c>
      <c r="D838" s="332" t="s">
        <v>608</v>
      </c>
      <c r="E838" s="334">
        <v>0.44095646196260091</v>
      </c>
      <c r="F838" s="332">
        <v>0.23834310850439883</v>
      </c>
      <c r="G838" s="332">
        <v>0.38989716594233947</v>
      </c>
      <c r="H838" s="332">
        <v>0.52016685966209519</v>
      </c>
      <c r="I838" s="332">
        <v>0.61296767660180096</v>
      </c>
      <c r="J838" s="332">
        <v>0.72082334132693848</v>
      </c>
      <c r="K838" s="332">
        <v>0.88761061946902653</v>
      </c>
    </row>
    <row r="839" spans="1:14" x14ac:dyDescent="0.2">
      <c r="A839" s="322" t="str">
        <f t="shared" si="13"/>
        <v>SouthwarkSouthwark</v>
      </c>
      <c r="B839" s="332" t="s">
        <v>58</v>
      </c>
      <c r="D839" s="332" t="s">
        <v>58</v>
      </c>
      <c r="F839" s="373" t="s">
        <v>603</v>
      </c>
      <c r="G839" s="373"/>
      <c r="H839" s="373"/>
      <c r="I839" s="373"/>
      <c r="J839" s="373"/>
      <c r="K839" s="373"/>
      <c r="L839" s="373"/>
    </row>
    <row r="840" spans="1:14" x14ac:dyDescent="0.2">
      <c r="A840" s="322" t="str">
        <f t="shared" si="13"/>
        <v>Southwark19611961</v>
      </c>
      <c r="B840" s="332" t="s">
        <v>58</v>
      </c>
      <c r="C840" s="322">
        <v>1961</v>
      </c>
      <c r="D840" s="313" t="s">
        <v>28</v>
      </c>
      <c r="E840" s="334" t="s">
        <v>604</v>
      </c>
      <c r="F840" s="332">
        <v>1</v>
      </c>
      <c r="G840" s="332">
        <v>2</v>
      </c>
      <c r="H840" s="332">
        <v>3</v>
      </c>
      <c r="I840" s="332">
        <v>4</v>
      </c>
      <c r="J840" s="332">
        <v>5</v>
      </c>
      <c r="K840" s="332">
        <v>6</v>
      </c>
      <c r="L840" s="334" t="s">
        <v>599</v>
      </c>
    </row>
    <row r="841" spans="1:14" x14ac:dyDescent="0.2">
      <c r="A841" s="322" t="str">
        <f t="shared" si="13"/>
        <v>Southwark1961Total households</v>
      </c>
      <c r="B841" s="332" t="s">
        <v>58</v>
      </c>
      <c r="C841" s="322">
        <v>1961</v>
      </c>
      <c r="D841" s="332" t="s">
        <v>605</v>
      </c>
      <c r="E841" s="334">
        <v>104750</v>
      </c>
      <c r="F841" s="334">
        <v>19728</v>
      </c>
      <c r="G841" s="332">
        <v>30168</v>
      </c>
      <c r="H841" s="334">
        <v>22894</v>
      </c>
      <c r="I841" s="334">
        <v>17522</v>
      </c>
      <c r="J841" s="334">
        <v>8006</v>
      </c>
      <c r="K841" s="334">
        <v>3560</v>
      </c>
      <c r="L841" s="334">
        <v>2872</v>
      </c>
    </row>
    <row r="842" spans="1:14" x14ac:dyDescent="0.2">
      <c r="A842" s="322" t="str">
        <f t="shared" si="13"/>
        <v>Southwark1961Total persons</v>
      </c>
      <c r="B842" s="332" t="s">
        <v>58</v>
      </c>
      <c r="C842" s="322">
        <v>1961</v>
      </c>
      <c r="D842" s="332" t="s">
        <v>606</v>
      </c>
      <c r="E842" s="334">
        <v>302889</v>
      </c>
      <c r="F842" s="334">
        <v>19728</v>
      </c>
      <c r="G842" s="334">
        <v>60336</v>
      </c>
      <c r="H842" s="334">
        <v>68682</v>
      </c>
      <c r="I842" s="334">
        <v>70088</v>
      </c>
      <c r="J842" s="334">
        <v>40030</v>
      </c>
      <c r="K842" s="334">
        <v>21360</v>
      </c>
      <c r="L842" s="334">
        <v>22665</v>
      </c>
    </row>
    <row r="843" spans="1:14" x14ac:dyDescent="0.2">
      <c r="A843" s="322" t="str">
        <f t="shared" si="13"/>
        <v>Southwark1961Total rooms</v>
      </c>
      <c r="B843" s="332" t="s">
        <v>58</v>
      </c>
      <c r="C843" s="322">
        <v>1961</v>
      </c>
      <c r="D843" s="332" t="s">
        <v>607</v>
      </c>
      <c r="E843" s="334">
        <v>381715</v>
      </c>
      <c r="F843" s="334">
        <v>50926</v>
      </c>
      <c r="G843" s="332">
        <v>102942</v>
      </c>
      <c r="H843" s="334">
        <v>87250</v>
      </c>
      <c r="I843" s="334">
        <v>72443</v>
      </c>
      <c r="J843" s="334">
        <v>36011</v>
      </c>
      <c r="K843" s="334">
        <v>17119</v>
      </c>
      <c r="L843" s="334">
        <v>15024</v>
      </c>
    </row>
    <row r="844" spans="1:14" x14ac:dyDescent="0.2">
      <c r="A844" s="322" t="str">
        <f t="shared" si="13"/>
        <v>Southwark1961Persons per room</v>
      </c>
      <c r="B844" s="332" t="s">
        <v>58</v>
      </c>
      <c r="C844" s="322">
        <v>1961</v>
      </c>
      <c r="D844" s="332" t="s">
        <v>608</v>
      </c>
      <c r="E844" s="334">
        <v>0.79349514690279399</v>
      </c>
      <c r="F844" s="332">
        <v>0.38738561834819152</v>
      </c>
      <c r="G844" s="332">
        <v>0.58611645392551148</v>
      </c>
      <c r="H844" s="332">
        <v>0.78718624641833812</v>
      </c>
      <c r="I844" s="332">
        <v>0.96749168311638112</v>
      </c>
      <c r="J844" s="332">
        <v>1.1116047874260642</v>
      </c>
      <c r="K844" s="332">
        <v>1.247736433202874</v>
      </c>
      <c r="L844" s="332">
        <v>1.5085862619808306</v>
      </c>
    </row>
    <row r="845" spans="1:14" x14ac:dyDescent="0.2">
      <c r="A845" s="322" t="str">
        <f t="shared" si="13"/>
        <v>Southwark19711971</v>
      </c>
      <c r="B845" s="332" t="s">
        <v>58</v>
      </c>
      <c r="C845" s="322">
        <v>1971</v>
      </c>
      <c r="D845" s="313" t="s">
        <v>29</v>
      </c>
      <c r="E845" s="334" t="s">
        <v>604</v>
      </c>
      <c r="F845" s="332">
        <v>1</v>
      </c>
      <c r="G845" s="332">
        <v>2</v>
      </c>
      <c r="H845" s="332">
        <v>3</v>
      </c>
      <c r="I845" s="332">
        <v>4</v>
      </c>
      <c r="J845" s="332">
        <v>5</v>
      </c>
      <c r="K845" s="334" t="s">
        <v>602</v>
      </c>
    </row>
    <row r="846" spans="1:14" x14ac:dyDescent="0.2">
      <c r="A846" s="322" t="str">
        <f t="shared" si="13"/>
        <v>Southwark1971Total households</v>
      </c>
      <c r="B846" s="332" t="s">
        <v>58</v>
      </c>
      <c r="C846" s="322">
        <v>1971</v>
      </c>
      <c r="D846" s="332" t="s">
        <v>605</v>
      </c>
      <c r="E846" s="334">
        <v>93185</v>
      </c>
      <c r="F846" s="334">
        <v>22470</v>
      </c>
      <c r="G846" s="334">
        <v>28325</v>
      </c>
      <c r="H846" s="334">
        <v>16735</v>
      </c>
      <c r="I846" s="334">
        <v>13080</v>
      </c>
      <c r="J846" s="334">
        <v>6860</v>
      </c>
      <c r="K846" s="334">
        <v>5720</v>
      </c>
      <c r="L846" s="334"/>
    </row>
    <row r="847" spans="1:14" x14ac:dyDescent="0.2">
      <c r="A847" s="322" t="str">
        <f t="shared" si="13"/>
        <v>Southwark1971Total persons</v>
      </c>
      <c r="B847" s="332" t="s">
        <v>58</v>
      </c>
      <c r="C847" s="322">
        <v>1971</v>
      </c>
      <c r="D847" s="332" t="s">
        <v>606</v>
      </c>
      <c r="E847" s="334">
        <v>254625</v>
      </c>
      <c r="F847" s="332">
        <v>22470</v>
      </c>
      <c r="G847" s="334">
        <v>56650</v>
      </c>
      <c r="H847" s="334">
        <v>50200</v>
      </c>
      <c r="I847" s="334">
        <v>52315</v>
      </c>
      <c r="J847" s="334">
        <v>34290</v>
      </c>
      <c r="K847" s="334">
        <v>38700</v>
      </c>
      <c r="L847" s="334"/>
    </row>
    <row r="848" spans="1:14" x14ac:dyDescent="0.2">
      <c r="A848" s="322" t="str">
        <f t="shared" si="13"/>
        <v>Southwark1971Total rooms</v>
      </c>
      <c r="B848" s="332" t="s">
        <v>58</v>
      </c>
      <c r="C848" s="322">
        <v>1971</v>
      </c>
      <c r="D848" s="332" t="s">
        <v>607</v>
      </c>
      <c r="E848" s="334">
        <v>365000</v>
      </c>
      <c r="F848" s="334">
        <v>65595</v>
      </c>
      <c r="G848" s="334">
        <v>106580</v>
      </c>
      <c r="H848" s="334">
        <v>70140</v>
      </c>
      <c r="I848" s="334">
        <v>58700</v>
      </c>
      <c r="J848" s="334">
        <v>33245</v>
      </c>
      <c r="K848" s="334">
        <v>30740</v>
      </c>
      <c r="L848" s="334"/>
    </row>
    <row r="849" spans="1:14" x14ac:dyDescent="0.2">
      <c r="A849" s="322" t="str">
        <f t="shared" si="13"/>
        <v>Southwark1971Persons per room</v>
      </c>
      <c r="B849" s="332" t="s">
        <v>58</v>
      </c>
      <c r="C849" s="322">
        <v>1971</v>
      </c>
      <c r="D849" s="332" t="s">
        <v>608</v>
      </c>
      <c r="E849" s="334">
        <v>0.69760273972602738</v>
      </c>
      <c r="F849" s="332">
        <v>0.34255659730162358</v>
      </c>
      <c r="G849" s="332">
        <v>0.53152561456183145</v>
      </c>
      <c r="H849" s="332">
        <v>0.7157114342743085</v>
      </c>
      <c r="I849" s="332">
        <v>0.89122657580919928</v>
      </c>
      <c r="J849" s="332">
        <v>1.0314332982403369</v>
      </c>
      <c r="K849" s="332">
        <v>1.2589459986987639</v>
      </c>
    </row>
    <row r="850" spans="1:14" x14ac:dyDescent="0.2">
      <c r="A850" s="322" t="str">
        <f t="shared" si="13"/>
        <v>Southwark19811981</v>
      </c>
      <c r="B850" s="332" t="s">
        <v>58</v>
      </c>
      <c r="C850" s="322">
        <v>1981</v>
      </c>
      <c r="D850" s="313" t="s">
        <v>30</v>
      </c>
      <c r="E850" s="334" t="s">
        <v>604</v>
      </c>
      <c r="F850" s="332">
        <v>1</v>
      </c>
      <c r="G850" s="332">
        <v>2</v>
      </c>
      <c r="H850" s="332">
        <v>3</v>
      </c>
      <c r="I850" s="332">
        <v>4</v>
      </c>
      <c r="J850" s="332">
        <v>5</v>
      </c>
      <c r="K850" s="332">
        <v>6</v>
      </c>
      <c r="L850" s="334" t="s">
        <v>599</v>
      </c>
    </row>
    <row r="851" spans="1:14" x14ac:dyDescent="0.2">
      <c r="A851" s="322" t="str">
        <f t="shared" si="13"/>
        <v>Southwark1981Total households</v>
      </c>
      <c r="B851" s="332" t="s">
        <v>58</v>
      </c>
      <c r="C851" s="322">
        <v>1981</v>
      </c>
      <c r="D851" s="332" t="s">
        <v>605</v>
      </c>
      <c r="E851" s="334">
        <v>83127</v>
      </c>
      <c r="F851" s="332">
        <v>24459</v>
      </c>
      <c r="G851" s="332">
        <v>26367</v>
      </c>
      <c r="H851" s="332">
        <v>13551</v>
      </c>
      <c r="I851" s="332">
        <v>10457</v>
      </c>
      <c r="J851" s="332">
        <v>5042</v>
      </c>
      <c r="K851" s="332">
        <v>2201</v>
      </c>
      <c r="L851" s="332">
        <v>1050</v>
      </c>
    </row>
    <row r="852" spans="1:14" x14ac:dyDescent="0.2">
      <c r="A852" s="322" t="str">
        <f t="shared" si="13"/>
        <v>Southwark1981Total persons</v>
      </c>
      <c r="B852" s="332" t="s">
        <v>58</v>
      </c>
      <c r="C852" s="322">
        <v>1981</v>
      </c>
      <c r="D852" s="332" t="s">
        <v>606</v>
      </c>
      <c r="E852" s="334">
        <v>206165</v>
      </c>
      <c r="F852" s="334">
        <v>24459</v>
      </c>
      <c r="G852" s="334">
        <v>52734</v>
      </c>
      <c r="H852" s="334">
        <v>40653</v>
      </c>
      <c r="I852" s="334">
        <v>41828</v>
      </c>
      <c r="J852" s="334">
        <v>25210</v>
      </c>
      <c r="K852" s="334">
        <v>13206</v>
      </c>
      <c r="L852" s="332">
        <v>8075</v>
      </c>
    </row>
    <row r="853" spans="1:14" x14ac:dyDescent="0.2">
      <c r="A853" s="322" t="str">
        <f t="shared" si="13"/>
        <v>Southwark1981Total rooms</v>
      </c>
      <c r="B853" s="332" t="s">
        <v>58</v>
      </c>
      <c r="C853" s="322">
        <v>1981</v>
      </c>
      <c r="D853" s="332" t="s">
        <v>607</v>
      </c>
      <c r="E853" s="334">
        <v>329420</v>
      </c>
      <c r="F853" s="332">
        <v>72621</v>
      </c>
      <c r="G853" s="332">
        <v>99634</v>
      </c>
      <c r="H853" s="332">
        <v>59481</v>
      </c>
      <c r="I853" s="332">
        <v>51475</v>
      </c>
      <c r="J853" s="332">
        <v>27169</v>
      </c>
      <c r="K853" s="332">
        <v>12546</v>
      </c>
      <c r="L853" s="332">
        <v>6494</v>
      </c>
    </row>
    <row r="854" spans="1:14" x14ac:dyDescent="0.2">
      <c r="A854" s="322" t="str">
        <f t="shared" si="13"/>
        <v>Southwark1981Persons per room</v>
      </c>
      <c r="B854" s="332" t="s">
        <v>58</v>
      </c>
      <c r="C854" s="322">
        <v>1981</v>
      </c>
      <c r="D854" s="332" t="s">
        <v>608</v>
      </c>
      <c r="E854" s="334">
        <v>0.62584238965454431</v>
      </c>
      <c r="F854" s="332">
        <v>0.33680340397405711</v>
      </c>
      <c r="G854" s="332">
        <v>0.5292771543850493</v>
      </c>
      <c r="H854" s="332">
        <v>0.68346194583144193</v>
      </c>
      <c r="I854" s="332">
        <v>0.81258863525983482</v>
      </c>
      <c r="J854" s="332">
        <v>0.92789576355405057</v>
      </c>
      <c r="K854" s="332">
        <v>1.0526064084170252</v>
      </c>
      <c r="L854" s="332">
        <v>1.243455497382199</v>
      </c>
    </row>
    <row r="855" spans="1:14" x14ac:dyDescent="0.2">
      <c r="A855" s="322" t="str">
        <f t="shared" ref="A855:A918" si="14">CONCATENATE(B855,C855,D855)</f>
        <v>Southwark19911991</v>
      </c>
      <c r="B855" s="332" t="s">
        <v>58</v>
      </c>
      <c r="C855" s="322">
        <v>1991</v>
      </c>
      <c r="D855" s="313" t="s">
        <v>4</v>
      </c>
      <c r="E855" s="334" t="s">
        <v>604</v>
      </c>
      <c r="F855" s="332">
        <v>1</v>
      </c>
      <c r="G855" s="332">
        <v>2</v>
      </c>
      <c r="H855" s="332">
        <v>3</v>
      </c>
      <c r="I855" s="332">
        <v>4</v>
      </c>
      <c r="J855" s="332">
        <v>5</v>
      </c>
      <c r="K855" s="332">
        <v>6</v>
      </c>
      <c r="L855" s="334" t="s">
        <v>599</v>
      </c>
    </row>
    <row r="856" spans="1:14" x14ac:dyDescent="0.2">
      <c r="A856" s="322" t="str">
        <f t="shared" si="14"/>
        <v>Southwark1991Total households</v>
      </c>
      <c r="B856" s="332" t="s">
        <v>58</v>
      </c>
      <c r="C856" s="322">
        <v>1991</v>
      </c>
      <c r="D856" s="332" t="s">
        <v>605</v>
      </c>
      <c r="E856" s="334">
        <v>96633</v>
      </c>
      <c r="F856" s="332">
        <v>35500</v>
      </c>
      <c r="G856" s="332">
        <v>29743</v>
      </c>
      <c r="H856" s="332">
        <v>14682</v>
      </c>
      <c r="I856" s="332">
        <v>10043</v>
      </c>
      <c r="J856" s="332">
        <v>4247</v>
      </c>
      <c r="K856" s="332">
        <v>1735</v>
      </c>
      <c r="L856" s="332">
        <v>683</v>
      </c>
    </row>
    <row r="857" spans="1:14" x14ac:dyDescent="0.2">
      <c r="A857" s="322" t="str">
        <f t="shared" si="14"/>
        <v>Southwark1991Total persons</v>
      </c>
      <c r="B857" s="332" t="s">
        <v>58</v>
      </c>
      <c r="C857" s="322">
        <v>1991</v>
      </c>
      <c r="D857" s="332" t="s">
        <v>606</v>
      </c>
      <c r="E857" s="334">
        <v>216152</v>
      </c>
      <c r="F857" s="334">
        <v>35500</v>
      </c>
      <c r="G857" s="334">
        <v>59486</v>
      </c>
      <c r="H857" s="334">
        <v>44046</v>
      </c>
      <c r="I857" s="334">
        <v>40172</v>
      </c>
      <c r="J857" s="334">
        <v>21235</v>
      </c>
      <c r="K857" s="334">
        <v>10410</v>
      </c>
      <c r="L857" s="332">
        <v>5303</v>
      </c>
    </row>
    <row r="858" spans="1:14" x14ac:dyDescent="0.2">
      <c r="A858" s="322" t="str">
        <f t="shared" si="14"/>
        <v>Southwark1991Total rooms</v>
      </c>
      <c r="B858" s="332" t="s">
        <v>58</v>
      </c>
      <c r="C858" s="322">
        <v>1991</v>
      </c>
      <c r="D858" s="332" t="s">
        <v>607</v>
      </c>
      <c r="E858" s="334">
        <v>393686</v>
      </c>
      <c r="F858" s="332">
        <v>116811</v>
      </c>
      <c r="G858" s="332">
        <v>121418</v>
      </c>
      <c r="H858" s="332">
        <v>67688</v>
      </c>
      <c r="I858" s="332">
        <v>51002</v>
      </c>
      <c r="J858" s="332">
        <v>23175</v>
      </c>
      <c r="K858" s="332">
        <v>9521</v>
      </c>
      <c r="L858" s="332">
        <v>4071</v>
      </c>
    </row>
    <row r="859" spans="1:14" x14ac:dyDescent="0.2">
      <c r="A859" s="322" t="str">
        <f t="shared" si="14"/>
        <v>Southwark1991Persons per room</v>
      </c>
      <c r="B859" s="332" t="s">
        <v>58</v>
      </c>
      <c r="C859" s="322">
        <v>1991</v>
      </c>
      <c r="D859" s="332" t="s">
        <v>608</v>
      </c>
      <c r="E859" s="334">
        <v>0.54904670219413443</v>
      </c>
      <c r="F859" s="332">
        <v>0.30390973452842623</v>
      </c>
      <c r="G859" s="332">
        <v>0.48992735838178852</v>
      </c>
      <c r="H859" s="332">
        <v>0.65072095496986171</v>
      </c>
      <c r="I859" s="332">
        <v>0.78765538606329166</v>
      </c>
      <c r="J859" s="332">
        <v>0.91628910463861923</v>
      </c>
      <c r="K859" s="332">
        <v>1.0933725449007456</v>
      </c>
      <c r="L859" s="332">
        <v>1.3026283468435274</v>
      </c>
    </row>
    <row r="860" spans="1:14" x14ac:dyDescent="0.2">
      <c r="A860" s="322" t="str">
        <f t="shared" si="14"/>
        <v>Southwark20012001</v>
      </c>
      <c r="B860" s="332" t="s">
        <v>58</v>
      </c>
      <c r="C860" s="322">
        <v>2001</v>
      </c>
      <c r="D860" s="313">
        <v>2001</v>
      </c>
      <c r="E860" s="334" t="s">
        <v>604</v>
      </c>
      <c r="F860" s="332">
        <v>1</v>
      </c>
      <c r="G860" s="332">
        <v>2</v>
      </c>
      <c r="H860" s="332">
        <v>3</v>
      </c>
      <c r="I860" s="332">
        <v>4</v>
      </c>
      <c r="J860" s="332">
        <v>5</v>
      </c>
      <c r="K860" s="332">
        <v>6</v>
      </c>
      <c r="L860" s="334">
        <v>7</v>
      </c>
      <c r="M860" s="322" t="s">
        <v>2759</v>
      </c>
      <c r="N860" s="332"/>
    </row>
    <row r="861" spans="1:14" x14ac:dyDescent="0.2">
      <c r="A861" s="322" t="str">
        <f t="shared" si="14"/>
        <v>Southwark2001Total households</v>
      </c>
      <c r="B861" s="332" t="s">
        <v>58</v>
      </c>
      <c r="C861" s="322">
        <v>2001</v>
      </c>
      <c r="D861" s="332" t="s">
        <v>605</v>
      </c>
      <c r="E861" s="334">
        <v>105805</v>
      </c>
      <c r="F861" s="332">
        <v>39509</v>
      </c>
      <c r="G861" s="332">
        <v>30503</v>
      </c>
      <c r="H861" s="332">
        <v>16587</v>
      </c>
      <c r="I861" s="332">
        <v>11029</v>
      </c>
      <c r="J861" s="332">
        <v>5031</v>
      </c>
      <c r="K861" s="332">
        <v>2513</v>
      </c>
      <c r="L861" s="332">
        <v>386</v>
      </c>
      <c r="M861" s="322">
        <v>247</v>
      </c>
    </row>
    <row r="862" spans="1:14" x14ac:dyDescent="0.2">
      <c r="A862" s="322" t="str">
        <f t="shared" si="14"/>
        <v>Southwark2001Total persons</v>
      </c>
      <c r="B862" s="332" t="s">
        <v>58</v>
      </c>
      <c r="C862" s="322">
        <v>2001</v>
      </c>
      <c r="D862" s="332" t="s">
        <v>606</v>
      </c>
      <c r="E862" s="334">
        <v>239502</v>
      </c>
      <c r="F862" s="334">
        <v>39509</v>
      </c>
      <c r="G862" s="334">
        <v>61006</v>
      </c>
      <c r="H862" s="334">
        <v>49761</v>
      </c>
      <c r="I862" s="334">
        <v>44116</v>
      </c>
      <c r="J862" s="334">
        <v>25155</v>
      </c>
      <c r="K862" s="334">
        <v>15078</v>
      </c>
      <c r="L862" s="332">
        <v>2702</v>
      </c>
      <c r="M862" s="322">
        <v>2175</v>
      </c>
    </row>
    <row r="863" spans="1:14" x14ac:dyDescent="0.2">
      <c r="A863" s="322" t="str">
        <f t="shared" si="14"/>
        <v>Southwark2001Total rooms</v>
      </c>
      <c r="B863" s="332" t="s">
        <v>58</v>
      </c>
      <c r="C863" s="322">
        <v>2001</v>
      </c>
      <c r="D863" s="332" t="s">
        <v>607</v>
      </c>
      <c r="E863" s="334">
        <v>439556</v>
      </c>
      <c r="F863" s="332">
        <v>139509</v>
      </c>
      <c r="G863" s="332">
        <v>126405</v>
      </c>
      <c r="H863" s="332">
        <v>75973</v>
      </c>
      <c r="I863" s="332">
        <v>55216</v>
      </c>
      <c r="J863" s="332">
        <v>26011</v>
      </c>
      <c r="K863" s="332">
        <v>28805</v>
      </c>
      <c r="L863" s="332">
        <v>2077</v>
      </c>
      <c r="M863" s="322">
        <v>1436</v>
      </c>
    </row>
    <row r="864" spans="1:14" x14ac:dyDescent="0.2">
      <c r="A864" s="322" t="str">
        <f t="shared" si="14"/>
        <v>Southwark2001Persons per room</v>
      </c>
      <c r="B864" s="332" t="s">
        <v>58</v>
      </c>
      <c r="C864" s="322">
        <v>2001</v>
      </c>
      <c r="D864" s="332" t="s">
        <v>608</v>
      </c>
      <c r="E864" s="334">
        <v>0.54487255321278749</v>
      </c>
      <c r="F864" s="332">
        <v>0.2832003670014121</v>
      </c>
      <c r="G864" s="332">
        <v>0.48262331395118863</v>
      </c>
      <c r="H864" s="332">
        <v>0.6549826912192489</v>
      </c>
      <c r="I864" s="332">
        <v>0.79897131266299626</v>
      </c>
      <c r="J864" s="332">
        <v>0.96709084618046215</v>
      </c>
      <c r="K864" s="332">
        <v>0.52345078979343862</v>
      </c>
      <c r="L864" s="332">
        <v>1.3009147809340396</v>
      </c>
      <c r="M864" s="322">
        <v>1.5146239554317549</v>
      </c>
    </row>
    <row r="865" spans="1:14" x14ac:dyDescent="0.2">
      <c r="A865" s="322" t="str">
        <f t="shared" si="14"/>
        <v>Southwark20112011</v>
      </c>
      <c r="B865" s="332" t="s">
        <v>58</v>
      </c>
      <c r="C865" s="322">
        <v>2011</v>
      </c>
      <c r="D865" s="313">
        <v>2011</v>
      </c>
      <c r="E865" s="334" t="s">
        <v>604</v>
      </c>
      <c r="F865" s="332">
        <v>1</v>
      </c>
      <c r="G865" s="332">
        <v>2</v>
      </c>
      <c r="H865" s="332">
        <v>3</v>
      </c>
      <c r="I865" s="332">
        <v>4</v>
      </c>
      <c r="J865" s="332">
        <v>5</v>
      </c>
      <c r="K865" s="332" t="s">
        <v>602</v>
      </c>
      <c r="L865" s="334"/>
      <c r="N865" s="332"/>
    </row>
    <row r="866" spans="1:14" x14ac:dyDescent="0.2">
      <c r="A866" s="322" t="str">
        <f t="shared" si="14"/>
        <v>Southwark2011Total households</v>
      </c>
      <c r="B866" s="332" t="s">
        <v>58</v>
      </c>
      <c r="C866" s="322">
        <v>2011</v>
      </c>
      <c r="D866" s="332" t="s">
        <v>605</v>
      </c>
      <c r="E866" s="334">
        <v>120422</v>
      </c>
      <c r="F866" s="332">
        <v>40307</v>
      </c>
      <c r="G866" s="332">
        <v>36090</v>
      </c>
      <c r="H866" s="332">
        <v>20904</v>
      </c>
      <c r="I866" s="332">
        <v>13688</v>
      </c>
      <c r="J866" s="332">
        <v>5707</v>
      </c>
      <c r="K866" s="332">
        <v>3726</v>
      </c>
    </row>
    <row r="867" spans="1:14" x14ac:dyDescent="0.2">
      <c r="A867" s="322" t="str">
        <f t="shared" si="14"/>
        <v>Southwark2011Total persons</v>
      </c>
      <c r="B867" s="332" t="s">
        <v>58</v>
      </c>
      <c r="C867" s="322">
        <v>2011</v>
      </c>
      <c r="D867" s="332" t="s">
        <v>606</v>
      </c>
      <c r="E867" s="334">
        <v>282560</v>
      </c>
      <c r="F867" s="334">
        <v>40307</v>
      </c>
      <c r="G867" s="334">
        <v>72180</v>
      </c>
      <c r="H867" s="334">
        <v>62712</v>
      </c>
      <c r="I867" s="334">
        <v>54752</v>
      </c>
      <c r="J867" s="334">
        <v>28535</v>
      </c>
      <c r="K867" s="334">
        <v>24074</v>
      </c>
    </row>
    <row r="868" spans="1:14" x14ac:dyDescent="0.2">
      <c r="A868" s="322" t="str">
        <f t="shared" si="14"/>
        <v>Southwark2011Total rooms</v>
      </c>
      <c r="B868" s="332" t="s">
        <v>58</v>
      </c>
      <c r="C868" s="322">
        <v>2011</v>
      </c>
      <c r="D868" s="332" t="s">
        <v>607</v>
      </c>
      <c r="E868" s="334">
        <v>499007</v>
      </c>
      <c r="F868" s="332">
        <v>141360</v>
      </c>
      <c r="G868" s="332">
        <v>144932</v>
      </c>
      <c r="H868" s="332">
        <v>93724</v>
      </c>
      <c r="I868" s="332">
        <v>68417</v>
      </c>
      <c r="J868" s="332">
        <v>29997</v>
      </c>
      <c r="K868" s="332">
        <v>20577</v>
      </c>
    </row>
    <row r="869" spans="1:14" x14ac:dyDescent="0.2">
      <c r="A869" s="322" t="str">
        <f t="shared" si="14"/>
        <v>Southwark2011Persons per room</v>
      </c>
      <c r="B869" s="332" t="s">
        <v>58</v>
      </c>
      <c r="C869" s="322">
        <v>2011</v>
      </c>
      <c r="D869" s="332" t="s">
        <v>608</v>
      </c>
      <c r="E869" s="334">
        <v>0.5662445616995353</v>
      </c>
      <c r="F869" s="332">
        <v>0.28513723825693266</v>
      </c>
      <c r="G869" s="332">
        <v>0.498026660778848</v>
      </c>
      <c r="H869" s="332">
        <v>0.66911356749605222</v>
      </c>
      <c r="I869" s="332">
        <v>0.80026893900638729</v>
      </c>
      <c r="J869" s="332">
        <v>0.95126179284595125</v>
      </c>
      <c r="K869" s="332">
        <v>1.1699470282354085</v>
      </c>
    </row>
    <row r="870" spans="1:14" x14ac:dyDescent="0.2">
      <c r="A870" s="322" t="str">
        <f t="shared" si="14"/>
        <v>SuttonSutton</v>
      </c>
      <c r="B870" s="332" t="s">
        <v>59</v>
      </c>
      <c r="D870" s="332" t="s">
        <v>59</v>
      </c>
      <c r="F870" s="373" t="s">
        <v>603</v>
      </c>
      <c r="G870" s="373"/>
      <c r="H870" s="373"/>
      <c r="I870" s="373"/>
      <c r="J870" s="373"/>
      <c r="K870" s="373"/>
      <c r="L870" s="373"/>
    </row>
    <row r="871" spans="1:14" x14ac:dyDescent="0.2">
      <c r="A871" s="322" t="str">
        <f t="shared" si="14"/>
        <v>Sutton19611961</v>
      </c>
      <c r="B871" s="332" t="s">
        <v>59</v>
      </c>
      <c r="C871" s="322">
        <v>1961</v>
      </c>
      <c r="D871" s="313" t="s">
        <v>28</v>
      </c>
      <c r="E871" s="334" t="s">
        <v>604</v>
      </c>
      <c r="F871" s="332">
        <v>1</v>
      </c>
      <c r="G871" s="332">
        <v>2</v>
      </c>
      <c r="H871" s="332">
        <v>3</v>
      </c>
      <c r="I871" s="332">
        <v>4</v>
      </c>
      <c r="J871" s="332">
        <v>5</v>
      </c>
      <c r="K871" s="332">
        <v>6</v>
      </c>
      <c r="L871" s="334" t="s">
        <v>599</v>
      </c>
    </row>
    <row r="872" spans="1:14" x14ac:dyDescent="0.2">
      <c r="A872" s="322" t="str">
        <f t="shared" si="14"/>
        <v>Sutton1961Total households</v>
      </c>
      <c r="B872" s="332" t="s">
        <v>59</v>
      </c>
      <c r="C872" s="322">
        <v>1961</v>
      </c>
      <c r="D872" s="332" t="s">
        <v>605</v>
      </c>
      <c r="E872" s="334">
        <v>54684</v>
      </c>
      <c r="F872" s="334">
        <v>5953</v>
      </c>
      <c r="G872" s="334">
        <v>17501</v>
      </c>
      <c r="H872" s="334">
        <v>13030</v>
      </c>
      <c r="I872" s="334">
        <v>10659</v>
      </c>
      <c r="J872" s="334">
        <v>4734</v>
      </c>
      <c r="K872" s="334">
        <v>1781</v>
      </c>
      <c r="L872" s="334">
        <v>1026</v>
      </c>
    </row>
    <row r="873" spans="1:14" x14ac:dyDescent="0.2">
      <c r="A873" s="322" t="str">
        <f t="shared" si="14"/>
        <v>Sutton1961Total persons</v>
      </c>
      <c r="B873" s="332" t="s">
        <v>59</v>
      </c>
      <c r="C873" s="322">
        <v>1961</v>
      </c>
      <c r="D873" s="332" t="s">
        <v>606</v>
      </c>
      <c r="E873" s="334">
        <v>164910</v>
      </c>
      <c r="F873" s="334">
        <v>5953</v>
      </c>
      <c r="G873" s="334">
        <v>35002</v>
      </c>
      <c r="H873" s="334">
        <v>39090</v>
      </c>
      <c r="I873" s="334">
        <v>42636</v>
      </c>
      <c r="J873" s="334">
        <v>23670</v>
      </c>
      <c r="K873" s="334">
        <v>10686</v>
      </c>
      <c r="L873" s="334">
        <v>7873</v>
      </c>
    </row>
    <row r="874" spans="1:14" x14ac:dyDescent="0.2">
      <c r="A874" s="322" t="str">
        <f t="shared" si="14"/>
        <v>Sutton1961Total rooms</v>
      </c>
      <c r="B874" s="332" t="s">
        <v>59</v>
      </c>
      <c r="C874" s="322">
        <v>1961</v>
      </c>
      <c r="D874" s="332" t="s">
        <v>607</v>
      </c>
      <c r="E874" s="334">
        <v>261383</v>
      </c>
      <c r="F874" s="334">
        <v>22679</v>
      </c>
      <c r="G874" s="334">
        <v>79576</v>
      </c>
      <c r="H874" s="334">
        <v>63101</v>
      </c>
      <c r="I874" s="334">
        <v>54331</v>
      </c>
      <c r="J874" s="334">
        <v>25546</v>
      </c>
      <c r="K874" s="334">
        <v>10042</v>
      </c>
      <c r="L874" s="334">
        <v>6108</v>
      </c>
    </row>
    <row r="875" spans="1:14" x14ac:dyDescent="0.2">
      <c r="A875" s="322" t="str">
        <f t="shared" si="14"/>
        <v>Sutton1961Persons per room</v>
      </c>
      <c r="B875" s="332" t="s">
        <v>59</v>
      </c>
      <c r="C875" s="322">
        <v>1961</v>
      </c>
      <c r="D875" s="332" t="s">
        <v>608</v>
      </c>
      <c r="E875" s="334">
        <v>0.63091325755691841</v>
      </c>
      <c r="F875" s="332">
        <v>0.26248952775695578</v>
      </c>
      <c r="G875" s="332">
        <v>0.43985623806172713</v>
      </c>
      <c r="H875" s="332">
        <v>0.61948305098175938</v>
      </c>
      <c r="I875" s="332">
        <v>0.78474535716257754</v>
      </c>
      <c r="J875" s="332">
        <v>0.92656384561183747</v>
      </c>
      <c r="K875" s="332">
        <v>1.0641306512646882</v>
      </c>
      <c r="L875" s="332">
        <v>1.2889652914210872</v>
      </c>
    </row>
    <row r="876" spans="1:14" x14ac:dyDescent="0.2">
      <c r="A876" s="322" t="str">
        <f t="shared" si="14"/>
        <v>Sutton19711971</v>
      </c>
      <c r="B876" s="332" t="s">
        <v>59</v>
      </c>
      <c r="C876" s="322">
        <v>1971</v>
      </c>
      <c r="D876" s="313" t="s">
        <v>29</v>
      </c>
      <c r="E876" s="334" t="s">
        <v>604</v>
      </c>
      <c r="F876" s="332">
        <v>1</v>
      </c>
      <c r="G876" s="332">
        <v>2</v>
      </c>
      <c r="H876" s="332">
        <v>3</v>
      </c>
      <c r="I876" s="332">
        <v>4</v>
      </c>
      <c r="J876" s="332">
        <v>5</v>
      </c>
      <c r="K876" s="334" t="s">
        <v>602</v>
      </c>
    </row>
    <row r="877" spans="1:14" x14ac:dyDescent="0.2">
      <c r="A877" s="322" t="str">
        <f t="shared" si="14"/>
        <v>Sutton1971Total households</v>
      </c>
      <c r="B877" s="332" t="s">
        <v>59</v>
      </c>
      <c r="C877" s="322">
        <v>1971</v>
      </c>
      <c r="D877" s="332" t="s">
        <v>605</v>
      </c>
      <c r="E877" s="334">
        <v>59265</v>
      </c>
      <c r="F877" s="334">
        <v>10370</v>
      </c>
      <c r="G877" s="334">
        <v>20050</v>
      </c>
      <c r="H877" s="334">
        <v>11535</v>
      </c>
      <c r="I877" s="334">
        <v>10235</v>
      </c>
      <c r="J877" s="334">
        <v>4520</v>
      </c>
      <c r="K877" s="334">
        <v>2555</v>
      </c>
      <c r="L877" s="334"/>
    </row>
    <row r="878" spans="1:14" x14ac:dyDescent="0.2">
      <c r="A878" s="322" t="str">
        <f t="shared" si="14"/>
        <v>Sutton1971Total persons</v>
      </c>
      <c r="B878" s="332" t="s">
        <v>59</v>
      </c>
      <c r="C878" s="322">
        <v>1971</v>
      </c>
      <c r="D878" s="332" t="s">
        <v>606</v>
      </c>
      <c r="E878" s="334">
        <v>165285</v>
      </c>
      <c r="F878" s="334">
        <v>10370</v>
      </c>
      <c r="G878" s="334">
        <v>40100</v>
      </c>
      <c r="H878" s="334">
        <v>34610</v>
      </c>
      <c r="I878" s="334">
        <v>40945</v>
      </c>
      <c r="J878" s="334">
        <v>22595</v>
      </c>
      <c r="K878" s="334">
        <v>16665</v>
      </c>
      <c r="L878" s="334"/>
    </row>
    <row r="879" spans="1:14" x14ac:dyDescent="0.2">
      <c r="A879" s="322" t="str">
        <f t="shared" si="14"/>
        <v>Sutton1971Total rooms</v>
      </c>
      <c r="B879" s="332" t="s">
        <v>59</v>
      </c>
      <c r="C879" s="322">
        <v>1971</v>
      </c>
      <c r="D879" s="332" t="s">
        <v>607</v>
      </c>
      <c r="E879" s="334">
        <v>299590</v>
      </c>
      <c r="F879" s="334">
        <v>41045</v>
      </c>
      <c r="G879" s="334">
        <v>97040</v>
      </c>
      <c r="H879" s="334">
        <v>60710</v>
      </c>
      <c r="I879" s="334">
        <v>57525</v>
      </c>
      <c r="J879" s="334">
        <v>26995</v>
      </c>
      <c r="K879" s="334">
        <v>16275</v>
      </c>
      <c r="L879" s="334"/>
    </row>
    <row r="880" spans="1:14" x14ac:dyDescent="0.2">
      <c r="A880" s="322" t="str">
        <f t="shared" si="14"/>
        <v>Sutton1971Persons per room</v>
      </c>
      <c r="B880" s="332" t="s">
        <v>59</v>
      </c>
      <c r="C880" s="322">
        <v>1971</v>
      </c>
      <c r="D880" s="332" t="s">
        <v>608</v>
      </c>
      <c r="E880" s="334">
        <v>0.55170399546046267</v>
      </c>
      <c r="F880" s="332">
        <v>0.25264953100255816</v>
      </c>
      <c r="G880" s="332">
        <v>0.41323165704863973</v>
      </c>
      <c r="H880" s="332">
        <v>0.57008730028001975</v>
      </c>
      <c r="I880" s="332">
        <v>0.71177748804867447</v>
      </c>
      <c r="J880" s="332">
        <v>0.83700685312094836</v>
      </c>
      <c r="K880" s="332">
        <v>1.023963133640553</v>
      </c>
    </row>
    <row r="881" spans="1:14" x14ac:dyDescent="0.2">
      <c r="A881" s="322" t="str">
        <f t="shared" si="14"/>
        <v>Sutton19811981</v>
      </c>
      <c r="B881" s="332" t="s">
        <v>59</v>
      </c>
      <c r="C881" s="322">
        <v>1981</v>
      </c>
      <c r="D881" s="313" t="s">
        <v>30</v>
      </c>
      <c r="E881" s="334" t="s">
        <v>604</v>
      </c>
      <c r="F881" s="332">
        <v>1</v>
      </c>
      <c r="G881" s="332">
        <v>2</v>
      </c>
      <c r="H881" s="332">
        <v>3</v>
      </c>
      <c r="I881" s="332">
        <v>4</v>
      </c>
      <c r="J881" s="332">
        <v>5</v>
      </c>
      <c r="K881" s="332">
        <v>6</v>
      </c>
      <c r="L881" s="334" t="s">
        <v>599</v>
      </c>
    </row>
    <row r="882" spans="1:14" x14ac:dyDescent="0.2">
      <c r="A882" s="322" t="str">
        <f t="shared" si="14"/>
        <v>Sutton1981Total households</v>
      </c>
      <c r="B882" s="332" t="s">
        <v>59</v>
      </c>
      <c r="C882" s="322">
        <v>1981</v>
      </c>
      <c r="D882" s="332" t="s">
        <v>605</v>
      </c>
      <c r="E882" s="334">
        <v>63613</v>
      </c>
      <c r="F882" s="332">
        <v>14626</v>
      </c>
      <c r="G882" s="332">
        <v>21344</v>
      </c>
      <c r="H882" s="332">
        <v>10643</v>
      </c>
      <c r="I882" s="332">
        <v>11113</v>
      </c>
      <c r="J882" s="332">
        <v>4190</v>
      </c>
      <c r="K882" s="332">
        <v>1287</v>
      </c>
      <c r="L882" s="332">
        <v>410</v>
      </c>
    </row>
    <row r="883" spans="1:14" x14ac:dyDescent="0.2">
      <c r="A883" s="322" t="str">
        <f t="shared" si="14"/>
        <v>Sutton1981Total persons</v>
      </c>
      <c r="B883" s="332" t="s">
        <v>59</v>
      </c>
      <c r="C883" s="322">
        <v>1981</v>
      </c>
      <c r="D883" s="332" t="s">
        <v>606</v>
      </c>
      <c r="E883" s="334">
        <v>165412</v>
      </c>
      <c r="F883" s="334">
        <v>14626</v>
      </c>
      <c r="G883" s="334">
        <v>42688</v>
      </c>
      <c r="H883" s="334">
        <v>31929</v>
      </c>
      <c r="I883" s="334">
        <v>44452</v>
      </c>
      <c r="J883" s="334">
        <v>20950</v>
      </c>
      <c r="K883" s="334">
        <v>7722</v>
      </c>
      <c r="L883" s="332">
        <v>3045</v>
      </c>
    </row>
    <row r="884" spans="1:14" x14ac:dyDescent="0.2">
      <c r="A884" s="322" t="str">
        <f t="shared" si="14"/>
        <v>Sutton1981Total rooms</v>
      </c>
      <c r="B884" s="332" t="s">
        <v>59</v>
      </c>
      <c r="C884" s="322">
        <v>1981</v>
      </c>
      <c r="D884" s="332" t="s">
        <v>607</v>
      </c>
      <c r="E884" s="334">
        <v>314052</v>
      </c>
      <c r="F884" s="332">
        <v>57098</v>
      </c>
      <c r="G884" s="332">
        <v>101256</v>
      </c>
      <c r="H884" s="332">
        <v>55635</v>
      </c>
      <c r="I884" s="332">
        <v>63419</v>
      </c>
      <c r="J884" s="332">
        <v>25487</v>
      </c>
      <c r="K884" s="332">
        <v>8333</v>
      </c>
      <c r="L884" s="332">
        <v>2824</v>
      </c>
    </row>
    <row r="885" spans="1:14" x14ac:dyDescent="0.2">
      <c r="A885" s="322" t="str">
        <f t="shared" si="14"/>
        <v>Sutton1981Persons per room</v>
      </c>
      <c r="B885" s="332" t="s">
        <v>59</v>
      </c>
      <c r="C885" s="322">
        <v>1981</v>
      </c>
      <c r="D885" s="332" t="s">
        <v>608</v>
      </c>
      <c r="E885" s="334">
        <v>0.52670258428540495</v>
      </c>
      <c r="F885" s="332">
        <v>0.25615608252478195</v>
      </c>
      <c r="G885" s="332">
        <v>0.42158489373469227</v>
      </c>
      <c r="H885" s="332">
        <v>0.57390132111081149</v>
      </c>
      <c r="I885" s="332">
        <v>0.70092559012283384</v>
      </c>
      <c r="J885" s="332">
        <v>0.82198767999372224</v>
      </c>
      <c r="K885" s="332">
        <v>0.92667706708268327</v>
      </c>
      <c r="L885" s="332">
        <v>1.078257790368272</v>
      </c>
    </row>
    <row r="886" spans="1:14" x14ac:dyDescent="0.2">
      <c r="A886" s="322" t="str">
        <f t="shared" si="14"/>
        <v>Sutton19911991</v>
      </c>
      <c r="B886" s="332" t="s">
        <v>59</v>
      </c>
      <c r="C886" s="322">
        <v>1991</v>
      </c>
      <c r="D886" s="313" t="s">
        <v>4</v>
      </c>
      <c r="E886" s="334" t="s">
        <v>604</v>
      </c>
      <c r="F886" s="332">
        <v>1</v>
      </c>
      <c r="G886" s="332">
        <v>2</v>
      </c>
      <c r="H886" s="332">
        <v>3</v>
      </c>
      <c r="I886" s="332">
        <v>4</v>
      </c>
      <c r="J886" s="332">
        <v>5</v>
      </c>
      <c r="K886" s="332">
        <v>6</v>
      </c>
      <c r="L886" s="334" t="s">
        <v>599</v>
      </c>
    </row>
    <row r="887" spans="1:14" x14ac:dyDescent="0.2">
      <c r="A887" s="322" t="str">
        <f t="shared" si="14"/>
        <v>Sutton1991Total households</v>
      </c>
      <c r="B887" s="332" t="s">
        <v>59</v>
      </c>
      <c r="C887" s="322">
        <v>1991</v>
      </c>
      <c r="D887" s="332" t="s">
        <v>605</v>
      </c>
      <c r="E887" s="334">
        <v>69270</v>
      </c>
      <c r="F887" s="332">
        <v>19446</v>
      </c>
      <c r="G887" s="332">
        <v>23689</v>
      </c>
      <c r="H887" s="332">
        <v>10736</v>
      </c>
      <c r="I887" s="332">
        <v>10741</v>
      </c>
      <c r="J887" s="332">
        <v>3538</v>
      </c>
      <c r="K887" s="332">
        <v>853</v>
      </c>
      <c r="L887" s="332">
        <v>267</v>
      </c>
    </row>
    <row r="888" spans="1:14" x14ac:dyDescent="0.2">
      <c r="A888" s="322" t="str">
        <f t="shared" si="14"/>
        <v>Sutton1991Total persons</v>
      </c>
      <c r="B888" s="332" t="s">
        <v>59</v>
      </c>
      <c r="C888" s="322">
        <v>1991</v>
      </c>
      <c r="D888" s="332" t="s">
        <v>606</v>
      </c>
      <c r="E888" s="334">
        <v>166784</v>
      </c>
      <c r="F888" s="334">
        <v>19446</v>
      </c>
      <c r="G888" s="334">
        <v>47378</v>
      </c>
      <c r="H888" s="334">
        <v>32208</v>
      </c>
      <c r="I888" s="334">
        <v>42964</v>
      </c>
      <c r="J888" s="334">
        <v>17690</v>
      </c>
      <c r="K888" s="334">
        <v>5118</v>
      </c>
      <c r="L888" s="332">
        <v>1980</v>
      </c>
    </row>
    <row r="889" spans="1:14" x14ac:dyDescent="0.2">
      <c r="A889" s="322" t="str">
        <f t="shared" si="14"/>
        <v>Sutton1991Total rooms</v>
      </c>
      <c r="B889" s="332" t="s">
        <v>59</v>
      </c>
      <c r="C889" s="322">
        <v>1991</v>
      </c>
      <c r="D889" s="332" t="s">
        <v>607</v>
      </c>
      <c r="E889" s="334">
        <v>342393</v>
      </c>
      <c r="F889" s="332">
        <v>77229</v>
      </c>
      <c r="G889" s="332">
        <v>114673</v>
      </c>
      <c r="H889" s="332">
        <v>57801</v>
      </c>
      <c r="I889" s="332">
        <v>63240</v>
      </c>
      <c r="J889" s="332">
        <v>21982</v>
      </c>
      <c r="K889" s="332">
        <v>5650</v>
      </c>
      <c r="L889" s="332">
        <v>1818</v>
      </c>
    </row>
    <row r="890" spans="1:14" x14ac:dyDescent="0.2">
      <c r="A890" s="322" t="str">
        <f t="shared" si="14"/>
        <v>Sutton1991Persons per room</v>
      </c>
      <c r="B890" s="332" t="s">
        <v>59</v>
      </c>
      <c r="C890" s="322">
        <v>1991</v>
      </c>
      <c r="D890" s="332" t="s">
        <v>608</v>
      </c>
      <c r="E890" s="334">
        <v>0.48711276223520927</v>
      </c>
      <c r="F890" s="332">
        <v>0.25179660490230354</v>
      </c>
      <c r="G890" s="332">
        <v>0.41315741281731533</v>
      </c>
      <c r="H890" s="332">
        <v>0.55722219338765766</v>
      </c>
      <c r="I890" s="332">
        <v>0.67938013915243511</v>
      </c>
      <c r="J890" s="332">
        <v>0.80474934036939316</v>
      </c>
      <c r="K890" s="332">
        <v>0.90584070796460181</v>
      </c>
      <c r="L890" s="332">
        <v>1.0891089108910892</v>
      </c>
    </row>
    <row r="891" spans="1:14" x14ac:dyDescent="0.2">
      <c r="A891" s="322" t="str">
        <f t="shared" si="14"/>
        <v>Sutton20012001</v>
      </c>
      <c r="B891" s="332" t="s">
        <v>59</v>
      </c>
      <c r="C891" s="322">
        <v>2001</v>
      </c>
      <c r="D891" s="313">
        <v>2001</v>
      </c>
      <c r="E891" s="334" t="s">
        <v>604</v>
      </c>
      <c r="F891" s="332">
        <v>1</v>
      </c>
      <c r="G891" s="332">
        <v>2</v>
      </c>
      <c r="H891" s="332">
        <v>3</v>
      </c>
      <c r="I891" s="332">
        <v>4</v>
      </c>
      <c r="J891" s="332">
        <v>5</v>
      </c>
      <c r="K891" s="332">
        <v>6</v>
      </c>
      <c r="L891" s="334">
        <v>7</v>
      </c>
      <c r="M891" s="322" t="s">
        <v>2759</v>
      </c>
      <c r="N891" s="332"/>
    </row>
    <row r="892" spans="1:14" x14ac:dyDescent="0.2">
      <c r="A892" s="322" t="str">
        <f t="shared" si="14"/>
        <v>Sutton2001Total households</v>
      </c>
      <c r="B892" s="332" t="s">
        <v>59</v>
      </c>
      <c r="C892" s="322">
        <v>2001</v>
      </c>
      <c r="D892" s="332" t="s">
        <v>605</v>
      </c>
      <c r="E892" s="334">
        <v>76397</v>
      </c>
      <c r="F892" s="332">
        <v>25273</v>
      </c>
      <c r="G892" s="332">
        <v>23913</v>
      </c>
      <c r="H892" s="332">
        <v>11145</v>
      </c>
      <c r="I892" s="332">
        <v>10695</v>
      </c>
      <c r="J892" s="332">
        <v>3957</v>
      </c>
      <c r="K892" s="332">
        <v>1144</v>
      </c>
      <c r="L892" s="332">
        <v>193</v>
      </c>
      <c r="M892" s="322">
        <v>77</v>
      </c>
    </row>
    <row r="893" spans="1:14" x14ac:dyDescent="0.2">
      <c r="A893" s="322" t="str">
        <f t="shared" si="14"/>
        <v>Sutton2001Total persons</v>
      </c>
      <c r="B893" s="332" t="s">
        <v>59</v>
      </c>
      <c r="C893" s="322">
        <v>2001</v>
      </c>
      <c r="D893" s="332" t="s">
        <v>606</v>
      </c>
      <c r="E893" s="334">
        <v>178012</v>
      </c>
      <c r="F893" s="334">
        <v>25273</v>
      </c>
      <c r="G893" s="334">
        <v>47826</v>
      </c>
      <c r="H893" s="334">
        <v>33435</v>
      </c>
      <c r="I893" s="334">
        <v>42780</v>
      </c>
      <c r="J893" s="334">
        <v>19785</v>
      </c>
      <c r="K893" s="334">
        <v>6864</v>
      </c>
      <c r="L893" s="332">
        <v>1351</v>
      </c>
      <c r="M893" s="322">
        <v>698</v>
      </c>
    </row>
    <row r="894" spans="1:14" x14ac:dyDescent="0.2">
      <c r="A894" s="322" t="str">
        <f t="shared" si="14"/>
        <v>Sutton2001Total rooms</v>
      </c>
      <c r="B894" s="332" t="s">
        <v>59</v>
      </c>
      <c r="C894" s="322">
        <v>2001</v>
      </c>
      <c r="D894" s="332" t="s">
        <v>607</v>
      </c>
      <c r="E894" s="334">
        <v>387812</v>
      </c>
      <c r="F894" s="332">
        <v>104452</v>
      </c>
      <c r="G894" s="332">
        <v>122579</v>
      </c>
      <c r="H894" s="332">
        <v>62046</v>
      </c>
      <c r="I894" s="332">
        <v>64279</v>
      </c>
      <c r="J894" s="332">
        <v>25002</v>
      </c>
      <c r="K894" s="332">
        <v>7878</v>
      </c>
      <c r="L894" s="332">
        <v>1325</v>
      </c>
      <c r="M894" s="322">
        <v>545</v>
      </c>
    </row>
    <row r="895" spans="1:14" x14ac:dyDescent="0.2">
      <c r="A895" s="322" t="str">
        <f t="shared" si="14"/>
        <v>Sutton2001Persons per room</v>
      </c>
      <c r="B895" s="332" t="s">
        <v>59</v>
      </c>
      <c r="C895" s="322">
        <v>2001</v>
      </c>
      <c r="D895" s="332" t="s">
        <v>608</v>
      </c>
      <c r="E895" s="334">
        <v>0.45901622435613132</v>
      </c>
      <c r="F895" s="332">
        <v>0.24195802856814613</v>
      </c>
      <c r="G895" s="332">
        <v>0.39016471010531983</v>
      </c>
      <c r="H895" s="332">
        <v>0.53887438352190309</v>
      </c>
      <c r="I895" s="332">
        <v>0.66553617822305888</v>
      </c>
      <c r="J895" s="332">
        <v>0.79133669306455479</v>
      </c>
      <c r="K895" s="332">
        <v>0.87128712871287128</v>
      </c>
      <c r="L895" s="332">
        <v>1.019622641509434</v>
      </c>
      <c r="M895" s="322">
        <v>1.2807339449541284</v>
      </c>
    </row>
    <row r="896" spans="1:14" x14ac:dyDescent="0.2">
      <c r="A896" s="322" t="str">
        <f t="shared" si="14"/>
        <v>Sutton20112011</v>
      </c>
      <c r="B896" s="332" t="s">
        <v>59</v>
      </c>
      <c r="C896" s="322">
        <v>2011</v>
      </c>
      <c r="D896" s="313">
        <v>2011</v>
      </c>
      <c r="E896" s="334" t="s">
        <v>604</v>
      </c>
      <c r="F896" s="332">
        <v>1</v>
      </c>
      <c r="G896" s="332">
        <v>2</v>
      </c>
      <c r="H896" s="332">
        <v>3</v>
      </c>
      <c r="I896" s="332">
        <v>4</v>
      </c>
      <c r="J896" s="332">
        <v>5</v>
      </c>
      <c r="K896" s="332" t="s">
        <v>602</v>
      </c>
      <c r="L896" s="334"/>
      <c r="N896" s="332"/>
    </row>
    <row r="897" spans="1:12" x14ac:dyDescent="0.2">
      <c r="A897" s="322" t="str">
        <f t="shared" si="14"/>
        <v>Sutton2011Total households</v>
      </c>
      <c r="B897" s="332" t="s">
        <v>59</v>
      </c>
      <c r="C897" s="322">
        <v>2011</v>
      </c>
      <c r="D897" s="332" t="s">
        <v>605</v>
      </c>
      <c r="E897" s="334">
        <v>78174</v>
      </c>
      <c r="F897" s="332">
        <v>23749</v>
      </c>
      <c r="G897" s="332">
        <v>23697</v>
      </c>
      <c r="H897" s="332">
        <v>13350</v>
      </c>
      <c r="I897" s="332">
        <v>11593</v>
      </c>
      <c r="J897" s="332">
        <v>4155</v>
      </c>
      <c r="K897" s="332">
        <v>1630</v>
      </c>
    </row>
    <row r="898" spans="1:12" x14ac:dyDescent="0.2">
      <c r="A898" s="322" t="str">
        <f t="shared" si="14"/>
        <v>Sutton2011Total persons</v>
      </c>
      <c r="B898" s="332" t="s">
        <v>59</v>
      </c>
      <c r="C898" s="322">
        <v>2011</v>
      </c>
      <c r="D898" s="332" t="s">
        <v>606</v>
      </c>
      <c r="E898" s="334">
        <v>188695</v>
      </c>
      <c r="F898" s="334">
        <v>23749</v>
      </c>
      <c r="G898" s="334">
        <v>47394</v>
      </c>
      <c r="H898" s="334">
        <v>40050</v>
      </c>
      <c r="I898" s="334">
        <v>46372</v>
      </c>
      <c r="J898" s="334">
        <v>20775</v>
      </c>
      <c r="K898" s="334">
        <v>10355</v>
      </c>
    </row>
    <row r="899" spans="1:12" x14ac:dyDescent="0.2">
      <c r="A899" s="322" t="str">
        <f t="shared" si="14"/>
        <v>Sutton2011Total rooms</v>
      </c>
      <c r="B899" s="332" t="s">
        <v>59</v>
      </c>
      <c r="C899" s="322">
        <v>2011</v>
      </c>
      <c r="D899" s="332" t="s">
        <v>607</v>
      </c>
      <c r="E899" s="334">
        <v>400628</v>
      </c>
      <c r="F899" s="332">
        <v>98810</v>
      </c>
      <c r="G899" s="332">
        <v>122130</v>
      </c>
      <c r="H899" s="332">
        <v>72935</v>
      </c>
      <c r="I899" s="332">
        <v>69403</v>
      </c>
      <c r="J899" s="332">
        <v>26416</v>
      </c>
      <c r="K899" s="332">
        <v>10934</v>
      </c>
    </row>
    <row r="900" spans="1:12" x14ac:dyDescent="0.2">
      <c r="A900" s="322" t="str">
        <f t="shared" si="14"/>
        <v>Sutton2011Persons per room</v>
      </c>
      <c r="B900" s="332" t="s">
        <v>59</v>
      </c>
      <c r="C900" s="322">
        <v>2011</v>
      </c>
      <c r="D900" s="332" t="s">
        <v>608</v>
      </c>
      <c r="E900" s="334">
        <v>0.47099803308805177</v>
      </c>
      <c r="F900" s="332">
        <v>0.24035016698714706</v>
      </c>
      <c r="G900" s="332">
        <v>0.38806190125276346</v>
      </c>
      <c r="H900" s="332">
        <v>0.54911907863165832</v>
      </c>
      <c r="I900" s="332">
        <v>0.66815555523536452</v>
      </c>
      <c r="J900" s="332">
        <v>0.78645517867958814</v>
      </c>
      <c r="K900" s="332">
        <v>0.94704591183464426</v>
      </c>
    </row>
    <row r="901" spans="1:12" x14ac:dyDescent="0.2">
      <c r="A901" s="322" t="str">
        <f t="shared" si="14"/>
        <v>Tower HamletsTower Hamlets</v>
      </c>
      <c r="B901" s="332" t="s">
        <v>60</v>
      </c>
      <c r="D901" s="332" t="s">
        <v>60</v>
      </c>
      <c r="F901" s="373" t="s">
        <v>603</v>
      </c>
      <c r="G901" s="373"/>
      <c r="H901" s="373"/>
      <c r="I901" s="373"/>
      <c r="J901" s="373"/>
      <c r="K901" s="373"/>
      <c r="L901" s="373"/>
    </row>
    <row r="902" spans="1:12" x14ac:dyDescent="0.2">
      <c r="A902" s="322" t="str">
        <f t="shared" si="14"/>
        <v>Tower Hamlets19611961</v>
      </c>
      <c r="B902" s="332" t="s">
        <v>60</v>
      </c>
      <c r="C902" s="322">
        <v>1961</v>
      </c>
      <c r="D902" s="313" t="s">
        <v>28</v>
      </c>
      <c r="E902" s="334" t="s">
        <v>604</v>
      </c>
      <c r="F902" s="332">
        <v>1</v>
      </c>
      <c r="G902" s="332">
        <v>2</v>
      </c>
      <c r="H902" s="332">
        <v>3</v>
      </c>
      <c r="I902" s="332">
        <v>4</v>
      </c>
      <c r="J902" s="332">
        <v>5</v>
      </c>
      <c r="K902" s="332">
        <v>6</v>
      </c>
      <c r="L902" s="334" t="s">
        <v>599</v>
      </c>
    </row>
    <row r="903" spans="1:12" x14ac:dyDescent="0.2">
      <c r="A903" s="322" t="str">
        <f t="shared" si="14"/>
        <v>Tower Hamlets1961Total households</v>
      </c>
      <c r="B903" s="332" t="s">
        <v>60</v>
      </c>
      <c r="C903" s="322">
        <v>1961</v>
      </c>
      <c r="D903" s="332" t="s">
        <v>605</v>
      </c>
      <c r="E903" s="334">
        <v>67015</v>
      </c>
      <c r="F903" s="334">
        <v>12687</v>
      </c>
      <c r="G903" s="334">
        <v>18657</v>
      </c>
      <c r="H903" s="334">
        <v>14824</v>
      </c>
      <c r="I903" s="334">
        <v>11160</v>
      </c>
      <c r="J903" s="334">
        <v>5305</v>
      </c>
      <c r="K903" s="334">
        <v>2391</v>
      </c>
      <c r="L903" s="334">
        <v>1991</v>
      </c>
    </row>
    <row r="904" spans="1:12" x14ac:dyDescent="0.2">
      <c r="A904" s="322" t="str">
        <f t="shared" si="14"/>
        <v>Tower Hamlets1961Total persons</v>
      </c>
      <c r="B904" s="332" t="s">
        <v>60</v>
      </c>
      <c r="C904" s="322">
        <v>1961</v>
      </c>
      <c r="D904" s="332" t="s">
        <v>606</v>
      </c>
      <c r="E904" s="334">
        <v>195587</v>
      </c>
      <c r="F904" s="334">
        <v>12687</v>
      </c>
      <c r="G904" s="334">
        <v>37314</v>
      </c>
      <c r="H904" s="334">
        <v>44472</v>
      </c>
      <c r="I904" s="334">
        <v>44640</v>
      </c>
      <c r="J904" s="334">
        <v>26525</v>
      </c>
      <c r="K904" s="334">
        <v>14346</v>
      </c>
      <c r="L904" s="334">
        <v>15603</v>
      </c>
    </row>
    <row r="905" spans="1:12" x14ac:dyDescent="0.2">
      <c r="A905" s="322" t="str">
        <f t="shared" si="14"/>
        <v>Tower Hamlets1961Total rooms</v>
      </c>
      <c r="B905" s="332" t="s">
        <v>60</v>
      </c>
      <c r="C905" s="322">
        <v>1961</v>
      </c>
      <c r="D905" s="332" t="s">
        <v>607</v>
      </c>
      <c r="E905" s="334">
        <v>232434</v>
      </c>
      <c r="F905" s="334">
        <v>31199</v>
      </c>
      <c r="G905" s="334">
        <v>60320</v>
      </c>
      <c r="H905" s="334">
        <v>54079</v>
      </c>
      <c r="I905" s="334">
        <v>43893</v>
      </c>
      <c r="J905" s="334">
        <v>22635</v>
      </c>
      <c r="K905" s="334">
        <v>10692</v>
      </c>
      <c r="L905" s="334">
        <v>9616</v>
      </c>
    </row>
    <row r="906" spans="1:12" x14ac:dyDescent="0.2">
      <c r="A906" s="322" t="str">
        <f t="shared" si="14"/>
        <v>Tower Hamlets1961Persons per room</v>
      </c>
      <c r="B906" s="332" t="s">
        <v>60</v>
      </c>
      <c r="C906" s="322">
        <v>1961</v>
      </c>
      <c r="D906" s="332" t="s">
        <v>608</v>
      </c>
      <c r="E906" s="334">
        <v>0.84147327843602915</v>
      </c>
      <c r="F906" s="332">
        <v>0.40664764896310779</v>
      </c>
      <c r="G906" s="332">
        <v>0.61860079575596816</v>
      </c>
      <c r="H906" s="332">
        <v>0.8223524843284824</v>
      </c>
      <c r="I906" s="332">
        <v>1.0170186590116874</v>
      </c>
      <c r="J906" s="332">
        <v>1.1718577424342831</v>
      </c>
      <c r="K906" s="332">
        <v>1.3417508417508417</v>
      </c>
      <c r="L906" s="332">
        <v>1.6226081530782031</v>
      </c>
    </row>
    <row r="907" spans="1:12" x14ac:dyDescent="0.2">
      <c r="A907" s="322" t="str">
        <f t="shared" si="14"/>
        <v>Tower Hamlets19711971</v>
      </c>
      <c r="B907" s="332" t="s">
        <v>60</v>
      </c>
      <c r="C907" s="322">
        <v>1971</v>
      </c>
      <c r="D907" s="313" t="s">
        <v>29</v>
      </c>
      <c r="E907" s="334" t="s">
        <v>604</v>
      </c>
      <c r="F907" s="332">
        <v>1</v>
      </c>
      <c r="G907" s="332">
        <v>2</v>
      </c>
      <c r="H907" s="332">
        <v>3</v>
      </c>
      <c r="I907" s="332">
        <v>4</v>
      </c>
      <c r="J907" s="332">
        <v>5</v>
      </c>
      <c r="K907" s="334" t="s">
        <v>602</v>
      </c>
    </row>
    <row r="908" spans="1:12" x14ac:dyDescent="0.2">
      <c r="A908" s="322" t="str">
        <f t="shared" si="14"/>
        <v>Tower Hamlets1971Total households</v>
      </c>
      <c r="B908" s="332" t="s">
        <v>60</v>
      </c>
      <c r="C908" s="322">
        <v>1971</v>
      </c>
      <c r="D908" s="332" t="s">
        <v>605</v>
      </c>
      <c r="E908" s="334">
        <v>57465</v>
      </c>
      <c r="F908" s="334">
        <v>14125</v>
      </c>
      <c r="G908" s="334">
        <v>16885</v>
      </c>
      <c r="H908" s="334">
        <v>10490</v>
      </c>
      <c r="I908" s="334">
        <v>8075</v>
      </c>
      <c r="J908" s="334">
        <v>4245</v>
      </c>
      <c r="K908" s="334">
        <v>3645</v>
      </c>
      <c r="L908" s="334"/>
    </row>
    <row r="909" spans="1:12" x14ac:dyDescent="0.2">
      <c r="A909" s="322" t="str">
        <f t="shared" si="14"/>
        <v>Tower Hamlets1971Total persons</v>
      </c>
      <c r="B909" s="332" t="s">
        <v>60</v>
      </c>
      <c r="C909" s="322">
        <v>1971</v>
      </c>
      <c r="D909" s="332" t="s">
        <v>606</v>
      </c>
      <c r="E909" s="334">
        <v>157875</v>
      </c>
      <c r="F909" s="334">
        <v>14125</v>
      </c>
      <c r="G909" s="334">
        <v>33770</v>
      </c>
      <c r="H909" s="334">
        <v>31470</v>
      </c>
      <c r="I909" s="334">
        <v>32290</v>
      </c>
      <c r="J909" s="334">
        <v>21220</v>
      </c>
      <c r="K909" s="334">
        <v>24995</v>
      </c>
      <c r="L909" s="334"/>
    </row>
    <row r="910" spans="1:12" x14ac:dyDescent="0.2">
      <c r="A910" s="322" t="str">
        <f t="shared" si="14"/>
        <v>Tower Hamlets1971Total rooms</v>
      </c>
      <c r="B910" s="332" t="s">
        <v>60</v>
      </c>
      <c r="C910" s="322">
        <v>1971</v>
      </c>
      <c r="D910" s="332" t="s">
        <v>607</v>
      </c>
      <c r="E910" s="334">
        <v>211155</v>
      </c>
      <c r="F910" s="334">
        <v>38325</v>
      </c>
      <c r="G910" s="334">
        <v>60330</v>
      </c>
      <c r="H910" s="334">
        <v>41460</v>
      </c>
      <c r="I910" s="334">
        <v>34295</v>
      </c>
      <c r="J910" s="334">
        <v>19130</v>
      </c>
      <c r="K910" s="334">
        <v>17615</v>
      </c>
      <c r="L910" s="334"/>
    </row>
    <row r="911" spans="1:12" x14ac:dyDescent="0.2">
      <c r="A911" s="322" t="str">
        <f t="shared" si="14"/>
        <v>Tower Hamlets1971Persons per room</v>
      </c>
      <c r="B911" s="332" t="s">
        <v>60</v>
      </c>
      <c r="C911" s="322">
        <v>1971</v>
      </c>
      <c r="D911" s="332" t="s">
        <v>608</v>
      </c>
      <c r="E911" s="334">
        <v>0.74767350998081983</v>
      </c>
      <c r="F911" s="332">
        <v>0.36855838225701237</v>
      </c>
      <c r="G911" s="332">
        <v>0.55975468257914807</v>
      </c>
      <c r="H911" s="332">
        <v>0.75904486251808978</v>
      </c>
      <c r="I911" s="332">
        <v>0.94153666715264617</v>
      </c>
      <c r="J911" s="332">
        <v>1.1092524830109776</v>
      </c>
      <c r="K911" s="332">
        <v>1.4189611126880499</v>
      </c>
    </row>
    <row r="912" spans="1:12" x14ac:dyDescent="0.2">
      <c r="A912" s="322" t="str">
        <f t="shared" si="14"/>
        <v>Tower Hamlets19811981</v>
      </c>
      <c r="B912" s="332" t="s">
        <v>60</v>
      </c>
      <c r="C912" s="322">
        <v>1981</v>
      </c>
      <c r="D912" s="313" t="s">
        <v>30</v>
      </c>
      <c r="E912" s="334" t="s">
        <v>604</v>
      </c>
      <c r="F912" s="332">
        <v>1</v>
      </c>
      <c r="G912" s="332">
        <v>2</v>
      </c>
      <c r="H912" s="332">
        <v>3</v>
      </c>
      <c r="I912" s="332">
        <v>4</v>
      </c>
      <c r="J912" s="332">
        <v>5</v>
      </c>
      <c r="K912" s="332">
        <v>6</v>
      </c>
      <c r="L912" s="334" t="s">
        <v>599</v>
      </c>
    </row>
    <row r="913" spans="1:14" x14ac:dyDescent="0.2">
      <c r="A913" s="322" t="str">
        <f t="shared" si="14"/>
        <v>Tower Hamlets1981Total households</v>
      </c>
      <c r="B913" s="332" t="s">
        <v>60</v>
      </c>
      <c r="C913" s="322">
        <v>1981</v>
      </c>
      <c r="D913" s="332" t="s">
        <v>605</v>
      </c>
      <c r="E913" s="334">
        <v>53116</v>
      </c>
      <c r="F913" s="332">
        <v>15356</v>
      </c>
      <c r="G913" s="332">
        <v>16494</v>
      </c>
      <c r="H913" s="332">
        <v>8603</v>
      </c>
      <c r="I913" s="332">
        <v>6440</v>
      </c>
      <c r="J913" s="332">
        <v>3291</v>
      </c>
      <c r="K913" s="332">
        <v>1711</v>
      </c>
      <c r="L913" s="332">
        <v>1221</v>
      </c>
    </row>
    <row r="914" spans="1:14" x14ac:dyDescent="0.2">
      <c r="A914" s="322" t="str">
        <f t="shared" si="14"/>
        <v>Tower Hamlets1981Total persons</v>
      </c>
      <c r="B914" s="332" t="s">
        <v>60</v>
      </c>
      <c r="C914" s="322">
        <v>1981</v>
      </c>
      <c r="D914" s="332" t="s">
        <v>606</v>
      </c>
      <c r="E914" s="334">
        <v>136423</v>
      </c>
      <c r="F914" s="334">
        <v>15356</v>
      </c>
      <c r="G914" s="334">
        <v>32988</v>
      </c>
      <c r="H914" s="334">
        <v>25809</v>
      </c>
      <c r="I914" s="334">
        <v>25760</v>
      </c>
      <c r="J914" s="334">
        <v>16455</v>
      </c>
      <c r="K914" s="334">
        <v>10266</v>
      </c>
      <c r="L914" s="332">
        <v>9789</v>
      </c>
    </row>
    <row r="915" spans="1:14" x14ac:dyDescent="0.2">
      <c r="A915" s="322" t="str">
        <f t="shared" si="14"/>
        <v>Tower Hamlets1981Total rooms</v>
      </c>
      <c r="B915" s="332" t="s">
        <v>60</v>
      </c>
      <c r="C915" s="322">
        <v>1981</v>
      </c>
      <c r="D915" s="332" t="s">
        <v>607</v>
      </c>
      <c r="E915" s="334">
        <v>198265</v>
      </c>
      <c r="F915" s="332">
        <v>44119</v>
      </c>
      <c r="G915" s="332">
        <v>60541</v>
      </c>
      <c r="H915" s="332">
        <v>35669</v>
      </c>
      <c r="I915" s="332">
        <v>28749</v>
      </c>
      <c r="J915" s="332">
        <v>15294</v>
      </c>
      <c r="K915" s="332">
        <v>8009</v>
      </c>
      <c r="L915" s="332">
        <v>5884</v>
      </c>
    </row>
    <row r="916" spans="1:14" x14ac:dyDescent="0.2">
      <c r="A916" s="322" t="str">
        <f t="shared" si="14"/>
        <v>Tower Hamlets1981Persons per room</v>
      </c>
      <c r="B916" s="332" t="s">
        <v>60</v>
      </c>
      <c r="C916" s="322">
        <v>1981</v>
      </c>
      <c r="D916" s="332" t="s">
        <v>608</v>
      </c>
      <c r="E916" s="334">
        <v>0.68808412982624267</v>
      </c>
      <c r="F916" s="332">
        <v>0.34805865953444093</v>
      </c>
      <c r="G916" s="332">
        <v>0.5448869361259312</v>
      </c>
      <c r="H916" s="332">
        <v>0.72356948610838545</v>
      </c>
      <c r="I916" s="332">
        <v>0.89603116630143653</v>
      </c>
      <c r="J916" s="332">
        <v>1.0759121224009416</v>
      </c>
      <c r="K916" s="332">
        <v>1.2818079660382071</v>
      </c>
      <c r="L916" s="332">
        <v>1.6636641740312712</v>
      </c>
    </row>
    <row r="917" spans="1:14" x14ac:dyDescent="0.2">
      <c r="A917" s="322" t="str">
        <f t="shared" si="14"/>
        <v>Tower Hamlets19911991</v>
      </c>
      <c r="B917" s="332" t="s">
        <v>60</v>
      </c>
      <c r="C917" s="322">
        <v>1991</v>
      </c>
      <c r="D917" s="313" t="s">
        <v>4</v>
      </c>
      <c r="E917" s="334" t="s">
        <v>604</v>
      </c>
      <c r="F917" s="332">
        <v>1</v>
      </c>
      <c r="G917" s="332">
        <v>2</v>
      </c>
      <c r="H917" s="332">
        <v>3</v>
      </c>
      <c r="I917" s="332">
        <v>4</v>
      </c>
      <c r="J917" s="332">
        <v>5</v>
      </c>
      <c r="K917" s="332">
        <v>6</v>
      </c>
      <c r="L917" s="334" t="s">
        <v>599</v>
      </c>
    </row>
    <row r="918" spans="1:14" x14ac:dyDescent="0.2">
      <c r="A918" s="322" t="str">
        <f t="shared" si="14"/>
        <v>Tower Hamlets1991Total households</v>
      </c>
      <c r="B918" s="332" t="s">
        <v>60</v>
      </c>
      <c r="C918" s="322">
        <v>1991</v>
      </c>
      <c r="D918" s="332" t="s">
        <v>605</v>
      </c>
      <c r="E918" s="334">
        <v>62882</v>
      </c>
      <c r="F918" s="332">
        <v>22342</v>
      </c>
      <c r="G918" s="332">
        <v>18231</v>
      </c>
      <c r="H918" s="332">
        <v>8312</v>
      </c>
      <c r="I918" s="332">
        <v>6145</v>
      </c>
      <c r="J918" s="332">
        <v>3172</v>
      </c>
      <c r="K918" s="332">
        <v>1976</v>
      </c>
      <c r="L918" s="332">
        <v>2704</v>
      </c>
    </row>
    <row r="919" spans="1:14" x14ac:dyDescent="0.2">
      <c r="A919" s="322" t="str">
        <f t="shared" ref="A919:A982" si="15">CONCATENATE(B919,C919,D919)</f>
        <v>Tower Hamlets1991Total persons</v>
      </c>
      <c r="B919" s="332" t="s">
        <v>60</v>
      </c>
      <c r="C919" s="322">
        <v>1991</v>
      </c>
      <c r="D919" s="332" t="s">
        <v>606</v>
      </c>
      <c r="E919" s="334">
        <v>158360</v>
      </c>
      <c r="F919" s="334">
        <v>22342</v>
      </c>
      <c r="G919" s="334">
        <v>36462</v>
      </c>
      <c r="H919" s="334">
        <v>24936</v>
      </c>
      <c r="I919" s="334">
        <v>24580</v>
      </c>
      <c r="J919" s="334">
        <v>15860</v>
      </c>
      <c r="K919" s="334">
        <v>11856</v>
      </c>
      <c r="L919" s="332">
        <v>22324</v>
      </c>
    </row>
    <row r="920" spans="1:14" x14ac:dyDescent="0.2">
      <c r="A920" s="322" t="str">
        <f t="shared" si="15"/>
        <v>Tower Hamlets1991Total rooms</v>
      </c>
      <c r="B920" s="332" t="s">
        <v>60</v>
      </c>
      <c r="C920" s="322">
        <v>1991</v>
      </c>
      <c r="D920" s="332" t="s">
        <v>607</v>
      </c>
      <c r="E920" s="334">
        <v>246862</v>
      </c>
      <c r="F920" s="332">
        <v>72649</v>
      </c>
      <c r="G920" s="332">
        <v>72080</v>
      </c>
      <c r="H920" s="332">
        <v>36600</v>
      </c>
      <c r="I920" s="332">
        <v>28090</v>
      </c>
      <c r="J920" s="332">
        <v>14779</v>
      </c>
      <c r="K920" s="332">
        <v>9242</v>
      </c>
      <c r="L920" s="332">
        <v>13422</v>
      </c>
    </row>
    <row r="921" spans="1:14" x14ac:dyDescent="0.2">
      <c r="A921" s="322" t="str">
        <f t="shared" si="15"/>
        <v>Tower Hamlets1991Persons per room</v>
      </c>
      <c r="B921" s="332" t="s">
        <v>60</v>
      </c>
      <c r="C921" s="322">
        <v>1991</v>
      </c>
      <c r="D921" s="332" t="s">
        <v>608</v>
      </c>
      <c r="E921" s="334">
        <v>0.64149200768040449</v>
      </c>
      <c r="F921" s="332">
        <v>0.30753348291098292</v>
      </c>
      <c r="G921" s="332">
        <v>0.50585460599334076</v>
      </c>
      <c r="H921" s="332">
        <v>0.68131147540983605</v>
      </c>
      <c r="I921" s="332">
        <v>0.87504449982200072</v>
      </c>
      <c r="J921" s="332">
        <v>1.0731443264090941</v>
      </c>
      <c r="K921" s="332">
        <v>1.2828392122917118</v>
      </c>
      <c r="L921" s="332">
        <v>1.6632394576069141</v>
      </c>
    </row>
    <row r="922" spans="1:14" x14ac:dyDescent="0.2">
      <c r="A922" s="322" t="str">
        <f t="shared" si="15"/>
        <v>Tower Hamlets20012001</v>
      </c>
      <c r="B922" s="332" t="s">
        <v>60</v>
      </c>
      <c r="C922" s="322">
        <v>2001</v>
      </c>
      <c r="D922" s="313">
        <v>2001</v>
      </c>
      <c r="E922" s="334" t="s">
        <v>604</v>
      </c>
      <c r="F922" s="332">
        <v>1</v>
      </c>
      <c r="G922" s="332">
        <v>2</v>
      </c>
      <c r="H922" s="332">
        <v>3</v>
      </c>
      <c r="I922" s="332">
        <v>4</v>
      </c>
      <c r="J922" s="332">
        <v>5</v>
      </c>
      <c r="K922" s="332">
        <v>6</v>
      </c>
      <c r="L922" s="334">
        <v>7</v>
      </c>
      <c r="M922" s="322" t="s">
        <v>2759</v>
      </c>
      <c r="N922" s="332"/>
    </row>
    <row r="923" spans="1:14" x14ac:dyDescent="0.2">
      <c r="A923" s="322" t="str">
        <f t="shared" si="15"/>
        <v>Tower Hamlets2001Total households</v>
      </c>
      <c r="B923" s="332" t="s">
        <v>60</v>
      </c>
      <c r="C923" s="322">
        <v>2001</v>
      </c>
      <c r="D923" s="332" t="s">
        <v>605</v>
      </c>
      <c r="E923" s="334">
        <v>78533</v>
      </c>
      <c r="F923" s="332">
        <v>30573</v>
      </c>
      <c r="G923" s="332">
        <v>20962</v>
      </c>
      <c r="H923" s="332">
        <v>9246</v>
      </c>
      <c r="I923" s="332">
        <v>6921</v>
      </c>
      <c r="J923" s="332">
        <v>4927</v>
      </c>
      <c r="K923" s="332">
        <v>3095</v>
      </c>
      <c r="L923" s="332">
        <v>1205</v>
      </c>
      <c r="M923" s="322">
        <v>1604</v>
      </c>
    </row>
    <row r="924" spans="1:14" x14ac:dyDescent="0.2">
      <c r="A924" s="322" t="str">
        <f t="shared" si="15"/>
        <v>Tower Hamlets2001Total persons</v>
      </c>
      <c r="B924" s="332" t="s">
        <v>60</v>
      </c>
      <c r="C924" s="322">
        <v>2001</v>
      </c>
      <c r="D924" s="332" t="s">
        <v>606</v>
      </c>
      <c r="E924" s="334">
        <v>193991</v>
      </c>
      <c r="F924" s="334">
        <v>30573</v>
      </c>
      <c r="G924" s="334">
        <v>41924</v>
      </c>
      <c r="H924" s="334">
        <v>27738</v>
      </c>
      <c r="I924" s="334">
        <v>27684</v>
      </c>
      <c r="J924" s="334">
        <v>24635</v>
      </c>
      <c r="K924" s="334">
        <v>18570</v>
      </c>
      <c r="L924" s="332">
        <v>8435</v>
      </c>
      <c r="M924" s="322">
        <v>14432</v>
      </c>
    </row>
    <row r="925" spans="1:14" x14ac:dyDescent="0.2">
      <c r="A925" s="322" t="str">
        <f t="shared" si="15"/>
        <v>Tower Hamlets2001Total rooms</v>
      </c>
      <c r="B925" s="332" t="s">
        <v>60</v>
      </c>
      <c r="C925" s="322">
        <v>2001</v>
      </c>
      <c r="D925" s="332" t="s">
        <v>607</v>
      </c>
      <c r="E925" s="334">
        <v>310182</v>
      </c>
      <c r="F925" s="332">
        <v>105113</v>
      </c>
      <c r="G925" s="332">
        <v>82302</v>
      </c>
      <c r="H925" s="332">
        <v>40492</v>
      </c>
      <c r="I925" s="332">
        <v>31061</v>
      </c>
      <c r="J925" s="332">
        <v>22339</v>
      </c>
      <c r="K925" s="332">
        <v>38450</v>
      </c>
      <c r="L925" s="332">
        <v>5973</v>
      </c>
      <c r="M925" s="322">
        <v>8658</v>
      </c>
    </row>
    <row r="926" spans="1:14" x14ac:dyDescent="0.2">
      <c r="A926" s="322" t="str">
        <f t="shared" si="15"/>
        <v>Tower Hamlets2001Persons per room</v>
      </c>
      <c r="B926" s="332" t="s">
        <v>60</v>
      </c>
      <c r="C926" s="322">
        <v>2001</v>
      </c>
      <c r="D926" s="332" t="s">
        <v>608</v>
      </c>
      <c r="E926" s="334">
        <v>0.62541024301861492</v>
      </c>
      <c r="F926" s="332">
        <v>0.29085840952118197</v>
      </c>
      <c r="G926" s="332">
        <v>0.5093922383417171</v>
      </c>
      <c r="H926" s="332">
        <v>0.68502420231156769</v>
      </c>
      <c r="I926" s="332">
        <v>0.8912784520781688</v>
      </c>
      <c r="J926" s="332">
        <v>1.1027798916692779</v>
      </c>
      <c r="K926" s="332">
        <v>0.48296488946684007</v>
      </c>
      <c r="L926" s="332">
        <v>1.4121881801439813</v>
      </c>
      <c r="M926" s="322">
        <v>1.6668976668976669</v>
      </c>
    </row>
    <row r="927" spans="1:14" x14ac:dyDescent="0.2">
      <c r="A927" s="322" t="str">
        <f t="shared" si="15"/>
        <v>Tower Hamlets20112011</v>
      </c>
      <c r="B927" s="332" t="s">
        <v>60</v>
      </c>
      <c r="C927" s="322">
        <v>2011</v>
      </c>
      <c r="D927" s="313">
        <v>2011</v>
      </c>
      <c r="E927" s="334" t="s">
        <v>604</v>
      </c>
      <c r="F927" s="332">
        <v>1</v>
      </c>
      <c r="G927" s="332">
        <v>2</v>
      </c>
      <c r="H927" s="332">
        <v>3</v>
      </c>
      <c r="I927" s="332">
        <v>4</v>
      </c>
      <c r="J927" s="332">
        <v>5</v>
      </c>
      <c r="K927" s="332" t="s">
        <v>602</v>
      </c>
      <c r="L927" s="334"/>
      <c r="N927" s="332"/>
    </row>
    <row r="928" spans="1:14" x14ac:dyDescent="0.2">
      <c r="A928" s="322" t="str">
        <f t="shared" si="15"/>
        <v>Tower Hamlets2011Total households</v>
      </c>
      <c r="B928" s="332" t="s">
        <v>60</v>
      </c>
      <c r="C928" s="322">
        <v>2011</v>
      </c>
      <c r="D928" s="332" t="s">
        <v>605</v>
      </c>
      <c r="E928" s="334">
        <v>101257</v>
      </c>
      <c r="F928" s="332">
        <v>35047</v>
      </c>
      <c r="G928" s="332">
        <v>30440</v>
      </c>
      <c r="H928" s="332">
        <v>13223</v>
      </c>
      <c r="I928" s="332">
        <v>10124</v>
      </c>
      <c r="J928" s="332">
        <v>5575</v>
      </c>
      <c r="K928" s="332">
        <v>6848</v>
      </c>
    </row>
    <row r="929" spans="1:12" x14ac:dyDescent="0.2">
      <c r="A929" s="322" t="str">
        <f t="shared" si="15"/>
        <v>Tower Hamlets2011Total persons</v>
      </c>
      <c r="B929" s="332" t="s">
        <v>60</v>
      </c>
      <c r="C929" s="322">
        <v>2011</v>
      </c>
      <c r="D929" s="332" t="s">
        <v>606</v>
      </c>
      <c r="E929" s="334">
        <v>250343</v>
      </c>
      <c r="F929" s="334">
        <v>35047</v>
      </c>
      <c r="G929" s="334">
        <v>60880</v>
      </c>
      <c r="H929" s="334">
        <v>39669</v>
      </c>
      <c r="I929" s="334">
        <v>40496</v>
      </c>
      <c r="J929" s="334">
        <v>27875</v>
      </c>
      <c r="K929" s="334">
        <v>46376</v>
      </c>
    </row>
    <row r="930" spans="1:12" x14ac:dyDescent="0.2">
      <c r="A930" s="322" t="str">
        <f t="shared" si="15"/>
        <v>Tower Hamlets2011Total rooms</v>
      </c>
      <c r="B930" s="332" t="s">
        <v>60</v>
      </c>
      <c r="C930" s="322">
        <v>2011</v>
      </c>
      <c r="D930" s="332" t="s">
        <v>607</v>
      </c>
      <c r="E930" s="334">
        <v>393232</v>
      </c>
      <c r="F930" s="332">
        <v>115342</v>
      </c>
      <c r="G930" s="332">
        <v>111949</v>
      </c>
      <c r="H930" s="332">
        <v>56183</v>
      </c>
      <c r="I930" s="332">
        <v>46756</v>
      </c>
      <c r="J930" s="332">
        <v>26642</v>
      </c>
      <c r="K930" s="332">
        <v>36360</v>
      </c>
    </row>
    <row r="931" spans="1:12" x14ac:dyDescent="0.2">
      <c r="A931" s="322" t="str">
        <f t="shared" si="15"/>
        <v>Tower Hamlets2011Persons per room</v>
      </c>
      <c r="B931" s="332" t="s">
        <v>60</v>
      </c>
      <c r="C931" s="322">
        <v>2011</v>
      </c>
      <c r="D931" s="332" t="s">
        <v>608</v>
      </c>
      <c r="E931" s="334">
        <v>0.63662926720104163</v>
      </c>
      <c r="F931" s="332">
        <v>0.30385288966725044</v>
      </c>
      <c r="G931" s="332">
        <v>0.54381906046503314</v>
      </c>
      <c r="H931" s="332">
        <v>0.70606767171564355</v>
      </c>
      <c r="I931" s="332">
        <v>0.86611343998631196</v>
      </c>
      <c r="J931" s="332">
        <v>1.0462803092860897</v>
      </c>
      <c r="K931" s="332">
        <v>1.2754675467546754</v>
      </c>
    </row>
    <row r="932" spans="1:12" x14ac:dyDescent="0.2">
      <c r="A932" s="322" t="str">
        <f t="shared" si="15"/>
        <v>Waltham ForestWaltham Forest</v>
      </c>
      <c r="B932" s="332" t="s">
        <v>61</v>
      </c>
      <c r="D932" s="332" t="s">
        <v>61</v>
      </c>
      <c r="F932" s="373" t="s">
        <v>603</v>
      </c>
      <c r="G932" s="373"/>
      <c r="H932" s="373"/>
      <c r="I932" s="373"/>
      <c r="J932" s="373"/>
      <c r="K932" s="373"/>
      <c r="L932" s="373"/>
    </row>
    <row r="933" spans="1:12" x14ac:dyDescent="0.2">
      <c r="A933" s="322" t="str">
        <f t="shared" si="15"/>
        <v>Waltham Forest19611961</v>
      </c>
      <c r="B933" s="332" t="s">
        <v>61</v>
      </c>
      <c r="C933" s="322">
        <v>1961</v>
      </c>
      <c r="D933" s="313" t="s">
        <v>28</v>
      </c>
      <c r="E933" s="334" t="s">
        <v>604</v>
      </c>
      <c r="F933" s="332">
        <v>1</v>
      </c>
      <c r="G933" s="332">
        <v>2</v>
      </c>
      <c r="H933" s="332">
        <v>3</v>
      </c>
      <c r="I933" s="332">
        <v>4</v>
      </c>
      <c r="J933" s="332">
        <v>5</v>
      </c>
      <c r="K933" s="332">
        <v>6</v>
      </c>
      <c r="L933" s="334" t="s">
        <v>599</v>
      </c>
    </row>
    <row r="934" spans="1:12" x14ac:dyDescent="0.2">
      <c r="A934" s="322" t="str">
        <f t="shared" si="15"/>
        <v>Waltham Forest1961Total households</v>
      </c>
      <c r="B934" s="332" t="s">
        <v>61</v>
      </c>
      <c r="C934" s="322">
        <v>1961</v>
      </c>
      <c r="D934" s="332" t="s">
        <v>605</v>
      </c>
      <c r="E934" s="334">
        <v>83834</v>
      </c>
      <c r="F934" s="334">
        <v>11045</v>
      </c>
      <c r="G934" s="334">
        <v>27194</v>
      </c>
      <c r="H934" s="334">
        <v>20114</v>
      </c>
      <c r="I934" s="334">
        <v>15140</v>
      </c>
      <c r="J934" s="334">
        <v>6433</v>
      </c>
      <c r="K934" s="334">
        <v>2437</v>
      </c>
      <c r="L934" s="334">
        <v>1471</v>
      </c>
    </row>
    <row r="935" spans="1:12" x14ac:dyDescent="0.2">
      <c r="A935" s="322" t="str">
        <f t="shared" si="15"/>
        <v>Waltham Forest1961Total persons</v>
      </c>
      <c r="B935" s="332" t="s">
        <v>61</v>
      </c>
      <c r="C935" s="322">
        <v>1961</v>
      </c>
      <c r="D935" s="332" t="s">
        <v>606</v>
      </c>
      <c r="E935" s="334">
        <v>244500</v>
      </c>
      <c r="F935" s="334">
        <v>11045</v>
      </c>
      <c r="G935" s="334">
        <v>54388</v>
      </c>
      <c r="H935" s="334">
        <v>60342</v>
      </c>
      <c r="I935" s="334">
        <v>60560</v>
      </c>
      <c r="J935" s="334">
        <v>32165</v>
      </c>
      <c r="K935" s="334">
        <v>14622</v>
      </c>
      <c r="L935" s="334">
        <v>11378</v>
      </c>
    </row>
    <row r="936" spans="1:12" x14ac:dyDescent="0.2">
      <c r="A936" s="322" t="str">
        <f t="shared" si="15"/>
        <v>Waltham Forest1961Total rooms</v>
      </c>
      <c r="B936" s="332" t="s">
        <v>61</v>
      </c>
      <c r="C936" s="322">
        <v>1961</v>
      </c>
      <c r="D936" s="332" t="s">
        <v>607</v>
      </c>
      <c r="E936" s="334">
        <v>373957</v>
      </c>
      <c r="F936" s="334">
        <v>39185</v>
      </c>
      <c r="G936" s="334">
        <v>114681</v>
      </c>
      <c r="H936" s="334">
        <v>92003</v>
      </c>
      <c r="I936" s="334">
        <v>73413</v>
      </c>
      <c r="J936" s="334">
        <v>33175</v>
      </c>
      <c r="K936" s="334">
        <v>13215</v>
      </c>
      <c r="L936" s="334">
        <v>8285</v>
      </c>
    </row>
    <row r="937" spans="1:12" x14ac:dyDescent="0.2">
      <c r="A937" s="322" t="str">
        <f t="shared" si="15"/>
        <v>Waltham Forest1961Persons per room</v>
      </c>
      <c r="B937" s="332" t="s">
        <v>61</v>
      </c>
      <c r="C937" s="322">
        <v>1961</v>
      </c>
      <c r="D937" s="332" t="s">
        <v>608</v>
      </c>
      <c r="E937" s="334">
        <v>0.6538184871522662</v>
      </c>
      <c r="F937" s="332">
        <v>0.28186806175832591</v>
      </c>
      <c r="G937" s="332">
        <v>0.47425467165441532</v>
      </c>
      <c r="H937" s="332">
        <v>0.65586991728530586</v>
      </c>
      <c r="I937" s="332">
        <v>0.8249220165365807</v>
      </c>
      <c r="J937" s="332">
        <v>0.96955538809344388</v>
      </c>
      <c r="K937" s="332">
        <v>1.1064699205448354</v>
      </c>
      <c r="L937" s="332">
        <v>1.3733252866626433</v>
      </c>
    </row>
    <row r="938" spans="1:12" x14ac:dyDescent="0.2">
      <c r="A938" s="322" t="str">
        <f t="shared" si="15"/>
        <v>Waltham Forest19711971</v>
      </c>
      <c r="B938" s="332" t="s">
        <v>61</v>
      </c>
      <c r="C938" s="322">
        <v>1971</v>
      </c>
      <c r="D938" s="313" t="s">
        <v>29</v>
      </c>
      <c r="E938" s="334" t="s">
        <v>604</v>
      </c>
      <c r="F938" s="332">
        <v>1</v>
      </c>
      <c r="G938" s="332">
        <v>2</v>
      </c>
      <c r="H938" s="332">
        <v>3</v>
      </c>
      <c r="I938" s="332">
        <v>4</v>
      </c>
      <c r="J938" s="332">
        <v>5</v>
      </c>
      <c r="K938" s="334" t="s">
        <v>602</v>
      </c>
    </row>
    <row r="939" spans="1:12" x14ac:dyDescent="0.2">
      <c r="A939" s="322" t="str">
        <f t="shared" si="15"/>
        <v>Waltham Forest1971Total households</v>
      </c>
      <c r="B939" s="332" t="s">
        <v>61</v>
      </c>
      <c r="C939" s="322">
        <v>1971</v>
      </c>
      <c r="D939" s="332" t="s">
        <v>605</v>
      </c>
      <c r="E939" s="334">
        <v>84395</v>
      </c>
      <c r="F939" s="334">
        <v>16580</v>
      </c>
      <c r="G939" s="334">
        <v>28975</v>
      </c>
      <c r="H939" s="334">
        <v>16330</v>
      </c>
      <c r="I939" s="334">
        <v>12700</v>
      </c>
      <c r="J939" s="334">
        <v>5670</v>
      </c>
      <c r="K939" s="334">
        <v>4135</v>
      </c>
      <c r="L939" s="334"/>
    </row>
    <row r="940" spans="1:12" x14ac:dyDescent="0.2">
      <c r="A940" s="322" t="str">
        <f t="shared" si="15"/>
        <v>Waltham Forest1971Total persons</v>
      </c>
      <c r="B940" s="332" t="s">
        <v>61</v>
      </c>
      <c r="C940" s="322">
        <v>1971</v>
      </c>
      <c r="D940" s="332" t="s">
        <v>606</v>
      </c>
      <c r="E940" s="334">
        <v>230850</v>
      </c>
      <c r="F940" s="334">
        <v>16580</v>
      </c>
      <c r="G940" s="334">
        <v>57955</v>
      </c>
      <c r="H940" s="334">
        <v>48995</v>
      </c>
      <c r="I940" s="334">
        <v>50805</v>
      </c>
      <c r="J940" s="334">
        <v>28340</v>
      </c>
      <c r="K940" s="334">
        <v>28175</v>
      </c>
      <c r="L940" s="334"/>
    </row>
    <row r="941" spans="1:12" x14ac:dyDescent="0.2">
      <c r="A941" s="322" t="str">
        <f t="shared" si="15"/>
        <v>Waltham Forest1971Total rooms</v>
      </c>
      <c r="B941" s="332" t="s">
        <v>61</v>
      </c>
      <c r="C941" s="322">
        <v>1971</v>
      </c>
      <c r="D941" s="332" t="s">
        <v>607</v>
      </c>
      <c r="E941" s="334">
        <v>397545</v>
      </c>
      <c r="F941" s="334">
        <v>63765</v>
      </c>
      <c r="G941" s="334">
        <v>131955</v>
      </c>
      <c r="H941" s="334">
        <v>80650</v>
      </c>
      <c r="I941" s="334">
        <v>66600</v>
      </c>
      <c r="J941" s="334">
        <v>30805</v>
      </c>
      <c r="K941" s="334">
        <v>23770</v>
      </c>
      <c r="L941" s="334"/>
    </row>
    <row r="942" spans="1:12" x14ac:dyDescent="0.2">
      <c r="A942" s="322" t="str">
        <f t="shared" si="15"/>
        <v>Waltham Forest1971Persons per room</v>
      </c>
      <c r="B942" s="332" t="s">
        <v>61</v>
      </c>
      <c r="C942" s="322">
        <v>1971</v>
      </c>
      <c r="D942" s="332" t="s">
        <v>608</v>
      </c>
      <c r="E942" s="334">
        <v>0.5806889786061955</v>
      </c>
      <c r="F942" s="332">
        <v>0.26001725084293892</v>
      </c>
      <c r="G942" s="332">
        <v>0.43920275851616081</v>
      </c>
      <c r="H942" s="332">
        <v>0.60750154990700556</v>
      </c>
      <c r="I942" s="332">
        <v>0.76283783783783787</v>
      </c>
      <c r="J942" s="332">
        <v>0.91998052264242813</v>
      </c>
      <c r="K942" s="332">
        <v>1.1853176272612538</v>
      </c>
    </row>
    <row r="943" spans="1:12" x14ac:dyDescent="0.2">
      <c r="A943" s="322" t="str">
        <f t="shared" si="15"/>
        <v>Waltham Forest19811981</v>
      </c>
      <c r="B943" s="332" t="s">
        <v>61</v>
      </c>
      <c r="C943" s="322">
        <v>1981</v>
      </c>
      <c r="D943" s="313" t="s">
        <v>30</v>
      </c>
      <c r="E943" s="334" t="s">
        <v>604</v>
      </c>
      <c r="F943" s="332">
        <v>1</v>
      </c>
      <c r="G943" s="332">
        <v>2</v>
      </c>
      <c r="H943" s="332">
        <v>3</v>
      </c>
      <c r="I943" s="332">
        <v>4</v>
      </c>
      <c r="J943" s="332">
        <v>5</v>
      </c>
      <c r="K943" s="332">
        <v>6</v>
      </c>
      <c r="L943" s="334" t="s">
        <v>599</v>
      </c>
    </row>
    <row r="944" spans="1:12" x14ac:dyDescent="0.2">
      <c r="A944" s="322" t="str">
        <f t="shared" si="15"/>
        <v>Waltham Forest1981Total households</v>
      </c>
      <c r="B944" s="332" t="s">
        <v>61</v>
      </c>
      <c r="C944" s="322">
        <v>1981</v>
      </c>
      <c r="D944" s="332" t="s">
        <v>605</v>
      </c>
      <c r="E944" s="334">
        <v>80663</v>
      </c>
      <c r="F944" s="332">
        <v>19745</v>
      </c>
      <c r="G944" s="332">
        <v>26816</v>
      </c>
      <c r="H944" s="332">
        <v>12905</v>
      </c>
      <c r="I944" s="332">
        <v>12163</v>
      </c>
      <c r="J944" s="332">
        <v>5401</v>
      </c>
      <c r="K944" s="332">
        <v>2201</v>
      </c>
      <c r="L944" s="332">
        <v>1432</v>
      </c>
    </row>
    <row r="945" spans="1:14" x14ac:dyDescent="0.2">
      <c r="A945" s="322" t="str">
        <f t="shared" si="15"/>
        <v>Waltham Forest1981Total persons</v>
      </c>
      <c r="B945" s="332" t="s">
        <v>61</v>
      </c>
      <c r="C945" s="322">
        <v>1981</v>
      </c>
      <c r="D945" s="332" t="s">
        <v>606</v>
      </c>
      <c r="E945" s="334">
        <v>212398</v>
      </c>
      <c r="F945" s="334">
        <v>19745</v>
      </c>
      <c r="G945" s="334">
        <v>53632</v>
      </c>
      <c r="H945" s="334">
        <v>38715</v>
      </c>
      <c r="I945" s="334">
        <v>48652</v>
      </c>
      <c r="J945" s="334">
        <v>27005</v>
      </c>
      <c r="K945" s="334">
        <v>13206</v>
      </c>
      <c r="L945" s="332">
        <v>11443</v>
      </c>
    </row>
    <row r="946" spans="1:14" x14ac:dyDescent="0.2">
      <c r="A946" s="322" t="str">
        <f t="shared" si="15"/>
        <v>Waltham Forest1981Total rooms</v>
      </c>
      <c r="B946" s="332" t="s">
        <v>61</v>
      </c>
      <c r="C946" s="322">
        <v>1981</v>
      </c>
      <c r="D946" s="332" t="s">
        <v>607</v>
      </c>
      <c r="E946" s="334">
        <v>375841</v>
      </c>
      <c r="F946" s="332">
        <v>75858</v>
      </c>
      <c r="G946" s="332">
        <v>121555</v>
      </c>
      <c r="H946" s="332">
        <v>63960</v>
      </c>
      <c r="I946" s="332">
        <v>63818</v>
      </c>
      <c r="J946" s="332">
        <v>29582</v>
      </c>
      <c r="K946" s="332">
        <v>12470</v>
      </c>
      <c r="L946" s="332">
        <v>8598</v>
      </c>
    </row>
    <row r="947" spans="1:14" x14ac:dyDescent="0.2">
      <c r="A947" s="322" t="str">
        <f t="shared" si="15"/>
        <v>Waltham Forest1981Persons per room</v>
      </c>
      <c r="B947" s="332" t="s">
        <v>61</v>
      </c>
      <c r="C947" s="322">
        <v>1981</v>
      </c>
      <c r="D947" s="332" t="s">
        <v>608</v>
      </c>
      <c r="E947" s="334">
        <v>0.56512727456557432</v>
      </c>
      <c r="F947" s="332">
        <v>0.26028896095336024</v>
      </c>
      <c r="G947" s="332">
        <v>0.44121591049319236</v>
      </c>
      <c r="H947" s="332">
        <v>0.60530018761726079</v>
      </c>
      <c r="I947" s="332">
        <v>0.76235544830612056</v>
      </c>
      <c r="J947" s="332">
        <v>0.91288621458995334</v>
      </c>
      <c r="K947" s="332">
        <v>1.0590216519647153</v>
      </c>
      <c r="L947" s="332">
        <v>1.3308909048615958</v>
      </c>
    </row>
    <row r="948" spans="1:14" x14ac:dyDescent="0.2">
      <c r="A948" s="322" t="str">
        <f t="shared" si="15"/>
        <v>Waltham Forest19911991</v>
      </c>
      <c r="B948" s="332" t="s">
        <v>61</v>
      </c>
      <c r="C948" s="322">
        <v>1991</v>
      </c>
      <c r="D948" s="313" t="s">
        <v>4</v>
      </c>
      <c r="E948" s="334" t="s">
        <v>604</v>
      </c>
      <c r="F948" s="332">
        <v>1</v>
      </c>
      <c r="G948" s="332">
        <v>2</v>
      </c>
      <c r="H948" s="332">
        <v>3</v>
      </c>
      <c r="I948" s="332">
        <v>4</v>
      </c>
      <c r="J948" s="332">
        <v>5</v>
      </c>
      <c r="K948" s="332">
        <v>6</v>
      </c>
      <c r="L948" s="334" t="s">
        <v>599</v>
      </c>
    </row>
    <row r="949" spans="1:14" x14ac:dyDescent="0.2">
      <c r="A949" s="322" t="str">
        <f t="shared" si="15"/>
        <v>Waltham Forest1991Total households</v>
      </c>
      <c r="B949" s="332" t="s">
        <v>61</v>
      </c>
      <c r="C949" s="322">
        <v>1991</v>
      </c>
      <c r="D949" s="332" t="s">
        <v>605</v>
      </c>
      <c r="E949" s="334">
        <v>86722</v>
      </c>
      <c r="F949" s="332">
        <v>26555</v>
      </c>
      <c r="G949" s="332">
        <v>28011</v>
      </c>
      <c r="H949" s="332">
        <v>13669</v>
      </c>
      <c r="I949" s="332">
        <v>10948</v>
      </c>
      <c r="J949" s="332">
        <v>4488</v>
      </c>
      <c r="K949" s="332">
        <v>1871</v>
      </c>
      <c r="L949" s="332">
        <v>1180</v>
      </c>
    </row>
    <row r="950" spans="1:14" x14ac:dyDescent="0.2">
      <c r="A950" s="322" t="str">
        <f t="shared" si="15"/>
        <v>Waltham Forest1991Total persons</v>
      </c>
      <c r="B950" s="332" t="s">
        <v>61</v>
      </c>
      <c r="C950" s="322">
        <v>1991</v>
      </c>
      <c r="D950" s="332" t="s">
        <v>606</v>
      </c>
      <c r="E950" s="334">
        <v>210342</v>
      </c>
      <c r="F950" s="334">
        <v>26555</v>
      </c>
      <c r="G950" s="334">
        <v>56022</v>
      </c>
      <c r="H950" s="334">
        <v>41007</v>
      </c>
      <c r="I950" s="334">
        <v>43792</v>
      </c>
      <c r="J950" s="334">
        <v>22440</v>
      </c>
      <c r="K950" s="334">
        <v>11226</v>
      </c>
      <c r="L950" s="332">
        <v>9300</v>
      </c>
    </row>
    <row r="951" spans="1:14" x14ac:dyDescent="0.2">
      <c r="A951" s="322" t="str">
        <f t="shared" si="15"/>
        <v>Waltham Forest1991Total rooms</v>
      </c>
      <c r="B951" s="332" t="s">
        <v>61</v>
      </c>
      <c r="C951" s="322">
        <v>1991</v>
      </c>
      <c r="D951" s="332" t="s">
        <v>607</v>
      </c>
      <c r="E951" s="334">
        <v>398679</v>
      </c>
      <c r="F951" s="332">
        <v>102381</v>
      </c>
      <c r="G951" s="332">
        <v>127296</v>
      </c>
      <c r="H951" s="332">
        <v>68219</v>
      </c>
      <c r="I951" s="332">
        <v>58398</v>
      </c>
      <c r="J951" s="332">
        <v>24862</v>
      </c>
      <c r="K951" s="332">
        <v>10573</v>
      </c>
      <c r="L951" s="332">
        <v>6950</v>
      </c>
    </row>
    <row r="952" spans="1:14" x14ac:dyDescent="0.2">
      <c r="A952" s="322" t="str">
        <f t="shared" si="15"/>
        <v>Waltham Forest1991Persons per room</v>
      </c>
      <c r="B952" s="332" t="s">
        <v>61</v>
      </c>
      <c r="C952" s="322">
        <v>1991</v>
      </c>
      <c r="D952" s="332" t="s">
        <v>608</v>
      </c>
      <c r="E952" s="334">
        <v>0.5275973903817357</v>
      </c>
      <c r="F952" s="332">
        <v>0.25937429796544281</v>
      </c>
      <c r="G952" s="332">
        <v>0.44009238310708898</v>
      </c>
      <c r="H952" s="332">
        <v>0.60110819566396456</v>
      </c>
      <c r="I952" s="332">
        <v>0.74988869481831566</v>
      </c>
      <c r="J952" s="332">
        <v>0.90258225404231363</v>
      </c>
      <c r="K952" s="332">
        <v>1.0617610895677669</v>
      </c>
      <c r="L952" s="332">
        <v>1.3381294964028776</v>
      </c>
    </row>
    <row r="953" spans="1:14" x14ac:dyDescent="0.2">
      <c r="A953" s="322" t="str">
        <f t="shared" si="15"/>
        <v>Waltham Forest20012001</v>
      </c>
      <c r="B953" s="332" t="s">
        <v>61</v>
      </c>
      <c r="C953" s="322">
        <v>2001</v>
      </c>
      <c r="D953" s="313">
        <v>2001</v>
      </c>
      <c r="E953" s="334" t="s">
        <v>604</v>
      </c>
      <c r="F953" s="332">
        <v>1</v>
      </c>
      <c r="G953" s="332">
        <v>2</v>
      </c>
      <c r="H953" s="332">
        <v>3</v>
      </c>
      <c r="I953" s="332">
        <v>4</v>
      </c>
      <c r="J953" s="332">
        <v>5</v>
      </c>
      <c r="K953" s="332">
        <v>6</v>
      </c>
      <c r="L953" s="334">
        <v>7</v>
      </c>
      <c r="M953" s="322" t="s">
        <v>2759</v>
      </c>
      <c r="N953" s="332"/>
    </row>
    <row r="954" spans="1:14" x14ac:dyDescent="0.2">
      <c r="A954" s="322" t="str">
        <f t="shared" si="15"/>
        <v>Waltham Forest2001Total households</v>
      </c>
      <c r="B954" s="332" t="s">
        <v>61</v>
      </c>
      <c r="C954" s="322">
        <v>2001</v>
      </c>
      <c r="D954" s="332" t="s">
        <v>605</v>
      </c>
      <c r="E954" s="334">
        <v>89791</v>
      </c>
      <c r="F954" s="332">
        <v>29727</v>
      </c>
      <c r="G954" s="332">
        <v>26187</v>
      </c>
      <c r="H954" s="332">
        <v>14239</v>
      </c>
      <c r="I954" s="332">
        <v>11202</v>
      </c>
      <c r="J954" s="332">
        <v>5596</v>
      </c>
      <c r="K954" s="332">
        <v>1729</v>
      </c>
      <c r="L954" s="332">
        <v>652</v>
      </c>
      <c r="M954" s="322">
        <v>459</v>
      </c>
    </row>
    <row r="955" spans="1:14" x14ac:dyDescent="0.2">
      <c r="A955" s="322" t="str">
        <f t="shared" si="15"/>
        <v>Waltham Forest2001Total persons</v>
      </c>
      <c r="B955" s="332" t="s">
        <v>61</v>
      </c>
      <c r="C955" s="322">
        <v>2001</v>
      </c>
      <c r="D955" s="332" t="s">
        <v>606</v>
      </c>
      <c r="E955" s="334">
        <v>216584</v>
      </c>
      <c r="F955" s="334">
        <v>29727</v>
      </c>
      <c r="G955" s="334">
        <v>52374</v>
      </c>
      <c r="H955" s="334">
        <v>42717</v>
      </c>
      <c r="I955" s="334">
        <v>44808</v>
      </c>
      <c r="J955" s="334">
        <v>27980</v>
      </c>
      <c r="K955" s="334">
        <v>10374</v>
      </c>
      <c r="L955" s="332">
        <v>4564</v>
      </c>
      <c r="M955" s="322">
        <v>4040</v>
      </c>
    </row>
    <row r="956" spans="1:14" x14ac:dyDescent="0.2">
      <c r="A956" s="322" t="str">
        <f t="shared" si="15"/>
        <v>Waltham Forest2001Total rooms</v>
      </c>
      <c r="B956" s="332" t="s">
        <v>61</v>
      </c>
      <c r="C956" s="322">
        <v>2001</v>
      </c>
      <c r="D956" s="332" t="s">
        <v>607</v>
      </c>
      <c r="E956" s="334">
        <v>423947</v>
      </c>
      <c r="F956" s="332">
        <v>120330</v>
      </c>
      <c r="G956" s="332">
        <v>123314</v>
      </c>
      <c r="H956" s="332">
        <v>71799</v>
      </c>
      <c r="I956" s="332">
        <v>60552</v>
      </c>
      <c r="J956" s="332">
        <v>31256</v>
      </c>
      <c r="K956" s="332">
        <v>11460</v>
      </c>
      <c r="L956" s="332">
        <v>3817</v>
      </c>
      <c r="M956" s="322">
        <v>2889</v>
      </c>
    </row>
    <row r="957" spans="1:14" x14ac:dyDescent="0.2">
      <c r="A957" s="322" t="str">
        <f t="shared" si="15"/>
        <v>Waltham Forest2001Persons per room</v>
      </c>
      <c r="B957" s="332" t="s">
        <v>61</v>
      </c>
      <c r="C957" s="322">
        <v>2001</v>
      </c>
      <c r="D957" s="332" t="s">
        <v>608</v>
      </c>
      <c r="E957" s="334">
        <v>0.51087518015223599</v>
      </c>
      <c r="F957" s="332">
        <v>0.24704562453253553</v>
      </c>
      <c r="G957" s="332">
        <v>0.42472063188283571</v>
      </c>
      <c r="H957" s="332">
        <v>0.59495257594116913</v>
      </c>
      <c r="I957" s="332">
        <v>0.73999207292905267</v>
      </c>
      <c r="J957" s="332">
        <v>0.89518812388021496</v>
      </c>
      <c r="K957" s="332">
        <v>0.90523560209424081</v>
      </c>
      <c r="L957" s="332">
        <v>1.1957034320146711</v>
      </c>
      <c r="M957" s="322">
        <v>1.3984077535479404</v>
      </c>
    </row>
    <row r="958" spans="1:14" x14ac:dyDescent="0.2">
      <c r="A958" s="322" t="str">
        <f t="shared" si="15"/>
        <v>Waltham Forest20112011</v>
      </c>
      <c r="B958" s="332" t="s">
        <v>61</v>
      </c>
      <c r="C958" s="322">
        <v>2011</v>
      </c>
      <c r="D958" s="313">
        <v>2011</v>
      </c>
      <c r="E958" s="334" t="s">
        <v>604</v>
      </c>
      <c r="F958" s="332">
        <v>1</v>
      </c>
      <c r="G958" s="332">
        <v>2</v>
      </c>
      <c r="H958" s="332">
        <v>3</v>
      </c>
      <c r="I958" s="332">
        <v>4</v>
      </c>
      <c r="J958" s="332">
        <v>5</v>
      </c>
      <c r="K958" s="332" t="s">
        <v>602</v>
      </c>
      <c r="L958" s="334"/>
      <c r="N958" s="332"/>
    </row>
    <row r="959" spans="1:14" x14ac:dyDescent="0.2">
      <c r="A959" s="322" t="str">
        <f t="shared" si="15"/>
        <v>Waltham Forest2011Total households</v>
      </c>
      <c r="B959" s="332" t="s">
        <v>61</v>
      </c>
      <c r="C959" s="322">
        <v>2011</v>
      </c>
      <c r="D959" s="332" t="s">
        <v>605</v>
      </c>
      <c r="E959" s="334">
        <v>96861</v>
      </c>
      <c r="F959" s="332">
        <v>28756</v>
      </c>
      <c r="G959" s="332">
        <v>24330</v>
      </c>
      <c r="H959" s="332">
        <v>16875</v>
      </c>
      <c r="I959" s="332">
        <v>14428</v>
      </c>
      <c r="J959" s="332">
        <v>7235</v>
      </c>
      <c r="K959" s="332">
        <v>5237</v>
      </c>
    </row>
    <row r="960" spans="1:14" x14ac:dyDescent="0.2">
      <c r="A960" s="322" t="str">
        <f t="shared" si="15"/>
        <v>Waltham Forest2011Total persons</v>
      </c>
      <c r="B960" s="332" t="s">
        <v>61</v>
      </c>
      <c r="C960" s="322">
        <v>2011</v>
      </c>
      <c r="D960" s="332" t="s">
        <v>606</v>
      </c>
      <c r="E960" s="334">
        <v>256615</v>
      </c>
      <c r="F960" s="334">
        <v>28756</v>
      </c>
      <c r="G960" s="334">
        <v>48660</v>
      </c>
      <c r="H960" s="334">
        <v>50625</v>
      </c>
      <c r="I960" s="334">
        <v>57712</v>
      </c>
      <c r="J960" s="334">
        <v>36175</v>
      </c>
      <c r="K960" s="334">
        <v>34687</v>
      </c>
    </row>
    <row r="961" spans="1:12" x14ac:dyDescent="0.2">
      <c r="A961" s="322" t="str">
        <f t="shared" si="15"/>
        <v>Waltham Forest2011Total rooms</v>
      </c>
      <c r="B961" s="332" t="s">
        <v>61</v>
      </c>
      <c r="C961" s="322">
        <v>2011</v>
      </c>
      <c r="D961" s="332" t="s">
        <v>607</v>
      </c>
      <c r="E961" s="334">
        <v>451873</v>
      </c>
      <c r="F961" s="332">
        <v>114327</v>
      </c>
      <c r="G961" s="332">
        <v>112068</v>
      </c>
      <c r="H961" s="332">
        <v>80573</v>
      </c>
      <c r="I961" s="332">
        <v>74653</v>
      </c>
      <c r="J961" s="332">
        <v>39446</v>
      </c>
      <c r="K961" s="332">
        <v>30806</v>
      </c>
    </row>
    <row r="962" spans="1:12" x14ac:dyDescent="0.2">
      <c r="A962" s="322" t="str">
        <f t="shared" si="15"/>
        <v>Waltham Forest2011Persons per room</v>
      </c>
      <c r="B962" s="332" t="s">
        <v>61</v>
      </c>
      <c r="C962" s="322">
        <v>2011</v>
      </c>
      <c r="D962" s="332" t="s">
        <v>608</v>
      </c>
      <c r="E962" s="334">
        <v>0.56789186342180209</v>
      </c>
      <c r="F962" s="332">
        <v>0.25152413690554287</v>
      </c>
      <c r="G962" s="332">
        <v>0.43420066388264267</v>
      </c>
      <c r="H962" s="332">
        <v>0.62831221376888036</v>
      </c>
      <c r="I962" s="332">
        <v>0.7730700708611844</v>
      </c>
      <c r="J962" s="332">
        <v>0.91707650965877408</v>
      </c>
      <c r="K962" s="332">
        <v>1.1259819515678764</v>
      </c>
    </row>
    <row r="963" spans="1:12" x14ac:dyDescent="0.2">
      <c r="A963" s="322" t="str">
        <f t="shared" si="15"/>
        <v>WandsworthWandsworth</v>
      </c>
      <c r="B963" s="332" t="s">
        <v>62</v>
      </c>
      <c r="D963" s="332" t="s">
        <v>62</v>
      </c>
      <c r="F963" s="373" t="s">
        <v>603</v>
      </c>
      <c r="G963" s="373"/>
      <c r="H963" s="373"/>
      <c r="I963" s="373"/>
      <c r="J963" s="373"/>
      <c r="K963" s="373"/>
      <c r="L963" s="373"/>
    </row>
    <row r="964" spans="1:12" x14ac:dyDescent="0.2">
      <c r="A964" s="322" t="str">
        <f t="shared" si="15"/>
        <v>Wandsworth19611961</v>
      </c>
      <c r="B964" s="332" t="s">
        <v>62</v>
      </c>
      <c r="C964" s="322">
        <v>1961</v>
      </c>
      <c r="D964" s="313" t="s">
        <v>28</v>
      </c>
      <c r="E964" s="334" t="s">
        <v>604</v>
      </c>
      <c r="F964" s="332">
        <v>1</v>
      </c>
      <c r="G964" s="332">
        <v>2</v>
      </c>
      <c r="H964" s="332">
        <v>3</v>
      </c>
      <c r="I964" s="332">
        <v>4</v>
      </c>
      <c r="J964" s="332">
        <v>5</v>
      </c>
      <c r="K964" s="332">
        <v>6</v>
      </c>
      <c r="L964" s="334" t="s">
        <v>599</v>
      </c>
    </row>
    <row r="965" spans="1:12" x14ac:dyDescent="0.2">
      <c r="A965" s="322" t="str">
        <f t="shared" si="15"/>
        <v>Wandsworth1961Total households</v>
      </c>
      <c r="B965" s="332" t="s">
        <v>62</v>
      </c>
      <c r="C965" s="322">
        <v>1961</v>
      </c>
      <c r="D965" s="332" t="s">
        <v>605</v>
      </c>
      <c r="E965" s="334">
        <v>112657</v>
      </c>
      <c r="F965" s="334">
        <v>21193</v>
      </c>
      <c r="G965" s="334">
        <v>34879</v>
      </c>
      <c r="H965" s="334">
        <v>23812</v>
      </c>
      <c r="I965" s="334">
        <v>17638</v>
      </c>
      <c r="J965" s="334">
        <v>8311</v>
      </c>
      <c r="K965" s="334">
        <v>3769</v>
      </c>
      <c r="L965" s="334">
        <v>3055</v>
      </c>
    </row>
    <row r="966" spans="1:12" x14ac:dyDescent="0.2">
      <c r="A966" s="322" t="str">
        <f t="shared" si="15"/>
        <v>Wandsworth1961Total persons</v>
      </c>
      <c r="B966" s="332" t="s">
        <v>62</v>
      </c>
      <c r="C966" s="322">
        <v>1961</v>
      </c>
      <c r="D966" s="332" t="s">
        <v>606</v>
      </c>
      <c r="E966" s="334">
        <v>320949</v>
      </c>
      <c r="F966" s="334">
        <v>21193</v>
      </c>
      <c r="G966" s="334">
        <v>69758</v>
      </c>
      <c r="H966" s="334">
        <v>71436</v>
      </c>
      <c r="I966" s="334">
        <v>70552</v>
      </c>
      <c r="J966" s="334">
        <v>41555</v>
      </c>
      <c r="K966" s="334">
        <v>22614</v>
      </c>
      <c r="L966" s="334">
        <v>23841</v>
      </c>
    </row>
    <row r="967" spans="1:12" x14ac:dyDescent="0.2">
      <c r="A967" s="322" t="str">
        <f t="shared" si="15"/>
        <v>Wandsworth1961Total rooms</v>
      </c>
      <c r="B967" s="332" t="s">
        <v>62</v>
      </c>
      <c r="C967" s="322">
        <v>1961</v>
      </c>
      <c r="D967" s="332" t="s">
        <v>607</v>
      </c>
      <c r="E967" s="334">
        <v>446774</v>
      </c>
      <c r="F967" s="334">
        <v>60673</v>
      </c>
      <c r="G967" s="334">
        <v>130869</v>
      </c>
      <c r="H967" s="334">
        <v>99393</v>
      </c>
      <c r="I967" s="334">
        <v>79254</v>
      </c>
      <c r="J967" s="334">
        <v>40088</v>
      </c>
      <c r="K967" s="334">
        <v>19452</v>
      </c>
      <c r="L967" s="334">
        <v>17045</v>
      </c>
    </row>
    <row r="968" spans="1:12" x14ac:dyDescent="0.2">
      <c r="A968" s="322" t="str">
        <f t="shared" si="15"/>
        <v>Wandsworth1961Persons per room</v>
      </c>
      <c r="B968" s="332" t="s">
        <v>62</v>
      </c>
      <c r="C968" s="322">
        <v>1961</v>
      </c>
      <c r="D968" s="332" t="s">
        <v>608</v>
      </c>
      <c r="E968" s="334">
        <v>0.71836991409526962</v>
      </c>
      <c r="F968" s="332">
        <v>0.34929869958630694</v>
      </c>
      <c r="G968" s="332">
        <v>0.53303685364754072</v>
      </c>
      <c r="H968" s="332">
        <v>0.71872264646403672</v>
      </c>
      <c r="I968" s="332">
        <v>0.89020112549524311</v>
      </c>
      <c r="J968" s="332">
        <v>1.0365944921173418</v>
      </c>
      <c r="K968" s="332">
        <v>1.162553979025293</v>
      </c>
      <c r="L968" s="332">
        <v>1.3987092989146377</v>
      </c>
    </row>
    <row r="969" spans="1:12" x14ac:dyDescent="0.2">
      <c r="A969" s="322" t="str">
        <f t="shared" si="15"/>
        <v>Wandsworth19711971</v>
      </c>
      <c r="B969" s="332" t="s">
        <v>62</v>
      </c>
      <c r="C969" s="322">
        <v>1971</v>
      </c>
      <c r="D969" s="313" t="s">
        <v>29</v>
      </c>
      <c r="E969" s="334" t="s">
        <v>604</v>
      </c>
      <c r="F969" s="332">
        <v>1</v>
      </c>
      <c r="G969" s="332">
        <v>2</v>
      </c>
      <c r="H969" s="332">
        <v>3</v>
      </c>
      <c r="I969" s="332">
        <v>4</v>
      </c>
      <c r="J969" s="332">
        <v>5</v>
      </c>
      <c r="K969" s="334" t="s">
        <v>602</v>
      </c>
    </row>
    <row r="970" spans="1:12" x14ac:dyDescent="0.2">
      <c r="A970" s="322" t="str">
        <f t="shared" si="15"/>
        <v>Wandsworth1971Total households</v>
      </c>
      <c r="B970" s="332" t="s">
        <v>62</v>
      </c>
      <c r="C970" s="322">
        <v>1971</v>
      </c>
      <c r="D970" s="332" t="s">
        <v>605</v>
      </c>
      <c r="E970" s="334">
        <v>109745</v>
      </c>
      <c r="F970" s="334">
        <v>28765</v>
      </c>
      <c r="G970" s="334">
        <v>34385</v>
      </c>
      <c r="H970" s="334">
        <v>18730</v>
      </c>
      <c r="I970" s="334">
        <v>14005</v>
      </c>
      <c r="J970" s="334">
        <v>7365</v>
      </c>
      <c r="K970" s="334">
        <v>6495</v>
      </c>
      <c r="L970" s="334"/>
    </row>
    <row r="971" spans="1:12" x14ac:dyDescent="0.2">
      <c r="A971" s="322" t="str">
        <f t="shared" si="15"/>
        <v>Wandsworth1971Total persons</v>
      </c>
      <c r="B971" s="332" t="s">
        <v>62</v>
      </c>
      <c r="C971" s="322">
        <v>1971</v>
      </c>
      <c r="D971" s="332" t="s">
        <v>606</v>
      </c>
      <c r="E971" s="334">
        <v>290340</v>
      </c>
      <c r="F971" s="334">
        <v>28765</v>
      </c>
      <c r="G971" s="334">
        <v>68770</v>
      </c>
      <c r="H971" s="334">
        <v>56185</v>
      </c>
      <c r="I971" s="334">
        <v>56010</v>
      </c>
      <c r="J971" s="334">
        <v>36820</v>
      </c>
      <c r="K971" s="334">
        <v>43785</v>
      </c>
      <c r="L971" s="334"/>
    </row>
    <row r="972" spans="1:12" x14ac:dyDescent="0.2">
      <c r="A972" s="322" t="str">
        <f t="shared" si="15"/>
        <v>Wandsworth1971Total rooms</v>
      </c>
      <c r="B972" s="332" t="s">
        <v>62</v>
      </c>
      <c r="C972" s="322">
        <v>1971</v>
      </c>
      <c r="D972" s="332" t="s">
        <v>607</v>
      </c>
      <c r="E972" s="334">
        <v>449875</v>
      </c>
      <c r="F972" s="334">
        <v>85840</v>
      </c>
      <c r="G972" s="334">
        <v>136525</v>
      </c>
      <c r="H972" s="334">
        <v>83815</v>
      </c>
      <c r="I972" s="334">
        <v>68070</v>
      </c>
      <c r="J972" s="334">
        <v>38415</v>
      </c>
      <c r="K972" s="334">
        <v>37215</v>
      </c>
      <c r="L972" s="334"/>
    </row>
    <row r="973" spans="1:12" x14ac:dyDescent="0.2">
      <c r="A973" s="322" t="str">
        <f t="shared" si="15"/>
        <v>Wandsworth1971Persons per room</v>
      </c>
      <c r="B973" s="332" t="s">
        <v>62</v>
      </c>
      <c r="C973" s="322">
        <v>1971</v>
      </c>
      <c r="D973" s="332" t="s">
        <v>608</v>
      </c>
      <c r="E973" s="334">
        <v>0.64537927202000556</v>
      </c>
      <c r="F973" s="332">
        <v>0.33510018639328987</v>
      </c>
      <c r="G973" s="332">
        <v>0.5037172678996521</v>
      </c>
      <c r="H973" s="332">
        <v>0.67034540356738059</v>
      </c>
      <c r="I973" s="332">
        <v>0.82282944028206262</v>
      </c>
      <c r="J973" s="332">
        <v>0.95847976051021733</v>
      </c>
      <c r="K973" s="332">
        <v>1.1765417170495769</v>
      </c>
    </row>
    <row r="974" spans="1:12" x14ac:dyDescent="0.2">
      <c r="A974" s="322" t="str">
        <f t="shared" si="15"/>
        <v>Wandsworth19811981</v>
      </c>
      <c r="B974" s="332" t="s">
        <v>62</v>
      </c>
      <c r="C974" s="322">
        <v>1981</v>
      </c>
      <c r="D974" s="313" t="s">
        <v>30</v>
      </c>
      <c r="E974" s="334" t="s">
        <v>604</v>
      </c>
      <c r="F974" s="332">
        <v>1</v>
      </c>
      <c r="G974" s="332">
        <v>2</v>
      </c>
      <c r="H974" s="332">
        <v>3</v>
      </c>
      <c r="I974" s="332">
        <v>4</v>
      </c>
      <c r="J974" s="332">
        <v>5</v>
      </c>
      <c r="K974" s="332">
        <v>6</v>
      </c>
      <c r="L974" s="334" t="s">
        <v>599</v>
      </c>
    </row>
    <row r="975" spans="1:12" x14ac:dyDescent="0.2">
      <c r="A975" s="322" t="str">
        <f t="shared" si="15"/>
        <v>Wandsworth1981Total households</v>
      </c>
      <c r="B975" s="332" t="s">
        <v>62</v>
      </c>
      <c r="C975" s="322">
        <v>1981</v>
      </c>
      <c r="D975" s="332" t="s">
        <v>605</v>
      </c>
      <c r="E975" s="334">
        <v>98208</v>
      </c>
      <c r="F975" s="332">
        <v>29062</v>
      </c>
      <c r="G975" s="332">
        <v>30750</v>
      </c>
      <c r="H975" s="332">
        <v>15285</v>
      </c>
      <c r="I975" s="332">
        <v>12421</v>
      </c>
      <c r="J975" s="332">
        <v>6260</v>
      </c>
      <c r="K975" s="332">
        <v>2896</v>
      </c>
      <c r="L975" s="332">
        <v>1534</v>
      </c>
    </row>
    <row r="976" spans="1:12" x14ac:dyDescent="0.2">
      <c r="A976" s="322" t="str">
        <f t="shared" si="15"/>
        <v>Wandsworth1981Total persons</v>
      </c>
      <c r="B976" s="332" t="s">
        <v>62</v>
      </c>
      <c r="C976" s="322">
        <v>1981</v>
      </c>
      <c r="D976" s="332" t="s">
        <v>606</v>
      </c>
      <c r="E976" s="334">
        <v>246674</v>
      </c>
      <c r="F976" s="334">
        <v>29062</v>
      </c>
      <c r="G976" s="334">
        <v>61500</v>
      </c>
      <c r="H976" s="334">
        <v>45855</v>
      </c>
      <c r="I976" s="334">
        <v>49684</v>
      </c>
      <c r="J976" s="334">
        <v>31300</v>
      </c>
      <c r="K976" s="334">
        <v>17376</v>
      </c>
      <c r="L976" s="332">
        <v>11897</v>
      </c>
    </row>
    <row r="977" spans="1:14" x14ac:dyDescent="0.2">
      <c r="A977" s="322" t="str">
        <f t="shared" si="15"/>
        <v>Wandsworth1981Total rooms</v>
      </c>
      <c r="B977" s="332" t="s">
        <v>62</v>
      </c>
      <c r="C977" s="322">
        <v>1981</v>
      </c>
      <c r="D977" s="332" t="s">
        <v>607</v>
      </c>
      <c r="E977" s="334">
        <v>422790</v>
      </c>
      <c r="F977" s="332">
        <v>94825</v>
      </c>
      <c r="G977" s="332">
        <v>128257</v>
      </c>
      <c r="H977" s="332">
        <v>72748</v>
      </c>
      <c r="I977" s="332">
        <v>64976</v>
      </c>
      <c r="J977" s="332">
        <v>35191</v>
      </c>
      <c r="K977" s="332">
        <v>17009</v>
      </c>
      <c r="L977" s="332">
        <v>9784</v>
      </c>
    </row>
    <row r="978" spans="1:14" x14ac:dyDescent="0.2">
      <c r="A978" s="322" t="str">
        <f t="shared" si="15"/>
        <v>Wandsworth1981Persons per room</v>
      </c>
      <c r="B978" s="332" t="s">
        <v>62</v>
      </c>
      <c r="C978" s="322">
        <v>1981</v>
      </c>
      <c r="D978" s="332" t="s">
        <v>608</v>
      </c>
      <c r="E978" s="334">
        <v>0.58344331701317442</v>
      </c>
      <c r="F978" s="332">
        <v>0.30648035855523331</v>
      </c>
      <c r="G978" s="332">
        <v>0.4795059918756871</v>
      </c>
      <c r="H978" s="332">
        <v>0.63032660691702869</v>
      </c>
      <c r="I978" s="332">
        <v>0.76465156365427234</v>
      </c>
      <c r="J978" s="332">
        <v>0.88943195703446909</v>
      </c>
      <c r="K978" s="332">
        <v>1.021576812275854</v>
      </c>
      <c r="L978" s="332">
        <v>1.2159648405560097</v>
      </c>
    </row>
    <row r="979" spans="1:14" x14ac:dyDescent="0.2">
      <c r="A979" s="322" t="str">
        <f t="shared" si="15"/>
        <v>Wandsworth19911991</v>
      </c>
      <c r="B979" s="332" t="s">
        <v>62</v>
      </c>
      <c r="C979" s="322">
        <v>1991</v>
      </c>
      <c r="D979" s="313" t="s">
        <v>4</v>
      </c>
      <c r="E979" s="334" t="s">
        <v>604</v>
      </c>
      <c r="F979" s="332">
        <v>1</v>
      </c>
      <c r="G979" s="332">
        <v>2</v>
      </c>
      <c r="H979" s="332">
        <v>3</v>
      </c>
      <c r="I979" s="332">
        <v>4</v>
      </c>
      <c r="J979" s="332">
        <v>5</v>
      </c>
      <c r="K979" s="332">
        <v>6</v>
      </c>
      <c r="L979" s="334" t="s">
        <v>599</v>
      </c>
    </row>
    <row r="980" spans="1:14" x14ac:dyDescent="0.2">
      <c r="A980" s="322" t="str">
        <f t="shared" si="15"/>
        <v>Wandsworth1991Total households</v>
      </c>
      <c r="B980" s="332" t="s">
        <v>62</v>
      </c>
      <c r="C980" s="322">
        <v>1991</v>
      </c>
      <c r="D980" s="332" t="s">
        <v>605</v>
      </c>
      <c r="E980" s="334">
        <v>109815</v>
      </c>
      <c r="F980" s="332">
        <v>38205</v>
      </c>
      <c r="G980" s="332">
        <v>36184</v>
      </c>
      <c r="H980" s="332">
        <v>16230</v>
      </c>
      <c r="I980" s="332">
        <v>11434</v>
      </c>
      <c r="J980" s="332">
        <v>5036</v>
      </c>
      <c r="K980" s="332">
        <v>2034</v>
      </c>
      <c r="L980" s="332">
        <v>692</v>
      </c>
    </row>
    <row r="981" spans="1:14" x14ac:dyDescent="0.2">
      <c r="A981" s="322" t="str">
        <f t="shared" si="15"/>
        <v>Wandsworth1991Total persons</v>
      </c>
      <c r="B981" s="332" t="s">
        <v>62</v>
      </c>
      <c r="C981" s="322">
        <v>1991</v>
      </c>
      <c r="D981" s="332" t="s">
        <v>606</v>
      </c>
      <c r="E981" s="334">
        <v>247772</v>
      </c>
      <c r="F981" s="334">
        <v>38205</v>
      </c>
      <c r="G981" s="334">
        <v>72368</v>
      </c>
      <c r="H981" s="334">
        <v>48690</v>
      </c>
      <c r="I981" s="334">
        <v>45736</v>
      </c>
      <c r="J981" s="334">
        <v>25180</v>
      </c>
      <c r="K981" s="334">
        <v>12204</v>
      </c>
      <c r="L981" s="332">
        <v>5389</v>
      </c>
    </row>
    <row r="982" spans="1:14" x14ac:dyDescent="0.2">
      <c r="A982" s="322" t="str">
        <f t="shared" si="15"/>
        <v>Wandsworth1991Total rooms</v>
      </c>
      <c r="B982" s="332" t="s">
        <v>62</v>
      </c>
      <c r="C982" s="322">
        <v>1991</v>
      </c>
      <c r="D982" s="332" t="s">
        <v>607</v>
      </c>
      <c r="E982" s="334">
        <v>484244</v>
      </c>
      <c r="F982" s="332">
        <v>134343</v>
      </c>
      <c r="G982" s="332">
        <v>157035</v>
      </c>
      <c r="H982" s="332">
        <v>80948</v>
      </c>
      <c r="I982" s="332">
        <v>64206</v>
      </c>
      <c r="J982" s="332">
        <v>30585</v>
      </c>
      <c r="K982" s="332">
        <v>12734</v>
      </c>
      <c r="L982" s="332">
        <v>4393</v>
      </c>
    </row>
    <row r="983" spans="1:14" x14ac:dyDescent="0.2">
      <c r="A983" s="322" t="str">
        <f t="shared" ref="A983:A1046" si="16">CONCATENATE(B983,C983,D983)</f>
        <v>Wandsworth1991Persons per room</v>
      </c>
      <c r="B983" s="332" t="s">
        <v>62</v>
      </c>
      <c r="C983" s="322">
        <v>1991</v>
      </c>
      <c r="D983" s="332" t="s">
        <v>608</v>
      </c>
      <c r="E983" s="334">
        <v>0.5116676716696541</v>
      </c>
      <c r="F983" s="332">
        <v>0.28438400214376636</v>
      </c>
      <c r="G983" s="332">
        <v>0.46083994014073298</v>
      </c>
      <c r="H983" s="332">
        <v>0.60149725749864114</v>
      </c>
      <c r="I983" s="332">
        <v>0.71233218079307226</v>
      </c>
      <c r="J983" s="332">
        <v>0.8232793853196011</v>
      </c>
      <c r="K983" s="332">
        <v>0.95837914245327471</v>
      </c>
      <c r="L983" s="332">
        <v>1.2267243341679945</v>
      </c>
    </row>
    <row r="984" spans="1:14" x14ac:dyDescent="0.2">
      <c r="A984" s="322" t="str">
        <f t="shared" si="16"/>
        <v>Wandsworth20012001</v>
      </c>
      <c r="B984" s="332" t="s">
        <v>62</v>
      </c>
      <c r="C984" s="322">
        <v>2001</v>
      </c>
      <c r="D984" s="313">
        <v>2001</v>
      </c>
      <c r="E984" s="334" t="s">
        <v>604</v>
      </c>
      <c r="F984" s="332">
        <v>1</v>
      </c>
      <c r="G984" s="332">
        <v>2</v>
      </c>
      <c r="H984" s="332">
        <v>3</v>
      </c>
      <c r="I984" s="332">
        <v>4</v>
      </c>
      <c r="J984" s="332">
        <v>5</v>
      </c>
      <c r="K984" s="332">
        <v>6</v>
      </c>
      <c r="L984" s="334">
        <v>7</v>
      </c>
      <c r="M984" s="322" t="s">
        <v>2759</v>
      </c>
      <c r="N984" s="332"/>
    </row>
    <row r="985" spans="1:14" x14ac:dyDescent="0.2">
      <c r="A985" s="322" t="str">
        <f t="shared" si="16"/>
        <v>Wandsworth2001Total households</v>
      </c>
      <c r="B985" s="332" t="s">
        <v>62</v>
      </c>
      <c r="C985" s="322">
        <v>2001</v>
      </c>
      <c r="D985" s="332" t="s">
        <v>605</v>
      </c>
      <c r="E985" s="334">
        <v>115650</v>
      </c>
      <c r="F985" s="332">
        <v>42288</v>
      </c>
      <c r="G985" s="332">
        <v>36494</v>
      </c>
      <c r="H985" s="332">
        <v>17482</v>
      </c>
      <c r="I985" s="332">
        <v>12001</v>
      </c>
      <c r="J985" s="332">
        <v>5018</v>
      </c>
      <c r="K985" s="332">
        <v>1810</v>
      </c>
      <c r="L985" s="332">
        <v>351</v>
      </c>
      <c r="M985" s="322">
        <v>206</v>
      </c>
    </row>
    <row r="986" spans="1:14" x14ac:dyDescent="0.2">
      <c r="A986" s="322" t="str">
        <f t="shared" si="16"/>
        <v>Wandsworth2001Total persons</v>
      </c>
      <c r="B986" s="332" t="s">
        <v>62</v>
      </c>
      <c r="C986" s="322">
        <v>2001</v>
      </c>
      <c r="D986" s="332" t="s">
        <v>606</v>
      </c>
      <c r="E986" s="334">
        <v>255967</v>
      </c>
      <c r="F986" s="334">
        <v>42288</v>
      </c>
      <c r="G986" s="334">
        <v>72988</v>
      </c>
      <c r="H986" s="334">
        <v>52446</v>
      </c>
      <c r="I986" s="334">
        <v>48004</v>
      </c>
      <c r="J986" s="334">
        <v>25090</v>
      </c>
      <c r="K986" s="334">
        <v>10860</v>
      </c>
      <c r="L986" s="332">
        <v>2457</v>
      </c>
      <c r="M986" s="322">
        <v>1834</v>
      </c>
    </row>
    <row r="987" spans="1:14" x14ac:dyDescent="0.2">
      <c r="A987" s="322" t="str">
        <f t="shared" si="16"/>
        <v>Wandsworth2001Total rooms</v>
      </c>
      <c r="B987" s="332" t="s">
        <v>62</v>
      </c>
      <c r="C987" s="322">
        <v>2001</v>
      </c>
      <c r="D987" s="332" t="s">
        <v>607</v>
      </c>
      <c r="E987" s="334">
        <v>528718</v>
      </c>
      <c r="F987" s="332">
        <v>160863</v>
      </c>
      <c r="G987" s="332">
        <v>162565</v>
      </c>
      <c r="H987" s="332">
        <v>89288</v>
      </c>
      <c r="I987" s="332">
        <v>69782</v>
      </c>
      <c r="J987" s="332">
        <v>31304</v>
      </c>
      <c r="K987" s="332">
        <v>14537</v>
      </c>
      <c r="L987" s="332">
        <v>2165</v>
      </c>
      <c r="M987" s="322">
        <v>1350</v>
      </c>
    </row>
    <row r="988" spans="1:14" x14ac:dyDescent="0.2">
      <c r="A988" s="322" t="str">
        <f t="shared" si="16"/>
        <v>Wandsworth2001Persons per room</v>
      </c>
      <c r="B988" s="332" t="s">
        <v>62</v>
      </c>
      <c r="C988" s="322">
        <v>2001</v>
      </c>
      <c r="D988" s="332" t="s">
        <v>608</v>
      </c>
      <c r="E988" s="334">
        <v>0.48412764460449614</v>
      </c>
      <c r="F988" s="332">
        <v>0.26288207978217487</v>
      </c>
      <c r="G988" s="332">
        <v>0.44897733214406543</v>
      </c>
      <c r="H988" s="332">
        <v>0.58738016306782548</v>
      </c>
      <c r="I988" s="332">
        <v>0.68791378865610042</v>
      </c>
      <c r="J988" s="332">
        <v>0.80149501661129563</v>
      </c>
      <c r="K988" s="332">
        <v>0.74705922817637749</v>
      </c>
      <c r="L988" s="332">
        <v>1.1348729792147807</v>
      </c>
      <c r="M988" s="322">
        <v>1.3585185185185185</v>
      </c>
    </row>
    <row r="989" spans="1:14" x14ac:dyDescent="0.2">
      <c r="A989" s="322" t="str">
        <f t="shared" si="16"/>
        <v>Wandsworth20112011</v>
      </c>
      <c r="B989" s="332" t="s">
        <v>62</v>
      </c>
      <c r="C989" s="322">
        <v>2011</v>
      </c>
      <c r="D989" s="313">
        <v>2011</v>
      </c>
      <c r="E989" s="334" t="s">
        <v>604</v>
      </c>
      <c r="F989" s="332">
        <v>1</v>
      </c>
      <c r="G989" s="332">
        <v>2</v>
      </c>
      <c r="H989" s="332">
        <v>3</v>
      </c>
      <c r="I989" s="332">
        <v>4</v>
      </c>
      <c r="J989" s="332">
        <v>5</v>
      </c>
      <c r="K989" s="332" t="s">
        <v>602</v>
      </c>
      <c r="L989" s="334"/>
      <c r="N989" s="332"/>
    </row>
    <row r="990" spans="1:14" x14ac:dyDescent="0.2">
      <c r="A990" s="322" t="str">
        <f t="shared" si="16"/>
        <v>Wandsworth2011Total households</v>
      </c>
      <c r="B990" s="332" t="s">
        <v>62</v>
      </c>
      <c r="C990" s="322">
        <v>2011</v>
      </c>
      <c r="D990" s="332" t="s">
        <v>605</v>
      </c>
      <c r="E990" s="334">
        <v>130493</v>
      </c>
      <c r="F990" s="332">
        <v>42106</v>
      </c>
      <c r="G990" s="332">
        <v>43894</v>
      </c>
      <c r="H990" s="332">
        <v>19970</v>
      </c>
      <c r="I990" s="332">
        <v>15575</v>
      </c>
      <c r="J990" s="332">
        <v>5753</v>
      </c>
      <c r="K990" s="332">
        <v>3195</v>
      </c>
    </row>
    <row r="991" spans="1:14" x14ac:dyDescent="0.2">
      <c r="A991" s="322" t="str">
        <f t="shared" si="16"/>
        <v>Wandsworth2011Total persons</v>
      </c>
      <c r="B991" s="332" t="s">
        <v>62</v>
      </c>
      <c r="C991" s="322">
        <v>2011</v>
      </c>
      <c r="D991" s="332" t="s">
        <v>606</v>
      </c>
      <c r="E991" s="334">
        <v>301648</v>
      </c>
      <c r="F991" s="334">
        <v>42106</v>
      </c>
      <c r="G991" s="334">
        <v>87788</v>
      </c>
      <c r="H991" s="334">
        <v>59910</v>
      </c>
      <c r="I991" s="334">
        <v>62300</v>
      </c>
      <c r="J991" s="334">
        <v>28765</v>
      </c>
      <c r="K991" s="334">
        <v>20779</v>
      </c>
    </row>
    <row r="992" spans="1:14" x14ac:dyDescent="0.2">
      <c r="A992" s="322" t="str">
        <f t="shared" si="16"/>
        <v>Wandsworth2011Total rooms</v>
      </c>
      <c r="B992" s="332" t="s">
        <v>62</v>
      </c>
      <c r="C992" s="322">
        <v>2011</v>
      </c>
      <c r="D992" s="332" t="s">
        <v>607</v>
      </c>
      <c r="E992" s="334">
        <v>591886</v>
      </c>
      <c r="F992" s="332">
        <v>158656</v>
      </c>
      <c r="G992" s="332">
        <v>187238</v>
      </c>
      <c r="H992" s="332">
        <v>100520</v>
      </c>
      <c r="I992" s="332">
        <v>89989</v>
      </c>
      <c r="J992" s="332">
        <v>35666</v>
      </c>
      <c r="K992" s="332">
        <v>19817</v>
      </c>
    </row>
    <row r="993" spans="1:12" x14ac:dyDescent="0.2">
      <c r="A993" s="322" t="str">
        <f t="shared" si="16"/>
        <v>Wandsworth2011Persons per room</v>
      </c>
      <c r="B993" s="332" t="s">
        <v>62</v>
      </c>
      <c r="C993" s="322">
        <v>2011</v>
      </c>
      <c r="D993" s="332" t="s">
        <v>608</v>
      </c>
      <c r="E993" s="334">
        <v>0.50963868042156768</v>
      </c>
      <c r="F993" s="332">
        <v>0.26539179104477612</v>
      </c>
      <c r="G993" s="332">
        <v>0.46885781732340659</v>
      </c>
      <c r="H993" s="332">
        <v>0.59600079586152011</v>
      </c>
      <c r="I993" s="332">
        <v>0.69230683750236144</v>
      </c>
      <c r="J993" s="332">
        <v>0.80651040206358993</v>
      </c>
      <c r="K993" s="332">
        <v>1.0485441792400465</v>
      </c>
    </row>
    <row r="994" spans="1:12" x14ac:dyDescent="0.2">
      <c r="A994" s="322" t="str">
        <f t="shared" si="16"/>
        <v>WestminsterWestminster</v>
      </c>
      <c r="B994" s="332" t="s">
        <v>63</v>
      </c>
      <c r="D994" s="332" t="s">
        <v>63</v>
      </c>
      <c r="F994" s="373" t="s">
        <v>603</v>
      </c>
      <c r="G994" s="373"/>
      <c r="H994" s="373"/>
      <c r="I994" s="373"/>
      <c r="J994" s="373"/>
      <c r="K994" s="373"/>
      <c r="L994" s="373"/>
    </row>
    <row r="995" spans="1:12" x14ac:dyDescent="0.2">
      <c r="A995" s="322" t="str">
        <f t="shared" si="16"/>
        <v>Westminster19611961</v>
      </c>
      <c r="B995" s="332" t="s">
        <v>63</v>
      </c>
      <c r="C995" s="322">
        <v>1961</v>
      </c>
      <c r="D995" s="313" t="s">
        <v>28</v>
      </c>
      <c r="E995" s="334" t="s">
        <v>604</v>
      </c>
      <c r="F995" s="332">
        <v>1</v>
      </c>
      <c r="G995" s="332">
        <v>2</v>
      </c>
      <c r="H995" s="332">
        <v>3</v>
      </c>
      <c r="I995" s="332">
        <v>4</v>
      </c>
      <c r="J995" s="332">
        <v>5</v>
      </c>
      <c r="K995" s="332">
        <v>6</v>
      </c>
      <c r="L995" s="334" t="s">
        <v>599</v>
      </c>
    </row>
    <row r="996" spans="1:12" x14ac:dyDescent="0.2">
      <c r="A996" s="322" t="str">
        <f t="shared" si="16"/>
        <v>Westminster1961Total households</v>
      </c>
      <c r="B996" s="332" t="s">
        <v>63</v>
      </c>
      <c r="C996" s="322">
        <v>1961</v>
      </c>
      <c r="D996" s="332" t="s">
        <v>605</v>
      </c>
      <c r="E996" s="334">
        <v>102147</v>
      </c>
      <c r="F996" s="334">
        <v>36988</v>
      </c>
      <c r="G996" s="334">
        <v>31777</v>
      </c>
      <c r="H996" s="334">
        <v>15739</v>
      </c>
      <c r="I996" s="334">
        <v>9556</v>
      </c>
      <c r="J996" s="334">
        <v>4550</v>
      </c>
      <c r="K996" s="334">
        <v>2004</v>
      </c>
      <c r="L996" s="334">
        <v>1533</v>
      </c>
    </row>
    <row r="997" spans="1:12" x14ac:dyDescent="0.2">
      <c r="A997" s="322" t="str">
        <f t="shared" si="16"/>
        <v>Westminster1961Total persons</v>
      </c>
      <c r="B997" s="332" t="s">
        <v>63</v>
      </c>
      <c r="C997" s="322">
        <v>1961</v>
      </c>
      <c r="D997" s="332" t="s">
        <v>606</v>
      </c>
      <c r="E997" s="334">
        <v>232762</v>
      </c>
      <c r="F997" s="334">
        <v>36988</v>
      </c>
      <c r="G997" s="334">
        <v>63554</v>
      </c>
      <c r="H997" s="334">
        <v>47217</v>
      </c>
      <c r="I997" s="334">
        <v>38224</v>
      </c>
      <c r="J997" s="334">
        <v>22750</v>
      </c>
      <c r="K997" s="334">
        <v>12024</v>
      </c>
      <c r="L997" s="334">
        <v>12005</v>
      </c>
    </row>
    <row r="998" spans="1:12" x14ac:dyDescent="0.2">
      <c r="A998" s="322" t="str">
        <f t="shared" si="16"/>
        <v>Westminster1961Total rooms</v>
      </c>
      <c r="B998" s="332" t="s">
        <v>63</v>
      </c>
      <c r="C998" s="322">
        <v>1961</v>
      </c>
      <c r="D998" s="332" t="s">
        <v>607</v>
      </c>
      <c r="E998" s="334">
        <v>309345</v>
      </c>
      <c r="F998" s="334">
        <v>73074</v>
      </c>
      <c r="G998" s="334">
        <v>96090</v>
      </c>
      <c r="H998" s="334">
        <v>58111</v>
      </c>
      <c r="I998" s="334">
        <v>40022</v>
      </c>
      <c r="J998" s="334">
        <v>21553</v>
      </c>
      <c r="K998" s="334">
        <v>10650</v>
      </c>
      <c r="L998" s="334">
        <v>9845</v>
      </c>
    </row>
    <row r="999" spans="1:12" x14ac:dyDescent="0.2">
      <c r="A999" s="322" t="str">
        <f t="shared" si="16"/>
        <v>Westminster1961Persons per room</v>
      </c>
      <c r="B999" s="332" t="s">
        <v>63</v>
      </c>
      <c r="C999" s="322">
        <v>1961</v>
      </c>
      <c r="D999" s="332" t="s">
        <v>608</v>
      </c>
      <c r="E999" s="334">
        <v>0.75243498359436878</v>
      </c>
      <c r="F999" s="332">
        <v>0.50617182582040121</v>
      </c>
      <c r="G999" s="332">
        <v>0.6614007701113539</v>
      </c>
      <c r="H999" s="332">
        <v>0.81253119030820331</v>
      </c>
      <c r="I999" s="332">
        <v>0.95507470891009949</v>
      </c>
      <c r="J999" s="332">
        <v>1.0555375121792789</v>
      </c>
      <c r="K999" s="332">
        <v>1.1290140845070422</v>
      </c>
      <c r="L999" s="332">
        <v>1.2194007110208227</v>
      </c>
    </row>
    <row r="1000" spans="1:12" x14ac:dyDescent="0.2">
      <c r="A1000" s="322" t="str">
        <f t="shared" si="16"/>
        <v>Westminster19711971</v>
      </c>
      <c r="B1000" s="332" t="s">
        <v>63</v>
      </c>
      <c r="C1000" s="322">
        <v>1971</v>
      </c>
      <c r="D1000" s="313" t="s">
        <v>29</v>
      </c>
      <c r="E1000" s="334" t="s">
        <v>604</v>
      </c>
      <c r="F1000" s="332">
        <v>1</v>
      </c>
      <c r="G1000" s="332">
        <v>2</v>
      </c>
      <c r="H1000" s="332">
        <v>3</v>
      </c>
      <c r="I1000" s="332">
        <v>4</v>
      </c>
      <c r="J1000" s="332">
        <v>5</v>
      </c>
      <c r="K1000" s="334" t="s">
        <v>602</v>
      </c>
    </row>
    <row r="1001" spans="1:12" x14ac:dyDescent="0.2">
      <c r="A1001" s="322" t="str">
        <f t="shared" si="16"/>
        <v>Westminster1971Total households</v>
      </c>
      <c r="B1001" s="332" t="s">
        <v>63</v>
      </c>
      <c r="C1001" s="322">
        <v>1971</v>
      </c>
      <c r="D1001" s="332" t="s">
        <v>605</v>
      </c>
      <c r="E1001" s="334">
        <v>93000</v>
      </c>
      <c r="F1001" s="334">
        <v>38225</v>
      </c>
      <c r="G1001" s="334">
        <v>29140</v>
      </c>
      <c r="H1001" s="334">
        <v>11945</v>
      </c>
      <c r="I1001" s="334">
        <v>7445</v>
      </c>
      <c r="J1001" s="334">
        <v>3615</v>
      </c>
      <c r="K1001" s="334">
        <v>2630</v>
      </c>
      <c r="L1001" s="334"/>
    </row>
    <row r="1002" spans="1:12" x14ac:dyDescent="0.2">
      <c r="A1002" s="322" t="str">
        <f t="shared" si="16"/>
        <v>Westminster1971Total persons</v>
      </c>
      <c r="B1002" s="332" t="s">
        <v>63</v>
      </c>
      <c r="C1002" s="322">
        <v>1971</v>
      </c>
      <c r="D1002" s="332" t="s">
        <v>606</v>
      </c>
      <c r="E1002" s="334">
        <v>197635</v>
      </c>
      <c r="F1002" s="334">
        <v>38225</v>
      </c>
      <c r="G1002" s="334">
        <v>58285</v>
      </c>
      <c r="H1002" s="334">
        <v>35830</v>
      </c>
      <c r="I1002" s="334">
        <v>29775</v>
      </c>
      <c r="J1002" s="334">
        <v>18085</v>
      </c>
      <c r="K1002" s="334">
        <v>17430</v>
      </c>
      <c r="L1002" s="334"/>
    </row>
    <row r="1003" spans="1:12" x14ac:dyDescent="0.2">
      <c r="A1003" s="322" t="str">
        <f t="shared" si="16"/>
        <v>Westminster1971Total rooms</v>
      </c>
      <c r="B1003" s="332" t="s">
        <v>63</v>
      </c>
      <c r="C1003" s="322">
        <v>1971</v>
      </c>
      <c r="D1003" s="332" t="s">
        <v>607</v>
      </c>
      <c r="E1003" s="334">
        <v>303985</v>
      </c>
      <c r="F1003" s="334">
        <v>86695</v>
      </c>
      <c r="G1003" s="334">
        <v>97535</v>
      </c>
      <c r="H1003" s="334">
        <v>49765</v>
      </c>
      <c r="I1003" s="334">
        <v>34940</v>
      </c>
      <c r="J1003" s="334">
        <v>19060</v>
      </c>
      <c r="K1003" s="334">
        <v>15990</v>
      </c>
      <c r="L1003" s="334"/>
    </row>
    <row r="1004" spans="1:12" x14ac:dyDescent="0.2">
      <c r="A1004" s="322" t="str">
        <f t="shared" si="16"/>
        <v>Westminster1971Persons per room</v>
      </c>
      <c r="B1004" s="332" t="s">
        <v>63</v>
      </c>
      <c r="C1004" s="322">
        <v>1971</v>
      </c>
      <c r="D1004" s="332" t="s">
        <v>608</v>
      </c>
      <c r="E1004" s="334">
        <v>0.65014721121107955</v>
      </c>
      <c r="F1004" s="332">
        <v>0.44091354749408845</v>
      </c>
      <c r="G1004" s="332">
        <v>0.59758035576972368</v>
      </c>
      <c r="H1004" s="332">
        <v>0.71998392444489101</v>
      </c>
      <c r="I1004" s="332">
        <v>0.85217515741270755</v>
      </c>
      <c r="J1004" s="332">
        <v>0.94884575026232953</v>
      </c>
      <c r="K1004" s="332">
        <v>1.0900562851782365</v>
      </c>
    </row>
    <row r="1005" spans="1:12" x14ac:dyDescent="0.2">
      <c r="A1005" s="322" t="str">
        <f t="shared" si="16"/>
        <v>Westminster19811981</v>
      </c>
      <c r="B1005" s="332" t="s">
        <v>63</v>
      </c>
      <c r="C1005" s="322">
        <v>1981</v>
      </c>
      <c r="D1005" s="313" t="s">
        <v>30</v>
      </c>
      <c r="E1005" s="334" t="s">
        <v>604</v>
      </c>
      <c r="F1005" s="332">
        <v>1</v>
      </c>
      <c r="G1005" s="332">
        <v>2</v>
      </c>
      <c r="H1005" s="332">
        <v>3</v>
      </c>
      <c r="I1005" s="332">
        <v>4</v>
      </c>
      <c r="J1005" s="332">
        <v>5</v>
      </c>
      <c r="K1005" s="332">
        <v>6</v>
      </c>
      <c r="L1005" s="334" t="s">
        <v>599</v>
      </c>
    </row>
    <row r="1006" spans="1:12" x14ac:dyDescent="0.2">
      <c r="A1006" s="322" t="str">
        <f t="shared" si="16"/>
        <v>Westminster1981Total households</v>
      </c>
      <c r="B1006" s="332" t="s">
        <v>63</v>
      </c>
      <c r="C1006" s="322">
        <v>1981</v>
      </c>
      <c r="D1006" s="332" t="s">
        <v>605</v>
      </c>
      <c r="E1006" s="334">
        <v>73149</v>
      </c>
      <c r="F1006" s="332">
        <v>31549</v>
      </c>
      <c r="G1006" s="332">
        <v>22398</v>
      </c>
      <c r="H1006" s="332">
        <v>8815</v>
      </c>
      <c r="I1006" s="332">
        <v>5950</v>
      </c>
      <c r="J1006" s="332">
        <v>2718</v>
      </c>
      <c r="K1006" s="332">
        <v>1169</v>
      </c>
      <c r="L1006" s="332">
        <v>550</v>
      </c>
    </row>
    <row r="1007" spans="1:12" x14ac:dyDescent="0.2">
      <c r="A1007" s="322" t="str">
        <f t="shared" si="16"/>
        <v>Westminster1981Total persons</v>
      </c>
      <c r="B1007" s="332" t="s">
        <v>63</v>
      </c>
      <c r="C1007" s="322">
        <v>1981</v>
      </c>
      <c r="D1007" s="332" t="s">
        <v>606</v>
      </c>
      <c r="E1007" s="334">
        <v>151504</v>
      </c>
      <c r="F1007" s="334">
        <v>31549</v>
      </c>
      <c r="G1007" s="334">
        <v>44796</v>
      </c>
      <c r="H1007" s="334">
        <v>26445</v>
      </c>
      <c r="I1007" s="334">
        <v>23800</v>
      </c>
      <c r="J1007" s="334">
        <v>13590</v>
      </c>
      <c r="K1007" s="334">
        <v>7014</v>
      </c>
      <c r="L1007" s="332">
        <v>4310</v>
      </c>
    </row>
    <row r="1008" spans="1:12" x14ac:dyDescent="0.2">
      <c r="A1008" s="322" t="str">
        <f t="shared" si="16"/>
        <v>Westminster1981Total rooms</v>
      </c>
      <c r="B1008" s="332" t="s">
        <v>63</v>
      </c>
      <c r="C1008" s="322">
        <v>1981</v>
      </c>
      <c r="D1008" s="332" t="s">
        <v>607</v>
      </c>
      <c r="E1008" s="334">
        <v>256365</v>
      </c>
      <c r="F1008" s="332">
        <v>80875</v>
      </c>
      <c r="G1008" s="332">
        <v>80637</v>
      </c>
      <c r="H1008" s="332">
        <v>38462</v>
      </c>
      <c r="I1008" s="332">
        <v>29827</v>
      </c>
      <c r="J1008" s="332">
        <v>15431</v>
      </c>
      <c r="K1008" s="332">
        <v>7356</v>
      </c>
      <c r="L1008" s="332">
        <v>3777</v>
      </c>
    </row>
    <row r="1009" spans="1:14" x14ac:dyDescent="0.2">
      <c r="A1009" s="322" t="str">
        <f t="shared" si="16"/>
        <v>Westminster1981Persons per room</v>
      </c>
      <c r="B1009" s="332" t="s">
        <v>63</v>
      </c>
      <c r="C1009" s="322">
        <v>1981</v>
      </c>
      <c r="D1009" s="332" t="s">
        <v>608</v>
      </c>
      <c r="E1009" s="334">
        <v>0.59096990618844225</v>
      </c>
      <c r="F1009" s="332">
        <v>0.39009582689335393</v>
      </c>
      <c r="G1009" s="332">
        <v>0.55552661929387259</v>
      </c>
      <c r="H1009" s="332">
        <v>0.68756174925900893</v>
      </c>
      <c r="I1009" s="332">
        <v>0.79793475709927242</v>
      </c>
      <c r="J1009" s="332">
        <v>0.88069470546302897</v>
      </c>
      <c r="K1009" s="332">
        <v>0.9535073409461664</v>
      </c>
      <c r="L1009" s="332">
        <v>1.1411172888535874</v>
      </c>
    </row>
    <row r="1010" spans="1:14" x14ac:dyDescent="0.2">
      <c r="A1010" s="322" t="str">
        <f t="shared" si="16"/>
        <v>Westminster19911991</v>
      </c>
      <c r="B1010" s="332" t="s">
        <v>63</v>
      </c>
      <c r="C1010" s="322">
        <v>1991</v>
      </c>
      <c r="D1010" s="313" t="s">
        <v>4</v>
      </c>
      <c r="E1010" s="334" t="s">
        <v>604</v>
      </c>
      <c r="F1010" s="332">
        <v>1</v>
      </c>
      <c r="G1010" s="332">
        <v>2</v>
      </c>
      <c r="H1010" s="332">
        <v>3</v>
      </c>
      <c r="I1010" s="332">
        <v>4</v>
      </c>
      <c r="J1010" s="332">
        <v>5</v>
      </c>
      <c r="K1010" s="332">
        <v>6</v>
      </c>
      <c r="L1010" s="334" t="s">
        <v>599</v>
      </c>
    </row>
    <row r="1011" spans="1:14" x14ac:dyDescent="0.2">
      <c r="A1011" s="322" t="str">
        <f t="shared" si="16"/>
        <v>Westminster1991Total households</v>
      </c>
      <c r="B1011" s="332" t="s">
        <v>63</v>
      </c>
      <c r="C1011" s="322">
        <v>1991</v>
      </c>
      <c r="D1011" s="332" t="s">
        <v>605</v>
      </c>
      <c r="E1011" s="334">
        <v>83167</v>
      </c>
      <c r="F1011" s="332">
        <v>38792</v>
      </c>
      <c r="G1011" s="332">
        <v>25227</v>
      </c>
      <c r="H1011" s="332">
        <v>9151</v>
      </c>
      <c r="I1011" s="332">
        <v>5891</v>
      </c>
      <c r="J1011" s="332">
        <v>2388</v>
      </c>
      <c r="K1011" s="332">
        <v>1137</v>
      </c>
      <c r="L1011" s="332">
        <v>581</v>
      </c>
    </row>
    <row r="1012" spans="1:14" x14ac:dyDescent="0.2">
      <c r="A1012" s="322" t="str">
        <f t="shared" si="16"/>
        <v>Westminster1991Total persons</v>
      </c>
      <c r="B1012" s="332" t="s">
        <v>63</v>
      </c>
      <c r="C1012" s="322">
        <v>1991</v>
      </c>
      <c r="D1012" s="332" t="s">
        <v>606</v>
      </c>
      <c r="E1012" s="334">
        <v>163721</v>
      </c>
      <c r="F1012" s="334">
        <v>38792</v>
      </c>
      <c r="G1012" s="334">
        <v>50454</v>
      </c>
      <c r="H1012" s="334">
        <v>27453</v>
      </c>
      <c r="I1012" s="334">
        <v>23564</v>
      </c>
      <c r="J1012" s="334">
        <v>11940</v>
      </c>
      <c r="K1012" s="334">
        <v>6822</v>
      </c>
      <c r="L1012" s="332">
        <v>4696</v>
      </c>
    </row>
    <row r="1013" spans="1:14" x14ac:dyDescent="0.2">
      <c r="A1013" s="322" t="str">
        <f t="shared" si="16"/>
        <v>Westminster1991Total rooms</v>
      </c>
      <c r="B1013" s="332" t="s">
        <v>63</v>
      </c>
      <c r="C1013" s="322">
        <v>1991</v>
      </c>
      <c r="D1013" s="332" t="s">
        <v>607</v>
      </c>
      <c r="E1013" s="334">
        <v>309952</v>
      </c>
      <c r="F1013" s="332">
        <v>114128</v>
      </c>
      <c r="G1013" s="332">
        <v>98237</v>
      </c>
      <c r="H1013" s="332">
        <v>41973</v>
      </c>
      <c r="I1013" s="332">
        <v>31086</v>
      </c>
      <c r="J1013" s="332">
        <v>13862</v>
      </c>
      <c r="K1013" s="332">
        <v>6796</v>
      </c>
      <c r="L1013" s="332">
        <v>3870</v>
      </c>
    </row>
    <row r="1014" spans="1:14" x14ac:dyDescent="0.2">
      <c r="A1014" s="322" t="str">
        <f t="shared" si="16"/>
        <v>Westminster1991Persons per room</v>
      </c>
      <c r="B1014" s="332" t="s">
        <v>63</v>
      </c>
      <c r="C1014" s="322">
        <v>1991</v>
      </c>
      <c r="D1014" s="332" t="s">
        <v>608</v>
      </c>
      <c r="E1014" s="334">
        <v>0.52821404604583932</v>
      </c>
      <c r="F1014" s="332">
        <v>0.33989906070377118</v>
      </c>
      <c r="G1014" s="332">
        <v>0.51359467410446169</v>
      </c>
      <c r="H1014" s="332">
        <v>0.65406332642412979</v>
      </c>
      <c r="I1014" s="332">
        <v>0.75802612108344591</v>
      </c>
      <c r="J1014" s="332">
        <v>0.8613475688933776</v>
      </c>
      <c r="K1014" s="332">
        <v>1.0038257798705121</v>
      </c>
      <c r="L1014" s="332">
        <v>1.2134366925064599</v>
      </c>
    </row>
    <row r="1015" spans="1:14" x14ac:dyDescent="0.2">
      <c r="A1015" s="322" t="str">
        <f t="shared" si="16"/>
        <v>Westminster20012001</v>
      </c>
      <c r="B1015" s="332" t="s">
        <v>63</v>
      </c>
      <c r="C1015" s="322">
        <v>2001</v>
      </c>
      <c r="D1015" s="313">
        <v>2001</v>
      </c>
      <c r="E1015" s="334" t="s">
        <v>604</v>
      </c>
      <c r="F1015" s="332">
        <v>1</v>
      </c>
      <c r="G1015" s="332">
        <v>2</v>
      </c>
      <c r="H1015" s="332">
        <v>3</v>
      </c>
      <c r="I1015" s="332">
        <v>4</v>
      </c>
      <c r="J1015" s="332">
        <v>5</v>
      </c>
      <c r="K1015" s="332">
        <v>6</v>
      </c>
      <c r="L1015" s="334">
        <v>7</v>
      </c>
      <c r="M1015" s="322" t="s">
        <v>2759</v>
      </c>
      <c r="N1015" s="332"/>
    </row>
    <row r="1016" spans="1:14" x14ac:dyDescent="0.2">
      <c r="A1016" s="322" t="str">
        <f t="shared" si="16"/>
        <v>Westminster2001Total households</v>
      </c>
      <c r="B1016" s="332" t="s">
        <v>63</v>
      </c>
      <c r="C1016" s="322">
        <v>2001</v>
      </c>
      <c r="D1016" s="332" t="s">
        <v>605</v>
      </c>
      <c r="E1016" s="334">
        <v>91172</v>
      </c>
      <c r="F1016" s="332">
        <v>44914</v>
      </c>
      <c r="G1016" s="332">
        <v>25404</v>
      </c>
      <c r="H1016" s="332">
        <v>10163</v>
      </c>
      <c r="I1016" s="332">
        <v>6567</v>
      </c>
      <c r="J1016" s="332">
        <v>2748</v>
      </c>
      <c r="K1016" s="332">
        <v>1088</v>
      </c>
      <c r="L1016" s="332">
        <v>163</v>
      </c>
      <c r="M1016" s="322">
        <v>125</v>
      </c>
    </row>
    <row r="1017" spans="1:14" x14ac:dyDescent="0.2">
      <c r="A1017" s="322" t="str">
        <f t="shared" si="16"/>
        <v>Westminster2001Total persons</v>
      </c>
      <c r="B1017" s="332" t="s">
        <v>63</v>
      </c>
      <c r="C1017" s="322">
        <v>2001</v>
      </c>
      <c r="D1017" s="332" t="s">
        <v>606</v>
      </c>
      <c r="E1017" s="334">
        <v>175018</v>
      </c>
      <c r="F1017" s="334">
        <v>44914</v>
      </c>
      <c r="G1017" s="334">
        <v>50808</v>
      </c>
      <c r="H1017" s="334">
        <v>30489</v>
      </c>
      <c r="I1017" s="334">
        <v>26268</v>
      </c>
      <c r="J1017" s="334">
        <v>13740</v>
      </c>
      <c r="K1017" s="334">
        <v>6528</v>
      </c>
      <c r="L1017" s="332">
        <v>1141</v>
      </c>
      <c r="M1017" s="322">
        <v>1130</v>
      </c>
    </row>
    <row r="1018" spans="1:14" x14ac:dyDescent="0.2">
      <c r="A1018" s="322" t="str">
        <f t="shared" si="16"/>
        <v>Westminster2001Total rooms</v>
      </c>
      <c r="B1018" s="332" t="s">
        <v>63</v>
      </c>
      <c r="C1018" s="322">
        <v>2001</v>
      </c>
      <c r="D1018" s="332" t="s">
        <v>607</v>
      </c>
      <c r="E1018" s="334">
        <v>349764</v>
      </c>
      <c r="F1018" s="332">
        <v>146579</v>
      </c>
      <c r="G1018" s="332">
        <v>100774</v>
      </c>
      <c r="H1018" s="332">
        <v>46578</v>
      </c>
      <c r="I1018" s="332">
        <v>33210</v>
      </c>
      <c r="J1018" s="332">
        <v>15051</v>
      </c>
      <c r="K1018" s="332">
        <v>10699</v>
      </c>
      <c r="L1018" s="332">
        <v>945</v>
      </c>
      <c r="M1018" s="322">
        <v>730</v>
      </c>
    </row>
    <row r="1019" spans="1:14" x14ac:dyDescent="0.2">
      <c r="A1019" s="322" t="str">
        <f t="shared" si="16"/>
        <v>Westminster2001Persons per room</v>
      </c>
      <c r="B1019" s="332" t="s">
        <v>63</v>
      </c>
      <c r="C1019" s="322">
        <v>2001</v>
      </c>
      <c r="D1019" s="332" t="s">
        <v>608</v>
      </c>
      <c r="E1019" s="334">
        <v>0.50038883361352227</v>
      </c>
      <c r="F1019" s="332">
        <v>0.30641497076661733</v>
      </c>
      <c r="G1019" s="332">
        <v>0.50417766487387616</v>
      </c>
      <c r="H1019" s="332">
        <v>0.65457941517454588</v>
      </c>
      <c r="I1019" s="332">
        <v>0.79096657633242995</v>
      </c>
      <c r="J1019" s="332">
        <v>0.91289615307952965</v>
      </c>
      <c r="K1019" s="332">
        <v>0.61015048135339756</v>
      </c>
      <c r="L1019" s="332">
        <v>1.2074074074074075</v>
      </c>
      <c r="M1019" s="322">
        <v>1.547945205479452</v>
      </c>
    </row>
    <row r="1020" spans="1:14" x14ac:dyDescent="0.2">
      <c r="A1020" s="322" t="str">
        <f t="shared" si="16"/>
        <v>Westminster20112011</v>
      </c>
      <c r="B1020" s="332" t="s">
        <v>63</v>
      </c>
      <c r="C1020" s="322">
        <v>2011</v>
      </c>
      <c r="D1020" s="313">
        <v>2011</v>
      </c>
      <c r="E1020" s="334" t="s">
        <v>604</v>
      </c>
      <c r="F1020" s="332">
        <v>1</v>
      </c>
      <c r="G1020" s="332">
        <v>2</v>
      </c>
      <c r="H1020" s="332">
        <v>3</v>
      </c>
      <c r="I1020" s="332">
        <v>4</v>
      </c>
      <c r="J1020" s="332">
        <v>5</v>
      </c>
      <c r="K1020" s="332" t="s">
        <v>602</v>
      </c>
      <c r="L1020" s="334"/>
      <c r="N1020" s="332"/>
    </row>
    <row r="1021" spans="1:14" x14ac:dyDescent="0.2">
      <c r="A1021" s="322" t="str">
        <f t="shared" si="16"/>
        <v>Westminster2011Total households</v>
      </c>
      <c r="B1021" s="332" t="s">
        <v>63</v>
      </c>
      <c r="C1021" s="322">
        <v>2011</v>
      </c>
      <c r="D1021" s="332" t="s">
        <v>605</v>
      </c>
      <c r="E1021" s="334">
        <v>105772</v>
      </c>
      <c r="F1021" s="332">
        <v>47893</v>
      </c>
      <c r="G1021" s="332">
        <v>31340</v>
      </c>
      <c r="H1021" s="332">
        <v>12507</v>
      </c>
      <c r="I1021" s="332">
        <v>8301</v>
      </c>
      <c r="J1021" s="332">
        <v>3580</v>
      </c>
      <c r="K1021" s="332">
        <v>2151</v>
      </c>
    </row>
    <row r="1022" spans="1:14" x14ac:dyDescent="0.2">
      <c r="A1022" s="322" t="str">
        <f t="shared" si="16"/>
        <v>Westminster2011Total persons</v>
      </c>
      <c r="B1022" s="332" t="s">
        <v>63</v>
      </c>
      <c r="C1022" s="322">
        <v>2011</v>
      </c>
      <c r="D1022" s="332" t="s">
        <v>606</v>
      </c>
      <c r="E1022" s="334">
        <v>213208</v>
      </c>
      <c r="F1022" s="334">
        <v>47893</v>
      </c>
      <c r="G1022" s="334">
        <v>62680</v>
      </c>
      <c r="H1022" s="334">
        <v>37521</v>
      </c>
      <c r="I1022" s="334">
        <v>33204</v>
      </c>
      <c r="J1022" s="334">
        <v>17900</v>
      </c>
      <c r="K1022" s="334">
        <v>14010</v>
      </c>
    </row>
    <row r="1023" spans="1:14" x14ac:dyDescent="0.2">
      <c r="A1023" s="322" t="str">
        <f t="shared" si="16"/>
        <v>Westminster2011Total rooms</v>
      </c>
      <c r="B1023" s="332" t="s">
        <v>63</v>
      </c>
      <c r="C1023" s="322">
        <v>2011</v>
      </c>
      <c r="D1023" s="332" t="s">
        <v>607</v>
      </c>
      <c r="E1023" s="334">
        <v>410181</v>
      </c>
      <c r="F1023" s="332">
        <v>156710</v>
      </c>
      <c r="G1023" s="332">
        <v>123425</v>
      </c>
      <c r="H1023" s="332">
        <v>56866</v>
      </c>
      <c r="I1023" s="332">
        <v>41685</v>
      </c>
      <c r="J1023" s="332">
        <v>19268</v>
      </c>
      <c r="K1023" s="332">
        <v>12227</v>
      </c>
    </row>
    <row r="1024" spans="1:14" x14ac:dyDescent="0.2">
      <c r="A1024" s="322" t="str">
        <f t="shared" si="16"/>
        <v>Westminster2011Persons per room</v>
      </c>
      <c r="B1024" s="332" t="s">
        <v>63</v>
      </c>
      <c r="C1024" s="322">
        <v>2011</v>
      </c>
      <c r="D1024" s="332" t="s">
        <v>608</v>
      </c>
      <c r="E1024" s="334">
        <v>0.51979004390744576</v>
      </c>
      <c r="F1024" s="332">
        <v>0.30561546806202539</v>
      </c>
      <c r="G1024" s="332">
        <v>0.50783876848288434</v>
      </c>
      <c r="H1024" s="332">
        <v>0.6598143002848802</v>
      </c>
      <c r="I1024" s="332">
        <v>0.7965455199712127</v>
      </c>
      <c r="J1024" s="332">
        <v>0.92900145318663063</v>
      </c>
      <c r="K1024" s="332">
        <v>1.1458248139363703</v>
      </c>
    </row>
    <row r="1025" spans="1:12" x14ac:dyDescent="0.2">
      <c r="A1025" s="322" t="str">
        <f t="shared" si="16"/>
        <v>Central LondonCentral London</v>
      </c>
      <c r="B1025" s="332" t="s">
        <v>64</v>
      </c>
      <c r="D1025" s="332" t="s">
        <v>64</v>
      </c>
      <c r="F1025" s="373" t="s">
        <v>603</v>
      </c>
      <c r="G1025" s="373"/>
      <c r="H1025" s="373"/>
      <c r="I1025" s="373"/>
      <c r="J1025" s="373"/>
      <c r="K1025" s="373"/>
      <c r="L1025" s="373"/>
    </row>
    <row r="1026" spans="1:12" x14ac:dyDescent="0.2">
      <c r="A1026" s="322" t="str">
        <f t="shared" si="16"/>
        <v>Central London19611961</v>
      </c>
      <c r="B1026" s="332" t="s">
        <v>64</v>
      </c>
      <c r="C1026" s="322">
        <v>1961</v>
      </c>
      <c r="D1026" s="313" t="s">
        <v>28</v>
      </c>
      <c r="E1026" s="334" t="s">
        <v>604</v>
      </c>
      <c r="F1026" s="332">
        <v>1</v>
      </c>
      <c r="G1026" s="332">
        <v>2</v>
      </c>
      <c r="H1026" s="332">
        <v>3</v>
      </c>
      <c r="I1026" s="332">
        <v>4</v>
      </c>
      <c r="J1026" s="332">
        <v>5</v>
      </c>
      <c r="K1026" s="332">
        <v>6</v>
      </c>
      <c r="L1026" s="334" t="s">
        <v>599</v>
      </c>
    </row>
    <row r="1027" spans="1:12" x14ac:dyDescent="0.2">
      <c r="A1027" s="322" t="str">
        <f t="shared" si="16"/>
        <v>Central London1961Total households</v>
      </c>
      <c r="B1027" s="332" t="s">
        <v>64</v>
      </c>
      <c r="C1027" s="322">
        <v>1961</v>
      </c>
      <c r="D1027" s="332" t="s">
        <v>605</v>
      </c>
      <c r="E1027" s="334">
        <v>274990</v>
      </c>
      <c r="F1027" s="332">
        <v>95198</v>
      </c>
      <c r="G1027" s="332">
        <v>83705</v>
      </c>
      <c r="H1027" s="332">
        <v>43688</v>
      </c>
      <c r="I1027" s="332">
        <v>27816</v>
      </c>
      <c r="J1027" s="332">
        <v>13541</v>
      </c>
      <c r="K1027" s="332">
        <v>6132</v>
      </c>
      <c r="L1027" s="332">
        <v>4910</v>
      </c>
    </row>
    <row r="1028" spans="1:12" x14ac:dyDescent="0.2">
      <c r="A1028" s="322" t="str">
        <f t="shared" si="16"/>
        <v>Central London1961Total persons</v>
      </c>
      <c r="B1028" s="332" t="s">
        <v>64</v>
      </c>
      <c r="C1028" s="322">
        <v>1961</v>
      </c>
      <c r="D1028" s="332" t="s">
        <v>606</v>
      </c>
      <c r="E1028" s="334">
        <v>648055</v>
      </c>
      <c r="F1028" s="334">
        <v>95198</v>
      </c>
      <c r="G1028" s="334">
        <v>167410</v>
      </c>
      <c r="H1028" s="334">
        <v>131064</v>
      </c>
      <c r="I1028" s="334">
        <v>111264</v>
      </c>
      <c r="J1028" s="334">
        <v>67705</v>
      </c>
      <c r="K1028" s="334">
        <v>36792</v>
      </c>
      <c r="L1028" s="332">
        <v>38622</v>
      </c>
    </row>
    <row r="1029" spans="1:12" x14ac:dyDescent="0.2">
      <c r="A1029" s="322" t="str">
        <f t="shared" si="16"/>
        <v>Central London1961Total rooms</v>
      </c>
      <c r="B1029" s="332" t="s">
        <v>64</v>
      </c>
      <c r="C1029" s="322">
        <v>1961</v>
      </c>
      <c r="D1029" s="332" t="s">
        <v>607</v>
      </c>
      <c r="E1029" s="334">
        <v>838275</v>
      </c>
      <c r="F1029" s="332">
        <v>184219</v>
      </c>
      <c r="G1029" s="332">
        <v>250670</v>
      </c>
      <c r="H1029" s="332">
        <v>160289</v>
      </c>
      <c r="I1029" s="332">
        <v>115431</v>
      </c>
      <c r="J1029" s="332">
        <v>64637</v>
      </c>
      <c r="K1029" s="332">
        <v>32418</v>
      </c>
      <c r="L1029" s="332">
        <v>30611</v>
      </c>
    </row>
    <row r="1030" spans="1:12" x14ac:dyDescent="0.2">
      <c r="A1030" s="322" t="str">
        <f t="shared" si="16"/>
        <v>Central London1961Persons per room</v>
      </c>
      <c r="B1030" s="332" t="s">
        <v>64</v>
      </c>
      <c r="C1030" s="322">
        <v>1961</v>
      </c>
      <c r="D1030" s="332" t="s">
        <v>608</v>
      </c>
      <c r="E1030" s="334">
        <v>0.77308162595806862</v>
      </c>
      <c r="F1030" s="332">
        <v>0.51676537165004699</v>
      </c>
      <c r="G1030" s="332">
        <v>0.66785016156700039</v>
      </c>
      <c r="H1030" s="332">
        <v>0.81767307800285738</v>
      </c>
      <c r="I1030" s="332">
        <v>0.96390051199417837</v>
      </c>
      <c r="J1030" s="332">
        <v>1.0474650741835172</v>
      </c>
      <c r="K1030" s="332">
        <v>1.1349250416435315</v>
      </c>
      <c r="L1030" s="332">
        <v>1.2617033092679102</v>
      </c>
    </row>
    <row r="1031" spans="1:12" x14ac:dyDescent="0.2">
      <c r="A1031" s="322" t="str">
        <f t="shared" si="16"/>
        <v>Central London19711971</v>
      </c>
      <c r="B1031" s="332" t="s">
        <v>64</v>
      </c>
      <c r="C1031" s="322">
        <v>1971</v>
      </c>
      <c r="D1031" s="313" t="s">
        <v>29</v>
      </c>
      <c r="E1031" s="334" t="s">
        <v>604</v>
      </c>
      <c r="F1031" s="332">
        <v>1</v>
      </c>
      <c r="G1031" s="332">
        <v>2</v>
      </c>
      <c r="H1031" s="332">
        <v>3</v>
      </c>
      <c r="I1031" s="332">
        <v>4</v>
      </c>
      <c r="J1031" s="332">
        <v>5</v>
      </c>
      <c r="K1031" s="334" t="s">
        <v>602</v>
      </c>
    </row>
    <row r="1032" spans="1:12" x14ac:dyDescent="0.2">
      <c r="A1032" s="322" t="str">
        <f t="shared" si="16"/>
        <v>Central London1971Total households</v>
      </c>
      <c r="B1032" s="332" t="s">
        <v>64</v>
      </c>
      <c r="C1032" s="322">
        <v>1971</v>
      </c>
      <c r="D1032" s="332" t="s">
        <v>605</v>
      </c>
      <c r="E1032" s="334">
        <v>254210</v>
      </c>
      <c r="F1032" s="334">
        <v>103335</v>
      </c>
      <c r="G1032" s="334">
        <v>77800</v>
      </c>
      <c r="H1032" s="334">
        <v>33020</v>
      </c>
      <c r="I1032" s="334">
        <v>21460</v>
      </c>
      <c r="J1032" s="334">
        <v>10665</v>
      </c>
      <c r="K1032" s="334">
        <v>7920</v>
      </c>
      <c r="L1032" s="334"/>
    </row>
    <row r="1033" spans="1:12" x14ac:dyDescent="0.2">
      <c r="A1033" s="322" t="str">
        <f t="shared" si="16"/>
        <v>Central London1971Total persons</v>
      </c>
      <c r="B1033" s="332" t="s">
        <v>64</v>
      </c>
      <c r="C1033" s="322">
        <v>1971</v>
      </c>
      <c r="D1033" s="332" t="s">
        <v>606</v>
      </c>
      <c r="E1033" s="334">
        <v>549700</v>
      </c>
      <c r="F1033" s="334">
        <v>103335</v>
      </c>
      <c r="G1033" s="334">
        <v>155605</v>
      </c>
      <c r="H1033" s="334">
        <v>99060</v>
      </c>
      <c r="I1033" s="334">
        <v>85860</v>
      </c>
      <c r="J1033" s="334">
        <v>53330</v>
      </c>
      <c r="K1033" s="334">
        <v>52510</v>
      </c>
      <c r="L1033" s="334"/>
    </row>
    <row r="1034" spans="1:12" x14ac:dyDescent="0.2">
      <c r="A1034" s="322" t="str">
        <f t="shared" si="16"/>
        <v>Central London1971Total rooms</v>
      </c>
      <c r="B1034" s="332" t="s">
        <v>64</v>
      </c>
      <c r="C1034" s="322">
        <v>1971</v>
      </c>
      <c r="D1034" s="332" t="s">
        <v>607</v>
      </c>
      <c r="E1034" s="334">
        <v>825975</v>
      </c>
      <c r="F1034" s="334">
        <v>227365</v>
      </c>
      <c r="G1034" s="334">
        <v>255620</v>
      </c>
      <c r="H1034" s="334">
        <v>136240</v>
      </c>
      <c r="I1034" s="334">
        <v>100990</v>
      </c>
      <c r="J1034" s="334">
        <v>56910</v>
      </c>
      <c r="K1034" s="334">
        <v>48845</v>
      </c>
      <c r="L1034" s="334"/>
    </row>
    <row r="1035" spans="1:12" x14ac:dyDescent="0.2">
      <c r="A1035" s="322" t="str">
        <f t="shared" si="16"/>
        <v>Central London1971Persons per room</v>
      </c>
      <c r="B1035" s="332" t="s">
        <v>64</v>
      </c>
      <c r="C1035" s="322">
        <v>1971</v>
      </c>
      <c r="D1035" s="332" t="s">
        <v>608</v>
      </c>
      <c r="E1035" s="334">
        <v>0.66551651079027818</v>
      </c>
      <c r="F1035" s="332">
        <v>0.45448947727222749</v>
      </c>
      <c r="G1035" s="332">
        <v>0.60873562319067365</v>
      </c>
      <c r="H1035" s="332">
        <v>0.72709923664122134</v>
      </c>
      <c r="I1035" s="332">
        <v>0.8501831864541044</v>
      </c>
      <c r="J1035" s="332">
        <v>0.9370936566508522</v>
      </c>
      <c r="K1035" s="332">
        <v>1.0750332685024055</v>
      </c>
    </row>
    <row r="1036" spans="1:12" x14ac:dyDescent="0.2">
      <c r="A1036" s="322" t="str">
        <f t="shared" si="16"/>
        <v>Central London19811981</v>
      </c>
      <c r="B1036" s="332" t="s">
        <v>64</v>
      </c>
      <c r="C1036" s="322">
        <v>1981</v>
      </c>
      <c r="D1036" s="313" t="s">
        <v>30</v>
      </c>
      <c r="E1036" s="334" t="s">
        <v>604</v>
      </c>
      <c r="F1036" s="332">
        <v>1</v>
      </c>
      <c r="G1036" s="332">
        <v>2</v>
      </c>
      <c r="H1036" s="332">
        <v>3</v>
      </c>
      <c r="I1036" s="332">
        <v>4</v>
      </c>
      <c r="J1036" s="332">
        <v>5</v>
      </c>
      <c r="K1036" s="332">
        <v>6</v>
      </c>
      <c r="L1036" s="334" t="s">
        <v>599</v>
      </c>
    </row>
    <row r="1037" spans="1:12" x14ac:dyDescent="0.2">
      <c r="A1037" s="322" t="str">
        <f t="shared" si="16"/>
        <v>Central London1981Total households</v>
      </c>
      <c r="B1037" s="332" t="s">
        <v>64</v>
      </c>
      <c r="C1037" s="322">
        <v>1981</v>
      </c>
      <c r="D1037" s="332" t="s">
        <v>605</v>
      </c>
      <c r="E1037" s="334">
        <v>201303</v>
      </c>
      <c r="F1037" s="332">
        <v>84127</v>
      </c>
      <c r="G1037" s="332">
        <v>61641</v>
      </c>
      <c r="H1037" s="332">
        <v>25424</v>
      </c>
      <c r="I1037" s="332">
        <v>17610</v>
      </c>
      <c r="J1037" s="332">
        <v>7794</v>
      </c>
      <c r="K1037" s="332">
        <v>3287</v>
      </c>
      <c r="L1037" s="332">
        <v>1420</v>
      </c>
    </row>
    <row r="1038" spans="1:12" x14ac:dyDescent="0.2">
      <c r="A1038" s="322" t="str">
        <f t="shared" si="16"/>
        <v>Central London1981Total persons</v>
      </c>
      <c r="B1038" s="332" t="s">
        <v>64</v>
      </c>
      <c r="C1038" s="322">
        <v>1981</v>
      </c>
      <c r="D1038" s="332" t="s">
        <v>606</v>
      </c>
      <c r="E1038" s="334">
        <v>423856</v>
      </c>
      <c r="F1038" s="334">
        <v>84127</v>
      </c>
      <c r="G1038" s="334">
        <v>123282</v>
      </c>
      <c r="H1038" s="334">
        <v>76272</v>
      </c>
      <c r="I1038" s="334">
        <v>70440</v>
      </c>
      <c r="J1038" s="334">
        <v>38970</v>
      </c>
      <c r="K1038" s="334">
        <v>19722</v>
      </c>
      <c r="L1038" s="332">
        <v>11043</v>
      </c>
    </row>
    <row r="1039" spans="1:12" x14ac:dyDescent="0.2">
      <c r="A1039" s="322" t="str">
        <f t="shared" si="16"/>
        <v>Central London1981Total rooms</v>
      </c>
      <c r="B1039" s="332" t="s">
        <v>64</v>
      </c>
      <c r="C1039" s="322">
        <v>1981</v>
      </c>
      <c r="D1039" s="332" t="s">
        <v>607</v>
      </c>
      <c r="E1039" s="334">
        <v>723628</v>
      </c>
      <c r="F1039" s="332">
        <v>216549</v>
      </c>
      <c r="G1039" s="332">
        <v>223922</v>
      </c>
      <c r="H1039" s="332">
        <v>113318</v>
      </c>
      <c r="I1039" s="332">
        <v>91881</v>
      </c>
      <c r="J1039" s="332">
        <v>46696</v>
      </c>
      <c r="K1039" s="332">
        <v>21381</v>
      </c>
      <c r="L1039" s="332">
        <v>9881</v>
      </c>
    </row>
    <row r="1040" spans="1:12" x14ac:dyDescent="0.2">
      <c r="A1040" s="322" t="str">
        <f t="shared" si="16"/>
        <v>Central London1981Persons per room</v>
      </c>
      <c r="B1040" s="332" t="s">
        <v>64</v>
      </c>
      <c r="C1040" s="322">
        <v>1981</v>
      </c>
      <c r="D1040" s="332" t="s">
        <v>608</v>
      </c>
      <c r="E1040" s="334">
        <v>0.58573742309584487</v>
      </c>
      <c r="F1040" s="332">
        <v>0.38848944118883022</v>
      </c>
      <c r="G1040" s="332">
        <v>0.55055778351390217</v>
      </c>
      <c r="H1040" s="332">
        <v>0.67307929896397745</v>
      </c>
      <c r="I1040" s="332">
        <v>0.76664381101642343</v>
      </c>
      <c r="J1040" s="332">
        <v>0.83454685626177827</v>
      </c>
      <c r="K1040" s="332">
        <v>0.92240774519433144</v>
      </c>
      <c r="L1040" s="332">
        <v>1.1175994332557433</v>
      </c>
    </row>
    <row r="1041" spans="1:14" x14ac:dyDescent="0.2">
      <c r="A1041" s="322" t="str">
        <f t="shared" si="16"/>
        <v>Central London19911991</v>
      </c>
      <c r="B1041" s="332" t="s">
        <v>64</v>
      </c>
      <c r="C1041" s="322">
        <v>1991</v>
      </c>
      <c r="D1041" s="313" t="s">
        <v>4</v>
      </c>
      <c r="E1041" s="334" t="s">
        <v>604</v>
      </c>
      <c r="F1041" s="332">
        <v>1</v>
      </c>
      <c r="G1041" s="332">
        <v>2</v>
      </c>
      <c r="H1041" s="332">
        <v>3</v>
      </c>
      <c r="I1041" s="332">
        <v>4</v>
      </c>
      <c r="J1041" s="332">
        <v>5</v>
      </c>
      <c r="K1041" s="332">
        <v>6</v>
      </c>
      <c r="L1041" s="334" t="s">
        <v>599</v>
      </c>
    </row>
    <row r="1042" spans="1:14" x14ac:dyDescent="0.2">
      <c r="A1042" s="322" t="str">
        <f t="shared" si="16"/>
        <v>Central London1991Total households</v>
      </c>
      <c r="B1042" s="332" t="s">
        <v>64</v>
      </c>
      <c r="C1042" s="322">
        <v>1991</v>
      </c>
      <c r="D1042" s="332" t="s">
        <v>605</v>
      </c>
      <c r="E1042" s="334">
        <v>233707</v>
      </c>
      <c r="F1042" s="332">
        <v>109133</v>
      </c>
      <c r="G1042" s="332">
        <v>69234</v>
      </c>
      <c r="H1042" s="332">
        <v>26211</v>
      </c>
      <c r="I1042" s="332">
        <v>17409</v>
      </c>
      <c r="J1042" s="332">
        <v>7105</v>
      </c>
      <c r="K1042" s="332">
        <v>3098</v>
      </c>
      <c r="L1042" s="332">
        <v>1517</v>
      </c>
    </row>
    <row r="1043" spans="1:14" x14ac:dyDescent="0.2">
      <c r="A1043" s="322" t="str">
        <f t="shared" si="16"/>
        <v>Central London1991Total persons</v>
      </c>
      <c r="B1043" s="332" t="s">
        <v>64</v>
      </c>
      <c r="C1043" s="322">
        <v>1991</v>
      </c>
      <c r="D1043" s="332" t="s">
        <v>606</v>
      </c>
      <c r="E1043" s="334">
        <v>462006</v>
      </c>
      <c r="F1043" s="334">
        <v>109133</v>
      </c>
      <c r="G1043" s="334">
        <v>138468</v>
      </c>
      <c r="H1043" s="334">
        <v>78633</v>
      </c>
      <c r="I1043" s="334">
        <v>69636</v>
      </c>
      <c r="J1043" s="334">
        <v>35525</v>
      </c>
      <c r="K1043" s="334">
        <v>18588</v>
      </c>
      <c r="L1043" s="332">
        <v>12023</v>
      </c>
    </row>
    <row r="1044" spans="1:14" x14ac:dyDescent="0.2">
      <c r="A1044" s="322" t="str">
        <f t="shared" si="16"/>
        <v>Central London1991Total rooms</v>
      </c>
      <c r="B1044" s="332" t="s">
        <v>64</v>
      </c>
      <c r="C1044" s="322">
        <v>1991</v>
      </c>
      <c r="D1044" s="332" t="s">
        <v>607</v>
      </c>
      <c r="E1044" s="334">
        <v>891297</v>
      </c>
      <c r="F1044" s="332">
        <v>322493</v>
      </c>
      <c r="G1044" s="332">
        <v>275485</v>
      </c>
      <c r="H1044" s="332">
        <v>124320</v>
      </c>
      <c r="I1044" s="332">
        <v>95446</v>
      </c>
      <c r="J1044" s="332">
        <v>43848</v>
      </c>
      <c r="K1044" s="332">
        <v>19811</v>
      </c>
      <c r="L1044" s="332">
        <v>9894</v>
      </c>
    </row>
    <row r="1045" spans="1:14" x14ac:dyDescent="0.2">
      <c r="A1045" s="322" t="str">
        <f t="shared" si="16"/>
        <v>Central London1991Persons per room</v>
      </c>
      <c r="B1045" s="332" t="s">
        <v>64</v>
      </c>
      <c r="C1045" s="322">
        <v>1991</v>
      </c>
      <c r="D1045" s="332" t="s">
        <v>608</v>
      </c>
      <c r="E1045" s="334">
        <v>0.51835246836912952</v>
      </c>
      <c r="F1045" s="332">
        <v>0.33840424443321249</v>
      </c>
      <c r="G1045" s="332">
        <v>0.50263353721618242</v>
      </c>
      <c r="H1045" s="332">
        <v>0.63250482625482629</v>
      </c>
      <c r="I1045" s="332">
        <v>0.72958531525679438</v>
      </c>
      <c r="J1045" s="332">
        <v>0.81018518518518523</v>
      </c>
      <c r="K1045" s="332">
        <v>0.93826661955479285</v>
      </c>
      <c r="L1045" s="332">
        <v>1.2151809177279158</v>
      </c>
    </row>
    <row r="1046" spans="1:14" x14ac:dyDescent="0.2">
      <c r="A1046" s="322" t="str">
        <f t="shared" si="16"/>
        <v>Central London20012001</v>
      </c>
      <c r="B1046" s="332" t="s">
        <v>64</v>
      </c>
      <c r="C1046" s="322">
        <v>2001</v>
      </c>
      <c r="D1046" s="313">
        <v>2001</v>
      </c>
      <c r="E1046" s="334" t="s">
        <v>604</v>
      </c>
      <c r="F1046" s="332">
        <v>1</v>
      </c>
      <c r="G1046" s="332">
        <v>2</v>
      </c>
      <c r="H1046" s="332">
        <v>3</v>
      </c>
      <c r="I1046" s="332">
        <v>4</v>
      </c>
      <c r="J1046" s="332">
        <v>5</v>
      </c>
      <c r="K1046" s="332">
        <v>6</v>
      </c>
      <c r="L1046" s="334">
        <v>7</v>
      </c>
      <c r="M1046" s="322" t="s">
        <v>2759</v>
      </c>
      <c r="N1046" s="332"/>
    </row>
    <row r="1047" spans="1:14" x14ac:dyDescent="0.2">
      <c r="A1047" s="322" t="str">
        <f t="shared" ref="A1047:A1110" si="17">CONCATENATE(B1047,C1047,D1047)</f>
        <v>Central London2001Total households</v>
      </c>
      <c r="B1047" s="332" t="s">
        <v>64</v>
      </c>
      <c r="C1047" s="322">
        <v>2001</v>
      </c>
      <c r="D1047" s="332" t="s">
        <v>605</v>
      </c>
      <c r="E1047" s="334">
        <v>266252</v>
      </c>
      <c r="F1047" s="332">
        <v>128208</v>
      </c>
      <c r="G1047" s="332">
        <v>72959</v>
      </c>
      <c r="H1047" s="332">
        <v>30742</v>
      </c>
      <c r="I1047" s="332">
        <v>19970</v>
      </c>
      <c r="J1047" s="332">
        <v>8703</v>
      </c>
      <c r="K1047" s="332">
        <v>4496</v>
      </c>
      <c r="L1047" s="332">
        <v>643</v>
      </c>
      <c r="M1047" s="322">
        <v>531</v>
      </c>
    </row>
    <row r="1048" spans="1:14" x14ac:dyDescent="0.2">
      <c r="A1048" s="322" t="str">
        <f t="shared" si="17"/>
        <v>Central London2001Total persons</v>
      </c>
      <c r="B1048" s="332" t="s">
        <v>64</v>
      </c>
      <c r="C1048" s="322">
        <v>2001</v>
      </c>
      <c r="D1048" s="332" t="s">
        <v>606</v>
      </c>
      <c r="E1048" s="334">
        <v>526059</v>
      </c>
      <c r="F1048" s="334">
        <v>128208</v>
      </c>
      <c r="G1048" s="334">
        <v>145918</v>
      </c>
      <c r="H1048" s="334">
        <v>92226</v>
      </c>
      <c r="I1048" s="334">
        <v>79880</v>
      </c>
      <c r="J1048" s="334">
        <v>43515</v>
      </c>
      <c r="K1048" s="334">
        <v>26976</v>
      </c>
      <c r="L1048" s="332">
        <v>4501</v>
      </c>
      <c r="M1048" s="322">
        <v>4835</v>
      </c>
    </row>
    <row r="1049" spans="1:14" x14ac:dyDescent="0.2">
      <c r="A1049" s="322" t="str">
        <f t="shared" si="17"/>
        <v>Central London2001Total rooms</v>
      </c>
      <c r="B1049" s="332" t="s">
        <v>64</v>
      </c>
      <c r="C1049" s="322">
        <v>2001</v>
      </c>
      <c r="D1049" s="332" t="s">
        <v>607</v>
      </c>
      <c r="E1049" s="334">
        <v>1049661</v>
      </c>
      <c r="F1049" s="332">
        <v>427707</v>
      </c>
      <c r="G1049" s="332">
        <v>291921</v>
      </c>
      <c r="H1049" s="332">
        <v>142622</v>
      </c>
      <c r="I1049" s="332">
        <v>105478</v>
      </c>
      <c r="J1049" s="332">
        <v>49642</v>
      </c>
      <c r="K1049" s="332">
        <v>42932</v>
      </c>
      <c r="L1049" s="332">
        <v>3783</v>
      </c>
      <c r="M1049" s="322">
        <v>3118</v>
      </c>
    </row>
    <row r="1050" spans="1:14" x14ac:dyDescent="0.2">
      <c r="A1050" s="322" t="str">
        <f t="shared" si="17"/>
        <v>Central London2001Persons per room</v>
      </c>
      <c r="B1050" s="332" t="s">
        <v>64</v>
      </c>
      <c r="C1050" s="322">
        <v>2001</v>
      </c>
      <c r="D1050" s="332" t="s">
        <v>608</v>
      </c>
      <c r="E1050" s="334">
        <v>0.50117037786485352</v>
      </c>
      <c r="F1050" s="332">
        <v>0.29975660908051538</v>
      </c>
      <c r="G1050" s="332">
        <v>0.4998544126664406</v>
      </c>
      <c r="H1050" s="332">
        <v>0.64664637994138352</v>
      </c>
      <c r="I1050" s="332">
        <v>0.75731432146987998</v>
      </c>
      <c r="J1050" s="332">
        <v>0.87657628620925832</v>
      </c>
      <c r="K1050" s="332">
        <v>0.62834249510854379</v>
      </c>
      <c r="L1050" s="332">
        <v>1.1897964578376949</v>
      </c>
      <c r="M1050" s="322">
        <v>1.550673508659397</v>
      </c>
    </row>
    <row r="1051" spans="1:14" x14ac:dyDescent="0.2">
      <c r="A1051" s="322" t="str">
        <f t="shared" si="17"/>
        <v>Central London20112011</v>
      </c>
      <c r="B1051" s="332" t="s">
        <v>64</v>
      </c>
      <c r="C1051" s="322">
        <v>2011</v>
      </c>
      <c r="D1051" s="313">
        <v>2011</v>
      </c>
      <c r="E1051" s="334" t="s">
        <v>604</v>
      </c>
      <c r="F1051" s="332">
        <v>1</v>
      </c>
      <c r="G1051" s="332">
        <v>2</v>
      </c>
      <c r="H1051" s="332">
        <v>3</v>
      </c>
      <c r="I1051" s="332">
        <v>4</v>
      </c>
      <c r="J1051" s="332">
        <v>5</v>
      </c>
      <c r="K1051" s="332" t="s">
        <v>602</v>
      </c>
      <c r="L1051" s="334"/>
      <c r="N1051" s="332"/>
    </row>
    <row r="1052" spans="1:14" x14ac:dyDescent="0.2">
      <c r="A1052" s="322" t="str">
        <f t="shared" si="17"/>
        <v>Central London2011Total households</v>
      </c>
      <c r="B1052" s="332" t="s">
        <v>64</v>
      </c>
      <c r="C1052" s="322">
        <v>2011</v>
      </c>
      <c r="D1052" s="332" t="s">
        <v>605</v>
      </c>
      <c r="E1052" s="334">
        <v>354911</v>
      </c>
      <c r="F1052" s="332">
        <v>119161</v>
      </c>
      <c r="G1052" s="332">
        <v>116048</v>
      </c>
      <c r="H1052" s="332">
        <v>54695</v>
      </c>
      <c r="I1052" s="332">
        <v>42141</v>
      </c>
      <c r="J1052" s="332">
        <v>15645</v>
      </c>
      <c r="K1052" s="332">
        <v>7221</v>
      </c>
    </row>
    <row r="1053" spans="1:14" x14ac:dyDescent="0.2">
      <c r="A1053" s="322" t="str">
        <f t="shared" si="17"/>
        <v>Central London2011Total persons</v>
      </c>
      <c r="B1053" s="332" t="s">
        <v>64</v>
      </c>
      <c r="C1053" s="322">
        <v>2011</v>
      </c>
      <c r="D1053" s="332" t="s">
        <v>606</v>
      </c>
      <c r="E1053" s="334">
        <v>810816</v>
      </c>
      <c r="F1053" s="334">
        <v>119161</v>
      </c>
      <c r="G1053" s="334">
        <v>232096</v>
      </c>
      <c r="H1053" s="334">
        <v>164085</v>
      </c>
      <c r="I1053" s="334">
        <v>168564</v>
      </c>
      <c r="J1053" s="334">
        <v>78225</v>
      </c>
      <c r="K1053" s="334">
        <v>48685</v>
      </c>
    </row>
    <row r="1054" spans="1:14" x14ac:dyDescent="0.2">
      <c r="A1054" s="322" t="str">
        <f t="shared" si="17"/>
        <v>Central London2011Total rooms</v>
      </c>
      <c r="B1054" s="332" t="s">
        <v>64</v>
      </c>
      <c r="C1054" s="322">
        <v>2011</v>
      </c>
      <c r="D1054" s="332" t="s">
        <v>607</v>
      </c>
      <c r="E1054" s="334">
        <v>1678783</v>
      </c>
      <c r="F1054" s="332">
        <v>459639</v>
      </c>
      <c r="G1054" s="332">
        <v>536276</v>
      </c>
      <c r="H1054" s="332">
        <v>287818</v>
      </c>
      <c r="I1054" s="332">
        <v>251324</v>
      </c>
      <c r="J1054" s="332">
        <v>98134</v>
      </c>
      <c r="K1054" s="332">
        <v>45592</v>
      </c>
    </row>
    <row r="1055" spans="1:14" x14ac:dyDescent="0.2">
      <c r="A1055" s="322" t="str">
        <f t="shared" si="17"/>
        <v>Central London2011Persons per room</v>
      </c>
      <c r="B1055" s="332" t="s">
        <v>64</v>
      </c>
      <c r="C1055" s="322">
        <v>2011</v>
      </c>
      <c r="D1055" s="332" t="s">
        <v>608</v>
      </c>
      <c r="E1055" s="334">
        <v>0.4829784433128046</v>
      </c>
      <c r="F1055" s="332">
        <v>0.2592491063639073</v>
      </c>
      <c r="G1055" s="332">
        <v>0.43279206975512607</v>
      </c>
      <c r="H1055" s="332">
        <v>0.57009985476933345</v>
      </c>
      <c r="I1055" s="332">
        <v>0.67070395187089171</v>
      </c>
      <c r="J1055" s="332">
        <v>0.79712434018790634</v>
      </c>
      <c r="K1055" s="332">
        <v>1.0678408492718021</v>
      </c>
    </row>
    <row r="1056" spans="1:14" x14ac:dyDescent="0.2">
      <c r="A1056" s="322" t="str">
        <f t="shared" si="17"/>
        <v>Rest of Inner LondonRest of Inner London</v>
      </c>
      <c r="B1056" s="332" t="s">
        <v>65</v>
      </c>
      <c r="D1056" s="332" t="s">
        <v>65</v>
      </c>
      <c r="F1056" s="373" t="s">
        <v>603</v>
      </c>
      <c r="G1056" s="373"/>
      <c r="H1056" s="373"/>
      <c r="I1056" s="373"/>
      <c r="J1056" s="373"/>
      <c r="K1056" s="373"/>
      <c r="L1056" s="373"/>
    </row>
    <row r="1057" spans="1:12" x14ac:dyDescent="0.2">
      <c r="A1057" s="322" t="str">
        <f t="shared" si="17"/>
        <v>Rest of Inner London19611961</v>
      </c>
      <c r="B1057" s="332" t="s">
        <v>65</v>
      </c>
      <c r="C1057" s="322">
        <v>1961</v>
      </c>
      <c r="D1057" s="313" t="s">
        <v>28</v>
      </c>
      <c r="E1057" s="334" t="s">
        <v>604</v>
      </c>
      <c r="F1057" s="332">
        <v>1</v>
      </c>
      <c r="G1057" s="332">
        <v>2</v>
      </c>
      <c r="H1057" s="332">
        <v>3</v>
      </c>
      <c r="I1057" s="332">
        <v>4</v>
      </c>
      <c r="J1057" s="332">
        <v>5</v>
      </c>
      <c r="K1057" s="332">
        <v>6</v>
      </c>
      <c r="L1057" s="334" t="s">
        <v>599</v>
      </c>
    </row>
    <row r="1058" spans="1:12" x14ac:dyDescent="0.2">
      <c r="A1058" s="322" t="str">
        <f t="shared" si="17"/>
        <v>Rest of Inner London1961Total households</v>
      </c>
      <c r="B1058" s="332" t="s">
        <v>65</v>
      </c>
      <c r="C1058" s="322">
        <v>1961</v>
      </c>
      <c r="D1058" s="332" t="s">
        <v>605</v>
      </c>
      <c r="E1058" s="334">
        <v>934011</v>
      </c>
      <c r="F1058" s="332">
        <v>175715</v>
      </c>
      <c r="G1058" s="332">
        <v>283317</v>
      </c>
      <c r="H1058" s="332">
        <v>202528</v>
      </c>
      <c r="I1058" s="332">
        <v>147934</v>
      </c>
      <c r="J1058" s="332">
        <v>69223</v>
      </c>
      <c r="K1058" s="332">
        <v>30515</v>
      </c>
      <c r="L1058" s="332">
        <v>24779</v>
      </c>
    </row>
    <row r="1059" spans="1:12" x14ac:dyDescent="0.2">
      <c r="A1059" s="322" t="str">
        <f t="shared" si="17"/>
        <v>Rest of Inner London1961Total persons</v>
      </c>
      <c r="B1059" s="332" t="s">
        <v>65</v>
      </c>
      <c r="C1059" s="322">
        <v>1961</v>
      </c>
      <c r="D1059" s="332" t="s">
        <v>606</v>
      </c>
      <c r="E1059" s="334">
        <v>2665873</v>
      </c>
      <c r="F1059" s="334">
        <v>175715</v>
      </c>
      <c r="G1059" s="334">
        <v>566634</v>
      </c>
      <c r="H1059" s="334">
        <v>607584</v>
      </c>
      <c r="I1059" s="334">
        <v>591736</v>
      </c>
      <c r="J1059" s="334">
        <v>346115</v>
      </c>
      <c r="K1059" s="334">
        <v>183090</v>
      </c>
      <c r="L1059" s="332">
        <v>194999</v>
      </c>
    </row>
    <row r="1060" spans="1:12" x14ac:dyDescent="0.2">
      <c r="A1060" s="322" t="str">
        <f t="shared" si="17"/>
        <v>Rest of Inner London1961Total rooms</v>
      </c>
      <c r="B1060" s="332" t="s">
        <v>65</v>
      </c>
      <c r="C1060" s="322">
        <v>1961</v>
      </c>
      <c r="D1060" s="332" t="s">
        <v>607</v>
      </c>
      <c r="E1060" s="334">
        <v>3493295</v>
      </c>
      <c r="F1060" s="332">
        <v>463023</v>
      </c>
      <c r="G1060" s="332">
        <v>996494</v>
      </c>
      <c r="H1060" s="332">
        <v>799514</v>
      </c>
      <c r="I1060" s="332">
        <v>631747</v>
      </c>
      <c r="J1060" s="332">
        <v>319848</v>
      </c>
      <c r="K1060" s="332">
        <v>149989</v>
      </c>
      <c r="L1060" s="332">
        <v>132680</v>
      </c>
    </row>
    <row r="1061" spans="1:12" x14ac:dyDescent="0.2">
      <c r="A1061" s="322" t="str">
        <f t="shared" si="17"/>
        <v>Rest of Inner London1961Persons per room</v>
      </c>
      <c r="B1061" s="332" t="s">
        <v>65</v>
      </c>
      <c r="C1061" s="322">
        <v>1961</v>
      </c>
      <c r="D1061" s="332" t="s">
        <v>608</v>
      </c>
      <c r="E1061" s="334">
        <v>0.76313995811976942</v>
      </c>
      <c r="F1061" s="332">
        <v>0.37949518706414154</v>
      </c>
      <c r="G1061" s="332">
        <v>0.56862760839503301</v>
      </c>
      <c r="H1061" s="332">
        <v>0.75994166456122092</v>
      </c>
      <c r="I1061" s="332">
        <v>0.93666610209466761</v>
      </c>
      <c r="J1061" s="332">
        <v>1.0821233836072135</v>
      </c>
      <c r="K1061" s="332">
        <v>1.2206895172312637</v>
      </c>
      <c r="L1061" s="332">
        <v>1.4696940006029544</v>
      </c>
    </row>
    <row r="1062" spans="1:12" x14ac:dyDescent="0.2">
      <c r="A1062" s="322" t="str">
        <f t="shared" si="17"/>
        <v>Rest of Inner London19711971</v>
      </c>
      <c r="B1062" s="332" t="s">
        <v>65</v>
      </c>
      <c r="C1062" s="322">
        <v>1971</v>
      </c>
      <c r="D1062" s="313" t="s">
        <v>29</v>
      </c>
      <c r="E1062" s="334" t="s">
        <v>604</v>
      </c>
      <c r="F1062" s="332">
        <v>1</v>
      </c>
      <c r="G1062" s="332">
        <v>2</v>
      </c>
      <c r="H1062" s="332">
        <v>3</v>
      </c>
      <c r="I1062" s="332">
        <v>4</v>
      </c>
      <c r="J1062" s="332">
        <v>5</v>
      </c>
      <c r="K1062" s="334" t="s">
        <v>602</v>
      </c>
    </row>
    <row r="1063" spans="1:12" x14ac:dyDescent="0.2">
      <c r="A1063" s="322" t="str">
        <f t="shared" si="17"/>
        <v>Rest of Inner London1971Total households</v>
      </c>
      <c r="B1063" s="332" t="s">
        <v>65</v>
      </c>
      <c r="C1063" s="322">
        <v>1971</v>
      </c>
      <c r="D1063" s="332" t="s">
        <v>605</v>
      </c>
      <c r="E1063" s="334">
        <v>865025</v>
      </c>
      <c r="F1063" s="334">
        <v>219380</v>
      </c>
      <c r="G1063" s="334">
        <v>267780</v>
      </c>
      <c r="H1063" s="334">
        <v>149920</v>
      </c>
      <c r="I1063" s="334">
        <v>114300</v>
      </c>
      <c r="J1063" s="334">
        <v>59885</v>
      </c>
      <c r="K1063" s="334">
        <v>53790</v>
      </c>
    </row>
    <row r="1064" spans="1:12" x14ac:dyDescent="0.2">
      <c r="A1064" s="322" t="str">
        <f t="shared" si="17"/>
        <v>Rest of Inner London1971Total persons</v>
      </c>
      <c r="B1064" s="332" t="s">
        <v>65</v>
      </c>
      <c r="C1064" s="322">
        <v>1971</v>
      </c>
      <c r="D1064" s="332" t="s">
        <v>606</v>
      </c>
      <c r="E1064" s="334">
        <v>2326865</v>
      </c>
      <c r="F1064" s="334">
        <v>219380</v>
      </c>
      <c r="G1064" s="334">
        <v>535555</v>
      </c>
      <c r="H1064" s="334">
        <v>449725</v>
      </c>
      <c r="I1064" s="334">
        <v>457155</v>
      </c>
      <c r="J1064" s="334">
        <v>299405</v>
      </c>
      <c r="K1064" s="334">
        <v>365640</v>
      </c>
    </row>
    <row r="1065" spans="1:12" x14ac:dyDescent="0.2">
      <c r="A1065" s="322" t="str">
        <f t="shared" si="17"/>
        <v>Rest of Inner London1971Total rooms</v>
      </c>
      <c r="B1065" s="332" t="s">
        <v>65</v>
      </c>
      <c r="C1065" s="322">
        <v>1971</v>
      </c>
      <c r="D1065" s="332" t="s">
        <v>607</v>
      </c>
      <c r="E1065" s="334">
        <v>3426840</v>
      </c>
      <c r="F1065" s="334">
        <v>633220</v>
      </c>
      <c r="G1065" s="334">
        <v>1027885</v>
      </c>
      <c r="H1065" s="334">
        <v>645290</v>
      </c>
      <c r="I1065" s="334">
        <v>529990</v>
      </c>
      <c r="J1065" s="334">
        <v>297490</v>
      </c>
      <c r="K1065" s="334">
        <v>292965</v>
      </c>
    </row>
    <row r="1066" spans="1:12" x14ac:dyDescent="0.2">
      <c r="A1066" s="322" t="str">
        <f t="shared" si="17"/>
        <v>Rest of Inner London1971Persons per room</v>
      </c>
      <c r="B1066" s="332" t="s">
        <v>65</v>
      </c>
      <c r="C1066" s="322">
        <v>1971</v>
      </c>
      <c r="D1066" s="332" t="s">
        <v>608</v>
      </c>
      <c r="E1066" s="334">
        <v>0.67901185932229113</v>
      </c>
      <c r="F1066" s="332">
        <v>0.34645147026309969</v>
      </c>
      <c r="G1066" s="332">
        <v>0.52102618483585228</v>
      </c>
      <c r="H1066" s="332">
        <v>0.69693471152505071</v>
      </c>
      <c r="I1066" s="332">
        <v>0.86257287873356103</v>
      </c>
      <c r="J1066" s="332">
        <v>1.0064371911660897</v>
      </c>
      <c r="K1066" s="332">
        <v>1.2480671752598433</v>
      </c>
    </row>
    <row r="1067" spans="1:12" x14ac:dyDescent="0.2">
      <c r="A1067" s="322" t="str">
        <f t="shared" si="17"/>
        <v>Rest of Inner London19811981</v>
      </c>
      <c r="B1067" s="332" t="s">
        <v>65</v>
      </c>
      <c r="C1067" s="322">
        <v>1981</v>
      </c>
      <c r="D1067" s="313" t="s">
        <v>30</v>
      </c>
      <c r="E1067" s="334" t="s">
        <v>604</v>
      </c>
      <c r="F1067" s="332">
        <v>1</v>
      </c>
      <c r="G1067" s="332">
        <v>2</v>
      </c>
      <c r="H1067" s="332">
        <v>3</v>
      </c>
      <c r="I1067" s="332">
        <v>4</v>
      </c>
      <c r="J1067" s="332">
        <v>5</v>
      </c>
      <c r="K1067" s="332">
        <v>6</v>
      </c>
      <c r="L1067" s="334" t="s">
        <v>599</v>
      </c>
    </row>
    <row r="1068" spans="1:12" x14ac:dyDescent="0.2">
      <c r="A1068" s="322" t="str">
        <f t="shared" si="17"/>
        <v>Rest of Inner London1981Total households</v>
      </c>
      <c r="B1068" s="332" t="s">
        <v>65</v>
      </c>
      <c r="C1068" s="322">
        <v>1981</v>
      </c>
      <c r="D1068" s="332" t="s">
        <v>605</v>
      </c>
      <c r="E1068" s="334">
        <v>763631</v>
      </c>
      <c r="F1068" s="332">
        <v>222879</v>
      </c>
      <c r="G1068" s="332">
        <v>238069</v>
      </c>
      <c r="H1068" s="332">
        <v>120643</v>
      </c>
      <c r="I1068" s="332">
        <v>97081</v>
      </c>
      <c r="J1068" s="332">
        <v>48479</v>
      </c>
      <c r="K1068" s="332">
        <v>23008</v>
      </c>
      <c r="L1068" s="332">
        <v>13472</v>
      </c>
    </row>
    <row r="1069" spans="1:12" x14ac:dyDescent="0.2">
      <c r="A1069" s="322" t="str">
        <f t="shared" si="17"/>
        <v>Rest of Inner London1981Total persons</v>
      </c>
      <c r="B1069" s="332" t="s">
        <v>65</v>
      </c>
      <c r="C1069" s="322">
        <v>1981</v>
      </c>
      <c r="D1069" s="332" t="s">
        <v>606</v>
      </c>
      <c r="E1069" s="334">
        <v>1935463</v>
      </c>
      <c r="F1069" s="334">
        <v>222879</v>
      </c>
      <c r="G1069" s="334">
        <v>476138</v>
      </c>
      <c r="H1069" s="334">
        <v>361929</v>
      </c>
      <c r="I1069" s="334">
        <v>388324</v>
      </c>
      <c r="J1069" s="334">
        <v>242395</v>
      </c>
      <c r="K1069" s="334">
        <v>138048</v>
      </c>
      <c r="L1069" s="332">
        <v>105750</v>
      </c>
    </row>
    <row r="1070" spans="1:12" x14ac:dyDescent="0.2">
      <c r="A1070" s="322" t="str">
        <f t="shared" si="17"/>
        <v>Rest of Inner London1981Total rooms</v>
      </c>
      <c r="B1070" s="332" t="s">
        <v>65</v>
      </c>
      <c r="C1070" s="322">
        <v>1981</v>
      </c>
      <c r="D1070" s="332" t="s">
        <v>607</v>
      </c>
      <c r="E1070" s="334">
        <v>3160621</v>
      </c>
      <c r="F1070" s="332">
        <v>690087</v>
      </c>
      <c r="G1070" s="332">
        <v>949685</v>
      </c>
      <c r="H1070" s="332">
        <v>553262</v>
      </c>
      <c r="I1070" s="332">
        <v>490518</v>
      </c>
      <c r="J1070" s="332">
        <v>263432</v>
      </c>
      <c r="K1070" s="332">
        <v>131244</v>
      </c>
      <c r="L1070" s="332">
        <v>82393</v>
      </c>
    </row>
    <row r="1071" spans="1:12" x14ac:dyDescent="0.2">
      <c r="A1071" s="322" t="str">
        <f t="shared" si="17"/>
        <v>Rest of Inner London1981Persons per room</v>
      </c>
      <c r="B1071" s="332" t="s">
        <v>65</v>
      </c>
      <c r="C1071" s="322">
        <v>1981</v>
      </c>
      <c r="D1071" s="332" t="s">
        <v>608</v>
      </c>
      <c r="E1071" s="334">
        <v>0.61236794920998117</v>
      </c>
      <c r="F1071" s="332">
        <v>0.32297232088128019</v>
      </c>
      <c r="G1071" s="332">
        <v>0.50136413652948086</v>
      </c>
      <c r="H1071" s="332">
        <v>0.65417288734812806</v>
      </c>
      <c r="I1071" s="332">
        <v>0.79166106034844796</v>
      </c>
      <c r="J1071" s="332">
        <v>0.92014257948920408</v>
      </c>
      <c r="K1071" s="332">
        <v>1.0518423699369115</v>
      </c>
      <c r="L1071" s="332">
        <v>1.2834828201424879</v>
      </c>
    </row>
    <row r="1072" spans="1:12" x14ac:dyDescent="0.2">
      <c r="A1072" s="322" t="str">
        <f t="shared" si="17"/>
        <v>Rest of Inner London19911991</v>
      </c>
      <c r="B1072" s="332" t="s">
        <v>65</v>
      </c>
      <c r="C1072" s="322">
        <v>1991</v>
      </c>
      <c r="D1072" s="313" t="s">
        <v>4</v>
      </c>
      <c r="E1072" s="334" t="s">
        <v>604</v>
      </c>
      <c r="F1072" s="332">
        <v>1</v>
      </c>
      <c r="G1072" s="332">
        <v>2</v>
      </c>
      <c r="H1072" s="332">
        <v>3</v>
      </c>
      <c r="I1072" s="332">
        <v>4</v>
      </c>
      <c r="J1072" s="332">
        <v>5</v>
      </c>
      <c r="K1072" s="332">
        <v>6</v>
      </c>
      <c r="L1072" s="334" t="s">
        <v>599</v>
      </c>
    </row>
    <row r="1073" spans="1:14" x14ac:dyDescent="0.2">
      <c r="A1073" s="322" t="str">
        <f t="shared" si="17"/>
        <v>Rest of Inner London1991Total households</v>
      </c>
      <c r="B1073" s="332" t="s">
        <v>65</v>
      </c>
      <c r="C1073" s="322">
        <v>1991</v>
      </c>
      <c r="D1073" s="332" t="s">
        <v>605</v>
      </c>
      <c r="E1073" s="334">
        <v>862434</v>
      </c>
      <c r="F1073" s="332">
        <v>308397</v>
      </c>
      <c r="G1073" s="332">
        <v>264482</v>
      </c>
      <c r="H1073" s="332">
        <v>127936</v>
      </c>
      <c r="I1073" s="332">
        <v>91475</v>
      </c>
      <c r="J1073" s="332">
        <v>40969</v>
      </c>
      <c r="K1073" s="332">
        <v>18412</v>
      </c>
      <c r="L1073" s="332">
        <v>10763</v>
      </c>
    </row>
    <row r="1074" spans="1:14" x14ac:dyDescent="0.2">
      <c r="A1074" s="322" t="str">
        <f t="shared" si="17"/>
        <v>Rest of Inner London1991Total persons</v>
      </c>
      <c r="B1074" s="332" t="s">
        <v>65</v>
      </c>
      <c r="C1074" s="322">
        <v>1991</v>
      </c>
      <c r="D1074" s="332" t="s">
        <v>606</v>
      </c>
      <c r="E1074" s="334">
        <v>1988912</v>
      </c>
      <c r="F1074" s="334">
        <v>308397</v>
      </c>
      <c r="G1074" s="334">
        <v>528964</v>
      </c>
      <c r="H1074" s="334">
        <v>383808</v>
      </c>
      <c r="I1074" s="334">
        <v>365900</v>
      </c>
      <c r="J1074" s="334">
        <v>204845</v>
      </c>
      <c r="K1074" s="334">
        <v>110472</v>
      </c>
      <c r="L1074" s="332">
        <v>86526</v>
      </c>
    </row>
    <row r="1075" spans="1:14" x14ac:dyDescent="0.2">
      <c r="A1075" s="322" t="str">
        <f t="shared" si="17"/>
        <v>Rest of Inner London1991Total rooms</v>
      </c>
      <c r="B1075" s="332" t="s">
        <v>65</v>
      </c>
      <c r="C1075" s="322">
        <v>1991</v>
      </c>
      <c r="D1075" s="332" t="s">
        <v>607</v>
      </c>
      <c r="E1075" s="334">
        <v>3635399</v>
      </c>
      <c r="F1075" s="332">
        <v>1037454</v>
      </c>
      <c r="G1075" s="332">
        <v>1112029</v>
      </c>
      <c r="H1075" s="332">
        <v>610642</v>
      </c>
      <c r="I1075" s="332">
        <v>479213</v>
      </c>
      <c r="J1075" s="332">
        <v>227485</v>
      </c>
      <c r="K1075" s="332">
        <v>104936</v>
      </c>
      <c r="L1075" s="332">
        <v>63640</v>
      </c>
    </row>
    <row r="1076" spans="1:14" x14ac:dyDescent="0.2">
      <c r="A1076" s="322" t="str">
        <f t="shared" si="17"/>
        <v>Rest of Inner London1991Persons per room</v>
      </c>
      <c r="B1076" s="332" t="s">
        <v>65</v>
      </c>
      <c r="C1076" s="322">
        <v>1991</v>
      </c>
      <c r="D1076" s="332" t="s">
        <v>608</v>
      </c>
      <c r="E1076" s="334">
        <v>0.5470959308730623</v>
      </c>
      <c r="F1076" s="332">
        <v>0.29726330034873838</v>
      </c>
      <c r="G1076" s="332">
        <v>0.47567464517562041</v>
      </c>
      <c r="H1076" s="332">
        <v>0.62853193851716715</v>
      </c>
      <c r="I1076" s="332">
        <v>0.76354355996185408</v>
      </c>
      <c r="J1076" s="332">
        <v>0.90047695452447418</v>
      </c>
      <c r="K1076" s="332">
        <v>1.0527559655409011</v>
      </c>
      <c r="L1076" s="332">
        <v>1.3596165933375235</v>
      </c>
    </row>
    <row r="1077" spans="1:14" x14ac:dyDescent="0.2">
      <c r="A1077" s="322" t="str">
        <f t="shared" si="17"/>
        <v>Rest of Inner London20012001</v>
      </c>
      <c r="B1077" s="332" t="s">
        <v>65</v>
      </c>
      <c r="C1077" s="322">
        <v>2001</v>
      </c>
      <c r="D1077" s="313">
        <v>2001</v>
      </c>
      <c r="E1077" s="334" t="s">
        <v>604</v>
      </c>
      <c r="F1077" s="332">
        <v>1</v>
      </c>
      <c r="G1077" s="332">
        <v>2</v>
      </c>
      <c r="H1077" s="332">
        <v>3</v>
      </c>
      <c r="I1077" s="332">
        <v>4</v>
      </c>
      <c r="J1077" s="332">
        <v>5</v>
      </c>
      <c r="K1077" s="332">
        <v>6</v>
      </c>
      <c r="L1077" s="334">
        <v>7</v>
      </c>
      <c r="M1077" s="322" t="s">
        <v>2759</v>
      </c>
      <c r="N1077" s="332"/>
    </row>
    <row r="1078" spans="1:14" x14ac:dyDescent="0.2">
      <c r="A1078" s="322" t="str">
        <f t="shared" si="17"/>
        <v>Rest of Inner London2001Total households</v>
      </c>
      <c r="B1078" s="332" t="s">
        <v>65</v>
      </c>
      <c r="C1078" s="322">
        <v>2001</v>
      </c>
      <c r="D1078" s="332" t="s">
        <v>605</v>
      </c>
      <c r="E1078" s="334">
        <v>843750</v>
      </c>
      <c r="F1078" s="332">
        <v>308740</v>
      </c>
      <c r="G1078" s="332">
        <v>240448</v>
      </c>
      <c r="H1078" s="332">
        <v>125853</v>
      </c>
      <c r="I1078" s="332">
        <v>92874</v>
      </c>
      <c r="J1078" s="332">
        <v>46018</v>
      </c>
      <c r="K1078" s="332">
        <v>20097</v>
      </c>
      <c r="L1078" s="332">
        <v>4954</v>
      </c>
      <c r="M1078" s="322">
        <v>4766</v>
      </c>
    </row>
    <row r="1079" spans="1:14" x14ac:dyDescent="0.2">
      <c r="A1079" s="322" t="str">
        <f t="shared" si="17"/>
        <v>Rest of Inner London2001Total persons</v>
      </c>
      <c r="B1079" s="332" t="s">
        <v>65</v>
      </c>
      <c r="C1079" s="322">
        <v>2001</v>
      </c>
      <c r="D1079" s="332" t="s">
        <v>606</v>
      </c>
      <c r="E1079" s="334">
        <v>1966465</v>
      </c>
      <c r="F1079" s="334">
        <v>308740</v>
      </c>
      <c r="G1079" s="334">
        <v>480896</v>
      </c>
      <c r="H1079" s="334">
        <v>377559</v>
      </c>
      <c r="I1079" s="334">
        <v>371496</v>
      </c>
      <c r="J1079" s="334">
        <v>230090</v>
      </c>
      <c r="K1079" s="334">
        <v>120582</v>
      </c>
      <c r="L1079" s="332">
        <v>34678</v>
      </c>
      <c r="M1079" s="322">
        <v>42424</v>
      </c>
    </row>
    <row r="1080" spans="1:14" x14ac:dyDescent="0.2">
      <c r="A1080" s="322" t="str">
        <f t="shared" si="17"/>
        <v>Rest of Inner London2001Total rooms</v>
      </c>
      <c r="B1080" s="332" t="s">
        <v>65</v>
      </c>
      <c r="C1080" s="322">
        <v>2001</v>
      </c>
      <c r="D1080" s="332" t="s">
        <v>607</v>
      </c>
      <c r="E1080" s="334">
        <v>3685237</v>
      </c>
      <c r="F1080" s="332">
        <v>1135172</v>
      </c>
      <c r="G1080" s="332">
        <v>1044402</v>
      </c>
      <c r="H1080" s="332">
        <v>606855</v>
      </c>
      <c r="I1080" s="332">
        <v>486435</v>
      </c>
      <c r="J1080" s="332">
        <v>247665</v>
      </c>
      <c r="K1080" s="332">
        <v>195029</v>
      </c>
      <c r="L1080" s="332">
        <v>27789</v>
      </c>
      <c r="M1080" s="322">
        <v>28620</v>
      </c>
    </row>
    <row r="1081" spans="1:14" x14ac:dyDescent="0.2">
      <c r="A1081" s="322" t="str">
        <f t="shared" si="17"/>
        <v>Rest of Inner London2001Persons per room</v>
      </c>
      <c r="B1081" s="332" t="s">
        <v>65</v>
      </c>
      <c r="C1081" s="322">
        <v>2001</v>
      </c>
      <c r="D1081" s="332" t="s">
        <v>608</v>
      </c>
      <c r="E1081" s="334">
        <v>0.53360611542758307</v>
      </c>
      <c r="F1081" s="332">
        <v>0.27197640533769329</v>
      </c>
      <c r="G1081" s="332">
        <v>0.46045105237255385</v>
      </c>
      <c r="H1081" s="332">
        <v>0.6221568578985095</v>
      </c>
      <c r="I1081" s="332">
        <v>0.76371149279965467</v>
      </c>
      <c r="J1081" s="332">
        <v>0.92903720751822016</v>
      </c>
      <c r="K1081" s="332">
        <v>0.61827728184013664</v>
      </c>
      <c r="L1081" s="332">
        <v>1.2479038468458743</v>
      </c>
      <c r="M1081" s="322">
        <v>1.4823200559049616</v>
      </c>
    </row>
    <row r="1082" spans="1:14" x14ac:dyDescent="0.2">
      <c r="A1082" s="322" t="str">
        <f t="shared" si="17"/>
        <v>Rest of Inner London20112011</v>
      </c>
      <c r="B1082" s="332" t="s">
        <v>65</v>
      </c>
      <c r="C1082" s="322">
        <v>2011</v>
      </c>
      <c r="D1082" s="313">
        <v>2011</v>
      </c>
      <c r="E1082" s="334" t="s">
        <v>604</v>
      </c>
      <c r="F1082" s="332">
        <v>1</v>
      </c>
      <c r="G1082" s="332">
        <v>2</v>
      </c>
      <c r="H1082" s="332">
        <v>3</v>
      </c>
      <c r="I1082" s="332">
        <v>4</v>
      </c>
      <c r="J1082" s="332">
        <v>5</v>
      </c>
      <c r="K1082" s="332" t="s">
        <v>602</v>
      </c>
      <c r="L1082" s="334"/>
      <c r="N1082" s="332"/>
    </row>
    <row r="1083" spans="1:14" x14ac:dyDescent="0.2">
      <c r="A1083" s="322" t="str">
        <f t="shared" si="17"/>
        <v>Rest of Inner London2011Total households</v>
      </c>
      <c r="B1083" s="332" t="s">
        <v>65</v>
      </c>
      <c r="C1083" s="322">
        <v>2011</v>
      </c>
      <c r="D1083" s="332" t="s">
        <v>605</v>
      </c>
      <c r="E1083" s="334">
        <v>915672</v>
      </c>
      <c r="F1083" s="332">
        <v>305863</v>
      </c>
      <c r="G1083" s="332">
        <v>264398</v>
      </c>
      <c r="H1083" s="332">
        <v>145369</v>
      </c>
      <c r="I1083" s="332">
        <v>118992</v>
      </c>
      <c r="J1083" s="332">
        <v>50936</v>
      </c>
      <c r="K1083" s="332">
        <v>30114</v>
      </c>
    </row>
    <row r="1084" spans="1:14" x14ac:dyDescent="0.2">
      <c r="A1084" s="322" t="str">
        <f t="shared" si="17"/>
        <v>Rest of Inner London2011Total persons</v>
      </c>
      <c r="B1084" s="332" t="s">
        <v>65</v>
      </c>
      <c r="C1084" s="322">
        <v>2011</v>
      </c>
      <c r="D1084" s="332" t="s">
        <v>606</v>
      </c>
      <c r="E1084" s="334">
        <v>2197471</v>
      </c>
      <c r="F1084" s="334">
        <v>305863</v>
      </c>
      <c r="G1084" s="334">
        <v>528796</v>
      </c>
      <c r="H1084" s="334">
        <v>436107</v>
      </c>
      <c r="I1084" s="334">
        <v>475968</v>
      </c>
      <c r="J1084" s="334">
        <v>254680</v>
      </c>
      <c r="K1084" s="334">
        <v>196057</v>
      </c>
    </row>
    <row r="1085" spans="1:14" x14ac:dyDescent="0.2">
      <c r="A1085" s="322" t="str">
        <f t="shared" si="17"/>
        <v>Rest of Inner London2011Total rooms</v>
      </c>
      <c r="B1085" s="332" t="s">
        <v>65</v>
      </c>
      <c r="C1085" s="322">
        <v>2011</v>
      </c>
      <c r="D1085" s="332" t="s">
        <v>607</v>
      </c>
      <c r="E1085" s="334">
        <v>4238277</v>
      </c>
      <c r="F1085" s="332">
        <v>1161701</v>
      </c>
      <c r="G1085" s="332">
        <v>1207562</v>
      </c>
      <c r="H1085" s="332">
        <v>729140</v>
      </c>
      <c r="I1085" s="332">
        <v>661118</v>
      </c>
      <c r="J1085" s="332">
        <v>295839</v>
      </c>
      <c r="K1085" s="332">
        <v>182917</v>
      </c>
    </row>
    <row r="1086" spans="1:14" x14ac:dyDescent="0.2">
      <c r="A1086" s="322" t="str">
        <f t="shared" si="17"/>
        <v>Rest of Inner London2011Persons per room</v>
      </c>
      <c r="B1086" s="332" t="s">
        <v>65</v>
      </c>
      <c r="C1086" s="322">
        <v>2011</v>
      </c>
      <c r="D1086" s="332" t="s">
        <v>608</v>
      </c>
      <c r="E1086" s="334">
        <v>0.51848215678210741</v>
      </c>
      <c r="F1086" s="332">
        <v>0.26328891857715542</v>
      </c>
      <c r="G1086" s="332">
        <v>0.43790380949383967</v>
      </c>
      <c r="H1086" s="332">
        <v>0.59811147379104146</v>
      </c>
      <c r="I1086" s="332">
        <v>0.71994409470018972</v>
      </c>
      <c r="J1086" s="332">
        <v>0.86087365087091294</v>
      </c>
      <c r="K1086" s="332">
        <v>1.0718358599802096</v>
      </c>
    </row>
    <row r="1087" spans="1:14" x14ac:dyDescent="0.2">
      <c r="A1087" s="322" t="str">
        <f t="shared" si="17"/>
        <v>Outer LondonOuter London</v>
      </c>
      <c r="B1087" s="332" t="s">
        <v>66</v>
      </c>
      <c r="D1087" s="332" t="s">
        <v>66</v>
      </c>
      <c r="F1087" s="373" t="s">
        <v>603</v>
      </c>
      <c r="G1087" s="373"/>
      <c r="H1087" s="373"/>
      <c r="I1087" s="373"/>
      <c r="J1087" s="373"/>
      <c r="K1087" s="373"/>
      <c r="L1087" s="373"/>
    </row>
    <row r="1088" spans="1:14" x14ac:dyDescent="0.2">
      <c r="A1088" s="322" t="str">
        <f t="shared" si="17"/>
        <v>Outer London19611961</v>
      </c>
      <c r="B1088" s="332" t="s">
        <v>66</v>
      </c>
      <c r="C1088" s="322">
        <v>1961</v>
      </c>
      <c r="D1088" s="313" t="s">
        <v>28</v>
      </c>
      <c r="E1088" s="334" t="s">
        <v>604</v>
      </c>
      <c r="F1088" s="332">
        <v>1</v>
      </c>
      <c r="G1088" s="332">
        <v>2</v>
      </c>
      <c r="H1088" s="332">
        <v>3</v>
      </c>
      <c r="I1088" s="332">
        <v>4</v>
      </c>
      <c r="J1088" s="332">
        <v>5</v>
      </c>
      <c r="K1088" s="332">
        <v>6</v>
      </c>
      <c r="L1088" s="334" t="s">
        <v>599</v>
      </c>
    </row>
    <row r="1089" spans="1:12" x14ac:dyDescent="0.2">
      <c r="A1089" s="322" t="str">
        <f t="shared" si="17"/>
        <v>Outer London1961Total households</v>
      </c>
      <c r="B1089" s="332" t="s">
        <v>66</v>
      </c>
      <c r="C1089" s="322">
        <v>1961</v>
      </c>
      <c r="D1089" s="332" t="s">
        <v>605</v>
      </c>
      <c r="E1089" s="334">
        <v>1449165</v>
      </c>
      <c r="F1089" s="332">
        <v>167282</v>
      </c>
      <c r="G1089" s="332">
        <v>446556</v>
      </c>
      <c r="H1089" s="332">
        <v>344742</v>
      </c>
      <c r="I1089" s="332">
        <v>281049</v>
      </c>
      <c r="J1089" s="332">
        <v>127951</v>
      </c>
      <c r="K1089" s="332">
        <v>50019</v>
      </c>
      <c r="L1089" s="332">
        <v>31566</v>
      </c>
    </row>
    <row r="1090" spans="1:12" x14ac:dyDescent="0.2">
      <c r="A1090" s="322" t="str">
        <f t="shared" si="17"/>
        <v>Outer London1961Total persons</v>
      </c>
      <c r="B1090" s="332" t="s">
        <v>66</v>
      </c>
      <c r="C1090" s="322">
        <v>1961</v>
      </c>
      <c r="D1090" s="332" t="s">
        <v>606</v>
      </c>
      <c r="E1090" s="334">
        <v>4402816</v>
      </c>
      <c r="F1090" s="334">
        <v>167282</v>
      </c>
      <c r="G1090" s="334">
        <v>893112</v>
      </c>
      <c r="H1090" s="334">
        <v>1034226</v>
      </c>
      <c r="I1090" s="334">
        <v>1124196</v>
      </c>
      <c r="J1090" s="334">
        <v>639755</v>
      </c>
      <c r="K1090" s="334">
        <v>300114</v>
      </c>
      <c r="L1090" s="332">
        <v>244131</v>
      </c>
    </row>
    <row r="1091" spans="1:12" x14ac:dyDescent="0.2">
      <c r="A1091" s="322" t="str">
        <f t="shared" si="17"/>
        <v>Outer London1961Total rooms</v>
      </c>
      <c r="B1091" s="332" t="s">
        <v>66</v>
      </c>
      <c r="C1091" s="322">
        <v>1961</v>
      </c>
      <c r="D1091" s="332" t="s">
        <v>607</v>
      </c>
      <c r="E1091" s="334">
        <v>6624634</v>
      </c>
      <c r="F1091" s="332">
        <v>580357</v>
      </c>
      <c r="G1091" s="332">
        <v>1933787</v>
      </c>
      <c r="H1091" s="332">
        <v>1607835</v>
      </c>
      <c r="I1091" s="332">
        <v>1385840</v>
      </c>
      <c r="J1091" s="332">
        <v>665932</v>
      </c>
      <c r="K1091" s="332">
        <v>271446</v>
      </c>
      <c r="L1091" s="332">
        <v>179437</v>
      </c>
    </row>
    <row r="1092" spans="1:12" x14ac:dyDescent="0.2">
      <c r="A1092" s="322" t="str">
        <f t="shared" si="17"/>
        <v>Outer London1961Persons per room</v>
      </c>
      <c r="B1092" s="332" t="s">
        <v>66</v>
      </c>
      <c r="C1092" s="322">
        <v>1961</v>
      </c>
      <c r="D1092" s="332" t="s">
        <v>608</v>
      </c>
      <c r="E1092" s="334">
        <v>0.664612716717633</v>
      </c>
      <c r="F1092" s="332">
        <v>0.28823982479749533</v>
      </c>
      <c r="G1092" s="332">
        <v>0.46184610818047694</v>
      </c>
      <c r="H1092" s="332">
        <v>0.64324137738014164</v>
      </c>
      <c r="I1092" s="332">
        <v>0.81120187034578306</v>
      </c>
      <c r="J1092" s="332">
        <v>0.96069118168221379</v>
      </c>
      <c r="K1092" s="332">
        <v>1.1056121659556597</v>
      </c>
      <c r="L1092" s="332">
        <v>1.36053879634635</v>
      </c>
    </row>
    <row r="1093" spans="1:12" x14ac:dyDescent="0.2">
      <c r="A1093" s="322" t="str">
        <f t="shared" si="17"/>
        <v>Outer London19711971</v>
      </c>
      <c r="B1093" s="332" t="s">
        <v>66</v>
      </c>
      <c r="C1093" s="322">
        <v>1971</v>
      </c>
      <c r="D1093" s="313" t="s">
        <v>29</v>
      </c>
      <c r="E1093" s="334" t="s">
        <v>604</v>
      </c>
      <c r="F1093" s="332">
        <v>1</v>
      </c>
      <c r="G1093" s="332">
        <v>2</v>
      </c>
      <c r="H1093" s="332">
        <v>3</v>
      </c>
      <c r="I1093" s="332">
        <v>4</v>
      </c>
      <c r="J1093" s="332">
        <v>5</v>
      </c>
      <c r="K1093" s="334" t="s">
        <v>602</v>
      </c>
    </row>
    <row r="1094" spans="1:12" x14ac:dyDescent="0.2">
      <c r="A1094" s="322" t="str">
        <f t="shared" si="17"/>
        <v>Outer London1971Total households</v>
      </c>
      <c r="B1094" s="332" t="s">
        <v>66</v>
      </c>
      <c r="C1094" s="322">
        <v>1971</v>
      </c>
      <c r="D1094" s="332" t="s">
        <v>605</v>
      </c>
      <c r="E1094" s="334">
        <v>1530585</v>
      </c>
      <c r="F1094" s="334">
        <v>273310</v>
      </c>
      <c r="G1094" s="334">
        <v>503005</v>
      </c>
      <c r="H1094" s="334">
        <v>298055</v>
      </c>
      <c r="I1094" s="334">
        <v>257570</v>
      </c>
      <c r="J1094" s="334">
        <v>119285</v>
      </c>
      <c r="K1094" s="334">
        <v>79360</v>
      </c>
    </row>
    <row r="1095" spans="1:12" x14ac:dyDescent="0.2">
      <c r="A1095" s="322" t="str">
        <f t="shared" si="17"/>
        <v>Outer London1971Total persons</v>
      </c>
      <c r="B1095" s="332" t="s">
        <v>66</v>
      </c>
      <c r="C1095" s="322">
        <v>1971</v>
      </c>
      <c r="D1095" s="332" t="s">
        <v>606</v>
      </c>
      <c r="E1095" s="334">
        <v>4330005</v>
      </c>
      <c r="F1095" s="334">
        <v>273310</v>
      </c>
      <c r="G1095" s="334">
        <v>1006020</v>
      </c>
      <c r="H1095" s="334">
        <v>894170</v>
      </c>
      <c r="I1095" s="334">
        <v>1030265</v>
      </c>
      <c r="J1095" s="334">
        <v>596410</v>
      </c>
      <c r="K1095" s="334">
        <v>529815</v>
      </c>
    </row>
    <row r="1096" spans="1:12" x14ac:dyDescent="0.2">
      <c r="A1096" s="322" t="str">
        <f t="shared" si="17"/>
        <v>Outer London1971Total rooms</v>
      </c>
      <c r="B1096" s="332" t="s">
        <v>66</v>
      </c>
      <c r="C1096" s="322">
        <v>1971</v>
      </c>
      <c r="D1096" s="332" t="s">
        <v>607</v>
      </c>
      <c r="E1096" s="334">
        <v>7402735</v>
      </c>
      <c r="F1096" s="334">
        <v>1018240</v>
      </c>
      <c r="G1096" s="334">
        <v>2343970</v>
      </c>
      <c r="H1096" s="334">
        <v>1509565</v>
      </c>
      <c r="I1096" s="334">
        <v>1387595</v>
      </c>
      <c r="J1096" s="334">
        <v>674220</v>
      </c>
      <c r="K1096" s="334">
        <v>469135</v>
      </c>
    </row>
    <row r="1097" spans="1:12" x14ac:dyDescent="0.2">
      <c r="A1097" s="322" t="str">
        <f t="shared" si="17"/>
        <v>Outer London1971Persons per room</v>
      </c>
      <c r="B1097" s="332" t="s">
        <v>66</v>
      </c>
      <c r="C1097" s="322">
        <v>1971</v>
      </c>
      <c r="D1097" s="332" t="s">
        <v>608</v>
      </c>
      <c r="E1097" s="334">
        <v>0.58491962767814865</v>
      </c>
      <c r="F1097" s="332">
        <v>0.26841412633563794</v>
      </c>
      <c r="G1097" s="332">
        <v>0.42919491290417539</v>
      </c>
      <c r="H1097" s="332">
        <v>0.59233620281339328</v>
      </c>
      <c r="I1097" s="332">
        <v>0.74248249669392008</v>
      </c>
      <c r="J1097" s="332">
        <v>0.88459256622467441</v>
      </c>
      <c r="K1097" s="332">
        <v>1.1293444317733701</v>
      </c>
    </row>
    <row r="1098" spans="1:12" x14ac:dyDescent="0.2">
      <c r="A1098" s="322" t="str">
        <f t="shared" si="17"/>
        <v>Outer London19811981</v>
      </c>
      <c r="B1098" s="332" t="s">
        <v>66</v>
      </c>
      <c r="C1098" s="322">
        <v>1981</v>
      </c>
      <c r="D1098" s="313" t="s">
        <v>30</v>
      </c>
      <c r="E1098" s="334" t="s">
        <v>604</v>
      </c>
      <c r="F1098" s="332">
        <v>1</v>
      </c>
      <c r="G1098" s="332">
        <v>2</v>
      </c>
      <c r="H1098" s="332">
        <v>3</v>
      </c>
      <c r="I1098" s="332">
        <v>4</v>
      </c>
      <c r="J1098" s="332">
        <v>5</v>
      </c>
      <c r="K1098" s="332">
        <v>6</v>
      </c>
      <c r="L1098" s="334" t="s">
        <v>599</v>
      </c>
    </row>
    <row r="1099" spans="1:12" x14ac:dyDescent="0.2">
      <c r="A1099" s="322" t="str">
        <f t="shared" si="17"/>
        <v>Outer London1981Total households</v>
      </c>
      <c r="B1099" s="332" t="s">
        <v>66</v>
      </c>
      <c r="C1099" s="322">
        <v>1981</v>
      </c>
      <c r="D1099" s="332" t="s">
        <v>605</v>
      </c>
      <c r="E1099" s="334">
        <v>1542722</v>
      </c>
      <c r="F1099" s="332">
        <v>344901</v>
      </c>
      <c r="G1099" s="332">
        <v>502937</v>
      </c>
      <c r="H1099" s="332">
        <v>258663</v>
      </c>
      <c r="I1099" s="332">
        <v>266718</v>
      </c>
      <c r="J1099" s="332">
        <v>110740</v>
      </c>
      <c r="K1099" s="332">
        <v>39701</v>
      </c>
      <c r="L1099" s="332">
        <v>19062</v>
      </c>
    </row>
    <row r="1100" spans="1:12" x14ac:dyDescent="0.2">
      <c r="A1100" s="322" t="str">
        <f t="shared" si="17"/>
        <v>Outer London1981Total persons</v>
      </c>
      <c r="B1100" s="332" t="s">
        <v>66</v>
      </c>
      <c r="C1100" s="322">
        <v>1981</v>
      </c>
      <c r="D1100" s="332" t="s">
        <v>606</v>
      </c>
      <c r="E1100" s="334">
        <v>4133323</v>
      </c>
      <c r="F1100" s="334">
        <v>344901</v>
      </c>
      <c r="G1100" s="334">
        <v>1005874</v>
      </c>
      <c r="H1100" s="334">
        <v>775989</v>
      </c>
      <c r="I1100" s="334">
        <v>1066872</v>
      </c>
      <c r="J1100" s="334">
        <v>553700</v>
      </c>
      <c r="K1100" s="334">
        <v>238206</v>
      </c>
      <c r="L1100" s="332">
        <v>147781</v>
      </c>
    </row>
    <row r="1101" spans="1:12" x14ac:dyDescent="0.2">
      <c r="A1101" s="322" t="str">
        <f t="shared" si="17"/>
        <v>Outer London1981Total rooms</v>
      </c>
      <c r="B1101" s="332" t="s">
        <v>66</v>
      </c>
      <c r="C1101" s="322">
        <v>1981</v>
      </c>
      <c r="D1101" s="332" t="s">
        <v>607</v>
      </c>
      <c r="E1101" s="334">
        <v>7462402</v>
      </c>
      <c r="F1101" s="332">
        <v>1321183</v>
      </c>
      <c r="G1101" s="332">
        <v>2346707</v>
      </c>
      <c r="H1101" s="332">
        <v>1323164</v>
      </c>
      <c r="I1101" s="332">
        <v>1471221</v>
      </c>
      <c r="J1101" s="332">
        <v>644553</v>
      </c>
      <c r="K1101" s="332">
        <v>237650</v>
      </c>
      <c r="L1101" s="332">
        <v>117924</v>
      </c>
    </row>
    <row r="1102" spans="1:12" x14ac:dyDescent="0.2">
      <c r="A1102" s="322" t="str">
        <f t="shared" si="17"/>
        <v>Outer London1981Persons per room</v>
      </c>
      <c r="B1102" s="332" t="s">
        <v>66</v>
      </c>
      <c r="C1102" s="322">
        <v>1981</v>
      </c>
      <c r="D1102" s="332" t="s">
        <v>608</v>
      </c>
      <c r="E1102" s="334">
        <v>0.55388640279631141</v>
      </c>
      <c r="F1102" s="332">
        <v>0.26105467599870724</v>
      </c>
      <c r="G1102" s="332">
        <v>0.42863212152177499</v>
      </c>
      <c r="H1102" s="332">
        <v>0.58646471639192121</v>
      </c>
      <c r="I1102" s="332">
        <v>0.7251609377517042</v>
      </c>
      <c r="J1102" s="332">
        <v>0.85904495053160868</v>
      </c>
      <c r="K1102" s="332">
        <v>1.0023395750052599</v>
      </c>
      <c r="L1102" s="332">
        <v>1.2531884942844544</v>
      </c>
    </row>
    <row r="1103" spans="1:12" x14ac:dyDescent="0.2">
      <c r="A1103" s="322" t="str">
        <f t="shared" si="17"/>
        <v>Outer London19911991</v>
      </c>
      <c r="B1103" s="332" t="s">
        <v>66</v>
      </c>
      <c r="C1103" s="322">
        <v>1991</v>
      </c>
      <c r="D1103" s="313" t="s">
        <v>4</v>
      </c>
      <c r="E1103" s="334" t="s">
        <v>604</v>
      </c>
      <c r="F1103" s="332">
        <v>1</v>
      </c>
      <c r="G1103" s="332">
        <v>2</v>
      </c>
      <c r="H1103" s="332">
        <v>3</v>
      </c>
      <c r="I1103" s="332">
        <v>4</v>
      </c>
      <c r="J1103" s="332">
        <v>5</v>
      </c>
      <c r="K1103" s="332">
        <v>6</v>
      </c>
      <c r="L1103" s="334" t="s">
        <v>599</v>
      </c>
    </row>
    <row r="1104" spans="1:12" x14ac:dyDescent="0.2">
      <c r="A1104" s="322" t="str">
        <f t="shared" si="17"/>
        <v>Outer London1991Total households</v>
      </c>
      <c r="B1104" s="332" t="s">
        <v>66</v>
      </c>
      <c r="C1104" s="322">
        <v>1991</v>
      </c>
      <c r="D1104" s="332" t="s">
        <v>605</v>
      </c>
      <c r="E1104" s="334">
        <v>1667025</v>
      </c>
      <c r="F1104" s="332">
        <v>463885</v>
      </c>
      <c r="G1104" s="332">
        <v>543535</v>
      </c>
      <c r="H1104" s="332">
        <v>266833</v>
      </c>
      <c r="I1104" s="332">
        <v>252216</v>
      </c>
      <c r="J1104" s="332">
        <v>96499</v>
      </c>
      <c r="K1104" s="332">
        <v>31590</v>
      </c>
      <c r="L1104" s="332">
        <v>12467</v>
      </c>
    </row>
    <row r="1105" spans="1:14" x14ac:dyDescent="0.2">
      <c r="A1105" s="322" t="str">
        <f t="shared" si="17"/>
        <v>Outer London1991Total persons</v>
      </c>
      <c r="B1105" s="332" t="s">
        <v>66</v>
      </c>
      <c r="C1105" s="322">
        <v>1991</v>
      </c>
      <c r="D1105" s="332" t="s">
        <v>606</v>
      </c>
      <c r="E1105" s="334">
        <v>4128961</v>
      </c>
      <c r="F1105" s="334">
        <v>463885</v>
      </c>
      <c r="G1105" s="334">
        <v>1087070</v>
      </c>
      <c r="H1105" s="334">
        <v>800499</v>
      </c>
      <c r="I1105" s="334">
        <v>1008864</v>
      </c>
      <c r="J1105" s="334">
        <v>482495</v>
      </c>
      <c r="K1105" s="334">
        <v>189540</v>
      </c>
      <c r="L1105" s="332">
        <v>96608</v>
      </c>
    </row>
    <row r="1106" spans="1:14" x14ac:dyDescent="0.2">
      <c r="A1106" s="322" t="str">
        <f t="shared" si="17"/>
        <v>Outer London1991Total rooms</v>
      </c>
      <c r="B1106" s="332" t="s">
        <v>66</v>
      </c>
      <c r="C1106" s="322">
        <v>1991</v>
      </c>
      <c r="D1106" s="332" t="s">
        <v>607</v>
      </c>
      <c r="E1106" s="334">
        <v>8142316</v>
      </c>
      <c r="F1106" s="332">
        <v>1835353</v>
      </c>
      <c r="G1106" s="332">
        <v>2609433</v>
      </c>
      <c r="H1106" s="332">
        <v>1407154</v>
      </c>
      <c r="I1106" s="332">
        <v>1441250</v>
      </c>
      <c r="J1106" s="332">
        <v>575260</v>
      </c>
      <c r="K1106" s="332">
        <v>194081</v>
      </c>
      <c r="L1106" s="332">
        <v>79785</v>
      </c>
    </row>
    <row r="1107" spans="1:14" x14ac:dyDescent="0.2">
      <c r="A1107" s="322" t="str">
        <f t="shared" si="17"/>
        <v>Outer London1991Persons per room</v>
      </c>
      <c r="B1107" s="332" t="s">
        <v>66</v>
      </c>
      <c r="C1107" s="322">
        <v>1991</v>
      </c>
      <c r="D1107" s="332" t="s">
        <v>608</v>
      </c>
      <c r="E1107" s="334">
        <v>0.50709908581293084</v>
      </c>
      <c r="F1107" s="332">
        <v>0.25274974350983165</v>
      </c>
      <c r="G1107" s="332">
        <v>0.41659241682005249</v>
      </c>
      <c r="H1107" s="332">
        <v>0.56887803325009201</v>
      </c>
      <c r="I1107" s="332">
        <v>0.69999236773633999</v>
      </c>
      <c r="J1107" s="332">
        <v>0.83874248166046661</v>
      </c>
      <c r="K1107" s="332">
        <v>0.97660255254249517</v>
      </c>
      <c r="L1107" s="332">
        <v>1.210854170583443</v>
      </c>
    </row>
    <row r="1108" spans="1:14" x14ac:dyDescent="0.2">
      <c r="A1108" s="322" t="str">
        <f t="shared" si="17"/>
        <v>Outer London20012001</v>
      </c>
      <c r="B1108" s="332" t="s">
        <v>66</v>
      </c>
      <c r="C1108" s="322">
        <v>2001</v>
      </c>
      <c r="D1108" s="313">
        <v>2001</v>
      </c>
      <c r="E1108" s="334" t="s">
        <v>604</v>
      </c>
      <c r="F1108" s="332">
        <v>1</v>
      </c>
      <c r="G1108" s="332">
        <v>2</v>
      </c>
      <c r="H1108" s="332">
        <v>3</v>
      </c>
      <c r="I1108" s="332">
        <v>4</v>
      </c>
      <c r="J1108" s="332">
        <v>5</v>
      </c>
      <c r="K1108" s="332">
        <v>6</v>
      </c>
      <c r="L1108" s="334">
        <v>7</v>
      </c>
      <c r="M1108" s="322" t="s">
        <v>2759</v>
      </c>
      <c r="N1108" s="332"/>
    </row>
    <row r="1109" spans="1:14" x14ac:dyDescent="0.2">
      <c r="A1109" s="322" t="str">
        <f t="shared" si="17"/>
        <v>Outer London2001Total households</v>
      </c>
      <c r="B1109" s="332" t="s">
        <v>66</v>
      </c>
      <c r="C1109" s="322">
        <v>2001</v>
      </c>
      <c r="D1109" s="332" t="s">
        <v>605</v>
      </c>
      <c r="E1109" s="334">
        <v>1905995</v>
      </c>
      <c r="F1109" s="332">
        <v>609940</v>
      </c>
      <c r="G1109" s="332">
        <v>571826</v>
      </c>
      <c r="H1109" s="332">
        <v>297283</v>
      </c>
      <c r="I1109" s="332">
        <v>265653</v>
      </c>
      <c r="J1109" s="332">
        <v>112226</v>
      </c>
      <c r="K1109" s="332">
        <v>35808</v>
      </c>
      <c r="L1109" s="332">
        <v>8189</v>
      </c>
      <c r="M1109" s="322">
        <v>5070</v>
      </c>
    </row>
    <row r="1110" spans="1:14" x14ac:dyDescent="0.2">
      <c r="A1110" s="322" t="str">
        <f t="shared" si="17"/>
        <v>Outer London2001Total persons</v>
      </c>
      <c r="B1110" s="332" t="s">
        <v>66</v>
      </c>
      <c r="C1110" s="322">
        <v>2001</v>
      </c>
      <c r="D1110" s="332" t="s">
        <v>606</v>
      </c>
      <c r="E1110" s="334">
        <v>4586109</v>
      </c>
      <c r="F1110" s="334">
        <v>609940</v>
      </c>
      <c r="G1110" s="334">
        <v>1143652</v>
      </c>
      <c r="H1110" s="334">
        <v>891849</v>
      </c>
      <c r="I1110" s="334">
        <v>1062612</v>
      </c>
      <c r="J1110" s="334">
        <v>561130</v>
      </c>
      <c r="K1110" s="334">
        <v>214848</v>
      </c>
      <c r="L1110" s="332">
        <v>57323</v>
      </c>
      <c r="M1110" s="322">
        <v>44755</v>
      </c>
    </row>
    <row r="1111" spans="1:14" x14ac:dyDescent="0.2">
      <c r="A1111" s="322" t="str">
        <f t="shared" ref="A1111:A1148" si="18">CONCATENATE(B1111,C1111,D1111)</f>
        <v>Outer London2001Total rooms</v>
      </c>
      <c r="B1111" s="332" t="s">
        <v>66</v>
      </c>
      <c r="C1111" s="322">
        <v>2001</v>
      </c>
      <c r="D1111" s="332" t="s">
        <v>607</v>
      </c>
      <c r="E1111" s="334">
        <v>9400099</v>
      </c>
      <c r="F1111" s="332">
        <v>2504858</v>
      </c>
      <c r="G1111" s="332">
        <v>2815217</v>
      </c>
      <c r="H1111" s="332">
        <v>1580811</v>
      </c>
      <c r="I1111" s="332">
        <v>1528086</v>
      </c>
      <c r="J1111" s="332">
        <v>669759</v>
      </c>
      <c r="K1111" s="332">
        <v>260533</v>
      </c>
      <c r="L1111" s="332">
        <v>51210</v>
      </c>
      <c r="M1111" s="322">
        <v>32843</v>
      </c>
    </row>
    <row r="1112" spans="1:14" x14ac:dyDescent="0.2">
      <c r="A1112" s="322" t="str">
        <f t="shared" si="18"/>
        <v>Outer London2001Persons per room</v>
      </c>
      <c r="B1112" s="332" t="s">
        <v>66</v>
      </c>
      <c r="C1112" s="322">
        <v>2001</v>
      </c>
      <c r="D1112" s="332" t="s">
        <v>608</v>
      </c>
      <c r="E1112" s="334">
        <v>0.48787879787223515</v>
      </c>
      <c r="F1112" s="332">
        <v>0.2435028253098579</v>
      </c>
      <c r="G1112" s="332">
        <v>0.40623937692902534</v>
      </c>
      <c r="H1112" s="332">
        <v>0.56417180801499989</v>
      </c>
      <c r="I1112" s="332">
        <v>0.69538756326541828</v>
      </c>
      <c r="J1112" s="332">
        <v>0.83780882377093846</v>
      </c>
      <c r="K1112" s="332">
        <v>0.82464793327524732</v>
      </c>
      <c r="L1112" s="332">
        <v>1.1193712165592657</v>
      </c>
      <c r="M1112" s="322">
        <v>1.3626952470846148</v>
      </c>
    </row>
    <row r="1113" spans="1:14" x14ac:dyDescent="0.2">
      <c r="A1113" s="322" t="str">
        <f t="shared" si="18"/>
        <v>Outer London20112011</v>
      </c>
      <c r="B1113" s="332" t="s">
        <v>66</v>
      </c>
      <c r="C1113" s="322">
        <v>2011</v>
      </c>
      <c r="D1113" s="313">
        <v>2011</v>
      </c>
      <c r="E1113" s="334" t="s">
        <v>604</v>
      </c>
      <c r="F1113" s="332">
        <v>1</v>
      </c>
      <c r="G1113" s="332">
        <v>2</v>
      </c>
      <c r="H1113" s="332">
        <v>3</v>
      </c>
      <c r="I1113" s="332">
        <v>4</v>
      </c>
      <c r="J1113" s="332">
        <v>5</v>
      </c>
      <c r="K1113" s="332" t="s">
        <v>602</v>
      </c>
      <c r="L1113" s="334"/>
      <c r="N1113" s="332"/>
    </row>
    <row r="1114" spans="1:14" x14ac:dyDescent="0.2">
      <c r="A1114" s="322" t="str">
        <f t="shared" si="18"/>
        <v>Outer London2011Total households</v>
      </c>
      <c r="B1114" s="332" t="s">
        <v>66</v>
      </c>
      <c r="C1114" s="322">
        <v>2011</v>
      </c>
      <c r="D1114" s="332" t="s">
        <v>605</v>
      </c>
      <c r="E1114" s="334">
        <v>1995590</v>
      </c>
      <c r="F1114" s="332">
        <v>605534</v>
      </c>
      <c r="G1114" s="332">
        <v>567359</v>
      </c>
      <c r="H1114" s="332">
        <v>326546</v>
      </c>
      <c r="I1114" s="332">
        <v>278719</v>
      </c>
      <c r="J1114" s="332">
        <v>128814</v>
      </c>
      <c r="K1114" s="332">
        <v>88618</v>
      </c>
    </row>
    <row r="1115" spans="1:14" x14ac:dyDescent="0.2">
      <c r="A1115" s="322" t="str">
        <f t="shared" si="18"/>
        <v>Outer London2011Total persons</v>
      </c>
      <c r="B1115" s="332" t="s">
        <v>66</v>
      </c>
      <c r="C1115" s="322">
        <v>2011</v>
      </c>
      <c r="D1115" s="332" t="s">
        <v>606</v>
      </c>
      <c r="E1115" s="334">
        <v>5065413</v>
      </c>
      <c r="F1115" s="334">
        <v>605534</v>
      </c>
      <c r="G1115" s="334">
        <v>1134718</v>
      </c>
      <c r="H1115" s="334">
        <v>979638</v>
      </c>
      <c r="I1115" s="334">
        <v>1114876</v>
      </c>
      <c r="J1115" s="334">
        <v>644070</v>
      </c>
      <c r="K1115" s="334">
        <v>586577</v>
      </c>
    </row>
    <row r="1116" spans="1:14" x14ac:dyDescent="0.2">
      <c r="A1116" s="322" t="str">
        <f t="shared" si="18"/>
        <v>Outer London2011Total rooms</v>
      </c>
      <c r="B1116" s="332" t="s">
        <v>66</v>
      </c>
      <c r="C1116" s="322">
        <v>2011</v>
      </c>
      <c r="D1116" s="332" t="s">
        <v>607</v>
      </c>
      <c r="E1116" s="334">
        <v>9326890</v>
      </c>
      <c r="F1116" s="332">
        <v>2326382</v>
      </c>
      <c r="G1116" s="332">
        <v>2585505</v>
      </c>
      <c r="H1116" s="332">
        <v>1624109</v>
      </c>
      <c r="I1116" s="332">
        <v>1523289</v>
      </c>
      <c r="J1116" s="332">
        <v>735544</v>
      </c>
      <c r="K1116" s="332">
        <v>532061</v>
      </c>
    </row>
    <row r="1117" spans="1:14" x14ac:dyDescent="0.2">
      <c r="A1117" s="322" t="str">
        <f t="shared" si="18"/>
        <v>Outer London2011Persons per room</v>
      </c>
      <c r="B1117" s="332" t="s">
        <v>66</v>
      </c>
      <c r="C1117" s="322">
        <v>2011</v>
      </c>
      <c r="D1117" s="332" t="s">
        <v>608</v>
      </c>
      <c r="E1117" s="334">
        <v>0.54309775284151518</v>
      </c>
      <c r="F1117" s="332">
        <v>0.26029001256027601</v>
      </c>
      <c r="G1117" s="332">
        <v>0.43887673781330921</v>
      </c>
      <c r="H1117" s="332">
        <v>0.60318488475835053</v>
      </c>
      <c r="I1117" s="332">
        <v>0.73188738315578983</v>
      </c>
      <c r="J1117" s="332">
        <v>0.87563762331009432</v>
      </c>
      <c r="K1117" s="332">
        <v>1.1024619357554868</v>
      </c>
    </row>
    <row r="1118" spans="1:14" x14ac:dyDescent="0.2">
      <c r="A1118" s="322" t="str">
        <f t="shared" si="18"/>
        <v>Greater LondonGreater London</v>
      </c>
      <c r="B1118" s="332" t="s">
        <v>67</v>
      </c>
      <c r="D1118" s="332" t="s">
        <v>67</v>
      </c>
      <c r="F1118" s="373" t="s">
        <v>603</v>
      </c>
      <c r="G1118" s="373"/>
      <c r="H1118" s="373"/>
      <c r="I1118" s="373"/>
      <c r="J1118" s="373"/>
      <c r="K1118" s="373"/>
      <c r="L1118" s="373"/>
    </row>
    <row r="1119" spans="1:14" x14ac:dyDescent="0.2">
      <c r="A1119" s="322" t="str">
        <f t="shared" si="18"/>
        <v>Greater London19611961</v>
      </c>
      <c r="B1119" s="332" t="s">
        <v>67</v>
      </c>
      <c r="C1119" s="322">
        <v>1961</v>
      </c>
      <c r="D1119" s="313" t="s">
        <v>28</v>
      </c>
      <c r="E1119" s="334" t="s">
        <v>604</v>
      </c>
      <c r="F1119" s="332">
        <v>1</v>
      </c>
      <c r="G1119" s="332">
        <v>2</v>
      </c>
      <c r="H1119" s="332">
        <v>3</v>
      </c>
      <c r="I1119" s="332">
        <v>4</v>
      </c>
      <c r="J1119" s="332">
        <v>5</v>
      </c>
      <c r="K1119" s="332">
        <v>6</v>
      </c>
      <c r="L1119" s="334" t="s">
        <v>599</v>
      </c>
    </row>
    <row r="1120" spans="1:14" x14ac:dyDescent="0.2">
      <c r="A1120" s="322" t="str">
        <f t="shared" si="18"/>
        <v>Greater London1961Total households</v>
      </c>
      <c r="B1120" s="332" t="s">
        <v>67</v>
      </c>
      <c r="C1120" s="322">
        <v>1961</v>
      </c>
      <c r="D1120" s="332" t="s">
        <v>605</v>
      </c>
      <c r="E1120" s="334">
        <v>2658166</v>
      </c>
      <c r="F1120" s="334">
        <v>438195</v>
      </c>
      <c r="G1120" s="334">
        <v>813578</v>
      </c>
      <c r="H1120" s="334">
        <v>590958</v>
      </c>
      <c r="I1120" s="334">
        <v>456799</v>
      </c>
      <c r="J1120" s="334">
        <v>210715</v>
      </c>
      <c r="K1120" s="334">
        <v>86666</v>
      </c>
      <c r="L1120" s="334">
        <v>61255</v>
      </c>
    </row>
    <row r="1121" spans="1:12" x14ac:dyDescent="0.2">
      <c r="A1121" s="322" t="str">
        <f t="shared" si="18"/>
        <v>Greater London1961Total persons</v>
      </c>
      <c r="B1121" s="332" t="s">
        <v>67</v>
      </c>
      <c r="C1121" s="322">
        <v>1961</v>
      </c>
      <c r="D1121" s="332" t="s">
        <v>606</v>
      </c>
      <c r="E1121" s="334">
        <v>7716744</v>
      </c>
      <c r="F1121" s="334">
        <v>438195</v>
      </c>
      <c r="G1121" s="334">
        <v>1627156</v>
      </c>
      <c r="H1121" s="334">
        <v>1772874</v>
      </c>
      <c r="I1121" s="334">
        <v>1827196</v>
      </c>
      <c r="J1121" s="334">
        <v>1053575</v>
      </c>
      <c r="K1121" s="334">
        <v>519996</v>
      </c>
      <c r="L1121" s="334">
        <v>477752</v>
      </c>
    </row>
    <row r="1122" spans="1:12" x14ac:dyDescent="0.2">
      <c r="A1122" s="322" t="str">
        <f t="shared" si="18"/>
        <v>Greater London1961Total rooms</v>
      </c>
      <c r="B1122" s="332" t="s">
        <v>67</v>
      </c>
      <c r="C1122" s="322">
        <v>1961</v>
      </c>
      <c r="D1122" s="332" t="s">
        <v>607</v>
      </c>
      <c r="E1122" s="334">
        <v>10956204</v>
      </c>
      <c r="F1122" s="334">
        <v>1227599</v>
      </c>
      <c r="G1122" s="334">
        <v>3180951</v>
      </c>
      <c r="H1122" s="334">
        <v>2567638</v>
      </c>
      <c r="I1122" s="334">
        <v>2133018</v>
      </c>
      <c r="J1122" s="334">
        <v>1050417</v>
      </c>
      <c r="K1122" s="334">
        <v>453853</v>
      </c>
      <c r="L1122" s="334">
        <v>342728</v>
      </c>
    </row>
    <row r="1123" spans="1:12" x14ac:dyDescent="0.2">
      <c r="A1123" s="322" t="str">
        <f t="shared" si="18"/>
        <v>Greater London1961Persons per room</v>
      </c>
      <c r="B1123" s="332" t="s">
        <v>67</v>
      </c>
      <c r="C1123" s="322">
        <v>1961</v>
      </c>
      <c r="D1123" s="332" t="s">
        <v>608</v>
      </c>
      <c r="E1123" s="334">
        <v>0.7043264254663385</v>
      </c>
      <c r="F1123" s="332">
        <v>0.35695288119328866</v>
      </c>
      <c r="G1123" s="332">
        <v>0.51153129991628288</v>
      </c>
      <c r="H1123" s="332">
        <v>0.69046882777089291</v>
      </c>
      <c r="I1123" s="332">
        <v>0.85662474484509743</v>
      </c>
      <c r="J1123" s="332">
        <v>1.003006425067378</v>
      </c>
      <c r="K1123" s="332">
        <v>1.1457366151595341</v>
      </c>
      <c r="L1123" s="332">
        <v>1.3939683947620269</v>
      </c>
    </row>
    <row r="1124" spans="1:12" x14ac:dyDescent="0.2">
      <c r="A1124" s="322" t="str">
        <f t="shared" si="18"/>
        <v>Greater London19711971</v>
      </c>
      <c r="B1124" s="332" t="s">
        <v>67</v>
      </c>
      <c r="C1124" s="322">
        <v>1971</v>
      </c>
      <c r="D1124" s="313" t="s">
        <v>29</v>
      </c>
      <c r="E1124" s="334" t="s">
        <v>604</v>
      </c>
      <c r="F1124" s="332">
        <v>1</v>
      </c>
      <c r="G1124" s="332">
        <v>2</v>
      </c>
      <c r="H1124" s="332">
        <v>3</v>
      </c>
      <c r="I1124" s="332">
        <v>4</v>
      </c>
      <c r="J1124" s="332">
        <v>5</v>
      </c>
      <c r="K1124" s="334" t="s">
        <v>602</v>
      </c>
    </row>
    <row r="1125" spans="1:12" x14ac:dyDescent="0.2">
      <c r="A1125" s="322" t="str">
        <f t="shared" si="18"/>
        <v>Greater London1971Total households</v>
      </c>
      <c r="B1125" s="332" t="s">
        <v>67</v>
      </c>
      <c r="C1125" s="322">
        <v>1971</v>
      </c>
      <c r="D1125" s="332" t="s">
        <v>605</v>
      </c>
      <c r="E1125" s="334">
        <v>2649825</v>
      </c>
      <c r="F1125" s="334">
        <v>596025</v>
      </c>
      <c r="G1125" s="334">
        <v>848595</v>
      </c>
      <c r="H1125" s="334">
        <v>480985</v>
      </c>
      <c r="I1125" s="334">
        <v>393320</v>
      </c>
      <c r="J1125" s="334">
        <v>189830</v>
      </c>
      <c r="K1125" s="334">
        <v>141070</v>
      </c>
    </row>
    <row r="1126" spans="1:12" x14ac:dyDescent="0.2">
      <c r="A1126" s="322" t="str">
        <f t="shared" si="18"/>
        <v>Greater London1971Total persons</v>
      </c>
      <c r="B1126" s="332" t="s">
        <v>67</v>
      </c>
      <c r="C1126" s="322">
        <v>1971</v>
      </c>
      <c r="D1126" s="332" t="s">
        <v>606</v>
      </c>
      <c r="E1126" s="334">
        <v>7206560</v>
      </c>
      <c r="F1126" s="334">
        <v>596025</v>
      </c>
      <c r="G1126" s="334">
        <v>1697190</v>
      </c>
      <c r="H1126" s="334">
        <v>1442950</v>
      </c>
      <c r="I1126" s="334">
        <v>1573280</v>
      </c>
      <c r="J1126" s="334">
        <v>949155</v>
      </c>
      <c r="K1126" s="334">
        <v>947960</v>
      </c>
    </row>
    <row r="1127" spans="1:12" x14ac:dyDescent="0.2">
      <c r="A1127" s="322" t="str">
        <f t="shared" si="18"/>
        <v>Greater London1971Total rooms</v>
      </c>
      <c r="B1127" s="332" t="s">
        <v>67</v>
      </c>
      <c r="C1127" s="322">
        <v>1971</v>
      </c>
      <c r="D1127" s="332" t="s">
        <v>607</v>
      </c>
      <c r="E1127" s="334">
        <v>11655535</v>
      </c>
      <c r="F1127" s="334">
        <v>1878830</v>
      </c>
      <c r="G1127" s="334">
        <v>3627480</v>
      </c>
      <c r="H1127" s="334">
        <v>2291085</v>
      </c>
      <c r="I1127" s="334">
        <v>2018565</v>
      </c>
      <c r="J1127" s="334">
        <v>1028625</v>
      </c>
      <c r="K1127" s="334">
        <v>810950</v>
      </c>
    </row>
    <row r="1128" spans="1:12" x14ac:dyDescent="0.2">
      <c r="A1128" s="322" t="str">
        <f t="shared" si="18"/>
        <v>Greater London1971Persons per room</v>
      </c>
      <c r="B1128" s="332" t="s">
        <v>67</v>
      </c>
      <c r="C1128" s="322">
        <v>1971</v>
      </c>
      <c r="D1128" s="332" t="s">
        <v>608</v>
      </c>
      <c r="E1128" s="334">
        <v>0.61829508469581196</v>
      </c>
      <c r="F1128" s="332">
        <v>0.31723200076643443</v>
      </c>
      <c r="G1128" s="332">
        <v>0.46787025703794372</v>
      </c>
      <c r="H1128" s="332">
        <v>0.62981076651455536</v>
      </c>
      <c r="I1128" s="332">
        <v>0.77940517149559219</v>
      </c>
      <c r="J1128" s="332">
        <v>0.92274152387896469</v>
      </c>
      <c r="K1128" s="332">
        <v>1.1689499969171959</v>
      </c>
    </row>
    <row r="1129" spans="1:12" x14ac:dyDescent="0.2">
      <c r="A1129" s="322" t="str">
        <f t="shared" si="18"/>
        <v>Greater London19811981</v>
      </c>
      <c r="B1129" s="332" t="s">
        <v>67</v>
      </c>
      <c r="C1129" s="322">
        <v>1981</v>
      </c>
      <c r="D1129" s="313" t="s">
        <v>30</v>
      </c>
      <c r="E1129" s="334" t="s">
        <v>604</v>
      </c>
      <c r="F1129" s="332">
        <v>1</v>
      </c>
      <c r="G1129" s="332">
        <v>2</v>
      </c>
      <c r="H1129" s="332">
        <v>3</v>
      </c>
      <c r="I1129" s="332">
        <v>4</v>
      </c>
      <c r="J1129" s="332">
        <v>5</v>
      </c>
      <c r="K1129" s="332">
        <v>6</v>
      </c>
      <c r="L1129" s="334" t="s">
        <v>599</v>
      </c>
    </row>
    <row r="1130" spans="1:12" x14ac:dyDescent="0.2">
      <c r="A1130" s="322" t="str">
        <f t="shared" si="18"/>
        <v>Greater London1981Total households</v>
      </c>
      <c r="B1130" s="332" t="s">
        <v>67</v>
      </c>
      <c r="C1130" s="322">
        <v>1981</v>
      </c>
      <c r="D1130" s="332" t="s">
        <v>605</v>
      </c>
      <c r="E1130" s="334">
        <v>2507656</v>
      </c>
      <c r="F1130" s="332">
        <v>651907</v>
      </c>
      <c r="G1130" s="332">
        <v>802647</v>
      </c>
      <c r="H1130" s="332">
        <v>404730</v>
      </c>
      <c r="I1130" s="332">
        <v>381409</v>
      </c>
      <c r="J1130" s="332">
        <v>167013</v>
      </c>
      <c r="K1130" s="332">
        <v>65996</v>
      </c>
      <c r="L1130" s="332">
        <v>33954</v>
      </c>
    </row>
    <row r="1131" spans="1:12" x14ac:dyDescent="0.2">
      <c r="A1131" s="322" t="str">
        <f t="shared" si="18"/>
        <v>Greater London1981Total persons</v>
      </c>
      <c r="B1131" s="332" t="s">
        <v>67</v>
      </c>
      <c r="C1131" s="322">
        <v>1981</v>
      </c>
      <c r="D1131" s="332" t="s">
        <v>606</v>
      </c>
      <c r="E1131" s="334">
        <v>6492642</v>
      </c>
      <c r="F1131" s="334">
        <v>651907</v>
      </c>
      <c r="G1131" s="334">
        <v>1605294</v>
      </c>
      <c r="H1131" s="334">
        <v>1214190</v>
      </c>
      <c r="I1131" s="334">
        <v>1525636</v>
      </c>
      <c r="J1131" s="334">
        <v>835065</v>
      </c>
      <c r="K1131" s="334">
        <v>395976</v>
      </c>
      <c r="L1131" s="332">
        <v>264574</v>
      </c>
    </row>
    <row r="1132" spans="1:12" x14ac:dyDescent="0.2">
      <c r="A1132" s="322" t="str">
        <f t="shared" si="18"/>
        <v>Greater London1981Total rooms</v>
      </c>
      <c r="B1132" s="332" t="s">
        <v>67</v>
      </c>
      <c r="C1132" s="322">
        <v>1981</v>
      </c>
      <c r="D1132" s="332" t="s">
        <v>607</v>
      </c>
      <c r="E1132" s="334">
        <v>11346651</v>
      </c>
      <c r="F1132" s="332">
        <v>2227819</v>
      </c>
      <c r="G1132" s="332">
        <v>3520314</v>
      </c>
      <c r="H1132" s="332">
        <v>1989744</v>
      </c>
      <c r="I1132" s="332">
        <v>2053620</v>
      </c>
      <c r="J1132" s="332">
        <v>954681</v>
      </c>
      <c r="K1132" s="332">
        <v>390275</v>
      </c>
      <c r="L1132" s="332">
        <v>210198</v>
      </c>
    </row>
    <row r="1133" spans="1:12" x14ac:dyDescent="0.2">
      <c r="A1133" s="322" t="str">
        <f t="shared" si="18"/>
        <v>Greater London1981Persons per room</v>
      </c>
      <c r="B1133" s="332" t="s">
        <v>67</v>
      </c>
      <c r="C1133" s="322">
        <v>1981</v>
      </c>
      <c r="D1133" s="332" t="s">
        <v>608</v>
      </c>
      <c r="E1133" s="334">
        <v>0.57220778183800669</v>
      </c>
      <c r="F1133" s="332">
        <v>0.29262116895492857</v>
      </c>
      <c r="G1133" s="332">
        <v>0.45600875376457894</v>
      </c>
      <c r="H1133" s="332">
        <v>0.61022422985067426</v>
      </c>
      <c r="I1133" s="332">
        <v>0.74290082878039754</v>
      </c>
      <c r="J1133" s="332">
        <v>0.87470579177756758</v>
      </c>
      <c r="K1133" s="332">
        <v>1.014607648453014</v>
      </c>
      <c r="L1133" s="332">
        <v>1.2586894261600967</v>
      </c>
    </row>
    <row r="1134" spans="1:12" x14ac:dyDescent="0.2">
      <c r="A1134" s="322" t="str">
        <f t="shared" si="18"/>
        <v>Greater London19911991</v>
      </c>
      <c r="B1134" s="332" t="s">
        <v>67</v>
      </c>
      <c r="C1134" s="322">
        <v>1991</v>
      </c>
      <c r="D1134" s="313" t="s">
        <v>4</v>
      </c>
      <c r="E1134" s="334" t="s">
        <v>604</v>
      </c>
      <c r="F1134" s="332">
        <v>1</v>
      </c>
      <c r="G1134" s="332">
        <v>2</v>
      </c>
      <c r="H1134" s="332">
        <v>3</v>
      </c>
      <c r="I1134" s="332">
        <v>4</v>
      </c>
      <c r="J1134" s="332">
        <v>5</v>
      </c>
      <c r="K1134" s="332">
        <v>6</v>
      </c>
      <c r="L1134" s="334" t="s">
        <v>599</v>
      </c>
    </row>
    <row r="1135" spans="1:12" x14ac:dyDescent="0.2">
      <c r="A1135" s="322" t="str">
        <f t="shared" si="18"/>
        <v>Greater London1991Total households</v>
      </c>
      <c r="B1135" s="332" t="s">
        <v>67</v>
      </c>
      <c r="C1135" s="322">
        <v>1991</v>
      </c>
      <c r="D1135" s="332" t="s">
        <v>605</v>
      </c>
      <c r="E1135" s="334">
        <v>2763166</v>
      </c>
      <c r="F1135" s="332">
        <v>881415</v>
      </c>
      <c r="G1135" s="332">
        <v>877251</v>
      </c>
      <c r="H1135" s="332">
        <v>420980</v>
      </c>
      <c r="I1135" s="332">
        <v>361100</v>
      </c>
      <c r="J1135" s="332">
        <v>144573</v>
      </c>
      <c r="K1135" s="332">
        <v>53100</v>
      </c>
      <c r="L1135" s="332">
        <v>24747</v>
      </c>
    </row>
    <row r="1136" spans="1:12" x14ac:dyDescent="0.2">
      <c r="A1136" s="322" t="str">
        <f t="shared" si="18"/>
        <v>Greater London1991Total persons</v>
      </c>
      <c r="B1136" s="332" t="s">
        <v>67</v>
      </c>
      <c r="C1136" s="322">
        <v>1991</v>
      </c>
      <c r="D1136" s="332" t="s">
        <v>606</v>
      </c>
      <c r="E1136" s="334">
        <v>6579879</v>
      </c>
      <c r="F1136" s="334">
        <v>881415</v>
      </c>
      <c r="G1136" s="334">
        <v>1754502</v>
      </c>
      <c r="H1136" s="334">
        <v>1262940</v>
      </c>
      <c r="I1136" s="334">
        <v>1444400</v>
      </c>
      <c r="J1136" s="334">
        <v>722865</v>
      </c>
      <c r="K1136" s="334">
        <v>318600</v>
      </c>
      <c r="L1136" s="332">
        <v>195157</v>
      </c>
    </row>
    <row r="1137" spans="1:14" x14ac:dyDescent="0.2">
      <c r="A1137" s="322" t="str">
        <f t="shared" si="18"/>
        <v>Greater London1991Total rooms</v>
      </c>
      <c r="B1137" s="332" t="s">
        <v>67</v>
      </c>
      <c r="C1137" s="322">
        <v>1991</v>
      </c>
      <c r="D1137" s="332" t="s">
        <v>607</v>
      </c>
      <c r="E1137" s="334">
        <v>12669012</v>
      </c>
      <c r="F1137" s="332">
        <v>3195300</v>
      </c>
      <c r="G1137" s="332">
        <v>3996947</v>
      </c>
      <c r="H1137" s="332">
        <v>2142116</v>
      </c>
      <c r="I1137" s="332">
        <v>2015909</v>
      </c>
      <c r="J1137" s="332">
        <v>846593</v>
      </c>
      <c r="K1137" s="332">
        <v>318828</v>
      </c>
      <c r="L1137" s="332">
        <v>153319</v>
      </c>
    </row>
    <row r="1138" spans="1:14" x14ac:dyDescent="0.2">
      <c r="A1138" s="322" t="str">
        <f t="shared" si="18"/>
        <v>Greater London1991Persons per room</v>
      </c>
      <c r="B1138" s="332" t="s">
        <v>67</v>
      </c>
      <c r="C1138" s="322">
        <v>1991</v>
      </c>
      <c r="D1138" s="332" t="s">
        <v>608</v>
      </c>
      <c r="E1138" s="334">
        <v>0.51936796649967654</v>
      </c>
      <c r="F1138" s="332">
        <v>0.27584733827809593</v>
      </c>
      <c r="G1138" s="332">
        <v>0.43896053662958251</v>
      </c>
      <c r="H1138" s="332">
        <v>0.58957591465634918</v>
      </c>
      <c r="I1138" s="332">
        <v>0.71650059600904603</v>
      </c>
      <c r="J1138" s="332">
        <v>0.85385185088938842</v>
      </c>
      <c r="K1138" s="332">
        <v>0.99928488087620915</v>
      </c>
      <c r="L1138" s="332">
        <v>1.2728820302767432</v>
      </c>
    </row>
    <row r="1139" spans="1:14" x14ac:dyDescent="0.2">
      <c r="A1139" s="322" t="str">
        <f t="shared" si="18"/>
        <v>Greater London20012001</v>
      </c>
      <c r="B1139" s="332" t="s">
        <v>67</v>
      </c>
      <c r="C1139" s="322">
        <v>2001</v>
      </c>
      <c r="D1139" s="313">
        <v>2001</v>
      </c>
      <c r="E1139" s="334" t="s">
        <v>604</v>
      </c>
      <c r="F1139" s="332">
        <v>1</v>
      </c>
      <c r="G1139" s="332">
        <v>2</v>
      </c>
      <c r="H1139" s="332">
        <v>3</v>
      </c>
      <c r="I1139" s="332">
        <v>4</v>
      </c>
      <c r="J1139" s="332">
        <v>5</v>
      </c>
      <c r="K1139" s="332">
        <v>6</v>
      </c>
      <c r="L1139" s="334">
        <v>7</v>
      </c>
      <c r="M1139" s="322" t="s">
        <v>2759</v>
      </c>
      <c r="N1139" s="332"/>
    </row>
    <row r="1140" spans="1:14" x14ac:dyDescent="0.2">
      <c r="A1140" s="322" t="str">
        <f t="shared" si="18"/>
        <v>Greater London2001Total households</v>
      </c>
      <c r="B1140" s="332" t="s">
        <v>67</v>
      </c>
      <c r="C1140" s="322">
        <v>2001</v>
      </c>
      <c r="D1140" s="332" t="s">
        <v>605</v>
      </c>
      <c r="E1140" s="334">
        <v>3015997</v>
      </c>
      <c r="F1140" s="332">
        <v>1046888</v>
      </c>
      <c r="G1140" s="332">
        <v>885233</v>
      </c>
      <c r="H1140" s="332">
        <v>453878</v>
      </c>
      <c r="I1140" s="332">
        <v>378497</v>
      </c>
      <c r="J1140" s="332">
        <v>166947</v>
      </c>
      <c r="K1140" s="332">
        <v>60401</v>
      </c>
      <c r="L1140" s="332">
        <v>13786</v>
      </c>
      <c r="M1140" s="322">
        <v>10367</v>
      </c>
    </row>
    <row r="1141" spans="1:14" x14ac:dyDescent="0.2">
      <c r="A1141" s="322" t="str">
        <f t="shared" si="18"/>
        <v>Greater London2001Total persons</v>
      </c>
      <c r="B1141" s="332" t="s">
        <v>67</v>
      </c>
      <c r="C1141" s="322">
        <v>2001</v>
      </c>
      <c r="D1141" s="332" t="s">
        <v>606</v>
      </c>
      <c r="E1141" s="334">
        <v>7078633</v>
      </c>
      <c r="F1141" s="334">
        <v>1046888</v>
      </c>
      <c r="G1141" s="334">
        <v>1770466</v>
      </c>
      <c r="H1141" s="334">
        <v>1361634</v>
      </c>
      <c r="I1141" s="334">
        <v>1513988</v>
      </c>
      <c r="J1141" s="334">
        <v>834735</v>
      </c>
      <c r="K1141" s="334">
        <v>362406</v>
      </c>
      <c r="L1141" s="332">
        <v>96502</v>
      </c>
      <c r="M1141" s="322">
        <v>92014</v>
      </c>
    </row>
    <row r="1142" spans="1:14" x14ac:dyDescent="0.2">
      <c r="A1142" s="322" t="str">
        <f t="shared" si="18"/>
        <v>Greater London2001Total rooms</v>
      </c>
      <c r="B1142" s="332" t="s">
        <v>67</v>
      </c>
      <c r="C1142" s="322">
        <v>2001</v>
      </c>
      <c r="D1142" s="332" t="s">
        <v>607</v>
      </c>
      <c r="E1142" s="334">
        <v>14134997</v>
      </c>
      <c r="F1142" s="332">
        <v>4067737</v>
      </c>
      <c r="G1142" s="332">
        <v>4151540</v>
      </c>
      <c r="H1142" s="332">
        <v>2330288</v>
      </c>
      <c r="I1142" s="332">
        <v>2119999</v>
      </c>
      <c r="J1142" s="332">
        <v>967066</v>
      </c>
      <c r="K1142" s="332">
        <v>498494</v>
      </c>
      <c r="L1142" s="332">
        <v>82782</v>
      </c>
      <c r="M1142" s="322">
        <v>64581</v>
      </c>
    </row>
    <row r="1143" spans="1:14" x14ac:dyDescent="0.2">
      <c r="A1143" s="322" t="str">
        <f t="shared" si="18"/>
        <v>Greater London2001Persons per room</v>
      </c>
      <c r="B1143" s="332" t="s">
        <v>67</v>
      </c>
      <c r="C1143" s="322">
        <v>2001</v>
      </c>
      <c r="D1143" s="332" t="s">
        <v>608</v>
      </c>
      <c r="E1143" s="334">
        <v>0.50078772567125407</v>
      </c>
      <c r="F1143" s="332">
        <v>0.25736373811777902</v>
      </c>
      <c r="G1143" s="332">
        <v>0.42646006060401681</v>
      </c>
      <c r="H1143" s="332">
        <v>0.5843200497105937</v>
      </c>
      <c r="I1143" s="332">
        <v>0.71414561988000935</v>
      </c>
      <c r="J1143" s="332">
        <v>0.86316239015744534</v>
      </c>
      <c r="K1143" s="332">
        <v>0.72700172920837558</v>
      </c>
      <c r="L1143" s="332">
        <v>1.1657365127684762</v>
      </c>
      <c r="M1143" s="322">
        <v>1.4247843793066073</v>
      </c>
    </row>
    <row r="1144" spans="1:14" x14ac:dyDescent="0.2">
      <c r="A1144" s="322" t="str">
        <f t="shared" si="18"/>
        <v>Greater London20112011</v>
      </c>
      <c r="B1144" s="332" t="s">
        <v>67</v>
      </c>
      <c r="C1144" s="322">
        <v>2011</v>
      </c>
      <c r="D1144" s="313">
        <v>2011</v>
      </c>
      <c r="E1144" s="334" t="s">
        <v>604</v>
      </c>
      <c r="F1144" s="332">
        <v>1</v>
      </c>
      <c r="G1144" s="332">
        <v>2</v>
      </c>
      <c r="H1144" s="332">
        <v>3</v>
      </c>
      <c r="I1144" s="332">
        <v>4</v>
      </c>
      <c r="J1144" s="332">
        <v>5</v>
      </c>
      <c r="K1144" s="332" t="s">
        <v>602</v>
      </c>
      <c r="L1144" s="334"/>
      <c r="N1144" s="332"/>
    </row>
    <row r="1145" spans="1:14" x14ac:dyDescent="0.2">
      <c r="A1145" s="322" t="str">
        <f t="shared" si="18"/>
        <v>Greater London2011Total households</v>
      </c>
      <c r="B1145" s="332" t="s">
        <v>67</v>
      </c>
      <c r="C1145" s="322">
        <v>2011</v>
      </c>
      <c r="D1145" s="332" t="s">
        <v>605</v>
      </c>
      <c r="E1145" s="334">
        <v>3266173</v>
      </c>
      <c r="F1145" s="332">
        <v>1030558</v>
      </c>
      <c r="G1145" s="332">
        <v>947805</v>
      </c>
      <c r="H1145" s="332">
        <v>526610</v>
      </c>
      <c r="I1145" s="332">
        <v>439852</v>
      </c>
      <c r="J1145" s="332">
        <v>195395</v>
      </c>
      <c r="K1145" s="332">
        <v>125953</v>
      </c>
    </row>
    <row r="1146" spans="1:14" x14ac:dyDescent="0.2">
      <c r="A1146" s="322" t="str">
        <f t="shared" si="18"/>
        <v>Greater London2011Total persons</v>
      </c>
      <c r="B1146" s="332" t="s">
        <v>67</v>
      </c>
      <c r="C1146" s="322">
        <v>2011</v>
      </c>
      <c r="D1146" s="332" t="s">
        <v>606</v>
      </c>
      <c r="E1146" s="334">
        <v>8073700</v>
      </c>
      <c r="F1146" s="334">
        <v>1030558</v>
      </c>
      <c r="G1146" s="334">
        <v>1895610</v>
      </c>
      <c r="H1146" s="334">
        <v>1579830</v>
      </c>
      <c r="I1146" s="334">
        <v>1759408</v>
      </c>
      <c r="J1146" s="334">
        <v>976975</v>
      </c>
      <c r="K1146" s="334">
        <v>831319</v>
      </c>
    </row>
    <row r="1147" spans="1:14" x14ac:dyDescent="0.2">
      <c r="A1147" s="322" t="str">
        <f t="shared" si="18"/>
        <v>Greater London2011Total rooms</v>
      </c>
      <c r="B1147" s="332" t="s">
        <v>67</v>
      </c>
      <c r="C1147" s="322">
        <v>2011</v>
      </c>
      <c r="D1147" s="332" t="s">
        <v>607</v>
      </c>
      <c r="E1147" s="334">
        <v>15243950</v>
      </c>
      <c r="F1147" s="332">
        <v>3947722</v>
      </c>
      <c r="G1147" s="332">
        <v>4329343</v>
      </c>
      <c r="H1147" s="332">
        <v>2641067</v>
      </c>
      <c r="I1147" s="332">
        <v>2435731</v>
      </c>
      <c r="J1147" s="332">
        <v>1129517</v>
      </c>
      <c r="K1147" s="332">
        <v>760570</v>
      </c>
    </row>
    <row r="1148" spans="1:14" x14ac:dyDescent="0.2">
      <c r="A1148" s="322" t="str">
        <f t="shared" si="18"/>
        <v>Greater London2011Persons per room</v>
      </c>
      <c r="B1148" s="332" t="s">
        <v>67</v>
      </c>
      <c r="C1148" s="322">
        <v>2011</v>
      </c>
      <c r="D1148" s="332" t="s">
        <v>608</v>
      </c>
      <c r="E1148" s="334">
        <v>0.52963306754482931</v>
      </c>
      <c r="F1148" s="332">
        <v>0.26105131009731686</v>
      </c>
      <c r="G1148" s="332">
        <v>0.43785165555143124</v>
      </c>
      <c r="H1148" s="332">
        <v>0.59817869065798024</v>
      </c>
      <c r="I1148" s="332">
        <v>0.72233263853849217</v>
      </c>
      <c r="J1148" s="332">
        <v>0.86494935445858712</v>
      </c>
      <c r="K1148" s="332">
        <v>1.0930210237059048</v>
      </c>
    </row>
  </sheetData>
  <hyperlinks>
    <hyperlink ref="A1" location="Contents!A1" display="Back"/>
    <hyperlink ref="C1" location="'Table 19'!A1" display="Table 19"/>
  </hyperlinks>
  <pageMargins left="0.7" right="0.7" top="0.75" bottom="0.75" header="0.3" footer="0.3"/>
  <pageSetup paperSize="9" orientation="portrait"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tabColor theme="7" tint="0.39997558519241921"/>
  </sheetPr>
  <dimension ref="A1:BH45"/>
  <sheetViews>
    <sheetView zoomScale="85" zoomScaleNormal="85" workbookViewId="0"/>
  </sheetViews>
  <sheetFormatPr defaultColWidth="8.85546875" defaultRowHeight="12.75" x14ac:dyDescent="0.2"/>
  <cols>
    <col min="1" max="1" width="8.85546875" style="322"/>
    <col min="2" max="2" width="9.28515625" style="322" bestFit="1" customWidth="1"/>
    <col min="3" max="3" width="10.28515625" style="322" bestFit="1" customWidth="1"/>
    <col min="4" max="4" width="9.28515625" style="322" bestFit="1" customWidth="1"/>
    <col min="5" max="5" width="10.28515625" style="322" bestFit="1" customWidth="1"/>
    <col min="6" max="7" width="10.28515625" style="322" customWidth="1"/>
    <col min="8" max="11" width="9" style="322" bestFit="1" customWidth="1"/>
    <col min="12" max="12" width="8.85546875" style="322"/>
    <col min="13" max="13" width="9.28515625" style="322" bestFit="1" customWidth="1"/>
    <col min="14" max="14" width="10.28515625" style="322" bestFit="1" customWidth="1"/>
    <col min="15" max="15" width="9.28515625" style="322" bestFit="1" customWidth="1"/>
    <col min="16" max="16" width="10.28515625" style="322" bestFit="1" customWidth="1"/>
    <col min="17" max="18" width="10.28515625" style="322" customWidth="1"/>
    <col min="19" max="22" width="9" style="322" bestFit="1" customWidth="1"/>
    <col min="23" max="23" width="8.85546875" style="322"/>
    <col min="24" max="24" width="9.28515625" style="322" bestFit="1" customWidth="1"/>
    <col min="25" max="25" width="8.85546875" style="322"/>
    <col min="26" max="26" width="9" style="322" bestFit="1" customWidth="1"/>
    <col min="27" max="27" width="8.85546875" style="322"/>
    <col min="28" max="29" width="10.28515625" style="322" customWidth="1"/>
    <col min="30" max="30" width="9" style="322" bestFit="1" customWidth="1"/>
    <col min="31" max="31" width="8.85546875" style="322"/>
    <col min="32" max="32" width="9" style="322" bestFit="1" customWidth="1"/>
    <col min="33" max="34" width="8.85546875" style="322"/>
    <col min="35" max="35" width="9.28515625" style="322" bestFit="1" customWidth="1"/>
    <col min="36" max="36" width="8.85546875" style="322"/>
    <col min="37" max="37" width="9" style="322" bestFit="1" customWidth="1"/>
    <col min="38" max="38" width="8.85546875" style="322"/>
    <col min="39" max="40" width="10.28515625" style="322" customWidth="1"/>
    <col min="41" max="41" width="9" style="322" bestFit="1" customWidth="1"/>
    <col min="42" max="42" width="8.85546875" style="322"/>
    <col min="43" max="43" width="9" style="322" bestFit="1" customWidth="1"/>
    <col min="44" max="16384" width="8.85546875" style="322"/>
  </cols>
  <sheetData>
    <row r="1" spans="1:60" x14ac:dyDescent="0.2">
      <c r="A1" s="316" t="s">
        <v>333</v>
      </c>
      <c r="B1" s="335"/>
      <c r="C1" s="316" t="s">
        <v>2842</v>
      </c>
      <c r="D1" s="329"/>
      <c r="E1" s="334"/>
      <c r="F1" s="334"/>
      <c r="G1" s="334"/>
      <c r="H1" s="370"/>
      <c r="I1" s="370"/>
      <c r="J1" s="370"/>
      <c r="K1" s="370"/>
      <c r="L1" s="332"/>
      <c r="M1" s="332"/>
      <c r="Q1" s="334"/>
      <c r="R1" s="334"/>
      <c r="AB1" s="334"/>
      <c r="AC1" s="334"/>
      <c r="AM1" s="334"/>
      <c r="AN1" s="334"/>
    </row>
    <row r="2" spans="1:60" s="335" customFormat="1" x14ac:dyDescent="0.2">
      <c r="A2" s="41" t="s">
        <v>30</v>
      </c>
      <c r="B2" s="581" t="s">
        <v>620</v>
      </c>
      <c r="C2" s="581"/>
      <c r="D2" s="581" t="s">
        <v>621</v>
      </c>
      <c r="E2" s="581"/>
      <c r="F2" s="581" t="s">
        <v>2767</v>
      </c>
      <c r="G2" s="581"/>
      <c r="H2" s="581" t="s">
        <v>622</v>
      </c>
      <c r="I2" s="581"/>
      <c r="J2" s="581" t="s">
        <v>623</v>
      </c>
      <c r="K2" s="581"/>
      <c r="L2" s="41" t="s">
        <v>4</v>
      </c>
      <c r="M2" s="581" t="s">
        <v>620</v>
      </c>
      <c r="N2" s="581"/>
      <c r="O2" s="581" t="s">
        <v>621</v>
      </c>
      <c r="P2" s="581"/>
      <c r="Q2" s="581" t="s">
        <v>2767</v>
      </c>
      <c r="R2" s="581"/>
      <c r="S2" s="581" t="s">
        <v>622</v>
      </c>
      <c r="T2" s="581"/>
      <c r="U2" s="581" t="s">
        <v>624</v>
      </c>
      <c r="V2" s="581"/>
      <c r="W2" s="41" t="s">
        <v>3</v>
      </c>
      <c r="X2" s="581" t="s">
        <v>620</v>
      </c>
      <c r="Y2" s="581"/>
      <c r="Z2" s="581" t="s">
        <v>621</v>
      </c>
      <c r="AA2" s="581"/>
      <c r="AB2" s="581" t="s">
        <v>2767</v>
      </c>
      <c r="AC2" s="581"/>
      <c r="AD2" s="581" t="s">
        <v>622</v>
      </c>
      <c r="AE2" s="581"/>
      <c r="AF2" s="581" t="s">
        <v>624</v>
      </c>
      <c r="AG2" s="581"/>
      <c r="AH2" s="41" t="s">
        <v>1</v>
      </c>
      <c r="AI2" s="581" t="s">
        <v>620</v>
      </c>
      <c r="AJ2" s="581"/>
      <c r="AK2" s="581" t="s">
        <v>621</v>
      </c>
      <c r="AL2" s="581"/>
      <c r="AM2" s="581" t="s">
        <v>2767</v>
      </c>
      <c r="AN2" s="581"/>
      <c r="AO2" s="581" t="s">
        <v>622</v>
      </c>
      <c r="AP2" s="581"/>
      <c r="AQ2" s="581" t="s">
        <v>624</v>
      </c>
      <c r="AR2" s="581"/>
      <c r="AS2" s="371"/>
      <c r="AT2" s="371"/>
      <c r="AU2" s="371"/>
      <c r="AV2" s="371"/>
      <c r="AW2" s="371"/>
      <c r="AX2" s="371"/>
      <c r="AY2" s="371"/>
      <c r="AZ2" s="371"/>
      <c r="BA2" s="371"/>
      <c r="BB2" s="371"/>
      <c r="BC2" s="371"/>
      <c r="BD2" s="371"/>
      <c r="BE2" s="371"/>
      <c r="BF2" s="371"/>
      <c r="BG2" s="371"/>
      <c r="BH2" s="371"/>
    </row>
    <row r="3" spans="1:60" s="335" customFormat="1" x14ac:dyDescent="0.2">
      <c r="A3" s="41"/>
      <c r="B3" s="581" t="s">
        <v>625</v>
      </c>
      <c r="C3" s="581"/>
      <c r="D3" s="581" t="s">
        <v>626</v>
      </c>
      <c r="E3" s="581"/>
      <c r="F3" s="581"/>
      <c r="G3" s="581"/>
      <c r="H3" s="581" t="s">
        <v>234</v>
      </c>
      <c r="I3" s="581"/>
      <c r="J3" s="581" t="s">
        <v>627</v>
      </c>
      <c r="K3" s="581"/>
      <c r="L3" s="41"/>
      <c r="M3" s="581" t="s">
        <v>625</v>
      </c>
      <c r="N3" s="581"/>
      <c r="O3" s="581" t="s">
        <v>626</v>
      </c>
      <c r="P3" s="581"/>
      <c r="Q3" s="581"/>
      <c r="R3" s="581"/>
      <c r="S3" s="581" t="s">
        <v>234</v>
      </c>
      <c r="T3" s="581"/>
      <c r="U3" s="581" t="s">
        <v>628</v>
      </c>
      <c r="V3" s="581"/>
      <c r="W3" s="41"/>
      <c r="X3" s="581" t="s">
        <v>625</v>
      </c>
      <c r="Y3" s="581"/>
      <c r="Z3" s="581" t="s">
        <v>626</v>
      </c>
      <c r="AA3" s="581"/>
      <c r="AB3" s="581"/>
      <c r="AC3" s="581"/>
      <c r="AD3" s="581" t="s">
        <v>234</v>
      </c>
      <c r="AE3" s="581"/>
      <c r="AF3" s="581" t="s">
        <v>628</v>
      </c>
      <c r="AG3" s="581"/>
      <c r="AH3" s="41"/>
      <c r="AI3" s="581" t="s">
        <v>625</v>
      </c>
      <c r="AJ3" s="581"/>
      <c r="AK3" s="581" t="s">
        <v>626</v>
      </c>
      <c r="AL3" s="581"/>
      <c r="AM3" s="581"/>
      <c r="AN3" s="581"/>
      <c r="AO3" s="581" t="s">
        <v>234</v>
      </c>
      <c r="AP3" s="581"/>
      <c r="AQ3" s="581" t="s">
        <v>628</v>
      </c>
      <c r="AR3" s="581"/>
      <c r="AS3" s="371"/>
      <c r="AT3" s="371"/>
      <c r="AU3" s="371"/>
      <c r="AV3" s="371"/>
      <c r="AW3" s="371"/>
      <c r="AX3" s="371"/>
      <c r="AY3" s="371"/>
      <c r="AZ3" s="371"/>
      <c r="BA3" s="371"/>
      <c r="BB3" s="371"/>
      <c r="BC3" s="371"/>
      <c r="BD3" s="371"/>
      <c r="BE3" s="371"/>
      <c r="BF3" s="371"/>
      <c r="BG3" s="371"/>
      <c r="BH3" s="371"/>
    </row>
    <row r="4" spans="1:60" s="335" customFormat="1" x14ac:dyDescent="0.2">
      <c r="B4" s="371" t="s">
        <v>73</v>
      </c>
      <c r="C4" s="371" t="s">
        <v>73</v>
      </c>
      <c r="D4" s="371" t="s">
        <v>73</v>
      </c>
      <c r="E4" s="371" t="s">
        <v>73</v>
      </c>
      <c r="F4" s="371" t="s">
        <v>73</v>
      </c>
      <c r="G4" s="371" t="s">
        <v>73</v>
      </c>
      <c r="H4" s="371" t="s">
        <v>73</v>
      </c>
      <c r="I4" s="371" t="s">
        <v>73</v>
      </c>
      <c r="J4" s="371" t="s">
        <v>73</v>
      </c>
      <c r="K4" s="371" t="s">
        <v>73</v>
      </c>
      <c r="M4" s="371" t="s">
        <v>73</v>
      </c>
      <c r="N4" s="371" t="s">
        <v>73</v>
      </c>
      <c r="O4" s="371" t="s">
        <v>73</v>
      </c>
      <c r="P4" s="371" t="s">
        <v>73</v>
      </c>
      <c r="Q4" s="371" t="s">
        <v>73</v>
      </c>
      <c r="R4" s="371" t="s">
        <v>73</v>
      </c>
      <c r="S4" s="371" t="s">
        <v>73</v>
      </c>
      <c r="T4" s="371" t="s">
        <v>73</v>
      </c>
      <c r="U4" s="371" t="s">
        <v>73</v>
      </c>
      <c r="V4" s="371" t="s">
        <v>73</v>
      </c>
      <c r="X4" s="371" t="s">
        <v>73</v>
      </c>
      <c r="Y4" s="371" t="s">
        <v>73</v>
      </c>
      <c r="Z4" s="371" t="s">
        <v>73</v>
      </c>
      <c r="AA4" s="371" t="s">
        <v>73</v>
      </c>
      <c r="AB4" s="371" t="s">
        <v>73</v>
      </c>
      <c r="AC4" s="371" t="s">
        <v>73</v>
      </c>
      <c r="AD4" s="371" t="s">
        <v>73</v>
      </c>
      <c r="AE4" s="371" t="s">
        <v>73</v>
      </c>
      <c r="AF4" s="371" t="s">
        <v>73</v>
      </c>
      <c r="AG4" s="371" t="s">
        <v>73</v>
      </c>
      <c r="AI4" s="371" t="s">
        <v>73</v>
      </c>
      <c r="AJ4" s="371" t="s">
        <v>73</v>
      </c>
      <c r="AK4" s="371" t="s">
        <v>73</v>
      </c>
      <c r="AL4" s="371" t="s">
        <v>73</v>
      </c>
      <c r="AM4" s="371" t="s">
        <v>73</v>
      </c>
      <c r="AN4" s="371" t="s">
        <v>73</v>
      </c>
      <c r="AO4" s="371" t="s">
        <v>73</v>
      </c>
      <c r="AP4" s="371" t="s">
        <v>73</v>
      </c>
      <c r="AQ4" s="371" t="s">
        <v>73</v>
      </c>
      <c r="AR4" s="371" t="s">
        <v>73</v>
      </c>
      <c r="AS4" s="371"/>
      <c r="AT4" s="371"/>
      <c r="AU4" s="371"/>
      <c r="AV4" s="371"/>
      <c r="AW4" s="371"/>
      <c r="AX4" s="371"/>
      <c r="AY4" s="371"/>
      <c r="AZ4" s="371"/>
      <c r="BA4" s="371"/>
      <c r="BB4" s="371"/>
      <c r="BC4" s="371"/>
      <c r="BD4" s="371"/>
      <c r="BE4" s="371"/>
      <c r="BF4" s="371"/>
      <c r="BG4" s="371"/>
      <c r="BH4" s="371"/>
    </row>
    <row r="5" spans="1:60" s="335" customFormat="1" x14ac:dyDescent="0.2">
      <c r="B5" s="371" t="s">
        <v>227</v>
      </c>
      <c r="C5" s="371" t="s">
        <v>629</v>
      </c>
      <c r="D5" s="371" t="s">
        <v>227</v>
      </c>
      <c r="E5" s="371" t="s">
        <v>629</v>
      </c>
      <c r="F5" s="371" t="s">
        <v>227</v>
      </c>
      <c r="G5" s="371" t="s">
        <v>629</v>
      </c>
      <c r="H5" s="371" t="s">
        <v>227</v>
      </c>
      <c r="I5" s="371" t="s">
        <v>629</v>
      </c>
      <c r="J5" s="371" t="s">
        <v>227</v>
      </c>
      <c r="K5" s="371" t="s">
        <v>629</v>
      </c>
      <c r="M5" s="371" t="s">
        <v>227</v>
      </c>
      <c r="N5" s="371" t="s">
        <v>629</v>
      </c>
      <c r="O5" s="371" t="s">
        <v>227</v>
      </c>
      <c r="P5" s="371" t="s">
        <v>629</v>
      </c>
      <c r="Q5" s="371" t="s">
        <v>227</v>
      </c>
      <c r="R5" s="371" t="s">
        <v>629</v>
      </c>
      <c r="S5" s="371" t="s">
        <v>227</v>
      </c>
      <c r="T5" s="371" t="s">
        <v>629</v>
      </c>
      <c r="U5" s="371" t="s">
        <v>227</v>
      </c>
      <c r="V5" s="371" t="s">
        <v>629</v>
      </c>
      <c r="X5" s="371" t="s">
        <v>227</v>
      </c>
      <c r="Y5" s="371" t="s">
        <v>629</v>
      </c>
      <c r="Z5" s="371" t="s">
        <v>227</v>
      </c>
      <c r="AA5" s="371" t="s">
        <v>629</v>
      </c>
      <c r="AB5" s="371" t="s">
        <v>227</v>
      </c>
      <c r="AC5" s="371" t="s">
        <v>629</v>
      </c>
      <c r="AD5" s="371" t="s">
        <v>227</v>
      </c>
      <c r="AE5" s="371" t="s">
        <v>629</v>
      </c>
      <c r="AF5" s="371" t="s">
        <v>227</v>
      </c>
      <c r="AG5" s="371" t="s">
        <v>629</v>
      </c>
      <c r="AI5" s="371" t="s">
        <v>227</v>
      </c>
      <c r="AJ5" s="371" t="s">
        <v>629</v>
      </c>
      <c r="AK5" s="371" t="s">
        <v>227</v>
      </c>
      <c r="AL5" s="371" t="s">
        <v>629</v>
      </c>
      <c r="AM5" s="371" t="s">
        <v>227</v>
      </c>
      <c r="AN5" s="371" t="s">
        <v>629</v>
      </c>
      <c r="AO5" s="371" t="s">
        <v>227</v>
      </c>
      <c r="AP5" s="371" t="s">
        <v>629</v>
      </c>
      <c r="AQ5" s="371" t="s">
        <v>227</v>
      </c>
      <c r="AR5" s="371" t="s">
        <v>629</v>
      </c>
      <c r="AS5" s="371"/>
      <c r="AT5" s="371"/>
      <c r="AU5" s="371"/>
      <c r="AV5" s="371"/>
      <c r="AW5" s="371"/>
      <c r="AX5" s="371"/>
      <c r="AY5" s="371"/>
      <c r="AZ5" s="371"/>
      <c r="BA5" s="371"/>
      <c r="BB5" s="371"/>
      <c r="BC5" s="371"/>
      <c r="BD5" s="371"/>
      <c r="BE5" s="371"/>
      <c r="BF5" s="371"/>
      <c r="BG5" s="371"/>
      <c r="BH5" s="371"/>
    </row>
    <row r="6" spans="1:60" s="335" customFormat="1" x14ac:dyDescent="0.2">
      <c r="B6" s="371" t="s">
        <v>231</v>
      </c>
      <c r="C6" s="371"/>
      <c r="D6" s="371" t="s">
        <v>231</v>
      </c>
      <c r="E6" s="371"/>
      <c r="F6" s="371" t="s">
        <v>231</v>
      </c>
      <c r="G6" s="371"/>
      <c r="H6" s="371" t="s">
        <v>231</v>
      </c>
      <c r="I6" s="371"/>
      <c r="J6" s="371" t="s">
        <v>231</v>
      </c>
      <c r="K6" s="371"/>
      <c r="M6" s="371" t="s">
        <v>231</v>
      </c>
      <c r="N6" s="371"/>
      <c r="O6" s="371" t="s">
        <v>231</v>
      </c>
      <c r="P6" s="371"/>
      <c r="Q6" s="371" t="s">
        <v>231</v>
      </c>
      <c r="R6" s="371"/>
      <c r="S6" s="371" t="s">
        <v>231</v>
      </c>
      <c r="T6" s="371"/>
      <c r="U6" s="371" t="s">
        <v>231</v>
      </c>
      <c r="V6" s="371"/>
      <c r="X6" s="371" t="s">
        <v>231</v>
      </c>
      <c r="Y6" s="371"/>
      <c r="Z6" s="371" t="s">
        <v>231</v>
      </c>
      <c r="AA6" s="371"/>
      <c r="AB6" s="371" t="s">
        <v>231</v>
      </c>
      <c r="AC6" s="371"/>
      <c r="AD6" s="371" t="s">
        <v>231</v>
      </c>
      <c r="AE6" s="371"/>
      <c r="AF6" s="371" t="s">
        <v>231</v>
      </c>
      <c r="AG6" s="371"/>
      <c r="AI6" s="371" t="s">
        <v>231</v>
      </c>
      <c r="AJ6" s="371"/>
      <c r="AK6" s="371" t="s">
        <v>231</v>
      </c>
      <c r="AL6" s="371"/>
      <c r="AM6" s="371" t="s">
        <v>231</v>
      </c>
      <c r="AN6" s="371"/>
      <c r="AO6" s="371" t="s">
        <v>231</v>
      </c>
      <c r="AP6" s="371"/>
      <c r="AQ6" s="371" t="s">
        <v>231</v>
      </c>
      <c r="AR6" s="371"/>
      <c r="AS6" s="371"/>
      <c r="AT6" s="371"/>
      <c r="AU6" s="371"/>
      <c r="AV6" s="371"/>
      <c r="AW6" s="371"/>
      <c r="AX6" s="371"/>
      <c r="AY6" s="371"/>
      <c r="AZ6" s="371"/>
      <c r="BA6" s="371"/>
      <c r="BB6" s="371"/>
      <c r="BC6" s="371"/>
      <c r="BD6" s="371"/>
      <c r="BE6" s="371"/>
      <c r="BF6" s="371"/>
      <c r="BG6" s="371"/>
      <c r="BH6" s="371"/>
    </row>
    <row r="7" spans="1:60" s="335" customFormat="1" x14ac:dyDescent="0.2">
      <c r="B7" s="371"/>
      <c r="C7" s="371"/>
      <c r="D7" s="371"/>
      <c r="E7" s="371"/>
      <c r="F7" s="371"/>
      <c r="G7" s="371"/>
      <c r="H7" s="371"/>
      <c r="I7" s="371"/>
      <c r="J7" s="371"/>
      <c r="K7" s="371"/>
      <c r="M7" s="371"/>
      <c r="N7" s="371"/>
      <c r="O7" s="371"/>
      <c r="P7" s="371"/>
      <c r="Q7" s="371"/>
      <c r="R7" s="371"/>
      <c r="S7" s="371"/>
      <c r="T7" s="371"/>
      <c r="U7" s="371"/>
      <c r="V7" s="371"/>
      <c r="X7" s="371"/>
      <c r="Y7" s="371"/>
      <c r="Z7" s="371"/>
      <c r="AA7" s="371"/>
      <c r="AB7" s="371"/>
      <c r="AC7" s="371"/>
      <c r="AD7" s="371"/>
      <c r="AE7" s="371"/>
      <c r="AF7" s="371"/>
      <c r="AG7" s="371"/>
      <c r="AI7" s="371"/>
      <c r="AJ7" s="371"/>
      <c r="AK7" s="371"/>
      <c r="AL7" s="371"/>
      <c r="AM7" s="371"/>
      <c r="AN7" s="371"/>
      <c r="AO7" s="371"/>
      <c r="AP7" s="371"/>
      <c r="AQ7" s="371"/>
      <c r="AR7" s="371"/>
      <c r="AS7" s="371"/>
      <c r="AT7" s="371"/>
      <c r="AU7" s="371"/>
      <c r="AV7" s="371"/>
      <c r="AW7" s="371"/>
      <c r="AX7" s="371"/>
      <c r="AY7" s="371"/>
      <c r="AZ7" s="371"/>
      <c r="BA7" s="371"/>
      <c r="BB7" s="371"/>
      <c r="BC7" s="371"/>
      <c r="BD7" s="371"/>
      <c r="BE7" s="371"/>
      <c r="BF7" s="371"/>
      <c r="BG7" s="371"/>
      <c r="BH7" s="371"/>
    </row>
    <row r="8" spans="1:60" s="335" customFormat="1" x14ac:dyDescent="0.2">
      <c r="A8" s="45" t="s">
        <v>31</v>
      </c>
      <c r="B8" s="335">
        <v>3033</v>
      </c>
      <c r="C8" s="335">
        <v>10115</v>
      </c>
      <c r="D8" s="335">
        <v>2001</v>
      </c>
      <c r="E8" s="335">
        <v>6762</v>
      </c>
      <c r="F8" s="335">
        <v>527</v>
      </c>
      <c r="G8" s="335">
        <v>1722</v>
      </c>
      <c r="H8" s="335">
        <v>192</v>
      </c>
      <c r="I8" s="335">
        <v>579</v>
      </c>
      <c r="J8" s="335">
        <v>335</v>
      </c>
      <c r="K8" s="335">
        <v>1143</v>
      </c>
      <c r="L8" s="45" t="s">
        <v>31</v>
      </c>
      <c r="M8" s="335">
        <v>2908</v>
      </c>
      <c r="N8" s="335">
        <v>9469</v>
      </c>
      <c r="O8" s="335">
        <v>2169</v>
      </c>
      <c r="P8" s="335">
        <v>7205</v>
      </c>
      <c r="Q8" s="335">
        <v>739</v>
      </c>
      <c r="R8" s="335">
        <v>2264</v>
      </c>
      <c r="S8" s="335">
        <v>239</v>
      </c>
      <c r="T8" s="335">
        <v>809</v>
      </c>
      <c r="U8" s="335">
        <v>500</v>
      </c>
      <c r="V8" s="335">
        <v>1455</v>
      </c>
      <c r="W8" s="45" t="s">
        <v>31</v>
      </c>
      <c r="X8" s="335">
        <v>5024</v>
      </c>
      <c r="Y8" s="335" t="s">
        <v>510</v>
      </c>
      <c r="Z8" s="335">
        <v>4338</v>
      </c>
      <c r="AA8" s="335" t="s">
        <v>510</v>
      </c>
      <c r="AB8" s="335">
        <v>686</v>
      </c>
      <c r="AC8" s="335" t="s">
        <v>510</v>
      </c>
      <c r="AD8" s="335">
        <v>203</v>
      </c>
      <c r="AE8" s="335" t="s">
        <v>510</v>
      </c>
      <c r="AF8" s="335">
        <v>483</v>
      </c>
      <c r="AG8" s="335" t="s">
        <v>510</v>
      </c>
      <c r="AH8" s="45" t="s">
        <v>31</v>
      </c>
      <c r="AI8" s="335">
        <v>5530</v>
      </c>
      <c r="AJ8" s="335" t="s">
        <v>510</v>
      </c>
      <c r="AK8" s="335">
        <v>4385</v>
      </c>
      <c r="AL8" s="335" t="s">
        <v>510</v>
      </c>
      <c r="AM8" s="335">
        <v>1145</v>
      </c>
      <c r="AN8" s="335" t="s">
        <v>510</v>
      </c>
      <c r="AO8" s="335" t="s">
        <v>510</v>
      </c>
      <c r="AP8" s="335" t="s">
        <v>510</v>
      </c>
      <c r="AQ8" s="335" t="s">
        <v>510</v>
      </c>
      <c r="AR8" s="335" t="s">
        <v>510</v>
      </c>
      <c r="AS8" s="371"/>
      <c r="AT8" s="371"/>
      <c r="AU8" s="371"/>
      <c r="AV8" s="371"/>
      <c r="AW8" s="371"/>
      <c r="AX8" s="371"/>
      <c r="AY8" s="371"/>
      <c r="AZ8" s="371"/>
      <c r="BA8" s="371"/>
      <c r="BB8" s="371"/>
      <c r="BC8" s="371"/>
      <c r="BD8" s="371"/>
      <c r="BE8" s="371"/>
      <c r="BF8" s="371"/>
      <c r="BG8" s="371"/>
      <c r="BH8" s="371"/>
    </row>
    <row r="9" spans="1:60" s="335" customFormat="1" x14ac:dyDescent="0.2">
      <c r="A9" s="45" t="s">
        <v>32</v>
      </c>
      <c r="B9" s="335">
        <v>58508</v>
      </c>
      <c r="C9" s="335">
        <v>252310</v>
      </c>
      <c r="D9" s="335">
        <v>55773</v>
      </c>
      <c r="E9" s="335">
        <v>241290</v>
      </c>
      <c r="F9" s="335">
        <v>1404</v>
      </c>
      <c r="G9" s="335">
        <v>5717</v>
      </c>
      <c r="H9" s="335">
        <v>1356</v>
      </c>
      <c r="I9" s="335">
        <v>5518</v>
      </c>
      <c r="J9" s="335">
        <v>48</v>
      </c>
      <c r="K9" s="335">
        <v>199</v>
      </c>
      <c r="L9" s="45" t="s">
        <v>32</v>
      </c>
      <c r="M9" s="335">
        <v>60329</v>
      </c>
      <c r="N9" s="335">
        <v>269077</v>
      </c>
      <c r="O9" s="335">
        <v>58119</v>
      </c>
      <c r="P9" s="335">
        <v>259904</v>
      </c>
      <c r="Q9" s="335">
        <v>2210</v>
      </c>
      <c r="R9" s="335">
        <v>9173</v>
      </c>
      <c r="S9" s="335">
        <v>2078</v>
      </c>
      <c r="T9" s="335">
        <v>8625</v>
      </c>
      <c r="U9" s="335">
        <v>132</v>
      </c>
      <c r="V9" s="335">
        <v>548</v>
      </c>
      <c r="W9" s="45" t="s">
        <v>32</v>
      </c>
      <c r="X9" s="335">
        <v>68378</v>
      </c>
      <c r="Y9" s="335" t="s">
        <v>510</v>
      </c>
      <c r="Z9" s="335">
        <v>67273</v>
      </c>
      <c r="AA9" s="335" t="s">
        <v>510</v>
      </c>
      <c r="AB9" s="335">
        <v>1105</v>
      </c>
      <c r="AC9" s="335" t="s">
        <v>510</v>
      </c>
      <c r="AD9" s="335">
        <v>1059</v>
      </c>
      <c r="AE9" s="335" t="s">
        <v>510</v>
      </c>
      <c r="AF9" s="335">
        <v>46</v>
      </c>
      <c r="AG9" s="335" t="s">
        <v>510</v>
      </c>
      <c r="AH9" s="45" t="s">
        <v>32</v>
      </c>
      <c r="AI9" s="335">
        <v>71206</v>
      </c>
      <c r="AJ9" s="335" t="s">
        <v>510</v>
      </c>
      <c r="AK9" s="335">
        <v>69681</v>
      </c>
      <c r="AL9" s="335" t="s">
        <v>510</v>
      </c>
      <c r="AM9" s="335">
        <v>1525</v>
      </c>
      <c r="AN9" s="335" t="s">
        <v>510</v>
      </c>
      <c r="AO9" s="335" t="s">
        <v>510</v>
      </c>
      <c r="AP9" s="335" t="s">
        <v>510</v>
      </c>
      <c r="AQ9" s="335" t="s">
        <v>510</v>
      </c>
      <c r="AR9" s="335" t="s">
        <v>510</v>
      </c>
      <c r="AS9" s="371"/>
      <c r="AT9" s="371"/>
      <c r="AU9" s="371"/>
      <c r="AV9" s="371"/>
      <c r="AW9" s="371"/>
      <c r="AX9" s="371"/>
      <c r="AY9" s="371"/>
      <c r="AZ9" s="371"/>
      <c r="BA9" s="371"/>
      <c r="BB9" s="371"/>
      <c r="BC9" s="371"/>
      <c r="BD9" s="371"/>
      <c r="BE9" s="371"/>
      <c r="BF9" s="371"/>
      <c r="BG9" s="371"/>
      <c r="BH9" s="371"/>
    </row>
    <row r="10" spans="1:60" s="335" customFormat="1" x14ac:dyDescent="0.2">
      <c r="A10" s="45" t="s">
        <v>33</v>
      </c>
      <c r="B10" s="335">
        <v>116617</v>
      </c>
      <c r="C10" s="335">
        <v>576854</v>
      </c>
      <c r="D10" s="335">
        <v>106271</v>
      </c>
      <c r="E10" s="335">
        <v>529713</v>
      </c>
      <c r="F10" s="335">
        <v>5306</v>
      </c>
      <c r="G10" s="335">
        <v>23781</v>
      </c>
      <c r="H10" s="335">
        <v>4758</v>
      </c>
      <c r="I10" s="335">
        <v>21425</v>
      </c>
      <c r="J10" s="335">
        <v>548</v>
      </c>
      <c r="K10" s="335">
        <v>2356</v>
      </c>
      <c r="L10" s="45" t="s">
        <v>33</v>
      </c>
      <c r="M10" s="335">
        <v>123484</v>
      </c>
      <c r="N10" s="335">
        <v>618452</v>
      </c>
      <c r="O10" s="335">
        <v>115456</v>
      </c>
      <c r="P10" s="335">
        <v>582878</v>
      </c>
      <c r="Q10" s="335">
        <v>8028</v>
      </c>
      <c r="R10" s="335">
        <v>35574</v>
      </c>
      <c r="S10" s="335">
        <v>6939</v>
      </c>
      <c r="T10" s="335">
        <v>30538</v>
      </c>
      <c r="U10" s="335">
        <v>1089</v>
      </c>
      <c r="V10" s="335">
        <v>5036</v>
      </c>
      <c r="W10" s="45" t="s">
        <v>33</v>
      </c>
      <c r="X10" s="335">
        <v>131143</v>
      </c>
      <c r="Y10" s="335" t="s">
        <v>510</v>
      </c>
      <c r="Z10" s="335">
        <v>126944</v>
      </c>
      <c r="AA10" s="335" t="s">
        <v>510</v>
      </c>
      <c r="AB10" s="335">
        <v>4199</v>
      </c>
      <c r="AC10" s="335" t="s">
        <v>510</v>
      </c>
      <c r="AD10" s="335">
        <v>3780</v>
      </c>
      <c r="AE10" s="335" t="s">
        <v>510</v>
      </c>
      <c r="AF10" s="335">
        <v>419</v>
      </c>
      <c r="AG10" s="335" t="s">
        <v>510</v>
      </c>
      <c r="AH10" s="45" t="s">
        <v>33</v>
      </c>
      <c r="AI10" s="335">
        <v>140062</v>
      </c>
      <c r="AJ10" s="335" t="s">
        <v>510</v>
      </c>
      <c r="AK10" s="335">
        <v>135916</v>
      </c>
      <c r="AL10" s="335" t="s">
        <v>510</v>
      </c>
      <c r="AM10" s="335">
        <v>4146</v>
      </c>
      <c r="AN10" s="335" t="s">
        <v>510</v>
      </c>
      <c r="AO10" s="335" t="s">
        <v>510</v>
      </c>
      <c r="AP10" s="335" t="s">
        <v>510</v>
      </c>
      <c r="AQ10" s="335" t="s">
        <v>510</v>
      </c>
      <c r="AR10" s="335" t="s">
        <v>510</v>
      </c>
      <c r="AS10" s="371"/>
      <c r="AT10" s="371"/>
      <c r="AU10" s="371"/>
      <c r="AV10" s="371"/>
      <c r="AW10" s="371"/>
      <c r="AX10" s="371"/>
      <c r="AY10" s="371"/>
      <c r="AZ10" s="371"/>
      <c r="BA10" s="371"/>
      <c r="BB10" s="371"/>
      <c r="BC10" s="371"/>
      <c r="BD10" s="371"/>
      <c r="BE10" s="371"/>
      <c r="BF10" s="371"/>
      <c r="BG10" s="371"/>
      <c r="BH10" s="371"/>
    </row>
    <row r="11" spans="1:60" s="335" customFormat="1" x14ac:dyDescent="0.2">
      <c r="A11" s="45" t="s">
        <v>34</v>
      </c>
      <c r="B11" s="335">
        <v>81820</v>
      </c>
      <c r="C11" s="335">
        <v>406224</v>
      </c>
      <c r="D11" s="335">
        <v>77500</v>
      </c>
      <c r="E11" s="335">
        <v>387021</v>
      </c>
      <c r="F11" s="335">
        <v>2373</v>
      </c>
      <c r="G11" s="335">
        <v>10397</v>
      </c>
      <c r="H11" s="335">
        <v>2282</v>
      </c>
      <c r="I11" s="335">
        <v>10004</v>
      </c>
      <c r="J11" s="335">
        <v>91</v>
      </c>
      <c r="K11" s="335">
        <v>393</v>
      </c>
      <c r="L11" s="45" t="s">
        <v>34</v>
      </c>
      <c r="M11" s="335">
        <v>88507</v>
      </c>
      <c r="N11" s="335">
        <v>443591</v>
      </c>
      <c r="O11" s="335">
        <v>84908</v>
      </c>
      <c r="P11" s="335">
        <v>428031</v>
      </c>
      <c r="Q11" s="335">
        <v>3599</v>
      </c>
      <c r="R11" s="335">
        <v>15560</v>
      </c>
      <c r="S11" s="335">
        <v>3342</v>
      </c>
      <c r="T11" s="335">
        <v>14422</v>
      </c>
      <c r="U11" s="335">
        <v>257</v>
      </c>
      <c r="V11" s="335">
        <v>1138</v>
      </c>
      <c r="W11" s="45" t="s">
        <v>34</v>
      </c>
      <c r="X11" s="335">
        <v>91729</v>
      </c>
      <c r="Y11" s="335" t="s">
        <v>510</v>
      </c>
      <c r="Z11" s="335">
        <v>89451</v>
      </c>
      <c r="AA11" s="335" t="s">
        <v>510</v>
      </c>
      <c r="AB11" s="335">
        <v>2278</v>
      </c>
      <c r="AC11" s="335" t="s">
        <v>510</v>
      </c>
      <c r="AD11" s="335">
        <v>2139</v>
      </c>
      <c r="AE11" s="335" t="s">
        <v>510</v>
      </c>
      <c r="AF11" s="335">
        <v>139</v>
      </c>
      <c r="AG11" s="335" t="s">
        <v>510</v>
      </c>
      <c r="AH11" s="45" t="s">
        <v>34</v>
      </c>
      <c r="AI11" s="335">
        <v>95114</v>
      </c>
      <c r="AJ11" s="335" t="s">
        <v>510</v>
      </c>
      <c r="AK11" s="335">
        <v>92604</v>
      </c>
      <c r="AL11" s="335" t="s">
        <v>510</v>
      </c>
      <c r="AM11" s="335">
        <v>2510</v>
      </c>
      <c r="AN11" s="335" t="s">
        <v>510</v>
      </c>
      <c r="AO11" s="335" t="s">
        <v>510</v>
      </c>
      <c r="AP11" s="335" t="s">
        <v>510</v>
      </c>
      <c r="AQ11" s="335" t="s">
        <v>510</v>
      </c>
      <c r="AR11" s="335" t="s">
        <v>510</v>
      </c>
      <c r="AS11" s="371"/>
      <c r="AT11" s="371"/>
      <c r="AU11" s="371"/>
      <c r="AV11" s="371"/>
      <c r="AW11" s="371"/>
      <c r="AX11" s="371"/>
      <c r="AY11" s="371"/>
      <c r="AZ11" s="371"/>
      <c r="BA11" s="371"/>
      <c r="BB11" s="371"/>
      <c r="BC11" s="371"/>
      <c r="BD11" s="371"/>
      <c r="BE11" s="371"/>
      <c r="BF11" s="371"/>
      <c r="BG11" s="371"/>
      <c r="BH11" s="371"/>
    </row>
    <row r="12" spans="1:60" s="335" customFormat="1" x14ac:dyDescent="0.2">
      <c r="A12" s="45" t="s">
        <v>35</v>
      </c>
      <c r="B12" s="335">
        <v>98685</v>
      </c>
      <c r="C12" s="335">
        <v>439133</v>
      </c>
      <c r="D12" s="335">
        <v>89268</v>
      </c>
      <c r="E12" s="335">
        <v>402425</v>
      </c>
      <c r="F12" s="335">
        <v>5233</v>
      </c>
      <c r="G12" s="335">
        <v>21105</v>
      </c>
      <c r="H12" s="335">
        <v>4764</v>
      </c>
      <c r="I12" s="335">
        <v>19441</v>
      </c>
      <c r="J12" s="335">
        <v>469</v>
      </c>
      <c r="K12" s="335">
        <v>1664</v>
      </c>
      <c r="L12" s="45" t="s">
        <v>35</v>
      </c>
      <c r="M12" s="335">
        <v>102645</v>
      </c>
      <c r="N12" s="335">
        <v>460067</v>
      </c>
      <c r="O12" s="335">
        <v>93968</v>
      </c>
      <c r="P12" s="335">
        <v>426481</v>
      </c>
      <c r="Q12" s="335">
        <v>8677</v>
      </c>
      <c r="R12" s="335">
        <v>33586</v>
      </c>
      <c r="S12" s="335">
        <v>7893</v>
      </c>
      <c r="T12" s="335">
        <v>30503</v>
      </c>
      <c r="U12" s="335">
        <v>784</v>
      </c>
      <c r="V12" s="335">
        <v>3083</v>
      </c>
      <c r="W12" s="45" t="s">
        <v>35</v>
      </c>
      <c r="X12" s="335">
        <v>102225</v>
      </c>
      <c r="Y12" s="335" t="s">
        <v>510</v>
      </c>
      <c r="Z12" s="335">
        <v>99991</v>
      </c>
      <c r="AA12" s="335" t="s">
        <v>510</v>
      </c>
      <c r="AB12" s="335">
        <v>2234</v>
      </c>
      <c r="AC12" s="335" t="s">
        <v>510</v>
      </c>
      <c r="AD12" s="335">
        <v>2069</v>
      </c>
      <c r="AE12" s="335" t="s">
        <v>510</v>
      </c>
      <c r="AF12" s="335">
        <v>165</v>
      </c>
      <c r="AG12" s="335" t="s">
        <v>510</v>
      </c>
      <c r="AH12" s="45" t="s">
        <v>35</v>
      </c>
      <c r="AI12" s="335">
        <v>113342</v>
      </c>
      <c r="AJ12" s="335" t="s">
        <v>510</v>
      </c>
      <c r="AK12" s="335">
        <v>110286</v>
      </c>
      <c r="AL12" s="335" t="s">
        <v>510</v>
      </c>
      <c r="AM12" s="335">
        <v>3056</v>
      </c>
      <c r="AN12" s="335" t="s">
        <v>510</v>
      </c>
      <c r="AO12" s="335" t="s">
        <v>510</v>
      </c>
      <c r="AP12" s="335" t="s">
        <v>510</v>
      </c>
      <c r="AQ12" s="335" t="s">
        <v>510</v>
      </c>
      <c r="AR12" s="335" t="s">
        <v>510</v>
      </c>
      <c r="AS12" s="371"/>
      <c r="AT12" s="371"/>
      <c r="AU12" s="371"/>
      <c r="AV12" s="371"/>
      <c r="AW12" s="371"/>
      <c r="AX12" s="371"/>
      <c r="AY12" s="371"/>
      <c r="AZ12" s="371"/>
      <c r="BA12" s="371"/>
      <c r="BB12" s="371"/>
      <c r="BC12" s="371"/>
      <c r="BD12" s="371"/>
      <c r="BE12" s="371"/>
      <c r="BF12" s="371"/>
      <c r="BG12" s="371"/>
      <c r="BH12" s="371"/>
    </row>
    <row r="13" spans="1:60" s="335" customFormat="1" x14ac:dyDescent="0.2">
      <c r="A13" s="45" t="s">
        <v>36</v>
      </c>
      <c r="B13" s="335">
        <v>117271</v>
      </c>
      <c r="C13" s="335">
        <v>595808</v>
      </c>
      <c r="D13" s="335">
        <v>109298</v>
      </c>
      <c r="E13" s="335">
        <v>559916</v>
      </c>
      <c r="F13" s="335">
        <v>4142</v>
      </c>
      <c r="G13" s="335">
        <v>18411</v>
      </c>
      <c r="H13" s="335">
        <v>3841</v>
      </c>
      <c r="I13" s="335">
        <v>17098</v>
      </c>
      <c r="J13" s="335">
        <v>301</v>
      </c>
      <c r="K13" s="335">
        <v>1313</v>
      </c>
      <c r="L13" s="45" t="s">
        <v>36</v>
      </c>
      <c r="M13" s="335">
        <v>125390</v>
      </c>
      <c r="N13" s="335">
        <v>645465</v>
      </c>
      <c r="O13" s="335">
        <v>119574</v>
      </c>
      <c r="P13" s="335">
        <v>620702</v>
      </c>
      <c r="Q13" s="335">
        <v>5816</v>
      </c>
      <c r="R13" s="335">
        <v>24763</v>
      </c>
      <c r="S13" s="335">
        <v>5227</v>
      </c>
      <c r="T13" s="335">
        <v>22122</v>
      </c>
      <c r="U13" s="335">
        <v>589</v>
      </c>
      <c r="V13" s="335">
        <v>2641</v>
      </c>
      <c r="W13" s="45" t="s">
        <v>36</v>
      </c>
      <c r="X13" s="335">
        <v>128996</v>
      </c>
      <c r="Y13" s="335" t="s">
        <v>510</v>
      </c>
      <c r="Z13" s="335">
        <v>125866</v>
      </c>
      <c r="AA13" s="335" t="s">
        <v>510</v>
      </c>
      <c r="AB13" s="335">
        <v>3130</v>
      </c>
      <c r="AC13" s="335" t="s">
        <v>510</v>
      </c>
      <c r="AD13" s="335">
        <v>2912</v>
      </c>
      <c r="AE13" s="335" t="s">
        <v>510</v>
      </c>
      <c r="AF13" s="335">
        <v>218</v>
      </c>
      <c r="AG13" s="335" t="s">
        <v>510</v>
      </c>
      <c r="AH13" s="45" t="s">
        <v>36</v>
      </c>
      <c r="AI13" s="335">
        <v>135460</v>
      </c>
      <c r="AJ13" s="335" t="s">
        <v>510</v>
      </c>
      <c r="AK13" s="335">
        <v>130862</v>
      </c>
      <c r="AL13" s="335" t="s">
        <v>510</v>
      </c>
      <c r="AM13" s="335">
        <v>4598</v>
      </c>
      <c r="AN13" s="335" t="s">
        <v>510</v>
      </c>
      <c r="AO13" s="335" t="s">
        <v>510</v>
      </c>
      <c r="AP13" s="335" t="s">
        <v>510</v>
      </c>
      <c r="AQ13" s="335" t="s">
        <v>510</v>
      </c>
      <c r="AR13" s="335" t="s">
        <v>510</v>
      </c>
      <c r="AS13" s="371"/>
      <c r="AT13" s="371"/>
      <c r="AU13" s="371"/>
      <c r="AV13" s="371"/>
      <c r="AW13" s="371"/>
      <c r="AX13" s="371"/>
      <c r="AY13" s="371"/>
      <c r="AZ13" s="371"/>
      <c r="BA13" s="371"/>
      <c r="BB13" s="371"/>
      <c r="BC13" s="371"/>
      <c r="BD13" s="371"/>
      <c r="BE13" s="371"/>
      <c r="BF13" s="371"/>
      <c r="BG13" s="371"/>
      <c r="BH13" s="371"/>
    </row>
    <row r="14" spans="1:60" s="335" customFormat="1" x14ac:dyDescent="0.2">
      <c r="A14" s="45" t="s">
        <v>37</v>
      </c>
      <c r="B14" s="335">
        <v>88100</v>
      </c>
      <c r="C14" s="335">
        <v>313880</v>
      </c>
      <c r="D14" s="335">
        <v>70061</v>
      </c>
      <c r="E14" s="335">
        <v>254813</v>
      </c>
      <c r="F14" s="335">
        <v>8297</v>
      </c>
      <c r="G14" s="335">
        <v>28051</v>
      </c>
      <c r="H14" s="335">
        <v>6828</v>
      </c>
      <c r="I14" s="335">
        <v>23650</v>
      </c>
      <c r="J14" s="335">
        <v>1469</v>
      </c>
      <c r="K14" s="335">
        <v>4401</v>
      </c>
      <c r="L14" s="45" t="s">
        <v>37</v>
      </c>
      <c r="M14" s="335">
        <v>89533</v>
      </c>
      <c r="N14" s="335">
        <v>336931</v>
      </c>
      <c r="O14" s="335">
        <v>80149</v>
      </c>
      <c r="P14" s="335">
        <v>306389</v>
      </c>
      <c r="Q14" s="335">
        <v>9384</v>
      </c>
      <c r="R14" s="335">
        <v>30542</v>
      </c>
      <c r="S14" s="335">
        <v>7221</v>
      </c>
      <c r="T14" s="335">
        <v>23458</v>
      </c>
      <c r="U14" s="335">
        <v>2163</v>
      </c>
      <c r="V14" s="335">
        <v>7084</v>
      </c>
      <c r="W14" s="45" t="s">
        <v>37</v>
      </c>
      <c r="X14" s="335">
        <v>94829</v>
      </c>
      <c r="Y14" s="335" t="s">
        <v>510</v>
      </c>
      <c r="Z14" s="335">
        <v>91603</v>
      </c>
      <c r="AA14" s="335" t="s">
        <v>510</v>
      </c>
      <c r="AB14" s="335">
        <v>3226</v>
      </c>
      <c r="AC14" s="335" t="s">
        <v>510</v>
      </c>
      <c r="AD14" s="335">
        <v>2437</v>
      </c>
      <c r="AE14" s="335" t="s">
        <v>510</v>
      </c>
      <c r="AF14" s="335">
        <v>789</v>
      </c>
      <c r="AG14" s="335" t="s">
        <v>510</v>
      </c>
      <c r="AH14" s="45" t="s">
        <v>37</v>
      </c>
      <c r="AI14" s="335">
        <v>102703</v>
      </c>
      <c r="AJ14" s="335" t="s">
        <v>510</v>
      </c>
      <c r="AK14" s="335">
        <v>97534</v>
      </c>
      <c r="AL14" s="335" t="s">
        <v>510</v>
      </c>
      <c r="AM14" s="335">
        <v>5169</v>
      </c>
      <c r="AN14" s="335" t="s">
        <v>510</v>
      </c>
      <c r="AO14" s="335" t="s">
        <v>510</v>
      </c>
      <c r="AP14" s="335" t="s">
        <v>510</v>
      </c>
      <c r="AQ14" s="335" t="s">
        <v>510</v>
      </c>
      <c r="AR14" s="335" t="s">
        <v>510</v>
      </c>
      <c r="AS14" s="371"/>
      <c r="AT14" s="371"/>
      <c r="AU14" s="371"/>
      <c r="AV14" s="371"/>
      <c r="AW14" s="371"/>
      <c r="AX14" s="371"/>
      <c r="AY14" s="371"/>
      <c r="AZ14" s="371"/>
      <c r="BA14" s="371"/>
      <c r="BB14" s="371"/>
      <c r="BC14" s="371"/>
      <c r="BD14" s="371"/>
      <c r="BE14" s="371"/>
      <c r="BF14" s="371"/>
      <c r="BG14" s="371"/>
      <c r="BH14" s="371"/>
    </row>
    <row r="15" spans="1:60" s="335" customFormat="1" x14ac:dyDescent="0.2">
      <c r="A15" s="45" t="s">
        <v>38</v>
      </c>
      <c r="B15" s="335">
        <v>123907</v>
      </c>
      <c r="C15" s="335">
        <v>617482</v>
      </c>
      <c r="D15" s="335">
        <v>114592</v>
      </c>
      <c r="E15" s="335">
        <v>576432</v>
      </c>
      <c r="F15" s="335">
        <v>4697</v>
      </c>
      <c r="G15" s="335">
        <v>20521</v>
      </c>
      <c r="H15" s="335">
        <v>4393</v>
      </c>
      <c r="I15" s="335">
        <v>19255</v>
      </c>
      <c r="J15" s="335">
        <v>304</v>
      </c>
      <c r="K15" s="335">
        <v>1266</v>
      </c>
      <c r="L15" s="45" t="s">
        <v>38</v>
      </c>
      <c r="M15" s="335">
        <v>132522</v>
      </c>
      <c r="N15" s="335">
        <v>655742</v>
      </c>
      <c r="O15" s="335">
        <v>124872</v>
      </c>
      <c r="P15" s="335">
        <v>624057</v>
      </c>
      <c r="Q15" s="335">
        <v>7650</v>
      </c>
      <c r="R15" s="335">
        <v>31685</v>
      </c>
      <c r="S15" s="335">
        <v>7073</v>
      </c>
      <c r="T15" s="335">
        <v>29258</v>
      </c>
      <c r="U15" s="335">
        <v>577</v>
      </c>
      <c r="V15" s="335">
        <v>2427</v>
      </c>
      <c r="W15" s="45" t="s">
        <v>38</v>
      </c>
      <c r="X15" s="335">
        <v>141877</v>
      </c>
      <c r="Y15" s="335" t="s">
        <v>510</v>
      </c>
      <c r="Z15" s="335">
        <v>138999</v>
      </c>
      <c r="AA15" s="335" t="s">
        <v>510</v>
      </c>
      <c r="AB15" s="335">
        <v>2878</v>
      </c>
      <c r="AC15" s="335" t="s">
        <v>510</v>
      </c>
      <c r="AD15" s="335">
        <v>2678</v>
      </c>
      <c r="AE15" s="335" t="s">
        <v>510</v>
      </c>
      <c r="AF15" s="335">
        <v>200</v>
      </c>
      <c r="AG15" s="335" t="s">
        <v>510</v>
      </c>
      <c r="AH15" s="45" t="s">
        <v>38</v>
      </c>
      <c r="AI15" s="335">
        <v>148824</v>
      </c>
      <c r="AJ15" s="335" t="s">
        <v>510</v>
      </c>
      <c r="AK15" s="335">
        <v>145010</v>
      </c>
      <c r="AL15" s="335" t="s">
        <v>510</v>
      </c>
      <c r="AM15" s="335">
        <v>3814</v>
      </c>
      <c r="AN15" s="335" t="s">
        <v>510</v>
      </c>
      <c r="AO15" s="335" t="s">
        <v>510</v>
      </c>
      <c r="AP15" s="335" t="s">
        <v>510</v>
      </c>
      <c r="AQ15" s="335" t="s">
        <v>510</v>
      </c>
      <c r="AR15" s="335" t="s">
        <v>510</v>
      </c>
      <c r="AS15" s="371"/>
      <c r="AT15" s="371"/>
      <c r="AU15" s="371"/>
      <c r="AV15" s="371"/>
      <c r="AW15" s="371"/>
      <c r="AX15" s="371"/>
      <c r="AY15" s="371"/>
      <c r="AZ15" s="371"/>
      <c r="BA15" s="371"/>
      <c r="BB15" s="371"/>
      <c r="BC15" s="371"/>
      <c r="BD15" s="371"/>
      <c r="BE15" s="371"/>
      <c r="BF15" s="371"/>
      <c r="BG15" s="371"/>
      <c r="BH15" s="371"/>
    </row>
    <row r="16" spans="1:60" s="335" customFormat="1" x14ac:dyDescent="0.2">
      <c r="A16" s="45" t="s">
        <v>39</v>
      </c>
      <c r="B16" s="335">
        <v>109984</v>
      </c>
      <c r="C16" s="335">
        <v>498387</v>
      </c>
      <c r="D16" s="335">
        <v>100294</v>
      </c>
      <c r="E16" s="335">
        <v>458938</v>
      </c>
      <c r="F16" s="335">
        <v>4753</v>
      </c>
      <c r="G16" s="335">
        <v>19903</v>
      </c>
      <c r="H16" s="335">
        <v>4259</v>
      </c>
      <c r="I16" s="335">
        <v>18183</v>
      </c>
      <c r="J16" s="335">
        <v>494</v>
      </c>
      <c r="K16" s="335">
        <v>1720</v>
      </c>
      <c r="L16" s="45" t="s">
        <v>39</v>
      </c>
      <c r="M16" s="335">
        <v>115453</v>
      </c>
      <c r="N16" s="335">
        <v>532132</v>
      </c>
      <c r="O16" s="335">
        <v>108644</v>
      </c>
      <c r="P16" s="335">
        <v>504698</v>
      </c>
      <c r="Q16" s="335">
        <v>6809</v>
      </c>
      <c r="R16" s="335">
        <v>27434</v>
      </c>
      <c r="S16" s="335">
        <v>5851</v>
      </c>
      <c r="T16" s="335">
        <v>23699</v>
      </c>
      <c r="U16" s="335">
        <v>958</v>
      </c>
      <c r="V16" s="335">
        <v>3735</v>
      </c>
      <c r="W16" s="45" t="s">
        <v>39</v>
      </c>
      <c r="X16" s="335">
        <v>120887</v>
      </c>
      <c r="Y16" s="335" t="s">
        <v>510</v>
      </c>
      <c r="Z16" s="335">
        <v>118023</v>
      </c>
      <c r="AA16" s="335" t="s">
        <v>510</v>
      </c>
      <c r="AB16" s="335">
        <v>2864</v>
      </c>
      <c r="AC16" s="335" t="s">
        <v>510</v>
      </c>
      <c r="AD16" s="335">
        <v>2545</v>
      </c>
      <c r="AE16" s="335" t="s">
        <v>510</v>
      </c>
      <c r="AF16" s="335">
        <v>319</v>
      </c>
      <c r="AG16" s="335" t="s">
        <v>510</v>
      </c>
      <c r="AH16" s="45" t="s">
        <v>39</v>
      </c>
      <c r="AI16" s="335">
        <v>128248</v>
      </c>
      <c r="AJ16" s="335" t="s">
        <v>510</v>
      </c>
      <c r="AK16" s="335">
        <v>124082</v>
      </c>
      <c r="AL16" s="335" t="s">
        <v>510</v>
      </c>
      <c r="AM16" s="335">
        <v>4166</v>
      </c>
      <c r="AN16" s="335" t="s">
        <v>510</v>
      </c>
      <c r="AO16" s="335" t="s">
        <v>510</v>
      </c>
      <c r="AP16" s="335" t="s">
        <v>510</v>
      </c>
      <c r="AQ16" s="335" t="s">
        <v>510</v>
      </c>
      <c r="AR16" s="335" t="s">
        <v>510</v>
      </c>
      <c r="AS16" s="371"/>
      <c r="AT16" s="371"/>
      <c r="AU16" s="371"/>
      <c r="AV16" s="371"/>
      <c r="AW16" s="371"/>
      <c r="AX16" s="371"/>
      <c r="AY16" s="371"/>
      <c r="AZ16" s="371"/>
      <c r="BA16" s="371"/>
      <c r="BB16" s="371"/>
      <c r="BC16" s="371"/>
      <c r="BD16" s="371"/>
      <c r="BE16" s="371"/>
      <c r="BF16" s="371"/>
      <c r="BG16" s="371"/>
      <c r="BH16" s="371"/>
    </row>
    <row r="17" spans="1:60" s="335" customFormat="1" x14ac:dyDescent="0.2">
      <c r="A17" s="45" t="s">
        <v>40</v>
      </c>
      <c r="B17" s="335">
        <v>101439</v>
      </c>
      <c r="C17" s="335">
        <v>494682</v>
      </c>
      <c r="D17" s="335">
        <v>95075</v>
      </c>
      <c r="E17" s="335">
        <v>466493</v>
      </c>
      <c r="F17" s="335">
        <v>3257</v>
      </c>
      <c r="G17" s="335">
        <v>14172</v>
      </c>
      <c r="H17" s="335">
        <v>3005</v>
      </c>
      <c r="I17" s="335">
        <v>13110</v>
      </c>
      <c r="J17" s="335">
        <v>252</v>
      </c>
      <c r="K17" s="335">
        <v>1062</v>
      </c>
      <c r="L17" s="45" t="s">
        <v>40</v>
      </c>
      <c r="M17" s="335">
        <v>106998</v>
      </c>
      <c r="N17" s="335">
        <v>520295</v>
      </c>
      <c r="O17" s="335">
        <v>101731</v>
      </c>
      <c r="P17" s="335">
        <v>497843</v>
      </c>
      <c r="Q17" s="335">
        <v>5267</v>
      </c>
      <c r="R17" s="335">
        <v>22452</v>
      </c>
      <c r="S17" s="335">
        <v>4758</v>
      </c>
      <c r="T17" s="335">
        <v>20206</v>
      </c>
      <c r="U17" s="335">
        <v>509</v>
      </c>
      <c r="V17" s="335">
        <v>2246</v>
      </c>
      <c r="W17" s="45" t="s">
        <v>40</v>
      </c>
      <c r="X17" s="335">
        <v>113231</v>
      </c>
      <c r="Y17" s="335" t="s">
        <v>510</v>
      </c>
      <c r="Z17" s="335">
        <v>110398</v>
      </c>
      <c r="AA17" s="335" t="s">
        <v>510</v>
      </c>
      <c r="AB17" s="335">
        <v>2833</v>
      </c>
      <c r="AC17" s="335" t="s">
        <v>510</v>
      </c>
      <c r="AD17" s="335">
        <v>2378</v>
      </c>
      <c r="AE17" s="335" t="s">
        <v>510</v>
      </c>
      <c r="AF17" s="335">
        <v>455</v>
      </c>
      <c r="AG17" s="335" t="s">
        <v>510</v>
      </c>
      <c r="AH17" s="45" t="s">
        <v>40</v>
      </c>
      <c r="AI17" s="335">
        <v>122421</v>
      </c>
      <c r="AJ17" s="335" t="s">
        <v>510</v>
      </c>
      <c r="AK17" s="335">
        <v>119916</v>
      </c>
      <c r="AL17" s="335" t="s">
        <v>510</v>
      </c>
      <c r="AM17" s="335">
        <v>2505</v>
      </c>
      <c r="AN17" s="335" t="s">
        <v>510</v>
      </c>
      <c r="AO17" s="335" t="s">
        <v>510</v>
      </c>
      <c r="AP17" s="335" t="s">
        <v>510</v>
      </c>
      <c r="AQ17" s="335" t="s">
        <v>510</v>
      </c>
      <c r="AR17" s="335" t="s">
        <v>510</v>
      </c>
      <c r="AS17" s="371"/>
      <c r="AT17" s="371"/>
      <c r="AU17" s="371"/>
      <c r="AV17" s="371"/>
      <c r="AW17" s="371"/>
      <c r="AX17" s="371"/>
      <c r="AY17" s="371"/>
      <c r="AZ17" s="371"/>
      <c r="BA17" s="371"/>
      <c r="BB17" s="371"/>
      <c r="BC17" s="371"/>
      <c r="BD17" s="371"/>
      <c r="BE17" s="371"/>
      <c r="BF17" s="371"/>
      <c r="BG17" s="371"/>
      <c r="BH17" s="371"/>
    </row>
    <row r="18" spans="1:60" s="335" customFormat="1" x14ac:dyDescent="0.2">
      <c r="A18" s="45" t="s">
        <v>41</v>
      </c>
      <c r="B18" s="335">
        <v>84993</v>
      </c>
      <c r="C18" s="335">
        <v>384706</v>
      </c>
      <c r="D18" s="335">
        <v>78070</v>
      </c>
      <c r="E18" s="335">
        <v>356423</v>
      </c>
      <c r="F18" s="335">
        <v>3604</v>
      </c>
      <c r="G18" s="335">
        <v>15174</v>
      </c>
      <c r="H18" s="335">
        <v>3402</v>
      </c>
      <c r="I18" s="335">
        <v>14412</v>
      </c>
      <c r="J18" s="335">
        <v>202</v>
      </c>
      <c r="K18" s="335">
        <v>762</v>
      </c>
      <c r="L18" s="45" t="s">
        <v>41</v>
      </c>
      <c r="M18" s="335">
        <v>89747</v>
      </c>
      <c r="N18" s="335">
        <v>411888</v>
      </c>
      <c r="O18" s="335">
        <v>84757</v>
      </c>
      <c r="P18" s="335">
        <v>390837</v>
      </c>
      <c r="Q18" s="335">
        <v>4990</v>
      </c>
      <c r="R18" s="335">
        <v>21051</v>
      </c>
      <c r="S18" s="335">
        <v>4433</v>
      </c>
      <c r="T18" s="335">
        <v>18681</v>
      </c>
      <c r="U18" s="335">
        <v>557</v>
      </c>
      <c r="V18" s="335">
        <v>2370</v>
      </c>
      <c r="W18" s="45" t="s">
        <v>41</v>
      </c>
      <c r="X18" s="335">
        <v>95835</v>
      </c>
      <c r="Y18" s="335" t="s">
        <v>510</v>
      </c>
      <c r="Z18" s="335">
        <v>92788</v>
      </c>
      <c r="AA18" s="335" t="s">
        <v>510</v>
      </c>
      <c r="AB18" s="335">
        <v>3047</v>
      </c>
      <c r="AC18" s="335" t="s">
        <v>510</v>
      </c>
      <c r="AD18" s="335">
        <v>2891</v>
      </c>
      <c r="AE18" s="335" t="s">
        <v>510</v>
      </c>
      <c r="AF18" s="335">
        <v>156</v>
      </c>
      <c r="AG18" s="335" t="s">
        <v>510</v>
      </c>
      <c r="AH18" s="45" t="s">
        <v>41</v>
      </c>
      <c r="AI18" s="335">
        <v>103827</v>
      </c>
      <c r="AJ18" s="335" t="s">
        <v>510</v>
      </c>
      <c r="AK18" s="335">
        <v>101045</v>
      </c>
      <c r="AL18" s="335" t="s">
        <v>510</v>
      </c>
      <c r="AM18" s="335">
        <v>2782</v>
      </c>
      <c r="AN18" s="335" t="s">
        <v>510</v>
      </c>
      <c r="AO18" s="335" t="s">
        <v>510</v>
      </c>
      <c r="AP18" s="335" t="s">
        <v>510</v>
      </c>
      <c r="AQ18" s="335" t="s">
        <v>510</v>
      </c>
      <c r="AR18" s="335" t="s">
        <v>510</v>
      </c>
      <c r="AS18" s="371"/>
      <c r="AT18" s="371"/>
      <c r="AU18" s="371"/>
      <c r="AV18" s="371"/>
      <c r="AW18" s="371"/>
      <c r="AX18" s="371"/>
      <c r="AY18" s="371"/>
      <c r="AZ18" s="371"/>
      <c r="BA18" s="371"/>
      <c r="BB18" s="371"/>
      <c r="BC18" s="371"/>
      <c r="BD18" s="371"/>
      <c r="BE18" s="371"/>
      <c r="BF18" s="371"/>
      <c r="BG18" s="371"/>
      <c r="BH18" s="371"/>
    </row>
    <row r="19" spans="1:60" s="335" customFormat="1" x14ac:dyDescent="0.2">
      <c r="A19" s="45" t="s">
        <v>42</v>
      </c>
      <c r="B19" s="335">
        <v>80200</v>
      </c>
      <c r="C19" s="335">
        <v>311194</v>
      </c>
      <c r="D19" s="335">
        <v>68499</v>
      </c>
      <c r="E19" s="335">
        <v>266859</v>
      </c>
      <c r="F19" s="335">
        <v>6678</v>
      </c>
      <c r="G19" s="335">
        <v>27007</v>
      </c>
      <c r="H19" s="335">
        <v>6354</v>
      </c>
      <c r="I19" s="335">
        <v>26012</v>
      </c>
      <c r="J19" s="335">
        <v>324</v>
      </c>
      <c r="K19" s="335">
        <v>995</v>
      </c>
      <c r="L19" s="45" t="s">
        <v>42</v>
      </c>
      <c r="M19" s="335">
        <v>82645</v>
      </c>
      <c r="N19" s="335">
        <v>332543</v>
      </c>
      <c r="O19" s="335">
        <v>75631</v>
      </c>
      <c r="P19" s="335">
        <v>306933</v>
      </c>
      <c r="Q19" s="335">
        <v>7014</v>
      </c>
      <c r="R19" s="335">
        <v>25610</v>
      </c>
      <c r="S19" s="335">
        <v>6500</v>
      </c>
      <c r="T19" s="335">
        <v>23666</v>
      </c>
      <c r="U19" s="335">
        <v>514</v>
      </c>
      <c r="V19" s="335">
        <v>1944</v>
      </c>
      <c r="W19" s="45" t="s">
        <v>42</v>
      </c>
      <c r="X19" s="335">
        <v>88466</v>
      </c>
      <c r="Y19" s="335" t="s">
        <v>510</v>
      </c>
      <c r="Z19" s="335">
        <v>86042</v>
      </c>
      <c r="AA19" s="335" t="s">
        <v>510</v>
      </c>
      <c r="AB19" s="335">
        <v>2424</v>
      </c>
      <c r="AC19" s="335" t="s">
        <v>510</v>
      </c>
      <c r="AD19" s="335">
        <v>2309</v>
      </c>
      <c r="AE19" s="335" t="s">
        <v>510</v>
      </c>
      <c r="AF19" s="335">
        <v>115</v>
      </c>
      <c r="AG19" s="335" t="s">
        <v>510</v>
      </c>
      <c r="AH19" s="45" t="s">
        <v>42</v>
      </c>
      <c r="AI19" s="335">
        <v>104356</v>
      </c>
      <c r="AJ19" s="335" t="s">
        <v>510</v>
      </c>
      <c r="AK19" s="335">
        <v>101690</v>
      </c>
      <c r="AL19" s="335" t="s">
        <v>510</v>
      </c>
      <c r="AM19" s="335">
        <v>2666</v>
      </c>
      <c r="AN19" s="335" t="s">
        <v>510</v>
      </c>
      <c r="AO19" s="335" t="s">
        <v>510</v>
      </c>
      <c r="AP19" s="335" t="s">
        <v>510</v>
      </c>
      <c r="AQ19" s="335" t="s">
        <v>510</v>
      </c>
      <c r="AR19" s="335" t="s">
        <v>510</v>
      </c>
      <c r="AS19" s="371"/>
      <c r="AT19" s="371"/>
      <c r="AU19" s="371"/>
      <c r="AV19" s="371"/>
      <c r="AW19" s="371"/>
      <c r="AX19" s="371"/>
      <c r="AY19" s="371"/>
      <c r="AZ19" s="371"/>
      <c r="BA19" s="371"/>
      <c r="BB19" s="371"/>
      <c r="BC19" s="371"/>
      <c r="BD19" s="371"/>
      <c r="BE19" s="371"/>
      <c r="BF19" s="371"/>
      <c r="BG19" s="371"/>
      <c r="BH19" s="371"/>
    </row>
    <row r="20" spans="1:60" s="335" customFormat="1" x14ac:dyDescent="0.2">
      <c r="A20" s="45" t="s">
        <v>43</v>
      </c>
      <c r="B20" s="335">
        <v>74101</v>
      </c>
      <c r="C20" s="335">
        <v>282598</v>
      </c>
      <c r="D20" s="335">
        <v>61057</v>
      </c>
      <c r="E20" s="335">
        <v>235490</v>
      </c>
      <c r="F20" s="335">
        <v>7362</v>
      </c>
      <c r="G20" s="335">
        <v>27422</v>
      </c>
      <c r="H20" s="335">
        <v>6672</v>
      </c>
      <c r="I20" s="335">
        <v>24987</v>
      </c>
      <c r="J20" s="335">
        <v>690</v>
      </c>
      <c r="K20" s="335">
        <v>2435</v>
      </c>
      <c r="L20" s="45" t="s">
        <v>43</v>
      </c>
      <c r="M20" s="335">
        <v>76468</v>
      </c>
      <c r="N20" s="335">
        <v>303936</v>
      </c>
      <c r="O20" s="335">
        <v>69823</v>
      </c>
      <c r="P20" s="335">
        <v>279858</v>
      </c>
      <c r="Q20" s="335">
        <v>6645</v>
      </c>
      <c r="R20" s="335">
        <v>24078</v>
      </c>
      <c r="S20" s="335">
        <v>5254</v>
      </c>
      <c r="T20" s="335">
        <v>18965</v>
      </c>
      <c r="U20" s="335">
        <v>1391</v>
      </c>
      <c r="V20" s="335">
        <v>5113</v>
      </c>
      <c r="W20" s="45" t="s">
        <v>43</v>
      </c>
      <c r="X20" s="335">
        <v>77742</v>
      </c>
      <c r="Y20" s="335" t="s">
        <v>510</v>
      </c>
      <c r="Z20" s="335">
        <v>75438</v>
      </c>
      <c r="AA20" s="335" t="s">
        <v>510</v>
      </c>
      <c r="AB20" s="335">
        <v>2304</v>
      </c>
      <c r="AC20" s="335" t="s">
        <v>510</v>
      </c>
      <c r="AD20" s="335">
        <v>1905</v>
      </c>
      <c r="AE20" s="335" t="s">
        <v>510</v>
      </c>
      <c r="AF20" s="335">
        <v>399</v>
      </c>
      <c r="AG20" s="335" t="s">
        <v>510</v>
      </c>
      <c r="AH20" s="45" t="s">
        <v>43</v>
      </c>
      <c r="AI20" s="335">
        <v>84214</v>
      </c>
      <c r="AJ20" s="335" t="s">
        <v>510</v>
      </c>
      <c r="AK20" s="335">
        <v>80590</v>
      </c>
      <c r="AL20" s="335" t="s">
        <v>510</v>
      </c>
      <c r="AM20" s="335">
        <v>3624</v>
      </c>
      <c r="AN20" s="335" t="s">
        <v>510</v>
      </c>
      <c r="AO20" s="335" t="s">
        <v>510</v>
      </c>
      <c r="AP20" s="335" t="s">
        <v>510</v>
      </c>
      <c r="AQ20" s="335" t="s">
        <v>510</v>
      </c>
      <c r="AR20" s="335" t="s">
        <v>510</v>
      </c>
      <c r="AS20" s="371"/>
      <c r="AT20" s="371"/>
      <c r="AU20" s="371"/>
      <c r="AV20" s="371"/>
      <c r="AW20" s="371"/>
      <c r="AX20" s="371"/>
      <c r="AY20" s="371"/>
      <c r="AZ20" s="371"/>
      <c r="BA20" s="371"/>
      <c r="BB20" s="371"/>
      <c r="BC20" s="371"/>
      <c r="BD20" s="371"/>
      <c r="BE20" s="371"/>
      <c r="BF20" s="371"/>
      <c r="BG20" s="371"/>
      <c r="BH20" s="371"/>
    </row>
    <row r="21" spans="1:60" s="335" customFormat="1" x14ac:dyDescent="0.2">
      <c r="A21" s="45" t="s">
        <v>44</v>
      </c>
      <c r="B21" s="335">
        <v>88100</v>
      </c>
      <c r="C21" s="335">
        <v>387877</v>
      </c>
      <c r="D21" s="335">
        <v>77090</v>
      </c>
      <c r="E21" s="335">
        <v>344085</v>
      </c>
      <c r="F21" s="335">
        <v>5434</v>
      </c>
      <c r="G21" s="335">
        <v>22567</v>
      </c>
      <c r="H21" s="335">
        <v>4984</v>
      </c>
      <c r="I21" s="335">
        <v>21037</v>
      </c>
      <c r="J21" s="335">
        <v>450</v>
      </c>
      <c r="K21" s="335">
        <v>1530</v>
      </c>
      <c r="L21" s="45" t="s">
        <v>44</v>
      </c>
      <c r="M21" s="335">
        <v>92568</v>
      </c>
      <c r="N21" s="335">
        <v>403700</v>
      </c>
      <c r="O21" s="335">
        <v>85281</v>
      </c>
      <c r="P21" s="335">
        <v>376022</v>
      </c>
      <c r="Q21" s="335">
        <v>7287</v>
      </c>
      <c r="R21" s="335">
        <v>27678</v>
      </c>
      <c r="S21" s="335">
        <v>6611</v>
      </c>
      <c r="T21" s="335">
        <v>25022</v>
      </c>
      <c r="U21" s="335">
        <v>676</v>
      </c>
      <c r="V21" s="335">
        <v>2656</v>
      </c>
      <c r="W21" s="45" t="s">
        <v>44</v>
      </c>
      <c r="X21" s="335">
        <v>94616</v>
      </c>
      <c r="Y21" s="335" t="s">
        <v>510</v>
      </c>
      <c r="Z21" s="335">
        <v>92170</v>
      </c>
      <c r="AA21" s="335" t="s">
        <v>510</v>
      </c>
      <c r="AB21" s="335">
        <v>2446</v>
      </c>
      <c r="AC21" s="335" t="s">
        <v>510</v>
      </c>
      <c r="AD21" s="335">
        <v>2265</v>
      </c>
      <c r="AE21" s="335" t="s">
        <v>510</v>
      </c>
      <c r="AF21" s="335">
        <v>181</v>
      </c>
      <c r="AG21" s="335" t="s">
        <v>510</v>
      </c>
      <c r="AH21" s="45" t="s">
        <v>44</v>
      </c>
      <c r="AI21" s="335">
        <v>106099</v>
      </c>
      <c r="AJ21" s="335" t="s">
        <v>510</v>
      </c>
      <c r="AK21" s="335">
        <v>101955</v>
      </c>
      <c r="AL21" s="335" t="s">
        <v>510</v>
      </c>
      <c r="AM21" s="335">
        <v>4144</v>
      </c>
      <c r="AN21" s="335" t="s">
        <v>510</v>
      </c>
      <c r="AO21" s="335" t="s">
        <v>510</v>
      </c>
      <c r="AP21" s="335" t="s">
        <v>510</v>
      </c>
      <c r="AQ21" s="335" t="s">
        <v>510</v>
      </c>
      <c r="AR21" s="335" t="s">
        <v>510</v>
      </c>
      <c r="AS21" s="371"/>
      <c r="AT21" s="371"/>
      <c r="AU21" s="371"/>
      <c r="AV21" s="371"/>
      <c r="AW21" s="371"/>
      <c r="AX21" s="371"/>
      <c r="AY21" s="371"/>
      <c r="AZ21" s="371"/>
      <c r="BA21" s="371"/>
      <c r="BB21" s="371"/>
      <c r="BC21" s="371"/>
      <c r="BD21" s="371"/>
      <c r="BE21" s="371"/>
      <c r="BF21" s="371"/>
      <c r="BG21" s="371"/>
      <c r="BH21" s="371"/>
    </row>
    <row r="22" spans="1:60" s="335" customFormat="1" x14ac:dyDescent="0.2">
      <c r="A22" s="45" t="s">
        <v>45</v>
      </c>
      <c r="B22" s="335">
        <v>75410</v>
      </c>
      <c r="C22" s="335">
        <v>382928</v>
      </c>
      <c r="D22" s="335">
        <v>70408</v>
      </c>
      <c r="E22" s="335">
        <v>359666</v>
      </c>
      <c r="F22" s="335">
        <v>2276</v>
      </c>
      <c r="G22" s="335">
        <v>10428</v>
      </c>
      <c r="H22" s="335">
        <v>2098</v>
      </c>
      <c r="I22" s="335">
        <v>9648</v>
      </c>
      <c r="J22" s="335">
        <v>178</v>
      </c>
      <c r="K22" s="335">
        <v>780</v>
      </c>
      <c r="L22" s="45" t="s">
        <v>45</v>
      </c>
      <c r="M22" s="335">
        <v>79539</v>
      </c>
      <c r="N22" s="335">
        <v>406931</v>
      </c>
      <c r="O22" s="335">
        <v>75498</v>
      </c>
      <c r="P22" s="335">
        <v>389344</v>
      </c>
      <c r="Q22" s="335">
        <v>4041</v>
      </c>
      <c r="R22" s="335">
        <v>17587</v>
      </c>
      <c r="S22" s="335">
        <v>3656</v>
      </c>
      <c r="T22" s="335">
        <v>15824</v>
      </c>
      <c r="U22" s="335">
        <v>385</v>
      </c>
      <c r="V22" s="335">
        <v>1763</v>
      </c>
      <c r="W22" s="45" t="s">
        <v>45</v>
      </c>
      <c r="X22" s="335">
        <v>80904</v>
      </c>
      <c r="Y22" s="335" t="s">
        <v>510</v>
      </c>
      <c r="Z22" s="335">
        <v>79112</v>
      </c>
      <c r="AA22" s="335" t="s">
        <v>510</v>
      </c>
      <c r="AB22" s="335">
        <v>1792</v>
      </c>
      <c r="AC22" s="335" t="s">
        <v>510</v>
      </c>
      <c r="AD22" s="335">
        <v>1622</v>
      </c>
      <c r="AE22" s="335" t="s">
        <v>510</v>
      </c>
      <c r="AF22" s="335">
        <v>170</v>
      </c>
      <c r="AG22" s="335" t="s">
        <v>510</v>
      </c>
      <c r="AH22" s="45" t="s">
        <v>45</v>
      </c>
      <c r="AI22" s="335">
        <v>86667</v>
      </c>
      <c r="AJ22" s="335" t="s">
        <v>510</v>
      </c>
      <c r="AK22" s="335">
        <v>84268</v>
      </c>
      <c r="AL22" s="335" t="s">
        <v>510</v>
      </c>
      <c r="AM22" s="335">
        <v>2399</v>
      </c>
      <c r="AN22" s="335" t="s">
        <v>510</v>
      </c>
      <c r="AO22" s="335" t="s">
        <v>510</v>
      </c>
      <c r="AP22" s="335" t="s">
        <v>510</v>
      </c>
      <c r="AQ22" s="335" t="s">
        <v>510</v>
      </c>
      <c r="AR22" s="335" t="s">
        <v>510</v>
      </c>
      <c r="AS22" s="371"/>
      <c r="AT22" s="371"/>
      <c r="AU22" s="371"/>
      <c r="AV22" s="371"/>
      <c r="AW22" s="371"/>
      <c r="AX22" s="371"/>
      <c r="AY22" s="371"/>
      <c r="AZ22" s="371"/>
      <c r="BA22" s="371"/>
      <c r="BB22" s="371"/>
      <c r="BC22" s="371"/>
      <c r="BD22" s="371"/>
      <c r="BE22" s="371"/>
      <c r="BF22" s="371"/>
      <c r="BG22" s="371"/>
      <c r="BH22" s="371"/>
    </row>
    <row r="23" spans="1:60" s="335" customFormat="1" x14ac:dyDescent="0.2">
      <c r="A23" s="45" t="s">
        <v>46</v>
      </c>
      <c r="B23" s="335">
        <v>88687</v>
      </c>
      <c r="C23" s="335">
        <v>436244</v>
      </c>
      <c r="D23" s="335">
        <v>84715</v>
      </c>
      <c r="E23" s="335">
        <v>418423</v>
      </c>
      <c r="F23" s="335">
        <v>2172</v>
      </c>
      <c r="G23" s="335">
        <v>9641</v>
      </c>
      <c r="H23" s="335">
        <v>2053</v>
      </c>
      <c r="I23" s="335">
        <v>9110</v>
      </c>
      <c r="J23" s="335">
        <v>119</v>
      </c>
      <c r="K23" s="335">
        <v>531</v>
      </c>
      <c r="L23" s="45" t="s">
        <v>46</v>
      </c>
      <c r="M23" s="335">
        <v>92307</v>
      </c>
      <c r="N23" s="335">
        <v>466102</v>
      </c>
      <c r="O23" s="335">
        <v>89072</v>
      </c>
      <c r="P23" s="335">
        <v>451724</v>
      </c>
      <c r="Q23" s="335">
        <v>3235</v>
      </c>
      <c r="R23" s="335">
        <v>14378</v>
      </c>
      <c r="S23" s="335">
        <v>3026</v>
      </c>
      <c r="T23" s="335">
        <v>13439</v>
      </c>
      <c r="U23" s="335">
        <v>209</v>
      </c>
      <c r="V23" s="335">
        <v>939</v>
      </c>
      <c r="W23" s="45" t="s">
        <v>46</v>
      </c>
      <c r="X23" s="335">
        <v>93980</v>
      </c>
      <c r="Y23" s="335" t="s">
        <v>510</v>
      </c>
      <c r="Z23" s="335">
        <v>91722</v>
      </c>
      <c r="AA23" s="335" t="s">
        <v>510</v>
      </c>
      <c r="AB23" s="335">
        <v>2258</v>
      </c>
      <c r="AC23" s="335" t="s">
        <v>510</v>
      </c>
      <c r="AD23" s="335">
        <v>2135</v>
      </c>
      <c r="AE23" s="335" t="s">
        <v>510</v>
      </c>
      <c r="AF23" s="335">
        <v>123</v>
      </c>
      <c r="AG23" s="335" t="s">
        <v>510</v>
      </c>
      <c r="AH23" s="45" t="s">
        <v>46</v>
      </c>
      <c r="AI23" s="335">
        <v>99290</v>
      </c>
      <c r="AJ23" s="335" t="s">
        <v>510</v>
      </c>
      <c r="AK23" s="335">
        <v>97199</v>
      </c>
      <c r="AL23" s="335" t="s">
        <v>510</v>
      </c>
      <c r="AM23" s="335">
        <v>2091</v>
      </c>
      <c r="AN23" s="335" t="s">
        <v>510</v>
      </c>
      <c r="AO23" s="335" t="s">
        <v>510</v>
      </c>
      <c r="AP23" s="335" t="s">
        <v>510</v>
      </c>
      <c r="AQ23" s="335" t="s">
        <v>510</v>
      </c>
      <c r="AR23" s="335" t="s">
        <v>510</v>
      </c>
      <c r="AS23" s="371"/>
      <c r="AT23" s="371"/>
      <c r="AU23" s="371"/>
      <c r="AV23" s="371"/>
      <c r="AW23" s="371"/>
      <c r="AX23" s="371"/>
      <c r="AY23" s="371"/>
      <c r="AZ23" s="371"/>
      <c r="BA23" s="371"/>
      <c r="BB23" s="371"/>
      <c r="BC23" s="371"/>
      <c r="BD23" s="371"/>
      <c r="BE23" s="371"/>
      <c r="BF23" s="371"/>
      <c r="BG23" s="371"/>
      <c r="BH23" s="371"/>
    </row>
    <row r="24" spans="1:60" s="335" customFormat="1" x14ac:dyDescent="0.2">
      <c r="A24" s="45" t="s">
        <v>47</v>
      </c>
      <c r="B24" s="335">
        <v>87146</v>
      </c>
      <c r="C24" s="335">
        <v>417657</v>
      </c>
      <c r="D24" s="335">
        <v>81755</v>
      </c>
      <c r="E24" s="335">
        <v>394097</v>
      </c>
      <c r="F24" s="335">
        <v>2964</v>
      </c>
      <c r="G24" s="335">
        <v>12924</v>
      </c>
      <c r="H24" s="335">
        <v>2777</v>
      </c>
      <c r="I24" s="335">
        <v>12164</v>
      </c>
      <c r="J24" s="335">
        <v>187</v>
      </c>
      <c r="K24" s="335">
        <v>760</v>
      </c>
      <c r="L24" s="45" t="s">
        <v>47</v>
      </c>
      <c r="M24" s="335">
        <v>95006</v>
      </c>
      <c r="N24" s="335">
        <v>458260</v>
      </c>
      <c r="O24" s="335">
        <v>90999</v>
      </c>
      <c r="P24" s="335">
        <v>440866</v>
      </c>
      <c r="Q24" s="335">
        <v>4007</v>
      </c>
      <c r="R24" s="335">
        <v>17394</v>
      </c>
      <c r="S24" s="335">
        <v>3565</v>
      </c>
      <c r="T24" s="335">
        <v>15355</v>
      </c>
      <c r="U24" s="335">
        <v>442</v>
      </c>
      <c r="V24" s="335">
        <v>2039</v>
      </c>
      <c r="W24" s="45" t="s">
        <v>47</v>
      </c>
      <c r="X24" s="335">
        <v>99130</v>
      </c>
      <c r="Y24" s="335" t="s">
        <v>510</v>
      </c>
      <c r="Z24" s="335">
        <v>96643</v>
      </c>
      <c r="AA24" s="335" t="s">
        <v>510</v>
      </c>
      <c r="AB24" s="335">
        <v>2487</v>
      </c>
      <c r="AC24" s="335" t="s">
        <v>510</v>
      </c>
      <c r="AD24" s="335">
        <v>2278</v>
      </c>
      <c r="AE24" s="335" t="s">
        <v>510</v>
      </c>
      <c r="AF24" s="335">
        <v>209</v>
      </c>
      <c r="AG24" s="335" t="s">
        <v>510</v>
      </c>
      <c r="AH24" s="45" t="s">
        <v>47</v>
      </c>
      <c r="AI24" s="335">
        <v>103990</v>
      </c>
      <c r="AJ24" s="335" t="s">
        <v>510</v>
      </c>
      <c r="AK24" s="335">
        <v>100214</v>
      </c>
      <c r="AL24" s="335" t="s">
        <v>510</v>
      </c>
      <c r="AM24" s="335">
        <v>3776</v>
      </c>
      <c r="AN24" s="335" t="s">
        <v>510</v>
      </c>
      <c r="AO24" s="335" t="s">
        <v>510</v>
      </c>
      <c r="AP24" s="335" t="s">
        <v>510</v>
      </c>
      <c r="AQ24" s="335" t="s">
        <v>510</v>
      </c>
      <c r="AR24" s="335" t="s">
        <v>510</v>
      </c>
      <c r="AS24" s="371"/>
      <c r="AT24" s="371"/>
      <c r="AU24" s="371"/>
      <c r="AV24" s="371"/>
      <c r="AW24" s="371"/>
      <c r="AX24" s="371"/>
      <c r="AY24" s="371"/>
      <c r="AZ24" s="371"/>
      <c r="BA24" s="371"/>
      <c r="BB24" s="371"/>
      <c r="BC24" s="371"/>
      <c r="BD24" s="371"/>
      <c r="BE24" s="371"/>
      <c r="BF24" s="371"/>
      <c r="BG24" s="371"/>
      <c r="BH24" s="371"/>
    </row>
    <row r="25" spans="1:60" s="335" customFormat="1" x14ac:dyDescent="0.2">
      <c r="A25" s="45" t="s">
        <v>48</v>
      </c>
      <c r="B25" s="335">
        <v>79209</v>
      </c>
      <c r="C25" s="335">
        <v>362015</v>
      </c>
      <c r="D25" s="335">
        <v>73112</v>
      </c>
      <c r="E25" s="335">
        <v>336585</v>
      </c>
      <c r="F25" s="335">
        <v>3152</v>
      </c>
      <c r="G25" s="335">
        <v>13250</v>
      </c>
      <c r="H25" s="335">
        <v>2827</v>
      </c>
      <c r="I25" s="335">
        <v>11998</v>
      </c>
      <c r="J25" s="335">
        <v>325</v>
      </c>
      <c r="K25" s="335">
        <v>1252</v>
      </c>
      <c r="L25" s="45" t="s">
        <v>48</v>
      </c>
      <c r="M25" s="335">
        <v>84165</v>
      </c>
      <c r="N25" s="335">
        <v>392991</v>
      </c>
      <c r="O25" s="335">
        <v>79789</v>
      </c>
      <c r="P25" s="335">
        <v>374267</v>
      </c>
      <c r="Q25" s="335">
        <v>4376</v>
      </c>
      <c r="R25" s="335">
        <v>18724</v>
      </c>
      <c r="S25" s="335">
        <v>3751</v>
      </c>
      <c r="T25" s="335">
        <v>16081</v>
      </c>
      <c r="U25" s="335">
        <v>625</v>
      </c>
      <c r="V25" s="335">
        <v>2643</v>
      </c>
      <c r="W25" s="45" t="s">
        <v>48</v>
      </c>
      <c r="X25" s="335">
        <v>86217</v>
      </c>
      <c r="Y25" s="335" t="s">
        <v>510</v>
      </c>
      <c r="Z25" s="335">
        <v>83994</v>
      </c>
      <c r="AA25" s="335" t="s">
        <v>510</v>
      </c>
      <c r="AB25" s="335">
        <v>2223</v>
      </c>
      <c r="AC25" s="335" t="s">
        <v>510</v>
      </c>
      <c r="AD25" s="335">
        <v>1965</v>
      </c>
      <c r="AE25" s="335" t="s">
        <v>510</v>
      </c>
      <c r="AF25" s="335">
        <v>258</v>
      </c>
      <c r="AG25" s="335" t="s">
        <v>510</v>
      </c>
      <c r="AH25" s="45" t="s">
        <v>48</v>
      </c>
      <c r="AI25" s="335">
        <v>97274</v>
      </c>
      <c r="AJ25" s="335" t="s">
        <v>510</v>
      </c>
      <c r="AK25" s="335">
        <v>94902</v>
      </c>
      <c r="AL25" s="335" t="s">
        <v>510</v>
      </c>
      <c r="AM25" s="335">
        <v>2372</v>
      </c>
      <c r="AN25" s="335" t="s">
        <v>510</v>
      </c>
      <c r="AO25" s="335" t="s">
        <v>510</v>
      </c>
      <c r="AP25" s="335" t="s">
        <v>510</v>
      </c>
      <c r="AQ25" s="335" t="s">
        <v>510</v>
      </c>
      <c r="AR25" s="335" t="s">
        <v>510</v>
      </c>
      <c r="AS25" s="371"/>
      <c r="AT25" s="371"/>
      <c r="AU25" s="371"/>
      <c r="AV25" s="371"/>
      <c r="AW25" s="371"/>
      <c r="AX25" s="371"/>
      <c r="AY25" s="371"/>
      <c r="AZ25" s="371"/>
      <c r="BA25" s="371"/>
      <c r="BB25" s="371"/>
      <c r="BC25" s="371"/>
      <c r="BD25" s="371"/>
      <c r="BE25" s="371"/>
      <c r="BF25" s="371"/>
      <c r="BG25" s="371"/>
      <c r="BH25" s="371"/>
    </row>
    <row r="26" spans="1:60" s="335" customFormat="1" x14ac:dyDescent="0.2">
      <c r="A26" s="45" t="s">
        <v>49</v>
      </c>
      <c r="B26" s="335">
        <v>75996</v>
      </c>
      <c r="C26" s="335">
        <v>290635</v>
      </c>
      <c r="D26" s="335">
        <v>64317</v>
      </c>
      <c r="E26" s="335">
        <v>245870</v>
      </c>
      <c r="F26" s="335">
        <v>7167</v>
      </c>
      <c r="G26" s="335">
        <v>29839</v>
      </c>
      <c r="H26" s="335">
        <v>6730</v>
      </c>
      <c r="I26" s="335">
        <v>28482</v>
      </c>
      <c r="J26" s="335">
        <v>437</v>
      </c>
      <c r="K26" s="335">
        <v>1357</v>
      </c>
      <c r="L26" s="45" t="s">
        <v>49</v>
      </c>
      <c r="M26" s="335">
        <v>79950</v>
      </c>
      <c r="N26" s="335">
        <v>312600</v>
      </c>
      <c r="O26" s="335">
        <v>74226</v>
      </c>
      <c r="P26" s="335">
        <v>292591</v>
      </c>
      <c r="Q26" s="335">
        <v>5724</v>
      </c>
      <c r="R26" s="335">
        <v>20009</v>
      </c>
      <c r="S26" s="335">
        <v>4947</v>
      </c>
      <c r="T26" s="335">
        <v>17368</v>
      </c>
      <c r="U26" s="335">
        <v>777</v>
      </c>
      <c r="V26" s="335">
        <v>2641</v>
      </c>
      <c r="W26" s="45" t="s">
        <v>49</v>
      </c>
      <c r="X26" s="335">
        <v>83981</v>
      </c>
      <c r="Y26" s="335" t="s">
        <v>510</v>
      </c>
      <c r="Z26" s="335">
        <v>82281</v>
      </c>
      <c r="AA26" s="335" t="s">
        <v>510</v>
      </c>
      <c r="AB26" s="335">
        <v>1700</v>
      </c>
      <c r="AC26" s="335" t="s">
        <v>510</v>
      </c>
      <c r="AD26" s="335">
        <v>1479</v>
      </c>
      <c r="AE26" s="335" t="s">
        <v>510</v>
      </c>
      <c r="AF26" s="335">
        <v>221</v>
      </c>
      <c r="AG26" s="335" t="s">
        <v>510</v>
      </c>
      <c r="AH26" s="45" t="s">
        <v>49</v>
      </c>
      <c r="AI26" s="335">
        <v>98196</v>
      </c>
      <c r="AJ26" s="335" t="s">
        <v>510</v>
      </c>
      <c r="AK26" s="335">
        <v>93556</v>
      </c>
      <c r="AL26" s="335" t="s">
        <v>510</v>
      </c>
      <c r="AM26" s="335">
        <v>4640</v>
      </c>
      <c r="AN26" s="335" t="s">
        <v>510</v>
      </c>
      <c r="AO26" s="335" t="s">
        <v>510</v>
      </c>
      <c r="AP26" s="335" t="s">
        <v>510</v>
      </c>
      <c r="AQ26" s="335" t="s">
        <v>510</v>
      </c>
      <c r="AR26" s="335" t="s">
        <v>510</v>
      </c>
      <c r="AS26" s="371"/>
      <c r="AT26" s="371"/>
      <c r="AU26" s="371"/>
      <c r="AV26" s="371"/>
      <c r="AW26" s="371"/>
      <c r="AX26" s="371"/>
      <c r="AY26" s="371"/>
      <c r="AZ26" s="371"/>
      <c r="BA26" s="371"/>
      <c r="BB26" s="371"/>
      <c r="BC26" s="371"/>
      <c r="BD26" s="371"/>
      <c r="BE26" s="371"/>
      <c r="BF26" s="371"/>
      <c r="BG26" s="371"/>
      <c r="BH26" s="371"/>
    </row>
    <row r="27" spans="1:60" s="335" customFormat="1" x14ac:dyDescent="0.2">
      <c r="A27" s="45" t="s">
        <v>50</v>
      </c>
      <c r="B27" s="335">
        <v>82306</v>
      </c>
      <c r="C27" s="335">
        <v>297151</v>
      </c>
      <c r="D27" s="335">
        <v>56092</v>
      </c>
      <c r="E27" s="335">
        <v>205688</v>
      </c>
      <c r="F27" s="335">
        <v>13730</v>
      </c>
      <c r="G27" s="335">
        <v>47257</v>
      </c>
      <c r="H27" s="335">
        <v>9699</v>
      </c>
      <c r="I27" s="335">
        <v>33985</v>
      </c>
      <c r="J27" s="335">
        <v>4031</v>
      </c>
      <c r="K27" s="335">
        <v>13272</v>
      </c>
      <c r="L27" s="45" t="s">
        <v>50</v>
      </c>
      <c r="M27" s="335">
        <v>83019</v>
      </c>
      <c r="N27" s="335">
        <v>321271</v>
      </c>
      <c r="O27" s="335">
        <v>68222</v>
      </c>
      <c r="P27" s="335">
        <v>267751</v>
      </c>
      <c r="Q27" s="335">
        <v>14797</v>
      </c>
      <c r="R27" s="335">
        <v>53520</v>
      </c>
      <c r="S27" s="335">
        <v>9034</v>
      </c>
      <c r="T27" s="335">
        <v>32200</v>
      </c>
      <c r="U27" s="335">
        <v>5763</v>
      </c>
      <c r="V27" s="335">
        <v>21320</v>
      </c>
      <c r="W27" s="45" t="s">
        <v>50</v>
      </c>
      <c r="X27" s="335">
        <v>85469</v>
      </c>
      <c r="Y27" s="335" t="s">
        <v>510</v>
      </c>
      <c r="Z27" s="335">
        <v>79146</v>
      </c>
      <c r="AA27" s="335" t="s">
        <v>510</v>
      </c>
      <c r="AB27" s="335">
        <v>6323</v>
      </c>
      <c r="AC27" s="335" t="s">
        <v>510</v>
      </c>
      <c r="AD27" s="335">
        <v>3819</v>
      </c>
      <c r="AE27" s="335" t="s">
        <v>510</v>
      </c>
      <c r="AF27" s="335">
        <v>2504</v>
      </c>
      <c r="AG27" s="335" t="s">
        <v>510</v>
      </c>
      <c r="AH27" s="45" t="s">
        <v>50</v>
      </c>
      <c r="AI27" s="335">
        <v>87705</v>
      </c>
      <c r="AJ27" s="335" t="s">
        <v>510</v>
      </c>
      <c r="AK27" s="335">
        <v>78536</v>
      </c>
      <c r="AL27" s="335" t="s">
        <v>510</v>
      </c>
      <c r="AM27" s="335">
        <v>9169</v>
      </c>
      <c r="AN27" s="335" t="s">
        <v>510</v>
      </c>
      <c r="AO27" s="335" t="s">
        <v>510</v>
      </c>
      <c r="AP27" s="335" t="s">
        <v>510</v>
      </c>
      <c r="AQ27" s="335" t="s">
        <v>510</v>
      </c>
      <c r="AR27" s="335" t="s">
        <v>510</v>
      </c>
      <c r="AS27" s="371"/>
      <c r="AT27" s="371"/>
      <c r="AU27" s="371"/>
      <c r="AV27" s="371"/>
      <c r="AW27" s="371"/>
      <c r="AX27" s="371"/>
      <c r="AY27" s="371"/>
      <c r="AZ27" s="371"/>
      <c r="BA27" s="371"/>
      <c r="BB27" s="371"/>
      <c r="BC27" s="371"/>
      <c r="BD27" s="371"/>
      <c r="BE27" s="371"/>
      <c r="BF27" s="371"/>
      <c r="BG27" s="371"/>
      <c r="BH27" s="371"/>
    </row>
    <row r="28" spans="1:60" s="335" customFormat="1" x14ac:dyDescent="0.2">
      <c r="A28" s="45" t="s">
        <v>51</v>
      </c>
      <c r="B28" s="335">
        <v>55705</v>
      </c>
      <c r="C28" s="335">
        <v>271600</v>
      </c>
      <c r="D28" s="335">
        <v>51435</v>
      </c>
      <c r="E28" s="335">
        <v>253066</v>
      </c>
      <c r="F28" s="335">
        <v>1934</v>
      </c>
      <c r="G28" s="335">
        <v>8352</v>
      </c>
      <c r="H28" s="335">
        <v>1697</v>
      </c>
      <c r="I28" s="335">
        <v>7369</v>
      </c>
      <c r="J28" s="335">
        <v>237</v>
      </c>
      <c r="K28" s="335">
        <v>983</v>
      </c>
      <c r="L28" s="45" t="s">
        <v>51</v>
      </c>
      <c r="M28" s="335">
        <v>58486</v>
      </c>
      <c r="N28" s="335">
        <v>288831</v>
      </c>
      <c r="O28" s="335">
        <v>55280</v>
      </c>
      <c r="P28" s="335">
        <v>275596</v>
      </c>
      <c r="Q28" s="335">
        <v>3206</v>
      </c>
      <c r="R28" s="335">
        <v>13235</v>
      </c>
      <c r="S28" s="335">
        <v>2498</v>
      </c>
      <c r="T28" s="335">
        <v>10267</v>
      </c>
      <c r="U28" s="335">
        <v>708</v>
      </c>
      <c r="V28" s="335">
        <v>2968</v>
      </c>
      <c r="W28" s="45" t="s">
        <v>51</v>
      </c>
      <c r="X28" s="335">
        <v>62987</v>
      </c>
      <c r="Y28" s="335" t="s">
        <v>510</v>
      </c>
      <c r="Z28" s="335">
        <v>61426</v>
      </c>
      <c r="AA28" s="335" t="s">
        <v>510</v>
      </c>
      <c r="AB28" s="335">
        <v>1561</v>
      </c>
      <c r="AC28" s="335" t="s">
        <v>510</v>
      </c>
      <c r="AD28" s="335">
        <v>1394</v>
      </c>
      <c r="AE28" s="335" t="s">
        <v>510</v>
      </c>
      <c r="AF28" s="335">
        <v>167</v>
      </c>
      <c r="AG28" s="335" t="s">
        <v>510</v>
      </c>
      <c r="AH28" s="45" t="s">
        <v>51</v>
      </c>
      <c r="AI28" s="335">
        <v>65693</v>
      </c>
      <c r="AJ28" s="335" t="s">
        <v>510</v>
      </c>
      <c r="AK28" s="335">
        <v>63639</v>
      </c>
      <c r="AL28" s="335" t="s">
        <v>510</v>
      </c>
      <c r="AM28" s="335">
        <v>2054</v>
      </c>
      <c r="AN28" s="335" t="s">
        <v>510</v>
      </c>
      <c r="AO28" s="335" t="s">
        <v>510</v>
      </c>
      <c r="AP28" s="335" t="s">
        <v>510</v>
      </c>
      <c r="AQ28" s="335" t="s">
        <v>510</v>
      </c>
      <c r="AR28" s="335" t="s">
        <v>510</v>
      </c>
      <c r="AS28" s="371"/>
      <c r="AT28" s="371"/>
      <c r="AU28" s="371"/>
      <c r="AV28" s="371"/>
      <c r="AW28" s="371"/>
      <c r="AX28" s="371"/>
      <c r="AY28" s="371"/>
      <c r="AZ28" s="371"/>
      <c r="BA28" s="371"/>
      <c r="BB28" s="371"/>
      <c r="BC28" s="371"/>
      <c r="BD28" s="371"/>
      <c r="BE28" s="371"/>
      <c r="BF28" s="371"/>
      <c r="BG28" s="371"/>
      <c r="BH28" s="371"/>
    </row>
    <row r="29" spans="1:60" s="335" customFormat="1" x14ac:dyDescent="0.2">
      <c r="A29" s="45" t="s">
        <v>52</v>
      </c>
      <c r="B29" s="335">
        <v>112954</v>
      </c>
      <c r="C29" s="335">
        <v>457637</v>
      </c>
      <c r="D29" s="335">
        <v>95662</v>
      </c>
      <c r="E29" s="335">
        <v>392552</v>
      </c>
      <c r="F29" s="335">
        <v>9374</v>
      </c>
      <c r="G29" s="335">
        <v>36750</v>
      </c>
      <c r="H29" s="335">
        <v>8742</v>
      </c>
      <c r="I29" s="335">
        <v>34666</v>
      </c>
      <c r="J29" s="335">
        <v>632</v>
      </c>
      <c r="K29" s="335">
        <v>2084</v>
      </c>
      <c r="L29" s="45" t="s">
        <v>52</v>
      </c>
      <c r="M29" s="335">
        <v>117866</v>
      </c>
      <c r="N29" s="335">
        <v>490645</v>
      </c>
      <c r="O29" s="335">
        <v>108920</v>
      </c>
      <c r="P29" s="335">
        <v>457237</v>
      </c>
      <c r="Q29" s="335">
        <v>8946</v>
      </c>
      <c r="R29" s="335">
        <v>33408</v>
      </c>
      <c r="S29" s="335">
        <v>7983</v>
      </c>
      <c r="T29" s="335">
        <v>29792</v>
      </c>
      <c r="U29" s="335">
        <v>963</v>
      </c>
      <c r="V29" s="335">
        <v>3616</v>
      </c>
      <c r="W29" s="45" t="s">
        <v>52</v>
      </c>
      <c r="X29" s="335">
        <v>121743</v>
      </c>
      <c r="Y29" s="335" t="s">
        <v>510</v>
      </c>
      <c r="Z29" s="335">
        <v>118447</v>
      </c>
      <c r="AA29" s="335" t="s">
        <v>510</v>
      </c>
      <c r="AB29" s="335">
        <v>3296</v>
      </c>
      <c r="AC29" s="335" t="s">
        <v>510</v>
      </c>
      <c r="AD29" s="335">
        <v>2825</v>
      </c>
      <c r="AE29" s="335" t="s">
        <v>510</v>
      </c>
      <c r="AF29" s="335">
        <v>471</v>
      </c>
      <c r="AG29" s="335" t="s">
        <v>510</v>
      </c>
      <c r="AH29" s="45" t="s">
        <v>52</v>
      </c>
      <c r="AI29" s="335">
        <v>134231</v>
      </c>
      <c r="AJ29" s="335" t="s">
        <v>510</v>
      </c>
      <c r="AK29" s="335">
        <v>130017</v>
      </c>
      <c r="AL29" s="335" t="s">
        <v>510</v>
      </c>
      <c r="AM29" s="335">
        <v>4214</v>
      </c>
      <c r="AN29" s="335" t="s">
        <v>510</v>
      </c>
      <c r="AO29" s="335" t="s">
        <v>510</v>
      </c>
      <c r="AP29" s="335" t="s">
        <v>510</v>
      </c>
      <c r="AQ29" s="335" t="s">
        <v>510</v>
      </c>
      <c r="AR29" s="335" t="s">
        <v>510</v>
      </c>
      <c r="AS29" s="371"/>
      <c r="AT29" s="371"/>
      <c r="AU29" s="371"/>
      <c r="AV29" s="371"/>
      <c r="AW29" s="371"/>
      <c r="AX29" s="371"/>
      <c r="AY29" s="371"/>
      <c r="AZ29" s="371"/>
      <c r="BA29" s="371"/>
      <c r="BB29" s="371"/>
      <c r="BC29" s="371"/>
      <c r="BD29" s="371"/>
      <c r="BE29" s="371"/>
      <c r="BF29" s="371"/>
      <c r="BG29" s="371"/>
      <c r="BH29" s="371"/>
    </row>
    <row r="30" spans="1:60" s="335" customFormat="1" x14ac:dyDescent="0.2">
      <c r="A30" s="45" t="s">
        <v>53</v>
      </c>
      <c r="B30" s="335">
        <v>99153</v>
      </c>
      <c r="C30" s="335">
        <v>438518</v>
      </c>
      <c r="D30" s="335">
        <v>88341</v>
      </c>
      <c r="E30" s="335">
        <v>394262</v>
      </c>
      <c r="F30" s="335">
        <v>5608</v>
      </c>
      <c r="G30" s="335">
        <v>23858</v>
      </c>
      <c r="H30" s="335">
        <v>5330</v>
      </c>
      <c r="I30" s="335">
        <v>22789</v>
      </c>
      <c r="J30" s="335">
        <v>278</v>
      </c>
      <c r="K30" s="335">
        <v>1069</v>
      </c>
      <c r="L30" s="45" t="s">
        <v>53</v>
      </c>
      <c r="M30" s="335">
        <v>105734</v>
      </c>
      <c r="N30" s="335">
        <v>465364</v>
      </c>
      <c r="O30" s="335">
        <v>99198</v>
      </c>
      <c r="P30" s="335">
        <v>440452</v>
      </c>
      <c r="Q30" s="335">
        <v>6536</v>
      </c>
      <c r="R30" s="335">
        <v>24912</v>
      </c>
      <c r="S30" s="335">
        <v>6046</v>
      </c>
      <c r="T30" s="335">
        <v>22895</v>
      </c>
      <c r="U30" s="335">
        <v>490</v>
      </c>
      <c r="V30" s="335">
        <v>2017</v>
      </c>
      <c r="W30" s="45" t="s">
        <v>53</v>
      </c>
      <c r="X30" s="335">
        <v>109448</v>
      </c>
      <c r="Y30" s="335" t="s">
        <v>510</v>
      </c>
      <c r="Z30" s="335">
        <v>107412</v>
      </c>
      <c r="AA30" s="335" t="s">
        <v>510</v>
      </c>
      <c r="AB30" s="335">
        <v>2036</v>
      </c>
      <c r="AC30" s="335" t="s">
        <v>510</v>
      </c>
      <c r="AD30" s="335">
        <v>1858</v>
      </c>
      <c r="AE30" s="335" t="s">
        <v>510</v>
      </c>
      <c r="AF30" s="335">
        <v>178</v>
      </c>
      <c r="AG30" s="335" t="s">
        <v>510</v>
      </c>
      <c r="AH30" s="45" t="s">
        <v>53</v>
      </c>
      <c r="AI30" s="335">
        <v>118617</v>
      </c>
      <c r="AJ30" s="335" t="s">
        <v>510</v>
      </c>
      <c r="AK30" s="335">
        <v>116091</v>
      </c>
      <c r="AL30" s="335" t="s">
        <v>510</v>
      </c>
      <c r="AM30" s="335">
        <v>2526</v>
      </c>
      <c r="AN30" s="335" t="s">
        <v>510</v>
      </c>
      <c r="AO30" s="335" t="s">
        <v>510</v>
      </c>
      <c r="AP30" s="335" t="s">
        <v>510</v>
      </c>
      <c r="AQ30" s="335" t="s">
        <v>510</v>
      </c>
      <c r="AR30" s="335" t="s">
        <v>510</v>
      </c>
      <c r="AS30" s="371"/>
      <c r="AT30" s="371"/>
      <c r="AU30" s="371"/>
      <c r="AV30" s="371"/>
      <c r="AW30" s="371"/>
      <c r="AX30" s="371"/>
      <c r="AY30" s="371"/>
      <c r="AZ30" s="371"/>
      <c r="BA30" s="371"/>
      <c r="BB30" s="371"/>
      <c r="BC30" s="371"/>
      <c r="BD30" s="371"/>
      <c r="BE30" s="371"/>
      <c r="BF30" s="371"/>
      <c r="BG30" s="371"/>
      <c r="BH30" s="371"/>
    </row>
    <row r="31" spans="1:60" s="335" customFormat="1" x14ac:dyDescent="0.2">
      <c r="A31" s="45" t="s">
        <v>54</v>
      </c>
      <c r="B31" s="335">
        <v>69246</v>
      </c>
      <c r="C31" s="335">
        <v>328767</v>
      </c>
      <c r="D31" s="335">
        <v>63985</v>
      </c>
      <c r="E31" s="335">
        <v>305989</v>
      </c>
      <c r="F31" s="335">
        <v>2843</v>
      </c>
      <c r="G31" s="335">
        <v>12044</v>
      </c>
      <c r="H31" s="335">
        <v>2627</v>
      </c>
      <c r="I31" s="335">
        <v>11149</v>
      </c>
      <c r="J31" s="335">
        <v>216</v>
      </c>
      <c r="K31" s="335">
        <v>895</v>
      </c>
      <c r="L31" s="45" t="s">
        <v>54</v>
      </c>
      <c r="M31" s="335">
        <v>74220</v>
      </c>
      <c r="N31" s="335">
        <v>356146</v>
      </c>
      <c r="O31" s="335">
        <v>69928</v>
      </c>
      <c r="P31" s="335">
        <v>338078</v>
      </c>
      <c r="Q31" s="335">
        <v>4292</v>
      </c>
      <c r="R31" s="335">
        <v>18068</v>
      </c>
      <c r="S31" s="335">
        <v>3757</v>
      </c>
      <c r="T31" s="335">
        <v>15726</v>
      </c>
      <c r="U31" s="335">
        <v>535</v>
      </c>
      <c r="V31" s="335">
        <v>2342</v>
      </c>
      <c r="W31" s="45" t="s">
        <v>54</v>
      </c>
      <c r="X31" s="335">
        <v>81064</v>
      </c>
      <c r="Y31" s="335" t="s">
        <v>510</v>
      </c>
      <c r="Z31" s="335">
        <v>78884</v>
      </c>
      <c r="AA31" s="335" t="s">
        <v>510</v>
      </c>
      <c r="AB31" s="335">
        <v>2180</v>
      </c>
      <c r="AC31" s="335" t="s">
        <v>510</v>
      </c>
      <c r="AD31" s="335">
        <v>2005</v>
      </c>
      <c r="AE31" s="335" t="s">
        <v>510</v>
      </c>
      <c r="AF31" s="335">
        <v>175</v>
      </c>
      <c r="AG31" s="335" t="s">
        <v>510</v>
      </c>
      <c r="AH31" s="45" t="s">
        <v>54</v>
      </c>
      <c r="AI31" s="335">
        <v>81210</v>
      </c>
      <c r="AJ31" s="335" t="s">
        <v>510</v>
      </c>
      <c r="AK31" s="335">
        <v>78757</v>
      </c>
      <c r="AL31" s="335" t="s">
        <v>510</v>
      </c>
      <c r="AM31" s="335">
        <v>2453</v>
      </c>
      <c r="AN31" s="335" t="s">
        <v>510</v>
      </c>
      <c r="AO31" s="335" t="s">
        <v>510</v>
      </c>
      <c r="AP31" s="335" t="s">
        <v>510</v>
      </c>
      <c r="AQ31" s="335" t="s">
        <v>510</v>
      </c>
      <c r="AR31" s="335" t="s">
        <v>510</v>
      </c>
      <c r="AS31" s="371"/>
      <c r="AT31" s="371"/>
      <c r="AU31" s="371"/>
      <c r="AV31" s="371"/>
      <c r="AW31" s="371"/>
      <c r="AX31" s="371"/>
      <c r="AY31" s="371"/>
      <c r="AZ31" s="371"/>
      <c r="BA31" s="371"/>
      <c r="BB31" s="371"/>
      <c r="BC31" s="371"/>
      <c r="BD31" s="371"/>
      <c r="BE31" s="371"/>
      <c r="BF31" s="371"/>
      <c r="BG31" s="371"/>
      <c r="BH31" s="371"/>
    </row>
    <row r="32" spans="1:60" s="335" customFormat="1" x14ac:dyDescent="0.2">
      <c r="A32" s="45" t="s">
        <v>55</v>
      </c>
      <c r="B32" s="335">
        <v>81874</v>
      </c>
      <c r="C32" s="335">
        <v>362721</v>
      </c>
      <c r="D32" s="335">
        <v>74214</v>
      </c>
      <c r="E32" s="335">
        <v>331028</v>
      </c>
      <c r="F32" s="335">
        <v>3637</v>
      </c>
      <c r="G32" s="335">
        <v>15594</v>
      </c>
      <c r="H32" s="335">
        <v>3398</v>
      </c>
      <c r="I32" s="335">
        <v>14785</v>
      </c>
      <c r="J32" s="335">
        <v>239</v>
      </c>
      <c r="K32" s="335">
        <v>809</v>
      </c>
      <c r="L32" s="45" t="s">
        <v>55</v>
      </c>
      <c r="M32" s="335">
        <v>86752</v>
      </c>
      <c r="N32" s="335">
        <v>385055</v>
      </c>
      <c r="O32" s="335">
        <v>80025</v>
      </c>
      <c r="P32" s="335">
        <v>357514</v>
      </c>
      <c r="Q32" s="335">
        <v>6727</v>
      </c>
      <c r="R32" s="335">
        <v>27541</v>
      </c>
      <c r="S32" s="335">
        <v>6089</v>
      </c>
      <c r="T32" s="335">
        <v>25198</v>
      </c>
      <c r="U32" s="335">
        <v>638</v>
      </c>
      <c r="V32" s="335">
        <v>2343</v>
      </c>
      <c r="W32" s="45" t="s">
        <v>55</v>
      </c>
      <c r="X32" s="335">
        <v>93782</v>
      </c>
      <c r="Y32" s="335" t="s">
        <v>510</v>
      </c>
      <c r="Z32" s="335">
        <v>91821</v>
      </c>
      <c r="AA32" s="335" t="s">
        <v>510</v>
      </c>
      <c r="AB32" s="335">
        <v>1961</v>
      </c>
      <c r="AC32" s="335" t="s">
        <v>510</v>
      </c>
      <c r="AD32" s="335">
        <v>1836</v>
      </c>
      <c r="AE32" s="335" t="s">
        <v>510</v>
      </c>
      <c r="AF32" s="335">
        <v>125</v>
      </c>
      <c r="AG32" s="335" t="s">
        <v>510</v>
      </c>
      <c r="AH32" s="45" t="s">
        <v>55</v>
      </c>
      <c r="AI32" s="335">
        <v>103617</v>
      </c>
      <c r="AJ32" s="335" t="s">
        <v>510</v>
      </c>
      <c r="AK32" s="335">
        <v>101519</v>
      </c>
      <c r="AL32" s="335" t="s">
        <v>510</v>
      </c>
      <c r="AM32" s="335">
        <v>2098</v>
      </c>
      <c r="AN32" s="335" t="s">
        <v>510</v>
      </c>
      <c r="AO32" s="335" t="s">
        <v>510</v>
      </c>
      <c r="AP32" s="335" t="s">
        <v>510</v>
      </c>
      <c r="AQ32" s="335" t="s">
        <v>510</v>
      </c>
      <c r="AR32" s="335" t="s">
        <v>510</v>
      </c>
      <c r="AS32" s="371"/>
      <c r="AT32" s="371"/>
      <c r="AU32" s="371"/>
      <c r="AV32" s="371"/>
      <c r="AW32" s="371"/>
      <c r="AX32" s="371"/>
      <c r="AY32" s="371"/>
      <c r="AZ32" s="371"/>
      <c r="BA32" s="371"/>
      <c r="BB32" s="371"/>
      <c r="BC32" s="371"/>
      <c r="BD32" s="371"/>
      <c r="BE32" s="371"/>
      <c r="BF32" s="371"/>
      <c r="BG32" s="371"/>
      <c r="BH32" s="371"/>
    </row>
    <row r="33" spans="1:60" s="335" customFormat="1" x14ac:dyDescent="0.2">
      <c r="A33" s="45" t="s">
        <v>56</v>
      </c>
      <c r="B33" s="335">
        <v>88622</v>
      </c>
      <c r="C33" s="335">
        <v>440096</v>
      </c>
      <c r="D33" s="335">
        <v>82762</v>
      </c>
      <c r="E33" s="335">
        <v>414366</v>
      </c>
      <c r="F33" s="335">
        <v>3101</v>
      </c>
      <c r="G33" s="335">
        <v>13571</v>
      </c>
      <c r="H33" s="335">
        <v>2865</v>
      </c>
      <c r="I33" s="335">
        <v>12660</v>
      </c>
      <c r="J33" s="335">
        <v>236</v>
      </c>
      <c r="K33" s="335">
        <v>911</v>
      </c>
      <c r="L33" s="45" t="s">
        <v>56</v>
      </c>
      <c r="M33" s="335">
        <v>93140</v>
      </c>
      <c r="N33" s="335">
        <v>467844</v>
      </c>
      <c r="O33" s="335">
        <v>88164</v>
      </c>
      <c r="P33" s="335">
        <v>445890</v>
      </c>
      <c r="Q33" s="335">
        <v>4976</v>
      </c>
      <c r="R33" s="335">
        <v>21954</v>
      </c>
      <c r="S33" s="335">
        <v>4514</v>
      </c>
      <c r="T33" s="335">
        <v>19912</v>
      </c>
      <c r="U33" s="335">
        <v>462</v>
      </c>
      <c r="V33" s="335">
        <v>2042</v>
      </c>
      <c r="W33" s="45" t="s">
        <v>56</v>
      </c>
      <c r="X33" s="335">
        <v>94174</v>
      </c>
      <c r="Y33" s="335" t="s">
        <v>510</v>
      </c>
      <c r="Z33" s="335">
        <v>92288</v>
      </c>
      <c r="AA33" s="335" t="s">
        <v>510</v>
      </c>
      <c r="AB33" s="335">
        <v>1886</v>
      </c>
      <c r="AC33" s="335" t="s">
        <v>510</v>
      </c>
      <c r="AD33" s="335">
        <v>1798</v>
      </c>
      <c r="AE33" s="335" t="s">
        <v>510</v>
      </c>
      <c r="AF33" s="335">
        <v>88</v>
      </c>
      <c r="AG33" s="335" t="s">
        <v>510</v>
      </c>
      <c r="AH33" s="45" t="s">
        <v>56</v>
      </c>
      <c r="AI33" s="335">
        <v>101575</v>
      </c>
      <c r="AJ33" s="335" t="s">
        <v>510</v>
      </c>
      <c r="AK33" s="335">
        <v>99105</v>
      </c>
      <c r="AL33" s="335" t="s">
        <v>510</v>
      </c>
      <c r="AM33" s="335">
        <v>2470</v>
      </c>
      <c r="AN33" s="335" t="s">
        <v>510</v>
      </c>
      <c r="AO33" s="335" t="s">
        <v>510</v>
      </c>
      <c r="AP33" s="335" t="s">
        <v>510</v>
      </c>
      <c r="AQ33" s="335" t="s">
        <v>510</v>
      </c>
      <c r="AR33" s="335" t="s">
        <v>510</v>
      </c>
      <c r="AS33" s="371"/>
      <c r="AT33" s="371"/>
      <c r="AU33" s="371"/>
      <c r="AV33" s="371"/>
      <c r="AW33" s="371"/>
      <c r="AX33" s="371"/>
      <c r="AY33" s="371"/>
      <c r="AZ33" s="371"/>
      <c r="BA33" s="371"/>
      <c r="BB33" s="371"/>
      <c r="BC33" s="371"/>
      <c r="BD33" s="371"/>
      <c r="BE33" s="371"/>
      <c r="BF33" s="371"/>
      <c r="BG33" s="371"/>
      <c r="BH33" s="371"/>
    </row>
    <row r="34" spans="1:60" s="335" customFormat="1" x14ac:dyDescent="0.2">
      <c r="A34" s="45" t="s">
        <v>57</v>
      </c>
      <c r="B34" s="335">
        <v>71404</v>
      </c>
      <c r="C34" s="335">
        <v>343036</v>
      </c>
      <c r="D34" s="335">
        <v>64133</v>
      </c>
      <c r="E34" s="335">
        <v>311666</v>
      </c>
      <c r="F34" s="335">
        <v>3563</v>
      </c>
      <c r="G34" s="335">
        <v>15191</v>
      </c>
      <c r="H34" s="335">
        <v>3142</v>
      </c>
      <c r="I34" s="335">
        <v>13475</v>
      </c>
      <c r="J34" s="335">
        <v>421</v>
      </c>
      <c r="K34" s="335">
        <v>1716</v>
      </c>
      <c r="L34" s="45" t="s">
        <v>57</v>
      </c>
      <c r="M34" s="335">
        <v>74297</v>
      </c>
      <c r="N34" s="335">
        <v>367049</v>
      </c>
      <c r="O34" s="335">
        <v>70274</v>
      </c>
      <c r="P34" s="335">
        <v>350048</v>
      </c>
      <c r="Q34" s="335">
        <v>4023</v>
      </c>
      <c r="R34" s="335">
        <v>17001</v>
      </c>
      <c r="S34" s="335">
        <v>3145</v>
      </c>
      <c r="T34" s="335">
        <v>13302</v>
      </c>
      <c r="U34" s="335">
        <v>878</v>
      </c>
      <c r="V34" s="335">
        <v>3699</v>
      </c>
      <c r="W34" s="45" t="s">
        <v>57</v>
      </c>
      <c r="X34" s="335">
        <v>78788</v>
      </c>
      <c r="Y34" s="335" t="s">
        <v>510</v>
      </c>
      <c r="Z34" s="335">
        <v>76146</v>
      </c>
      <c r="AA34" s="335" t="s">
        <v>510</v>
      </c>
      <c r="AB34" s="335">
        <v>2642</v>
      </c>
      <c r="AC34" s="335" t="s">
        <v>510</v>
      </c>
      <c r="AD34" s="335">
        <v>2210</v>
      </c>
      <c r="AE34" s="335" t="s">
        <v>510</v>
      </c>
      <c r="AF34" s="335">
        <v>432</v>
      </c>
      <c r="AG34" s="335" t="s">
        <v>510</v>
      </c>
      <c r="AH34" s="45" t="s">
        <v>57</v>
      </c>
      <c r="AI34" s="335">
        <v>82827</v>
      </c>
      <c r="AJ34" s="335" t="s">
        <v>510</v>
      </c>
      <c r="AK34" s="335">
        <v>79835</v>
      </c>
      <c r="AL34" s="335" t="s">
        <v>510</v>
      </c>
      <c r="AM34" s="335">
        <v>2992</v>
      </c>
      <c r="AN34" s="335" t="s">
        <v>510</v>
      </c>
      <c r="AO34" s="335" t="s">
        <v>510</v>
      </c>
      <c r="AP34" s="335" t="s">
        <v>510</v>
      </c>
      <c r="AQ34" s="335" t="s">
        <v>510</v>
      </c>
      <c r="AR34" s="335" t="s">
        <v>510</v>
      </c>
      <c r="AS34" s="371"/>
      <c r="AT34" s="371"/>
      <c r="AU34" s="371"/>
      <c r="AV34" s="371"/>
      <c r="AW34" s="371"/>
      <c r="AX34" s="371"/>
      <c r="AY34" s="371"/>
      <c r="AZ34" s="371"/>
      <c r="BA34" s="371"/>
      <c r="BB34" s="371"/>
      <c r="BC34" s="371"/>
      <c r="BD34" s="371"/>
      <c r="BE34" s="371"/>
      <c r="BF34" s="371"/>
      <c r="BG34" s="371"/>
      <c r="BH34" s="371"/>
    </row>
    <row r="35" spans="1:60" s="335" customFormat="1" x14ac:dyDescent="0.2">
      <c r="A35" s="45" t="s">
        <v>58</v>
      </c>
      <c r="B35" s="335">
        <v>96602</v>
      </c>
      <c r="C35" s="335">
        <v>380618</v>
      </c>
      <c r="D35" s="335">
        <v>83127</v>
      </c>
      <c r="E35" s="335">
        <v>329420</v>
      </c>
      <c r="F35" s="335">
        <v>7398</v>
      </c>
      <c r="G35" s="335">
        <v>28859</v>
      </c>
      <c r="H35" s="335">
        <v>7097</v>
      </c>
      <c r="I35" s="335">
        <v>27754</v>
      </c>
      <c r="J35" s="335">
        <v>301</v>
      </c>
      <c r="K35" s="335">
        <v>1105</v>
      </c>
      <c r="L35" s="45" t="s">
        <v>58</v>
      </c>
      <c r="M35" s="335">
        <v>105232</v>
      </c>
      <c r="N35" s="335">
        <v>424791</v>
      </c>
      <c r="O35" s="335">
        <v>96633</v>
      </c>
      <c r="P35" s="335">
        <v>393686</v>
      </c>
      <c r="Q35" s="335">
        <v>8599</v>
      </c>
      <c r="R35" s="335">
        <v>31105</v>
      </c>
      <c r="S35" s="335">
        <v>7692</v>
      </c>
      <c r="T35" s="335">
        <v>27640</v>
      </c>
      <c r="U35" s="335">
        <v>907</v>
      </c>
      <c r="V35" s="335">
        <v>3465</v>
      </c>
      <c r="W35" s="45" t="s">
        <v>58</v>
      </c>
      <c r="X35" s="335">
        <v>107663</v>
      </c>
      <c r="Y35" s="335" t="s">
        <v>510</v>
      </c>
      <c r="Z35" s="335">
        <v>105806</v>
      </c>
      <c r="AA35" s="335" t="s">
        <v>510</v>
      </c>
      <c r="AB35" s="335">
        <v>1857</v>
      </c>
      <c r="AC35" s="335" t="s">
        <v>510</v>
      </c>
      <c r="AD35" s="335">
        <v>1348</v>
      </c>
      <c r="AE35" s="335" t="s">
        <v>510</v>
      </c>
      <c r="AF35" s="335">
        <v>509</v>
      </c>
      <c r="AG35" s="335" t="s">
        <v>510</v>
      </c>
      <c r="AH35" s="45" t="s">
        <v>58</v>
      </c>
      <c r="AI35" s="335">
        <v>124167</v>
      </c>
      <c r="AJ35" s="335" t="s">
        <v>510</v>
      </c>
      <c r="AK35" s="335">
        <v>120422</v>
      </c>
      <c r="AL35" s="335" t="s">
        <v>510</v>
      </c>
      <c r="AM35" s="335">
        <v>3745</v>
      </c>
      <c r="AN35" s="335" t="s">
        <v>510</v>
      </c>
      <c r="AO35" s="335" t="s">
        <v>510</v>
      </c>
      <c r="AP35" s="335" t="s">
        <v>510</v>
      </c>
      <c r="AQ35" s="335" t="s">
        <v>510</v>
      </c>
      <c r="AR35" s="335" t="s">
        <v>510</v>
      </c>
      <c r="AS35" s="371"/>
      <c r="AT35" s="371"/>
      <c r="AU35" s="371"/>
      <c r="AV35" s="371"/>
      <c r="AW35" s="371"/>
      <c r="AX35" s="371"/>
      <c r="AY35" s="371"/>
      <c r="AZ35" s="371"/>
      <c r="BA35" s="371"/>
      <c r="BB35" s="371"/>
      <c r="BC35" s="371"/>
      <c r="BD35" s="371"/>
      <c r="BE35" s="371"/>
      <c r="BF35" s="371"/>
      <c r="BG35" s="371"/>
      <c r="BH35" s="371"/>
    </row>
    <row r="36" spans="1:60" s="335" customFormat="1" x14ac:dyDescent="0.2">
      <c r="A36" s="45" t="s">
        <v>59</v>
      </c>
      <c r="B36" s="335">
        <v>67609</v>
      </c>
      <c r="C36" s="335">
        <v>331380</v>
      </c>
      <c r="D36" s="335">
        <v>63613</v>
      </c>
      <c r="E36" s="335">
        <v>314052</v>
      </c>
      <c r="F36" s="335">
        <v>2010</v>
      </c>
      <c r="G36" s="335">
        <v>8543</v>
      </c>
      <c r="H36" s="335">
        <v>1859</v>
      </c>
      <c r="I36" s="335">
        <v>7901</v>
      </c>
      <c r="J36" s="335">
        <v>151</v>
      </c>
      <c r="K36" s="335">
        <v>642</v>
      </c>
      <c r="L36" s="45" t="s">
        <v>59</v>
      </c>
      <c r="M36" s="335">
        <v>72213</v>
      </c>
      <c r="N36" s="335">
        <v>354375</v>
      </c>
      <c r="O36" s="335">
        <v>69270</v>
      </c>
      <c r="P36" s="335">
        <v>342393</v>
      </c>
      <c r="Q36" s="335">
        <v>2943</v>
      </c>
      <c r="R36" s="335">
        <v>11982</v>
      </c>
      <c r="S36" s="335">
        <v>2658</v>
      </c>
      <c r="T36" s="335">
        <v>10742</v>
      </c>
      <c r="U36" s="335">
        <v>285</v>
      </c>
      <c r="V36" s="335">
        <v>1240</v>
      </c>
      <c r="W36" s="45" t="s">
        <v>59</v>
      </c>
      <c r="X36" s="335">
        <v>77998</v>
      </c>
      <c r="Y36" s="335" t="s">
        <v>510</v>
      </c>
      <c r="Z36" s="335">
        <v>76402</v>
      </c>
      <c r="AA36" s="335" t="s">
        <v>510</v>
      </c>
      <c r="AB36" s="335">
        <v>1596</v>
      </c>
      <c r="AC36" s="335" t="s">
        <v>510</v>
      </c>
      <c r="AD36" s="335">
        <v>1481</v>
      </c>
      <c r="AE36" s="335" t="s">
        <v>510</v>
      </c>
      <c r="AF36" s="335">
        <v>115</v>
      </c>
      <c r="AG36" s="335" t="s">
        <v>510</v>
      </c>
      <c r="AH36" s="45" t="s">
        <v>59</v>
      </c>
      <c r="AI36" s="335">
        <v>79942</v>
      </c>
      <c r="AJ36" s="335" t="s">
        <v>510</v>
      </c>
      <c r="AK36" s="335">
        <v>78174</v>
      </c>
      <c r="AL36" s="335" t="s">
        <v>510</v>
      </c>
      <c r="AM36" s="335">
        <v>1768</v>
      </c>
      <c r="AN36" s="335" t="s">
        <v>510</v>
      </c>
      <c r="AO36" s="335" t="s">
        <v>510</v>
      </c>
      <c r="AP36" s="335" t="s">
        <v>510</v>
      </c>
      <c r="AQ36" s="335" t="s">
        <v>510</v>
      </c>
      <c r="AR36" s="335" t="s">
        <v>510</v>
      </c>
      <c r="AS36" s="371"/>
      <c r="AT36" s="371"/>
      <c r="AU36" s="371"/>
      <c r="AV36" s="371"/>
      <c r="AW36" s="371"/>
      <c r="AX36" s="371"/>
      <c r="AY36" s="371"/>
      <c r="AZ36" s="371"/>
      <c r="BA36" s="371"/>
      <c r="BB36" s="371"/>
      <c r="BC36" s="371"/>
      <c r="BD36" s="371"/>
      <c r="BE36" s="371"/>
      <c r="BF36" s="371"/>
      <c r="BG36" s="371"/>
      <c r="BH36" s="371"/>
    </row>
    <row r="37" spans="1:60" s="335" customFormat="1" x14ac:dyDescent="0.2">
      <c r="A37" s="45" t="s">
        <v>60</v>
      </c>
      <c r="B37" s="335">
        <v>60919</v>
      </c>
      <c r="C37" s="335">
        <v>226910</v>
      </c>
      <c r="D37" s="335">
        <v>53116</v>
      </c>
      <c r="E37" s="335">
        <v>198265</v>
      </c>
      <c r="F37" s="335">
        <v>4236</v>
      </c>
      <c r="G37" s="335">
        <v>16144</v>
      </c>
      <c r="H37" s="335">
        <v>3984</v>
      </c>
      <c r="I37" s="335">
        <v>15238</v>
      </c>
      <c r="J37" s="335">
        <v>252</v>
      </c>
      <c r="K37" s="335">
        <v>906</v>
      </c>
      <c r="L37" s="45" t="s">
        <v>60</v>
      </c>
      <c r="M37" s="335">
        <v>69865</v>
      </c>
      <c r="N37" s="335">
        <v>272051</v>
      </c>
      <c r="O37" s="335">
        <v>62882</v>
      </c>
      <c r="P37" s="335">
        <v>246862</v>
      </c>
      <c r="Q37" s="335">
        <v>6983</v>
      </c>
      <c r="R37" s="335">
        <v>25189</v>
      </c>
      <c r="S37" s="335">
        <v>6118</v>
      </c>
      <c r="T37" s="335">
        <v>22100</v>
      </c>
      <c r="U37" s="335">
        <v>865</v>
      </c>
      <c r="V37" s="335">
        <v>3089</v>
      </c>
      <c r="W37" s="45" t="s">
        <v>60</v>
      </c>
      <c r="X37" s="335">
        <v>80781</v>
      </c>
      <c r="Y37" s="335" t="s">
        <v>510</v>
      </c>
      <c r="Z37" s="335">
        <v>78530</v>
      </c>
      <c r="AA37" s="335" t="s">
        <v>510</v>
      </c>
      <c r="AB37" s="335">
        <v>2251</v>
      </c>
      <c r="AC37" s="335" t="s">
        <v>510</v>
      </c>
      <c r="AD37" s="335">
        <v>1751</v>
      </c>
      <c r="AE37" s="335" t="s">
        <v>510</v>
      </c>
      <c r="AF37" s="335">
        <v>500</v>
      </c>
      <c r="AG37" s="335" t="s">
        <v>510</v>
      </c>
      <c r="AH37" s="45" t="s">
        <v>60</v>
      </c>
      <c r="AI37" s="335">
        <v>106136</v>
      </c>
      <c r="AJ37" s="335" t="s">
        <v>510</v>
      </c>
      <c r="AK37" s="335">
        <v>101257</v>
      </c>
      <c r="AL37" s="335" t="s">
        <v>510</v>
      </c>
      <c r="AM37" s="335">
        <v>4879</v>
      </c>
      <c r="AN37" s="335" t="s">
        <v>510</v>
      </c>
      <c r="AO37" s="335" t="s">
        <v>510</v>
      </c>
      <c r="AP37" s="335" t="s">
        <v>510</v>
      </c>
      <c r="AQ37" s="335" t="s">
        <v>510</v>
      </c>
      <c r="AR37" s="335" t="s">
        <v>510</v>
      </c>
      <c r="AS37" s="371"/>
      <c r="AT37" s="371"/>
      <c r="AU37" s="371"/>
      <c r="AV37" s="371"/>
      <c r="AW37" s="371"/>
      <c r="AX37" s="371"/>
      <c r="AY37" s="371"/>
      <c r="AZ37" s="371"/>
      <c r="BA37" s="371"/>
      <c r="BB37" s="371"/>
      <c r="BC37" s="371"/>
      <c r="BD37" s="371"/>
      <c r="BE37" s="371"/>
      <c r="BF37" s="371"/>
      <c r="BG37" s="371"/>
      <c r="BH37" s="371"/>
    </row>
    <row r="38" spans="1:60" s="335" customFormat="1" x14ac:dyDescent="0.2">
      <c r="A38" s="45" t="s">
        <v>61</v>
      </c>
      <c r="B38" s="335">
        <v>87025</v>
      </c>
      <c r="C38" s="335">
        <v>403011</v>
      </c>
      <c r="D38" s="335">
        <v>80663</v>
      </c>
      <c r="E38" s="335">
        <v>375841</v>
      </c>
      <c r="F38" s="335">
        <v>4091</v>
      </c>
      <c r="G38" s="335">
        <v>17919</v>
      </c>
      <c r="H38" s="335">
        <v>3876</v>
      </c>
      <c r="I38" s="335">
        <v>17088</v>
      </c>
      <c r="J38" s="335">
        <v>215</v>
      </c>
      <c r="K38" s="335">
        <v>831</v>
      </c>
      <c r="L38" s="45" t="s">
        <v>61</v>
      </c>
      <c r="M38" s="335">
        <v>92164</v>
      </c>
      <c r="N38" s="335">
        <v>420943</v>
      </c>
      <c r="O38" s="335">
        <v>86722</v>
      </c>
      <c r="P38" s="335">
        <v>398679</v>
      </c>
      <c r="Q38" s="335">
        <v>5442</v>
      </c>
      <c r="R38" s="335">
        <v>22264</v>
      </c>
      <c r="S38" s="335">
        <v>5055</v>
      </c>
      <c r="T38" s="335">
        <v>20663</v>
      </c>
      <c r="U38" s="335">
        <v>387</v>
      </c>
      <c r="V38" s="335">
        <v>1601</v>
      </c>
      <c r="W38" s="45" t="s">
        <v>61</v>
      </c>
      <c r="X38" s="335">
        <v>92411</v>
      </c>
      <c r="Y38" s="335" t="s">
        <v>510</v>
      </c>
      <c r="Z38" s="335">
        <v>89788</v>
      </c>
      <c r="AA38" s="335" t="s">
        <v>510</v>
      </c>
      <c r="AB38" s="335">
        <v>2623</v>
      </c>
      <c r="AC38" s="335" t="s">
        <v>510</v>
      </c>
      <c r="AD38" s="335">
        <v>2497</v>
      </c>
      <c r="AE38" s="335" t="s">
        <v>510</v>
      </c>
      <c r="AF38" s="335">
        <v>126</v>
      </c>
      <c r="AG38" s="335" t="s">
        <v>510</v>
      </c>
      <c r="AH38" s="45" t="s">
        <v>61</v>
      </c>
      <c r="AI38" s="335">
        <v>98749</v>
      </c>
      <c r="AJ38" s="335" t="s">
        <v>510</v>
      </c>
      <c r="AK38" s="335">
        <v>96861</v>
      </c>
      <c r="AL38" s="335" t="s">
        <v>510</v>
      </c>
      <c r="AM38" s="335">
        <v>1888</v>
      </c>
      <c r="AN38" s="335" t="s">
        <v>510</v>
      </c>
      <c r="AO38" s="335" t="s">
        <v>510</v>
      </c>
      <c r="AP38" s="335" t="s">
        <v>510</v>
      </c>
      <c r="AQ38" s="335" t="s">
        <v>510</v>
      </c>
      <c r="AR38" s="335" t="s">
        <v>510</v>
      </c>
      <c r="AS38" s="371"/>
      <c r="AT38" s="371"/>
      <c r="AU38" s="371"/>
      <c r="AV38" s="371"/>
      <c r="AW38" s="371"/>
      <c r="AX38" s="371"/>
      <c r="AY38" s="371"/>
      <c r="AZ38" s="371"/>
      <c r="BA38" s="371"/>
      <c r="BB38" s="371"/>
      <c r="BC38" s="371"/>
      <c r="BD38" s="371"/>
      <c r="BE38" s="371"/>
      <c r="BF38" s="371"/>
      <c r="BG38" s="371"/>
      <c r="BH38" s="371"/>
    </row>
    <row r="39" spans="1:60" s="335" customFormat="1" x14ac:dyDescent="0.2">
      <c r="A39" s="45" t="s">
        <v>62</v>
      </c>
      <c r="B39" s="335">
        <v>113367</v>
      </c>
      <c r="C39" s="335">
        <v>481740</v>
      </c>
      <c r="D39" s="335">
        <v>98208</v>
      </c>
      <c r="E39" s="335">
        <v>422790</v>
      </c>
      <c r="F39" s="335">
        <v>7068</v>
      </c>
      <c r="G39" s="335">
        <v>28271</v>
      </c>
      <c r="H39" s="335">
        <v>6530</v>
      </c>
      <c r="I39" s="335">
        <v>26383</v>
      </c>
      <c r="J39" s="335">
        <v>538</v>
      </c>
      <c r="K39" s="335">
        <v>1888</v>
      </c>
      <c r="L39" s="45" t="s">
        <v>62</v>
      </c>
      <c r="M39" s="335">
        <v>117972</v>
      </c>
      <c r="N39" s="335">
        <v>515707</v>
      </c>
      <c r="O39" s="335">
        <v>109815</v>
      </c>
      <c r="P39" s="335">
        <v>484244</v>
      </c>
      <c r="Q39" s="335">
        <v>8157</v>
      </c>
      <c r="R39" s="335">
        <v>31463</v>
      </c>
      <c r="S39" s="335">
        <v>6885</v>
      </c>
      <c r="T39" s="335">
        <v>26495</v>
      </c>
      <c r="U39" s="335">
        <v>1272</v>
      </c>
      <c r="V39" s="335">
        <v>4968</v>
      </c>
      <c r="W39" s="45" t="s">
        <v>62</v>
      </c>
      <c r="X39" s="335">
        <v>121566</v>
      </c>
      <c r="Y39" s="335" t="s">
        <v>510</v>
      </c>
      <c r="Z39" s="335">
        <v>115653</v>
      </c>
      <c r="AA39" s="335" t="s">
        <v>510</v>
      </c>
      <c r="AB39" s="335">
        <v>5913</v>
      </c>
      <c r="AC39" s="335" t="s">
        <v>510</v>
      </c>
      <c r="AD39" s="335">
        <v>5303</v>
      </c>
      <c r="AE39" s="335" t="s">
        <v>510</v>
      </c>
      <c r="AF39" s="335">
        <v>610</v>
      </c>
      <c r="AG39" s="335" t="s">
        <v>510</v>
      </c>
      <c r="AH39" s="45" t="s">
        <v>62</v>
      </c>
      <c r="AI39" s="335">
        <v>135897</v>
      </c>
      <c r="AJ39" s="335" t="s">
        <v>510</v>
      </c>
      <c r="AK39" s="335">
        <v>130493</v>
      </c>
      <c r="AL39" s="335" t="s">
        <v>510</v>
      </c>
      <c r="AM39" s="335">
        <v>5404</v>
      </c>
      <c r="AN39" s="335" t="s">
        <v>510</v>
      </c>
      <c r="AO39" s="335" t="s">
        <v>510</v>
      </c>
      <c r="AP39" s="335" t="s">
        <v>510</v>
      </c>
      <c r="AQ39" s="335" t="s">
        <v>510</v>
      </c>
      <c r="AR39" s="335" t="s">
        <v>510</v>
      </c>
      <c r="AS39" s="371"/>
      <c r="AT39" s="371"/>
      <c r="AU39" s="371"/>
      <c r="AV39" s="371"/>
      <c r="AW39" s="371"/>
      <c r="AX39" s="371"/>
      <c r="AY39" s="371"/>
      <c r="AZ39" s="371"/>
      <c r="BA39" s="371"/>
      <c r="BB39" s="371"/>
      <c r="BC39" s="371"/>
      <c r="BD39" s="371"/>
      <c r="BE39" s="371"/>
      <c r="BF39" s="371"/>
      <c r="BG39" s="371"/>
      <c r="BH39" s="371"/>
    </row>
    <row r="40" spans="1:60" s="335" customFormat="1" x14ac:dyDescent="0.2">
      <c r="A40" s="45" t="s">
        <v>63</v>
      </c>
      <c r="B40" s="335">
        <v>103893</v>
      </c>
      <c r="C40" s="335">
        <v>364886</v>
      </c>
      <c r="D40" s="335">
        <v>73149</v>
      </c>
      <c r="E40" s="335">
        <v>256365</v>
      </c>
      <c r="F40" s="335">
        <v>16852</v>
      </c>
      <c r="G40" s="335">
        <v>60276</v>
      </c>
      <c r="H40" s="335">
        <v>11474</v>
      </c>
      <c r="I40" s="335">
        <v>41162</v>
      </c>
      <c r="J40" s="335">
        <v>5378</v>
      </c>
      <c r="K40" s="335">
        <v>19114</v>
      </c>
      <c r="L40" s="45" t="s">
        <v>63</v>
      </c>
      <c r="M40" s="335">
        <v>104809</v>
      </c>
      <c r="N40" s="335">
        <v>389801</v>
      </c>
      <c r="O40" s="335">
        <v>83167</v>
      </c>
      <c r="P40" s="335">
        <v>309952</v>
      </c>
      <c r="Q40" s="335">
        <v>21642</v>
      </c>
      <c r="R40" s="335">
        <v>79849</v>
      </c>
      <c r="S40" s="335">
        <v>12635</v>
      </c>
      <c r="T40" s="335">
        <v>44602</v>
      </c>
      <c r="U40" s="335">
        <v>9007</v>
      </c>
      <c r="V40" s="335">
        <v>35247</v>
      </c>
      <c r="W40" s="45" t="s">
        <v>63</v>
      </c>
      <c r="X40" s="335">
        <v>102593</v>
      </c>
      <c r="Y40" s="335" t="s">
        <v>510</v>
      </c>
      <c r="Z40" s="335">
        <v>91172</v>
      </c>
      <c r="AA40" s="335" t="s">
        <v>510</v>
      </c>
      <c r="AB40" s="335">
        <v>11421</v>
      </c>
      <c r="AC40" s="335" t="s">
        <v>510</v>
      </c>
      <c r="AD40" s="335">
        <v>6671</v>
      </c>
      <c r="AE40" s="335" t="s">
        <v>510</v>
      </c>
      <c r="AF40" s="335">
        <v>4750</v>
      </c>
      <c r="AG40" s="335" t="s">
        <v>510</v>
      </c>
      <c r="AH40" s="45" t="s">
        <v>63</v>
      </c>
      <c r="AI40" s="335">
        <v>120066</v>
      </c>
      <c r="AJ40" s="335" t="s">
        <v>510</v>
      </c>
      <c r="AK40" s="335">
        <v>105772</v>
      </c>
      <c r="AL40" s="335" t="s">
        <v>510</v>
      </c>
      <c r="AM40" s="335">
        <v>14294</v>
      </c>
      <c r="AN40" s="335" t="s">
        <v>510</v>
      </c>
      <c r="AO40" s="335" t="s">
        <v>510</v>
      </c>
      <c r="AP40" s="335" t="s">
        <v>510</v>
      </c>
      <c r="AQ40" s="335" t="s">
        <v>510</v>
      </c>
      <c r="AR40" s="335" t="s">
        <v>510</v>
      </c>
      <c r="AS40" s="371"/>
      <c r="AT40" s="371"/>
      <c r="AU40" s="371"/>
      <c r="AV40" s="371"/>
      <c r="AW40" s="371"/>
      <c r="AX40" s="371"/>
      <c r="AY40" s="371"/>
      <c r="AZ40" s="371"/>
      <c r="BA40" s="371"/>
      <c r="BB40" s="371"/>
      <c r="BC40" s="371"/>
      <c r="BD40" s="371"/>
      <c r="BE40" s="371"/>
      <c r="BF40" s="371"/>
      <c r="BG40" s="371"/>
      <c r="BH40" s="371"/>
    </row>
    <row r="41" spans="1:60" s="335" customFormat="1" x14ac:dyDescent="0.2">
      <c r="Z41" s="371"/>
      <c r="AD41" s="371"/>
      <c r="AF41" s="371"/>
      <c r="AO41" s="371"/>
      <c r="AQ41" s="371"/>
      <c r="AS41" s="371"/>
      <c r="AT41" s="371"/>
      <c r="AU41" s="371"/>
      <c r="AV41" s="371"/>
      <c r="AW41" s="371"/>
      <c r="AX41" s="371"/>
      <c r="AY41" s="371"/>
      <c r="AZ41" s="371"/>
      <c r="BA41" s="371"/>
      <c r="BB41" s="371"/>
      <c r="BC41" s="371"/>
      <c r="BD41" s="371"/>
      <c r="BE41" s="371"/>
      <c r="BF41" s="371"/>
      <c r="BG41" s="371"/>
      <c r="BH41" s="371"/>
    </row>
    <row r="42" spans="1:60" s="335" customFormat="1" x14ac:dyDescent="0.2">
      <c r="A42" s="372" t="s">
        <v>64</v>
      </c>
      <c r="B42" s="335">
        <v>277332</v>
      </c>
      <c r="C42" s="335">
        <v>986032</v>
      </c>
      <c r="D42" s="335">
        <v>201303</v>
      </c>
      <c r="E42" s="335">
        <v>723628</v>
      </c>
      <c r="F42" s="335">
        <v>39406</v>
      </c>
      <c r="G42" s="335">
        <v>137306</v>
      </c>
      <c r="H42" s="335">
        <v>28193</v>
      </c>
      <c r="I42" s="335">
        <v>99376</v>
      </c>
      <c r="J42" s="335">
        <v>11213</v>
      </c>
      <c r="K42" s="335">
        <v>37930</v>
      </c>
      <c r="L42" s="372" t="s">
        <v>64</v>
      </c>
      <c r="M42" s="335">
        <v>280269</v>
      </c>
      <c r="N42" s="335">
        <v>1057472</v>
      </c>
      <c r="O42" s="335">
        <v>233707</v>
      </c>
      <c r="P42" s="335">
        <v>891297</v>
      </c>
      <c r="Q42" s="335">
        <v>46562</v>
      </c>
      <c r="R42" s="335">
        <v>166175</v>
      </c>
      <c r="S42" s="335">
        <v>29129</v>
      </c>
      <c r="T42" s="335">
        <v>101069</v>
      </c>
      <c r="U42" s="335">
        <v>17433</v>
      </c>
      <c r="V42" s="335">
        <v>65106</v>
      </c>
      <c r="W42" s="372" t="s">
        <v>64</v>
      </c>
      <c r="X42" s="335">
        <v>287915</v>
      </c>
      <c r="Y42" s="335" t="s">
        <v>510</v>
      </c>
      <c r="Z42" s="371">
        <v>266259</v>
      </c>
      <c r="AA42" s="335" t="s">
        <v>510</v>
      </c>
      <c r="AB42" s="335">
        <v>21656</v>
      </c>
      <c r="AC42" s="335" t="s">
        <v>510</v>
      </c>
      <c r="AD42" s="371">
        <v>13130</v>
      </c>
      <c r="AE42" s="335" t="s">
        <v>510</v>
      </c>
      <c r="AF42" s="371">
        <v>8526</v>
      </c>
      <c r="AG42" s="335" t="s">
        <v>510</v>
      </c>
      <c r="AH42" s="372" t="s">
        <v>64</v>
      </c>
      <c r="AI42" s="335">
        <v>316004</v>
      </c>
      <c r="AJ42" s="335" t="s">
        <v>510</v>
      </c>
      <c r="AK42" s="371">
        <v>286227</v>
      </c>
      <c r="AL42" s="335" t="s">
        <v>510</v>
      </c>
      <c r="AM42" s="335">
        <v>29777</v>
      </c>
      <c r="AN42" s="335" t="s">
        <v>510</v>
      </c>
      <c r="AO42" s="335" t="s">
        <v>510</v>
      </c>
      <c r="AP42" s="335" t="s">
        <v>510</v>
      </c>
      <c r="AQ42" s="335" t="s">
        <v>510</v>
      </c>
      <c r="AR42" s="335" t="s">
        <v>510</v>
      </c>
      <c r="AS42" s="371"/>
      <c r="AT42" s="371"/>
      <c r="AU42" s="371"/>
      <c r="AV42" s="371"/>
      <c r="AW42" s="371"/>
      <c r="AX42" s="371"/>
      <c r="AY42" s="371"/>
      <c r="AZ42" s="371"/>
      <c r="BA42" s="371"/>
      <c r="BB42" s="371"/>
      <c r="BC42" s="371"/>
      <c r="BD42" s="371"/>
      <c r="BE42" s="371"/>
      <c r="BF42" s="371"/>
      <c r="BG42" s="371"/>
      <c r="BH42" s="371"/>
    </row>
    <row r="43" spans="1:60" s="335" customFormat="1" x14ac:dyDescent="0.2">
      <c r="A43" s="372" t="s">
        <v>65</v>
      </c>
      <c r="B43" s="335">
        <v>883266</v>
      </c>
      <c r="C43" s="335">
        <v>3620448</v>
      </c>
      <c r="D43" s="335">
        <v>763631</v>
      </c>
      <c r="E43" s="335">
        <v>3160621</v>
      </c>
      <c r="F43" s="335">
        <v>63962</v>
      </c>
      <c r="G43" s="335">
        <v>256311</v>
      </c>
      <c r="H43" s="335">
        <v>59821</v>
      </c>
      <c r="I43" s="335">
        <v>242133</v>
      </c>
      <c r="J43" s="335">
        <v>4141</v>
      </c>
      <c r="K43" s="335">
        <v>14178</v>
      </c>
      <c r="L43" s="372" t="s">
        <v>65</v>
      </c>
      <c r="M43" s="335">
        <v>935052</v>
      </c>
      <c r="N43" s="335">
        <v>3906392</v>
      </c>
      <c r="O43" s="335">
        <v>862434</v>
      </c>
      <c r="P43" s="335">
        <v>3635399</v>
      </c>
      <c r="Q43" s="335">
        <v>72618</v>
      </c>
      <c r="R43" s="335">
        <v>270993</v>
      </c>
      <c r="S43" s="335">
        <v>64125</v>
      </c>
      <c r="T43" s="335">
        <v>239141</v>
      </c>
      <c r="U43" s="335">
        <v>8493</v>
      </c>
      <c r="V43" s="335">
        <v>31852</v>
      </c>
      <c r="W43" s="372" t="s">
        <v>65</v>
      </c>
      <c r="X43" s="335">
        <v>979788</v>
      </c>
      <c r="Y43" s="335" t="s">
        <v>510</v>
      </c>
      <c r="Z43" s="371">
        <v>953600</v>
      </c>
      <c r="AA43" s="335" t="s">
        <v>510</v>
      </c>
      <c r="AB43" s="335">
        <v>26188</v>
      </c>
      <c r="AC43" s="335" t="s">
        <v>510</v>
      </c>
      <c r="AD43" s="371">
        <v>22879</v>
      </c>
      <c r="AE43" s="335" t="s">
        <v>510</v>
      </c>
      <c r="AF43" s="371">
        <v>3309</v>
      </c>
      <c r="AG43" s="335" t="s">
        <v>510</v>
      </c>
      <c r="AH43" s="372" t="s">
        <v>65</v>
      </c>
      <c r="AI43" s="335">
        <v>987419</v>
      </c>
      <c r="AJ43" s="335" t="s">
        <v>510</v>
      </c>
      <c r="AK43" s="371">
        <v>960738</v>
      </c>
      <c r="AL43" s="335" t="s">
        <v>510</v>
      </c>
      <c r="AM43" s="335">
        <v>26681</v>
      </c>
      <c r="AN43" s="335" t="s">
        <v>510</v>
      </c>
      <c r="AO43" s="335" t="s">
        <v>510</v>
      </c>
      <c r="AP43" s="335" t="s">
        <v>510</v>
      </c>
      <c r="AQ43" s="335" t="s">
        <v>510</v>
      </c>
      <c r="AR43" s="335" t="s">
        <v>510</v>
      </c>
      <c r="AS43" s="371"/>
      <c r="AT43" s="371"/>
      <c r="AU43" s="371"/>
      <c r="AV43" s="371"/>
      <c r="AW43" s="371"/>
      <c r="AX43" s="371"/>
      <c r="AY43" s="371"/>
      <c r="AZ43" s="371"/>
      <c r="BA43" s="371"/>
      <c r="BB43" s="371"/>
      <c r="BC43" s="371"/>
      <c r="BD43" s="371"/>
      <c r="BE43" s="371"/>
      <c r="BF43" s="371"/>
      <c r="BG43" s="371"/>
      <c r="BH43" s="371"/>
    </row>
    <row r="44" spans="1:60" s="335" customFormat="1" x14ac:dyDescent="0.2">
      <c r="A44" s="372" t="s">
        <v>66</v>
      </c>
      <c r="B44" s="335">
        <v>1663287</v>
      </c>
      <c r="C44" s="335">
        <v>7982320</v>
      </c>
      <c r="D44" s="335">
        <v>1542722</v>
      </c>
      <c r="E44" s="335">
        <v>7462402</v>
      </c>
      <c r="F44" s="335">
        <v>62875</v>
      </c>
      <c r="G44" s="335">
        <v>271044</v>
      </c>
      <c r="H44" s="335">
        <v>57881</v>
      </c>
      <c r="I44" s="335">
        <v>251008</v>
      </c>
      <c r="J44" s="335">
        <v>4994</v>
      </c>
      <c r="K44" s="335">
        <v>20036</v>
      </c>
      <c r="L44" s="372" t="s">
        <v>66</v>
      </c>
      <c r="M44" s="335">
        <v>1760612</v>
      </c>
      <c r="N44" s="335">
        <v>8536181</v>
      </c>
      <c r="O44" s="335">
        <v>1667025</v>
      </c>
      <c r="P44" s="335">
        <v>8142316</v>
      </c>
      <c r="Q44" s="335">
        <v>93587</v>
      </c>
      <c r="R44" s="335">
        <v>393865</v>
      </c>
      <c r="S44" s="335">
        <v>83219</v>
      </c>
      <c r="T44" s="335">
        <v>349365</v>
      </c>
      <c r="U44" s="335">
        <v>10368</v>
      </c>
      <c r="V44" s="335">
        <v>44500</v>
      </c>
      <c r="W44" s="372" t="s">
        <v>66</v>
      </c>
      <c r="X44" s="335">
        <v>1841954</v>
      </c>
      <c r="Y44" s="335" t="s">
        <v>510</v>
      </c>
      <c r="Z44" s="335">
        <v>1796138</v>
      </c>
      <c r="AA44" s="335" t="s">
        <v>510</v>
      </c>
      <c r="AB44" s="335">
        <v>45816</v>
      </c>
      <c r="AC44" s="335" t="s">
        <v>510</v>
      </c>
      <c r="AD44" s="335">
        <v>41836</v>
      </c>
      <c r="AE44" s="335" t="s">
        <v>510</v>
      </c>
      <c r="AF44" s="335">
        <v>3980</v>
      </c>
      <c r="AG44" s="335" t="s">
        <v>510</v>
      </c>
      <c r="AH44" s="372" t="s">
        <v>66</v>
      </c>
      <c r="AI44" s="335">
        <v>2083832</v>
      </c>
      <c r="AJ44" s="335" t="s">
        <v>510</v>
      </c>
      <c r="AK44" s="371">
        <v>2019208</v>
      </c>
      <c r="AL44" s="335" t="s">
        <v>510</v>
      </c>
      <c r="AM44" s="335">
        <v>64624</v>
      </c>
      <c r="AN44" s="335" t="s">
        <v>510</v>
      </c>
      <c r="AO44" s="335" t="s">
        <v>510</v>
      </c>
      <c r="AP44" s="335" t="s">
        <v>510</v>
      </c>
      <c r="AQ44" s="335" t="s">
        <v>510</v>
      </c>
      <c r="AR44" s="335" t="s">
        <v>510</v>
      </c>
      <c r="AS44" s="371"/>
      <c r="AT44" s="371"/>
      <c r="AU44" s="371"/>
      <c r="AV44" s="371"/>
      <c r="AW44" s="371"/>
      <c r="AX44" s="371"/>
      <c r="AY44" s="371"/>
      <c r="AZ44" s="371"/>
      <c r="BA44" s="371"/>
      <c r="BB44" s="371"/>
      <c r="BC44" s="371"/>
      <c r="BD44" s="371"/>
      <c r="BE44" s="371"/>
      <c r="BF44" s="371"/>
      <c r="BG44" s="371"/>
      <c r="BH44" s="371"/>
    </row>
    <row r="45" spans="1:60" s="335" customFormat="1" x14ac:dyDescent="0.2">
      <c r="A45" s="372" t="s">
        <v>67</v>
      </c>
      <c r="B45" s="335">
        <v>2823885</v>
      </c>
      <c r="C45" s="335">
        <v>12588800</v>
      </c>
      <c r="D45" s="335">
        <v>2507656</v>
      </c>
      <c r="E45" s="335">
        <v>11346651</v>
      </c>
      <c r="F45" s="335">
        <v>166243</v>
      </c>
      <c r="G45" s="335">
        <v>664661</v>
      </c>
      <c r="H45" s="335">
        <v>145895</v>
      </c>
      <c r="I45" s="335">
        <v>592517</v>
      </c>
      <c r="J45" s="335">
        <v>20348</v>
      </c>
      <c r="K45" s="335">
        <v>72144</v>
      </c>
      <c r="L45" s="372" t="s">
        <v>67</v>
      </c>
      <c r="M45" s="335">
        <v>2975933</v>
      </c>
      <c r="N45" s="335">
        <v>13500045</v>
      </c>
      <c r="O45" s="335">
        <v>2763166</v>
      </c>
      <c r="P45" s="335">
        <v>12669012</v>
      </c>
      <c r="Q45" s="335">
        <v>212767</v>
      </c>
      <c r="R45" s="335">
        <v>831033</v>
      </c>
      <c r="S45" s="335">
        <v>176473</v>
      </c>
      <c r="T45" s="335">
        <v>689575</v>
      </c>
      <c r="U45" s="335">
        <v>36294</v>
      </c>
      <c r="V45" s="335">
        <v>141458</v>
      </c>
      <c r="W45" s="372" t="s">
        <v>67</v>
      </c>
      <c r="X45" s="335">
        <v>3109657</v>
      </c>
      <c r="Y45" s="335" t="s">
        <v>510</v>
      </c>
      <c r="Z45" s="335">
        <v>3015997</v>
      </c>
      <c r="AA45" s="335" t="s">
        <v>510</v>
      </c>
      <c r="AB45" s="335">
        <v>93660</v>
      </c>
      <c r="AC45" s="335" t="s">
        <v>510</v>
      </c>
      <c r="AD45" s="335">
        <v>77845</v>
      </c>
      <c r="AE45" s="335" t="s">
        <v>510</v>
      </c>
      <c r="AF45" s="335">
        <v>15815</v>
      </c>
      <c r="AG45" s="335" t="s">
        <v>510</v>
      </c>
      <c r="AH45" s="372" t="s">
        <v>67</v>
      </c>
      <c r="AI45" s="335">
        <v>3387255</v>
      </c>
      <c r="AJ45" s="335" t="s">
        <v>510</v>
      </c>
      <c r="AK45" s="335">
        <v>3266173</v>
      </c>
      <c r="AL45" s="335" t="s">
        <v>510</v>
      </c>
      <c r="AM45" s="335">
        <v>121082</v>
      </c>
      <c r="AN45" s="335" t="s">
        <v>510</v>
      </c>
      <c r="AO45" s="335" t="s">
        <v>510</v>
      </c>
      <c r="AP45" s="335" t="s">
        <v>510</v>
      </c>
      <c r="AQ45" s="335" t="s">
        <v>510</v>
      </c>
      <c r="AR45" s="335" t="s">
        <v>510</v>
      </c>
      <c r="AS45" s="371"/>
      <c r="AT45" s="371"/>
      <c r="AU45" s="371"/>
      <c r="AV45" s="371"/>
      <c r="AW45" s="371"/>
      <c r="AX45" s="371"/>
      <c r="AY45" s="371"/>
      <c r="AZ45" s="371"/>
      <c r="BA45" s="371"/>
      <c r="BB45" s="371"/>
      <c r="BC45" s="371"/>
      <c r="BD45" s="371"/>
      <c r="BE45" s="371"/>
      <c r="BF45" s="371"/>
      <c r="BG45" s="371"/>
      <c r="BH45" s="371"/>
    </row>
  </sheetData>
  <mergeCells count="36">
    <mergeCell ref="AQ2:AR2"/>
    <mergeCell ref="AQ3:AR3"/>
    <mergeCell ref="AI2:AJ2"/>
    <mergeCell ref="AK2:AL2"/>
    <mergeCell ref="AO2:AP2"/>
    <mergeCell ref="AI3:AJ3"/>
    <mergeCell ref="AK3:AL3"/>
    <mergeCell ref="AO3:AP3"/>
    <mergeCell ref="AM2:AN3"/>
    <mergeCell ref="AF3:AG3"/>
    <mergeCell ref="B3:C3"/>
    <mergeCell ref="D3:E3"/>
    <mergeCell ref="H3:I3"/>
    <mergeCell ref="J3:K3"/>
    <mergeCell ref="M3:N3"/>
    <mergeCell ref="O3:P3"/>
    <mergeCell ref="S3:T3"/>
    <mergeCell ref="U3:V3"/>
    <mergeCell ref="X3:Y3"/>
    <mergeCell ref="Z3:AA3"/>
    <mergeCell ref="AD3:AE3"/>
    <mergeCell ref="F2:G3"/>
    <mergeCell ref="Q2:R3"/>
    <mergeCell ref="AB2:AC3"/>
    <mergeCell ref="AF2:AG2"/>
    <mergeCell ref="B2:C2"/>
    <mergeCell ref="D2:E2"/>
    <mergeCell ref="H2:I2"/>
    <mergeCell ref="J2:K2"/>
    <mergeCell ref="M2:N2"/>
    <mergeCell ref="AD2:AE2"/>
    <mergeCell ref="O2:P2"/>
    <mergeCell ref="S2:T2"/>
    <mergeCell ref="U2:V2"/>
    <mergeCell ref="X2:Y2"/>
    <mergeCell ref="Z2:AA2"/>
  </mergeCells>
  <hyperlinks>
    <hyperlink ref="A1" location="Contents!A1" display="Back"/>
    <hyperlink ref="C1" location="'Table 20'!A1" display="Table 20"/>
  </hyperlinks>
  <pageMargins left="0.7" right="0.7" top="0.75" bottom="0.75" header="0.3" footer="0.3"/>
  <pageSetup paperSize="9" orientation="portrait"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tabColor theme="7" tint="0.39997558519241921"/>
    <pageSetUpPr autoPageBreaks="0"/>
  </sheetPr>
  <dimension ref="A1:BS47"/>
  <sheetViews>
    <sheetView zoomScale="85" zoomScaleNormal="85" workbookViewId="0"/>
  </sheetViews>
  <sheetFormatPr defaultColWidth="11.140625" defaultRowHeight="12.75" x14ac:dyDescent="0.2"/>
  <cols>
    <col min="1" max="35" width="11.140625" style="349"/>
    <col min="36" max="36" width="0" style="349" hidden="1" customWidth="1"/>
    <col min="37" max="53" width="11.140625" style="349"/>
    <col min="54" max="54" width="0" style="349" hidden="1" customWidth="1"/>
    <col min="55" max="16384" width="11.140625" style="349"/>
  </cols>
  <sheetData>
    <row r="1" spans="1:71" x14ac:dyDescent="0.2">
      <c r="A1" s="345" t="s">
        <v>333</v>
      </c>
      <c r="C1" s="496" t="s">
        <v>610</v>
      </c>
    </row>
    <row r="2" spans="1:71" ht="13.9" customHeight="1" x14ac:dyDescent="0.3">
      <c r="A2" s="350" t="s">
        <v>30</v>
      </c>
      <c r="B2" s="583" t="s">
        <v>222</v>
      </c>
      <c r="C2" s="583"/>
      <c r="D2" s="583"/>
      <c r="E2" s="583"/>
      <c r="F2" s="583" t="s">
        <v>223</v>
      </c>
      <c r="G2" s="583"/>
      <c r="H2" s="583"/>
      <c r="I2" s="583"/>
      <c r="J2" s="583" t="s">
        <v>226</v>
      </c>
      <c r="K2" s="583"/>
      <c r="L2" s="583"/>
      <c r="M2" s="583"/>
      <c r="N2" s="583" t="s">
        <v>224</v>
      </c>
      <c r="O2" s="583"/>
      <c r="P2" s="583"/>
      <c r="Q2" s="583"/>
      <c r="R2" s="352"/>
      <c r="S2" s="350" t="s">
        <v>4</v>
      </c>
      <c r="T2" s="583" t="s">
        <v>222</v>
      </c>
      <c r="U2" s="583"/>
      <c r="V2" s="583"/>
      <c r="W2" s="583"/>
      <c r="X2" s="583" t="s">
        <v>223</v>
      </c>
      <c r="Y2" s="583"/>
      <c r="Z2" s="583"/>
      <c r="AA2" s="583"/>
      <c r="AB2" s="583" t="s">
        <v>226</v>
      </c>
      <c r="AC2" s="583"/>
      <c r="AD2" s="583"/>
      <c r="AE2" s="583"/>
      <c r="AF2" s="583" t="s">
        <v>224</v>
      </c>
      <c r="AG2" s="583"/>
      <c r="AH2" s="583"/>
      <c r="AI2" s="583"/>
      <c r="AJ2" s="352"/>
      <c r="AK2" s="350" t="s">
        <v>3</v>
      </c>
      <c r="AL2" s="583" t="s">
        <v>222</v>
      </c>
      <c r="AM2" s="583"/>
      <c r="AN2" s="583"/>
      <c r="AO2" s="583"/>
      <c r="AP2" s="583" t="s">
        <v>223</v>
      </c>
      <c r="AQ2" s="583"/>
      <c r="AR2" s="583"/>
      <c r="AS2" s="583"/>
      <c r="AT2" s="583" t="s">
        <v>226</v>
      </c>
      <c r="AU2" s="583"/>
      <c r="AV2" s="583"/>
      <c r="AW2" s="583"/>
      <c r="AX2" s="583" t="s">
        <v>224</v>
      </c>
      <c r="AY2" s="583"/>
      <c r="AZ2" s="583"/>
      <c r="BA2" s="583"/>
      <c r="BC2" s="350">
        <v>2011</v>
      </c>
      <c r="BD2" s="583" t="s">
        <v>222</v>
      </c>
      <c r="BE2" s="583"/>
      <c r="BF2" s="583"/>
      <c r="BG2" s="583"/>
      <c r="BH2" s="583" t="s">
        <v>223</v>
      </c>
      <c r="BI2" s="583"/>
      <c r="BJ2" s="583"/>
      <c r="BK2" s="583"/>
      <c r="BL2" s="583" t="s">
        <v>226</v>
      </c>
      <c r="BM2" s="583"/>
      <c r="BN2" s="583"/>
      <c r="BO2" s="583"/>
      <c r="BP2" s="583" t="s">
        <v>224</v>
      </c>
      <c r="BQ2" s="583"/>
      <c r="BR2" s="583"/>
      <c r="BS2" s="583"/>
    </row>
    <row r="3" spans="1:71" ht="13.9" customHeight="1" x14ac:dyDescent="0.3">
      <c r="A3" s="355"/>
      <c r="B3" s="351" t="s">
        <v>73</v>
      </c>
      <c r="C3" s="583" t="s">
        <v>225</v>
      </c>
      <c r="D3" s="583"/>
      <c r="E3" s="583"/>
      <c r="F3" s="351" t="s">
        <v>73</v>
      </c>
      <c r="G3" s="583" t="s">
        <v>225</v>
      </c>
      <c r="H3" s="583"/>
      <c r="I3" s="583"/>
      <c r="J3" s="351" t="s">
        <v>73</v>
      </c>
      <c r="K3" s="583" t="s">
        <v>225</v>
      </c>
      <c r="L3" s="583"/>
      <c r="M3" s="583"/>
      <c r="N3" s="351" t="s">
        <v>73</v>
      </c>
      <c r="O3" s="583" t="s">
        <v>225</v>
      </c>
      <c r="P3" s="583"/>
      <c r="Q3" s="583"/>
      <c r="R3" s="352"/>
      <c r="S3" s="355"/>
      <c r="T3" s="351" t="s">
        <v>73</v>
      </c>
      <c r="U3" s="583" t="s">
        <v>225</v>
      </c>
      <c r="V3" s="583"/>
      <c r="W3" s="583"/>
      <c r="X3" s="351" t="s">
        <v>73</v>
      </c>
      <c r="Y3" s="583" t="s">
        <v>225</v>
      </c>
      <c r="Z3" s="583"/>
      <c r="AA3" s="583"/>
      <c r="AB3" s="351" t="s">
        <v>73</v>
      </c>
      <c r="AC3" s="583" t="s">
        <v>225</v>
      </c>
      <c r="AD3" s="583"/>
      <c r="AE3" s="583"/>
      <c r="AF3" s="351" t="s">
        <v>73</v>
      </c>
      <c r="AG3" s="583" t="s">
        <v>225</v>
      </c>
      <c r="AH3" s="583"/>
      <c r="AI3" s="583"/>
      <c r="AJ3" s="352"/>
      <c r="AK3" s="355"/>
      <c r="AL3" s="351" t="s">
        <v>73</v>
      </c>
      <c r="AM3" s="583" t="s">
        <v>225</v>
      </c>
      <c r="AN3" s="583"/>
      <c r="AO3" s="583"/>
      <c r="AP3" s="351" t="s">
        <v>73</v>
      </c>
      <c r="AQ3" s="583" t="s">
        <v>225</v>
      </c>
      <c r="AR3" s="583"/>
      <c r="AS3" s="583"/>
      <c r="AT3" s="351" t="s">
        <v>73</v>
      </c>
      <c r="AU3" s="583" t="s">
        <v>225</v>
      </c>
      <c r="AV3" s="583"/>
      <c r="AW3" s="583"/>
      <c r="AX3" s="351" t="s">
        <v>73</v>
      </c>
      <c r="AY3" s="583" t="s">
        <v>225</v>
      </c>
      <c r="AZ3" s="583"/>
      <c r="BA3" s="583"/>
      <c r="BC3" s="355"/>
      <c r="BD3" s="351" t="s">
        <v>73</v>
      </c>
      <c r="BE3" s="583" t="s">
        <v>225</v>
      </c>
      <c r="BF3" s="583"/>
      <c r="BG3" s="583"/>
      <c r="BH3" s="351" t="s">
        <v>73</v>
      </c>
      <c r="BI3" s="583" t="s">
        <v>225</v>
      </c>
      <c r="BJ3" s="583"/>
      <c r="BK3" s="583"/>
      <c r="BL3" s="351" t="s">
        <v>73</v>
      </c>
      <c r="BM3" s="583" t="s">
        <v>225</v>
      </c>
      <c r="BN3" s="583"/>
      <c r="BO3" s="583"/>
      <c r="BP3" s="351" t="s">
        <v>73</v>
      </c>
      <c r="BQ3" s="583" t="s">
        <v>225</v>
      </c>
      <c r="BR3" s="583"/>
      <c r="BS3" s="583"/>
    </row>
    <row r="4" spans="1:71" ht="13.9" customHeight="1" x14ac:dyDescent="0.3">
      <c r="A4" s="355"/>
      <c r="B4" s="351" t="s">
        <v>227</v>
      </c>
      <c r="C4" s="351" t="s">
        <v>228</v>
      </c>
      <c r="D4" s="351" t="s">
        <v>229</v>
      </c>
      <c r="E4" s="351" t="s">
        <v>230</v>
      </c>
      <c r="F4" s="351" t="s">
        <v>227</v>
      </c>
      <c r="G4" s="351" t="s">
        <v>228</v>
      </c>
      <c r="H4" s="351" t="s">
        <v>229</v>
      </c>
      <c r="I4" s="351" t="s">
        <v>230</v>
      </c>
      <c r="J4" s="351" t="s">
        <v>227</v>
      </c>
      <c r="K4" s="351" t="s">
        <v>228</v>
      </c>
      <c r="L4" s="351" t="s">
        <v>229</v>
      </c>
      <c r="M4" s="351" t="s">
        <v>230</v>
      </c>
      <c r="N4" s="351" t="s">
        <v>227</v>
      </c>
      <c r="O4" s="351" t="s">
        <v>228</v>
      </c>
      <c r="P4" s="351" t="s">
        <v>229</v>
      </c>
      <c r="Q4" s="351" t="s">
        <v>230</v>
      </c>
      <c r="R4" s="352"/>
      <c r="S4" s="355"/>
      <c r="T4" s="351" t="s">
        <v>227</v>
      </c>
      <c r="U4" s="351" t="s">
        <v>228</v>
      </c>
      <c r="V4" s="351" t="s">
        <v>229</v>
      </c>
      <c r="W4" s="351" t="s">
        <v>230</v>
      </c>
      <c r="X4" s="351" t="s">
        <v>227</v>
      </c>
      <c r="Y4" s="351" t="s">
        <v>228</v>
      </c>
      <c r="Z4" s="351" t="s">
        <v>229</v>
      </c>
      <c r="AA4" s="351" t="s">
        <v>230</v>
      </c>
      <c r="AB4" s="351" t="s">
        <v>227</v>
      </c>
      <c r="AC4" s="351" t="s">
        <v>228</v>
      </c>
      <c r="AD4" s="351" t="s">
        <v>229</v>
      </c>
      <c r="AE4" s="351" t="s">
        <v>230</v>
      </c>
      <c r="AF4" s="351" t="s">
        <v>227</v>
      </c>
      <c r="AG4" s="351" t="s">
        <v>228</v>
      </c>
      <c r="AH4" s="351" t="s">
        <v>229</v>
      </c>
      <c r="AI4" s="351" t="s">
        <v>230</v>
      </c>
      <c r="AJ4" s="352"/>
      <c r="AK4" s="355"/>
      <c r="AL4" s="351" t="s">
        <v>227</v>
      </c>
      <c r="AM4" s="351" t="s">
        <v>228</v>
      </c>
      <c r="AN4" s="351" t="s">
        <v>229</v>
      </c>
      <c r="AO4" s="351" t="s">
        <v>230</v>
      </c>
      <c r="AP4" s="351" t="s">
        <v>227</v>
      </c>
      <c r="AQ4" s="351" t="s">
        <v>228</v>
      </c>
      <c r="AR4" s="351" t="s">
        <v>229</v>
      </c>
      <c r="AS4" s="351" t="s">
        <v>230</v>
      </c>
      <c r="AT4" s="351" t="s">
        <v>227</v>
      </c>
      <c r="AU4" s="351" t="s">
        <v>228</v>
      </c>
      <c r="AV4" s="351" t="s">
        <v>229</v>
      </c>
      <c r="AW4" s="351" t="s">
        <v>230</v>
      </c>
      <c r="AX4" s="351" t="s">
        <v>227</v>
      </c>
      <c r="AY4" s="351" t="s">
        <v>228</v>
      </c>
      <c r="AZ4" s="351" t="s">
        <v>229</v>
      </c>
      <c r="BA4" s="351" t="s">
        <v>230</v>
      </c>
      <c r="BC4" s="355"/>
      <c r="BD4" s="351" t="s">
        <v>227</v>
      </c>
      <c r="BE4" s="351" t="s">
        <v>228</v>
      </c>
      <c r="BF4" s="351" t="s">
        <v>229</v>
      </c>
      <c r="BG4" s="351" t="s">
        <v>230</v>
      </c>
      <c r="BH4" s="351" t="s">
        <v>227</v>
      </c>
      <c r="BI4" s="351" t="s">
        <v>228</v>
      </c>
      <c r="BJ4" s="351" t="s">
        <v>229</v>
      </c>
      <c r="BK4" s="351" t="s">
        <v>230</v>
      </c>
      <c r="BL4" s="351" t="s">
        <v>227</v>
      </c>
      <c r="BM4" s="351" t="s">
        <v>228</v>
      </c>
      <c r="BN4" s="351" t="s">
        <v>229</v>
      </c>
      <c r="BO4" s="351" t="s">
        <v>230</v>
      </c>
      <c r="BP4" s="351" t="s">
        <v>227</v>
      </c>
      <c r="BQ4" s="351" t="s">
        <v>228</v>
      </c>
      <c r="BR4" s="351" t="s">
        <v>229</v>
      </c>
      <c r="BS4" s="351" t="s">
        <v>230</v>
      </c>
    </row>
    <row r="5" spans="1:71" ht="13.9" customHeight="1" x14ac:dyDescent="0.3">
      <c r="A5" s="355"/>
      <c r="B5" s="351" t="s">
        <v>231</v>
      </c>
      <c r="C5" s="351" t="s">
        <v>232</v>
      </c>
      <c r="D5" s="351" t="s">
        <v>233</v>
      </c>
      <c r="E5" s="351" t="s">
        <v>234</v>
      </c>
      <c r="F5" s="351" t="s">
        <v>231</v>
      </c>
      <c r="G5" s="351" t="s">
        <v>232</v>
      </c>
      <c r="H5" s="351" t="s">
        <v>233</v>
      </c>
      <c r="I5" s="351" t="s">
        <v>234</v>
      </c>
      <c r="J5" s="351" t="s">
        <v>231</v>
      </c>
      <c r="K5" s="351" t="s">
        <v>232</v>
      </c>
      <c r="L5" s="351" t="s">
        <v>233</v>
      </c>
      <c r="M5" s="351" t="s">
        <v>234</v>
      </c>
      <c r="N5" s="351" t="s">
        <v>231</v>
      </c>
      <c r="O5" s="351" t="s">
        <v>232</v>
      </c>
      <c r="P5" s="351" t="s">
        <v>233</v>
      </c>
      <c r="Q5" s="351" t="s">
        <v>234</v>
      </c>
      <c r="R5" s="352"/>
      <c r="S5" s="355"/>
      <c r="T5" s="351" t="s">
        <v>231</v>
      </c>
      <c r="U5" s="351" t="s">
        <v>232</v>
      </c>
      <c r="V5" s="351" t="s">
        <v>233</v>
      </c>
      <c r="W5" s="351" t="s">
        <v>234</v>
      </c>
      <c r="X5" s="351" t="s">
        <v>231</v>
      </c>
      <c r="Y5" s="351" t="s">
        <v>232</v>
      </c>
      <c r="Z5" s="351" t="s">
        <v>233</v>
      </c>
      <c r="AA5" s="351" t="s">
        <v>234</v>
      </c>
      <c r="AB5" s="351" t="s">
        <v>231</v>
      </c>
      <c r="AC5" s="351" t="s">
        <v>232</v>
      </c>
      <c r="AD5" s="351" t="s">
        <v>233</v>
      </c>
      <c r="AE5" s="351" t="s">
        <v>234</v>
      </c>
      <c r="AF5" s="351" t="s">
        <v>231</v>
      </c>
      <c r="AG5" s="351" t="s">
        <v>232</v>
      </c>
      <c r="AH5" s="351" t="s">
        <v>233</v>
      </c>
      <c r="AI5" s="351" t="s">
        <v>234</v>
      </c>
      <c r="AJ5" s="352"/>
      <c r="AK5" s="355"/>
      <c r="AL5" s="351" t="s">
        <v>231</v>
      </c>
      <c r="AM5" s="351" t="s">
        <v>232</v>
      </c>
      <c r="AN5" s="351" t="s">
        <v>233</v>
      </c>
      <c r="AO5" s="351" t="s">
        <v>234</v>
      </c>
      <c r="AP5" s="351" t="s">
        <v>231</v>
      </c>
      <c r="AQ5" s="351" t="s">
        <v>232</v>
      </c>
      <c r="AR5" s="351" t="s">
        <v>233</v>
      </c>
      <c r="AS5" s="351" t="s">
        <v>234</v>
      </c>
      <c r="AT5" s="351" t="s">
        <v>231</v>
      </c>
      <c r="AU5" s="351" t="s">
        <v>232</v>
      </c>
      <c r="AV5" s="351" t="s">
        <v>233</v>
      </c>
      <c r="AW5" s="351" t="s">
        <v>234</v>
      </c>
      <c r="AX5" s="351" t="s">
        <v>231</v>
      </c>
      <c r="AY5" s="351" t="s">
        <v>232</v>
      </c>
      <c r="AZ5" s="351" t="s">
        <v>233</v>
      </c>
      <c r="BA5" s="351" t="s">
        <v>234</v>
      </c>
      <c r="BC5" s="355"/>
      <c r="BD5" s="351" t="s">
        <v>231</v>
      </c>
      <c r="BE5" s="351" t="s">
        <v>232</v>
      </c>
      <c r="BF5" s="351" t="s">
        <v>233</v>
      </c>
      <c r="BG5" s="351" t="s">
        <v>234</v>
      </c>
      <c r="BH5" s="351" t="s">
        <v>231</v>
      </c>
      <c r="BI5" s="351" t="s">
        <v>232</v>
      </c>
      <c r="BJ5" s="351" t="s">
        <v>233</v>
      </c>
      <c r="BK5" s="351" t="s">
        <v>234</v>
      </c>
      <c r="BL5" s="351" t="s">
        <v>231</v>
      </c>
      <c r="BM5" s="351" t="s">
        <v>232</v>
      </c>
      <c r="BN5" s="351" t="s">
        <v>233</v>
      </c>
      <c r="BO5" s="351" t="s">
        <v>234</v>
      </c>
      <c r="BP5" s="351" t="s">
        <v>231</v>
      </c>
      <c r="BQ5" s="351" t="s">
        <v>232</v>
      </c>
      <c r="BR5" s="351" t="s">
        <v>233</v>
      </c>
      <c r="BS5" s="351" t="s">
        <v>234</v>
      </c>
    </row>
    <row r="6" spans="1:71" ht="13.9" customHeight="1" x14ac:dyDescent="0.2">
      <c r="A6" s="355"/>
      <c r="B6" s="352"/>
      <c r="C6" s="352"/>
      <c r="D6" s="352"/>
      <c r="E6" s="352"/>
      <c r="F6" s="352"/>
      <c r="G6" s="352"/>
      <c r="H6" s="352"/>
      <c r="I6" s="352"/>
      <c r="J6" s="352"/>
      <c r="K6" s="352"/>
      <c r="L6" s="352"/>
      <c r="M6" s="352"/>
      <c r="N6" s="352"/>
      <c r="O6" s="352"/>
      <c r="P6" s="352"/>
      <c r="Q6" s="352"/>
      <c r="R6" s="352"/>
      <c r="S6" s="355"/>
      <c r="T6" s="352"/>
      <c r="U6" s="352"/>
      <c r="V6" s="352"/>
      <c r="W6" s="352"/>
      <c r="X6" s="352"/>
      <c r="Y6" s="352"/>
      <c r="Z6" s="352"/>
      <c r="AA6" s="352"/>
      <c r="AB6" s="352"/>
      <c r="AC6" s="352"/>
      <c r="AD6" s="352"/>
      <c r="AE6" s="352"/>
      <c r="AF6" s="352"/>
      <c r="AG6" s="352"/>
      <c r="AH6" s="352"/>
      <c r="AI6" s="352"/>
      <c r="AJ6" s="352"/>
      <c r="AK6" s="352"/>
      <c r="AL6" s="352"/>
      <c r="AM6" s="352"/>
      <c r="AN6" s="352"/>
      <c r="AO6" s="352"/>
      <c r="AP6" s="352"/>
      <c r="AQ6" s="352"/>
      <c r="AR6" s="352"/>
      <c r="AS6" s="352"/>
      <c r="AT6" s="352"/>
      <c r="AU6" s="352"/>
      <c r="AV6" s="352"/>
      <c r="AW6" s="352"/>
      <c r="AX6" s="352"/>
      <c r="AY6" s="352"/>
      <c r="AZ6" s="352"/>
      <c r="BA6" s="352"/>
      <c r="BC6" s="352"/>
      <c r="BD6" s="352"/>
      <c r="BE6" s="352"/>
      <c r="BF6" s="352"/>
      <c r="BG6" s="352"/>
      <c r="BH6" s="352"/>
      <c r="BI6" s="352"/>
      <c r="BJ6" s="352"/>
      <c r="BK6" s="352"/>
      <c r="BL6" s="352"/>
      <c r="BM6" s="352"/>
      <c r="BN6" s="352"/>
      <c r="BO6" s="352"/>
      <c r="BP6" s="352"/>
      <c r="BQ6" s="352"/>
      <c r="BR6" s="352"/>
      <c r="BS6" s="352"/>
    </row>
    <row r="7" spans="1:71" ht="13.9" customHeight="1" x14ac:dyDescent="0.2">
      <c r="A7" s="353" t="s">
        <v>31</v>
      </c>
      <c r="B7" s="352">
        <v>2001</v>
      </c>
      <c r="C7" s="352">
        <v>410</v>
      </c>
      <c r="D7" s="352">
        <v>1579</v>
      </c>
      <c r="E7" s="352">
        <v>12</v>
      </c>
      <c r="F7" s="352">
        <v>98</v>
      </c>
      <c r="G7" s="352">
        <v>17</v>
      </c>
      <c r="H7" s="352">
        <v>80</v>
      </c>
      <c r="I7" s="352">
        <v>1</v>
      </c>
      <c r="J7" s="352">
        <v>1384</v>
      </c>
      <c r="K7" s="352">
        <v>28</v>
      </c>
      <c r="L7" s="352">
        <v>1356</v>
      </c>
      <c r="M7" s="352">
        <v>0</v>
      </c>
      <c r="N7" s="352">
        <v>519</v>
      </c>
      <c r="O7" s="352">
        <v>365</v>
      </c>
      <c r="P7" s="352">
        <v>143</v>
      </c>
      <c r="Q7" s="352">
        <v>11</v>
      </c>
      <c r="R7" s="352"/>
      <c r="S7" s="353" t="s">
        <v>31</v>
      </c>
      <c r="T7" s="352">
        <v>2169</v>
      </c>
      <c r="U7" s="352">
        <v>35</v>
      </c>
      <c r="V7" s="352">
        <v>2130</v>
      </c>
      <c r="W7" s="352">
        <v>4</v>
      </c>
      <c r="X7" s="352">
        <v>1022</v>
      </c>
      <c r="Y7" s="352">
        <v>15</v>
      </c>
      <c r="Z7" s="352">
        <v>1006</v>
      </c>
      <c r="AA7" s="352">
        <v>1</v>
      </c>
      <c r="AB7" s="352">
        <v>558</v>
      </c>
      <c r="AC7" s="352">
        <v>2</v>
      </c>
      <c r="AD7" s="352">
        <v>556</v>
      </c>
      <c r="AE7" s="352">
        <v>0</v>
      </c>
      <c r="AF7" s="352">
        <v>589</v>
      </c>
      <c r="AG7" s="352">
        <v>18</v>
      </c>
      <c r="AH7" s="352">
        <v>568</v>
      </c>
      <c r="AI7" s="352">
        <v>3</v>
      </c>
      <c r="AJ7" s="352"/>
      <c r="AK7" s="352" t="s">
        <v>31</v>
      </c>
      <c r="AL7" s="352">
        <v>4345</v>
      </c>
      <c r="AM7" s="352">
        <v>212</v>
      </c>
      <c r="AN7" s="352">
        <v>3867</v>
      </c>
      <c r="AO7" s="352">
        <v>247</v>
      </c>
      <c r="AP7" s="352">
        <v>2149</v>
      </c>
      <c r="AQ7" s="352">
        <v>108</v>
      </c>
      <c r="AR7" s="352">
        <v>2007</v>
      </c>
      <c r="AS7" s="352">
        <v>34</v>
      </c>
      <c r="AT7" s="352">
        <v>938</v>
      </c>
      <c r="AU7" s="352">
        <v>22</v>
      </c>
      <c r="AV7" s="352">
        <v>897</v>
      </c>
      <c r="AW7" s="352">
        <v>8</v>
      </c>
      <c r="AX7" s="352">
        <v>1053</v>
      </c>
      <c r="AY7" s="352">
        <v>55</v>
      </c>
      <c r="AZ7" s="352">
        <v>859</v>
      </c>
      <c r="BA7" s="352">
        <v>131</v>
      </c>
      <c r="BC7" s="352" t="s">
        <v>31</v>
      </c>
      <c r="BD7" s="352">
        <v>4385</v>
      </c>
      <c r="BE7" s="352">
        <v>255</v>
      </c>
      <c r="BF7" s="352">
        <v>3838</v>
      </c>
      <c r="BG7" s="352">
        <v>292</v>
      </c>
      <c r="BH7" s="352">
        <v>1868</v>
      </c>
      <c r="BI7" s="352">
        <v>111</v>
      </c>
      <c r="BJ7" s="352">
        <v>1710</v>
      </c>
      <c r="BK7" s="352">
        <v>47</v>
      </c>
      <c r="BL7" s="352">
        <v>725</v>
      </c>
      <c r="BM7" s="352">
        <v>19</v>
      </c>
      <c r="BN7" s="352">
        <v>699</v>
      </c>
      <c r="BO7" s="352">
        <v>7</v>
      </c>
      <c r="BP7" s="352">
        <v>1792</v>
      </c>
      <c r="BQ7" s="352">
        <v>125</v>
      </c>
      <c r="BR7" s="352">
        <v>1429</v>
      </c>
      <c r="BS7" s="352">
        <v>238</v>
      </c>
    </row>
    <row r="8" spans="1:71" ht="13.9" customHeight="1" x14ac:dyDescent="0.2">
      <c r="A8" s="353" t="s">
        <v>32</v>
      </c>
      <c r="B8" s="352">
        <v>55758</v>
      </c>
      <c r="C8" s="352">
        <v>44789</v>
      </c>
      <c r="D8" s="352">
        <v>10783</v>
      </c>
      <c r="E8" s="352">
        <v>186</v>
      </c>
      <c r="F8" s="352">
        <v>17498</v>
      </c>
      <c r="G8" s="352">
        <v>17065</v>
      </c>
      <c r="H8" s="352">
        <v>392</v>
      </c>
      <c r="I8" s="352">
        <v>41</v>
      </c>
      <c r="J8" s="352">
        <v>36408</v>
      </c>
      <c r="K8" s="352">
        <v>26287</v>
      </c>
      <c r="L8" s="352">
        <v>10104</v>
      </c>
      <c r="M8" s="352">
        <v>17</v>
      </c>
      <c r="N8" s="352">
        <v>1852</v>
      </c>
      <c r="O8" s="352">
        <v>1437</v>
      </c>
      <c r="P8" s="352">
        <v>287</v>
      </c>
      <c r="Q8" s="352">
        <v>128</v>
      </c>
      <c r="R8" s="352"/>
      <c r="S8" s="353" t="s">
        <v>32</v>
      </c>
      <c r="T8" s="352">
        <v>58072</v>
      </c>
      <c r="U8" s="352">
        <v>44431</v>
      </c>
      <c r="V8" s="352">
        <v>13437</v>
      </c>
      <c r="W8" s="352">
        <v>204</v>
      </c>
      <c r="X8" s="352">
        <v>30059</v>
      </c>
      <c r="Y8" s="352">
        <v>27882</v>
      </c>
      <c r="Z8" s="352">
        <v>2157</v>
      </c>
      <c r="AA8" s="352">
        <v>20</v>
      </c>
      <c r="AB8" s="352">
        <v>25140</v>
      </c>
      <c r="AC8" s="352">
        <v>14858</v>
      </c>
      <c r="AD8" s="352">
        <v>10267</v>
      </c>
      <c r="AE8" s="352">
        <v>15</v>
      </c>
      <c r="AF8" s="352">
        <v>2873</v>
      </c>
      <c r="AG8" s="352">
        <v>1691</v>
      </c>
      <c r="AH8" s="352">
        <v>1013</v>
      </c>
      <c r="AI8" s="352">
        <v>169</v>
      </c>
      <c r="AJ8" s="352"/>
      <c r="AK8" s="352" t="s">
        <v>32</v>
      </c>
      <c r="AL8" s="352">
        <v>67274</v>
      </c>
      <c r="AM8" s="352">
        <v>51505</v>
      </c>
      <c r="AN8" s="352">
        <v>14942</v>
      </c>
      <c r="AO8" s="352">
        <v>669</v>
      </c>
      <c r="AP8" s="352">
        <v>37629</v>
      </c>
      <c r="AQ8" s="352">
        <v>34485</v>
      </c>
      <c r="AR8" s="352">
        <v>3024</v>
      </c>
      <c r="AS8" s="352">
        <v>102</v>
      </c>
      <c r="AT8" s="352">
        <v>24934</v>
      </c>
      <c r="AU8" s="352">
        <v>14267</v>
      </c>
      <c r="AV8" s="352">
        <v>10421</v>
      </c>
      <c r="AW8" s="352">
        <v>136</v>
      </c>
      <c r="AX8" s="352">
        <v>3849</v>
      </c>
      <c r="AY8" s="352">
        <v>2199</v>
      </c>
      <c r="AZ8" s="352">
        <v>1235</v>
      </c>
      <c r="BA8" s="352">
        <v>392</v>
      </c>
      <c r="BC8" s="352" t="s">
        <v>32</v>
      </c>
      <c r="BD8" s="352">
        <v>69681</v>
      </c>
      <c r="BE8" s="352">
        <v>50405</v>
      </c>
      <c r="BF8" s="352">
        <v>18416</v>
      </c>
      <c r="BG8" s="352">
        <v>860</v>
      </c>
      <c r="BH8" s="352">
        <v>33230</v>
      </c>
      <c r="BI8" s="352">
        <v>29488</v>
      </c>
      <c r="BJ8" s="352">
        <v>3658</v>
      </c>
      <c r="BK8" s="352">
        <v>84</v>
      </c>
      <c r="BL8" s="352">
        <v>23459</v>
      </c>
      <c r="BM8" s="352">
        <v>13011</v>
      </c>
      <c r="BN8" s="352">
        <v>10291</v>
      </c>
      <c r="BO8" s="352">
        <v>157</v>
      </c>
      <c r="BP8" s="352">
        <v>12992</v>
      </c>
      <c r="BQ8" s="352">
        <v>7906</v>
      </c>
      <c r="BR8" s="352">
        <v>4467</v>
      </c>
      <c r="BS8" s="352">
        <v>619</v>
      </c>
    </row>
    <row r="9" spans="1:71" ht="13.9" customHeight="1" x14ac:dyDescent="0.2">
      <c r="A9" s="353" t="s">
        <v>33</v>
      </c>
      <c r="B9" s="352">
        <v>106045</v>
      </c>
      <c r="C9" s="352">
        <v>79596</v>
      </c>
      <c r="D9" s="352">
        <v>23242</v>
      </c>
      <c r="E9" s="352">
        <v>3207</v>
      </c>
      <c r="F9" s="352">
        <v>65992</v>
      </c>
      <c r="G9" s="352">
        <v>57701</v>
      </c>
      <c r="H9" s="352">
        <v>7635</v>
      </c>
      <c r="I9" s="352">
        <v>656</v>
      </c>
      <c r="J9" s="352">
        <v>20215</v>
      </c>
      <c r="K9" s="352">
        <v>10372</v>
      </c>
      <c r="L9" s="352">
        <v>9781</v>
      </c>
      <c r="M9" s="352">
        <v>62</v>
      </c>
      <c r="N9" s="352">
        <v>19838</v>
      </c>
      <c r="O9" s="352">
        <v>11523</v>
      </c>
      <c r="P9" s="352">
        <v>5826</v>
      </c>
      <c r="Q9" s="352">
        <v>2489</v>
      </c>
      <c r="R9" s="352"/>
      <c r="S9" s="353" t="s">
        <v>33</v>
      </c>
      <c r="T9" s="352">
        <v>115250</v>
      </c>
      <c r="U9" s="352">
        <v>80805</v>
      </c>
      <c r="V9" s="352">
        <v>31952</v>
      </c>
      <c r="W9" s="352">
        <v>2493</v>
      </c>
      <c r="X9" s="352">
        <v>79395</v>
      </c>
      <c r="Y9" s="352">
        <v>64267</v>
      </c>
      <c r="Z9" s="352">
        <v>14761</v>
      </c>
      <c r="AA9" s="352">
        <v>367</v>
      </c>
      <c r="AB9" s="352">
        <v>14785</v>
      </c>
      <c r="AC9" s="352">
        <v>6026</v>
      </c>
      <c r="AD9" s="352">
        <v>8619</v>
      </c>
      <c r="AE9" s="352">
        <v>140</v>
      </c>
      <c r="AF9" s="352">
        <v>21070</v>
      </c>
      <c r="AG9" s="352">
        <v>10512</v>
      </c>
      <c r="AH9" s="352">
        <v>8572</v>
      </c>
      <c r="AI9" s="352">
        <v>1986</v>
      </c>
      <c r="AJ9" s="352"/>
      <c r="AK9" s="352" t="s">
        <v>33</v>
      </c>
      <c r="AL9" s="352">
        <v>126942</v>
      </c>
      <c r="AM9" s="352">
        <v>87907</v>
      </c>
      <c r="AN9" s="352">
        <v>35764</v>
      </c>
      <c r="AO9" s="352">
        <v>2277</v>
      </c>
      <c r="AP9" s="352">
        <v>84516</v>
      </c>
      <c r="AQ9" s="352">
        <v>68034</v>
      </c>
      <c r="AR9" s="352">
        <v>15852</v>
      </c>
      <c r="AS9" s="352">
        <v>467</v>
      </c>
      <c r="AT9" s="352">
        <v>18957</v>
      </c>
      <c r="AU9" s="352">
        <v>7491</v>
      </c>
      <c r="AV9" s="352">
        <v>10882</v>
      </c>
      <c r="AW9" s="352">
        <v>170</v>
      </c>
      <c r="AX9" s="352">
        <v>20950</v>
      </c>
      <c r="AY9" s="352">
        <v>10899</v>
      </c>
      <c r="AZ9" s="352">
        <v>8197</v>
      </c>
      <c r="BA9" s="352">
        <v>1472</v>
      </c>
      <c r="BC9" s="352" t="s">
        <v>33</v>
      </c>
      <c r="BD9" s="352">
        <v>135916</v>
      </c>
      <c r="BE9" s="352">
        <v>90004</v>
      </c>
      <c r="BF9" s="352">
        <v>43373</v>
      </c>
      <c r="BG9" s="352">
        <v>2539</v>
      </c>
      <c r="BH9" s="352">
        <v>79541</v>
      </c>
      <c r="BI9" s="352">
        <v>64136</v>
      </c>
      <c r="BJ9" s="352">
        <v>14863</v>
      </c>
      <c r="BK9" s="352">
        <v>542</v>
      </c>
      <c r="BL9" s="352">
        <v>19334</v>
      </c>
      <c r="BM9" s="352">
        <v>7396</v>
      </c>
      <c r="BN9" s="352">
        <v>11826</v>
      </c>
      <c r="BO9" s="352">
        <v>112</v>
      </c>
      <c r="BP9" s="352">
        <v>37041</v>
      </c>
      <c r="BQ9" s="352">
        <v>18472</v>
      </c>
      <c r="BR9" s="352">
        <v>16684</v>
      </c>
      <c r="BS9" s="352">
        <v>1885</v>
      </c>
    </row>
    <row r="10" spans="1:71" ht="13.9" customHeight="1" x14ac:dyDescent="0.2">
      <c r="A10" s="353" t="s">
        <v>34</v>
      </c>
      <c r="B10" s="352">
        <v>77461</v>
      </c>
      <c r="C10" s="352">
        <v>66177</v>
      </c>
      <c r="D10" s="352">
        <v>10851</v>
      </c>
      <c r="E10" s="352">
        <v>433</v>
      </c>
      <c r="F10" s="352">
        <v>56510</v>
      </c>
      <c r="G10" s="352">
        <v>52979</v>
      </c>
      <c r="H10" s="352">
        <v>3433</v>
      </c>
      <c r="I10" s="352">
        <v>98</v>
      </c>
      <c r="J10" s="352">
        <v>14770</v>
      </c>
      <c r="K10" s="352">
        <v>8802</v>
      </c>
      <c r="L10" s="352">
        <v>5955</v>
      </c>
      <c r="M10" s="352">
        <v>13</v>
      </c>
      <c r="N10" s="352">
        <v>6181</v>
      </c>
      <c r="O10" s="352">
        <v>4396</v>
      </c>
      <c r="P10" s="352">
        <v>1463</v>
      </c>
      <c r="Q10" s="352">
        <v>322</v>
      </c>
      <c r="R10" s="352"/>
      <c r="S10" s="353" t="s">
        <v>34</v>
      </c>
      <c r="T10" s="352">
        <v>84876</v>
      </c>
      <c r="U10" s="352">
        <v>67958</v>
      </c>
      <c r="V10" s="352">
        <v>16633</v>
      </c>
      <c r="W10" s="352">
        <v>285</v>
      </c>
      <c r="X10" s="352">
        <v>66884</v>
      </c>
      <c r="Y10" s="352">
        <v>59236</v>
      </c>
      <c r="Z10" s="352">
        <v>7573</v>
      </c>
      <c r="AA10" s="352">
        <v>75</v>
      </c>
      <c r="AB10" s="352">
        <v>10329</v>
      </c>
      <c r="AC10" s="352">
        <v>5193</v>
      </c>
      <c r="AD10" s="352">
        <v>5129</v>
      </c>
      <c r="AE10" s="352">
        <v>7</v>
      </c>
      <c r="AF10" s="352">
        <v>7663</v>
      </c>
      <c r="AG10" s="352">
        <v>3529</v>
      </c>
      <c r="AH10" s="352">
        <v>3931</v>
      </c>
      <c r="AI10" s="352">
        <v>203</v>
      </c>
      <c r="AJ10" s="352"/>
      <c r="AK10" s="352" t="s">
        <v>34</v>
      </c>
      <c r="AL10" s="352">
        <v>89450</v>
      </c>
      <c r="AM10" s="352">
        <v>71364</v>
      </c>
      <c r="AN10" s="352">
        <v>16717</v>
      </c>
      <c r="AO10" s="352">
        <v>1160</v>
      </c>
      <c r="AP10" s="352">
        <v>70600</v>
      </c>
      <c r="AQ10" s="352">
        <v>62633</v>
      </c>
      <c r="AR10" s="352">
        <v>7709</v>
      </c>
      <c r="AS10" s="352">
        <v>223</v>
      </c>
      <c r="AT10" s="352">
        <v>12191</v>
      </c>
      <c r="AU10" s="352">
        <v>5087</v>
      </c>
      <c r="AV10" s="352">
        <v>6930</v>
      </c>
      <c r="AW10" s="352">
        <v>49</v>
      </c>
      <c r="AX10" s="352">
        <v>5748</v>
      </c>
      <c r="AY10" s="352">
        <v>3120</v>
      </c>
      <c r="AZ10" s="352">
        <v>1777</v>
      </c>
      <c r="BA10" s="352">
        <v>814</v>
      </c>
      <c r="BC10" s="352" t="s">
        <v>34</v>
      </c>
      <c r="BD10" s="352">
        <v>92604</v>
      </c>
      <c r="BE10" s="352">
        <v>72784</v>
      </c>
      <c r="BF10" s="352">
        <v>18631</v>
      </c>
      <c r="BG10" s="352">
        <v>1189</v>
      </c>
      <c r="BH10" s="352">
        <v>67908</v>
      </c>
      <c r="BI10" s="352">
        <v>60861</v>
      </c>
      <c r="BJ10" s="352">
        <v>6855</v>
      </c>
      <c r="BK10" s="352">
        <v>192</v>
      </c>
      <c r="BL10" s="352">
        <v>13377</v>
      </c>
      <c r="BM10" s="352">
        <v>5477</v>
      </c>
      <c r="BN10" s="352">
        <v>7854</v>
      </c>
      <c r="BO10" s="352">
        <v>46</v>
      </c>
      <c r="BP10" s="352">
        <v>11319</v>
      </c>
      <c r="BQ10" s="352">
        <v>6446</v>
      </c>
      <c r="BR10" s="352">
        <v>3922</v>
      </c>
      <c r="BS10" s="352">
        <v>951</v>
      </c>
    </row>
    <row r="11" spans="1:71" ht="13.9" customHeight="1" x14ac:dyDescent="0.2">
      <c r="A11" s="353" t="s">
        <v>35</v>
      </c>
      <c r="B11" s="352">
        <v>89262</v>
      </c>
      <c r="C11" s="352">
        <v>62988</v>
      </c>
      <c r="D11" s="352">
        <v>19513</v>
      </c>
      <c r="E11" s="352">
        <v>6761</v>
      </c>
      <c r="F11" s="352">
        <v>48100</v>
      </c>
      <c r="G11" s="352">
        <v>42338</v>
      </c>
      <c r="H11" s="352">
        <v>4450</v>
      </c>
      <c r="I11" s="352">
        <v>1312</v>
      </c>
      <c r="J11" s="352">
        <v>19692</v>
      </c>
      <c r="K11" s="352">
        <v>7455</v>
      </c>
      <c r="L11" s="352">
        <v>11943</v>
      </c>
      <c r="M11" s="352">
        <v>294</v>
      </c>
      <c r="N11" s="352">
        <v>21470</v>
      </c>
      <c r="O11" s="352">
        <v>13195</v>
      </c>
      <c r="P11" s="352">
        <v>3120</v>
      </c>
      <c r="Q11" s="352">
        <v>5155</v>
      </c>
      <c r="R11" s="352"/>
      <c r="S11" s="353" t="s">
        <v>35</v>
      </c>
      <c r="T11" s="352">
        <v>93936</v>
      </c>
      <c r="U11" s="352">
        <v>64387</v>
      </c>
      <c r="V11" s="352">
        <v>24933</v>
      </c>
      <c r="W11" s="352">
        <v>4616</v>
      </c>
      <c r="X11" s="352">
        <v>54261</v>
      </c>
      <c r="Y11" s="352">
        <v>45208</v>
      </c>
      <c r="Z11" s="352">
        <v>8477</v>
      </c>
      <c r="AA11" s="352">
        <v>576</v>
      </c>
      <c r="AB11" s="352">
        <v>16483</v>
      </c>
      <c r="AC11" s="352">
        <v>5694</v>
      </c>
      <c r="AD11" s="352">
        <v>10400</v>
      </c>
      <c r="AE11" s="352">
        <v>389</v>
      </c>
      <c r="AF11" s="352">
        <v>23192</v>
      </c>
      <c r="AG11" s="352">
        <v>13485</v>
      </c>
      <c r="AH11" s="352">
        <v>6056</v>
      </c>
      <c r="AI11" s="352">
        <v>3651</v>
      </c>
      <c r="AJ11" s="352"/>
      <c r="AK11" s="352" t="s">
        <v>35</v>
      </c>
      <c r="AL11" s="352">
        <v>99991</v>
      </c>
      <c r="AM11" s="352">
        <v>70157</v>
      </c>
      <c r="AN11" s="352">
        <v>26721</v>
      </c>
      <c r="AO11" s="352">
        <v>1841</v>
      </c>
      <c r="AP11" s="352">
        <v>55928</v>
      </c>
      <c r="AQ11" s="352">
        <v>47075</v>
      </c>
      <c r="AR11" s="352">
        <v>8353</v>
      </c>
      <c r="AS11" s="352">
        <v>377</v>
      </c>
      <c r="AT11" s="352">
        <v>23881</v>
      </c>
      <c r="AU11" s="352">
        <v>10929</v>
      </c>
      <c r="AV11" s="352">
        <v>12240</v>
      </c>
      <c r="AW11" s="352">
        <v>213</v>
      </c>
      <c r="AX11" s="352">
        <v>18171</v>
      </c>
      <c r="AY11" s="352">
        <v>11018</v>
      </c>
      <c r="AZ11" s="352">
        <v>5431</v>
      </c>
      <c r="BA11" s="352">
        <v>1137</v>
      </c>
      <c r="BC11" s="352" t="s">
        <v>35</v>
      </c>
      <c r="BD11" s="352">
        <v>110286</v>
      </c>
      <c r="BE11" s="352">
        <v>72073</v>
      </c>
      <c r="BF11" s="352">
        <v>36197</v>
      </c>
      <c r="BG11" s="352">
        <v>2016</v>
      </c>
      <c r="BH11" s="352">
        <v>48960</v>
      </c>
      <c r="BI11" s="352">
        <v>40586</v>
      </c>
      <c r="BJ11" s="352">
        <v>8103</v>
      </c>
      <c r="BK11" s="352">
        <v>271</v>
      </c>
      <c r="BL11" s="352">
        <v>26591</v>
      </c>
      <c r="BM11" s="352">
        <v>11864</v>
      </c>
      <c r="BN11" s="352">
        <v>14550</v>
      </c>
      <c r="BO11" s="352">
        <v>177</v>
      </c>
      <c r="BP11" s="352">
        <v>34735</v>
      </c>
      <c r="BQ11" s="352">
        <v>19623</v>
      </c>
      <c r="BR11" s="352">
        <v>13544</v>
      </c>
      <c r="BS11" s="352">
        <v>1568</v>
      </c>
    </row>
    <row r="12" spans="1:71" ht="13.9" customHeight="1" x14ac:dyDescent="0.2">
      <c r="A12" s="353" t="s">
        <v>36</v>
      </c>
      <c r="B12" s="352">
        <v>109074</v>
      </c>
      <c r="C12" s="352">
        <v>90332</v>
      </c>
      <c r="D12" s="352">
        <v>16920</v>
      </c>
      <c r="E12" s="352">
        <v>1822</v>
      </c>
      <c r="F12" s="352">
        <v>76234</v>
      </c>
      <c r="G12" s="352">
        <v>69323</v>
      </c>
      <c r="H12" s="352">
        <v>6595</v>
      </c>
      <c r="I12" s="352">
        <v>316</v>
      </c>
      <c r="J12" s="352">
        <v>18748</v>
      </c>
      <c r="K12" s="352">
        <v>11537</v>
      </c>
      <c r="L12" s="352">
        <v>7112</v>
      </c>
      <c r="M12" s="352">
        <v>99</v>
      </c>
      <c r="N12" s="352">
        <v>14092</v>
      </c>
      <c r="O12" s="352">
        <v>9472</v>
      </c>
      <c r="P12" s="352">
        <v>3213</v>
      </c>
      <c r="Q12" s="352">
        <v>1407</v>
      </c>
      <c r="R12" s="352"/>
      <c r="S12" s="353" t="s">
        <v>36</v>
      </c>
      <c r="T12" s="352">
        <v>119361</v>
      </c>
      <c r="U12" s="352">
        <v>93592</v>
      </c>
      <c r="V12" s="352">
        <v>24570</v>
      </c>
      <c r="W12" s="352">
        <v>1199</v>
      </c>
      <c r="X12" s="352">
        <v>93030</v>
      </c>
      <c r="Y12" s="352">
        <v>80290</v>
      </c>
      <c r="Z12" s="352">
        <v>12566</v>
      </c>
      <c r="AA12" s="352">
        <v>174</v>
      </c>
      <c r="AB12" s="352">
        <v>12380</v>
      </c>
      <c r="AC12" s="352">
        <v>5883</v>
      </c>
      <c r="AD12" s="352">
        <v>6446</v>
      </c>
      <c r="AE12" s="352">
        <v>51</v>
      </c>
      <c r="AF12" s="352">
        <v>13951</v>
      </c>
      <c r="AG12" s="352">
        <v>7419</v>
      </c>
      <c r="AH12" s="352">
        <v>5558</v>
      </c>
      <c r="AI12" s="352">
        <v>974</v>
      </c>
      <c r="AJ12" s="352"/>
      <c r="AK12" s="352" t="s">
        <v>36</v>
      </c>
      <c r="AL12" s="352">
        <v>125864</v>
      </c>
      <c r="AM12" s="352">
        <v>98776</v>
      </c>
      <c r="AN12" s="352">
        <v>24945</v>
      </c>
      <c r="AO12" s="352">
        <v>1632</v>
      </c>
      <c r="AP12" s="352">
        <v>95806</v>
      </c>
      <c r="AQ12" s="352">
        <v>83240</v>
      </c>
      <c r="AR12" s="352">
        <v>12045</v>
      </c>
      <c r="AS12" s="352">
        <v>363</v>
      </c>
      <c r="AT12" s="352">
        <v>17815</v>
      </c>
      <c r="AU12" s="352">
        <v>8964</v>
      </c>
      <c r="AV12" s="352">
        <v>8565</v>
      </c>
      <c r="AW12" s="352">
        <v>118</v>
      </c>
      <c r="AX12" s="352">
        <v>10755</v>
      </c>
      <c r="AY12" s="352">
        <v>5673</v>
      </c>
      <c r="AZ12" s="352">
        <v>3871</v>
      </c>
      <c r="BA12" s="352">
        <v>1035</v>
      </c>
      <c r="BC12" s="352" t="s">
        <v>36</v>
      </c>
      <c r="BD12" s="352">
        <v>130862</v>
      </c>
      <c r="BE12" s="352">
        <v>100295</v>
      </c>
      <c r="BF12" s="352">
        <v>28539</v>
      </c>
      <c r="BG12" s="352">
        <v>2028</v>
      </c>
      <c r="BH12" s="352">
        <v>93821</v>
      </c>
      <c r="BI12" s="352">
        <v>81708</v>
      </c>
      <c r="BJ12" s="352">
        <v>11614</v>
      </c>
      <c r="BK12" s="352">
        <v>499</v>
      </c>
      <c r="BL12" s="352">
        <v>18425</v>
      </c>
      <c r="BM12" s="352">
        <v>8869</v>
      </c>
      <c r="BN12" s="352">
        <v>9384</v>
      </c>
      <c r="BO12" s="352">
        <v>172</v>
      </c>
      <c r="BP12" s="352">
        <v>18616</v>
      </c>
      <c r="BQ12" s="352">
        <v>9718</v>
      </c>
      <c r="BR12" s="352">
        <v>7541</v>
      </c>
      <c r="BS12" s="352">
        <v>1357</v>
      </c>
    </row>
    <row r="13" spans="1:71" ht="13.9" customHeight="1" x14ac:dyDescent="0.2">
      <c r="A13" s="353" t="s">
        <v>37</v>
      </c>
      <c r="B13" s="352">
        <v>70048</v>
      </c>
      <c r="C13" s="352">
        <v>33080</v>
      </c>
      <c r="D13" s="352">
        <v>30138</v>
      </c>
      <c r="E13" s="352">
        <v>6830</v>
      </c>
      <c r="F13" s="352">
        <v>16693</v>
      </c>
      <c r="G13" s="352">
        <v>12077</v>
      </c>
      <c r="H13" s="352">
        <v>3914</v>
      </c>
      <c r="I13" s="352">
        <v>702</v>
      </c>
      <c r="J13" s="352">
        <v>27258</v>
      </c>
      <c r="K13" s="352">
        <v>7084</v>
      </c>
      <c r="L13" s="352">
        <v>19769</v>
      </c>
      <c r="M13" s="352">
        <v>405</v>
      </c>
      <c r="N13" s="352">
        <v>26097</v>
      </c>
      <c r="O13" s="352">
        <v>13919</v>
      </c>
      <c r="P13" s="352">
        <v>6455</v>
      </c>
      <c r="Q13" s="352">
        <v>5723</v>
      </c>
      <c r="R13" s="352"/>
      <c r="S13" s="353" t="s">
        <v>37</v>
      </c>
      <c r="T13" s="352">
        <v>80132</v>
      </c>
      <c r="U13" s="352">
        <v>35947</v>
      </c>
      <c r="V13" s="352">
        <v>39517</v>
      </c>
      <c r="W13" s="352">
        <v>4668</v>
      </c>
      <c r="X13" s="352">
        <v>27041</v>
      </c>
      <c r="Y13" s="352">
        <v>18206</v>
      </c>
      <c r="Z13" s="352">
        <v>8276</v>
      </c>
      <c r="AA13" s="352">
        <v>559</v>
      </c>
      <c r="AB13" s="352">
        <v>27215</v>
      </c>
      <c r="AC13" s="352">
        <v>6173</v>
      </c>
      <c r="AD13" s="352">
        <v>20711</v>
      </c>
      <c r="AE13" s="352">
        <v>331</v>
      </c>
      <c r="AF13" s="352">
        <v>25876</v>
      </c>
      <c r="AG13" s="352">
        <v>11568</v>
      </c>
      <c r="AH13" s="352">
        <v>10530</v>
      </c>
      <c r="AI13" s="352">
        <v>3778</v>
      </c>
      <c r="AJ13" s="352"/>
      <c r="AK13" s="352" t="s">
        <v>37</v>
      </c>
      <c r="AL13" s="352">
        <v>91605</v>
      </c>
      <c r="AM13" s="352">
        <v>43478</v>
      </c>
      <c r="AN13" s="352">
        <v>43369</v>
      </c>
      <c r="AO13" s="352">
        <v>2403</v>
      </c>
      <c r="AP13" s="352">
        <v>31967</v>
      </c>
      <c r="AQ13" s="352">
        <v>21124</v>
      </c>
      <c r="AR13" s="352">
        <v>10208</v>
      </c>
      <c r="AS13" s="352">
        <v>516</v>
      </c>
      <c r="AT13" s="352">
        <v>34241</v>
      </c>
      <c r="AU13" s="352">
        <v>9256</v>
      </c>
      <c r="AV13" s="352">
        <v>23797</v>
      </c>
      <c r="AW13" s="352">
        <v>295</v>
      </c>
      <c r="AX13" s="352">
        <v>23136</v>
      </c>
      <c r="AY13" s="352">
        <v>12180</v>
      </c>
      <c r="AZ13" s="352">
        <v>8288</v>
      </c>
      <c r="BA13" s="352">
        <v>1402</v>
      </c>
      <c r="BC13" s="352" t="s">
        <v>37</v>
      </c>
      <c r="BD13" s="352">
        <v>97534</v>
      </c>
      <c r="BE13" s="352">
        <v>43706</v>
      </c>
      <c r="BF13" s="352">
        <v>51019</v>
      </c>
      <c r="BG13" s="352">
        <v>2809</v>
      </c>
      <c r="BH13" s="352">
        <v>32042</v>
      </c>
      <c r="BI13" s="352">
        <v>20219</v>
      </c>
      <c r="BJ13" s="352">
        <v>11302</v>
      </c>
      <c r="BK13" s="352">
        <v>521</v>
      </c>
      <c r="BL13" s="352">
        <v>32295</v>
      </c>
      <c r="BM13" s="352">
        <v>7805</v>
      </c>
      <c r="BN13" s="352">
        <v>24247</v>
      </c>
      <c r="BO13" s="352">
        <v>243</v>
      </c>
      <c r="BP13" s="352">
        <v>33197</v>
      </c>
      <c r="BQ13" s="352">
        <v>15682</v>
      </c>
      <c r="BR13" s="352">
        <v>15470</v>
      </c>
      <c r="BS13" s="352">
        <v>2045</v>
      </c>
    </row>
    <row r="14" spans="1:71" ht="13.9" customHeight="1" x14ac:dyDescent="0.2">
      <c r="A14" s="353" t="s">
        <v>38</v>
      </c>
      <c r="B14" s="352">
        <v>114564</v>
      </c>
      <c r="C14" s="352">
        <v>94926</v>
      </c>
      <c r="D14" s="352">
        <v>16629</v>
      </c>
      <c r="E14" s="352">
        <v>3009</v>
      </c>
      <c r="F14" s="352">
        <v>74141</v>
      </c>
      <c r="G14" s="352">
        <v>67788</v>
      </c>
      <c r="H14" s="352">
        <v>5834</v>
      </c>
      <c r="I14" s="352">
        <v>519</v>
      </c>
      <c r="J14" s="352">
        <v>21514</v>
      </c>
      <c r="K14" s="352">
        <v>13400</v>
      </c>
      <c r="L14" s="352">
        <v>8041</v>
      </c>
      <c r="M14" s="352">
        <v>73</v>
      </c>
      <c r="N14" s="352">
        <v>18909</v>
      </c>
      <c r="O14" s="352">
        <v>13738</v>
      </c>
      <c r="P14" s="352">
        <v>2754</v>
      </c>
      <c r="Q14" s="352">
        <v>2417</v>
      </c>
      <c r="R14" s="352"/>
      <c r="S14" s="353" t="s">
        <v>38</v>
      </c>
      <c r="T14" s="352">
        <v>124850</v>
      </c>
      <c r="U14" s="352">
        <v>96876</v>
      </c>
      <c r="V14" s="352">
        <v>25581</v>
      </c>
      <c r="W14" s="352">
        <v>2393</v>
      </c>
      <c r="X14" s="352">
        <v>90867</v>
      </c>
      <c r="Y14" s="352">
        <v>78963</v>
      </c>
      <c r="Z14" s="352">
        <v>11558</v>
      </c>
      <c r="AA14" s="352">
        <v>346</v>
      </c>
      <c r="AB14" s="352">
        <v>16767</v>
      </c>
      <c r="AC14" s="352">
        <v>7981</v>
      </c>
      <c r="AD14" s="352">
        <v>8695</v>
      </c>
      <c r="AE14" s="352">
        <v>91</v>
      </c>
      <c r="AF14" s="352">
        <v>17216</v>
      </c>
      <c r="AG14" s="352">
        <v>9932</v>
      </c>
      <c r="AH14" s="352">
        <v>5328</v>
      </c>
      <c r="AI14" s="352">
        <v>1956</v>
      </c>
      <c r="AJ14" s="352"/>
      <c r="AK14" s="352" t="s">
        <v>38</v>
      </c>
      <c r="AL14" s="352">
        <v>139003</v>
      </c>
      <c r="AM14" s="352">
        <v>107156</v>
      </c>
      <c r="AN14" s="352">
        <v>28660</v>
      </c>
      <c r="AO14" s="352">
        <v>2326</v>
      </c>
      <c r="AP14" s="352">
        <v>95525</v>
      </c>
      <c r="AQ14" s="352">
        <v>83119</v>
      </c>
      <c r="AR14" s="352">
        <v>11706</v>
      </c>
      <c r="AS14" s="352">
        <v>563</v>
      </c>
      <c r="AT14" s="352">
        <v>23339</v>
      </c>
      <c r="AU14" s="352">
        <v>11982</v>
      </c>
      <c r="AV14" s="352">
        <v>11019</v>
      </c>
      <c r="AW14" s="352">
        <v>112</v>
      </c>
      <c r="AX14" s="352">
        <v>18181</v>
      </c>
      <c r="AY14" s="352">
        <v>10942</v>
      </c>
      <c r="AZ14" s="352">
        <v>5307</v>
      </c>
      <c r="BA14" s="352">
        <v>1489</v>
      </c>
      <c r="BC14" s="352" t="s">
        <v>38</v>
      </c>
      <c r="BD14" s="352">
        <v>145010</v>
      </c>
      <c r="BE14" s="352">
        <v>105891</v>
      </c>
      <c r="BF14" s="352">
        <v>36838</v>
      </c>
      <c r="BG14" s="352">
        <v>2281</v>
      </c>
      <c r="BH14" s="352">
        <v>87085</v>
      </c>
      <c r="BI14" s="352">
        <v>75356</v>
      </c>
      <c r="BJ14" s="352">
        <v>11292</v>
      </c>
      <c r="BK14" s="352">
        <v>437</v>
      </c>
      <c r="BL14" s="352">
        <v>25887</v>
      </c>
      <c r="BM14" s="352">
        <v>12385</v>
      </c>
      <c r="BN14" s="352">
        <v>13380</v>
      </c>
      <c r="BO14" s="352">
        <v>122</v>
      </c>
      <c r="BP14" s="352">
        <v>32038</v>
      </c>
      <c r="BQ14" s="352">
        <v>18150</v>
      </c>
      <c r="BR14" s="352">
        <v>12166</v>
      </c>
      <c r="BS14" s="352">
        <v>1722</v>
      </c>
    </row>
    <row r="15" spans="1:71" ht="13.9" customHeight="1" x14ac:dyDescent="0.2">
      <c r="A15" s="353" t="s">
        <v>39</v>
      </c>
      <c r="B15" s="352">
        <v>100243</v>
      </c>
      <c r="C15" s="352">
        <v>73668</v>
      </c>
      <c r="D15" s="352">
        <v>21281</v>
      </c>
      <c r="E15" s="352">
        <v>5294</v>
      </c>
      <c r="F15" s="352">
        <v>57390</v>
      </c>
      <c r="G15" s="352">
        <v>50875</v>
      </c>
      <c r="H15" s="352">
        <v>5426</v>
      </c>
      <c r="I15" s="352">
        <v>1089</v>
      </c>
      <c r="J15" s="352">
        <v>20970</v>
      </c>
      <c r="K15" s="352">
        <v>9096</v>
      </c>
      <c r="L15" s="352">
        <v>11797</v>
      </c>
      <c r="M15" s="352">
        <v>77</v>
      </c>
      <c r="N15" s="352">
        <v>21883</v>
      </c>
      <c r="O15" s="352">
        <v>13697</v>
      </c>
      <c r="P15" s="352">
        <v>4058</v>
      </c>
      <c r="Q15" s="352">
        <v>4128</v>
      </c>
      <c r="R15" s="352"/>
      <c r="S15" s="353" t="s">
        <v>39</v>
      </c>
      <c r="T15" s="352">
        <v>108571</v>
      </c>
      <c r="U15" s="352">
        <v>74782</v>
      </c>
      <c r="V15" s="352">
        <v>30352</v>
      </c>
      <c r="W15" s="352">
        <v>3437</v>
      </c>
      <c r="X15" s="352">
        <v>69281</v>
      </c>
      <c r="Y15" s="352">
        <v>57055</v>
      </c>
      <c r="Z15" s="352">
        <v>11661</v>
      </c>
      <c r="AA15" s="352">
        <v>565</v>
      </c>
      <c r="AB15" s="352">
        <v>17125</v>
      </c>
      <c r="AC15" s="352">
        <v>5417</v>
      </c>
      <c r="AD15" s="352">
        <v>11539</v>
      </c>
      <c r="AE15" s="352">
        <v>169</v>
      </c>
      <c r="AF15" s="352">
        <v>22165</v>
      </c>
      <c r="AG15" s="352">
        <v>12310</v>
      </c>
      <c r="AH15" s="352">
        <v>7152</v>
      </c>
      <c r="AI15" s="352">
        <v>2703</v>
      </c>
      <c r="AJ15" s="352"/>
      <c r="AK15" s="352" t="s">
        <v>39</v>
      </c>
      <c r="AL15" s="352">
        <v>118021</v>
      </c>
      <c r="AM15" s="352">
        <v>82093</v>
      </c>
      <c r="AN15" s="352">
        <v>33233</v>
      </c>
      <c r="AO15" s="352">
        <v>1793</v>
      </c>
      <c r="AP15" s="352">
        <v>74374</v>
      </c>
      <c r="AQ15" s="352">
        <v>60663</v>
      </c>
      <c r="AR15" s="352">
        <v>13167</v>
      </c>
      <c r="AS15" s="352">
        <v>414</v>
      </c>
      <c r="AT15" s="352">
        <v>22277</v>
      </c>
      <c r="AU15" s="352">
        <v>8512</v>
      </c>
      <c r="AV15" s="352">
        <v>13374</v>
      </c>
      <c r="AW15" s="352">
        <v>132</v>
      </c>
      <c r="AX15" s="352">
        <v>19615</v>
      </c>
      <c r="AY15" s="352">
        <v>11967</v>
      </c>
      <c r="AZ15" s="352">
        <v>6030</v>
      </c>
      <c r="BA15" s="352">
        <v>1132</v>
      </c>
      <c r="BC15" s="352" t="s">
        <v>39</v>
      </c>
      <c r="BD15" s="352">
        <v>124082</v>
      </c>
      <c r="BE15" s="352">
        <v>83181</v>
      </c>
      <c r="BF15" s="352">
        <v>38851</v>
      </c>
      <c r="BG15" s="352">
        <v>2050</v>
      </c>
      <c r="BH15" s="352">
        <v>65594</v>
      </c>
      <c r="BI15" s="352">
        <v>53553</v>
      </c>
      <c r="BJ15" s="352">
        <v>11668</v>
      </c>
      <c r="BK15" s="352">
        <v>373</v>
      </c>
      <c r="BL15" s="352">
        <v>22472</v>
      </c>
      <c r="BM15" s="352">
        <v>8281</v>
      </c>
      <c r="BN15" s="352">
        <v>14045</v>
      </c>
      <c r="BO15" s="352">
        <v>146</v>
      </c>
      <c r="BP15" s="352">
        <v>36016</v>
      </c>
      <c r="BQ15" s="352">
        <v>21347</v>
      </c>
      <c r="BR15" s="352">
        <v>13138</v>
      </c>
      <c r="BS15" s="352">
        <v>1531</v>
      </c>
    </row>
    <row r="16" spans="1:71" ht="13.9" customHeight="1" x14ac:dyDescent="0.2">
      <c r="A16" s="353" t="s">
        <v>40</v>
      </c>
      <c r="B16" s="352">
        <v>95013</v>
      </c>
      <c r="C16" s="352">
        <v>74215</v>
      </c>
      <c r="D16" s="352">
        <v>18745</v>
      </c>
      <c r="E16" s="352">
        <v>2053</v>
      </c>
      <c r="F16" s="352">
        <v>62896</v>
      </c>
      <c r="G16" s="352">
        <v>57362</v>
      </c>
      <c r="H16" s="352">
        <v>5044</v>
      </c>
      <c r="I16" s="352">
        <v>490</v>
      </c>
      <c r="J16" s="352">
        <v>21406</v>
      </c>
      <c r="K16" s="352">
        <v>9814</v>
      </c>
      <c r="L16" s="352">
        <v>11476</v>
      </c>
      <c r="M16" s="352">
        <v>116</v>
      </c>
      <c r="N16" s="352">
        <v>10711</v>
      </c>
      <c r="O16" s="352">
        <v>7039</v>
      </c>
      <c r="P16" s="352">
        <v>2225</v>
      </c>
      <c r="Q16" s="352">
        <v>1447</v>
      </c>
      <c r="R16" s="352"/>
      <c r="S16" s="353" t="s">
        <v>40</v>
      </c>
      <c r="T16" s="352">
        <v>101680</v>
      </c>
      <c r="U16" s="352">
        <v>74847</v>
      </c>
      <c r="V16" s="352">
        <v>25246</v>
      </c>
      <c r="W16" s="352">
        <v>1587</v>
      </c>
      <c r="X16" s="352">
        <v>74842</v>
      </c>
      <c r="Y16" s="352">
        <v>63030</v>
      </c>
      <c r="Z16" s="352">
        <v>11577</v>
      </c>
      <c r="AA16" s="352">
        <v>235</v>
      </c>
      <c r="AB16" s="352">
        <v>15779</v>
      </c>
      <c r="AC16" s="352">
        <v>5852</v>
      </c>
      <c r="AD16" s="352">
        <v>9709</v>
      </c>
      <c r="AE16" s="352">
        <v>218</v>
      </c>
      <c r="AF16" s="352">
        <v>11059</v>
      </c>
      <c r="AG16" s="352">
        <v>5965</v>
      </c>
      <c r="AH16" s="352">
        <v>3960</v>
      </c>
      <c r="AI16" s="352">
        <v>1134</v>
      </c>
      <c r="AJ16" s="352"/>
      <c r="AK16" s="352" t="s">
        <v>40</v>
      </c>
      <c r="AL16" s="352">
        <v>110394</v>
      </c>
      <c r="AM16" s="352">
        <v>78591</v>
      </c>
      <c r="AN16" s="352">
        <v>29527</v>
      </c>
      <c r="AO16" s="352">
        <v>1724</v>
      </c>
      <c r="AP16" s="352">
        <v>77994</v>
      </c>
      <c r="AQ16" s="352">
        <v>64341</v>
      </c>
      <c r="AR16" s="352">
        <v>13141</v>
      </c>
      <c r="AS16" s="352">
        <v>421</v>
      </c>
      <c r="AT16" s="352">
        <v>19299</v>
      </c>
      <c r="AU16" s="352">
        <v>7431</v>
      </c>
      <c r="AV16" s="352">
        <v>11386</v>
      </c>
      <c r="AW16" s="352">
        <v>214</v>
      </c>
      <c r="AX16" s="352">
        <v>11048</v>
      </c>
      <c r="AY16" s="352">
        <v>5748</v>
      </c>
      <c r="AZ16" s="352">
        <v>4208</v>
      </c>
      <c r="BA16" s="352">
        <v>934</v>
      </c>
      <c r="BC16" s="352" t="s">
        <v>40</v>
      </c>
      <c r="BD16" s="352">
        <v>119916</v>
      </c>
      <c r="BE16" s="352">
        <v>82079</v>
      </c>
      <c r="BF16" s="352">
        <v>36104</v>
      </c>
      <c r="BG16" s="352">
        <v>1733</v>
      </c>
      <c r="BH16" s="352">
        <v>70549</v>
      </c>
      <c r="BI16" s="352">
        <v>58761</v>
      </c>
      <c r="BJ16" s="352">
        <v>11450</v>
      </c>
      <c r="BK16" s="352">
        <v>338</v>
      </c>
      <c r="BL16" s="352">
        <v>21073</v>
      </c>
      <c r="BM16" s="352">
        <v>8457</v>
      </c>
      <c r="BN16" s="352">
        <v>12469</v>
      </c>
      <c r="BO16" s="352">
        <v>147</v>
      </c>
      <c r="BP16" s="352">
        <v>28294</v>
      </c>
      <c r="BQ16" s="352">
        <v>14861</v>
      </c>
      <c r="BR16" s="352">
        <v>12185</v>
      </c>
      <c r="BS16" s="352">
        <v>1248</v>
      </c>
    </row>
    <row r="17" spans="1:71" ht="13.9" customHeight="1" x14ac:dyDescent="0.2">
      <c r="A17" s="353" t="s">
        <v>41</v>
      </c>
      <c r="B17" s="352">
        <v>77971</v>
      </c>
      <c r="C17" s="352">
        <v>53380</v>
      </c>
      <c r="D17" s="352">
        <v>23273</v>
      </c>
      <c r="E17" s="352">
        <v>1318</v>
      </c>
      <c r="F17" s="352">
        <v>30068</v>
      </c>
      <c r="G17" s="352">
        <v>27984</v>
      </c>
      <c r="H17" s="352">
        <v>1815</v>
      </c>
      <c r="I17" s="352">
        <v>269</v>
      </c>
      <c r="J17" s="352">
        <v>36703</v>
      </c>
      <c r="K17" s="352">
        <v>16810</v>
      </c>
      <c r="L17" s="352">
        <v>19846</v>
      </c>
      <c r="M17" s="352">
        <v>47</v>
      </c>
      <c r="N17" s="352">
        <v>11200</v>
      </c>
      <c r="O17" s="352">
        <v>8586</v>
      </c>
      <c r="P17" s="352">
        <v>1612</v>
      </c>
      <c r="Q17" s="352">
        <v>1002</v>
      </c>
      <c r="R17" s="352"/>
      <c r="S17" s="353" t="s">
        <v>41</v>
      </c>
      <c r="T17" s="352">
        <v>84693</v>
      </c>
      <c r="U17" s="352">
        <v>54077</v>
      </c>
      <c r="V17" s="352">
        <v>29481</v>
      </c>
      <c r="W17" s="352">
        <v>1135</v>
      </c>
      <c r="X17" s="352">
        <v>39890</v>
      </c>
      <c r="Y17" s="352">
        <v>35138</v>
      </c>
      <c r="Z17" s="352">
        <v>4590</v>
      </c>
      <c r="AA17" s="352">
        <v>162</v>
      </c>
      <c r="AB17" s="352">
        <v>32461</v>
      </c>
      <c r="AC17" s="352">
        <v>11578</v>
      </c>
      <c r="AD17" s="352">
        <v>20786</v>
      </c>
      <c r="AE17" s="352">
        <v>97</v>
      </c>
      <c r="AF17" s="352">
        <v>12342</v>
      </c>
      <c r="AG17" s="352">
        <v>7361</v>
      </c>
      <c r="AH17" s="352">
        <v>4105</v>
      </c>
      <c r="AI17" s="352">
        <v>876</v>
      </c>
      <c r="AJ17" s="352"/>
      <c r="AK17" s="352" t="s">
        <v>41</v>
      </c>
      <c r="AL17" s="352">
        <v>92785</v>
      </c>
      <c r="AM17" s="352">
        <v>60590</v>
      </c>
      <c r="AN17" s="352">
        <v>30534</v>
      </c>
      <c r="AO17" s="352">
        <v>1053</v>
      </c>
      <c r="AP17" s="352">
        <v>45424</v>
      </c>
      <c r="AQ17" s="352">
        <v>39595</v>
      </c>
      <c r="AR17" s="352">
        <v>5552</v>
      </c>
      <c r="AS17" s="352">
        <v>220</v>
      </c>
      <c r="AT17" s="352">
        <v>36616</v>
      </c>
      <c r="AU17" s="352">
        <v>14202</v>
      </c>
      <c r="AV17" s="352">
        <v>21849</v>
      </c>
      <c r="AW17" s="352">
        <v>155</v>
      </c>
      <c r="AX17" s="352">
        <v>9314</v>
      </c>
      <c r="AY17" s="352">
        <v>6040</v>
      </c>
      <c r="AZ17" s="352">
        <v>2548</v>
      </c>
      <c r="BA17" s="352">
        <v>603</v>
      </c>
      <c r="BC17" s="352" t="s">
        <v>41</v>
      </c>
      <c r="BD17" s="352">
        <v>101045</v>
      </c>
      <c r="BE17" s="352">
        <v>61942</v>
      </c>
      <c r="BF17" s="352">
        <v>38112</v>
      </c>
      <c r="BG17" s="352">
        <v>991</v>
      </c>
      <c r="BH17" s="352">
        <v>45299</v>
      </c>
      <c r="BI17" s="352">
        <v>36927</v>
      </c>
      <c r="BJ17" s="352">
        <v>8175</v>
      </c>
      <c r="BK17" s="352">
        <v>197</v>
      </c>
      <c r="BL17" s="352">
        <v>34662</v>
      </c>
      <c r="BM17" s="352">
        <v>13810</v>
      </c>
      <c r="BN17" s="352">
        <v>20713</v>
      </c>
      <c r="BO17" s="352">
        <v>139</v>
      </c>
      <c r="BP17" s="352">
        <v>21084</v>
      </c>
      <c r="BQ17" s="352">
        <v>11205</v>
      </c>
      <c r="BR17" s="352">
        <v>9224</v>
      </c>
      <c r="BS17" s="352">
        <v>655</v>
      </c>
    </row>
    <row r="18" spans="1:71" ht="13.9" customHeight="1" x14ac:dyDescent="0.2">
      <c r="A18" s="353" t="s">
        <v>42</v>
      </c>
      <c r="B18" s="352">
        <v>68445</v>
      </c>
      <c r="C18" s="352">
        <v>25850</v>
      </c>
      <c r="D18" s="352">
        <v>37542</v>
      </c>
      <c r="E18" s="352">
        <v>5053</v>
      </c>
      <c r="F18" s="352">
        <v>11331</v>
      </c>
      <c r="G18" s="352">
        <v>9619</v>
      </c>
      <c r="H18" s="352">
        <v>981</v>
      </c>
      <c r="I18" s="352">
        <v>731</v>
      </c>
      <c r="J18" s="352">
        <v>39331</v>
      </c>
      <c r="K18" s="352">
        <v>6548</v>
      </c>
      <c r="L18" s="352">
        <v>32574</v>
      </c>
      <c r="M18" s="352">
        <v>209</v>
      </c>
      <c r="N18" s="352">
        <v>17783</v>
      </c>
      <c r="O18" s="352">
        <v>9683</v>
      </c>
      <c r="P18" s="352">
        <v>3987</v>
      </c>
      <c r="Q18" s="352">
        <v>4113</v>
      </c>
      <c r="R18" s="352"/>
      <c r="S18" s="353" t="s">
        <v>42</v>
      </c>
      <c r="T18" s="352">
        <v>75593</v>
      </c>
      <c r="U18" s="352">
        <v>28714</v>
      </c>
      <c r="V18" s="352">
        <v>43781</v>
      </c>
      <c r="W18" s="352">
        <v>3098</v>
      </c>
      <c r="X18" s="352">
        <v>20340</v>
      </c>
      <c r="Y18" s="352">
        <v>14548</v>
      </c>
      <c r="Z18" s="352">
        <v>5415</v>
      </c>
      <c r="AA18" s="352">
        <v>377</v>
      </c>
      <c r="AB18" s="352">
        <v>36232</v>
      </c>
      <c r="AC18" s="352">
        <v>5335</v>
      </c>
      <c r="AD18" s="352">
        <v>30614</v>
      </c>
      <c r="AE18" s="352">
        <v>283</v>
      </c>
      <c r="AF18" s="352">
        <v>19021</v>
      </c>
      <c r="AG18" s="352">
        <v>8831</v>
      </c>
      <c r="AH18" s="352">
        <v>7752</v>
      </c>
      <c r="AI18" s="352">
        <v>2438</v>
      </c>
      <c r="AJ18" s="352"/>
      <c r="AK18" s="352" t="s">
        <v>42</v>
      </c>
      <c r="AL18" s="352">
        <v>86042</v>
      </c>
      <c r="AM18" s="352">
        <v>38093</v>
      </c>
      <c r="AN18" s="352">
        <v>44307</v>
      </c>
      <c r="AO18" s="352">
        <v>1792</v>
      </c>
      <c r="AP18" s="352">
        <v>27616</v>
      </c>
      <c r="AQ18" s="352">
        <v>19002</v>
      </c>
      <c r="AR18" s="352">
        <v>7891</v>
      </c>
      <c r="AS18" s="352">
        <v>549</v>
      </c>
      <c r="AT18" s="352">
        <v>43669</v>
      </c>
      <c r="AU18" s="352">
        <v>11062</v>
      </c>
      <c r="AV18" s="352">
        <v>31325</v>
      </c>
      <c r="AW18" s="352">
        <v>195</v>
      </c>
      <c r="AX18" s="352">
        <v>13376</v>
      </c>
      <c r="AY18" s="352">
        <v>7477</v>
      </c>
      <c r="AZ18" s="352">
        <v>4411</v>
      </c>
      <c r="BA18" s="352">
        <v>973</v>
      </c>
      <c r="BC18" s="352" t="s">
        <v>42</v>
      </c>
      <c r="BD18" s="352">
        <v>101690</v>
      </c>
      <c r="BE18" s="352">
        <v>39991</v>
      </c>
      <c r="BF18" s="352">
        <v>59175</v>
      </c>
      <c r="BG18" s="352">
        <v>2524</v>
      </c>
      <c r="BH18" s="352">
        <v>26553</v>
      </c>
      <c r="BI18" s="352">
        <v>15861</v>
      </c>
      <c r="BJ18" s="352">
        <v>10314</v>
      </c>
      <c r="BK18" s="352">
        <v>378</v>
      </c>
      <c r="BL18" s="352">
        <v>44430</v>
      </c>
      <c r="BM18" s="352">
        <v>10755</v>
      </c>
      <c r="BN18" s="352">
        <v>33473</v>
      </c>
      <c r="BO18" s="352">
        <v>202</v>
      </c>
      <c r="BP18" s="352">
        <v>30707</v>
      </c>
      <c r="BQ18" s="352">
        <v>13375</v>
      </c>
      <c r="BR18" s="352">
        <v>15388</v>
      </c>
      <c r="BS18" s="352">
        <v>1944</v>
      </c>
    </row>
    <row r="19" spans="1:71" ht="13.9" customHeight="1" x14ac:dyDescent="0.2">
      <c r="A19" s="353" t="s">
        <v>43</v>
      </c>
      <c r="B19" s="352">
        <v>61028</v>
      </c>
      <c r="C19" s="352">
        <v>34279</v>
      </c>
      <c r="D19" s="352">
        <v>19871</v>
      </c>
      <c r="E19" s="352">
        <v>6878</v>
      </c>
      <c r="F19" s="352">
        <v>18347</v>
      </c>
      <c r="G19" s="352">
        <v>14308</v>
      </c>
      <c r="H19" s="352">
        <v>3004</v>
      </c>
      <c r="I19" s="352">
        <v>1035</v>
      </c>
      <c r="J19" s="352">
        <v>17058</v>
      </c>
      <c r="K19" s="352">
        <v>6072</v>
      </c>
      <c r="L19" s="352">
        <v>10816</v>
      </c>
      <c r="M19" s="352">
        <v>170</v>
      </c>
      <c r="N19" s="352">
        <v>25623</v>
      </c>
      <c r="O19" s="352">
        <v>13899</v>
      </c>
      <c r="P19" s="352">
        <v>6051</v>
      </c>
      <c r="Q19" s="352">
        <v>5673</v>
      </c>
      <c r="R19" s="352"/>
      <c r="S19" s="353" t="s">
        <v>43</v>
      </c>
      <c r="T19" s="352">
        <v>69794</v>
      </c>
      <c r="U19" s="352">
        <v>39256</v>
      </c>
      <c r="V19" s="352">
        <v>26878</v>
      </c>
      <c r="W19" s="352">
        <v>3660</v>
      </c>
      <c r="X19" s="352">
        <v>29269</v>
      </c>
      <c r="Y19" s="352">
        <v>21603</v>
      </c>
      <c r="Z19" s="352">
        <v>7135</v>
      </c>
      <c r="AA19" s="352">
        <v>531</v>
      </c>
      <c r="AB19" s="352">
        <v>16639</v>
      </c>
      <c r="AC19" s="352">
        <v>5279</v>
      </c>
      <c r="AD19" s="352">
        <v>11178</v>
      </c>
      <c r="AE19" s="352">
        <v>182</v>
      </c>
      <c r="AF19" s="352">
        <v>23886</v>
      </c>
      <c r="AG19" s="352">
        <v>12374</v>
      </c>
      <c r="AH19" s="352">
        <v>8565</v>
      </c>
      <c r="AI19" s="352">
        <v>2947</v>
      </c>
      <c r="AJ19" s="352"/>
      <c r="AK19" s="352" t="s">
        <v>43</v>
      </c>
      <c r="AL19" s="352">
        <v>75437</v>
      </c>
      <c r="AM19" s="352">
        <v>44245</v>
      </c>
      <c r="AN19" s="352">
        <v>28620</v>
      </c>
      <c r="AO19" s="352">
        <v>1571</v>
      </c>
      <c r="AP19" s="352">
        <v>33156</v>
      </c>
      <c r="AQ19" s="352">
        <v>24801</v>
      </c>
      <c r="AR19" s="352">
        <v>7763</v>
      </c>
      <c r="AS19" s="352">
        <v>494</v>
      </c>
      <c r="AT19" s="352">
        <v>24630</v>
      </c>
      <c r="AU19" s="352">
        <v>9203</v>
      </c>
      <c r="AV19" s="352">
        <v>14944</v>
      </c>
      <c r="AW19" s="352">
        <v>104</v>
      </c>
      <c r="AX19" s="352">
        <v>15934</v>
      </c>
      <c r="AY19" s="352">
        <v>9521</v>
      </c>
      <c r="AZ19" s="352">
        <v>5056</v>
      </c>
      <c r="BA19" s="352">
        <v>874</v>
      </c>
      <c r="BC19" s="352" t="s">
        <v>43</v>
      </c>
      <c r="BD19" s="352">
        <v>80590</v>
      </c>
      <c r="BE19" s="352">
        <v>44296</v>
      </c>
      <c r="BF19" s="352">
        <v>34504</v>
      </c>
      <c r="BG19" s="352">
        <v>1790</v>
      </c>
      <c r="BH19" s="352">
        <v>28654</v>
      </c>
      <c r="BI19" s="352">
        <v>20649</v>
      </c>
      <c r="BJ19" s="352">
        <v>7618</v>
      </c>
      <c r="BK19" s="352">
        <v>387</v>
      </c>
      <c r="BL19" s="352">
        <v>25133</v>
      </c>
      <c r="BM19" s="352">
        <v>8679</v>
      </c>
      <c r="BN19" s="352">
        <v>16308</v>
      </c>
      <c r="BO19" s="352">
        <v>146</v>
      </c>
      <c r="BP19" s="352">
        <v>26803</v>
      </c>
      <c r="BQ19" s="352">
        <v>14968</v>
      </c>
      <c r="BR19" s="352">
        <v>10578</v>
      </c>
      <c r="BS19" s="352">
        <v>1257</v>
      </c>
    </row>
    <row r="20" spans="1:71" ht="13.9" customHeight="1" x14ac:dyDescent="0.2">
      <c r="A20" s="353" t="s">
        <v>44</v>
      </c>
      <c r="B20" s="352">
        <v>77083</v>
      </c>
      <c r="C20" s="352">
        <v>52705</v>
      </c>
      <c r="D20" s="352">
        <v>16603</v>
      </c>
      <c r="E20" s="352">
        <v>7775</v>
      </c>
      <c r="F20" s="352">
        <v>33588</v>
      </c>
      <c r="G20" s="352">
        <v>28842</v>
      </c>
      <c r="H20" s="352">
        <v>3223</v>
      </c>
      <c r="I20" s="352">
        <v>1523</v>
      </c>
      <c r="J20" s="352">
        <v>21959</v>
      </c>
      <c r="K20" s="352">
        <v>11162</v>
      </c>
      <c r="L20" s="352">
        <v>10603</v>
      </c>
      <c r="M20" s="352">
        <v>194</v>
      </c>
      <c r="N20" s="352">
        <v>21536</v>
      </c>
      <c r="O20" s="352">
        <v>12701</v>
      </c>
      <c r="P20" s="352">
        <v>2777</v>
      </c>
      <c r="Q20" s="352">
        <v>6058</v>
      </c>
      <c r="R20" s="352"/>
      <c r="S20" s="353" t="s">
        <v>44</v>
      </c>
      <c r="T20" s="352">
        <v>85244</v>
      </c>
      <c r="U20" s="352">
        <v>57622</v>
      </c>
      <c r="V20" s="352">
        <v>22677</v>
      </c>
      <c r="W20" s="352">
        <v>4945</v>
      </c>
      <c r="X20" s="352">
        <v>42418</v>
      </c>
      <c r="Y20" s="352">
        <v>35292</v>
      </c>
      <c r="Z20" s="352">
        <v>6482</v>
      </c>
      <c r="AA20" s="352">
        <v>644</v>
      </c>
      <c r="AB20" s="352">
        <v>21193</v>
      </c>
      <c r="AC20" s="352">
        <v>10127</v>
      </c>
      <c r="AD20" s="352">
        <v>10693</v>
      </c>
      <c r="AE20" s="352">
        <v>373</v>
      </c>
      <c r="AF20" s="352">
        <v>21633</v>
      </c>
      <c r="AG20" s="352">
        <v>12203</v>
      </c>
      <c r="AH20" s="352">
        <v>5502</v>
      </c>
      <c r="AI20" s="352">
        <v>3928</v>
      </c>
      <c r="AJ20" s="352"/>
      <c r="AK20" s="352" t="s">
        <v>44</v>
      </c>
      <c r="AL20" s="352">
        <v>92171</v>
      </c>
      <c r="AM20" s="352">
        <v>63422</v>
      </c>
      <c r="AN20" s="352">
        <v>25354</v>
      </c>
      <c r="AO20" s="352">
        <v>1841</v>
      </c>
      <c r="AP20" s="352">
        <v>42241</v>
      </c>
      <c r="AQ20" s="352">
        <v>35267</v>
      </c>
      <c r="AR20" s="352">
        <v>6497</v>
      </c>
      <c r="AS20" s="352">
        <v>353</v>
      </c>
      <c r="AT20" s="352">
        <v>27890</v>
      </c>
      <c r="AU20" s="352">
        <v>13555</v>
      </c>
      <c r="AV20" s="352">
        <v>13654</v>
      </c>
      <c r="AW20" s="352">
        <v>225</v>
      </c>
      <c r="AX20" s="352">
        <v>19565</v>
      </c>
      <c r="AY20" s="352">
        <v>13196</v>
      </c>
      <c r="AZ20" s="352">
        <v>4363</v>
      </c>
      <c r="BA20" s="352">
        <v>1121</v>
      </c>
      <c r="BC20" s="352" t="s">
        <v>44</v>
      </c>
      <c r="BD20" s="352">
        <v>101955</v>
      </c>
      <c r="BE20" s="352">
        <v>67256</v>
      </c>
      <c r="BF20" s="352">
        <v>32359</v>
      </c>
      <c r="BG20" s="352">
        <v>2340</v>
      </c>
      <c r="BH20" s="352">
        <v>41136</v>
      </c>
      <c r="BI20" s="352">
        <v>33303</v>
      </c>
      <c r="BJ20" s="352">
        <v>7489</v>
      </c>
      <c r="BK20" s="352">
        <v>344</v>
      </c>
      <c r="BL20" s="352">
        <v>27242</v>
      </c>
      <c r="BM20" s="352">
        <v>12514</v>
      </c>
      <c r="BN20" s="352">
        <v>14475</v>
      </c>
      <c r="BO20" s="352">
        <v>253</v>
      </c>
      <c r="BP20" s="352">
        <v>33577</v>
      </c>
      <c r="BQ20" s="352">
        <v>21439</v>
      </c>
      <c r="BR20" s="352">
        <v>10395</v>
      </c>
      <c r="BS20" s="352">
        <v>1743</v>
      </c>
    </row>
    <row r="21" spans="1:71" ht="13.9" customHeight="1" x14ac:dyDescent="0.2">
      <c r="A21" s="353" t="s">
        <v>45</v>
      </c>
      <c r="B21" s="352">
        <v>70398</v>
      </c>
      <c r="C21" s="352">
        <v>58563</v>
      </c>
      <c r="D21" s="352">
        <v>10964</v>
      </c>
      <c r="E21" s="352">
        <v>871</v>
      </c>
      <c r="F21" s="352">
        <v>52596</v>
      </c>
      <c r="G21" s="352">
        <v>47875</v>
      </c>
      <c r="H21" s="352">
        <v>4522</v>
      </c>
      <c r="I21" s="352">
        <v>199</v>
      </c>
      <c r="J21" s="352">
        <v>9123</v>
      </c>
      <c r="K21" s="352">
        <v>5282</v>
      </c>
      <c r="L21" s="352">
        <v>3810</v>
      </c>
      <c r="M21" s="352">
        <v>31</v>
      </c>
      <c r="N21" s="352">
        <v>8679</v>
      </c>
      <c r="O21" s="352">
        <v>5406</v>
      </c>
      <c r="P21" s="352">
        <v>2632</v>
      </c>
      <c r="Q21" s="352">
        <v>641</v>
      </c>
      <c r="R21" s="352"/>
      <c r="S21" s="353" t="s">
        <v>45</v>
      </c>
      <c r="T21" s="352">
        <v>75483</v>
      </c>
      <c r="U21" s="352">
        <v>59674</v>
      </c>
      <c r="V21" s="352">
        <v>14960</v>
      </c>
      <c r="W21" s="352">
        <v>849</v>
      </c>
      <c r="X21" s="352">
        <v>58792</v>
      </c>
      <c r="Y21" s="352">
        <v>50961</v>
      </c>
      <c r="Z21" s="352">
        <v>7687</v>
      </c>
      <c r="AA21" s="352">
        <v>144</v>
      </c>
      <c r="AB21" s="352">
        <v>7065</v>
      </c>
      <c r="AC21" s="352">
        <v>3468</v>
      </c>
      <c r="AD21" s="352">
        <v>3568</v>
      </c>
      <c r="AE21" s="352">
        <v>29</v>
      </c>
      <c r="AF21" s="352">
        <v>9626</v>
      </c>
      <c r="AG21" s="352">
        <v>5245</v>
      </c>
      <c r="AH21" s="352">
        <v>3705</v>
      </c>
      <c r="AI21" s="352">
        <v>676</v>
      </c>
      <c r="AJ21" s="352"/>
      <c r="AK21" s="352" t="s">
        <v>45</v>
      </c>
      <c r="AL21" s="352">
        <v>79109</v>
      </c>
      <c r="AM21" s="352">
        <v>61874</v>
      </c>
      <c r="AN21" s="352">
        <v>15730</v>
      </c>
      <c r="AO21" s="352">
        <v>1253</v>
      </c>
      <c r="AP21" s="352">
        <v>59465</v>
      </c>
      <c r="AQ21" s="352">
        <v>51620</v>
      </c>
      <c r="AR21" s="352">
        <v>7584</v>
      </c>
      <c r="AS21" s="352">
        <v>229</v>
      </c>
      <c r="AT21" s="352">
        <v>8798</v>
      </c>
      <c r="AU21" s="352">
        <v>3996</v>
      </c>
      <c r="AV21" s="352">
        <v>4583</v>
      </c>
      <c r="AW21" s="352">
        <v>125</v>
      </c>
      <c r="AX21" s="352">
        <v>9178</v>
      </c>
      <c r="AY21" s="352">
        <v>5344</v>
      </c>
      <c r="AZ21" s="352">
        <v>2926</v>
      </c>
      <c r="BA21" s="352">
        <v>798</v>
      </c>
      <c r="BC21" s="352" t="s">
        <v>45</v>
      </c>
      <c r="BD21" s="352">
        <v>84268</v>
      </c>
      <c r="BE21" s="352">
        <v>64114</v>
      </c>
      <c r="BF21" s="352">
        <v>18834</v>
      </c>
      <c r="BG21" s="352">
        <v>1320</v>
      </c>
      <c r="BH21" s="352">
        <v>55822</v>
      </c>
      <c r="BI21" s="352">
        <v>48455</v>
      </c>
      <c r="BJ21" s="352">
        <v>7175</v>
      </c>
      <c r="BK21" s="352">
        <v>192</v>
      </c>
      <c r="BL21" s="352">
        <v>8923</v>
      </c>
      <c r="BM21" s="352">
        <v>4216</v>
      </c>
      <c r="BN21" s="352">
        <v>4662</v>
      </c>
      <c r="BO21" s="352">
        <v>45</v>
      </c>
      <c r="BP21" s="352">
        <v>19523</v>
      </c>
      <c r="BQ21" s="352">
        <v>11443</v>
      </c>
      <c r="BR21" s="352">
        <v>6997</v>
      </c>
      <c r="BS21" s="352">
        <v>1083</v>
      </c>
    </row>
    <row r="22" spans="1:71" ht="13.9" customHeight="1" x14ac:dyDescent="0.2">
      <c r="A22" s="353" t="s">
        <v>46</v>
      </c>
      <c r="B22" s="352">
        <v>84422</v>
      </c>
      <c r="C22" s="352">
        <v>73273</v>
      </c>
      <c r="D22" s="352">
        <v>10842</v>
      </c>
      <c r="E22" s="352">
        <v>307</v>
      </c>
      <c r="F22" s="352">
        <v>61143</v>
      </c>
      <c r="G22" s="352">
        <v>59063</v>
      </c>
      <c r="H22" s="352">
        <v>2008</v>
      </c>
      <c r="I22" s="352">
        <v>72</v>
      </c>
      <c r="J22" s="352">
        <v>17706</v>
      </c>
      <c r="K22" s="352">
        <v>10214</v>
      </c>
      <c r="L22" s="352">
        <v>7449</v>
      </c>
      <c r="M22" s="352">
        <v>43</v>
      </c>
      <c r="N22" s="352">
        <v>5573</v>
      </c>
      <c r="O22" s="352">
        <v>3996</v>
      </c>
      <c r="P22" s="352">
        <v>1385</v>
      </c>
      <c r="Q22" s="352">
        <v>192</v>
      </c>
      <c r="R22" s="352"/>
      <c r="S22" s="353" t="s">
        <v>46</v>
      </c>
      <c r="T22" s="352">
        <v>88879</v>
      </c>
      <c r="U22" s="352">
        <v>74085</v>
      </c>
      <c r="V22" s="352">
        <v>14349</v>
      </c>
      <c r="W22" s="352">
        <v>445</v>
      </c>
      <c r="X22" s="352">
        <v>70087</v>
      </c>
      <c r="Y22" s="352">
        <v>65037</v>
      </c>
      <c r="Z22" s="352">
        <v>4980</v>
      </c>
      <c r="AA22" s="352">
        <v>70</v>
      </c>
      <c r="AB22" s="352">
        <v>13278</v>
      </c>
      <c r="AC22" s="352">
        <v>6216</v>
      </c>
      <c r="AD22" s="352">
        <v>6994</v>
      </c>
      <c r="AE22" s="352">
        <v>68</v>
      </c>
      <c r="AF22" s="352">
        <v>5514</v>
      </c>
      <c r="AG22" s="352">
        <v>2832</v>
      </c>
      <c r="AH22" s="352">
        <v>2375</v>
      </c>
      <c r="AI22" s="352">
        <v>307</v>
      </c>
      <c r="AJ22" s="352"/>
      <c r="AK22" s="352" t="s">
        <v>46</v>
      </c>
      <c r="AL22" s="352">
        <v>91719</v>
      </c>
      <c r="AM22" s="352">
        <v>76063</v>
      </c>
      <c r="AN22" s="352">
        <v>14124</v>
      </c>
      <c r="AO22" s="352">
        <v>1103</v>
      </c>
      <c r="AP22" s="352">
        <v>72606</v>
      </c>
      <c r="AQ22" s="352">
        <v>66868</v>
      </c>
      <c r="AR22" s="352">
        <v>5350</v>
      </c>
      <c r="AS22" s="352">
        <v>207</v>
      </c>
      <c r="AT22" s="352">
        <v>13022</v>
      </c>
      <c r="AU22" s="352">
        <v>5730</v>
      </c>
      <c r="AV22" s="352">
        <v>7004</v>
      </c>
      <c r="AW22" s="352">
        <v>94</v>
      </c>
      <c r="AX22" s="352">
        <v>5048</v>
      </c>
      <c r="AY22" s="352">
        <v>2800</v>
      </c>
      <c r="AZ22" s="352">
        <v>1472</v>
      </c>
      <c r="BA22" s="352">
        <v>732</v>
      </c>
      <c r="BC22" s="352" t="s">
        <v>46</v>
      </c>
      <c r="BD22" s="352">
        <v>97199</v>
      </c>
      <c r="BE22" s="352">
        <v>77526</v>
      </c>
      <c r="BF22" s="352">
        <v>18360</v>
      </c>
      <c r="BG22" s="352">
        <v>1313</v>
      </c>
      <c r="BH22" s="352">
        <v>72284</v>
      </c>
      <c r="BI22" s="352">
        <v>65759</v>
      </c>
      <c r="BJ22" s="352">
        <v>6154</v>
      </c>
      <c r="BK22" s="352">
        <v>371</v>
      </c>
      <c r="BL22" s="352">
        <v>13799</v>
      </c>
      <c r="BM22" s="352">
        <v>5730</v>
      </c>
      <c r="BN22" s="352">
        <v>7982</v>
      </c>
      <c r="BO22" s="352">
        <v>87</v>
      </c>
      <c r="BP22" s="352">
        <v>11116</v>
      </c>
      <c r="BQ22" s="352">
        <v>6037</v>
      </c>
      <c r="BR22" s="352">
        <v>4224</v>
      </c>
      <c r="BS22" s="352">
        <v>855</v>
      </c>
    </row>
    <row r="23" spans="1:71" ht="13.9" customHeight="1" x14ac:dyDescent="0.2">
      <c r="A23" s="353" t="s">
        <v>47</v>
      </c>
      <c r="B23" s="352">
        <v>81590</v>
      </c>
      <c r="C23" s="352">
        <v>68991</v>
      </c>
      <c r="D23" s="352">
        <v>12113</v>
      </c>
      <c r="E23" s="352">
        <v>486</v>
      </c>
      <c r="F23" s="352">
        <v>50113</v>
      </c>
      <c r="G23" s="352">
        <v>46956</v>
      </c>
      <c r="H23" s="352">
        <v>3056</v>
      </c>
      <c r="I23" s="352">
        <v>101</v>
      </c>
      <c r="J23" s="352">
        <v>21868</v>
      </c>
      <c r="K23" s="352">
        <v>14995</v>
      </c>
      <c r="L23" s="352">
        <v>6802</v>
      </c>
      <c r="M23" s="352">
        <v>71</v>
      </c>
      <c r="N23" s="352">
        <v>9609</v>
      </c>
      <c r="O23" s="352">
        <v>7040</v>
      </c>
      <c r="P23" s="352">
        <v>2255</v>
      </c>
      <c r="Q23" s="352">
        <v>314</v>
      </c>
      <c r="R23" s="352"/>
      <c r="S23" s="353" t="s">
        <v>47</v>
      </c>
      <c r="T23" s="352">
        <v>90783</v>
      </c>
      <c r="U23" s="352">
        <v>70769</v>
      </c>
      <c r="V23" s="352">
        <v>19476</v>
      </c>
      <c r="W23" s="352">
        <v>538</v>
      </c>
      <c r="X23" s="352">
        <v>66422</v>
      </c>
      <c r="Y23" s="352">
        <v>56864</v>
      </c>
      <c r="Z23" s="352">
        <v>9485</v>
      </c>
      <c r="AA23" s="352">
        <v>73</v>
      </c>
      <c r="AB23" s="352">
        <v>14225</v>
      </c>
      <c r="AC23" s="352">
        <v>8119</v>
      </c>
      <c r="AD23" s="352">
        <v>6031</v>
      </c>
      <c r="AE23" s="352">
        <v>75</v>
      </c>
      <c r="AF23" s="352">
        <v>10136</v>
      </c>
      <c r="AG23" s="352">
        <v>5786</v>
      </c>
      <c r="AH23" s="352">
        <v>3960</v>
      </c>
      <c r="AI23" s="352">
        <v>390</v>
      </c>
      <c r="AJ23" s="352"/>
      <c r="AK23" s="352" t="s">
        <v>47</v>
      </c>
      <c r="AL23" s="352">
        <v>96641</v>
      </c>
      <c r="AM23" s="352">
        <v>75511</v>
      </c>
      <c r="AN23" s="352">
        <v>19434</v>
      </c>
      <c r="AO23" s="352">
        <v>1408</v>
      </c>
      <c r="AP23" s="352">
        <v>69669</v>
      </c>
      <c r="AQ23" s="352">
        <v>60229</v>
      </c>
      <c r="AR23" s="352">
        <v>9047</v>
      </c>
      <c r="AS23" s="352">
        <v>253</v>
      </c>
      <c r="AT23" s="352">
        <v>16146</v>
      </c>
      <c r="AU23" s="352">
        <v>9081</v>
      </c>
      <c r="AV23" s="352">
        <v>6786</v>
      </c>
      <c r="AW23" s="352">
        <v>181</v>
      </c>
      <c r="AX23" s="352">
        <v>9442</v>
      </c>
      <c r="AY23" s="352">
        <v>5360</v>
      </c>
      <c r="AZ23" s="352">
        <v>3194</v>
      </c>
      <c r="BA23" s="352">
        <v>848</v>
      </c>
      <c r="BC23" s="352" t="s">
        <v>47</v>
      </c>
      <c r="BD23" s="352">
        <v>100214</v>
      </c>
      <c r="BE23" s="352">
        <v>76352</v>
      </c>
      <c r="BF23" s="352">
        <v>22375</v>
      </c>
      <c r="BG23" s="352">
        <v>1487</v>
      </c>
      <c r="BH23" s="352">
        <v>64291</v>
      </c>
      <c r="BI23" s="352">
        <v>55812</v>
      </c>
      <c r="BJ23" s="352">
        <v>8156</v>
      </c>
      <c r="BK23" s="352">
        <v>323</v>
      </c>
      <c r="BL23" s="352">
        <v>16752</v>
      </c>
      <c r="BM23" s="352">
        <v>9053</v>
      </c>
      <c r="BN23" s="352">
        <v>7566</v>
      </c>
      <c r="BO23" s="352">
        <v>133</v>
      </c>
      <c r="BP23" s="352">
        <v>19171</v>
      </c>
      <c r="BQ23" s="352">
        <v>11487</v>
      </c>
      <c r="BR23" s="352">
        <v>6653</v>
      </c>
      <c r="BS23" s="352">
        <v>1031</v>
      </c>
    </row>
    <row r="24" spans="1:71" ht="13.9" customHeight="1" x14ac:dyDescent="0.2">
      <c r="A24" s="353" t="s">
        <v>48</v>
      </c>
      <c r="B24" s="352">
        <v>72973</v>
      </c>
      <c r="C24" s="352">
        <v>55381</v>
      </c>
      <c r="D24" s="352">
        <v>15500</v>
      </c>
      <c r="E24" s="352">
        <v>2092</v>
      </c>
      <c r="F24" s="352">
        <v>38838</v>
      </c>
      <c r="G24" s="352">
        <v>35355</v>
      </c>
      <c r="H24" s="352">
        <v>3111</v>
      </c>
      <c r="I24" s="352">
        <v>372</v>
      </c>
      <c r="J24" s="352">
        <v>21907</v>
      </c>
      <c r="K24" s="352">
        <v>11894</v>
      </c>
      <c r="L24" s="352">
        <v>9938</v>
      </c>
      <c r="M24" s="352">
        <v>75</v>
      </c>
      <c r="N24" s="352">
        <v>12228</v>
      </c>
      <c r="O24" s="352">
        <v>8132</v>
      </c>
      <c r="P24" s="352">
        <v>2451</v>
      </c>
      <c r="Q24" s="352">
        <v>1645</v>
      </c>
      <c r="R24" s="352"/>
      <c r="S24" s="353" t="s">
        <v>48</v>
      </c>
      <c r="T24" s="352">
        <v>79668</v>
      </c>
      <c r="U24" s="352">
        <v>55243</v>
      </c>
      <c r="V24" s="352">
        <v>22729</v>
      </c>
      <c r="W24" s="352">
        <v>1696</v>
      </c>
      <c r="X24" s="352">
        <v>48721</v>
      </c>
      <c r="Y24" s="352">
        <v>41052</v>
      </c>
      <c r="Z24" s="352">
        <v>7474</v>
      </c>
      <c r="AA24" s="352">
        <v>195</v>
      </c>
      <c r="AB24" s="352">
        <v>18031</v>
      </c>
      <c r="AC24" s="352">
        <v>7274</v>
      </c>
      <c r="AD24" s="352">
        <v>10667</v>
      </c>
      <c r="AE24" s="352">
        <v>90</v>
      </c>
      <c r="AF24" s="352">
        <v>12916</v>
      </c>
      <c r="AG24" s="352">
        <v>6917</v>
      </c>
      <c r="AH24" s="352">
        <v>4588</v>
      </c>
      <c r="AI24" s="352">
        <v>1411</v>
      </c>
      <c r="AJ24" s="352"/>
      <c r="AK24" s="352" t="s">
        <v>48</v>
      </c>
      <c r="AL24" s="352">
        <v>83993</v>
      </c>
      <c r="AM24" s="352">
        <v>57708</v>
      </c>
      <c r="AN24" s="352">
        <v>24611</v>
      </c>
      <c r="AO24" s="352">
        <v>1009</v>
      </c>
      <c r="AP24" s="352">
        <v>50889</v>
      </c>
      <c r="AQ24" s="352">
        <v>42011</v>
      </c>
      <c r="AR24" s="352">
        <v>8572</v>
      </c>
      <c r="AS24" s="352">
        <v>199</v>
      </c>
      <c r="AT24" s="352">
        <v>19729</v>
      </c>
      <c r="AU24" s="352">
        <v>8058</v>
      </c>
      <c r="AV24" s="352">
        <v>11290</v>
      </c>
      <c r="AW24" s="352">
        <v>74</v>
      </c>
      <c r="AX24" s="352">
        <v>11690</v>
      </c>
      <c r="AY24" s="352">
        <v>6838</v>
      </c>
      <c r="AZ24" s="352">
        <v>3965</v>
      </c>
      <c r="BA24" s="352">
        <v>663</v>
      </c>
      <c r="BC24" s="352" t="s">
        <v>48</v>
      </c>
      <c r="BD24" s="352">
        <v>94902</v>
      </c>
      <c r="BE24" s="352">
        <v>60543</v>
      </c>
      <c r="BF24" s="352">
        <v>33028</v>
      </c>
      <c r="BG24" s="352">
        <v>1331</v>
      </c>
      <c r="BH24" s="352">
        <v>49807</v>
      </c>
      <c r="BI24" s="352">
        <v>39660</v>
      </c>
      <c r="BJ24" s="352">
        <v>9869</v>
      </c>
      <c r="BK24" s="352">
        <v>278</v>
      </c>
      <c r="BL24" s="352">
        <v>21682</v>
      </c>
      <c r="BM24" s="352">
        <v>8471</v>
      </c>
      <c r="BN24" s="352">
        <v>13103</v>
      </c>
      <c r="BO24" s="352">
        <v>108</v>
      </c>
      <c r="BP24" s="352">
        <v>23413</v>
      </c>
      <c r="BQ24" s="352">
        <v>12412</v>
      </c>
      <c r="BR24" s="352">
        <v>10056</v>
      </c>
      <c r="BS24" s="352">
        <v>945</v>
      </c>
    </row>
    <row r="25" spans="1:71" ht="13.9" customHeight="1" x14ac:dyDescent="0.2">
      <c r="A25" s="353" t="s">
        <v>49</v>
      </c>
      <c r="B25" s="352">
        <v>64299</v>
      </c>
      <c r="C25" s="352">
        <v>27267</v>
      </c>
      <c r="D25" s="352">
        <v>31552</v>
      </c>
      <c r="E25" s="352">
        <v>5480</v>
      </c>
      <c r="F25" s="352">
        <v>10900</v>
      </c>
      <c r="G25" s="352">
        <v>8939</v>
      </c>
      <c r="H25" s="352">
        <v>1031</v>
      </c>
      <c r="I25" s="352">
        <v>930</v>
      </c>
      <c r="J25" s="352">
        <v>35741</v>
      </c>
      <c r="K25" s="352">
        <v>8432</v>
      </c>
      <c r="L25" s="352">
        <v>26921</v>
      </c>
      <c r="M25" s="352">
        <v>388</v>
      </c>
      <c r="N25" s="352">
        <v>17658</v>
      </c>
      <c r="O25" s="352">
        <v>9896</v>
      </c>
      <c r="P25" s="352">
        <v>3600</v>
      </c>
      <c r="Q25" s="352">
        <v>4162</v>
      </c>
      <c r="R25" s="352"/>
      <c r="S25" s="353" t="s">
        <v>49</v>
      </c>
      <c r="T25" s="352">
        <v>74206</v>
      </c>
      <c r="U25" s="352">
        <v>32340</v>
      </c>
      <c r="V25" s="352">
        <v>38237</v>
      </c>
      <c r="W25" s="352">
        <v>3629</v>
      </c>
      <c r="X25" s="352">
        <v>19815</v>
      </c>
      <c r="Y25" s="352">
        <v>14441</v>
      </c>
      <c r="Z25" s="352">
        <v>4859</v>
      </c>
      <c r="AA25" s="352">
        <v>515</v>
      </c>
      <c r="AB25" s="352">
        <v>35781</v>
      </c>
      <c r="AC25" s="352">
        <v>8836</v>
      </c>
      <c r="AD25" s="352">
        <v>26491</v>
      </c>
      <c r="AE25" s="352">
        <v>454</v>
      </c>
      <c r="AF25" s="352">
        <v>18610</v>
      </c>
      <c r="AG25" s="352">
        <v>9063</v>
      </c>
      <c r="AH25" s="352">
        <v>6887</v>
      </c>
      <c r="AI25" s="352">
        <v>2660</v>
      </c>
      <c r="AJ25" s="352"/>
      <c r="AK25" s="352" t="s">
        <v>49</v>
      </c>
      <c r="AL25" s="352">
        <v>82283</v>
      </c>
      <c r="AM25" s="352">
        <v>38711</v>
      </c>
      <c r="AN25" s="352">
        <v>40438</v>
      </c>
      <c r="AO25" s="352">
        <v>1978</v>
      </c>
      <c r="AP25" s="352">
        <v>26451</v>
      </c>
      <c r="AQ25" s="352">
        <v>18047</v>
      </c>
      <c r="AR25" s="352">
        <v>7793</v>
      </c>
      <c r="AS25" s="352">
        <v>493</v>
      </c>
      <c r="AT25" s="352">
        <v>40488</v>
      </c>
      <c r="AU25" s="352">
        <v>12382</v>
      </c>
      <c r="AV25" s="352">
        <v>27364</v>
      </c>
      <c r="AW25" s="352">
        <v>182</v>
      </c>
      <c r="AX25" s="352">
        <v>13823</v>
      </c>
      <c r="AY25" s="352">
        <v>7742</v>
      </c>
      <c r="AZ25" s="352">
        <v>4460</v>
      </c>
      <c r="BA25" s="352">
        <v>1203</v>
      </c>
      <c r="BC25" s="352" t="s">
        <v>49</v>
      </c>
      <c r="BD25" s="352">
        <v>93556</v>
      </c>
      <c r="BE25" s="352">
        <v>39950</v>
      </c>
      <c r="BF25" s="352">
        <v>51265</v>
      </c>
      <c r="BG25" s="352">
        <v>2341</v>
      </c>
      <c r="BH25" s="352">
        <v>27771</v>
      </c>
      <c r="BI25" s="352">
        <v>17216</v>
      </c>
      <c r="BJ25" s="352">
        <v>10083</v>
      </c>
      <c r="BK25" s="352">
        <v>472</v>
      </c>
      <c r="BL25" s="352">
        <v>39342</v>
      </c>
      <c r="BM25" s="352">
        <v>11195</v>
      </c>
      <c r="BN25" s="352">
        <v>28001</v>
      </c>
      <c r="BO25" s="352">
        <v>146</v>
      </c>
      <c r="BP25" s="352">
        <v>26443</v>
      </c>
      <c r="BQ25" s="352">
        <v>11539</v>
      </c>
      <c r="BR25" s="352">
        <v>13181</v>
      </c>
      <c r="BS25" s="352">
        <v>1723</v>
      </c>
    </row>
    <row r="26" spans="1:71" ht="13.9" customHeight="1" x14ac:dyDescent="0.2">
      <c r="A26" s="353" t="s">
        <v>50</v>
      </c>
      <c r="B26" s="352">
        <v>56068</v>
      </c>
      <c r="C26" s="352">
        <v>31395</v>
      </c>
      <c r="D26" s="352">
        <v>18536</v>
      </c>
      <c r="E26" s="352">
        <v>6137</v>
      </c>
      <c r="F26" s="352">
        <v>17779</v>
      </c>
      <c r="G26" s="352">
        <v>12994</v>
      </c>
      <c r="H26" s="352">
        <v>4403</v>
      </c>
      <c r="I26" s="352">
        <v>382</v>
      </c>
      <c r="J26" s="352">
        <v>7871</v>
      </c>
      <c r="K26" s="352">
        <v>1514</v>
      </c>
      <c r="L26" s="352">
        <v>6280</v>
      </c>
      <c r="M26" s="352">
        <v>77</v>
      </c>
      <c r="N26" s="352">
        <v>30418</v>
      </c>
      <c r="O26" s="352">
        <v>16887</v>
      </c>
      <c r="P26" s="352">
        <v>7853</v>
      </c>
      <c r="Q26" s="352">
        <v>5678</v>
      </c>
      <c r="R26" s="352"/>
      <c r="S26" s="353" t="s">
        <v>50</v>
      </c>
      <c r="T26" s="352">
        <v>68170</v>
      </c>
      <c r="U26" s="352">
        <v>38368</v>
      </c>
      <c r="V26" s="352">
        <v>25375</v>
      </c>
      <c r="W26" s="352">
        <v>4427</v>
      </c>
      <c r="X26" s="352">
        <v>27151</v>
      </c>
      <c r="Y26" s="352">
        <v>19232</v>
      </c>
      <c r="Z26" s="352">
        <v>7507</v>
      </c>
      <c r="AA26" s="352">
        <v>412</v>
      </c>
      <c r="AB26" s="352">
        <v>9422</v>
      </c>
      <c r="AC26" s="352">
        <v>2113</v>
      </c>
      <c r="AD26" s="352">
        <v>7130</v>
      </c>
      <c r="AE26" s="352">
        <v>179</v>
      </c>
      <c r="AF26" s="352">
        <v>31597</v>
      </c>
      <c r="AG26" s="352">
        <v>17023</v>
      </c>
      <c r="AH26" s="352">
        <v>10738</v>
      </c>
      <c r="AI26" s="352">
        <v>3836</v>
      </c>
      <c r="AJ26" s="352"/>
      <c r="AK26" s="352" t="s">
        <v>50</v>
      </c>
      <c r="AL26" s="352">
        <v>79148</v>
      </c>
      <c r="AM26" s="352">
        <v>40329</v>
      </c>
      <c r="AN26" s="352">
        <v>34780</v>
      </c>
      <c r="AO26" s="352">
        <v>1871</v>
      </c>
      <c r="AP26" s="352">
        <v>34614</v>
      </c>
      <c r="AQ26" s="352">
        <v>22673</v>
      </c>
      <c r="AR26" s="352">
        <v>11159</v>
      </c>
      <c r="AS26" s="352">
        <v>646</v>
      </c>
      <c r="AT26" s="352">
        <v>20565</v>
      </c>
      <c r="AU26" s="352">
        <v>6736</v>
      </c>
      <c r="AV26" s="352">
        <v>13184</v>
      </c>
      <c r="AW26" s="352">
        <v>180</v>
      </c>
      <c r="AX26" s="352">
        <v>21262</v>
      </c>
      <c r="AY26" s="352">
        <v>9771</v>
      </c>
      <c r="AZ26" s="352">
        <v>9129</v>
      </c>
      <c r="BA26" s="352">
        <v>850</v>
      </c>
      <c r="BC26" s="352" t="s">
        <v>50</v>
      </c>
      <c r="BD26" s="352">
        <v>78536</v>
      </c>
      <c r="BE26" s="352">
        <v>36261</v>
      </c>
      <c r="BF26" s="352">
        <v>40636</v>
      </c>
      <c r="BG26" s="352">
        <v>1639</v>
      </c>
      <c r="BH26" s="352">
        <v>28707</v>
      </c>
      <c r="BI26" s="352">
        <v>17890</v>
      </c>
      <c r="BJ26" s="352">
        <v>10414</v>
      </c>
      <c r="BK26" s="352">
        <v>403</v>
      </c>
      <c r="BL26" s="352">
        <v>19271</v>
      </c>
      <c r="BM26" s="352">
        <v>5364</v>
      </c>
      <c r="BN26" s="352">
        <v>13771</v>
      </c>
      <c r="BO26" s="352">
        <v>136</v>
      </c>
      <c r="BP26" s="352">
        <v>30558</v>
      </c>
      <c r="BQ26" s="352">
        <v>13007</v>
      </c>
      <c r="BR26" s="352">
        <v>16451</v>
      </c>
      <c r="BS26" s="352">
        <v>1100</v>
      </c>
    </row>
    <row r="27" spans="1:71" ht="13.9" customHeight="1" x14ac:dyDescent="0.2">
      <c r="A27" s="353" t="s">
        <v>51</v>
      </c>
      <c r="B27" s="352">
        <v>51358</v>
      </c>
      <c r="C27" s="352">
        <v>39410</v>
      </c>
      <c r="D27" s="352">
        <v>10576</v>
      </c>
      <c r="E27" s="352">
        <v>1372</v>
      </c>
      <c r="F27" s="352">
        <v>35388</v>
      </c>
      <c r="G27" s="352">
        <v>30781</v>
      </c>
      <c r="H27" s="352">
        <v>4423</v>
      </c>
      <c r="I27" s="352">
        <v>184</v>
      </c>
      <c r="J27" s="352">
        <v>7361</v>
      </c>
      <c r="K27" s="352">
        <v>3194</v>
      </c>
      <c r="L27" s="352">
        <v>4100</v>
      </c>
      <c r="M27" s="352">
        <v>67</v>
      </c>
      <c r="N27" s="352">
        <v>8609</v>
      </c>
      <c r="O27" s="352">
        <v>5435</v>
      </c>
      <c r="P27" s="352">
        <v>2053</v>
      </c>
      <c r="Q27" s="352">
        <v>1121</v>
      </c>
      <c r="R27" s="352"/>
      <c r="S27" s="353" t="s">
        <v>51</v>
      </c>
      <c r="T27" s="352">
        <v>55199</v>
      </c>
      <c r="U27" s="352">
        <v>39932</v>
      </c>
      <c r="V27" s="352">
        <v>13967</v>
      </c>
      <c r="W27" s="352">
        <v>1300</v>
      </c>
      <c r="X27" s="352">
        <v>41252</v>
      </c>
      <c r="Y27" s="352">
        <v>33934</v>
      </c>
      <c r="Z27" s="352">
        <v>7189</v>
      </c>
      <c r="AA27" s="352">
        <v>129</v>
      </c>
      <c r="AB27" s="352">
        <v>5665</v>
      </c>
      <c r="AC27" s="352">
        <v>1974</v>
      </c>
      <c r="AD27" s="352">
        <v>3609</v>
      </c>
      <c r="AE27" s="352">
        <v>82</v>
      </c>
      <c r="AF27" s="352">
        <v>8282</v>
      </c>
      <c r="AG27" s="352">
        <v>4024</v>
      </c>
      <c r="AH27" s="352">
        <v>3169</v>
      </c>
      <c r="AI27" s="352">
        <v>1089</v>
      </c>
      <c r="AJ27" s="352"/>
      <c r="AK27" s="352" t="s">
        <v>51</v>
      </c>
      <c r="AL27" s="352">
        <v>61428</v>
      </c>
      <c r="AM27" s="352">
        <v>43992</v>
      </c>
      <c r="AN27" s="352">
        <v>15648</v>
      </c>
      <c r="AO27" s="352">
        <v>1076</v>
      </c>
      <c r="AP27" s="352">
        <v>43917</v>
      </c>
      <c r="AQ27" s="352">
        <v>36039</v>
      </c>
      <c r="AR27" s="352">
        <v>7549</v>
      </c>
      <c r="AS27" s="352">
        <v>245</v>
      </c>
      <c r="AT27" s="352">
        <v>6832</v>
      </c>
      <c r="AU27" s="352">
        <v>2521</v>
      </c>
      <c r="AV27" s="352">
        <v>4054</v>
      </c>
      <c r="AW27" s="352">
        <v>49</v>
      </c>
      <c r="AX27" s="352">
        <v>9690</v>
      </c>
      <c r="AY27" s="352">
        <v>4926</v>
      </c>
      <c r="AZ27" s="352">
        <v>3687</v>
      </c>
      <c r="BA27" s="352">
        <v>678</v>
      </c>
      <c r="BC27" s="352" t="s">
        <v>51</v>
      </c>
      <c r="BD27" s="352">
        <v>63639</v>
      </c>
      <c r="BE27" s="352">
        <v>44435</v>
      </c>
      <c r="BF27" s="352">
        <v>18016</v>
      </c>
      <c r="BG27" s="352">
        <v>1188</v>
      </c>
      <c r="BH27" s="352">
        <v>41196</v>
      </c>
      <c r="BI27" s="352">
        <v>34474</v>
      </c>
      <c r="BJ27" s="352">
        <v>6485</v>
      </c>
      <c r="BK27" s="352">
        <v>237</v>
      </c>
      <c r="BL27" s="352">
        <v>7502</v>
      </c>
      <c r="BM27" s="352">
        <v>2695</v>
      </c>
      <c r="BN27" s="352">
        <v>4743</v>
      </c>
      <c r="BO27" s="352">
        <v>64</v>
      </c>
      <c r="BP27" s="352">
        <v>14941</v>
      </c>
      <c r="BQ27" s="352">
        <v>7266</v>
      </c>
      <c r="BR27" s="352">
        <v>6788</v>
      </c>
      <c r="BS27" s="352">
        <v>887</v>
      </c>
    </row>
    <row r="28" spans="1:71" ht="13.9" customHeight="1" x14ac:dyDescent="0.2">
      <c r="A28" s="353" t="s">
        <v>52</v>
      </c>
      <c r="B28" s="352">
        <v>95593</v>
      </c>
      <c r="C28" s="352">
        <v>47802</v>
      </c>
      <c r="D28" s="352">
        <v>40296</v>
      </c>
      <c r="E28" s="352">
        <v>7495</v>
      </c>
      <c r="F28" s="352">
        <v>25408</v>
      </c>
      <c r="G28" s="352">
        <v>21274</v>
      </c>
      <c r="H28" s="352">
        <v>2937</v>
      </c>
      <c r="I28" s="352">
        <v>1197</v>
      </c>
      <c r="J28" s="352">
        <v>41335</v>
      </c>
      <c r="K28" s="352">
        <v>10616</v>
      </c>
      <c r="L28" s="352">
        <v>30403</v>
      </c>
      <c r="M28" s="352">
        <v>316</v>
      </c>
      <c r="N28" s="352">
        <v>28850</v>
      </c>
      <c r="O28" s="352">
        <v>15912</v>
      </c>
      <c r="P28" s="352">
        <v>6956</v>
      </c>
      <c r="Q28" s="352">
        <v>5982</v>
      </c>
      <c r="R28" s="352"/>
      <c r="S28" s="353" t="s">
        <v>52</v>
      </c>
      <c r="T28" s="352">
        <v>108895</v>
      </c>
      <c r="U28" s="352">
        <v>53256</v>
      </c>
      <c r="V28" s="352">
        <v>50813</v>
      </c>
      <c r="W28" s="352">
        <v>4826</v>
      </c>
      <c r="X28" s="352">
        <v>39475</v>
      </c>
      <c r="Y28" s="352">
        <v>29414</v>
      </c>
      <c r="Z28" s="352">
        <v>9496</v>
      </c>
      <c r="AA28" s="352">
        <v>565</v>
      </c>
      <c r="AB28" s="352">
        <v>40146</v>
      </c>
      <c r="AC28" s="352">
        <v>9519</v>
      </c>
      <c r="AD28" s="352">
        <v>30218</v>
      </c>
      <c r="AE28" s="352">
        <v>409</v>
      </c>
      <c r="AF28" s="352">
        <v>29274</v>
      </c>
      <c r="AG28" s="352">
        <v>14323</v>
      </c>
      <c r="AH28" s="352">
        <v>11099</v>
      </c>
      <c r="AI28" s="352">
        <v>3852</v>
      </c>
      <c r="AJ28" s="352"/>
      <c r="AK28" s="352" t="s">
        <v>52</v>
      </c>
      <c r="AL28" s="352">
        <v>118447</v>
      </c>
      <c r="AM28" s="352">
        <v>61431</v>
      </c>
      <c r="AN28" s="352">
        <v>53353</v>
      </c>
      <c r="AO28" s="352">
        <v>1758</v>
      </c>
      <c r="AP28" s="352">
        <v>44028</v>
      </c>
      <c r="AQ28" s="352">
        <v>32651</v>
      </c>
      <c r="AR28" s="352">
        <v>10847</v>
      </c>
      <c r="AS28" s="352">
        <v>395</v>
      </c>
      <c r="AT28" s="352">
        <v>48983</v>
      </c>
      <c r="AU28" s="352">
        <v>14367</v>
      </c>
      <c r="AV28" s="352">
        <v>33685</v>
      </c>
      <c r="AW28" s="352">
        <v>205</v>
      </c>
      <c r="AX28" s="352">
        <v>23660</v>
      </c>
      <c r="AY28" s="352">
        <v>13660</v>
      </c>
      <c r="AZ28" s="352">
        <v>7981</v>
      </c>
      <c r="BA28" s="352">
        <v>1061</v>
      </c>
      <c r="BC28" s="352" t="s">
        <v>52</v>
      </c>
      <c r="BD28" s="352">
        <v>130017</v>
      </c>
      <c r="BE28" s="352">
        <v>65002</v>
      </c>
      <c r="BF28" s="352">
        <v>63209</v>
      </c>
      <c r="BG28" s="352">
        <v>1806</v>
      </c>
      <c r="BH28" s="352">
        <v>44872</v>
      </c>
      <c r="BI28" s="352">
        <v>30839</v>
      </c>
      <c r="BJ28" s="352">
        <v>13691</v>
      </c>
      <c r="BK28" s="352">
        <v>342</v>
      </c>
      <c r="BL28" s="352">
        <v>45619</v>
      </c>
      <c r="BM28" s="352">
        <v>13186</v>
      </c>
      <c r="BN28" s="352">
        <v>32247</v>
      </c>
      <c r="BO28" s="352">
        <v>186</v>
      </c>
      <c r="BP28" s="352">
        <v>39526</v>
      </c>
      <c r="BQ28" s="352">
        <v>20977</v>
      </c>
      <c r="BR28" s="352">
        <v>17271</v>
      </c>
      <c r="BS28" s="352">
        <v>1278</v>
      </c>
    </row>
    <row r="29" spans="1:71" ht="13.9" customHeight="1" x14ac:dyDescent="0.2">
      <c r="A29" s="353" t="s">
        <v>53</v>
      </c>
      <c r="B29" s="352">
        <v>88300</v>
      </c>
      <c r="C29" s="352">
        <v>60205</v>
      </c>
      <c r="D29" s="352">
        <v>24162</v>
      </c>
      <c r="E29" s="352">
        <v>3933</v>
      </c>
      <c r="F29" s="352">
        <v>32773</v>
      </c>
      <c r="G29" s="352">
        <v>29563</v>
      </c>
      <c r="H29" s="352">
        <v>2414</v>
      </c>
      <c r="I29" s="352">
        <v>796</v>
      </c>
      <c r="J29" s="352">
        <v>38479</v>
      </c>
      <c r="K29" s="352">
        <v>18421</v>
      </c>
      <c r="L29" s="352">
        <v>19809</v>
      </c>
      <c r="M29" s="352">
        <v>249</v>
      </c>
      <c r="N29" s="352">
        <v>17048</v>
      </c>
      <c r="O29" s="352">
        <v>12221</v>
      </c>
      <c r="P29" s="352">
        <v>1939</v>
      </c>
      <c r="Q29" s="352">
        <v>2888</v>
      </c>
      <c r="R29" s="352"/>
      <c r="S29" s="353" t="s">
        <v>53</v>
      </c>
      <c r="T29" s="352">
        <v>99180</v>
      </c>
      <c r="U29" s="352">
        <v>64320</v>
      </c>
      <c r="V29" s="352">
        <v>31740</v>
      </c>
      <c r="W29" s="352">
        <v>3120</v>
      </c>
      <c r="X29" s="352">
        <v>47429</v>
      </c>
      <c r="Y29" s="352">
        <v>39466</v>
      </c>
      <c r="Z29" s="352">
        <v>7459</v>
      </c>
      <c r="AA29" s="352">
        <v>504</v>
      </c>
      <c r="AB29" s="352">
        <v>32991</v>
      </c>
      <c r="AC29" s="352">
        <v>13285</v>
      </c>
      <c r="AD29" s="352">
        <v>19382</v>
      </c>
      <c r="AE29" s="352">
        <v>324</v>
      </c>
      <c r="AF29" s="352">
        <v>18760</v>
      </c>
      <c r="AG29" s="352">
        <v>11569</v>
      </c>
      <c r="AH29" s="352">
        <v>4899</v>
      </c>
      <c r="AI29" s="352">
        <v>2292</v>
      </c>
      <c r="AJ29" s="352"/>
      <c r="AK29" s="352" t="s">
        <v>53</v>
      </c>
      <c r="AL29" s="352">
        <v>107409</v>
      </c>
      <c r="AM29" s="352">
        <v>70128</v>
      </c>
      <c r="AN29" s="352">
        <v>34896</v>
      </c>
      <c r="AO29" s="352">
        <v>1547</v>
      </c>
      <c r="AP29" s="352">
        <v>53829</v>
      </c>
      <c r="AQ29" s="352">
        <v>43800</v>
      </c>
      <c r="AR29" s="352">
        <v>9562</v>
      </c>
      <c r="AS29" s="352">
        <v>371</v>
      </c>
      <c r="AT29" s="352">
        <v>38190</v>
      </c>
      <c r="AU29" s="352">
        <v>17491</v>
      </c>
      <c r="AV29" s="352">
        <v>20114</v>
      </c>
      <c r="AW29" s="352">
        <v>157</v>
      </c>
      <c r="AX29" s="352">
        <v>14053</v>
      </c>
      <c r="AY29" s="352">
        <v>8185</v>
      </c>
      <c r="AZ29" s="352">
        <v>4657</v>
      </c>
      <c r="BA29" s="352">
        <v>941</v>
      </c>
      <c r="BC29" s="352" t="s">
        <v>53</v>
      </c>
      <c r="BD29" s="352">
        <v>116091</v>
      </c>
      <c r="BE29" s="352">
        <v>72473</v>
      </c>
      <c r="BF29" s="352">
        <v>41781</v>
      </c>
      <c r="BG29" s="352">
        <v>1837</v>
      </c>
      <c r="BH29" s="352">
        <v>50664</v>
      </c>
      <c r="BI29" s="352">
        <v>40831</v>
      </c>
      <c r="BJ29" s="352">
        <v>9535</v>
      </c>
      <c r="BK29" s="352">
        <v>298</v>
      </c>
      <c r="BL29" s="352">
        <v>36052</v>
      </c>
      <c r="BM29" s="352">
        <v>15834</v>
      </c>
      <c r="BN29" s="352">
        <v>20070</v>
      </c>
      <c r="BO29" s="352">
        <v>148</v>
      </c>
      <c r="BP29" s="352">
        <v>29375</v>
      </c>
      <c r="BQ29" s="352">
        <v>15808</v>
      </c>
      <c r="BR29" s="352">
        <v>12176</v>
      </c>
      <c r="BS29" s="352">
        <v>1391</v>
      </c>
    </row>
    <row r="30" spans="1:71" ht="13.9" customHeight="1" x14ac:dyDescent="0.2">
      <c r="A30" s="353" t="s">
        <v>54</v>
      </c>
      <c r="B30" s="352">
        <v>63963</v>
      </c>
      <c r="C30" s="352">
        <v>51590</v>
      </c>
      <c r="D30" s="352">
        <v>10700</v>
      </c>
      <c r="E30" s="352">
        <v>1673</v>
      </c>
      <c r="F30" s="352">
        <v>39474</v>
      </c>
      <c r="G30" s="352">
        <v>36123</v>
      </c>
      <c r="H30" s="352">
        <v>3058</v>
      </c>
      <c r="I30" s="352">
        <v>293</v>
      </c>
      <c r="J30" s="352">
        <v>13965</v>
      </c>
      <c r="K30" s="352">
        <v>8441</v>
      </c>
      <c r="L30" s="352">
        <v>5470</v>
      </c>
      <c r="M30" s="352">
        <v>54</v>
      </c>
      <c r="N30" s="352">
        <v>10524</v>
      </c>
      <c r="O30" s="352">
        <v>7026</v>
      </c>
      <c r="P30" s="352">
        <v>2172</v>
      </c>
      <c r="Q30" s="352">
        <v>1326</v>
      </c>
      <c r="R30" s="352"/>
      <c r="S30" s="353" t="s">
        <v>54</v>
      </c>
      <c r="T30" s="352">
        <v>69911</v>
      </c>
      <c r="U30" s="352">
        <v>51678</v>
      </c>
      <c r="V30" s="352">
        <v>16892</v>
      </c>
      <c r="W30" s="352">
        <v>1341</v>
      </c>
      <c r="X30" s="352">
        <v>49307</v>
      </c>
      <c r="Y30" s="352">
        <v>40967</v>
      </c>
      <c r="Z30" s="352">
        <v>8090</v>
      </c>
      <c r="AA30" s="352">
        <v>250</v>
      </c>
      <c r="AB30" s="352">
        <v>9549</v>
      </c>
      <c r="AC30" s="352">
        <v>4555</v>
      </c>
      <c r="AD30" s="352">
        <v>4893</v>
      </c>
      <c r="AE30" s="352">
        <v>101</v>
      </c>
      <c r="AF30" s="352">
        <v>11055</v>
      </c>
      <c r="AG30" s="352">
        <v>6156</v>
      </c>
      <c r="AH30" s="352">
        <v>3909</v>
      </c>
      <c r="AI30" s="352">
        <v>990</v>
      </c>
      <c r="AJ30" s="352"/>
      <c r="AK30" s="352" t="s">
        <v>54</v>
      </c>
      <c r="AL30" s="352">
        <v>78885</v>
      </c>
      <c r="AM30" s="352">
        <v>58969</v>
      </c>
      <c r="AN30" s="352">
        <v>18149</v>
      </c>
      <c r="AO30" s="352">
        <v>1341</v>
      </c>
      <c r="AP30" s="352">
        <v>54313</v>
      </c>
      <c r="AQ30" s="352">
        <v>45479</v>
      </c>
      <c r="AR30" s="352">
        <v>8456</v>
      </c>
      <c r="AS30" s="352">
        <v>334</v>
      </c>
      <c r="AT30" s="352">
        <v>11219</v>
      </c>
      <c r="AU30" s="352">
        <v>5544</v>
      </c>
      <c r="AV30" s="352">
        <v>5447</v>
      </c>
      <c r="AW30" s="352">
        <v>75</v>
      </c>
      <c r="AX30" s="352">
        <v>12205</v>
      </c>
      <c r="AY30" s="352">
        <v>7277</v>
      </c>
      <c r="AZ30" s="352">
        <v>3893</v>
      </c>
      <c r="BA30" s="352">
        <v>813</v>
      </c>
      <c r="BC30" s="352" t="s">
        <v>54</v>
      </c>
      <c r="BD30" s="352">
        <v>78757</v>
      </c>
      <c r="BE30" s="352">
        <v>56734</v>
      </c>
      <c r="BF30" s="352">
        <v>20849</v>
      </c>
      <c r="BG30" s="352">
        <v>1174</v>
      </c>
      <c r="BH30" s="352">
        <v>47360</v>
      </c>
      <c r="BI30" s="352">
        <v>39642</v>
      </c>
      <c r="BJ30" s="352">
        <v>7476</v>
      </c>
      <c r="BK30" s="352">
        <v>242</v>
      </c>
      <c r="BL30" s="352">
        <v>11102</v>
      </c>
      <c r="BM30" s="352">
        <v>5255</v>
      </c>
      <c r="BN30" s="352">
        <v>5791</v>
      </c>
      <c r="BO30" s="352">
        <v>56</v>
      </c>
      <c r="BP30" s="352">
        <v>20295</v>
      </c>
      <c r="BQ30" s="352">
        <v>11837</v>
      </c>
      <c r="BR30" s="352">
        <v>7582</v>
      </c>
      <c r="BS30" s="352">
        <v>876</v>
      </c>
    </row>
    <row r="31" spans="1:71" ht="13.9" customHeight="1" x14ac:dyDescent="0.2">
      <c r="A31" s="353" t="s">
        <v>55</v>
      </c>
      <c r="B31" s="352">
        <v>74176</v>
      </c>
      <c r="C31" s="352">
        <v>52091</v>
      </c>
      <c r="D31" s="352">
        <v>19528</v>
      </c>
      <c r="E31" s="352">
        <v>2557</v>
      </c>
      <c r="F31" s="352">
        <v>30874</v>
      </c>
      <c r="G31" s="352">
        <v>29790</v>
      </c>
      <c r="H31" s="352">
        <v>560</v>
      </c>
      <c r="I31" s="352">
        <v>524</v>
      </c>
      <c r="J31" s="352">
        <v>28925</v>
      </c>
      <c r="K31" s="352">
        <v>11115</v>
      </c>
      <c r="L31" s="352">
        <v>17703</v>
      </c>
      <c r="M31" s="352">
        <v>107</v>
      </c>
      <c r="N31" s="352">
        <v>14377</v>
      </c>
      <c r="O31" s="352">
        <v>11186</v>
      </c>
      <c r="P31" s="352">
        <v>1265</v>
      </c>
      <c r="Q31" s="352">
        <v>1926</v>
      </c>
      <c r="R31" s="352"/>
      <c r="S31" s="353" t="s">
        <v>55</v>
      </c>
      <c r="T31" s="352">
        <v>80000</v>
      </c>
      <c r="U31" s="352">
        <v>54049</v>
      </c>
      <c r="V31" s="352">
        <v>23912</v>
      </c>
      <c r="W31" s="352">
        <v>2039</v>
      </c>
      <c r="X31" s="352">
        <v>39850</v>
      </c>
      <c r="Y31" s="352">
        <v>35434</v>
      </c>
      <c r="Z31" s="352">
        <v>4161</v>
      </c>
      <c r="AA31" s="352">
        <v>255</v>
      </c>
      <c r="AB31" s="352">
        <v>24605</v>
      </c>
      <c r="AC31" s="352">
        <v>8649</v>
      </c>
      <c r="AD31" s="352">
        <v>15808</v>
      </c>
      <c r="AE31" s="352">
        <v>148</v>
      </c>
      <c r="AF31" s="352">
        <v>15545</v>
      </c>
      <c r="AG31" s="352">
        <v>9966</v>
      </c>
      <c r="AH31" s="352">
        <v>3943</v>
      </c>
      <c r="AI31" s="352">
        <v>1636</v>
      </c>
      <c r="AJ31" s="352"/>
      <c r="AK31" s="352" t="s">
        <v>55</v>
      </c>
      <c r="AL31" s="352">
        <v>91817</v>
      </c>
      <c r="AM31" s="352">
        <v>61068</v>
      </c>
      <c r="AN31" s="352">
        <v>28785</v>
      </c>
      <c r="AO31" s="352">
        <v>1278</v>
      </c>
      <c r="AP31" s="352">
        <v>40046</v>
      </c>
      <c r="AQ31" s="352">
        <v>35094</v>
      </c>
      <c r="AR31" s="352">
        <v>4632</v>
      </c>
      <c r="AS31" s="352">
        <v>238</v>
      </c>
      <c r="AT31" s="352">
        <v>33505</v>
      </c>
      <c r="AU31" s="352">
        <v>13227</v>
      </c>
      <c r="AV31" s="352">
        <v>19719</v>
      </c>
      <c r="AW31" s="352">
        <v>197</v>
      </c>
      <c r="AX31" s="352">
        <v>16383</v>
      </c>
      <c r="AY31" s="352">
        <v>11661</v>
      </c>
      <c r="AZ31" s="352">
        <v>3740</v>
      </c>
      <c r="BA31" s="352">
        <v>769</v>
      </c>
      <c r="BC31" s="352" t="s">
        <v>55</v>
      </c>
      <c r="BD31" s="352">
        <v>101519</v>
      </c>
      <c r="BE31" s="352">
        <v>62827</v>
      </c>
      <c r="BF31" s="352">
        <v>37032</v>
      </c>
      <c r="BG31" s="352">
        <v>1660</v>
      </c>
      <c r="BH31" s="352">
        <v>35628</v>
      </c>
      <c r="BI31" s="352">
        <v>28925</v>
      </c>
      <c r="BJ31" s="352">
        <v>6504</v>
      </c>
      <c r="BK31" s="352">
        <v>199</v>
      </c>
      <c r="BL31" s="352">
        <v>30092</v>
      </c>
      <c r="BM31" s="352">
        <v>12447</v>
      </c>
      <c r="BN31" s="352">
        <v>17449</v>
      </c>
      <c r="BO31" s="352">
        <v>196</v>
      </c>
      <c r="BP31" s="352">
        <v>35799</v>
      </c>
      <c r="BQ31" s="352">
        <v>21455</v>
      </c>
      <c r="BR31" s="352">
        <v>13079</v>
      </c>
      <c r="BS31" s="352">
        <v>1265</v>
      </c>
    </row>
    <row r="32" spans="1:71" ht="13.9" customHeight="1" x14ac:dyDescent="0.2">
      <c r="A32" s="353" t="s">
        <v>56</v>
      </c>
      <c r="B32" s="352">
        <v>82741</v>
      </c>
      <c r="C32" s="352">
        <v>69770</v>
      </c>
      <c r="D32" s="352">
        <v>10569</v>
      </c>
      <c r="E32" s="352">
        <v>2402</v>
      </c>
      <c r="F32" s="352">
        <v>60368</v>
      </c>
      <c r="G32" s="352">
        <v>56231</v>
      </c>
      <c r="H32" s="352">
        <v>3633</v>
      </c>
      <c r="I32" s="352">
        <v>504</v>
      </c>
      <c r="J32" s="352">
        <v>12594</v>
      </c>
      <c r="K32" s="352">
        <v>6706</v>
      </c>
      <c r="L32" s="352">
        <v>5773</v>
      </c>
      <c r="M32" s="352">
        <v>115</v>
      </c>
      <c r="N32" s="352">
        <v>9779</v>
      </c>
      <c r="O32" s="352">
        <v>6833</v>
      </c>
      <c r="P32" s="352">
        <v>1163</v>
      </c>
      <c r="Q32" s="352">
        <v>1783</v>
      </c>
      <c r="R32" s="352"/>
      <c r="S32" s="353" t="s">
        <v>56</v>
      </c>
      <c r="T32" s="352">
        <v>88133</v>
      </c>
      <c r="U32" s="352">
        <v>70042</v>
      </c>
      <c r="V32" s="352">
        <v>16372</v>
      </c>
      <c r="W32" s="352">
        <v>1719</v>
      </c>
      <c r="X32" s="352">
        <v>68900</v>
      </c>
      <c r="Y32" s="352">
        <v>60853</v>
      </c>
      <c r="Z32" s="352">
        <v>7784</v>
      </c>
      <c r="AA32" s="352">
        <v>263</v>
      </c>
      <c r="AB32" s="352">
        <v>9190</v>
      </c>
      <c r="AC32" s="352">
        <v>3482</v>
      </c>
      <c r="AD32" s="352">
        <v>5629</v>
      </c>
      <c r="AE32" s="352">
        <v>79</v>
      </c>
      <c r="AF32" s="352">
        <v>10043</v>
      </c>
      <c r="AG32" s="352">
        <v>5707</v>
      </c>
      <c r="AH32" s="352">
        <v>2959</v>
      </c>
      <c r="AI32" s="352">
        <v>1377</v>
      </c>
      <c r="AJ32" s="352"/>
      <c r="AK32" s="352" t="s">
        <v>56</v>
      </c>
      <c r="AL32" s="352">
        <v>92289</v>
      </c>
      <c r="AM32" s="352">
        <v>73386</v>
      </c>
      <c r="AN32" s="352">
        <v>17396</v>
      </c>
      <c r="AO32" s="352">
        <v>1176</v>
      </c>
      <c r="AP32" s="352">
        <v>69487</v>
      </c>
      <c r="AQ32" s="352">
        <v>61237</v>
      </c>
      <c r="AR32" s="352">
        <v>7997</v>
      </c>
      <c r="AS32" s="352">
        <v>218</v>
      </c>
      <c r="AT32" s="352">
        <v>9354</v>
      </c>
      <c r="AU32" s="352">
        <v>3763</v>
      </c>
      <c r="AV32" s="352">
        <v>5417</v>
      </c>
      <c r="AW32" s="352">
        <v>65</v>
      </c>
      <c r="AX32" s="352">
        <v>11860</v>
      </c>
      <c r="AY32" s="352">
        <v>7475</v>
      </c>
      <c r="AZ32" s="352">
        <v>3399</v>
      </c>
      <c r="BA32" s="352">
        <v>817</v>
      </c>
      <c r="BC32" s="352" t="s">
        <v>56</v>
      </c>
      <c r="BD32" s="352">
        <v>99105</v>
      </c>
      <c r="BE32" s="352">
        <v>74122</v>
      </c>
      <c r="BF32" s="352">
        <v>23514</v>
      </c>
      <c r="BG32" s="352">
        <v>1469</v>
      </c>
      <c r="BH32" s="352">
        <v>63986</v>
      </c>
      <c r="BI32" s="352">
        <v>55808</v>
      </c>
      <c r="BJ32" s="352">
        <v>7990</v>
      </c>
      <c r="BK32" s="352">
        <v>188</v>
      </c>
      <c r="BL32" s="352">
        <v>11289</v>
      </c>
      <c r="BM32" s="352">
        <v>4465</v>
      </c>
      <c r="BN32" s="352">
        <v>6728</v>
      </c>
      <c r="BO32" s="352">
        <v>96</v>
      </c>
      <c r="BP32" s="352">
        <v>23830</v>
      </c>
      <c r="BQ32" s="352">
        <v>13849</v>
      </c>
      <c r="BR32" s="352">
        <v>8796</v>
      </c>
      <c r="BS32" s="352">
        <v>1185</v>
      </c>
    </row>
    <row r="33" spans="1:71" ht="13.9" customHeight="1" x14ac:dyDescent="0.2">
      <c r="A33" s="353" t="s">
        <v>57</v>
      </c>
      <c r="B33" s="352">
        <v>63983</v>
      </c>
      <c r="C33" s="352">
        <v>50135</v>
      </c>
      <c r="D33" s="352">
        <v>11364</v>
      </c>
      <c r="E33" s="352">
        <v>2484</v>
      </c>
      <c r="F33" s="352">
        <v>39919</v>
      </c>
      <c r="G33" s="352">
        <v>34853</v>
      </c>
      <c r="H33" s="352">
        <v>4649</v>
      </c>
      <c r="I33" s="352">
        <v>417</v>
      </c>
      <c r="J33" s="352">
        <v>9381</v>
      </c>
      <c r="K33" s="352">
        <v>5008</v>
      </c>
      <c r="L33" s="352">
        <v>4235</v>
      </c>
      <c r="M33" s="352">
        <v>138</v>
      </c>
      <c r="N33" s="352">
        <v>14683</v>
      </c>
      <c r="O33" s="352">
        <v>10274</v>
      </c>
      <c r="P33" s="352">
        <v>2480</v>
      </c>
      <c r="Q33" s="352">
        <v>1929</v>
      </c>
      <c r="R33" s="352"/>
      <c r="S33" s="353" t="s">
        <v>57</v>
      </c>
      <c r="T33" s="352">
        <v>70104</v>
      </c>
      <c r="U33" s="352">
        <v>50334</v>
      </c>
      <c r="V33" s="352">
        <v>18302</v>
      </c>
      <c r="W33" s="352">
        <v>1468</v>
      </c>
      <c r="X33" s="352">
        <v>49081</v>
      </c>
      <c r="Y33" s="352">
        <v>39708</v>
      </c>
      <c r="Z33" s="352">
        <v>9105</v>
      </c>
      <c r="AA33" s="352">
        <v>268</v>
      </c>
      <c r="AB33" s="352">
        <v>7585</v>
      </c>
      <c r="AC33" s="352">
        <v>3163</v>
      </c>
      <c r="AD33" s="352">
        <v>4289</v>
      </c>
      <c r="AE33" s="352">
        <v>133</v>
      </c>
      <c r="AF33" s="352">
        <v>13438</v>
      </c>
      <c r="AG33" s="352">
        <v>7463</v>
      </c>
      <c r="AH33" s="352">
        <v>4908</v>
      </c>
      <c r="AI33" s="352">
        <v>1067</v>
      </c>
      <c r="AJ33" s="352"/>
      <c r="AK33" s="352" t="s">
        <v>57</v>
      </c>
      <c r="AL33" s="352">
        <v>76152</v>
      </c>
      <c r="AM33" s="352">
        <v>55039</v>
      </c>
      <c r="AN33" s="352">
        <v>18810</v>
      </c>
      <c r="AO33" s="352">
        <v>1645</v>
      </c>
      <c r="AP33" s="352">
        <v>52769</v>
      </c>
      <c r="AQ33" s="352">
        <v>42845</v>
      </c>
      <c r="AR33" s="352">
        <v>9291</v>
      </c>
      <c r="AS33" s="352">
        <v>460</v>
      </c>
      <c r="AT33" s="352">
        <v>8930</v>
      </c>
      <c r="AU33" s="352">
        <v>4178</v>
      </c>
      <c r="AV33" s="352">
        <v>4536</v>
      </c>
      <c r="AW33" s="352">
        <v>32</v>
      </c>
      <c r="AX33" s="352">
        <v>12858</v>
      </c>
      <c r="AY33" s="352">
        <v>7176</v>
      </c>
      <c r="AZ33" s="352">
        <v>4421</v>
      </c>
      <c r="BA33" s="352">
        <v>987</v>
      </c>
      <c r="BC33" s="352" t="s">
        <v>57</v>
      </c>
      <c r="BD33" s="352">
        <v>79835</v>
      </c>
      <c r="BE33" s="352">
        <v>55880</v>
      </c>
      <c r="BF33" s="352">
        <v>21967</v>
      </c>
      <c r="BG33" s="352">
        <v>1988</v>
      </c>
      <c r="BH33" s="352">
        <v>51351</v>
      </c>
      <c r="BI33" s="352">
        <v>41762</v>
      </c>
      <c r="BJ33" s="352">
        <v>8972</v>
      </c>
      <c r="BK33" s="352">
        <v>617</v>
      </c>
      <c r="BL33" s="352">
        <v>10051</v>
      </c>
      <c r="BM33" s="352">
        <v>4396</v>
      </c>
      <c r="BN33" s="352">
        <v>5609</v>
      </c>
      <c r="BO33" s="352">
        <v>46</v>
      </c>
      <c r="BP33" s="352">
        <v>18433</v>
      </c>
      <c r="BQ33" s="352">
        <v>9722</v>
      </c>
      <c r="BR33" s="352">
        <v>7386</v>
      </c>
      <c r="BS33" s="352">
        <v>1325</v>
      </c>
    </row>
    <row r="34" spans="1:71" ht="13.9" customHeight="1" x14ac:dyDescent="0.2">
      <c r="A34" s="353" t="s">
        <v>58</v>
      </c>
      <c r="B34" s="352">
        <v>82892</v>
      </c>
      <c r="C34" s="352">
        <v>31043</v>
      </c>
      <c r="D34" s="352">
        <v>48867</v>
      </c>
      <c r="E34" s="352">
        <v>2982</v>
      </c>
      <c r="F34" s="352">
        <v>13111</v>
      </c>
      <c r="G34" s="352">
        <v>11505</v>
      </c>
      <c r="H34" s="352">
        <v>1055</v>
      </c>
      <c r="I34" s="352">
        <v>551</v>
      </c>
      <c r="J34" s="352">
        <v>53869</v>
      </c>
      <c r="K34" s="352">
        <v>10479</v>
      </c>
      <c r="L34" s="352">
        <v>43169</v>
      </c>
      <c r="M34" s="352">
        <v>221</v>
      </c>
      <c r="N34" s="352">
        <v>15912</v>
      </c>
      <c r="O34" s="352">
        <v>9059</v>
      </c>
      <c r="P34" s="352">
        <v>4643</v>
      </c>
      <c r="Q34" s="352">
        <v>2210</v>
      </c>
      <c r="R34" s="352"/>
      <c r="S34" s="353" t="s">
        <v>58</v>
      </c>
      <c r="T34" s="352">
        <v>96570</v>
      </c>
      <c r="U34" s="352">
        <v>34899</v>
      </c>
      <c r="V34" s="352">
        <v>59692</v>
      </c>
      <c r="W34" s="352">
        <v>1979</v>
      </c>
      <c r="X34" s="352">
        <v>26237</v>
      </c>
      <c r="Y34" s="352">
        <v>18016</v>
      </c>
      <c r="Z34" s="352">
        <v>7936</v>
      </c>
      <c r="AA34" s="352">
        <v>285</v>
      </c>
      <c r="AB34" s="352">
        <v>49386</v>
      </c>
      <c r="AC34" s="352">
        <v>8282</v>
      </c>
      <c r="AD34" s="352">
        <v>40898</v>
      </c>
      <c r="AE34" s="352">
        <v>206</v>
      </c>
      <c r="AF34" s="352">
        <v>20947</v>
      </c>
      <c r="AG34" s="352">
        <v>8601</v>
      </c>
      <c r="AH34" s="352">
        <v>10858</v>
      </c>
      <c r="AI34" s="352">
        <v>1488</v>
      </c>
      <c r="AJ34" s="352"/>
      <c r="AK34" s="352" t="s">
        <v>58</v>
      </c>
      <c r="AL34" s="352">
        <v>105808</v>
      </c>
      <c r="AM34" s="352">
        <v>39594</v>
      </c>
      <c r="AN34" s="352">
        <v>63782</v>
      </c>
      <c r="AO34" s="352">
        <v>1433</v>
      </c>
      <c r="AP34" s="352">
        <v>33236</v>
      </c>
      <c r="AQ34" s="352">
        <v>20744</v>
      </c>
      <c r="AR34" s="352">
        <v>12013</v>
      </c>
      <c r="AS34" s="352">
        <v>399</v>
      </c>
      <c r="AT34" s="352">
        <v>56639</v>
      </c>
      <c r="AU34" s="352">
        <v>11982</v>
      </c>
      <c r="AV34" s="352">
        <v>43789</v>
      </c>
      <c r="AW34" s="352">
        <v>212</v>
      </c>
      <c r="AX34" s="352">
        <v>14324</v>
      </c>
      <c r="AY34" s="352">
        <v>6306</v>
      </c>
      <c r="AZ34" s="352">
        <v>7061</v>
      </c>
      <c r="BA34" s="352">
        <v>732</v>
      </c>
      <c r="BC34" s="352" t="s">
        <v>58</v>
      </c>
      <c r="BD34" s="352">
        <v>120422</v>
      </c>
      <c r="BE34" s="352">
        <v>43061</v>
      </c>
      <c r="BF34" s="352">
        <v>75465</v>
      </c>
      <c r="BG34" s="352">
        <v>1896</v>
      </c>
      <c r="BH34" s="352">
        <v>37783</v>
      </c>
      <c r="BI34" s="352">
        <v>20855</v>
      </c>
      <c r="BJ34" s="352">
        <v>16472</v>
      </c>
      <c r="BK34" s="352">
        <v>456</v>
      </c>
      <c r="BL34" s="352">
        <v>52644</v>
      </c>
      <c r="BM34" s="352">
        <v>11559</v>
      </c>
      <c r="BN34" s="352">
        <v>40800</v>
      </c>
      <c r="BO34" s="352">
        <v>285</v>
      </c>
      <c r="BP34" s="352">
        <v>29995</v>
      </c>
      <c r="BQ34" s="352">
        <v>10647</v>
      </c>
      <c r="BR34" s="352">
        <v>18193</v>
      </c>
      <c r="BS34" s="352">
        <v>1155</v>
      </c>
    </row>
    <row r="35" spans="1:71" ht="13.9" customHeight="1" x14ac:dyDescent="0.2">
      <c r="A35" s="353" t="s">
        <v>59</v>
      </c>
      <c r="B35" s="352">
        <v>63595</v>
      </c>
      <c r="C35" s="352">
        <v>49738</v>
      </c>
      <c r="D35" s="352">
        <v>13050</v>
      </c>
      <c r="E35" s="352">
        <v>807</v>
      </c>
      <c r="F35" s="352">
        <v>43287</v>
      </c>
      <c r="G35" s="352">
        <v>37539</v>
      </c>
      <c r="H35" s="352">
        <v>5589</v>
      </c>
      <c r="I35" s="352">
        <v>159</v>
      </c>
      <c r="J35" s="352">
        <v>12780</v>
      </c>
      <c r="K35" s="352">
        <v>7749</v>
      </c>
      <c r="L35" s="352">
        <v>4964</v>
      </c>
      <c r="M35" s="352">
        <v>67</v>
      </c>
      <c r="N35" s="352">
        <v>7528</v>
      </c>
      <c r="O35" s="352">
        <v>4450</v>
      </c>
      <c r="P35" s="352">
        <v>2497</v>
      </c>
      <c r="Q35" s="352">
        <v>581</v>
      </c>
      <c r="R35" s="352"/>
      <c r="S35" s="353" t="s">
        <v>59</v>
      </c>
      <c r="T35" s="352">
        <v>69247</v>
      </c>
      <c r="U35" s="352">
        <v>48887</v>
      </c>
      <c r="V35" s="352">
        <v>19568</v>
      </c>
      <c r="W35" s="352">
        <v>792</v>
      </c>
      <c r="X35" s="352">
        <v>52110</v>
      </c>
      <c r="Y35" s="352">
        <v>41556</v>
      </c>
      <c r="Z35" s="352">
        <v>10443</v>
      </c>
      <c r="AA35" s="352">
        <v>111</v>
      </c>
      <c r="AB35" s="352">
        <v>10016</v>
      </c>
      <c r="AC35" s="352">
        <v>4618</v>
      </c>
      <c r="AD35" s="352">
        <v>5259</v>
      </c>
      <c r="AE35" s="352">
        <v>139</v>
      </c>
      <c r="AF35" s="352">
        <v>7121</v>
      </c>
      <c r="AG35" s="352">
        <v>2713</v>
      </c>
      <c r="AH35" s="352">
        <v>3866</v>
      </c>
      <c r="AI35" s="352">
        <v>542</v>
      </c>
      <c r="AJ35" s="352"/>
      <c r="AK35" s="352" t="s">
        <v>59</v>
      </c>
      <c r="AL35" s="352">
        <v>76402</v>
      </c>
      <c r="AM35" s="352">
        <v>53589</v>
      </c>
      <c r="AN35" s="352">
        <v>21149</v>
      </c>
      <c r="AO35" s="352">
        <v>1231</v>
      </c>
      <c r="AP35" s="352">
        <v>56777</v>
      </c>
      <c r="AQ35" s="352">
        <v>45348</v>
      </c>
      <c r="AR35" s="352">
        <v>10974</v>
      </c>
      <c r="AS35" s="352">
        <v>350</v>
      </c>
      <c r="AT35" s="352">
        <v>11748</v>
      </c>
      <c r="AU35" s="352">
        <v>5070</v>
      </c>
      <c r="AV35" s="352">
        <v>6450</v>
      </c>
      <c r="AW35" s="352">
        <v>46</v>
      </c>
      <c r="AX35" s="352">
        <v>7153</v>
      </c>
      <c r="AY35" s="352">
        <v>2783</v>
      </c>
      <c r="AZ35" s="352">
        <v>3480</v>
      </c>
      <c r="BA35" s="352">
        <v>754</v>
      </c>
      <c r="BC35" s="352" t="s">
        <v>59</v>
      </c>
      <c r="BD35" s="352">
        <v>78174</v>
      </c>
      <c r="BE35" s="352">
        <v>54004</v>
      </c>
      <c r="BF35" s="352">
        <v>23015</v>
      </c>
      <c r="BG35" s="352">
        <v>1155</v>
      </c>
      <c r="BH35" s="352">
        <v>53763</v>
      </c>
      <c r="BI35" s="352">
        <v>43649</v>
      </c>
      <c r="BJ35" s="352">
        <v>9856</v>
      </c>
      <c r="BK35" s="352">
        <v>258</v>
      </c>
      <c r="BL35" s="352">
        <v>11422</v>
      </c>
      <c r="BM35" s="352">
        <v>5136</v>
      </c>
      <c r="BN35" s="352">
        <v>6231</v>
      </c>
      <c r="BO35" s="352">
        <v>55</v>
      </c>
      <c r="BP35" s="352">
        <v>12989</v>
      </c>
      <c r="BQ35" s="352">
        <v>5219</v>
      </c>
      <c r="BR35" s="352">
        <v>6928</v>
      </c>
      <c r="BS35" s="352">
        <v>842</v>
      </c>
    </row>
    <row r="36" spans="1:71" ht="13.9" customHeight="1" x14ac:dyDescent="0.2">
      <c r="A36" s="353" t="s">
        <v>60</v>
      </c>
      <c r="B36" s="352">
        <v>52976</v>
      </c>
      <c r="C36" s="352">
        <v>9400</v>
      </c>
      <c r="D36" s="352">
        <v>42690</v>
      </c>
      <c r="E36" s="352">
        <v>886</v>
      </c>
      <c r="F36" s="352">
        <v>2440</v>
      </c>
      <c r="G36" s="352">
        <v>1722</v>
      </c>
      <c r="H36" s="352">
        <v>657</v>
      </c>
      <c r="I36" s="352">
        <v>61</v>
      </c>
      <c r="J36" s="352">
        <v>43421</v>
      </c>
      <c r="K36" s="352">
        <v>4242</v>
      </c>
      <c r="L36" s="352">
        <v>39095</v>
      </c>
      <c r="M36" s="352">
        <v>84</v>
      </c>
      <c r="N36" s="352">
        <v>7115</v>
      </c>
      <c r="O36" s="352">
        <v>3436</v>
      </c>
      <c r="P36" s="352">
        <v>2938</v>
      </c>
      <c r="Q36" s="352">
        <v>741</v>
      </c>
      <c r="R36" s="352"/>
      <c r="S36" s="353" t="s">
        <v>60</v>
      </c>
      <c r="T36" s="352">
        <v>62844</v>
      </c>
      <c r="U36" s="352">
        <v>11419</v>
      </c>
      <c r="V36" s="352">
        <v>51102</v>
      </c>
      <c r="W36" s="352">
        <v>323</v>
      </c>
      <c r="X36" s="352">
        <v>14591</v>
      </c>
      <c r="Y36" s="352">
        <v>5094</v>
      </c>
      <c r="Z36" s="352">
        <v>9463</v>
      </c>
      <c r="AA36" s="352">
        <v>34</v>
      </c>
      <c r="AB36" s="352">
        <v>36656</v>
      </c>
      <c r="AC36" s="352">
        <v>2740</v>
      </c>
      <c r="AD36" s="352">
        <v>33891</v>
      </c>
      <c r="AE36" s="352">
        <v>25</v>
      </c>
      <c r="AF36" s="352">
        <v>11597</v>
      </c>
      <c r="AG36" s="352">
        <v>3585</v>
      </c>
      <c r="AH36" s="352">
        <v>7748</v>
      </c>
      <c r="AI36" s="352">
        <v>264</v>
      </c>
      <c r="AJ36" s="352"/>
      <c r="AK36" s="352" t="s">
        <v>60</v>
      </c>
      <c r="AL36" s="352">
        <v>78529</v>
      </c>
      <c r="AM36" s="352">
        <v>16791</v>
      </c>
      <c r="AN36" s="352">
        <v>59651</v>
      </c>
      <c r="AO36" s="352">
        <v>1142</v>
      </c>
      <c r="AP36" s="352">
        <v>22740</v>
      </c>
      <c r="AQ36" s="352">
        <v>7121</v>
      </c>
      <c r="AR36" s="352">
        <v>15274</v>
      </c>
      <c r="AS36" s="352">
        <v>261</v>
      </c>
      <c r="AT36" s="352">
        <v>41236</v>
      </c>
      <c r="AU36" s="352">
        <v>6331</v>
      </c>
      <c r="AV36" s="352">
        <v>33944</v>
      </c>
      <c r="AW36" s="352">
        <v>236</v>
      </c>
      <c r="AX36" s="352">
        <v>13106</v>
      </c>
      <c r="AY36" s="352">
        <v>2937</v>
      </c>
      <c r="AZ36" s="352">
        <v>9491</v>
      </c>
      <c r="BA36" s="352">
        <v>573</v>
      </c>
      <c r="BC36" s="352" t="s">
        <v>60</v>
      </c>
      <c r="BD36" s="352">
        <v>101257</v>
      </c>
      <c r="BE36" s="352">
        <v>18820</v>
      </c>
      <c r="BF36" s="352">
        <v>80742</v>
      </c>
      <c r="BG36" s="352">
        <v>1695</v>
      </c>
      <c r="BH36" s="352">
        <v>26935</v>
      </c>
      <c r="BI36" s="352">
        <v>6765</v>
      </c>
      <c r="BJ36" s="352">
        <v>19819</v>
      </c>
      <c r="BK36" s="352">
        <v>351</v>
      </c>
      <c r="BL36" s="352">
        <v>40106</v>
      </c>
      <c r="BM36" s="352">
        <v>6427</v>
      </c>
      <c r="BN36" s="352">
        <v>33415</v>
      </c>
      <c r="BO36" s="352">
        <v>264</v>
      </c>
      <c r="BP36" s="352">
        <v>34216</v>
      </c>
      <c r="BQ36" s="352">
        <v>5628</v>
      </c>
      <c r="BR36" s="352">
        <v>27508</v>
      </c>
      <c r="BS36" s="352">
        <v>1080</v>
      </c>
    </row>
    <row r="37" spans="1:71" ht="13.9" customHeight="1" x14ac:dyDescent="0.2">
      <c r="A37" s="353" t="s">
        <v>61</v>
      </c>
      <c r="B37" s="352">
        <v>80643</v>
      </c>
      <c r="C37" s="352">
        <v>61093</v>
      </c>
      <c r="D37" s="352">
        <v>16655</v>
      </c>
      <c r="E37" s="352">
        <v>2895</v>
      </c>
      <c r="F37" s="352">
        <v>44254</v>
      </c>
      <c r="G37" s="352">
        <v>40558</v>
      </c>
      <c r="H37" s="352">
        <v>3058</v>
      </c>
      <c r="I37" s="352">
        <v>638</v>
      </c>
      <c r="J37" s="352">
        <v>20177</v>
      </c>
      <c r="K37" s="352">
        <v>9781</v>
      </c>
      <c r="L37" s="352">
        <v>10245</v>
      </c>
      <c r="M37" s="352">
        <v>151</v>
      </c>
      <c r="N37" s="352">
        <v>16212</v>
      </c>
      <c r="O37" s="352">
        <v>10754</v>
      </c>
      <c r="P37" s="352">
        <v>3352</v>
      </c>
      <c r="Q37" s="352">
        <v>2106</v>
      </c>
      <c r="R37" s="352"/>
      <c r="S37" s="353" t="s">
        <v>61</v>
      </c>
      <c r="T37" s="352">
        <v>86710</v>
      </c>
      <c r="U37" s="352">
        <v>59818</v>
      </c>
      <c r="V37" s="352">
        <v>24924</v>
      </c>
      <c r="W37" s="352">
        <v>1968</v>
      </c>
      <c r="X37" s="352">
        <v>53322</v>
      </c>
      <c r="Y37" s="352">
        <v>44604</v>
      </c>
      <c r="Z37" s="352">
        <v>8421</v>
      </c>
      <c r="AA37" s="352">
        <v>297</v>
      </c>
      <c r="AB37" s="352">
        <v>18240</v>
      </c>
      <c r="AC37" s="352">
        <v>6978</v>
      </c>
      <c r="AD37" s="352">
        <v>11168</v>
      </c>
      <c r="AE37" s="352">
        <v>94</v>
      </c>
      <c r="AF37" s="352">
        <v>15148</v>
      </c>
      <c r="AG37" s="352">
        <v>8236</v>
      </c>
      <c r="AH37" s="352">
        <v>5335</v>
      </c>
      <c r="AI37" s="352">
        <v>1577</v>
      </c>
      <c r="AJ37" s="352"/>
      <c r="AK37" s="352" t="s">
        <v>61</v>
      </c>
      <c r="AL37" s="352">
        <v>89788</v>
      </c>
      <c r="AM37" s="352">
        <v>65635</v>
      </c>
      <c r="AN37" s="352">
        <v>22119</v>
      </c>
      <c r="AO37" s="352">
        <v>1373</v>
      </c>
      <c r="AP37" s="352">
        <v>52919</v>
      </c>
      <c r="AQ37" s="352">
        <v>45458</v>
      </c>
      <c r="AR37" s="352">
        <v>7121</v>
      </c>
      <c r="AS37" s="352">
        <v>279</v>
      </c>
      <c r="AT37" s="352">
        <v>21393</v>
      </c>
      <c r="AU37" s="352">
        <v>10137</v>
      </c>
      <c r="AV37" s="352">
        <v>10842</v>
      </c>
      <c r="AW37" s="352">
        <v>118</v>
      </c>
      <c r="AX37" s="352">
        <v>14085</v>
      </c>
      <c r="AY37" s="352">
        <v>9173</v>
      </c>
      <c r="AZ37" s="352">
        <v>3752</v>
      </c>
      <c r="BA37" s="352">
        <v>900</v>
      </c>
      <c r="BC37" s="352" t="s">
        <v>61</v>
      </c>
      <c r="BD37" s="352">
        <v>96861</v>
      </c>
      <c r="BE37" s="352">
        <v>68711</v>
      </c>
      <c r="BF37" s="352">
        <v>26420</v>
      </c>
      <c r="BG37" s="352">
        <v>1730</v>
      </c>
      <c r="BH37" s="352">
        <v>49379</v>
      </c>
      <c r="BI37" s="352">
        <v>42073</v>
      </c>
      <c r="BJ37" s="352">
        <v>7090</v>
      </c>
      <c r="BK37" s="352">
        <v>216</v>
      </c>
      <c r="BL37" s="352">
        <v>21376</v>
      </c>
      <c r="BM37" s="352">
        <v>9871</v>
      </c>
      <c r="BN37" s="352">
        <v>11372</v>
      </c>
      <c r="BO37" s="352">
        <v>133</v>
      </c>
      <c r="BP37" s="352">
        <v>26106</v>
      </c>
      <c r="BQ37" s="352">
        <v>16767</v>
      </c>
      <c r="BR37" s="352">
        <v>7958</v>
      </c>
      <c r="BS37" s="352">
        <v>1381</v>
      </c>
    </row>
    <row r="38" spans="1:71" ht="13.9" customHeight="1" x14ac:dyDescent="0.2">
      <c r="A38" s="353" t="s">
        <v>62</v>
      </c>
      <c r="B38" s="352">
        <v>98176</v>
      </c>
      <c r="C38" s="352">
        <v>56867</v>
      </c>
      <c r="D38" s="352">
        <v>33371</v>
      </c>
      <c r="E38" s="352">
        <v>7938</v>
      </c>
      <c r="F38" s="352">
        <v>34860</v>
      </c>
      <c r="G38" s="352">
        <v>28699</v>
      </c>
      <c r="H38" s="352">
        <v>4756</v>
      </c>
      <c r="I38" s="352">
        <v>1405</v>
      </c>
      <c r="J38" s="352">
        <v>34697</v>
      </c>
      <c r="K38" s="352">
        <v>10253</v>
      </c>
      <c r="L38" s="352">
        <v>24143</v>
      </c>
      <c r="M38" s="352">
        <v>301</v>
      </c>
      <c r="N38" s="352">
        <v>28619</v>
      </c>
      <c r="O38" s="352">
        <v>17915</v>
      </c>
      <c r="P38" s="352">
        <v>4472</v>
      </c>
      <c r="Q38" s="352">
        <v>6232</v>
      </c>
      <c r="R38" s="352"/>
      <c r="S38" s="353" t="s">
        <v>62</v>
      </c>
      <c r="T38" s="352">
        <v>109786</v>
      </c>
      <c r="U38" s="352">
        <v>59730</v>
      </c>
      <c r="V38" s="352">
        <v>45522</v>
      </c>
      <c r="W38" s="352">
        <v>4534</v>
      </c>
      <c r="X38" s="352">
        <v>58876</v>
      </c>
      <c r="Y38" s="352">
        <v>39500</v>
      </c>
      <c r="Z38" s="352">
        <v>18649</v>
      </c>
      <c r="AA38" s="352">
        <v>727</v>
      </c>
      <c r="AB38" s="352">
        <v>22654</v>
      </c>
      <c r="AC38" s="352">
        <v>5302</v>
      </c>
      <c r="AD38" s="352">
        <v>17132</v>
      </c>
      <c r="AE38" s="352">
        <v>220</v>
      </c>
      <c r="AF38" s="352">
        <v>28256</v>
      </c>
      <c r="AG38" s="352">
        <v>14928</v>
      </c>
      <c r="AH38" s="352">
        <v>9741</v>
      </c>
      <c r="AI38" s="352">
        <v>3587</v>
      </c>
      <c r="AJ38" s="352"/>
      <c r="AK38" s="352" t="s">
        <v>62</v>
      </c>
      <c r="AL38" s="352">
        <v>115654</v>
      </c>
      <c r="AM38" s="352">
        <v>66005</v>
      </c>
      <c r="AN38" s="352">
        <v>46125</v>
      </c>
      <c r="AO38" s="352">
        <v>2353</v>
      </c>
      <c r="AP38" s="352">
        <v>60203</v>
      </c>
      <c r="AQ38" s="352">
        <v>41198</v>
      </c>
      <c r="AR38" s="352">
        <v>18292</v>
      </c>
      <c r="AS38" s="352">
        <v>610</v>
      </c>
      <c r="AT38" s="352">
        <v>26551</v>
      </c>
      <c r="AU38" s="352">
        <v>9057</v>
      </c>
      <c r="AV38" s="352">
        <v>16944</v>
      </c>
      <c r="AW38" s="352">
        <v>122</v>
      </c>
      <c r="AX38" s="352">
        <v>27169</v>
      </c>
      <c r="AY38" s="352">
        <v>14948</v>
      </c>
      <c r="AZ38" s="352">
        <v>10132</v>
      </c>
      <c r="BA38" s="352">
        <v>1489</v>
      </c>
      <c r="BC38" s="352" t="s">
        <v>62</v>
      </c>
      <c r="BD38" s="352">
        <v>130493</v>
      </c>
      <c r="BE38" s="352">
        <v>70498</v>
      </c>
      <c r="BF38" s="352">
        <v>57419</v>
      </c>
      <c r="BG38" s="352">
        <v>2576</v>
      </c>
      <c r="BH38" s="352">
        <v>61304</v>
      </c>
      <c r="BI38" s="352">
        <v>40817</v>
      </c>
      <c r="BJ38" s="352">
        <v>19874</v>
      </c>
      <c r="BK38" s="352">
        <v>613</v>
      </c>
      <c r="BL38" s="352">
        <v>26516</v>
      </c>
      <c r="BM38" s="352">
        <v>8413</v>
      </c>
      <c r="BN38" s="352">
        <v>17993</v>
      </c>
      <c r="BO38" s="352">
        <v>110</v>
      </c>
      <c r="BP38" s="352">
        <v>42673</v>
      </c>
      <c r="BQ38" s="352">
        <v>21268</v>
      </c>
      <c r="BR38" s="352">
        <v>19552</v>
      </c>
      <c r="BS38" s="352">
        <v>1853</v>
      </c>
    </row>
    <row r="39" spans="1:71" ht="13.9" customHeight="1" x14ac:dyDescent="0.2">
      <c r="A39" s="353" t="s">
        <v>63</v>
      </c>
      <c r="B39" s="352">
        <v>73132</v>
      </c>
      <c r="C39" s="352">
        <v>29942</v>
      </c>
      <c r="D39" s="352">
        <v>37298</v>
      </c>
      <c r="E39" s="352">
        <v>5892</v>
      </c>
      <c r="F39" s="352">
        <v>15148</v>
      </c>
      <c r="G39" s="352">
        <v>8203</v>
      </c>
      <c r="H39" s="352">
        <v>6630</v>
      </c>
      <c r="I39" s="352">
        <v>315</v>
      </c>
      <c r="J39" s="352">
        <v>21380</v>
      </c>
      <c r="K39" s="352">
        <v>4800</v>
      </c>
      <c r="L39" s="352">
        <v>16290</v>
      </c>
      <c r="M39" s="352">
        <v>290</v>
      </c>
      <c r="N39" s="352">
        <v>36604</v>
      </c>
      <c r="O39" s="352">
        <v>16939</v>
      </c>
      <c r="P39" s="352">
        <v>14378</v>
      </c>
      <c r="Q39" s="352">
        <v>5287</v>
      </c>
      <c r="R39" s="352"/>
      <c r="S39" s="353" t="s">
        <v>63</v>
      </c>
      <c r="T39" s="352">
        <v>83140</v>
      </c>
      <c r="U39" s="352">
        <v>32257</v>
      </c>
      <c r="V39" s="352">
        <v>46762</v>
      </c>
      <c r="W39" s="352">
        <v>4121</v>
      </c>
      <c r="X39" s="352">
        <v>29160</v>
      </c>
      <c r="Y39" s="352">
        <v>14313</v>
      </c>
      <c r="Z39" s="352">
        <v>14568</v>
      </c>
      <c r="AA39" s="352">
        <v>279</v>
      </c>
      <c r="AB39" s="352">
        <v>16939</v>
      </c>
      <c r="AC39" s="352">
        <v>3848</v>
      </c>
      <c r="AD39" s="352">
        <v>12801</v>
      </c>
      <c r="AE39" s="352">
        <v>290</v>
      </c>
      <c r="AF39" s="352">
        <v>37041</v>
      </c>
      <c r="AG39" s="352">
        <v>14096</v>
      </c>
      <c r="AH39" s="352">
        <v>19393</v>
      </c>
      <c r="AI39" s="352">
        <v>3552</v>
      </c>
      <c r="AJ39" s="352"/>
      <c r="AK39" s="352" t="s">
        <v>63</v>
      </c>
      <c r="AL39" s="352">
        <v>91170</v>
      </c>
      <c r="AM39" s="352">
        <v>33626</v>
      </c>
      <c r="AN39" s="352">
        <v>52988</v>
      </c>
      <c r="AO39" s="352">
        <v>2874</v>
      </c>
      <c r="AP39" s="352">
        <v>31829</v>
      </c>
      <c r="AQ39" s="352">
        <v>15290</v>
      </c>
      <c r="AR39" s="352">
        <v>15897</v>
      </c>
      <c r="AS39" s="352">
        <v>541</v>
      </c>
      <c r="AT39" s="352">
        <v>26365</v>
      </c>
      <c r="AU39" s="352">
        <v>7199</v>
      </c>
      <c r="AV39" s="352">
        <v>18640</v>
      </c>
      <c r="AW39" s="352">
        <v>143</v>
      </c>
      <c r="AX39" s="352">
        <v>29408</v>
      </c>
      <c r="AY39" s="352">
        <v>10104</v>
      </c>
      <c r="AZ39" s="352">
        <v>16385</v>
      </c>
      <c r="BA39" s="352">
        <v>1762</v>
      </c>
      <c r="BC39" s="352" t="s">
        <v>63</v>
      </c>
      <c r="BD39" s="352">
        <v>105772</v>
      </c>
      <c r="BE39" s="352">
        <v>32986</v>
      </c>
      <c r="BF39" s="352">
        <v>69651</v>
      </c>
      <c r="BG39" s="352">
        <v>3135</v>
      </c>
      <c r="BH39" s="352">
        <v>33172</v>
      </c>
      <c r="BI39" s="352">
        <v>14247</v>
      </c>
      <c r="BJ39" s="352">
        <v>18401</v>
      </c>
      <c r="BK39" s="352">
        <v>524</v>
      </c>
      <c r="BL39" s="352">
        <v>27348</v>
      </c>
      <c r="BM39" s="352">
        <v>5969</v>
      </c>
      <c r="BN39" s="352">
        <v>21198</v>
      </c>
      <c r="BO39" s="352">
        <v>181</v>
      </c>
      <c r="BP39" s="352">
        <v>45252</v>
      </c>
      <c r="BQ39" s="352">
        <v>12770</v>
      </c>
      <c r="BR39" s="352">
        <v>30052</v>
      </c>
      <c r="BS39" s="352">
        <v>2430</v>
      </c>
    </row>
    <row r="40" spans="1:71" ht="13.9" customHeight="1" x14ac:dyDescent="0.2">
      <c r="A40" s="352"/>
      <c r="B40" s="352"/>
      <c r="C40" s="352"/>
      <c r="D40" s="352"/>
      <c r="E40" s="352"/>
      <c r="F40" s="352"/>
      <c r="G40" s="352"/>
      <c r="H40" s="352"/>
      <c r="I40" s="352"/>
      <c r="J40" s="352"/>
      <c r="K40" s="352"/>
      <c r="L40" s="352"/>
      <c r="M40" s="352"/>
      <c r="N40" s="352"/>
      <c r="O40" s="352"/>
      <c r="P40" s="352"/>
      <c r="Q40" s="352"/>
      <c r="R40" s="352"/>
      <c r="S40" s="352"/>
      <c r="T40" s="352"/>
      <c r="U40" s="352"/>
      <c r="V40" s="352"/>
      <c r="W40" s="352"/>
      <c r="X40" s="352"/>
      <c r="Y40" s="352"/>
      <c r="Z40" s="352"/>
      <c r="AA40" s="352"/>
      <c r="AB40" s="352"/>
      <c r="AC40" s="352"/>
      <c r="AD40" s="352"/>
      <c r="AE40" s="352"/>
      <c r="AF40" s="352"/>
      <c r="AG40" s="352"/>
      <c r="AH40" s="352"/>
      <c r="AI40" s="352"/>
      <c r="AJ40" s="352"/>
      <c r="AK40" s="352"/>
      <c r="AL40" s="352"/>
      <c r="AM40" s="352"/>
      <c r="AN40" s="352"/>
      <c r="AO40" s="352"/>
      <c r="AP40" s="352"/>
      <c r="AQ40" s="352"/>
      <c r="AR40" s="352"/>
      <c r="AS40" s="352"/>
      <c r="AT40" s="352"/>
      <c r="AU40" s="352"/>
      <c r="AV40" s="352"/>
      <c r="AW40" s="352"/>
      <c r="AX40" s="352"/>
      <c r="AY40" s="352"/>
      <c r="AZ40" s="352"/>
      <c r="BA40" s="352"/>
      <c r="BC40" s="352"/>
    </row>
    <row r="41" spans="1:71" ht="13.9" customHeight="1" x14ac:dyDescent="0.2">
      <c r="A41" s="355" t="s">
        <v>64</v>
      </c>
      <c r="B41" s="352">
        <v>201249</v>
      </c>
      <c r="C41" s="352">
        <v>94827</v>
      </c>
      <c r="D41" s="352">
        <v>87551</v>
      </c>
      <c r="E41" s="352">
        <v>18871</v>
      </c>
      <c r="F41" s="352">
        <v>49718</v>
      </c>
      <c r="G41" s="352">
        <v>33291</v>
      </c>
      <c r="H41" s="352">
        <v>15027</v>
      </c>
      <c r="I41" s="352">
        <v>1400</v>
      </c>
      <c r="J41" s="352">
        <v>57893</v>
      </c>
      <c r="K41" s="352">
        <v>13426</v>
      </c>
      <c r="L41" s="352">
        <v>43695</v>
      </c>
      <c r="M41" s="352">
        <v>772</v>
      </c>
      <c r="N41" s="352">
        <v>93638</v>
      </c>
      <c r="O41" s="352">
        <v>48110</v>
      </c>
      <c r="P41" s="352">
        <v>28829</v>
      </c>
      <c r="Q41" s="352">
        <v>16699</v>
      </c>
      <c r="R41" s="352"/>
      <c r="S41" s="355" t="s">
        <v>64</v>
      </c>
      <c r="T41" s="352">
        <v>233611</v>
      </c>
      <c r="U41" s="352">
        <v>106607</v>
      </c>
      <c r="V41" s="352">
        <v>113784</v>
      </c>
      <c r="W41" s="352">
        <v>13220</v>
      </c>
      <c r="X41" s="352">
        <v>84374</v>
      </c>
      <c r="Y41" s="352">
        <v>51766</v>
      </c>
      <c r="Z41" s="352">
        <v>31357</v>
      </c>
      <c r="AA41" s="352">
        <v>1251</v>
      </c>
      <c r="AB41" s="352">
        <v>54134</v>
      </c>
      <c r="AC41" s="352">
        <v>12136</v>
      </c>
      <c r="AD41" s="352">
        <v>41198</v>
      </c>
      <c r="AE41" s="352">
        <v>800</v>
      </c>
      <c r="AF41" s="352">
        <v>95103</v>
      </c>
      <c r="AG41" s="352">
        <v>42705</v>
      </c>
      <c r="AH41" s="352">
        <v>41229</v>
      </c>
      <c r="AI41" s="352">
        <v>11169</v>
      </c>
      <c r="AJ41" s="352"/>
      <c r="AK41" s="355" t="s">
        <v>64</v>
      </c>
      <c r="AL41" s="351">
        <v>266268</v>
      </c>
      <c r="AM41" s="351">
        <v>117645</v>
      </c>
      <c r="AN41" s="351">
        <v>135004</v>
      </c>
      <c r="AO41" s="351">
        <v>7395</v>
      </c>
      <c r="AP41" s="351">
        <v>100559</v>
      </c>
      <c r="AQ41" s="351">
        <v>59195</v>
      </c>
      <c r="AR41" s="351">
        <v>39271</v>
      </c>
      <c r="AS41" s="351">
        <v>1737</v>
      </c>
      <c r="AT41" s="351">
        <v>82109</v>
      </c>
      <c r="AU41" s="351">
        <v>23213</v>
      </c>
      <c r="AV41" s="351">
        <v>56518</v>
      </c>
      <c r="AW41" s="351">
        <v>626</v>
      </c>
      <c r="AX41" s="351">
        <v>74859</v>
      </c>
      <c r="AY41" s="351">
        <v>32110</v>
      </c>
      <c r="AZ41" s="351">
        <v>34661</v>
      </c>
      <c r="BA41" s="351">
        <v>4145</v>
      </c>
      <c r="BC41" s="355" t="s">
        <v>64</v>
      </c>
      <c r="BD41" s="352">
        <v>286227</v>
      </c>
      <c r="BE41" s="352">
        <v>113208</v>
      </c>
      <c r="BF41" s="352">
        <v>165144</v>
      </c>
      <c r="BG41" s="352">
        <v>7875</v>
      </c>
      <c r="BH41" s="352">
        <v>95789</v>
      </c>
      <c r="BI41" s="352">
        <v>52467</v>
      </c>
      <c r="BJ41" s="352">
        <v>41827</v>
      </c>
      <c r="BK41" s="352">
        <v>1495</v>
      </c>
      <c r="BL41" s="352">
        <v>79639</v>
      </c>
      <c r="BM41" s="352">
        <v>19157</v>
      </c>
      <c r="BN41" s="352">
        <v>59915</v>
      </c>
      <c r="BO41" s="352">
        <v>567</v>
      </c>
      <c r="BP41" s="352">
        <v>110799</v>
      </c>
      <c r="BQ41" s="352">
        <v>41584</v>
      </c>
      <c r="BR41" s="352">
        <v>63402</v>
      </c>
      <c r="BS41" s="352">
        <v>5813</v>
      </c>
    </row>
    <row r="42" spans="1:71" ht="13.9" customHeight="1" x14ac:dyDescent="0.2">
      <c r="A42" s="355" t="s">
        <v>65</v>
      </c>
      <c r="B42" s="352">
        <v>762968</v>
      </c>
      <c r="C42" s="352">
        <v>397509</v>
      </c>
      <c r="D42" s="352">
        <v>314482</v>
      </c>
      <c r="E42" s="352">
        <v>50977</v>
      </c>
      <c r="F42" s="352">
        <v>213632</v>
      </c>
      <c r="G42" s="352">
        <v>184261</v>
      </c>
      <c r="H42" s="352">
        <v>20618</v>
      </c>
      <c r="I42" s="352">
        <v>8753</v>
      </c>
      <c r="J42" s="352">
        <v>354815</v>
      </c>
      <c r="K42" s="352">
        <v>97340</v>
      </c>
      <c r="L42" s="352">
        <v>255236</v>
      </c>
      <c r="M42" s="352">
        <v>2239</v>
      </c>
      <c r="N42" s="352">
        <v>194521</v>
      </c>
      <c r="O42" s="352">
        <v>115908</v>
      </c>
      <c r="P42" s="352">
        <v>38628</v>
      </c>
      <c r="Q42" s="352">
        <v>39985</v>
      </c>
      <c r="R42" s="352"/>
      <c r="S42" s="355" t="s">
        <v>65</v>
      </c>
      <c r="T42" s="352">
        <v>862112</v>
      </c>
      <c r="U42" s="352">
        <v>435605</v>
      </c>
      <c r="V42" s="352">
        <v>394354</v>
      </c>
      <c r="W42" s="352">
        <v>32153</v>
      </c>
      <c r="X42" s="352">
        <v>338300</v>
      </c>
      <c r="Y42" s="352">
        <v>252808</v>
      </c>
      <c r="Z42" s="352">
        <v>81055</v>
      </c>
      <c r="AA42" s="352">
        <v>4437</v>
      </c>
      <c r="AB42" s="352">
        <v>316283</v>
      </c>
      <c r="AC42" s="352">
        <v>77354</v>
      </c>
      <c r="AD42" s="352">
        <v>236305</v>
      </c>
      <c r="AE42" s="352">
        <v>2624</v>
      </c>
      <c r="AF42" s="352">
        <v>207529</v>
      </c>
      <c r="AG42" s="352">
        <v>105443</v>
      </c>
      <c r="AH42" s="352">
        <v>76994</v>
      </c>
      <c r="AI42" s="352">
        <v>25092</v>
      </c>
      <c r="AJ42" s="352"/>
      <c r="AK42" s="355" t="s">
        <v>65</v>
      </c>
      <c r="AL42" s="351">
        <v>953591</v>
      </c>
      <c r="AM42" s="351">
        <v>499481</v>
      </c>
      <c r="AN42" s="351">
        <v>425311</v>
      </c>
      <c r="AO42" s="351">
        <v>16692</v>
      </c>
      <c r="AP42" s="351">
        <v>383548</v>
      </c>
      <c r="AQ42" s="351">
        <v>277723</v>
      </c>
      <c r="AR42" s="351">
        <v>100564</v>
      </c>
      <c r="AS42" s="351">
        <v>4162</v>
      </c>
      <c r="AT42" s="351">
        <v>381781</v>
      </c>
      <c r="AU42" s="351">
        <v>118657</v>
      </c>
      <c r="AV42" s="351">
        <v>255482</v>
      </c>
      <c r="AW42" s="351">
        <v>1835</v>
      </c>
      <c r="AX42" s="351">
        <v>171387</v>
      </c>
      <c r="AY42" s="351">
        <v>95628</v>
      </c>
      <c r="AZ42" s="351">
        <v>61352</v>
      </c>
      <c r="BA42" s="351">
        <v>9736</v>
      </c>
      <c r="BC42" s="355" t="s">
        <v>65</v>
      </c>
      <c r="BD42" s="352">
        <v>960738</v>
      </c>
      <c r="BE42" s="352">
        <v>465092</v>
      </c>
      <c r="BF42" s="352">
        <v>477972</v>
      </c>
      <c r="BG42" s="352">
        <v>17674</v>
      </c>
      <c r="BH42" s="352">
        <v>352653</v>
      </c>
      <c r="BI42" s="352">
        <v>239342</v>
      </c>
      <c r="BJ42" s="352">
        <v>109981</v>
      </c>
      <c r="BK42" s="352">
        <v>3330</v>
      </c>
      <c r="BL42" s="352">
        <v>328165</v>
      </c>
      <c r="BM42" s="352">
        <v>95826</v>
      </c>
      <c r="BN42" s="352">
        <v>230728</v>
      </c>
      <c r="BO42" s="352">
        <v>1611</v>
      </c>
      <c r="BP42" s="352">
        <v>279920</v>
      </c>
      <c r="BQ42" s="352">
        <v>129924</v>
      </c>
      <c r="BR42" s="352">
        <v>137263</v>
      </c>
      <c r="BS42" s="352">
        <v>12733</v>
      </c>
    </row>
    <row r="43" spans="1:71" ht="13.9" customHeight="1" x14ac:dyDescent="0.2">
      <c r="A43" s="355" t="s">
        <v>66</v>
      </c>
      <c r="B43" s="352">
        <v>1541057</v>
      </c>
      <c r="C43" s="352">
        <v>1218015</v>
      </c>
      <c r="D43" s="352">
        <v>283570</v>
      </c>
      <c r="E43" s="352">
        <v>39472</v>
      </c>
      <c r="F43" s="352">
        <v>954209</v>
      </c>
      <c r="G43" s="352">
        <v>868749</v>
      </c>
      <c r="H43" s="352">
        <v>77731</v>
      </c>
      <c r="I43" s="352">
        <v>7729</v>
      </c>
      <c r="J43" s="352">
        <v>357288</v>
      </c>
      <c r="K43" s="352">
        <v>196837</v>
      </c>
      <c r="L43" s="352">
        <v>158841</v>
      </c>
      <c r="M43" s="352">
        <v>1610</v>
      </c>
      <c r="N43" s="352">
        <v>229560</v>
      </c>
      <c r="O43" s="352">
        <v>152429</v>
      </c>
      <c r="P43" s="352">
        <v>46998</v>
      </c>
      <c r="Q43" s="352">
        <v>30133</v>
      </c>
      <c r="R43" s="352"/>
      <c r="S43" s="355" t="s">
        <v>66</v>
      </c>
      <c r="T43" s="352">
        <v>1665406</v>
      </c>
      <c r="U43" s="352">
        <v>1232217</v>
      </c>
      <c r="V43" s="352">
        <v>403724</v>
      </c>
      <c r="W43" s="352">
        <v>29465</v>
      </c>
      <c r="X43" s="352">
        <v>1156503</v>
      </c>
      <c r="Y43" s="352">
        <v>986605</v>
      </c>
      <c r="Z43" s="352">
        <v>165578</v>
      </c>
      <c r="AA43" s="352">
        <v>4320</v>
      </c>
      <c r="AB43" s="352">
        <v>274093</v>
      </c>
      <c r="AC43" s="352">
        <v>118329</v>
      </c>
      <c r="AD43" s="352">
        <v>153697</v>
      </c>
      <c r="AE43" s="352">
        <v>2067</v>
      </c>
      <c r="AF43" s="352">
        <v>234810</v>
      </c>
      <c r="AG43" s="352">
        <v>127283</v>
      </c>
      <c r="AH43" s="352">
        <v>84449</v>
      </c>
      <c r="AI43" s="352">
        <v>23078</v>
      </c>
      <c r="AJ43" s="352"/>
      <c r="AK43" s="352" t="s">
        <v>66</v>
      </c>
      <c r="AL43" s="352">
        <v>1796138</v>
      </c>
      <c r="AM43" s="352">
        <v>1329904</v>
      </c>
      <c r="AN43" s="352">
        <v>428213</v>
      </c>
      <c r="AO43" s="352">
        <v>27088</v>
      </c>
      <c r="AP43" s="352">
        <v>1220612</v>
      </c>
      <c r="AQ43" s="352">
        <v>1040318</v>
      </c>
      <c r="AR43" s="352">
        <v>172490</v>
      </c>
      <c r="AS43" s="352">
        <v>5922</v>
      </c>
      <c r="AT43" s="352">
        <v>326481</v>
      </c>
      <c r="AU43" s="352">
        <v>146943</v>
      </c>
      <c r="AV43" s="352">
        <v>173075</v>
      </c>
      <c r="AW43" s="352">
        <v>2158</v>
      </c>
      <c r="AX43" s="352">
        <v>220837</v>
      </c>
      <c r="AY43" s="352">
        <v>126758</v>
      </c>
      <c r="AZ43" s="352">
        <v>72793</v>
      </c>
      <c r="BA43" s="352">
        <v>16998</v>
      </c>
      <c r="BC43" s="352" t="s">
        <v>66</v>
      </c>
      <c r="BD43" s="352">
        <v>2019208</v>
      </c>
      <c r="BE43" s="352">
        <v>1410157</v>
      </c>
      <c r="BF43" s="352">
        <v>576418</v>
      </c>
      <c r="BG43" s="352">
        <v>32633</v>
      </c>
      <c r="BH43" s="352">
        <v>1169873</v>
      </c>
      <c r="BI43" s="352">
        <v>985189</v>
      </c>
      <c r="BJ43" s="352">
        <v>178319</v>
      </c>
      <c r="BK43" s="352">
        <v>6365</v>
      </c>
      <c r="BL43" s="352">
        <v>378189</v>
      </c>
      <c r="BM43" s="352">
        <v>164021</v>
      </c>
      <c r="BN43" s="352">
        <v>211802</v>
      </c>
      <c r="BO43" s="352">
        <v>2366</v>
      </c>
      <c r="BP43" s="352">
        <v>471146</v>
      </c>
      <c r="BQ43" s="352">
        <v>260947</v>
      </c>
      <c r="BR43" s="352">
        <v>186297</v>
      </c>
      <c r="BS43" s="352">
        <v>23902</v>
      </c>
    </row>
    <row r="44" spans="1:71" x14ac:dyDescent="0.2">
      <c r="A44" s="355" t="s">
        <v>67</v>
      </c>
      <c r="B44" s="352">
        <v>2505274</v>
      </c>
      <c r="C44" s="352">
        <v>1710351</v>
      </c>
      <c r="D44" s="352">
        <v>685603</v>
      </c>
      <c r="E44" s="352">
        <v>109320</v>
      </c>
      <c r="F44" s="352">
        <v>1217559</v>
      </c>
      <c r="G44" s="352">
        <v>1086301</v>
      </c>
      <c r="H44" s="352">
        <v>113376</v>
      </c>
      <c r="I44" s="352">
        <v>17882</v>
      </c>
      <c r="J44" s="352">
        <v>769996</v>
      </c>
      <c r="K44" s="352">
        <v>307603</v>
      </c>
      <c r="L44" s="352">
        <v>457772</v>
      </c>
      <c r="M44" s="352">
        <v>4621</v>
      </c>
      <c r="N44" s="352">
        <v>517719</v>
      </c>
      <c r="O44" s="352">
        <v>316447</v>
      </c>
      <c r="P44" s="352">
        <v>114455</v>
      </c>
      <c r="Q44" s="352">
        <v>86817</v>
      </c>
      <c r="R44" s="352"/>
      <c r="S44" s="355" t="s">
        <v>67</v>
      </c>
      <c r="T44" s="352">
        <v>2761129</v>
      </c>
      <c r="U44" s="352">
        <v>1774429</v>
      </c>
      <c r="V44" s="352">
        <v>911862</v>
      </c>
      <c r="W44" s="352">
        <v>74838</v>
      </c>
      <c r="X44" s="352">
        <v>1579177</v>
      </c>
      <c r="Y44" s="352">
        <v>1291179</v>
      </c>
      <c r="Z44" s="352">
        <v>277990</v>
      </c>
      <c r="AA44" s="352">
        <v>10008</v>
      </c>
      <c r="AB44" s="352">
        <v>644510</v>
      </c>
      <c r="AC44" s="352">
        <v>207819</v>
      </c>
      <c r="AD44" s="352">
        <v>431200</v>
      </c>
      <c r="AE44" s="352">
        <v>5491</v>
      </c>
      <c r="AF44" s="352">
        <v>537442</v>
      </c>
      <c r="AG44" s="352">
        <v>275431</v>
      </c>
      <c r="AH44" s="352">
        <v>202672</v>
      </c>
      <c r="AI44" s="352">
        <v>59339</v>
      </c>
      <c r="AJ44" s="352"/>
      <c r="AK44" s="352" t="s">
        <v>67</v>
      </c>
      <c r="AL44" s="352">
        <v>3015997</v>
      </c>
      <c r="AM44" s="352">
        <v>1947030</v>
      </c>
      <c r="AN44" s="352">
        <v>988528</v>
      </c>
      <c r="AO44" s="352">
        <v>51175</v>
      </c>
      <c r="AP44" s="352">
        <v>1704719</v>
      </c>
      <c r="AQ44" s="352">
        <v>1377236</v>
      </c>
      <c r="AR44" s="352">
        <v>312325</v>
      </c>
      <c r="AS44" s="352">
        <v>11821</v>
      </c>
      <c r="AT44" s="352">
        <v>790371</v>
      </c>
      <c r="AU44" s="352">
        <v>288813</v>
      </c>
      <c r="AV44" s="352">
        <v>485075</v>
      </c>
      <c r="AW44" s="352">
        <v>4619</v>
      </c>
      <c r="AX44" s="352">
        <v>467083</v>
      </c>
      <c r="AY44" s="352">
        <v>254496</v>
      </c>
      <c r="AZ44" s="352">
        <v>168806</v>
      </c>
      <c r="BA44" s="352">
        <v>30879</v>
      </c>
      <c r="BC44" s="352" t="s">
        <v>67</v>
      </c>
      <c r="BD44" s="352">
        <v>3266173</v>
      </c>
      <c r="BE44" s="352">
        <v>1988457</v>
      </c>
      <c r="BF44" s="352">
        <v>1219534</v>
      </c>
      <c r="BG44" s="352">
        <v>58182</v>
      </c>
      <c r="BH44" s="352">
        <v>1618315</v>
      </c>
      <c r="BI44" s="352">
        <v>1276998</v>
      </c>
      <c r="BJ44" s="352">
        <v>330127</v>
      </c>
      <c r="BK44" s="352">
        <v>11190</v>
      </c>
      <c r="BL44" s="352">
        <v>785993</v>
      </c>
      <c r="BM44" s="352">
        <v>279004</v>
      </c>
      <c r="BN44" s="352">
        <v>502445</v>
      </c>
      <c r="BO44" s="352">
        <v>4544</v>
      </c>
      <c r="BP44" s="352">
        <v>861865</v>
      </c>
      <c r="BQ44" s="352">
        <v>432455</v>
      </c>
      <c r="BR44" s="352">
        <v>386962</v>
      </c>
      <c r="BS44" s="352">
        <v>42448</v>
      </c>
    </row>
    <row r="45" spans="1:71" x14ac:dyDescent="0.2">
      <c r="A45" s="351"/>
      <c r="B45" s="352"/>
      <c r="C45" s="352"/>
      <c r="D45" s="352"/>
      <c r="E45" s="352"/>
      <c r="F45" s="352"/>
      <c r="G45" s="352"/>
      <c r="H45" s="352"/>
      <c r="I45" s="352"/>
      <c r="J45" s="352"/>
      <c r="K45" s="352"/>
      <c r="L45" s="352"/>
      <c r="M45" s="352"/>
      <c r="N45" s="352"/>
      <c r="O45" s="352"/>
      <c r="P45" s="352"/>
      <c r="Q45" s="352"/>
      <c r="R45" s="352"/>
      <c r="S45" s="351"/>
      <c r="T45" s="352"/>
      <c r="U45" s="352"/>
      <c r="V45" s="352"/>
      <c r="W45" s="352"/>
      <c r="X45" s="352"/>
      <c r="Y45" s="352"/>
      <c r="Z45" s="352"/>
      <c r="AA45" s="352"/>
      <c r="AB45" s="352"/>
      <c r="AC45" s="352"/>
      <c r="AD45" s="352"/>
      <c r="AE45" s="352"/>
      <c r="AF45" s="352"/>
      <c r="AG45" s="352"/>
      <c r="AH45" s="352"/>
      <c r="AI45" s="352"/>
      <c r="AJ45" s="352"/>
      <c r="AK45" s="352"/>
      <c r="AL45" s="352"/>
      <c r="AM45" s="352"/>
      <c r="AN45" s="352"/>
      <c r="AO45" s="352"/>
      <c r="AP45" s="352"/>
      <c r="AQ45" s="352"/>
      <c r="AR45" s="352"/>
      <c r="AS45" s="352"/>
      <c r="AT45" s="352"/>
      <c r="AU45" s="352"/>
      <c r="AV45" s="352"/>
      <c r="AW45" s="352"/>
      <c r="AX45" s="352"/>
      <c r="AY45" s="352"/>
      <c r="AZ45" s="352"/>
      <c r="BA45" s="352"/>
      <c r="BC45" s="352"/>
      <c r="BD45" s="352"/>
      <c r="BE45" s="352"/>
      <c r="BF45" s="352"/>
      <c r="BG45" s="352"/>
      <c r="BH45" s="352"/>
      <c r="BI45" s="352"/>
      <c r="BJ45" s="352"/>
      <c r="BK45" s="352"/>
      <c r="BL45" s="352"/>
      <c r="BM45" s="352"/>
      <c r="BN45" s="352"/>
      <c r="BO45" s="352"/>
      <c r="BP45" s="352"/>
      <c r="BQ45" s="352"/>
      <c r="BR45" s="352"/>
      <c r="BS45" s="352"/>
    </row>
    <row r="46" spans="1:71" x14ac:dyDescent="0.2">
      <c r="A46" s="351"/>
      <c r="B46" s="352"/>
      <c r="C46" s="352"/>
      <c r="D46" s="352"/>
      <c r="E46" s="352"/>
      <c r="F46" s="352"/>
      <c r="G46" s="352"/>
      <c r="H46" s="352"/>
      <c r="I46" s="352"/>
      <c r="J46" s="352"/>
      <c r="K46" s="352"/>
      <c r="L46" s="352"/>
      <c r="M46" s="352"/>
      <c r="N46" s="352"/>
      <c r="O46" s="352"/>
      <c r="P46" s="352"/>
      <c r="Q46" s="352"/>
      <c r="R46" s="352"/>
      <c r="S46" s="351"/>
      <c r="T46" s="352"/>
      <c r="U46" s="352"/>
      <c r="V46" s="352"/>
      <c r="W46" s="352"/>
      <c r="X46" s="352"/>
      <c r="Y46" s="352"/>
      <c r="Z46" s="352"/>
      <c r="AA46" s="352"/>
      <c r="AB46" s="352"/>
      <c r="AC46" s="352"/>
      <c r="AD46" s="352"/>
      <c r="AE46" s="352"/>
      <c r="AF46" s="352"/>
      <c r="AG46" s="352"/>
      <c r="AH46" s="352"/>
      <c r="AI46" s="352"/>
      <c r="AJ46" s="352"/>
      <c r="AK46" s="352"/>
      <c r="AL46" s="352"/>
      <c r="AM46" s="352"/>
      <c r="AN46" s="352"/>
      <c r="AO46" s="352"/>
      <c r="AP46" s="352"/>
      <c r="AQ46" s="352"/>
      <c r="AR46" s="352"/>
      <c r="AS46" s="352"/>
      <c r="AT46" s="352"/>
      <c r="AU46" s="352"/>
      <c r="AV46" s="352"/>
      <c r="AW46" s="352"/>
      <c r="AX46" s="352"/>
      <c r="AY46" s="352"/>
      <c r="AZ46" s="352"/>
      <c r="BA46" s="352"/>
      <c r="BC46" s="352"/>
      <c r="BD46" s="352"/>
      <c r="BE46" s="352"/>
      <c r="BF46" s="352"/>
      <c r="BG46" s="352"/>
      <c r="BH46" s="352"/>
      <c r="BI46" s="352"/>
      <c r="BJ46" s="352"/>
      <c r="BK46" s="352"/>
      <c r="BL46" s="352"/>
      <c r="BM46" s="352"/>
      <c r="BN46" s="352"/>
      <c r="BO46" s="352"/>
      <c r="BP46" s="352"/>
      <c r="BQ46" s="352"/>
      <c r="BR46" s="352"/>
      <c r="BS46" s="352"/>
    </row>
    <row r="47" spans="1:71" x14ac:dyDescent="0.2">
      <c r="A47" s="351"/>
      <c r="B47" s="352"/>
      <c r="C47" s="352"/>
      <c r="D47" s="352"/>
      <c r="E47" s="352"/>
      <c r="F47" s="352"/>
      <c r="G47" s="352"/>
      <c r="H47" s="352"/>
      <c r="I47" s="352"/>
      <c r="J47" s="352"/>
      <c r="K47" s="352"/>
      <c r="L47" s="352"/>
      <c r="M47" s="352"/>
      <c r="N47" s="352"/>
      <c r="O47" s="352"/>
      <c r="P47" s="352"/>
      <c r="Q47" s="352"/>
      <c r="R47" s="352"/>
      <c r="S47" s="351"/>
      <c r="T47" s="352"/>
      <c r="U47" s="352"/>
      <c r="V47" s="352"/>
      <c r="W47" s="352"/>
      <c r="X47" s="352"/>
      <c r="Y47" s="352"/>
      <c r="Z47" s="352"/>
      <c r="AA47" s="352"/>
      <c r="AB47" s="352"/>
      <c r="AC47" s="352"/>
      <c r="AD47" s="352"/>
      <c r="AE47" s="352"/>
      <c r="AF47" s="352"/>
      <c r="AG47" s="352"/>
      <c r="AH47" s="352"/>
      <c r="AI47" s="352"/>
      <c r="AJ47" s="352"/>
      <c r="AK47" s="352"/>
      <c r="AL47" s="352"/>
      <c r="AM47" s="352"/>
      <c r="AN47" s="352"/>
      <c r="AO47" s="352"/>
      <c r="AP47" s="352"/>
      <c r="AQ47" s="352"/>
      <c r="AR47" s="352"/>
      <c r="AS47" s="352"/>
      <c r="AT47" s="352"/>
      <c r="AU47" s="352"/>
      <c r="AV47" s="352"/>
      <c r="AW47" s="352"/>
      <c r="AX47" s="352"/>
      <c r="AY47" s="352"/>
      <c r="AZ47" s="352"/>
      <c r="BA47" s="352"/>
      <c r="BC47" s="352"/>
      <c r="BD47" s="352"/>
      <c r="BE47" s="352"/>
      <c r="BF47" s="352"/>
      <c r="BG47" s="352"/>
      <c r="BH47" s="352"/>
      <c r="BI47" s="352"/>
      <c r="BJ47" s="352"/>
      <c r="BK47" s="352"/>
      <c r="BL47" s="352"/>
      <c r="BM47" s="352"/>
      <c r="BN47" s="352"/>
      <c r="BO47" s="352"/>
      <c r="BP47" s="352"/>
      <c r="BQ47" s="352"/>
      <c r="BR47" s="352"/>
      <c r="BS47" s="352"/>
    </row>
  </sheetData>
  <mergeCells count="32">
    <mergeCell ref="BE3:BG3"/>
    <mergeCell ref="BI3:BK3"/>
    <mergeCell ref="BM3:BO3"/>
    <mergeCell ref="BQ3:BS3"/>
    <mergeCell ref="AC3:AE3"/>
    <mergeCell ref="AG3:AI3"/>
    <mergeCell ref="AM3:AO3"/>
    <mergeCell ref="AQ3:AS3"/>
    <mergeCell ref="AU3:AW3"/>
    <mergeCell ref="AY3:BA3"/>
    <mergeCell ref="BD2:BG2"/>
    <mergeCell ref="BH2:BK2"/>
    <mergeCell ref="BL2:BO2"/>
    <mergeCell ref="BP2:BS2"/>
    <mergeCell ref="C3:E3"/>
    <mergeCell ref="G3:I3"/>
    <mergeCell ref="K3:M3"/>
    <mergeCell ref="O3:Q3"/>
    <mergeCell ref="U3:W3"/>
    <mergeCell ref="Y3:AA3"/>
    <mergeCell ref="AB2:AE2"/>
    <mergeCell ref="AF2:AI2"/>
    <mergeCell ref="AL2:AO2"/>
    <mergeCell ref="AP2:AS2"/>
    <mergeCell ref="AT2:AW2"/>
    <mergeCell ref="AX2:BA2"/>
    <mergeCell ref="X2:AA2"/>
    <mergeCell ref="B2:E2"/>
    <mergeCell ref="F2:I2"/>
    <mergeCell ref="J2:M2"/>
    <mergeCell ref="N2:Q2"/>
    <mergeCell ref="T2:W2"/>
  </mergeCells>
  <hyperlinks>
    <hyperlink ref="A1" location="Contents!A1" display="Back"/>
    <hyperlink ref="C1" location="'Table 21'!A1" display="Table 21"/>
  </hyperlinks>
  <pageMargins left="0.7" right="0.7" top="0.75" bottom="0.75" header="0.3" footer="0.3"/>
  <pageSetup paperSize="9"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tabColor theme="7" tint="0.39997558519241921"/>
    <pageSetUpPr autoPageBreaks="0"/>
  </sheetPr>
  <dimension ref="A1:AW44"/>
  <sheetViews>
    <sheetView zoomScale="70" zoomScaleNormal="70" workbookViewId="0"/>
  </sheetViews>
  <sheetFormatPr defaultColWidth="11.140625" defaultRowHeight="12.75" x14ac:dyDescent="0.2"/>
  <cols>
    <col min="1" max="9" width="11.140625" style="322"/>
    <col min="10" max="10" width="0" style="322" hidden="1" customWidth="1"/>
    <col min="11" max="19" width="11.140625" style="322"/>
    <col min="20" max="20" width="0" style="322" hidden="1" customWidth="1"/>
    <col min="21" max="29" width="11.140625" style="322"/>
    <col min="30" max="30" width="0" style="322" hidden="1" customWidth="1"/>
    <col min="31" max="39" width="11.140625" style="322"/>
    <col min="40" max="40" width="0" style="322" hidden="1" customWidth="1"/>
    <col min="41" max="16384" width="11.140625" style="322"/>
  </cols>
  <sheetData>
    <row r="1" spans="1:49" x14ac:dyDescent="0.2">
      <c r="A1" s="345" t="s">
        <v>333</v>
      </c>
      <c r="B1" s="332"/>
      <c r="C1" s="496" t="s">
        <v>586</v>
      </c>
    </row>
    <row r="2" spans="1:49" x14ac:dyDescent="0.2">
      <c r="A2" s="364" t="s">
        <v>29</v>
      </c>
      <c r="B2" s="365" t="s">
        <v>71</v>
      </c>
      <c r="C2" s="366"/>
      <c r="D2" s="366"/>
      <c r="E2" s="366"/>
      <c r="F2" s="365" t="s">
        <v>72</v>
      </c>
      <c r="G2" s="366"/>
      <c r="H2" s="366"/>
      <c r="I2" s="366"/>
      <c r="K2" s="364" t="s">
        <v>30</v>
      </c>
      <c r="L2" s="365" t="s">
        <v>71</v>
      </c>
      <c r="M2" s="366"/>
      <c r="N2" s="366"/>
      <c r="O2" s="366"/>
      <c r="P2" s="365" t="s">
        <v>72</v>
      </c>
      <c r="Q2" s="366"/>
      <c r="R2" s="366"/>
      <c r="S2" s="366"/>
      <c r="U2" s="364" t="s">
        <v>4</v>
      </c>
      <c r="V2" s="365" t="s">
        <v>71</v>
      </c>
      <c r="W2" s="366"/>
      <c r="X2" s="366"/>
      <c r="Y2" s="366"/>
      <c r="Z2" s="365" t="s">
        <v>72</v>
      </c>
      <c r="AA2" s="366"/>
      <c r="AB2" s="366"/>
      <c r="AC2" s="366"/>
      <c r="AE2" s="364">
        <v>2001</v>
      </c>
      <c r="AF2" s="365" t="s">
        <v>71</v>
      </c>
      <c r="AG2" s="366"/>
      <c r="AH2" s="366"/>
      <c r="AI2" s="366"/>
      <c r="AJ2" s="365" t="s">
        <v>72</v>
      </c>
      <c r="AK2" s="366"/>
      <c r="AL2" s="366"/>
      <c r="AM2" s="366"/>
      <c r="AO2" s="364">
        <v>2011</v>
      </c>
      <c r="AP2" s="365" t="s">
        <v>71</v>
      </c>
      <c r="AQ2" s="366"/>
      <c r="AR2" s="366"/>
      <c r="AS2" s="366"/>
      <c r="AT2" s="365" t="s">
        <v>72</v>
      </c>
      <c r="AU2" s="366"/>
      <c r="AV2" s="366"/>
      <c r="AW2" s="366"/>
    </row>
    <row r="3" spans="1:49" x14ac:dyDescent="0.2">
      <c r="A3" s="366"/>
      <c r="B3" s="365" t="s">
        <v>235</v>
      </c>
      <c r="C3" s="365" t="s">
        <v>236</v>
      </c>
      <c r="D3" s="365" t="s">
        <v>235</v>
      </c>
      <c r="E3" s="365" t="s">
        <v>236</v>
      </c>
      <c r="F3" s="365" t="s">
        <v>235</v>
      </c>
      <c r="G3" s="365" t="s">
        <v>236</v>
      </c>
      <c r="H3" s="365" t="s">
        <v>235</v>
      </c>
      <c r="I3" s="365" t="s">
        <v>236</v>
      </c>
      <c r="K3" s="366"/>
      <c r="L3" s="365" t="s">
        <v>235</v>
      </c>
      <c r="M3" s="365" t="s">
        <v>236</v>
      </c>
      <c r="N3" s="365" t="s">
        <v>235</v>
      </c>
      <c r="O3" s="365" t="s">
        <v>236</v>
      </c>
      <c r="P3" s="365" t="s">
        <v>235</v>
      </c>
      <c r="Q3" s="365" t="s">
        <v>236</v>
      </c>
      <c r="R3" s="365" t="s">
        <v>235</v>
      </c>
      <c r="S3" s="365" t="s">
        <v>236</v>
      </c>
      <c r="U3" s="366"/>
      <c r="V3" s="365" t="s">
        <v>235</v>
      </c>
      <c r="W3" s="365" t="s">
        <v>236</v>
      </c>
      <c r="X3" s="365" t="s">
        <v>235</v>
      </c>
      <c r="Y3" s="365" t="s">
        <v>236</v>
      </c>
      <c r="Z3" s="365" t="s">
        <v>235</v>
      </c>
      <c r="AA3" s="365" t="s">
        <v>236</v>
      </c>
      <c r="AB3" s="365" t="s">
        <v>235</v>
      </c>
      <c r="AC3" s="365" t="s">
        <v>236</v>
      </c>
      <c r="AE3" s="366"/>
      <c r="AF3" s="365" t="s">
        <v>235</v>
      </c>
      <c r="AG3" s="365" t="s">
        <v>236</v>
      </c>
      <c r="AH3" s="365" t="s">
        <v>235</v>
      </c>
      <c r="AI3" s="365" t="s">
        <v>236</v>
      </c>
      <c r="AJ3" s="365" t="s">
        <v>235</v>
      </c>
      <c r="AK3" s="365" t="s">
        <v>236</v>
      </c>
      <c r="AL3" s="365" t="s">
        <v>235</v>
      </c>
      <c r="AM3" s="365" t="s">
        <v>236</v>
      </c>
      <c r="AO3" s="366"/>
      <c r="AP3" s="365" t="s">
        <v>235</v>
      </c>
      <c r="AQ3" s="365" t="s">
        <v>236</v>
      </c>
      <c r="AR3" s="365" t="s">
        <v>235</v>
      </c>
      <c r="AS3" s="365" t="s">
        <v>236</v>
      </c>
      <c r="AT3" s="365" t="s">
        <v>235</v>
      </c>
      <c r="AU3" s="365" t="s">
        <v>236</v>
      </c>
      <c r="AV3" s="365" t="s">
        <v>235</v>
      </c>
      <c r="AW3" s="365" t="s">
        <v>236</v>
      </c>
    </row>
    <row r="4" spans="1:49" x14ac:dyDescent="0.2">
      <c r="A4" s="366"/>
      <c r="B4" s="365" t="s">
        <v>237</v>
      </c>
      <c r="C4" s="365" t="s">
        <v>238</v>
      </c>
      <c r="D4" s="365" t="s">
        <v>237</v>
      </c>
      <c r="E4" s="365" t="s">
        <v>238</v>
      </c>
      <c r="F4" s="365" t="s">
        <v>237</v>
      </c>
      <c r="G4" s="365" t="s">
        <v>238</v>
      </c>
      <c r="H4" s="365" t="s">
        <v>237</v>
      </c>
      <c r="I4" s="365" t="s">
        <v>238</v>
      </c>
      <c r="K4" s="366"/>
      <c r="L4" s="365" t="s">
        <v>237</v>
      </c>
      <c r="M4" s="365" t="s">
        <v>238</v>
      </c>
      <c r="N4" s="365" t="s">
        <v>237</v>
      </c>
      <c r="O4" s="365" t="s">
        <v>238</v>
      </c>
      <c r="P4" s="365" t="s">
        <v>237</v>
      </c>
      <c r="Q4" s="365" t="s">
        <v>238</v>
      </c>
      <c r="R4" s="365" t="s">
        <v>237</v>
      </c>
      <c r="S4" s="365" t="s">
        <v>238</v>
      </c>
      <c r="U4" s="366"/>
      <c r="V4" s="365" t="s">
        <v>237</v>
      </c>
      <c r="W4" s="365" t="s">
        <v>238</v>
      </c>
      <c r="X4" s="365" t="s">
        <v>237</v>
      </c>
      <c r="Y4" s="365" t="s">
        <v>238</v>
      </c>
      <c r="Z4" s="365" t="s">
        <v>237</v>
      </c>
      <c r="AA4" s="365" t="s">
        <v>238</v>
      </c>
      <c r="AB4" s="365" t="s">
        <v>237</v>
      </c>
      <c r="AC4" s="365" t="s">
        <v>238</v>
      </c>
      <c r="AE4" s="366"/>
      <c r="AF4" s="365" t="s">
        <v>237</v>
      </c>
      <c r="AG4" s="365" t="s">
        <v>238</v>
      </c>
      <c r="AH4" s="365" t="s">
        <v>237</v>
      </c>
      <c r="AI4" s="365" t="s">
        <v>238</v>
      </c>
      <c r="AJ4" s="365" t="s">
        <v>237</v>
      </c>
      <c r="AK4" s="365" t="s">
        <v>238</v>
      </c>
      <c r="AL4" s="365" t="s">
        <v>237</v>
      </c>
      <c r="AM4" s="365" t="s">
        <v>238</v>
      </c>
      <c r="AO4" s="366"/>
      <c r="AP4" s="365" t="s">
        <v>237</v>
      </c>
      <c r="AQ4" s="365" t="s">
        <v>238</v>
      </c>
      <c r="AR4" s="365" t="s">
        <v>237</v>
      </c>
      <c r="AS4" s="365" t="s">
        <v>238</v>
      </c>
      <c r="AT4" s="365" t="s">
        <v>237</v>
      </c>
      <c r="AU4" s="365" t="s">
        <v>238</v>
      </c>
      <c r="AV4" s="365" t="s">
        <v>237</v>
      </c>
      <c r="AW4" s="365" t="s">
        <v>238</v>
      </c>
    </row>
    <row r="5" spans="1:49" x14ac:dyDescent="0.2">
      <c r="A5" s="366"/>
      <c r="B5" s="365" t="s">
        <v>239</v>
      </c>
      <c r="C5" s="365" t="s">
        <v>239</v>
      </c>
      <c r="D5" s="365" t="s">
        <v>240</v>
      </c>
      <c r="E5" s="365" t="s">
        <v>240</v>
      </c>
      <c r="F5" s="365" t="s">
        <v>239</v>
      </c>
      <c r="G5" s="365" t="s">
        <v>239</v>
      </c>
      <c r="H5" s="365" t="s">
        <v>241</v>
      </c>
      <c r="I5" s="365" t="s">
        <v>241</v>
      </c>
      <c r="K5" s="366"/>
      <c r="L5" s="365" t="s">
        <v>239</v>
      </c>
      <c r="M5" s="365" t="s">
        <v>239</v>
      </c>
      <c r="N5" s="365" t="s">
        <v>240</v>
      </c>
      <c r="O5" s="365" t="s">
        <v>240</v>
      </c>
      <c r="P5" s="365" t="s">
        <v>239</v>
      </c>
      <c r="Q5" s="365" t="s">
        <v>239</v>
      </c>
      <c r="R5" s="365" t="s">
        <v>241</v>
      </c>
      <c r="S5" s="365" t="s">
        <v>241</v>
      </c>
      <c r="U5" s="366"/>
      <c r="V5" s="365" t="s">
        <v>239</v>
      </c>
      <c r="W5" s="365" t="s">
        <v>239</v>
      </c>
      <c r="X5" s="365" t="s">
        <v>240</v>
      </c>
      <c r="Y5" s="365" t="s">
        <v>240</v>
      </c>
      <c r="Z5" s="365" t="s">
        <v>239</v>
      </c>
      <c r="AA5" s="365" t="s">
        <v>239</v>
      </c>
      <c r="AB5" s="365" t="s">
        <v>241</v>
      </c>
      <c r="AC5" s="365" t="s">
        <v>241</v>
      </c>
      <c r="AE5" s="366"/>
      <c r="AF5" s="365" t="s">
        <v>239</v>
      </c>
      <c r="AG5" s="365" t="s">
        <v>239</v>
      </c>
      <c r="AH5" s="365" t="s">
        <v>240</v>
      </c>
      <c r="AI5" s="365" t="s">
        <v>240</v>
      </c>
      <c r="AJ5" s="365" t="s">
        <v>239</v>
      </c>
      <c r="AK5" s="365" t="s">
        <v>239</v>
      </c>
      <c r="AL5" s="365" t="s">
        <v>240</v>
      </c>
      <c r="AM5" s="365" t="s">
        <v>240</v>
      </c>
      <c r="AO5" s="366"/>
      <c r="AP5" s="365" t="s">
        <v>239</v>
      </c>
      <c r="AQ5" s="365" t="s">
        <v>239</v>
      </c>
      <c r="AR5" s="365" t="s">
        <v>240</v>
      </c>
      <c r="AS5" s="365" t="s">
        <v>240</v>
      </c>
      <c r="AT5" s="365" t="s">
        <v>239</v>
      </c>
      <c r="AU5" s="365" t="s">
        <v>239</v>
      </c>
      <c r="AV5" s="365" t="s">
        <v>240</v>
      </c>
      <c r="AW5" s="365" t="s">
        <v>240</v>
      </c>
    </row>
    <row r="6" spans="1:49" x14ac:dyDescent="0.2">
      <c r="A6" s="366"/>
      <c r="B6" s="366"/>
      <c r="C6" s="366"/>
      <c r="D6" s="366"/>
      <c r="E6" s="366"/>
      <c r="F6" s="366"/>
      <c r="G6" s="366"/>
      <c r="H6" s="366"/>
      <c r="I6" s="366"/>
    </row>
    <row r="7" spans="1:49" x14ac:dyDescent="0.2">
      <c r="A7" s="367" t="s">
        <v>31</v>
      </c>
      <c r="B7" s="365">
        <v>1750</v>
      </c>
      <c r="C7" s="365">
        <v>85.784313725490193</v>
      </c>
      <c r="D7" s="365">
        <v>1625</v>
      </c>
      <c r="E7" s="365">
        <v>91.292134831460672</v>
      </c>
      <c r="F7" s="365">
        <v>1220</v>
      </c>
      <c r="G7" s="365">
        <v>65.066666666666663</v>
      </c>
      <c r="H7" s="365">
        <v>1095</v>
      </c>
      <c r="I7" s="365">
        <v>74.237288135593218</v>
      </c>
      <c r="K7" s="367" t="s">
        <v>31</v>
      </c>
      <c r="L7" s="365">
        <v>2006</v>
      </c>
      <c r="M7" s="365">
        <v>88.57</v>
      </c>
      <c r="N7" s="365">
        <v>1903</v>
      </c>
      <c r="O7" s="365">
        <v>93.24</v>
      </c>
      <c r="P7" s="365">
        <v>1504</v>
      </c>
      <c r="Q7" s="365">
        <v>71.48</v>
      </c>
      <c r="R7" s="365">
        <v>1409</v>
      </c>
      <c r="S7" s="365">
        <v>80.88</v>
      </c>
      <c r="U7" s="367" t="s">
        <v>31</v>
      </c>
      <c r="V7" s="368" t="s">
        <v>2</v>
      </c>
      <c r="W7" s="365">
        <v>77.34</v>
      </c>
      <c r="X7" s="365">
        <v>1480</v>
      </c>
      <c r="Y7" s="365">
        <v>86.2</v>
      </c>
      <c r="Z7" s="365">
        <v>1214</v>
      </c>
      <c r="AA7" s="365">
        <v>65.37</v>
      </c>
      <c r="AB7" s="365">
        <v>1128</v>
      </c>
      <c r="AC7" s="365">
        <v>78.989999999999995</v>
      </c>
      <c r="AE7" s="367" t="s">
        <v>31</v>
      </c>
      <c r="AF7" s="322">
        <v>2662</v>
      </c>
      <c r="AG7" s="322">
        <v>81.035007610350078</v>
      </c>
      <c r="AH7" s="322">
        <v>2593</v>
      </c>
      <c r="AI7" s="322">
        <v>85.380309515969714</v>
      </c>
      <c r="AJ7" s="322">
        <v>1865</v>
      </c>
      <c r="AK7" s="322">
        <v>67.450271247739607</v>
      </c>
      <c r="AL7" s="322">
        <v>1816</v>
      </c>
      <c r="AM7" s="322">
        <v>72.552936476228524</v>
      </c>
      <c r="AO7" s="367" t="s">
        <v>31</v>
      </c>
      <c r="AP7" s="365">
        <v>46390</v>
      </c>
      <c r="AQ7" s="365">
        <v>75.126722699962755</v>
      </c>
      <c r="AR7" s="365">
        <v>2868</v>
      </c>
      <c r="AS7" s="365">
        <v>87.894575543977936</v>
      </c>
      <c r="AT7" s="365">
        <v>40014</v>
      </c>
      <c r="AU7" s="365">
        <v>60.793995654750141</v>
      </c>
      <c r="AV7" s="365">
        <v>1911</v>
      </c>
      <c r="AW7" s="365">
        <v>77.777777777777786</v>
      </c>
    </row>
    <row r="8" spans="1:49" x14ac:dyDescent="0.2">
      <c r="A8" s="367" t="s">
        <v>32</v>
      </c>
      <c r="B8" s="365">
        <v>49530</v>
      </c>
      <c r="C8" s="365">
        <v>83.792928438504489</v>
      </c>
      <c r="D8" s="365">
        <v>48165</v>
      </c>
      <c r="E8" s="365">
        <v>95.860284605433378</v>
      </c>
      <c r="F8" s="365">
        <v>28680</v>
      </c>
      <c r="G8" s="365">
        <v>44.924812030075188</v>
      </c>
      <c r="H8" s="365">
        <v>26505</v>
      </c>
      <c r="I8" s="365">
        <v>58.600486402829979</v>
      </c>
      <c r="K8" s="367" t="s">
        <v>32</v>
      </c>
      <c r="L8" s="365">
        <v>43504</v>
      </c>
      <c r="M8" s="365">
        <v>77.88</v>
      </c>
      <c r="N8" s="365">
        <v>42810</v>
      </c>
      <c r="O8" s="365">
        <v>92.99</v>
      </c>
      <c r="P8" s="365">
        <v>26852</v>
      </c>
      <c r="Q8" s="365">
        <v>43.49</v>
      </c>
      <c r="R8" s="365">
        <v>25452</v>
      </c>
      <c r="S8" s="365">
        <v>60</v>
      </c>
      <c r="U8" s="367" t="s">
        <v>32</v>
      </c>
      <c r="V8" s="365">
        <v>38568</v>
      </c>
      <c r="W8" s="365">
        <v>72.349999999999994</v>
      </c>
      <c r="X8" s="365">
        <v>38002</v>
      </c>
      <c r="Y8" s="365">
        <v>87.89</v>
      </c>
      <c r="Z8" s="365">
        <v>27333</v>
      </c>
      <c r="AA8" s="365">
        <v>45.45</v>
      </c>
      <c r="AB8" s="365">
        <v>26066</v>
      </c>
      <c r="AC8" s="365">
        <v>64.02</v>
      </c>
      <c r="AE8" s="367" t="s">
        <v>32</v>
      </c>
      <c r="AF8" s="322">
        <v>39428</v>
      </c>
      <c r="AG8" s="322">
        <v>72.877157960888695</v>
      </c>
      <c r="AH8" s="322">
        <v>39010</v>
      </c>
      <c r="AI8" s="322">
        <v>79.879597018592847</v>
      </c>
      <c r="AJ8" s="322">
        <v>32101</v>
      </c>
      <c r="AK8" s="322">
        <v>53.982107422728951</v>
      </c>
      <c r="AL8" s="322">
        <v>31812</v>
      </c>
      <c r="AM8" s="322">
        <v>60.442316461468302</v>
      </c>
      <c r="AO8" s="367" t="s">
        <v>32</v>
      </c>
      <c r="AP8" s="365">
        <v>97368</v>
      </c>
      <c r="AQ8" s="365">
        <v>77.905618409050902</v>
      </c>
      <c r="AR8" s="365">
        <v>45664</v>
      </c>
      <c r="AS8" s="365">
        <v>79.415652173913045</v>
      </c>
      <c r="AT8" s="365">
        <v>87115</v>
      </c>
      <c r="AU8" s="365">
        <v>65.273750384007315</v>
      </c>
      <c r="AV8" s="365">
        <v>39466</v>
      </c>
      <c r="AW8" s="365">
        <v>64.919726279773656</v>
      </c>
    </row>
    <row r="9" spans="1:49" x14ac:dyDescent="0.2">
      <c r="A9" s="367" t="s">
        <v>33</v>
      </c>
      <c r="B9" s="365">
        <v>92240</v>
      </c>
      <c r="C9" s="365">
        <v>82.600519387480972</v>
      </c>
      <c r="D9" s="365">
        <v>86890</v>
      </c>
      <c r="E9" s="365">
        <v>90.884367972386386</v>
      </c>
      <c r="F9" s="365">
        <v>60780</v>
      </c>
      <c r="G9" s="365">
        <v>46.680235014016361</v>
      </c>
      <c r="H9" s="365">
        <v>53810</v>
      </c>
      <c r="I9" s="365">
        <v>58.947253108396779</v>
      </c>
      <c r="K9" s="367" t="s">
        <v>33</v>
      </c>
      <c r="L9" s="365">
        <v>84347</v>
      </c>
      <c r="M9" s="365">
        <v>77.510000000000005</v>
      </c>
      <c r="N9" s="365">
        <v>79858</v>
      </c>
      <c r="O9" s="365">
        <v>88.76</v>
      </c>
      <c r="P9" s="365">
        <v>58926</v>
      </c>
      <c r="Q9" s="365">
        <v>47.38</v>
      </c>
      <c r="R9" s="365">
        <v>53801</v>
      </c>
      <c r="S9" s="365">
        <v>62.11</v>
      </c>
      <c r="U9" s="367" t="s">
        <v>33</v>
      </c>
      <c r="V9" s="365">
        <v>81658</v>
      </c>
      <c r="W9" s="365">
        <v>74.069999999999993</v>
      </c>
      <c r="X9" s="365">
        <v>78355</v>
      </c>
      <c r="Y9" s="365">
        <v>85.43</v>
      </c>
      <c r="Z9" s="365">
        <v>62873</v>
      </c>
      <c r="AA9" s="365">
        <v>49.91</v>
      </c>
      <c r="AB9" s="365">
        <v>58702</v>
      </c>
      <c r="AC9" s="365">
        <v>65.239999999999995</v>
      </c>
      <c r="AE9" s="367" t="s">
        <v>33</v>
      </c>
      <c r="AF9" s="322">
        <v>83359</v>
      </c>
      <c r="AG9" s="322">
        <v>76.357757238776585</v>
      </c>
      <c r="AH9" s="322">
        <v>80771</v>
      </c>
      <c r="AI9" s="322">
        <v>81.918680716842971</v>
      </c>
      <c r="AJ9" s="322">
        <v>71391</v>
      </c>
      <c r="AK9" s="322">
        <v>60.013618251819963</v>
      </c>
      <c r="AL9" s="322">
        <v>69927</v>
      </c>
      <c r="AM9" s="322">
        <v>65.526256606319578</v>
      </c>
      <c r="AO9" s="367" t="s">
        <v>33</v>
      </c>
      <c r="AP9" s="365">
        <v>61944</v>
      </c>
      <c r="AQ9" s="365">
        <v>77.30052162627598</v>
      </c>
      <c r="AR9" s="365">
        <v>93520</v>
      </c>
      <c r="AS9" s="365">
        <v>81.976841016470757</v>
      </c>
      <c r="AT9" s="365">
        <v>56920</v>
      </c>
      <c r="AU9" s="365">
        <v>66.355793891349961</v>
      </c>
      <c r="AV9" s="365">
        <v>84464</v>
      </c>
      <c r="AW9" s="365">
        <v>70.013842952942255</v>
      </c>
    </row>
    <row r="10" spans="1:49" x14ac:dyDescent="0.2">
      <c r="A10" s="367" t="s">
        <v>34</v>
      </c>
      <c r="B10" s="365">
        <v>66720</v>
      </c>
      <c r="C10" s="365">
        <v>85.494618144541263</v>
      </c>
      <c r="D10" s="365">
        <v>64815</v>
      </c>
      <c r="E10" s="365">
        <v>95.498747605716815</v>
      </c>
      <c r="F10" s="365">
        <v>38360</v>
      </c>
      <c r="G10" s="365">
        <v>45.233182005777962</v>
      </c>
      <c r="H10" s="365">
        <v>35540</v>
      </c>
      <c r="I10" s="365">
        <v>56.444056221710468</v>
      </c>
      <c r="K10" s="367" t="s">
        <v>34</v>
      </c>
      <c r="L10" s="365">
        <v>64596</v>
      </c>
      <c r="M10" s="365">
        <v>80.44</v>
      </c>
      <c r="N10" s="365">
        <v>63332</v>
      </c>
      <c r="O10" s="365">
        <v>92.54</v>
      </c>
      <c r="P10" s="365">
        <v>42014</v>
      </c>
      <c r="Q10" s="365">
        <v>48.43</v>
      </c>
      <c r="R10" s="365">
        <v>39903</v>
      </c>
      <c r="S10" s="365">
        <v>62.83</v>
      </c>
      <c r="U10" s="367" t="s">
        <v>34</v>
      </c>
      <c r="V10" s="365">
        <v>63061</v>
      </c>
      <c r="W10" s="365">
        <v>76.599999999999994</v>
      </c>
      <c r="X10" s="365">
        <v>62091</v>
      </c>
      <c r="Y10" s="365">
        <v>89.4</v>
      </c>
      <c r="Z10" s="365">
        <v>46724</v>
      </c>
      <c r="AA10" s="365">
        <v>51.97</v>
      </c>
      <c r="AB10" s="365">
        <v>44912</v>
      </c>
      <c r="AC10" s="365">
        <v>68.88</v>
      </c>
      <c r="AE10" s="367" t="s">
        <v>34</v>
      </c>
      <c r="AF10" s="322">
        <v>59051</v>
      </c>
      <c r="AG10" s="322">
        <v>77.818483718355893</v>
      </c>
      <c r="AH10" s="322">
        <v>58192</v>
      </c>
      <c r="AI10" s="322">
        <v>86.303706230441819</v>
      </c>
      <c r="AJ10" s="322">
        <v>49591</v>
      </c>
      <c r="AK10" s="322">
        <v>61.763313904249486</v>
      </c>
      <c r="AL10" s="322">
        <v>49051</v>
      </c>
      <c r="AM10" s="322">
        <v>69.61044490172425</v>
      </c>
      <c r="AO10" s="367" t="s">
        <v>34</v>
      </c>
      <c r="AP10" s="365">
        <v>89774</v>
      </c>
      <c r="AQ10" s="365">
        <v>76.187485678884528</v>
      </c>
      <c r="AR10" s="365">
        <v>60251</v>
      </c>
      <c r="AS10" s="365">
        <v>84.242390346891128</v>
      </c>
      <c r="AT10" s="365">
        <v>74217</v>
      </c>
      <c r="AU10" s="365">
        <v>64.039243094923776</v>
      </c>
      <c r="AV10" s="365">
        <v>55652</v>
      </c>
      <c r="AW10" s="365">
        <v>73.51845491294354</v>
      </c>
    </row>
    <row r="11" spans="1:49" x14ac:dyDescent="0.2">
      <c r="A11" s="367" t="s">
        <v>35</v>
      </c>
      <c r="B11" s="365">
        <v>88120</v>
      </c>
      <c r="C11" s="365">
        <v>85.387596899224803</v>
      </c>
      <c r="D11" s="365">
        <v>84090</v>
      </c>
      <c r="E11" s="365">
        <v>93.019911504424783</v>
      </c>
      <c r="F11" s="365">
        <v>59585</v>
      </c>
      <c r="G11" s="365">
        <v>53.106060606060602</v>
      </c>
      <c r="H11" s="365">
        <v>53510</v>
      </c>
      <c r="I11" s="365">
        <v>64.84095728567101</v>
      </c>
      <c r="K11" s="367" t="s">
        <v>35</v>
      </c>
      <c r="L11" s="365">
        <v>75880</v>
      </c>
      <c r="M11" s="365">
        <v>78.62</v>
      </c>
      <c r="N11" s="365">
        <v>73305</v>
      </c>
      <c r="O11" s="365">
        <v>88.51</v>
      </c>
      <c r="P11" s="365">
        <v>54687</v>
      </c>
      <c r="Q11" s="365">
        <v>52.98</v>
      </c>
      <c r="R11" s="365">
        <v>51262</v>
      </c>
      <c r="S11" s="365">
        <v>66.540000000000006</v>
      </c>
      <c r="U11" s="367" t="s">
        <v>35</v>
      </c>
      <c r="V11" s="365">
        <v>69572</v>
      </c>
      <c r="W11" s="365">
        <v>74.989999999999995</v>
      </c>
      <c r="X11" s="365">
        <v>68045</v>
      </c>
      <c r="Y11" s="365">
        <v>84.46</v>
      </c>
      <c r="Z11" s="365">
        <v>54595</v>
      </c>
      <c r="AA11" s="365">
        <v>54.25</v>
      </c>
      <c r="AB11" s="365">
        <v>52324</v>
      </c>
      <c r="AC11" s="365">
        <v>66.98</v>
      </c>
      <c r="AE11" s="367" t="s">
        <v>35</v>
      </c>
      <c r="AF11" s="322">
        <v>70231</v>
      </c>
      <c r="AG11" s="322">
        <v>72.565429879214321</v>
      </c>
      <c r="AH11" s="322">
        <v>68865</v>
      </c>
      <c r="AI11" s="322">
        <v>78.176616830705314</v>
      </c>
      <c r="AJ11" s="322">
        <v>59907</v>
      </c>
      <c r="AK11" s="322">
        <v>58.777300288455884</v>
      </c>
      <c r="AL11" s="322">
        <v>59200</v>
      </c>
      <c r="AM11" s="322">
        <v>63.680564519598981</v>
      </c>
      <c r="AO11" s="367" t="s">
        <v>35</v>
      </c>
      <c r="AP11" s="365">
        <v>83986</v>
      </c>
      <c r="AQ11" s="365">
        <v>78.270675290302137</v>
      </c>
      <c r="AR11" s="365">
        <v>87661</v>
      </c>
      <c r="AS11" s="365">
        <v>80.125222796033086</v>
      </c>
      <c r="AT11" s="365">
        <v>77296</v>
      </c>
      <c r="AU11" s="365">
        <v>67.075678818435051</v>
      </c>
      <c r="AV11" s="365">
        <v>72772</v>
      </c>
      <c r="AW11" s="365">
        <v>68.409524615283374</v>
      </c>
    </row>
    <row r="12" spans="1:49" x14ac:dyDescent="0.2">
      <c r="A12" s="367" t="s">
        <v>36</v>
      </c>
      <c r="B12" s="365">
        <v>91685</v>
      </c>
      <c r="C12" s="365">
        <v>84.638818370643904</v>
      </c>
      <c r="D12" s="365">
        <v>88235</v>
      </c>
      <c r="E12" s="365">
        <v>93.792187084772777</v>
      </c>
      <c r="F12" s="365">
        <v>55205</v>
      </c>
      <c r="G12" s="365">
        <v>44.375226076122345</v>
      </c>
      <c r="H12" s="365">
        <v>50385</v>
      </c>
      <c r="I12" s="365">
        <v>55.94914219088335</v>
      </c>
      <c r="K12" s="367" t="s">
        <v>36</v>
      </c>
      <c r="L12" s="365">
        <v>87622</v>
      </c>
      <c r="M12" s="365">
        <v>79.010000000000005</v>
      </c>
      <c r="N12" s="365">
        <v>85056</v>
      </c>
      <c r="O12" s="365">
        <v>90.83</v>
      </c>
      <c r="P12" s="365">
        <v>58857</v>
      </c>
      <c r="Q12" s="365">
        <v>47.7</v>
      </c>
      <c r="R12" s="365">
        <v>55028</v>
      </c>
      <c r="S12" s="365">
        <v>62.79</v>
      </c>
      <c r="U12" s="367" t="s">
        <v>36</v>
      </c>
      <c r="V12" s="365">
        <v>83745</v>
      </c>
      <c r="W12" s="365">
        <v>74.81</v>
      </c>
      <c r="X12" s="365">
        <v>81798</v>
      </c>
      <c r="Y12" s="365">
        <v>88.07</v>
      </c>
      <c r="Z12" s="365">
        <v>63651</v>
      </c>
      <c r="AA12" s="365">
        <v>50.51</v>
      </c>
      <c r="AB12" s="365">
        <v>60354</v>
      </c>
      <c r="AC12" s="365">
        <v>68.569999999999993</v>
      </c>
      <c r="AE12" s="367" t="s">
        <v>36</v>
      </c>
      <c r="AF12" s="322">
        <v>79915</v>
      </c>
      <c r="AG12" s="322">
        <v>77.518139137857446</v>
      </c>
      <c r="AH12" s="322">
        <v>78319</v>
      </c>
      <c r="AI12" s="322">
        <v>85.62260850552093</v>
      </c>
      <c r="AJ12" s="322">
        <v>67731</v>
      </c>
      <c r="AK12" s="322">
        <v>61.981020708840838</v>
      </c>
      <c r="AL12" s="322">
        <v>66720</v>
      </c>
      <c r="AM12" s="322">
        <v>69.949571726617961</v>
      </c>
      <c r="AO12" s="367" t="s">
        <v>36</v>
      </c>
      <c r="AP12" s="365">
        <v>62686</v>
      </c>
      <c r="AQ12" s="365">
        <v>73.440648577721547</v>
      </c>
      <c r="AR12" s="365">
        <v>81022</v>
      </c>
      <c r="AS12" s="365">
        <v>84.970582991620617</v>
      </c>
      <c r="AT12" s="365">
        <v>55711</v>
      </c>
      <c r="AU12" s="365">
        <v>62.966646699142146</v>
      </c>
      <c r="AV12" s="365">
        <v>75225</v>
      </c>
      <c r="AW12" s="365">
        <v>74.174686440009467</v>
      </c>
    </row>
    <row r="13" spans="1:49" x14ac:dyDescent="0.2">
      <c r="A13" s="367" t="s">
        <v>37</v>
      </c>
      <c r="B13" s="365">
        <v>64070</v>
      </c>
      <c r="C13" s="365">
        <v>80.25302185758126</v>
      </c>
      <c r="D13" s="365">
        <v>60465</v>
      </c>
      <c r="E13" s="365">
        <v>86.372401971287758</v>
      </c>
      <c r="F13" s="365">
        <v>53235</v>
      </c>
      <c r="G13" s="365">
        <v>56.413924654268001</v>
      </c>
      <c r="H13" s="365">
        <v>47030</v>
      </c>
      <c r="I13" s="365">
        <v>68.021405843216669</v>
      </c>
      <c r="K13" s="367" t="s">
        <v>37</v>
      </c>
      <c r="L13" s="365">
        <v>49274</v>
      </c>
      <c r="M13" s="365">
        <v>77.75</v>
      </c>
      <c r="N13" s="365">
        <v>46905</v>
      </c>
      <c r="O13" s="365">
        <v>87.93</v>
      </c>
      <c r="P13" s="365">
        <v>40714</v>
      </c>
      <c r="Q13" s="365">
        <v>54.63</v>
      </c>
      <c r="R13" s="365">
        <v>37090</v>
      </c>
      <c r="S13" s="365">
        <v>69.849999999999994</v>
      </c>
      <c r="U13" s="367" t="s">
        <v>37</v>
      </c>
      <c r="V13" s="365">
        <v>48201</v>
      </c>
      <c r="W13" s="365">
        <v>72.81</v>
      </c>
      <c r="X13" s="365">
        <v>46427</v>
      </c>
      <c r="Y13" s="365">
        <v>82.6</v>
      </c>
      <c r="Z13" s="365">
        <v>41351</v>
      </c>
      <c r="AA13" s="365">
        <v>53.91</v>
      </c>
      <c r="AB13" s="365">
        <v>38776</v>
      </c>
      <c r="AC13" s="365">
        <v>67.86</v>
      </c>
      <c r="AE13" s="367" t="s">
        <v>37</v>
      </c>
      <c r="AF13" s="322">
        <v>53222</v>
      </c>
      <c r="AG13" s="322">
        <v>71.05456390264743</v>
      </c>
      <c r="AH13" s="322">
        <v>52059</v>
      </c>
      <c r="AI13" s="322">
        <v>74.774852415219556</v>
      </c>
      <c r="AJ13" s="322">
        <v>47357</v>
      </c>
      <c r="AK13" s="322">
        <v>59.004485422377272</v>
      </c>
      <c r="AL13" s="322">
        <v>46519</v>
      </c>
      <c r="AM13" s="322">
        <v>62.59789541674516</v>
      </c>
      <c r="AO13" s="367" t="s">
        <v>37</v>
      </c>
      <c r="AP13" s="365">
        <v>3012</v>
      </c>
      <c r="AQ13" s="365">
        <v>83.759733036707445</v>
      </c>
      <c r="AR13" s="365">
        <v>60585</v>
      </c>
      <c r="AS13" s="365">
        <v>76.368930570261682</v>
      </c>
      <c r="AT13" s="365">
        <v>1960</v>
      </c>
      <c r="AU13" s="365">
        <v>72.298045001844329</v>
      </c>
      <c r="AV13" s="365">
        <v>53870</v>
      </c>
      <c r="AW13" s="365">
        <v>66.046294934039523</v>
      </c>
    </row>
    <row r="14" spans="1:49" x14ac:dyDescent="0.2">
      <c r="A14" s="367" t="s">
        <v>38</v>
      </c>
      <c r="B14" s="365">
        <v>99570</v>
      </c>
      <c r="C14" s="365">
        <v>85.295755343298936</v>
      </c>
      <c r="D14" s="365">
        <v>95540</v>
      </c>
      <c r="E14" s="365">
        <v>93.832252995482222</v>
      </c>
      <c r="F14" s="365">
        <v>63530</v>
      </c>
      <c r="G14" s="365">
        <v>47.531048930121209</v>
      </c>
      <c r="H14" s="365">
        <v>57580</v>
      </c>
      <c r="I14" s="365">
        <v>59.517287715127395</v>
      </c>
      <c r="K14" s="367" t="s">
        <v>38</v>
      </c>
      <c r="L14" s="365">
        <v>95391</v>
      </c>
      <c r="M14" s="365">
        <v>80.739999999999995</v>
      </c>
      <c r="N14" s="365">
        <v>92592</v>
      </c>
      <c r="O14" s="365">
        <v>91.15</v>
      </c>
      <c r="P14" s="365">
        <v>65811</v>
      </c>
      <c r="Q14" s="365">
        <v>50.44</v>
      </c>
      <c r="R14" s="365">
        <v>61849</v>
      </c>
      <c r="S14" s="365">
        <v>64.849999999999994</v>
      </c>
      <c r="U14" s="367" t="s">
        <v>38</v>
      </c>
      <c r="V14" s="365">
        <v>92400</v>
      </c>
      <c r="W14" s="365">
        <v>77.790000000000006</v>
      </c>
      <c r="X14" s="365">
        <v>90491</v>
      </c>
      <c r="Y14" s="365">
        <v>88.7</v>
      </c>
      <c r="Z14" s="365">
        <v>72417</v>
      </c>
      <c r="AA14" s="365">
        <v>54.91</v>
      </c>
      <c r="AB14" s="365">
        <v>69143</v>
      </c>
      <c r="AC14" s="365">
        <v>70.319999999999993</v>
      </c>
      <c r="AE14" s="367" t="s">
        <v>38</v>
      </c>
      <c r="AF14" s="322">
        <v>88472</v>
      </c>
      <c r="AG14" s="322">
        <v>77.498248072880173</v>
      </c>
      <c r="AH14" s="322">
        <v>86998</v>
      </c>
      <c r="AI14" s="322">
        <v>83.931155575279291</v>
      </c>
      <c r="AJ14" s="322">
        <v>78470</v>
      </c>
      <c r="AK14" s="322">
        <v>63.330777611880073</v>
      </c>
      <c r="AL14" s="322">
        <v>77481</v>
      </c>
      <c r="AM14" s="322">
        <v>69.25923608441866</v>
      </c>
      <c r="AO14" s="367" t="s">
        <v>38</v>
      </c>
      <c r="AP14" s="365">
        <v>99206</v>
      </c>
      <c r="AQ14" s="365">
        <v>77.851369379267041</v>
      </c>
      <c r="AR14" s="365">
        <v>96622</v>
      </c>
      <c r="AS14" s="365">
        <v>82.771795464864255</v>
      </c>
      <c r="AT14" s="365">
        <v>91102</v>
      </c>
      <c r="AU14" s="365">
        <v>67.175448686752489</v>
      </c>
      <c r="AV14" s="365">
        <v>89257</v>
      </c>
      <c r="AW14" s="365">
        <v>72.47239363429685</v>
      </c>
    </row>
    <row r="15" spans="1:49" x14ac:dyDescent="0.2">
      <c r="A15" s="367" t="s">
        <v>39</v>
      </c>
      <c r="B15" s="365">
        <v>95700</v>
      </c>
      <c r="C15" s="365">
        <v>85.248530197755215</v>
      </c>
      <c r="D15" s="365">
        <v>91645</v>
      </c>
      <c r="E15" s="365">
        <v>93.572595466612213</v>
      </c>
      <c r="F15" s="365">
        <v>62670</v>
      </c>
      <c r="G15" s="365">
        <v>51.88772975658221</v>
      </c>
      <c r="H15" s="365">
        <v>56515</v>
      </c>
      <c r="I15" s="365">
        <v>64.721713238662389</v>
      </c>
      <c r="K15" s="367" t="s">
        <v>39</v>
      </c>
      <c r="L15" s="365">
        <v>84847</v>
      </c>
      <c r="M15" s="365">
        <v>79.59</v>
      </c>
      <c r="N15" s="365">
        <v>82356</v>
      </c>
      <c r="O15" s="365">
        <v>90.51</v>
      </c>
      <c r="P15" s="365">
        <v>60240</v>
      </c>
      <c r="Q15" s="365">
        <v>52.69</v>
      </c>
      <c r="R15" s="365">
        <v>56625</v>
      </c>
      <c r="S15" s="365">
        <v>67.55</v>
      </c>
      <c r="U15" s="367" t="s">
        <v>39</v>
      </c>
      <c r="V15" s="365">
        <v>79560</v>
      </c>
      <c r="W15" s="365">
        <v>75.680000000000007</v>
      </c>
      <c r="X15" s="365">
        <v>77949</v>
      </c>
      <c r="Y15" s="365">
        <v>86.16</v>
      </c>
      <c r="Z15" s="365">
        <v>63472</v>
      </c>
      <c r="AA15" s="365">
        <v>55.13</v>
      </c>
      <c r="AB15" s="365">
        <v>60761</v>
      </c>
      <c r="AC15" s="365">
        <v>69.38</v>
      </c>
      <c r="AE15" s="367" t="s">
        <v>39</v>
      </c>
      <c r="AF15" s="322">
        <v>83156</v>
      </c>
      <c r="AG15" s="322">
        <v>75.072223024700278</v>
      </c>
      <c r="AH15" s="322">
        <v>81973</v>
      </c>
      <c r="AI15" s="322">
        <v>80.260246343039526</v>
      </c>
      <c r="AJ15" s="322">
        <v>70626</v>
      </c>
      <c r="AK15" s="322">
        <v>61.942307860970537</v>
      </c>
      <c r="AL15" s="322">
        <v>69816</v>
      </c>
      <c r="AM15" s="322">
        <v>66.876766128645997</v>
      </c>
      <c r="AO15" s="367" t="s">
        <v>39</v>
      </c>
      <c r="AP15" s="365">
        <v>98765</v>
      </c>
      <c r="AQ15" s="365">
        <v>77.784865954698674</v>
      </c>
      <c r="AR15" s="365">
        <v>96627</v>
      </c>
      <c r="AS15" s="365">
        <v>82.082059123343527</v>
      </c>
      <c r="AT15" s="365">
        <v>81850</v>
      </c>
      <c r="AU15" s="365">
        <v>65.067730857288225</v>
      </c>
      <c r="AV15" s="365">
        <v>80318</v>
      </c>
      <c r="AW15" s="365">
        <v>69.464216216216215</v>
      </c>
    </row>
    <row r="16" spans="1:49" x14ac:dyDescent="0.2">
      <c r="A16" s="367" t="s">
        <v>40</v>
      </c>
      <c r="B16" s="365">
        <v>82620</v>
      </c>
      <c r="C16" s="365">
        <v>84.864670535668424</v>
      </c>
      <c r="D16" s="365">
        <v>78825</v>
      </c>
      <c r="E16" s="365">
        <v>94.633531424455256</v>
      </c>
      <c r="F16" s="365">
        <v>52260</v>
      </c>
      <c r="G16" s="365">
        <v>47.356259344841646</v>
      </c>
      <c r="H16" s="365">
        <v>46735</v>
      </c>
      <c r="I16" s="365">
        <v>60.734243014944767</v>
      </c>
      <c r="K16" s="367" t="s">
        <v>40</v>
      </c>
      <c r="L16" s="365">
        <v>76200</v>
      </c>
      <c r="M16" s="365">
        <v>78.94</v>
      </c>
      <c r="N16" s="365">
        <v>73785</v>
      </c>
      <c r="O16" s="365">
        <v>91.56</v>
      </c>
      <c r="P16" s="365">
        <v>51296</v>
      </c>
      <c r="Q16" s="365">
        <v>47.92</v>
      </c>
      <c r="R16" s="365">
        <v>47879</v>
      </c>
      <c r="S16" s="365">
        <v>64.12</v>
      </c>
      <c r="U16" s="367" t="s">
        <v>40</v>
      </c>
      <c r="V16" s="365">
        <v>73934</v>
      </c>
      <c r="W16" s="365">
        <v>75.67</v>
      </c>
      <c r="X16" s="365">
        <v>72344</v>
      </c>
      <c r="Y16" s="365">
        <v>87.59</v>
      </c>
      <c r="Z16" s="365">
        <v>55315</v>
      </c>
      <c r="AA16" s="365">
        <v>51.12</v>
      </c>
      <c r="AB16" s="365">
        <v>52756</v>
      </c>
      <c r="AC16" s="365">
        <v>67.48</v>
      </c>
      <c r="AE16" s="367" t="s">
        <v>40</v>
      </c>
      <c r="AF16" s="322">
        <v>70364</v>
      </c>
      <c r="AG16" s="322">
        <v>74.031521579024897</v>
      </c>
      <c r="AH16" s="322">
        <v>69042</v>
      </c>
      <c r="AI16" s="322">
        <v>80.492923263459787</v>
      </c>
      <c r="AJ16" s="322">
        <v>60058</v>
      </c>
      <c r="AK16" s="322">
        <v>58.501850769530485</v>
      </c>
      <c r="AL16" s="322">
        <v>59266</v>
      </c>
      <c r="AM16" s="322">
        <v>64.219229143866414</v>
      </c>
      <c r="AO16" s="367" t="s">
        <v>40</v>
      </c>
      <c r="AP16" s="365">
        <v>80732</v>
      </c>
      <c r="AQ16" s="365">
        <v>75.26827585563916</v>
      </c>
      <c r="AR16" s="365">
        <v>78505</v>
      </c>
      <c r="AS16" s="365">
        <v>80.270140387112605</v>
      </c>
      <c r="AT16" s="365">
        <v>72602</v>
      </c>
      <c r="AU16" s="365">
        <v>62.177878645141945</v>
      </c>
      <c r="AV16" s="365">
        <v>70987</v>
      </c>
      <c r="AW16" s="365">
        <v>67.07580954540731</v>
      </c>
    </row>
    <row r="17" spans="1:49" x14ac:dyDescent="0.2">
      <c r="A17" s="367" t="s">
        <v>41</v>
      </c>
      <c r="B17" s="365">
        <v>65980</v>
      </c>
      <c r="C17" s="365">
        <v>83.928003561661257</v>
      </c>
      <c r="D17" s="365">
        <v>63945</v>
      </c>
      <c r="E17" s="365">
        <v>94.355909694555123</v>
      </c>
      <c r="F17" s="365">
        <v>41435</v>
      </c>
      <c r="G17" s="365">
        <v>47.736175115207374</v>
      </c>
      <c r="H17" s="365">
        <v>37925</v>
      </c>
      <c r="I17" s="365">
        <v>60.723721079177004</v>
      </c>
      <c r="K17" s="367" t="s">
        <v>41</v>
      </c>
      <c r="L17" s="365">
        <v>61071</v>
      </c>
      <c r="M17" s="365">
        <v>78.78</v>
      </c>
      <c r="N17" s="365">
        <v>59831</v>
      </c>
      <c r="O17" s="365">
        <v>91.61</v>
      </c>
      <c r="P17" s="365">
        <v>41919</v>
      </c>
      <c r="Q17" s="365">
        <v>48.66</v>
      </c>
      <c r="R17" s="365">
        <v>39402</v>
      </c>
      <c r="S17" s="365">
        <v>64.23</v>
      </c>
      <c r="U17" s="367" t="s">
        <v>41</v>
      </c>
      <c r="V17" s="365">
        <v>55627</v>
      </c>
      <c r="W17" s="365">
        <v>73.64</v>
      </c>
      <c r="X17" s="365">
        <v>54725</v>
      </c>
      <c r="Y17" s="365">
        <v>86.72</v>
      </c>
      <c r="Z17" s="365">
        <v>42554</v>
      </c>
      <c r="AA17" s="365">
        <v>49.41</v>
      </c>
      <c r="AB17" s="365">
        <v>40660</v>
      </c>
      <c r="AC17" s="365">
        <v>65.52</v>
      </c>
      <c r="AE17" s="367" t="s">
        <v>41</v>
      </c>
      <c r="AF17" s="322">
        <v>54279</v>
      </c>
      <c r="AG17" s="322">
        <v>73.605630364915996</v>
      </c>
      <c r="AH17" s="322">
        <v>53606</v>
      </c>
      <c r="AI17" s="322">
        <v>79.27653470178501</v>
      </c>
      <c r="AJ17" s="322">
        <v>46756</v>
      </c>
      <c r="AK17" s="322">
        <v>58.407765049780771</v>
      </c>
      <c r="AL17" s="322">
        <v>46306</v>
      </c>
      <c r="AM17" s="322">
        <v>63.98065630397236</v>
      </c>
      <c r="AO17" s="367" t="s">
        <v>41</v>
      </c>
      <c r="AP17" s="365">
        <v>70425</v>
      </c>
      <c r="AQ17" s="365">
        <v>75.760835655195407</v>
      </c>
      <c r="AR17" s="365">
        <v>69071</v>
      </c>
      <c r="AS17" s="365">
        <v>79.818570520598598</v>
      </c>
      <c r="AT17" s="365">
        <v>61648</v>
      </c>
      <c r="AU17" s="365">
        <v>65.747347091132085</v>
      </c>
      <c r="AV17" s="365">
        <v>60675</v>
      </c>
      <c r="AW17" s="365">
        <v>70.134778990197887</v>
      </c>
    </row>
    <row r="18" spans="1:49" x14ac:dyDescent="0.2">
      <c r="A18" s="367" t="s">
        <v>42</v>
      </c>
      <c r="B18" s="365">
        <v>65790</v>
      </c>
      <c r="C18" s="365">
        <v>84.27592390956255</v>
      </c>
      <c r="D18" s="365">
        <v>62615</v>
      </c>
      <c r="E18" s="365">
        <v>92.955760095011868</v>
      </c>
      <c r="F18" s="365">
        <v>44710</v>
      </c>
      <c r="G18" s="365">
        <v>50.954470340190326</v>
      </c>
      <c r="H18" s="365">
        <v>39790</v>
      </c>
      <c r="I18" s="365">
        <v>64.089554642828389</v>
      </c>
      <c r="K18" s="367" t="s">
        <v>42</v>
      </c>
      <c r="L18" s="365">
        <v>51067</v>
      </c>
      <c r="M18" s="365">
        <v>77.17</v>
      </c>
      <c r="N18" s="365">
        <v>49495</v>
      </c>
      <c r="O18" s="365">
        <v>88.04</v>
      </c>
      <c r="P18" s="365">
        <v>36300</v>
      </c>
      <c r="Q18" s="365">
        <v>49.43</v>
      </c>
      <c r="R18" s="365">
        <v>33897</v>
      </c>
      <c r="S18" s="365">
        <v>63.8</v>
      </c>
      <c r="U18" s="367" t="s">
        <v>42</v>
      </c>
      <c r="V18" s="365">
        <v>47273</v>
      </c>
      <c r="W18" s="365">
        <v>72.099999999999994</v>
      </c>
      <c r="X18" s="365">
        <v>46368</v>
      </c>
      <c r="Y18" s="365">
        <v>82.03</v>
      </c>
      <c r="Z18" s="365">
        <v>37482</v>
      </c>
      <c r="AA18" s="365">
        <v>50.74</v>
      </c>
      <c r="AB18" s="365">
        <v>36036</v>
      </c>
      <c r="AC18" s="365">
        <v>63.15</v>
      </c>
      <c r="AE18" s="367" t="s">
        <v>42</v>
      </c>
      <c r="AF18" s="322">
        <v>47796</v>
      </c>
      <c r="AG18" s="322">
        <v>68.23905656606037</v>
      </c>
      <c r="AH18" s="322">
        <v>47214</v>
      </c>
      <c r="AI18" s="322">
        <v>72.863359980246301</v>
      </c>
      <c r="AJ18" s="322">
        <v>42980</v>
      </c>
      <c r="AK18" s="322">
        <v>55.951156645013477</v>
      </c>
      <c r="AL18" s="322">
        <v>42634</v>
      </c>
      <c r="AM18" s="322">
        <v>59.49400650283976</v>
      </c>
      <c r="AO18" s="367" t="s">
        <v>42</v>
      </c>
      <c r="AP18" s="365">
        <v>70453</v>
      </c>
      <c r="AQ18" s="365">
        <v>75.908547294021318</v>
      </c>
      <c r="AR18" s="365">
        <v>69489</v>
      </c>
      <c r="AS18" s="365">
        <v>78.849186987257312</v>
      </c>
      <c r="AT18" s="365">
        <v>63430</v>
      </c>
      <c r="AU18" s="365">
        <v>67.043652890814926</v>
      </c>
      <c r="AV18" s="365">
        <v>62732</v>
      </c>
      <c r="AW18" s="365">
        <v>69.99698731324132</v>
      </c>
    </row>
    <row r="19" spans="1:49" x14ac:dyDescent="0.2">
      <c r="A19" s="367" t="s">
        <v>43</v>
      </c>
      <c r="B19" s="365">
        <v>59065</v>
      </c>
      <c r="C19" s="365">
        <v>82.758862267058987</v>
      </c>
      <c r="D19" s="365">
        <v>56190</v>
      </c>
      <c r="E19" s="365">
        <v>90.775444264943459</v>
      </c>
      <c r="F19" s="365">
        <v>44065</v>
      </c>
      <c r="G19" s="365">
        <v>55.459064879491535</v>
      </c>
      <c r="H19" s="365">
        <v>39080</v>
      </c>
      <c r="I19" s="365">
        <v>69.223275174918072</v>
      </c>
      <c r="K19" s="367" t="s">
        <v>43</v>
      </c>
      <c r="L19" s="365">
        <v>44103</v>
      </c>
      <c r="M19" s="365">
        <v>77.430000000000007</v>
      </c>
      <c r="N19" s="365">
        <v>42718</v>
      </c>
      <c r="O19" s="365">
        <v>88.78</v>
      </c>
      <c r="P19" s="365">
        <v>35159</v>
      </c>
      <c r="Q19" s="365">
        <v>54.93</v>
      </c>
      <c r="R19" s="365">
        <v>32643</v>
      </c>
      <c r="S19" s="365">
        <v>71.459999999999994</v>
      </c>
      <c r="U19" s="367" t="s">
        <v>43</v>
      </c>
      <c r="V19" s="365">
        <v>43797</v>
      </c>
      <c r="W19" s="365">
        <v>75.91</v>
      </c>
      <c r="X19" s="365">
        <v>42951</v>
      </c>
      <c r="Y19" s="365">
        <v>85.74</v>
      </c>
      <c r="Z19" s="365">
        <v>38839</v>
      </c>
      <c r="AA19" s="365">
        <v>57.9</v>
      </c>
      <c r="AB19" s="365">
        <v>37234</v>
      </c>
      <c r="AC19" s="365">
        <v>71.650000000000006</v>
      </c>
      <c r="AE19" s="367" t="s">
        <v>43</v>
      </c>
      <c r="AF19" s="322">
        <v>46964</v>
      </c>
      <c r="AG19" s="322">
        <v>75.2797101913891</v>
      </c>
      <c r="AH19" s="322">
        <v>46216</v>
      </c>
      <c r="AI19" s="322">
        <v>79.631958922756169</v>
      </c>
      <c r="AJ19" s="322">
        <v>43156</v>
      </c>
      <c r="AK19" s="322">
        <v>64.012578243199144</v>
      </c>
      <c r="AL19" s="322">
        <v>42724</v>
      </c>
      <c r="AM19" s="322">
        <v>68.200175592625115</v>
      </c>
      <c r="AO19" s="367" t="s">
        <v>43</v>
      </c>
      <c r="AP19" s="365">
        <v>55562</v>
      </c>
      <c r="AQ19" s="365">
        <v>78.204568806564666</v>
      </c>
      <c r="AR19" s="365">
        <v>54285</v>
      </c>
      <c r="AS19" s="365">
        <v>81.23456790123457</v>
      </c>
      <c r="AT19" s="365">
        <v>52192</v>
      </c>
      <c r="AU19" s="365">
        <v>70.051674384269518</v>
      </c>
      <c r="AV19" s="365">
        <v>51225</v>
      </c>
      <c r="AW19" s="365">
        <v>73.572710951526034</v>
      </c>
    </row>
    <row r="20" spans="1:49" x14ac:dyDescent="0.2">
      <c r="A20" s="367" t="s">
        <v>44</v>
      </c>
      <c r="B20" s="365">
        <v>72295</v>
      </c>
      <c r="C20" s="365">
        <v>83.563543894122404</v>
      </c>
      <c r="D20" s="365">
        <v>69145</v>
      </c>
      <c r="E20" s="365">
        <v>91.948138297872333</v>
      </c>
      <c r="F20" s="365">
        <v>49995</v>
      </c>
      <c r="G20" s="365">
        <v>51.177193162043203</v>
      </c>
      <c r="H20" s="365">
        <v>44920</v>
      </c>
      <c r="I20" s="365">
        <v>64.18518253911553</v>
      </c>
      <c r="K20" s="367" t="s">
        <v>44</v>
      </c>
      <c r="L20" s="365">
        <v>60528</v>
      </c>
      <c r="M20" s="365">
        <v>78.22</v>
      </c>
      <c r="N20" s="365">
        <v>58976</v>
      </c>
      <c r="O20" s="365">
        <v>88.36</v>
      </c>
      <c r="P20" s="365">
        <v>44004</v>
      </c>
      <c r="Q20" s="365">
        <v>51.77</v>
      </c>
      <c r="R20" s="365">
        <v>41545</v>
      </c>
      <c r="S20" s="365">
        <v>66.260000000000005</v>
      </c>
      <c r="U20" s="367" t="s">
        <v>44</v>
      </c>
      <c r="V20" s="365">
        <v>58067</v>
      </c>
      <c r="W20" s="365">
        <v>75.099999999999994</v>
      </c>
      <c r="X20" s="365">
        <v>57021</v>
      </c>
      <c r="Y20" s="365">
        <v>83.97</v>
      </c>
      <c r="Z20" s="365">
        <v>46845</v>
      </c>
      <c r="AA20" s="365">
        <v>54.93</v>
      </c>
      <c r="AB20" s="365">
        <v>45255</v>
      </c>
      <c r="AC20" s="365">
        <v>67.819999999999993</v>
      </c>
      <c r="AE20" s="367" t="s">
        <v>44</v>
      </c>
      <c r="AF20" s="322">
        <v>56320</v>
      </c>
      <c r="AG20" s="322">
        <v>72.276478061676272</v>
      </c>
      <c r="AH20" s="322">
        <v>55516</v>
      </c>
      <c r="AI20" s="322">
        <v>76.921797927173969</v>
      </c>
      <c r="AJ20" s="322">
        <v>50207</v>
      </c>
      <c r="AK20" s="322">
        <v>59.218937982118845</v>
      </c>
      <c r="AL20" s="322">
        <v>49672</v>
      </c>
      <c r="AM20" s="322">
        <v>63.22971562412485</v>
      </c>
      <c r="AO20" s="367" t="s">
        <v>44</v>
      </c>
      <c r="AP20" s="365">
        <v>73275</v>
      </c>
      <c r="AQ20" s="365">
        <v>76.680375474837533</v>
      </c>
      <c r="AR20" s="365">
        <v>71850</v>
      </c>
      <c r="AS20" s="365">
        <v>80.144114399170121</v>
      </c>
      <c r="AT20" s="365">
        <v>64914</v>
      </c>
      <c r="AU20" s="365">
        <v>66.576413033445121</v>
      </c>
      <c r="AV20" s="365">
        <v>63795</v>
      </c>
      <c r="AW20" s="365">
        <v>70.230965696419929</v>
      </c>
    </row>
    <row r="21" spans="1:49" x14ac:dyDescent="0.2">
      <c r="A21" s="367" t="s">
        <v>45</v>
      </c>
      <c r="B21" s="365">
        <v>62080</v>
      </c>
      <c r="C21" s="365">
        <v>84.124940714140521</v>
      </c>
      <c r="D21" s="365">
        <v>59305</v>
      </c>
      <c r="E21" s="365">
        <v>93.673985152424578</v>
      </c>
      <c r="F21" s="365">
        <v>37780</v>
      </c>
      <c r="G21" s="365">
        <v>45.405925124692025</v>
      </c>
      <c r="H21" s="365">
        <v>33790</v>
      </c>
      <c r="I21" s="365">
        <v>57.544277929155321</v>
      </c>
      <c r="K21" s="367" t="s">
        <v>45</v>
      </c>
      <c r="L21" s="365">
        <v>57785</v>
      </c>
      <c r="M21" s="365">
        <v>78.59</v>
      </c>
      <c r="N21" s="365">
        <v>55809</v>
      </c>
      <c r="O21" s="365">
        <v>91.02</v>
      </c>
      <c r="P21" s="365">
        <v>39299</v>
      </c>
      <c r="Q21" s="365">
        <v>48.06</v>
      </c>
      <c r="R21" s="365">
        <v>36695</v>
      </c>
      <c r="S21" s="365">
        <v>63.63</v>
      </c>
      <c r="U21" s="367" t="s">
        <v>45</v>
      </c>
      <c r="V21" s="365">
        <v>57068</v>
      </c>
      <c r="W21" s="365">
        <v>75.33</v>
      </c>
      <c r="X21" s="365">
        <v>55621</v>
      </c>
      <c r="Y21" s="365">
        <v>86.88</v>
      </c>
      <c r="Z21" s="365">
        <v>44057</v>
      </c>
      <c r="AA21" s="365">
        <v>52.25</v>
      </c>
      <c r="AB21" s="365">
        <v>41960</v>
      </c>
      <c r="AC21" s="365">
        <v>68.34</v>
      </c>
      <c r="AE21" s="367" t="s">
        <v>45</v>
      </c>
      <c r="AF21" s="322">
        <v>55502</v>
      </c>
      <c r="AG21" s="322">
        <v>76.07077753868505</v>
      </c>
      <c r="AH21" s="322">
        <v>54243</v>
      </c>
      <c r="AI21" s="322">
        <v>82.378580323785798</v>
      </c>
      <c r="AJ21" s="322">
        <v>47553</v>
      </c>
      <c r="AK21" s="322">
        <v>61.308081068536943</v>
      </c>
      <c r="AL21" s="322">
        <v>46857</v>
      </c>
      <c r="AM21" s="322">
        <v>67.565969718817584</v>
      </c>
      <c r="AO21" s="367" t="s">
        <v>45</v>
      </c>
      <c r="AP21" s="365">
        <v>66777</v>
      </c>
      <c r="AQ21" s="365">
        <v>77.23991949476023</v>
      </c>
      <c r="AR21" s="365">
        <v>64421</v>
      </c>
      <c r="AS21" s="365">
        <v>82.366102821781553</v>
      </c>
      <c r="AT21" s="365">
        <v>56530</v>
      </c>
      <c r="AU21" s="365">
        <v>64.022560222884124</v>
      </c>
      <c r="AV21" s="365">
        <v>55051</v>
      </c>
      <c r="AW21" s="365">
        <v>69.580879193103968</v>
      </c>
    </row>
    <row r="22" spans="1:49" x14ac:dyDescent="0.2">
      <c r="A22" s="367" t="s">
        <v>46</v>
      </c>
      <c r="B22" s="365">
        <v>77210</v>
      </c>
      <c r="C22" s="365">
        <v>87.405898001924484</v>
      </c>
      <c r="D22" s="365">
        <v>75515</v>
      </c>
      <c r="E22" s="365">
        <v>95.510023398469613</v>
      </c>
      <c r="F22" s="365">
        <v>44220</v>
      </c>
      <c r="G22" s="365">
        <v>46.591507744178692</v>
      </c>
      <c r="H22" s="365">
        <v>41745</v>
      </c>
      <c r="I22" s="365">
        <v>56.507614213197968</v>
      </c>
      <c r="K22" s="367" t="s">
        <v>46</v>
      </c>
      <c r="L22" s="365">
        <v>73928</v>
      </c>
      <c r="M22" s="365">
        <v>81.849999999999994</v>
      </c>
      <c r="N22" s="365">
        <v>72711</v>
      </c>
      <c r="O22" s="365">
        <v>92.79</v>
      </c>
      <c r="P22" s="365">
        <v>46084</v>
      </c>
      <c r="Q22" s="365">
        <v>47.67</v>
      </c>
      <c r="R22" s="365">
        <v>43964</v>
      </c>
      <c r="S22" s="365">
        <v>60.62</v>
      </c>
      <c r="U22" s="367" t="s">
        <v>46</v>
      </c>
      <c r="V22" s="365">
        <v>66216</v>
      </c>
      <c r="W22" s="365">
        <v>75.14</v>
      </c>
      <c r="X22" s="365">
        <v>65083</v>
      </c>
      <c r="Y22" s="365">
        <v>88.74</v>
      </c>
      <c r="Z22" s="365">
        <v>48068</v>
      </c>
      <c r="AA22" s="365">
        <v>49.86</v>
      </c>
      <c r="AB22" s="365">
        <v>45865</v>
      </c>
      <c r="AC22" s="365">
        <v>67</v>
      </c>
      <c r="AE22" s="367" t="s">
        <v>46</v>
      </c>
      <c r="AF22" s="322">
        <v>59763</v>
      </c>
      <c r="AG22" s="322">
        <v>76.330544734657394</v>
      </c>
      <c r="AH22" s="322">
        <v>58800</v>
      </c>
      <c r="AI22" s="322">
        <v>85.62192387220783</v>
      </c>
      <c r="AJ22" s="322">
        <v>49337</v>
      </c>
      <c r="AK22" s="322">
        <v>59.414251135008854</v>
      </c>
      <c r="AL22" s="322">
        <v>48702</v>
      </c>
      <c r="AM22" s="322">
        <v>68.152812762384556</v>
      </c>
      <c r="AO22" s="367" t="s">
        <v>46</v>
      </c>
      <c r="AP22" s="365">
        <v>64532</v>
      </c>
      <c r="AQ22" s="365">
        <v>77.475898334794039</v>
      </c>
      <c r="AR22" s="365">
        <v>62678</v>
      </c>
      <c r="AS22" s="365">
        <v>84.791666666666671</v>
      </c>
      <c r="AT22" s="365">
        <v>57110</v>
      </c>
      <c r="AU22" s="365">
        <v>65.019639096032336</v>
      </c>
      <c r="AV22" s="365">
        <v>55686</v>
      </c>
      <c r="AW22" s="365">
        <v>72.652550001957025</v>
      </c>
    </row>
    <row r="23" spans="1:49" x14ac:dyDescent="0.2">
      <c r="A23" s="367" t="s">
        <v>47</v>
      </c>
      <c r="B23" s="365">
        <v>74805</v>
      </c>
      <c r="C23" s="365">
        <v>87.139612091560366</v>
      </c>
      <c r="D23" s="365">
        <v>72010</v>
      </c>
      <c r="E23" s="365">
        <v>95.182076531623821</v>
      </c>
      <c r="F23" s="365">
        <v>45575</v>
      </c>
      <c r="G23" s="365">
        <v>49.645969498910674</v>
      </c>
      <c r="H23" s="365">
        <v>41740</v>
      </c>
      <c r="I23" s="365">
        <v>60.488370407941453</v>
      </c>
      <c r="K23" s="367" t="s">
        <v>47</v>
      </c>
      <c r="L23" s="365">
        <v>70132</v>
      </c>
      <c r="M23" s="365">
        <v>80.900000000000006</v>
      </c>
      <c r="N23" s="365">
        <v>68275</v>
      </c>
      <c r="O23" s="365">
        <v>92.69</v>
      </c>
      <c r="P23" s="365">
        <v>46853</v>
      </c>
      <c r="Q23" s="365">
        <v>50.83</v>
      </c>
      <c r="R23" s="365">
        <v>44239</v>
      </c>
      <c r="S23" s="365">
        <v>65.959999999999994</v>
      </c>
      <c r="U23" s="367" t="s">
        <v>47</v>
      </c>
      <c r="V23" s="365">
        <v>69492</v>
      </c>
      <c r="W23" s="365">
        <v>77.45</v>
      </c>
      <c r="X23" s="365">
        <v>68133</v>
      </c>
      <c r="Y23" s="365">
        <v>89.53</v>
      </c>
      <c r="Z23" s="365">
        <v>52337</v>
      </c>
      <c r="AA23" s="365">
        <v>54.45</v>
      </c>
      <c r="AB23" s="365">
        <v>49956</v>
      </c>
      <c r="AC23" s="365">
        <v>71.22</v>
      </c>
      <c r="AE23" s="367" t="s">
        <v>47</v>
      </c>
      <c r="AF23" s="322">
        <v>66193</v>
      </c>
      <c r="AG23" s="322">
        <v>77.598415043023607</v>
      </c>
      <c r="AH23" s="322">
        <v>65027</v>
      </c>
      <c r="AI23" s="322">
        <v>84.517604855794843</v>
      </c>
      <c r="AJ23" s="322">
        <v>56400</v>
      </c>
      <c r="AK23" s="322">
        <v>62.423216123783909</v>
      </c>
      <c r="AL23" s="322">
        <v>55674</v>
      </c>
      <c r="AM23" s="322">
        <v>68.906876578048411</v>
      </c>
      <c r="AO23" s="367" t="s">
        <v>47</v>
      </c>
      <c r="AP23" s="365">
        <v>76205</v>
      </c>
      <c r="AQ23" s="365">
        <v>76.589479185511266</v>
      </c>
      <c r="AR23" s="365">
        <v>74201</v>
      </c>
      <c r="AS23" s="365">
        <v>81.677784382361367</v>
      </c>
      <c r="AT23" s="365">
        <v>65337</v>
      </c>
      <c r="AU23" s="365">
        <v>65.058549408531491</v>
      </c>
      <c r="AV23" s="365">
        <v>64011</v>
      </c>
      <c r="AW23" s="365">
        <v>70.32707456684868</v>
      </c>
    </row>
    <row r="24" spans="1:49" x14ac:dyDescent="0.2">
      <c r="A24" s="367" t="s">
        <v>48</v>
      </c>
      <c r="B24" s="365">
        <v>66150</v>
      </c>
      <c r="C24" s="365">
        <v>85.803229781438489</v>
      </c>
      <c r="D24" s="365">
        <v>63230</v>
      </c>
      <c r="E24" s="365">
        <v>94.570744839964107</v>
      </c>
      <c r="F24" s="365">
        <v>42810</v>
      </c>
      <c r="G24" s="365">
        <v>51.497654276434503</v>
      </c>
      <c r="H24" s="365">
        <v>38600</v>
      </c>
      <c r="I24" s="365">
        <v>64.172901080631746</v>
      </c>
      <c r="K24" s="367" t="s">
        <v>48</v>
      </c>
      <c r="L24" s="365">
        <v>61095</v>
      </c>
      <c r="M24" s="365">
        <v>80.34</v>
      </c>
      <c r="N24" s="365">
        <v>59516</v>
      </c>
      <c r="O24" s="365">
        <v>91.77</v>
      </c>
      <c r="P24" s="365">
        <v>42355</v>
      </c>
      <c r="Q24" s="365">
        <v>51.94</v>
      </c>
      <c r="R24" s="365">
        <v>39974</v>
      </c>
      <c r="S24" s="365">
        <v>67.22</v>
      </c>
      <c r="U24" s="367" t="s">
        <v>48</v>
      </c>
      <c r="V24" s="365">
        <v>60601</v>
      </c>
      <c r="W24" s="365">
        <v>77.2</v>
      </c>
      <c r="X24" s="365">
        <v>59401</v>
      </c>
      <c r="Y24" s="365">
        <v>87.81</v>
      </c>
      <c r="Z24" s="365">
        <v>46471</v>
      </c>
      <c r="AA24" s="365">
        <v>55.11</v>
      </c>
      <c r="AB24" s="365">
        <v>44495</v>
      </c>
      <c r="AC24" s="365">
        <v>69.900000000000006</v>
      </c>
      <c r="AE24" s="367" t="s">
        <v>48</v>
      </c>
      <c r="AF24" s="322">
        <v>59597</v>
      </c>
      <c r="AG24" s="322">
        <v>76.692532396504902</v>
      </c>
      <c r="AH24" s="322">
        <v>58712</v>
      </c>
      <c r="AI24" s="322">
        <v>82.256188968435211</v>
      </c>
      <c r="AJ24" s="322">
        <v>49895</v>
      </c>
      <c r="AK24" s="322">
        <v>62.610583378298678</v>
      </c>
      <c r="AL24" s="322">
        <v>49377</v>
      </c>
      <c r="AM24" s="322">
        <v>67.772485828403589</v>
      </c>
      <c r="AO24" s="367" t="s">
        <v>48</v>
      </c>
      <c r="AP24" s="365">
        <v>75992</v>
      </c>
      <c r="AQ24" s="365">
        <v>79.175653007428707</v>
      </c>
      <c r="AR24" s="365">
        <v>74374</v>
      </c>
      <c r="AS24" s="365">
        <v>83.572865281538995</v>
      </c>
      <c r="AT24" s="365">
        <v>61875</v>
      </c>
      <c r="AU24" s="365">
        <v>65.700057338231858</v>
      </c>
      <c r="AV24" s="365">
        <v>60705</v>
      </c>
      <c r="AW24" s="365">
        <v>70.120824284988217</v>
      </c>
    </row>
    <row r="25" spans="1:49" x14ac:dyDescent="0.2">
      <c r="A25" s="367" t="s">
        <v>49</v>
      </c>
      <c r="B25" s="365">
        <v>63040</v>
      </c>
      <c r="C25" s="365">
        <v>83.518812930577639</v>
      </c>
      <c r="D25" s="365">
        <v>60210</v>
      </c>
      <c r="E25" s="365">
        <v>90.889878481394831</v>
      </c>
      <c r="F25" s="365">
        <v>44740</v>
      </c>
      <c r="G25" s="365">
        <v>54.630929849197138</v>
      </c>
      <c r="H25" s="365">
        <v>39880</v>
      </c>
      <c r="I25" s="365">
        <v>66.923980533646585</v>
      </c>
      <c r="K25" s="367" t="s">
        <v>49</v>
      </c>
      <c r="L25" s="365">
        <v>47958</v>
      </c>
      <c r="M25" s="365">
        <v>78.67</v>
      </c>
      <c r="N25" s="365">
        <v>46551</v>
      </c>
      <c r="O25" s="365">
        <v>89.27</v>
      </c>
      <c r="P25" s="365">
        <v>35880</v>
      </c>
      <c r="Q25" s="365">
        <v>53.33</v>
      </c>
      <c r="R25" s="365">
        <v>33307</v>
      </c>
      <c r="S25" s="365">
        <v>68.069999999999993</v>
      </c>
      <c r="U25" s="367" t="s">
        <v>49</v>
      </c>
      <c r="V25" s="365">
        <v>45690</v>
      </c>
      <c r="W25" s="365">
        <v>73.52</v>
      </c>
      <c r="X25" s="365">
        <v>44785</v>
      </c>
      <c r="Y25" s="365">
        <v>83.96</v>
      </c>
      <c r="Z25" s="365">
        <v>37953</v>
      </c>
      <c r="AA25" s="365">
        <v>53.36</v>
      </c>
      <c r="AB25" s="365">
        <v>36194</v>
      </c>
      <c r="AC25" s="365">
        <v>66.930000000000007</v>
      </c>
      <c r="AE25" s="367" t="s">
        <v>49</v>
      </c>
      <c r="AF25" s="322">
        <v>46617</v>
      </c>
      <c r="AG25" s="322">
        <v>71.869941260811245</v>
      </c>
      <c r="AH25" s="322">
        <v>45910</v>
      </c>
      <c r="AI25" s="322">
        <v>76.372831167966993</v>
      </c>
      <c r="AJ25" s="322">
        <v>41978</v>
      </c>
      <c r="AK25" s="322">
        <v>59.291797906750098</v>
      </c>
      <c r="AL25" s="322">
        <v>41543</v>
      </c>
      <c r="AM25" s="322">
        <v>63.468031472003673</v>
      </c>
      <c r="AO25" s="367" t="s">
        <v>49</v>
      </c>
      <c r="AP25" s="365">
        <v>61445</v>
      </c>
      <c r="AQ25" s="365">
        <v>75.570669552811538</v>
      </c>
      <c r="AR25" s="365">
        <v>60325</v>
      </c>
      <c r="AS25" s="365">
        <v>78.765602966522181</v>
      </c>
      <c r="AT25" s="365">
        <v>56043</v>
      </c>
      <c r="AU25" s="365">
        <v>66.84438401259527</v>
      </c>
      <c r="AV25" s="365">
        <v>55104</v>
      </c>
      <c r="AW25" s="365">
        <v>70.039147897707053</v>
      </c>
    </row>
    <row r="26" spans="1:49" x14ac:dyDescent="0.2">
      <c r="A26" s="367" t="s">
        <v>50</v>
      </c>
      <c r="B26" s="365">
        <v>58380</v>
      </c>
      <c r="C26" s="365">
        <v>80.175787955778347</v>
      </c>
      <c r="D26" s="365">
        <v>55890</v>
      </c>
      <c r="E26" s="365">
        <v>84.990875912408754</v>
      </c>
      <c r="F26" s="365">
        <v>52705</v>
      </c>
      <c r="G26" s="365">
        <v>58.253661232384637</v>
      </c>
      <c r="H26" s="365">
        <v>47680</v>
      </c>
      <c r="I26" s="365">
        <v>68.012267313315746</v>
      </c>
      <c r="K26" s="367" t="s">
        <v>50</v>
      </c>
      <c r="L26" s="365">
        <v>38689</v>
      </c>
      <c r="M26" s="365">
        <v>78.42</v>
      </c>
      <c r="N26" s="365">
        <v>36982</v>
      </c>
      <c r="O26" s="365">
        <v>86.13</v>
      </c>
      <c r="P26" s="365">
        <v>33334</v>
      </c>
      <c r="Q26" s="365">
        <v>55.77</v>
      </c>
      <c r="R26" s="365">
        <v>30577</v>
      </c>
      <c r="S26" s="365">
        <v>67.989999999999995</v>
      </c>
      <c r="U26" s="367" t="s">
        <v>50</v>
      </c>
      <c r="V26" s="365">
        <v>41625</v>
      </c>
      <c r="W26" s="365">
        <v>75.599999999999994</v>
      </c>
      <c r="X26" s="365">
        <v>40049</v>
      </c>
      <c r="Y26" s="365">
        <v>83.45</v>
      </c>
      <c r="Z26" s="365">
        <v>33910</v>
      </c>
      <c r="AA26" s="365">
        <v>53.38</v>
      </c>
      <c r="AB26" s="365">
        <v>31780</v>
      </c>
      <c r="AC26" s="365">
        <v>64.53</v>
      </c>
      <c r="AE26" s="367" t="s">
        <v>50</v>
      </c>
      <c r="AF26" s="322">
        <v>44601</v>
      </c>
      <c r="AG26" s="322">
        <v>74.934475806451616</v>
      </c>
      <c r="AH26" s="322">
        <v>43293</v>
      </c>
      <c r="AI26" s="322">
        <v>78.908229290075639</v>
      </c>
      <c r="AJ26" s="322">
        <v>37346</v>
      </c>
      <c r="AK26" s="322">
        <v>57.147666411629686</v>
      </c>
      <c r="AL26" s="322">
        <v>36490</v>
      </c>
      <c r="AM26" s="322">
        <v>60.976221111909503</v>
      </c>
      <c r="AO26" s="367" t="s">
        <v>50</v>
      </c>
      <c r="AP26" s="365">
        <v>47953</v>
      </c>
      <c r="AQ26" s="365">
        <v>77.273752739461131</v>
      </c>
      <c r="AR26" s="365">
        <v>45890</v>
      </c>
      <c r="AS26" s="365">
        <v>80.586530863113524</v>
      </c>
      <c r="AT26" s="365">
        <v>39564</v>
      </c>
      <c r="AU26" s="365">
        <v>61.795576658752971</v>
      </c>
      <c r="AV26" s="365">
        <v>38172</v>
      </c>
      <c r="AW26" s="365">
        <v>65.57974126823234</v>
      </c>
    </row>
    <row r="27" spans="1:49" x14ac:dyDescent="0.2">
      <c r="A27" s="367" t="s">
        <v>51</v>
      </c>
      <c r="B27" s="365">
        <v>43570</v>
      </c>
      <c r="C27" s="365">
        <v>84.397094430992738</v>
      </c>
      <c r="D27" s="365">
        <v>41355</v>
      </c>
      <c r="E27" s="365">
        <v>93.267929634641405</v>
      </c>
      <c r="F27" s="365">
        <v>28510</v>
      </c>
      <c r="G27" s="365">
        <v>48.004714598417245</v>
      </c>
      <c r="H27" s="365">
        <v>25320</v>
      </c>
      <c r="I27" s="365">
        <v>60.836136472849589</v>
      </c>
      <c r="K27" s="367" t="s">
        <v>51</v>
      </c>
      <c r="L27" s="365">
        <v>39112</v>
      </c>
      <c r="M27" s="365">
        <v>78.67</v>
      </c>
      <c r="N27" s="365">
        <v>37705</v>
      </c>
      <c r="O27" s="365">
        <v>91.47</v>
      </c>
      <c r="P27" s="365">
        <v>27301</v>
      </c>
      <c r="Q27" s="365">
        <v>48.81</v>
      </c>
      <c r="R27" s="365">
        <v>25221</v>
      </c>
      <c r="S27" s="365">
        <v>65.599999999999994</v>
      </c>
      <c r="U27" s="367" t="s">
        <v>51</v>
      </c>
      <c r="V27" s="365">
        <v>39221</v>
      </c>
      <c r="W27" s="365">
        <v>75.7</v>
      </c>
      <c r="X27" s="365">
        <v>38254</v>
      </c>
      <c r="Y27" s="365">
        <v>87.8</v>
      </c>
      <c r="Z27" s="365">
        <v>30240</v>
      </c>
      <c r="AA27" s="365">
        <v>53.07</v>
      </c>
      <c r="AB27" s="365">
        <v>28590</v>
      </c>
      <c r="AC27" s="365">
        <v>70.400000000000006</v>
      </c>
      <c r="AE27" s="367" t="s">
        <v>51</v>
      </c>
      <c r="AF27" s="322">
        <v>42750</v>
      </c>
      <c r="AG27" s="322">
        <v>78.906567241315656</v>
      </c>
      <c r="AH27" s="322">
        <v>42037</v>
      </c>
      <c r="AI27" s="322">
        <v>84.279642327278566</v>
      </c>
      <c r="AJ27" s="322">
        <v>35471</v>
      </c>
      <c r="AK27" s="322">
        <v>64.627858249066222</v>
      </c>
      <c r="AL27" s="322">
        <v>35029</v>
      </c>
      <c r="AM27" s="322">
        <v>70.284315495896792</v>
      </c>
      <c r="AO27" s="367" t="s">
        <v>51</v>
      </c>
      <c r="AP27" s="365">
        <v>46291</v>
      </c>
      <c r="AQ27" s="365">
        <v>78.604540591941046</v>
      </c>
      <c r="AR27" s="365">
        <v>44971</v>
      </c>
      <c r="AS27" s="365">
        <v>83.390817386144491</v>
      </c>
      <c r="AT27" s="365">
        <v>41057</v>
      </c>
      <c r="AU27" s="365">
        <v>67.547958277121509</v>
      </c>
      <c r="AV27" s="365">
        <v>40161</v>
      </c>
      <c r="AW27" s="365">
        <v>72.356947247045255</v>
      </c>
    </row>
    <row r="28" spans="1:49" x14ac:dyDescent="0.2">
      <c r="A28" s="367" t="s">
        <v>52</v>
      </c>
      <c r="B28" s="365">
        <v>93705</v>
      </c>
      <c r="C28" s="365">
        <v>84.812417975290771</v>
      </c>
      <c r="D28" s="365">
        <v>89490</v>
      </c>
      <c r="E28" s="365">
        <v>92.534381139489199</v>
      </c>
      <c r="F28" s="365">
        <v>66580</v>
      </c>
      <c r="G28" s="365">
        <v>53.858598932211621</v>
      </c>
      <c r="H28" s="365">
        <v>59540</v>
      </c>
      <c r="I28" s="365">
        <v>66.317665404321673</v>
      </c>
      <c r="K28" s="367" t="s">
        <v>52</v>
      </c>
      <c r="L28" s="365">
        <v>73038</v>
      </c>
      <c r="M28" s="365">
        <v>78.28</v>
      </c>
      <c r="N28" s="365">
        <v>70909</v>
      </c>
      <c r="O28" s="365">
        <v>88.59</v>
      </c>
      <c r="P28" s="365">
        <v>55774</v>
      </c>
      <c r="Q28" s="365">
        <v>54.02</v>
      </c>
      <c r="R28" s="365">
        <v>52022</v>
      </c>
      <c r="S28" s="365">
        <v>68.98</v>
      </c>
      <c r="U28" s="367" t="s">
        <v>52</v>
      </c>
      <c r="V28" s="365">
        <v>69260</v>
      </c>
      <c r="W28" s="365">
        <v>74.97</v>
      </c>
      <c r="X28" s="365">
        <v>67973</v>
      </c>
      <c r="Y28" s="365">
        <v>84.95</v>
      </c>
      <c r="Z28" s="365">
        <v>58806</v>
      </c>
      <c r="AA28" s="365">
        <v>56.1</v>
      </c>
      <c r="AB28" s="365">
        <v>56446</v>
      </c>
      <c r="AC28" s="365">
        <v>69.45</v>
      </c>
      <c r="AE28" s="367" t="s">
        <v>52</v>
      </c>
      <c r="AF28" s="322">
        <v>76987</v>
      </c>
      <c r="AG28" s="322">
        <v>76.33585515552339</v>
      </c>
      <c r="AH28" s="322">
        <v>76097</v>
      </c>
      <c r="AI28" s="322">
        <v>80.666772671860926</v>
      </c>
      <c r="AJ28" s="322">
        <v>67704</v>
      </c>
      <c r="AK28" s="322">
        <v>65.655546935608996</v>
      </c>
      <c r="AL28" s="322">
        <v>67128</v>
      </c>
      <c r="AM28" s="322">
        <v>69.807200349410365</v>
      </c>
      <c r="AO28" s="367" t="s">
        <v>52</v>
      </c>
      <c r="AP28" s="365">
        <v>96183</v>
      </c>
      <c r="AQ28" s="365">
        <v>80.931465354032568</v>
      </c>
      <c r="AR28" s="365">
        <v>94776</v>
      </c>
      <c r="AS28" s="365">
        <v>83.932730541361508</v>
      </c>
      <c r="AT28" s="365">
        <v>87007</v>
      </c>
      <c r="AU28" s="365">
        <v>73.185851873659416</v>
      </c>
      <c r="AV28" s="365">
        <v>85938</v>
      </c>
      <c r="AW28" s="365">
        <v>76.597679020268458</v>
      </c>
    </row>
    <row r="29" spans="1:49" x14ac:dyDescent="0.2">
      <c r="A29" s="367" t="s">
        <v>53</v>
      </c>
      <c r="B29" s="365">
        <v>79630</v>
      </c>
      <c r="C29" s="365">
        <v>83.891698272229249</v>
      </c>
      <c r="D29" s="365">
        <v>76565</v>
      </c>
      <c r="E29" s="365">
        <v>93.806665033080122</v>
      </c>
      <c r="F29" s="365">
        <v>53450</v>
      </c>
      <c r="G29" s="365">
        <v>49.410677143517454</v>
      </c>
      <c r="H29" s="365">
        <v>48455</v>
      </c>
      <c r="I29" s="365">
        <v>63.220040446213055</v>
      </c>
      <c r="K29" s="367" t="s">
        <v>53</v>
      </c>
      <c r="L29" s="365">
        <v>67649</v>
      </c>
      <c r="M29" s="365">
        <v>78.06</v>
      </c>
      <c r="N29" s="365">
        <v>65921</v>
      </c>
      <c r="O29" s="365">
        <v>90.65</v>
      </c>
      <c r="P29" s="365">
        <v>49372</v>
      </c>
      <c r="Q29" s="365">
        <v>50.57</v>
      </c>
      <c r="R29" s="365">
        <v>46300</v>
      </c>
      <c r="S29" s="365">
        <v>67.39</v>
      </c>
      <c r="U29" s="367" t="s">
        <v>53</v>
      </c>
      <c r="V29" s="365">
        <v>63977</v>
      </c>
      <c r="W29" s="365">
        <v>74.459999999999994</v>
      </c>
      <c r="X29" s="365">
        <v>62911</v>
      </c>
      <c r="Y29" s="365">
        <v>86.43</v>
      </c>
      <c r="Z29" s="365">
        <v>52684</v>
      </c>
      <c r="AA29" s="365">
        <v>53.21</v>
      </c>
      <c r="AB29" s="365">
        <v>50652</v>
      </c>
      <c r="AC29" s="365">
        <v>69.06</v>
      </c>
      <c r="AE29" s="367" t="s">
        <v>53</v>
      </c>
      <c r="AF29" s="322">
        <v>66925</v>
      </c>
      <c r="AG29" s="322">
        <v>75.476485846396756</v>
      </c>
      <c r="AH29" s="322">
        <v>66193</v>
      </c>
      <c r="AI29" s="322">
        <v>80.388870671961726</v>
      </c>
      <c r="AJ29" s="322">
        <v>59292</v>
      </c>
      <c r="AK29" s="322">
        <v>62.774078112923895</v>
      </c>
      <c r="AL29" s="322">
        <v>58744</v>
      </c>
      <c r="AM29" s="322">
        <v>67.819621787619198</v>
      </c>
      <c r="AO29" s="367" t="s">
        <v>53</v>
      </c>
      <c r="AP29" s="365">
        <v>78480</v>
      </c>
      <c r="AQ29" s="365">
        <v>77.769960262800623</v>
      </c>
      <c r="AR29" s="365">
        <v>77150</v>
      </c>
      <c r="AS29" s="365">
        <v>81.571156692746882</v>
      </c>
      <c r="AT29" s="365">
        <v>73313</v>
      </c>
      <c r="AU29" s="365">
        <v>69.595223177839799</v>
      </c>
      <c r="AV29" s="365">
        <v>72150</v>
      </c>
      <c r="AW29" s="365">
        <v>73.596915355896925</v>
      </c>
    </row>
    <row r="30" spans="1:49" x14ac:dyDescent="0.2">
      <c r="A30" s="367" t="s">
        <v>54</v>
      </c>
      <c r="B30" s="365">
        <v>54400</v>
      </c>
      <c r="C30" s="365">
        <v>83.872957138452051</v>
      </c>
      <c r="D30" s="365">
        <v>51865</v>
      </c>
      <c r="E30" s="365">
        <v>94.05204460966543</v>
      </c>
      <c r="F30" s="365">
        <v>36545</v>
      </c>
      <c r="G30" s="365">
        <v>48.794979638160093</v>
      </c>
      <c r="H30" s="365">
        <v>32390</v>
      </c>
      <c r="I30" s="365">
        <v>62.862688015526444</v>
      </c>
      <c r="K30" s="367" t="s">
        <v>54</v>
      </c>
      <c r="L30" s="365">
        <v>48675</v>
      </c>
      <c r="M30" s="365">
        <v>77.77</v>
      </c>
      <c r="N30" s="365">
        <v>47017</v>
      </c>
      <c r="O30" s="365">
        <v>90.86</v>
      </c>
      <c r="P30" s="365">
        <v>34408</v>
      </c>
      <c r="Q30" s="365">
        <v>48.56</v>
      </c>
      <c r="R30" s="365">
        <v>31929</v>
      </c>
      <c r="S30" s="365">
        <v>66.06</v>
      </c>
      <c r="U30" s="367" t="s">
        <v>54</v>
      </c>
      <c r="V30" s="365">
        <v>49418</v>
      </c>
      <c r="W30" s="365">
        <v>76.28</v>
      </c>
      <c r="X30" s="365">
        <v>48314</v>
      </c>
      <c r="Y30" s="365">
        <v>88.22</v>
      </c>
      <c r="Z30" s="365">
        <v>38353</v>
      </c>
      <c r="AA30" s="365">
        <v>52.84</v>
      </c>
      <c r="AB30" s="365">
        <v>36429</v>
      </c>
      <c r="AC30" s="365">
        <v>69.63</v>
      </c>
      <c r="AE30" s="367" t="s">
        <v>54</v>
      </c>
      <c r="AF30" s="322">
        <v>53946</v>
      </c>
      <c r="AG30" s="322">
        <v>78.783187779303091</v>
      </c>
      <c r="AH30" s="322">
        <v>53084</v>
      </c>
      <c r="AI30" s="322">
        <v>84.660776370769668</v>
      </c>
      <c r="AJ30" s="322">
        <v>46015</v>
      </c>
      <c r="AK30" s="322">
        <v>64.821727922013892</v>
      </c>
      <c r="AL30" s="322">
        <v>45461</v>
      </c>
      <c r="AM30" s="322">
        <v>70.668428415980102</v>
      </c>
      <c r="AO30" s="367" t="s">
        <v>54</v>
      </c>
      <c r="AP30" s="365">
        <v>59958</v>
      </c>
      <c r="AQ30" s="365">
        <v>81.001337458288873</v>
      </c>
      <c r="AR30" s="365">
        <v>58500</v>
      </c>
      <c r="AS30" s="365">
        <v>85.450110281766257</v>
      </c>
      <c r="AT30" s="365">
        <v>52080</v>
      </c>
      <c r="AU30" s="365">
        <v>68.909853526866641</v>
      </c>
      <c r="AV30" s="365">
        <v>51003</v>
      </c>
      <c r="AW30" s="365">
        <v>73.643097448633355</v>
      </c>
    </row>
    <row r="31" spans="1:49" x14ac:dyDescent="0.2">
      <c r="A31" s="367" t="s">
        <v>55</v>
      </c>
      <c r="B31" s="365">
        <v>73770</v>
      </c>
      <c r="C31" s="365">
        <v>85.278307612276748</v>
      </c>
      <c r="D31" s="365">
        <v>71495</v>
      </c>
      <c r="E31" s="365">
        <v>95.009966777408636</v>
      </c>
      <c r="F31" s="365">
        <v>43325</v>
      </c>
      <c r="G31" s="365">
        <v>47.166730172554573</v>
      </c>
      <c r="H31" s="365">
        <v>39590</v>
      </c>
      <c r="I31" s="365">
        <v>59.989393135843628</v>
      </c>
      <c r="K31" s="367" t="s">
        <v>55</v>
      </c>
      <c r="L31" s="365">
        <v>61135</v>
      </c>
      <c r="M31" s="365">
        <v>78.84</v>
      </c>
      <c r="N31" s="365">
        <v>60063</v>
      </c>
      <c r="O31" s="365">
        <v>90.65</v>
      </c>
      <c r="P31" s="365">
        <v>38740</v>
      </c>
      <c r="Q31" s="365">
        <v>46.55</v>
      </c>
      <c r="R31" s="365">
        <v>36815</v>
      </c>
      <c r="S31" s="365">
        <v>60.82</v>
      </c>
      <c r="U31" s="367" t="s">
        <v>55</v>
      </c>
      <c r="V31" s="365">
        <v>56102</v>
      </c>
      <c r="W31" s="365">
        <v>72.66</v>
      </c>
      <c r="X31" s="365">
        <v>55446</v>
      </c>
      <c r="Y31" s="365">
        <v>83.11</v>
      </c>
      <c r="Z31" s="365">
        <v>38352</v>
      </c>
      <c r="AA31" s="365">
        <v>46.13</v>
      </c>
      <c r="AB31" s="365">
        <v>37136</v>
      </c>
      <c r="AC31" s="365">
        <v>58.45</v>
      </c>
      <c r="AE31" s="367" t="s">
        <v>55</v>
      </c>
      <c r="AF31" s="322">
        <v>57080</v>
      </c>
      <c r="AG31" s="322">
        <v>68.459305812084722</v>
      </c>
      <c r="AH31" s="322">
        <v>56587</v>
      </c>
      <c r="AI31" s="322">
        <v>72.861299958796863</v>
      </c>
      <c r="AJ31" s="322">
        <v>42836</v>
      </c>
      <c r="AK31" s="322">
        <v>49.297979100492569</v>
      </c>
      <c r="AL31" s="322">
        <v>42493</v>
      </c>
      <c r="AM31" s="322">
        <v>52.743092619715512</v>
      </c>
      <c r="AO31" s="367" t="s">
        <v>55</v>
      </c>
      <c r="AP31" s="365">
        <v>90528</v>
      </c>
      <c r="AQ31" s="365">
        <v>74.861074358295838</v>
      </c>
      <c r="AR31" s="365">
        <v>89684</v>
      </c>
      <c r="AS31" s="365">
        <v>77.585341799747383</v>
      </c>
      <c r="AT31" s="365">
        <v>63233</v>
      </c>
      <c r="AU31" s="365">
        <v>58.532814958807741</v>
      </c>
      <c r="AV31" s="365">
        <v>62617</v>
      </c>
      <c r="AW31" s="365">
        <v>61.447651197707621</v>
      </c>
    </row>
    <row r="32" spans="1:49" x14ac:dyDescent="0.2">
      <c r="A32" s="367" t="s">
        <v>56</v>
      </c>
      <c r="B32" s="365">
        <v>73890</v>
      </c>
      <c r="C32" s="365">
        <v>83.491525423728817</v>
      </c>
      <c r="D32" s="365">
        <v>71135</v>
      </c>
      <c r="E32" s="365">
        <v>93.169613621480025</v>
      </c>
      <c r="F32" s="365">
        <v>46325</v>
      </c>
      <c r="G32" s="365">
        <v>46.553110240176863</v>
      </c>
      <c r="H32" s="365">
        <v>42210</v>
      </c>
      <c r="I32" s="365">
        <v>59.995735910738404</v>
      </c>
      <c r="K32" s="367" t="s">
        <v>56</v>
      </c>
      <c r="L32" s="365">
        <v>66835</v>
      </c>
      <c r="M32" s="365">
        <v>78.22</v>
      </c>
      <c r="N32" s="365">
        <v>64808</v>
      </c>
      <c r="O32" s="365">
        <v>90.77</v>
      </c>
      <c r="P32" s="365">
        <v>44539</v>
      </c>
      <c r="Q32" s="365">
        <v>47.25</v>
      </c>
      <c r="R32" s="365">
        <v>41683</v>
      </c>
      <c r="S32" s="365">
        <v>63.13</v>
      </c>
      <c r="U32" s="367" t="s">
        <v>56</v>
      </c>
      <c r="V32" s="365">
        <v>63975</v>
      </c>
      <c r="W32" s="365">
        <v>74.28</v>
      </c>
      <c r="X32" s="365">
        <v>62492</v>
      </c>
      <c r="Y32" s="365">
        <v>86.93</v>
      </c>
      <c r="Z32" s="365">
        <v>47475</v>
      </c>
      <c r="AA32" s="365">
        <v>49.85</v>
      </c>
      <c r="AB32" s="365">
        <v>45156</v>
      </c>
      <c r="AC32" s="365">
        <v>66.459999999999994</v>
      </c>
      <c r="AE32" s="367" t="s">
        <v>56</v>
      </c>
      <c r="AF32" s="322">
        <v>62685</v>
      </c>
      <c r="AG32" s="322">
        <v>74.710383295194504</v>
      </c>
      <c r="AH32" s="322">
        <v>61495</v>
      </c>
      <c r="AI32" s="322">
        <v>81.070213831834835</v>
      </c>
      <c r="AJ32" s="322">
        <v>50614</v>
      </c>
      <c r="AK32" s="322">
        <v>57.90876743361212</v>
      </c>
      <c r="AL32" s="322">
        <v>49922</v>
      </c>
      <c r="AM32" s="322">
        <v>63.761415160610511</v>
      </c>
      <c r="AO32" s="367" t="s">
        <v>56</v>
      </c>
      <c r="AP32" s="365">
        <v>75716</v>
      </c>
      <c r="AQ32" s="365">
        <v>76.388986975251967</v>
      </c>
      <c r="AR32" s="365">
        <v>73757</v>
      </c>
      <c r="AS32" s="365">
        <v>80.895191717118536</v>
      </c>
      <c r="AT32" s="365">
        <v>62060</v>
      </c>
      <c r="AU32" s="365">
        <v>61.79736121483694</v>
      </c>
      <c r="AV32" s="365">
        <v>60791</v>
      </c>
      <c r="AW32" s="365">
        <v>66.401240838439776</v>
      </c>
    </row>
    <row r="33" spans="1:49" x14ac:dyDescent="0.2">
      <c r="A33" s="367" t="s">
        <v>57</v>
      </c>
      <c r="B33" s="365">
        <v>53985</v>
      </c>
      <c r="C33" s="365">
        <v>83.619888475836433</v>
      </c>
      <c r="D33" s="365">
        <v>51125</v>
      </c>
      <c r="E33" s="365">
        <v>93.022197962154294</v>
      </c>
      <c r="F33" s="365">
        <v>36375</v>
      </c>
      <c r="G33" s="365">
        <v>48.137365182293394</v>
      </c>
      <c r="H33" s="365">
        <v>32070</v>
      </c>
      <c r="I33" s="365">
        <v>61.881331403762665</v>
      </c>
      <c r="K33" s="367" t="s">
        <v>57</v>
      </c>
      <c r="L33" s="365">
        <v>47015</v>
      </c>
      <c r="M33" s="365">
        <v>77.87</v>
      </c>
      <c r="N33" s="365">
        <v>45095</v>
      </c>
      <c r="O33" s="365">
        <v>90.69</v>
      </c>
      <c r="P33" s="365">
        <v>33920</v>
      </c>
      <c r="Q33" s="365">
        <v>49.05</v>
      </c>
      <c r="R33" s="365">
        <v>31120</v>
      </c>
      <c r="S33" s="365">
        <v>66.290000000000006</v>
      </c>
      <c r="U33" s="367" t="s">
        <v>57</v>
      </c>
      <c r="V33" s="365">
        <v>47280</v>
      </c>
      <c r="W33" s="365">
        <v>75.81</v>
      </c>
      <c r="X33" s="365">
        <v>45837</v>
      </c>
      <c r="Y33" s="365">
        <v>87.95</v>
      </c>
      <c r="Z33" s="365">
        <v>37622</v>
      </c>
      <c r="AA33" s="365">
        <v>53.08</v>
      </c>
      <c r="AB33" s="365">
        <v>35384</v>
      </c>
      <c r="AC33" s="365">
        <v>70.3</v>
      </c>
      <c r="AE33" s="367" t="s">
        <v>57</v>
      </c>
      <c r="AF33" s="322">
        <v>50277</v>
      </c>
      <c r="AG33" s="322">
        <v>80.528237819137004</v>
      </c>
      <c r="AH33" s="322">
        <v>49242</v>
      </c>
      <c r="AI33" s="322">
        <v>86.027253668763109</v>
      </c>
      <c r="AJ33" s="322">
        <v>42773</v>
      </c>
      <c r="AK33" s="322">
        <v>65.698487059365647</v>
      </c>
      <c r="AL33" s="322">
        <v>42087</v>
      </c>
      <c r="AM33" s="322">
        <v>71.321809862735137</v>
      </c>
      <c r="AO33" s="367" t="s">
        <v>57</v>
      </c>
      <c r="AP33" s="365">
        <v>55137</v>
      </c>
      <c r="AQ33" s="365">
        <v>81.594992156746684</v>
      </c>
      <c r="AR33" s="365">
        <v>53122</v>
      </c>
      <c r="AS33" s="365">
        <v>86.578548494874269</v>
      </c>
      <c r="AT33" s="365">
        <v>48953</v>
      </c>
      <c r="AU33" s="365">
        <v>69.728651805426964</v>
      </c>
      <c r="AV33" s="365">
        <v>47545</v>
      </c>
      <c r="AW33" s="365">
        <v>74.993296424233819</v>
      </c>
    </row>
    <row r="34" spans="1:49" x14ac:dyDescent="0.2">
      <c r="A34" s="367" t="s">
        <v>58</v>
      </c>
      <c r="B34" s="365">
        <v>79960</v>
      </c>
      <c r="C34" s="365">
        <v>85.459306364559396</v>
      </c>
      <c r="D34" s="365">
        <v>76325</v>
      </c>
      <c r="E34" s="365">
        <v>94.118009741661012</v>
      </c>
      <c r="F34" s="365">
        <v>57395</v>
      </c>
      <c r="G34" s="365">
        <v>54.15388970137284</v>
      </c>
      <c r="H34" s="365">
        <v>50960</v>
      </c>
      <c r="I34" s="365">
        <v>67.46987951807229</v>
      </c>
      <c r="K34" s="367" t="s">
        <v>58</v>
      </c>
      <c r="L34" s="365">
        <v>61931</v>
      </c>
      <c r="M34" s="365">
        <v>78.180000000000007</v>
      </c>
      <c r="N34" s="365">
        <v>59985</v>
      </c>
      <c r="O34" s="365">
        <v>90.39</v>
      </c>
      <c r="P34" s="365">
        <v>45833</v>
      </c>
      <c r="Q34" s="365">
        <v>51.32</v>
      </c>
      <c r="R34" s="365">
        <v>42188</v>
      </c>
      <c r="S34" s="365">
        <v>67.14</v>
      </c>
      <c r="U34" s="367" t="s">
        <v>58</v>
      </c>
      <c r="V34" s="365">
        <v>59046</v>
      </c>
      <c r="W34" s="365">
        <v>72.680000000000007</v>
      </c>
      <c r="X34" s="365">
        <v>57845</v>
      </c>
      <c r="Y34" s="365">
        <v>84.17</v>
      </c>
      <c r="Z34" s="365">
        <v>48355</v>
      </c>
      <c r="AA34" s="365">
        <v>52.09</v>
      </c>
      <c r="AB34" s="365">
        <v>46070</v>
      </c>
      <c r="AC34" s="365">
        <v>66.53</v>
      </c>
      <c r="AE34" s="367" t="s">
        <v>58</v>
      </c>
      <c r="AF34" s="322">
        <v>65125</v>
      </c>
      <c r="AG34" s="322">
        <v>72.017029746765445</v>
      </c>
      <c r="AH34" s="322">
        <v>64282</v>
      </c>
      <c r="AI34" s="322">
        <v>76.521635616927568</v>
      </c>
      <c r="AJ34" s="322">
        <v>55717</v>
      </c>
      <c r="AK34" s="322">
        <v>59.87083879564161</v>
      </c>
      <c r="AL34" s="322">
        <v>55174</v>
      </c>
      <c r="AM34" s="322">
        <v>64.267909143855562</v>
      </c>
      <c r="AO34" s="367" t="s">
        <v>58</v>
      </c>
      <c r="AP34" s="365">
        <v>86060</v>
      </c>
      <c r="AQ34" s="365">
        <v>77.23095699619499</v>
      </c>
      <c r="AR34" s="365">
        <v>84775</v>
      </c>
      <c r="AS34" s="365">
        <v>80.121540904279456</v>
      </c>
      <c r="AT34" s="365">
        <v>77799</v>
      </c>
      <c r="AU34" s="365">
        <v>68.77624448589539</v>
      </c>
      <c r="AV34" s="365">
        <v>76863</v>
      </c>
      <c r="AW34" s="365">
        <v>71.993368551197037</v>
      </c>
    </row>
    <row r="35" spans="1:49" x14ac:dyDescent="0.2">
      <c r="A35" s="367" t="s">
        <v>59</v>
      </c>
      <c r="B35" s="365">
        <v>50460</v>
      </c>
      <c r="C35" s="365">
        <v>83.834524007310179</v>
      </c>
      <c r="D35" s="365">
        <v>48170</v>
      </c>
      <c r="E35" s="365">
        <v>94.627246832334748</v>
      </c>
      <c r="F35" s="365">
        <v>32240</v>
      </c>
      <c r="G35" s="365">
        <v>45.475703505183724</v>
      </c>
      <c r="H35" s="365">
        <v>28880</v>
      </c>
      <c r="I35" s="365">
        <v>59.005005618551429</v>
      </c>
      <c r="K35" s="367" t="s">
        <v>59</v>
      </c>
      <c r="L35" s="365">
        <v>49497</v>
      </c>
      <c r="M35" s="365">
        <v>79.459999999999994</v>
      </c>
      <c r="N35" s="365">
        <v>48008</v>
      </c>
      <c r="O35" s="365">
        <v>92.23</v>
      </c>
      <c r="P35" s="365">
        <v>34242</v>
      </c>
      <c r="Q35" s="365">
        <v>48.14</v>
      </c>
      <c r="R35" s="365">
        <v>32052</v>
      </c>
      <c r="S35" s="365">
        <v>64.86</v>
      </c>
      <c r="U35" s="367" t="s">
        <v>59</v>
      </c>
      <c r="V35" s="365">
        <v>49208</v>
      </c>
      <c r="W35" s="365">
        <v>76.91</v>
      </c>
      <c r="X35" s="365">
        <v>48175</v>
      </c>
      <c r="Y35" s="365">
        <v>89.48</v>
      </c>
      <c r="Z35" s="365">
        <v>38106</v>
      </c>
      <c r="AA35" s="365">
        <v>52.67</v>
      </c>
      <c r="AB35" s="365">
        <v>36274</v>
      </c>
      <c r="AC35" s="365">
        <v>70.72</v>
      </c>
      <c r="AE35" s="367" t="s">
        <v>59</v>
      </c>
      <c r="AF35" s="322">
        <v>50533</v>
      </c>
      <c r="AG35" s="322">
        <v>80.279922473231025</v>
      </c>
      <c r="AH35" s="322">
        <v>49683</v>
      </c>
      <c r="AI35" s="322">
        <v>87.233556905572911</v>
      </c>
      <c r="AJ35" s="322">
        <v>43373</v>
      </c>
      <c r="AK35" s="322">
        <v>65.500317134313931</v>
      </c>
      <c r="AL35" s="322">
        <v>42761</v>
      </c>
      <c r="AM35" s="322">
        <v>72.456621933035109</v>
      </c>
      <c r="AO35" s="367" t="s">
        <v>59</v>
      </c>
      <c r="AP35" s="365">
        <v>54464</v>
      </c>
      <c r="AQ35" s="365">
        <v>80.424092969684438</v>
      </c>
      <c r="AR35" s="365">
        <v>52849</v>
      </c>
      <c r="AS35" s="365">
        <v>86.236211735526396</v>
      </c>
      <c r="AT35" s="365">
        <v>49531</v>
      </c>
      <c r="AU35" s="365">
        <v>69.772781698573013</v>
      </c>
      <c r="AV35" s="365">
        <v>48332</v>
      </c>
      <c r="AW35" s="365">
        <v>75.94475259659653</v>
      </c>
    </row>
    <row r="36" spans="1:49" x14ac:dyDescent="0.2">
      <c r="A36" s="367" t="s">
        <v>60</v>
      </c>
      <c r="B36" s="365">
        <v>52935</v>
      </c>
      <c r="C36" s="365">
        <v>85.220961120502295</v>
      </c>
      <c r="D36" s="365">
        <v>50725</v>
      </c>
      <c r="E36" s="365">
        <v>94.671519223590892</v>
      </c>
      <c r="F36" s="365">
        <v>33550</v>
      </c>
      <c r="G36" s="365">
        <v>51.910877301562742</v>
      </c>
      <c r="H36" s="365">
        <v>29785</v>
      </c>
      <c r="I36" s="365">
        <v>65.360983102918595</v>
      </c>
      <c r="K36" s="367" t="s">
        <v>60</v>
      </c>
      <c r="L36" s="365">
        <v>42878</v>
      </c>
      <c r="M36" s="365">
        <v>78.87</v>
      </c>
      <c r="N36" s="365">
        <v>41734</v>
      </c>
      <c r="O36" s="365">
        <v>90.69</v>
      </c>
      <c r="P36" s="365">
        <v>27351</v>
      </c>
      <c r="Q36" s="365">
        <v>48.46</v>
      </c>
      <c r="R36" s="365">
        <v>25315</v>
      </c>
      <c r="S36" s="365">
        <v>62.7</v>
      </c>
      <c r="U36" s="367" t="s">
        <v>60</v>
      </c>
      <c r="V36" s="365">
        <v>41408</v>
      </c>
      <c r="W36" s="365">
        <v>71.22</v>
      </c>
      <c r="X36" s="365">
        <v>40655</v>
      </c>
      <c r="Y36" s="365">
        <v>82.44</v>
      </c>
      <c r="Z36" s="365">
        <v>27367</v>
      </c>
      <c r="AA36" s="365">
        <v>44.29</v>
      </c>
      <c r="AB36" s="365">
        <v>26048</v>
      </c>
      <c r="AC36" s="365">
        <v>56.52</v>
      </c>
      <c r="AE36" s="367" t="s">
        <v>60</v>
      </c>
      <c r="AF36" s="322">
        <v>49995</v>
      </c>
      <c r="AG36" s="322">
        <v>69.10349975120252</v>
      </c>
      <c r="AH36" s="322">
        <v>49513</v>
      </c>
      <c r="AI36" s="322">
        <v>73.95298124029155</v>
      </c>
      <c r="AJ36" s="322">
        <v>34737</v>
      </c>
      <c r="AK36" s="322">
        <v>48.874412584067315</v>
      </c>
      <c r="AL36" s="322">
        <v>34432</v>
      </c>
      <c r="AM36" s="322">
        <v>52.252826466347976</v>
      </c>
      <c r="AO36" s="367" t="s">
        <v>60</v>
      </c>
      <c r="AP36" s="365">
        <v>79353</v>
      </c>
      <c r="AQ36" s="365">
        <v>77.669133192389012</v>
      </c>
      <c r="AR36" s="365">
        <v>78634</v>
      </c>
      <c r="AS36" s="365">
        <v>80.025645983655764</v>
      </c>
      <c r="AT36" s="365">
        <v>57880</v>
      </c>
      <c r="AU36" s="365">
        <v>61.323953212408888</v>
      </c>
      <c r="AV36" s="365">
        <v>57439</v>
      </c>
      <c r="AW36" s="365">
        <v>63.734715163888957</v>
      </c>
    </row>
    <row r="37" spans="1:49" x14ac:dyDescent="0.2">
      <c r="A37" s="367" t="s">
        <v>61</v>
      </c>
      <c r="B37" s="365">
        <v>72170</v>
      </c>
      <c r="C37" s="365">
        <v>84.124023778995223</v>
      </c>
      <c r="D37" s="365">
        <v>69195</v>
      </c>
      <c r="E37" s="365">
        <v>94.9893609719267</v>
      </c>
      <c r="F37" s="365">
        <v>45160</v>
      </c>
      <c r="G37" s="365">
        <v>46.790654302440039</v>
      </c>
      <c r="H37" s="365">
        <v>40305</v>
      </c>
      <c r="I37" s="365">
        <v>61.058930465081055</v>
      </c>
      <c r="K37" s="367" t="s">
        <v>61</v>
      </c>
      <c r="L37" s="365">
        <v>62006</v>
      </c>
      <c r="M37" s="365">
        <v>77.83</v>
      </c>
      <c r="N37" s="365">
        <v>60281</v>
      </c>
      <c r="O37" s="365">
        <v>91.79</v>
      </c>
      <c r="P37" s="365">
        <v>41864</v>
      </c>
      <c r="Q37" s="365">
        <v>47.13</v>
      </c>
      <c r="R37" s="365">
        <v>39175</v>
      </c>
      <c r="S37" s="365">
        <v>64.38</v>
      </c>
      <c r="U37" s="367" t="s">
        <v>61</v>
      </c>
      <c r="V37" s="365">
        <v>60171</v>
      </c>
      <c r="W37" s="365">
        <v>75.48</v>
      </c>
      <c r="X37" s="365">
        <v>59186</v>
      </c>
      <c r="Y37" s="365">
        <v>87.45</v>
      </c>
      <c r="Z37" s="365">
        <v>46113</v>
      </c>
      <c r="AA37" s="365">
        <v>51.68</v>
      </c>
      <c r="AB37" s="365">
        <v>44338</v>
      </c>
      <c r="AC37" s="365">
        <v>67.59</v>
      </c>
      <c r="AE37" s="367" t="s">
        <v>61</v>
      </c>
      <c r="AF37" s="322">
        <v>57757</v>
      </c>
      <c r="AG37" s="322">
        <v>74.339073802352814</v>
      </c>
      <c r="AH37" s="322">
        <v>57027</v>
      </c>
      <c r="AI37" s="322">
        <v>79.833967969537468</v>
      </c>
      <c r="AJ37" s="322">
        <v>48886</v>
      </c>
      <c r="AK37" s="322">
        <v>60.108201155785068</v>
      </c>
      <c r="AL37" s="322">
        <v>48421</v>
      </c>
      <c r="AM37" s="322">
        <v>64.996375741630658</v>
      </c>
      <c r="AO37" s="367" t="s">
        <v>61</v>
      </c>
      <c r="AP37" s="365">
        <v>73795</v>
      </c>
      <c r="AQ37" s="365">
        <v>76.909848879624803</v>
      </c>
      <c r="AR37" s="365">
        <v>72602</v>
      </c>
      <c r="AS37" s="365">
        <v>81.023592170167177</v>
      </c>
      <c r="AT37" s="365">
        <v>61220</v>
      </c>
      <c r="AU37" s="365">
        <v>64.42311739697773</v>
      </c>
      <c r="AV37" s="365">
        <v>60263</v>
      </c>
      <c r="AW37" s="365">
        <v>68.512602462510941</v>
      </c>
    </row>
    <row r="38" spans="1:49" x14ac:dyDescent="0.2">
      <c r="A38" s="367" t="s">
        <v>62</v>
      </c>
      <c r="B38" s="365">
        <v>91705</v>
      </c>
      <c r="C38" s="365">
        <v>82.870956081691673</v>
      </c>
      <c r="D38" s="365">
        <v>87860</v>
      </c>
      <c r="E38" s="365">
        <v>91.349552921605323</v>
      </c>
      <c r="F38" s="365">
        <v>64795</v>
      </c>
      <c r="G38" s="365">
        <v>51.455231288465356</v>
      </c>
      <c r="H38" s="365">
        <v>57860</v>
      </c>
      <c r="I38" s="365">
        <v>65.055093321340223</v>
      </c>
      <c r="K38" s="367" t="s">
        <v>62</v>
      </c>
      <c r="L38" s="365">
        <v>73953</v>
      </c>
      <c r="M38" s="365">
        <v>77.180000000000007</v>
      </c>
      <c r="N38" s="365">
        <v>71768</v>
      </c>
      <c r="O38" s="365">
        <v>88.66</v>
      </c>
      <c r="P38" s="365">
        <v>56425</v>
      </c>
      <c r="Q38" s="365">
        <v>52.05</v>
      </c>
      <c r="R38" s="365">
        <v>52566</v>
      </c>
      <c r="S38" s="365">
        <v>68.8</v>
      </c>
      <c r="U38" s="367" t="s">
        <v>62</v>
      </c>
      <c r="V38" s="365">
        <v>75513</v>
      </c>
      <c r="W38" s="365">
        <v>76.58</v>
      </c>
      <c r="X38" s="365">
        <v>74106</v>
      </c>
      <c r="Y38" s="365">
        <v>86.91</v>
      </c>
      <c r="Z38" s="365">
        <v>64930</v>
      </c>
      <c r="AA38" s="365">
        <v>57.48</v>
      </c>
      <c r="AB38" s="365">
        <v>62354</v>
      </c>
      <c r="AC38" s="365">
        <v>72.77</v>
      </c>
      <c r="AE38" s="367" t="s">
        <v>62</v>
      </c>
      <c r="AF38" s="322">
        <v>77287</v>
      </c>
      <c r="AG38" s="322">
        <v>79.228900347517666</v>
      </c>
      <c r="AH38" s="322">
        <v>76301</v>
      </c>
      <c r="AI38" s="322">
        <v>83.690907096632657</v>
      </c>
      <c r="AJ38" s="322">
        <v>72749</v>
      </c>
      <c r="AK38" s="322">
        <v>67.924968721405762</v>
      </c>
      <c r="AL38" s="322">
        <v>72023</v>
      </c>
      <c r="AM38" s="322">
        <v>72.324593555124878</v>
      </c>
      <c r="AO38" s="367" t="s">
        <v>62</v>
      </c>
      <c r="AP38" s="365">
        <v>96990</v>
      </c>
      <c r="AQ38" s="365">
        <v>82.273702783173718</v>
      </c>
      <c r="AR38" s="365">
        <v>95173</v>
      </c>
      <c r="AS38" s="365">
        <v>85.543381540037927</v>
      </c>
      <c r="AT38" s="365">
        <v>92799</v>
      </c>
      <c r="AU38" s="365">
        <v>73.857504417172066</v>
      </c>
      <c r="AV38" s="365">
        <v>91363</v>
      </c>
      <c r="AW38" s="365">
        <v>77.543901341866047</v>
      </c>
    </row>
    <row r="39" spans="1:49" x14ac:dyDescent="0.2">
      <c r="A39" s="367" t="s">
        <v>63</v>
      </c>
      <c r="B39" s="365">
        <v>78590</v>
      </c>
      <c r="C39" s="365">
        <v>80.468949982081611</v>
      </c>
      <c r="D39" s="365">
        <v>73565</v>
      </c>
      <c r="E39" s="365">
        <v>86.101357677902627</v>
      </c>
      <c r="F39" s="365">
        <v>62500</v>
      </c>
      <c r="G39" s="365">
        <v>56.051298148065108</v>
      </c>
      <c r="H39" s="365">
        <v>54200</v>
      </c>
      <c r="I39" s="365">
        <v>66.855803626495629</v>
      </c>
      <c r="K39" s="367" t="s">
        <v>63</v>
      </c>
      <c r="L39" s="365">
        <v>51453</v>
      </c>
      <c r="M39" s="365">
        <v>77.989999999999995</v>
      </c>
      <c r="N39" s="365">
        <v>48362</v>
      </c>
      <c r="O39" s="365">
        <v>87.35</v>
      </c>
      <c r="P39" s="365">
        <v>42534</v>
      </c>
      <c r="Q39" s="365">
        <v>55.14</v>
      </c>
      <c r="R39" s="365">
        <v>38180</v>
      </c>
      <c r="S39" s="365">
        <v>69.959999999999994</v>
      </c>
      <c r="U39" s="367" t="s">
        <v>63</v>
      </c>
      <c r="V39" s="365">
        <v>51972</v>
      </c>
      <c r="W39" s="365">
        <v>73.3</v>
      </c>
      <c r="X39" s="365">
        <v>49479</v>
      </c>
      <c r="Y39" s="365">
        <v>82.17</v>
      </c>
      <c r="Z39" s="365">
        <v>42352</v>
      </c>
      <c r="AA39" s="365">
        <v>52.82</v>
      </c>
      <c r="AB39" s="365">
        <v>39127</v>
      </c>
      <c r="AC39" s="365">
        <v>65.77</v>
      </c>
      <c r="AE39" s="367" t="s">
        <v>63</v>
      </c>
      <c r="AF39" s="322">
        <v>52989</v>
      </c>
      <c r="AG39" s="322">
        <v>73.207427260921222</v>
      </c>
      <c r="AH39" s="322">
        <v>51391</v>
      </c>
      <c r="AI39" s="322">
        <v>77.106933337334397</v>
      </c>
      <c r="AJ39" s="322">
        <v>43666</v>
      </c>
      <c r="AK39" s="322">
        <v>58.932451582427973</v>
      </c>
      <c r="AL39" s="322">
        <v>42665</v>
      </c>
      <c r="AM39" s="322">
        <v>62.974169741697416</v>
      </c>
      <c r="AO39" s="367" t="s">
        <v>63</v>
      </c>
      <c r="AP39" s="365">
        <v>67674</v>
      </c>
      <c r="AQ39" s="365">
        <v>75.335633975286655</v>
      </c>
      <c r="AR39" s="365">
        <v>65178</v>
      </c>
      <c r="AS39" s="365">
        <v>78.124850170206656</v>
      </c>
      <c r="AT39" s="365">
        <v>52744</v>
      </c>
      <c r="AU39" s="365">
        <v>61.562882988036179</v>
      </c>
      <c r="AV39" s="365">
        <v>51195</v>
      </c>
      <c r="AW39" s="365">
        <v>64.910612400152147</v>
      </c>
    </row>
    <row r="40" spans="1:49" x14ac:dyDescent="0.2">
      <c r="A40" s="366"/>
      <c r="B40" s="366"/>
      <c r="C40" s="366"/>
      <c r="D40" s="366"/>
      <c r="E40" s="366"/>
      <c r="F40" s="366"/>
      <c r="G40" s="366"/>
      <c r="H40" s="366"/>
      <c r="I40" s="366"/>
      <c r="AF40" s="368"/>
      <c r="AG40" s="368"/>
      <c r="AJ40" s="368"/>
      <c r="AL40" s="368"/>
      <c r="AM40" s="368"/>
    </row>
    <row r="41" spans="1:49" x14ac:dyDescent="0.2">
      <c r="A41" s="369" t="s">
        <v>64</v>
      </c>
      <c r="B41" s="322">
        <v>202790</v>
      </c>
      <c r="C41" s="322">
        <v>81.670518380232849</v>
      </c>
      <c r="D41" s="322">
        <v>191545</v>
      </c>
      <c r="E41" s="322">
        <v>87.189192598264952</v>
      </c>
      <c r="F41" s="322">
        <v>169660</v>
      </c>
      <c r="G41" s="322">
        <v>58.946387675346102</v>
      </c>
      <c r="H41" s="322">
        <v>150005</v>
      </c>
      <c r="I41" s="322">
        <v>69.281691229655323</v>
      </c>
      <c r="K41" s="369" t="s">
        <v>64</v>
      </c>
      <c r="L41" s="322">
        <v>141422</v>
      </c>
      <c r="M41" s="322">
        <v>80.682500000000005</v>
      </c>
      <c r="N41" s="322">
        <v>134152</v>
      </c>
      <c r="O41" s="322">
        <v>88.662499999999994</v>
      </c>
      <c r="P41" s="322">
        <v>118086</v>
      </c>
      <c r="Q41" s="322">
        <v>59.25500000000001</v>
      </c>
      <c r="R41" s="322">
        <v>107256</v>
      </c>
      <c r="S41" s="322">
        <v>72.169999999999987</v>
      </c>
      <c r="U41" s="369" t="s">
        <v>64</v>
      </c>
      <c r="V41" s="322">
        <v>141798</v>
      </c>
      <c r="W41" s="322">
        <v>74.762500000000003</v>
      </c>
      <c r="X41" s="322">
        <v>137435</v>
      </c>
      <c r="Y41" s="322">
        <v>83.605000000000004</v>
      </c>
      <c r="Z41" s="322">
        <v>118827</v>
      </c>
      <c r="AA41" s="322">
        <v>56.37</v>
      </c>
      <c r="AB41" s="322">
        <v>110811</v>
      </c>
      <c r="AC41" s="322">
        <v>69.287499999999994</v>
      </c>
      <c r="AE41" s="369" t="s">
        <v>64</v>
      </c>
      <c r="AF41" s="322">
        <v>153474</v>
      </c>
      <c r="AG41" s="322">
        <v>75.057868645092583</v>
      </c>
      <c r="AH41" s="322">
        <v>149336</v>
      </c>
      <c r="AI41" s="322">
        <v>79.042581139649826</v>
      </c>
      <c r="AJ41" s="322">
        <v>130234</v>
      </c>
      <c r="AK41" s="322">
        <v>60.633718666043634</v>
      </c>
      <c r="AL41" s="322">
        <v>127490</v>
      </c>
      <c r="AM41" s="322">
        <v>64.775305686645154</v>
      </c>
      <c r="AO41" s="369" t="s">
        <v>64</v>
      </c>
      <c r="AP41" s="322">
        <v>165029</v>
      </c>
      <c r="AQ41" s="322">
        <v>77.873960612854503</v>
      </c>
      <c r="AR41" s="322">
        <v>174521</v>
      </c>
      <c r="AS41" s="322">
        <v>80.743721786889949</v>
      </c>
      <c r="AT41" s="322">
        <v>134282</v>
      </c>
      <c r="AU41" s="322">
        <v>64.112625075845898</v>
      </c>
      <c r="AV41" s="322">
        <v>145148</v>
      </c>
      <c r="AW41" s="322">
        <v>68.578606595050445</v>
      </c>
    </row>
    <row r="42" spans="1:49" x14ac:dyDescent="0.2">
      <c r="A42" s="369" t="s">
        <v>65</v>
      </c>
      <c r="B42" s="322">
        <v>593830</v>
      </c>
      <c r="C42" s="322">
        <v>84.231916281527702</v>
      </c>
      <c r="D42" s="322">
        <v>568865</v>
      </c>
      <c r="E42" s="322">
        <v>92.901241964242814</v>
      </c>
      <c r="F42" s="322">
        <v>407905</v>
      </c>
      <c r="G42" s="322">
        <v>52.111163289840398</v>
      </c>
      <c r="H42" s="322">
        <v>365150</v>
      </c>
      <c r="I42" s="322">
        <v>65.294429475566943</v>
      </c>
      <c r="K42" s="369" t="s">
        <v>65</v>
      </c>
      <c r="L42" s="322">
        <v>472645</v>
      </c>
      <c r="M42" s="322">
        <v>78.075555555555567</v>
      </c>
      <c r="N42" s="322">
        <v>459649</v>
      </c>
      <c r="O42" s="322">
        <v>89.524444444444441</v>
      </c>
      <c r="P42" s="322">
        <v>344534</v>
      </c>
      <c r="Q42" s="322">
        <v>51.184444444444445</v>
      </c>
      <c r="R42" s="322">
        <v>321156</v>
      </c>
      <c r="S42" s="322">
        <v>66.573333333333323</v>
      </c>
      <c r="U42" s="369" t="s">
        <v>65</v>
      </c>
      <c r="V42" s="322">
        <v>456366</v>
      </c>
      <c r="W42" s="322">
        <v>73.788888888888891</v>
      </c>
      <c r="X42" s="322">
        <v>446672</v>
      </c>
      <c r="Y42" s="322">
        <v>84.415555555555542</v>
      </c>
      <c r="Z42" s="322">
        <v>367286</v>
      </c>
      <c r="AA42" s="322">
        <v>52.366666666666667</v>
      </c>
      <c r="AB42" s="322">
        <v>352134</v>
      </c>
      <c r="AC42" s="322">
        <v>66.056666666666672</v>
      </c>
      <c r="AE42" s="369" t="s">
        <v>65</v>
      </c>
      <c r="AF42" s="322">
        <v>486980</v>
      </c>
      <c r="AG42" s="322">
        <v>72.889976075305697</v>
      </c>
      <c r="AH42" s="322">
        <v>481099</v>
      </c>
      <c r="AI42" s="322">
        <v>77.438957480826758</v>
      </c>
      <c r="AJ42" s="322">
        <v>418169</v>
      </c>
      <c r="AK42" s="322">
        <v>59.294817449455877</v>
      </c>
      <c r="AL42" s="322">
        <v>414261</v>
      </c>
      <c r="AM42" s="322">
        <v>63.37527305439356</v>
      </c>
      <c r="AO42" s="369" t="s">
        <v>65</v>
      </c>
      <c r="AP42" s="322">
        <v>644601</v>
      </c>
      <c r="AQ42" s="322">
        <v>77.824453177809374</v>
      </c>
      <c r="AR42" s="322">
        <v>634802</v>
      </c>
      <c r="AS42" s="322">
        <v>80.847683924093658</v>
      </c>
      <c r="AT42" s="322">
        <v>560266</v>
      </c>
      <c r="AU42" s="322">
        <v>67.690144823718114</v>
      </c>
      <c r="AV42" s="322">
        <v>552699</v>
      </c>
      <c r="AW42" s="322">
        <v>70.947008532588825</v>
      </c>
    </row>
    <row r="43" spans="1:49" x14ac:dyDescent="0.2">
      <c r="A43" s="369" t="s">
        <v>66</v>
      </c>
      <c r="B43" s="322">
        <v>1498970</v>
      </c>
      <c r="C43" s="322">
        <v>84.568780545998848</v>
      </c>
      <c r="D43" s="322">
        <v>1436815</v>
      </c>
      <c r="E43" s="322">
        <v>93.791167107803716</v>
      </c>
      <c r="F43" s="322">
        <v>952750</v>
      </c>
      <c r="G43" s="322">
        <v>48.078504156888016</v>
      </c>
      <c r="H43" s="322">
        <v>860265</v>
      </c>
      <c r="I43" s="322">
        <v>60.6506598585107</v>
      </c>
      <c r="K43" s="369" t="s">
        <v>66</v>
      </c>
      <c r="L43" s="322">
        <v>1361133</v>
      </c>
      <c r="M43" s="322">
        <v>79.029000000000011</v>
      </c>
      <c r="N43" s="322">
        <v>1320621</v>
      </c>
      <c r="O43" s="322">
        <v>90.988500000000002</v>
      </c>
      <c r="P43" s="322">
        <v>931771</v>
      </c>
      <c r="Q43" s="322">
        <v>49.190999999999988</v>
      </c>
      <c r="R43" s="322">
        <v>872695</v>
      </c>
      <c r="S43" s="322">
        <v>64.672499999999999</v>
      </c>
      <c r="U43" s="369" t="s">
        <v>66</v>
      </c>
      <c r="V43" s="322">
        <v>1306115</v>
      </c>
      <c r="W43" s="322">
        <v>75.568999999999988</v>
      </c>
      <c r="X43" s="322">
        <v>1277685</v>
      </c>
      <c r="Y43" s="322">
        <v>87.432000000000002</v>
      </c>
      <c r="Z43" s="322">
        <v>1002103</v>
      </c>
      <c r="AA43" s="322">
        <v>52.412500000000001</v>
      </c>
      <c r="AB43" s="322">
        <v>955416</v>
      </c>
      <c r="AC43" s="322">
        <v>68.547499999999999</v>
      </c>
      <c r="AE43" s="369" t="s">
        <v>66</v>
      </c>
      <c r="AF43" s="322">
        <v>1291374</v>
      </c>
      <c r="AG43" s="322">
        <v>76.437526885343033</v>
      </c>
      <c r="AH43" s="322">
        <v>1268856</v>
      </c>
      <c r="AI43" s="322">
        <v>82.726025766695841</v>
      </c>
      <c r="AJ43" s="322">
        <v>1100135</v>
      </c>
      <c r="AK43" s="322">
        <v>61.507862903789089</v>
      </c>
      <c r="AL43" s="322">
        <v>1086176</v>
      </c>
      <c r="AM43" s="322">
        <v>67.499504340589709</v>
      </c>
      <c r="AO43" s="369" t="s">
        <v>66</v>
      </c>
      <c r="AP43" s="322">
        <v>1537481</v>
      </c>
      <c r="AQ43" s="322">
        <v>77.8609637429727</v>
      </c>
      <c r="AR43" s="322">
        <v>1481757</v>
      </c>
      <c r="AS43" s="322">
        <v>82.816002476391702</v>
      </c>
      <c r="AT43" s="322">
        <v>1342558</v>
      </c>
      <c r="AU43" s="322">
        <v>66.193542410364756</v>
      </c>
      <c r="AV43" s="322">
        <v>1298891</v>
      </c>
      <c r="AW43" s="322">
        <v>71.198948161360164</v>
      </c>
    </row>
    <row r="44" spans="1:49" x14ac:dyDescent="0.2">
      <c r="A44" s="369" t="s">
        <v>67</v>
      </c>
      <c r="B44" s="365">
        <v>2295590</v>
      </c>
      <c r="C44" s="365">
        <v>84.151044377808887</v>
      </c>
      <c r="D44" s="365">
        <v>2197225</v>
      </c>
      <c r="E44" s="365">
        <v>92.84467750659185</v>
      </c>
      <c r="F44" s="365">
        <v>1530315</v>
      </c>
      <c r="G44" s="365">
        <v>49.976323206197115</v>
      </c>
      <c r="H44" s="365">
        <v>1375420</v>
      </c>
      <c r="I44" s="365">
        <v>62.520710839183877</v>
      </c>
      <c r="K44" s="369" t="s">
        <v>67</v>
      </c>
      <c r="L44" s="365">
        <v>1975200</v>
      </c>
      <c r="M44" s="365">
        <v>78.78</v>
      </c>
      <c r="N44" s="365">
        <v>1914422</v>
      </c>
      <c r="O44" s="365">
        <v>90.36</v>
      </c>
      <c r="P44" s="365">
        <v>1394391</v>
      </c>
      <c r="Q44" s="365">
        <v>50.13</v>
      </c>
      <c r="R44" s="365">
        <v>1301107</v>
      </c>
      <c r="S44" s="365">
        <v>65.44</v>
      </c>
      <c r="U44" s="369" t="s">
        <v>67</v>
      </c>
      <c r="V44" s="365">
        <v>1904279</v>
      </c>
      <c r="W44" s="365">
        <v>75</v>
      </c>
      <c r="X44" s="365">
        <v>1861792</v>
      </c>
      <c r="Y44" s="365">
        <v>86.28</v>
      </c>
      <c r="Z44" s="365">
        <v>1488216</v>
      </c>
      <c r="AA44" s="365">
        <v>52.46</v>
      </c>
      <c r="AB44" s="365">
        <v>1418361</v>
      </c>
      <c r="AC44" s="365">
        <v>67.66</v>
      </c>
      <c r="AE44" s="369" t="s">
        <v>67</v>
      </c>
      <c r="AF44" s="368">
        <v>1931828</v>
      </c>
      <c r="AG44" s="322">
        <v>75.017348335550011</v>
      </c>
      <c r="AH44" s="322">
        <v>1899291</v>
      </c>
      <c r="AI44" s="322">
        <v>80.60627512194128</v>
      </c>
      <c r="AJ44" s="368">
        <v>1648538</v>
      </c>
      <c r="AK44" s="322">
        <v>60.494320967358405</v>
      </c>
      <c r="AL44" s="322">
        <v>1627927</v>
      </c>
      <c r="AM44" s="322">
        <v>65.749803509129052</v>
      </c>
      <c r="AO44" s="369" t="s">
        <v>67</v>
      </c>
      <c r="AP44" s="365">
        <v>2347111</v>
      </c>
      <c r="AQ44" s="365">
        <v>77.491666820740235</v>
      </c>
      <c r="AR44" s="365">
        <v>2291080</v>
      </c>
      <c r="AS44" s="365">
        <v>81.619857122143713</v>
      </c>
      <c r="AT44" s="365">
        <v>2037106</v>
      </c>
      <c r="AU44" s="365">
        <v>65.955088120089641</v>
      </c>
      <c r="AV44" s="365">
        <v>1996738</v>
      </c>
      <c r="AW44" s="365">
        <v>70.371828402723466</v>
      </c>
    </row>
  </sheetData>
  <hyperlinks>
    <hyperlink ref="A1" location="Contents!A1" display="Back"/>
    <hyperlink ref="C1" location="'Table 23'!A1" display="Table 23"/>
  </hyperlinks>
  <pageMargins left="0.7" right="0.7" top="0.75" bottom="0.75" header="0.3" footer="0.3"/>
  <pageSetup paperSize="9"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tabColor theme="7" tint="0.39997558519241921"/>
    <pageSetUpPr autoPageBreaks="0"/>
  </sheetPr>
  <dimension ref="A1:AM45"/>
  <sheetViews>
    <sheetView zoomScale="70" zoomScaleNormal="70" workbookViewId="0"/>
  </sheetViews>
  <sheetFormatPr defaultColWidth="8.85546875" defaultRowHeight="12.75" x14ac:dyDescent="0.2"/>
  <cols>
    <col min="1" max="1" width="8.85546875" style="335"/>
    <col min="2" max="3" width="9.140625" style="335" bestFit="1" customWidth="1"/>
    <col min="4" max="5" width="9" style="335" bestFit="1" customWidth="1"/>
    <col min="6" max="6" width="9.140625" style="335" bestFit="1" customWidth="1"/>
    <col min="7" max="9" width="9" style="335" bestFit="1" customWidth="1"/>
    <col min="10" max="10" width="0" style="335" hidden="1" customWidth="1"/>
    <col min="11" max="11" width="8.85546875" style="335"/>
    <col min="12" max="13" width="9.140625" style="335" bestFit="1" customWidth="1"/>
    <col min="14" max="15" width="9" style="335" bestFit="1" customWidth="1"/>
    <col min="16" max="16" width="9.140625" style="335" bestFit="1" customWidth="1"/>
    <col min="17" max="19" width="9" style="335" bestFit="1" customWidth="1"/>
    <col min="20" max="20" width="0" style="335" hidden="1" customWidth="1"/>
    <col min="21" max="21" width="9" style="335" bestFit="1" customWidth="1"/>
    <col min="22" max="23" width="9.140625" style="335" bestFit="1" customWidth="1"/>
    <col min="24" max="25" width="9" style="335" bestFit="1" customWidth="1"/>
    <col min="26" max="26" width="9.140625" style="335" bestFit="1" customWidth="1"/>
    <col min="27" max="29" width="9" style="335" bestFit="1" customWidth="1"/>
    <col min="30" max="30" width="0" style="335" hidden="1" customWidth="1"/>
    <col min="31" max="39" width="9" style="335" bestFit="1" customWidth="1"/>
    <col min="40" max="16384" width="8.85546875" style="335"/>
  </cols>
  <sheetData>
    <row r="1" spans="1:39" x14ac:dyDescent="0.2">
      <c r="A1" s="345" t="s">
        <v>333</v>
      </c>
      <c r="C1" s="496" t="s">
        <v>2847</v>
      </c>
    </row>
    <row r="2" spans="1:39" ht="13.9" x14ac:dyDescent="0.3">
      <c r="A2" s="64" t="s">
        <v>30</v>
      </c>
      <c r="B2" s="582" t="s">
        <v>114</v>
      </c>
      <c r="C2" s="582"/>
      <c r="D2" s="582"/>
      <c r="E2" s="582"/>
      <c r="F2" s="582" t="s">
        <v>106</v>
      </c>
      <c r="G2" s="582"/>
      <c r="H2" s="582"/>
      <c r="I2" s="582"/>
      <c r="J2" s="343"/>
      <c r="K2" s="64" t="s">
        <v>4</v>
      </c>
      <c r="L2" s="582" t="s">
        <v>114</v>
      </c>
      <c r="M2" s="582"/>
      <c r="N2" s="582"/>
      <c r="O2" s="582"/>
      <c r="P2" s="582" t="s">
        <v>106</v>
      </c>
      <c r="Q2" s="582"/>
      <c r="R2" s="582"/>
      <c r="S2" s="582"/>
      <c r="T2" s="343"/>
      <c r="U2" s="63">
        <v>2001</v>
      </c>
      <c r="V2" s="582" t="s">
        <v>114</v>
      </c>
      <c r="W2" s="582"/>
      <c r="X2" s="582"/>
      <c r="Y2" s="582"/>
      <c r="Z2" s="582" t="s">
        <v>106</v>
      </c>
      <c r="AA2" s="582"/>
      <c r="AB2" s="582"/>
      <c r="AC2" s="582"/>
      <c r="AE2" s="63">
        <v>2011</v>
      </c>
      <c r="AF2" s="582" t="s">
        <v>114</v>
      </c>
      <c r="AG2" s="582"/>
      <c r="AH2" s="582"/>
      <c r="AI2" s="582"/>
      <c r="AJ2" s="582" t="s">
        <v>106</v>
      </c>
      <c r="AK2" s="582"/>
      <c r="AL2" s="582"/>
      <c r="AM2" s="582"/>
    </row>
    <row r="3" spans="1:39" ht="13.9" x14ac:dyDescent="0.3">
      <c r="A3" s="343"/>
      <c r="B3" s="344" t="s">
        <v>73</v>
      </c>
      <c r="C3" s="343"/>
      <c r="D3" s="343"/>
      <c r="E3" s="343"/>
      <c r="F3" s="344" t="s">
        <v>73</v>
      </c>
      <c r="G3" s="343"/>
      <c r="H3" s="343"/>
      <c r="I3" s="343"/>
      <c r="J3" s="343"/>
      <c r="K3" s="343"/>
      <c r="L3" s="344" t="s">
        <v>73</v>
      </c>
      <c r="M3" s="343"/>
      <c r="N3" s="343"/>
      <c r="O3" s="343"/>
      <c r="P3" s="344" t="s">
        <v>73</v>
      </c>
      <c r="Q3" s="343"/>
      <c r="R3" s="343"/>
      <c r="S3" s="343"/>
      <c r="T3" s="343"/>
      <c r="U3" s="343"/>
      <c r="V3" s="343" t="s">
        <v>73</v>
      </c>
      <c r="W3" s="343"/>
      <c r="X3" s="343"/>
      <c r="Y3" s="343"/>
      <c r="Z3" s="343" t="s">
        <v>73</v>
      </c>
      <c r="AA3" s="343"/>
      <c r="AB3" s="343"/>
      <c r="AC3" s="343"/>
      <c r="AE3" s="343"/>
      <c r="AF3" s="343" t="s">
        <v>73</v>
      </c>
      <c r="AG3" s="343"/>
      <c r="AH3" s="343"/>
      <c r="AI3" s="343"/>
      <c r="AJ3" s="343" t="s">
        <v>73</v>
      </c>
      <c r="AK3" s="343"/>
      <c r="AL3" s="343"/>
      <c r="AM3" s="343"/>
    </row>
    <row r="4" spans="1:39" ht="13.9" x14ac:dyDescent="0.3">
      <c r="A4" s="343"/>
      <c r="B4" s="344" t="s">
        <v>246</v>
      </c>
      <c r="C4" s="344" t="s">
        <v>246</v>
      </c>
      <c r="D4" s="344" t="s">
        <v>246</v>
      </c>
      <c r="E4" s="343"/>
      <c r="F4" s="344" t="s">
        <v>246</v>
      </c>
      <c r="G4" s="344" t="s">
        <v>246</v>
      </c>
      <c r="H4" s="344" t="s">
        <v>246</v>
      </c>
      <c r="I4" s="343"/>
      <c r="J4" s="343"/>
      <c r="K4" s="343"/>
      <c r="L4" s="344" t="s">
        <v>246</v>
      </c>
      <c r="M4" s="344" t="s">
        <v>246</v>
      </c>
      <c r="N4" s="344" t="s">
        <v>246</v>
      </c>
      <c r="O4" s="343"/>
      <c r="P4" s="344" t="s">
        <v>246</v>
      </c>
      <c r="Q4" s="344" t="s">
        <v>246</v>
      </c>
      <c r="R4" s="344" t="s">
        <v>246</v>
      </c>
      <c r="S4" s="343"/>
      <c r="T4" s="343"/>
      <c r="U4" s="343"/>
      <c r="V4" s="343" t="s">
        <v>246</v>
      </c>
      <c r="W4" s="343" t="s">
        <v>246</v>
      </c>
      <c r="X4" s="343" t="s">
        <v>246</v>
      </c>
      <c r="Y4" s="343"/>
      <c r="Z4" s="343" t="s">
        <v>246</v>
      </c>
      <c r="AA4" s="343" t="s">
        <v>246</v>
      </c>
      <c r="AB4" s="343" t="s">
        <v>246</v>
      </c>
      <c r="AC4" s="343"/>
      <c r="AE4" s="343"/>
      <c r="AF4" s="343" t="s">
        <v>246</v>
      </c>
      <c r="AG4" s="343" t="s">
        <v>246</v>
      </c>
      <c r="AH4" s="343" t="s">
        <v>246</v>
      </c>
      <c r="AI4" s="343"/>
      <c r="AJ4" s="343" t="s">
        <v>246</v>
      </c>
      <c r="AK4" s="343" t="s">
        <v>246</v>
      </c>
      <c r="AL4" s="343" t="s">
        <v>246</v>
      </c>
      <c r="AM4" s="343"/>
    </row>
    <row r="5" spans="1:39" ht="13.9" x14ac:dyDescent="0.3">
      <c r="A5" s="64"/>
      <c r="B5" s="344" t="s">
        <v>247</v>
      </c>
      <c r="C5" s="344" t="s">
        <v>248</v>
      </c>
      <c r="D5" s="344" t="s">
        <v>248</v>
      </c>
      <c r="E5" s="344" t="s">
        <v>249</v>
      </c>
      <c r="F5" s="344" t="s">
        <v>247</v>
      </c>
      <c r="G5" s="344" t="s">
        <v>248</v>
      </c>
      <c r="H5" s="344" t="s">
        <v>248</v>
      </c>
      <c r="I5" s="344" t="s">
        <v>249</v>
      </c>
      <c r="J5" s="343"/>
      <c r="K5" s="64"/>
      <c r="L5" s="344" t="s">
        <v>247</v>
      </c>
      <c r="M5" s="344" t="s">
        <v>248</v>
      </c>
      <c r="N5" s="344" t="s">
        <v>248</v>
      </c>
      <c r="O5" s="344" t="s">
        <v>249</v>
      </c>
      <c r="P5" s="344" t="s">
        <v>247</v>
      </c>
      <c r="Q5" s="344" t="s">
        <v>248</v>
      </c>
      <c r="R5" s="344" t="s">
        <v>248</v>
      </c>
      <c r="S5" s="344" t="s">
        <v>249</v>
      </c>
      <c r="T5" s="343"/>
      <c r="U5" s="343"/>
      <c r="V5" s="343" t="s">
        <v>247</v>
      </c>
      <c r="W5" s="343" t="s">
        <v>248</v>
      </c>
      <c r="X5" s="343" t="s">
        <v>248</v>
      </c>
      <c r="Y5" s="343" t="s">
        <v>249</v>
      </c>
      <c r="Z5" s="343" t="s">
        <v>247</v>
      </c>
      <c r="AA5" s="343" t="s">
        <v>248</v>
      </c>
      <c r="AB5" s="343" t="s">
        <v>248</v>
      </c>
      <c r="AC5" s="343" t="s">
        <v>249</v>
      </c>
      <c r="AE5" s="343"/>
      <c r="AF5" s="343" t="s">
        <v>247</v>
      </c>
      <c r="AG5" s="343" t="s">
        <v>248</v>
      </c>
      <c r="AH5" s="343" t="s">
        <v>248</v>
      </c>
      <c r="AI5" s="343" t="s">
        <v>249</v>
      </c>
      <c r="AJ5" s="343" t="s">
        <v>247</v>
      </c>
      <c r="AK5" s="343" t="s">
        <v>248</v>
      </c>
      <c r="AL5" s="343" t="s">
        <v>248</v>
      </c>
      <c r="AM5" s="343" t="s">
        <v>249</v>
      </c>
    </row>
    <row r="6" spans="1:39" ht="13.9" x14ac:dyDescent="0.3">
      <c r="A6" s="343"/>
      <c r="B6" s="344" t="s">
        <v>250</v>
      </c>
      <c r="C6" s="344" t="s">
        <v>251</v>
      </c>
      <c r="D6" s="344" t="s">
        <v>252</v>
      </c>
      <c r="E6" s="344" t="s">
        <v>250</v>
      </c>
      <c r="F6" s="344" t="s">
        <v>250</v>
      </c>
      <c r="G6" s="344" t="s">
        <v>251</v>
      </c>
      <c r="H6" s="344" t="s">
        <v>252</v>
      </c>
      <c r="I6" s="344" t="s">
        <v>250</v>
      </c>
      <c r="J6" s="343"/>
      <c r="K6" s="343"/>
      <c r="L6" s="344" t="s">
        <v>250</v>
      </c>
      <c r="M6" s="344" t="s">
        <v>251</v>
      </c>
      <c r="N6" s="344" t="s">
        <v>252</v>
      </c>
      <c r="O6" s="344" t="s">
        <v>250</v>
      </c>
      <c r="P6" s="344" t="s">
        <v>250</v>
      </c>
      <c r="Q6" s="344" t="s">
        <v>251</v>
      </c>
      <c r="R6" s="344" t="s">
        <v>252</v>
      </c>
      <c r="S6" s="344" t="s">
        <v>250</v>
      </c>
      <c r="T6" s="343"/>
      <c r="U6" s="343"/>
      <c r="V6" s="343" t="s">
        <v>250</v>
      </c>
      <c r="W6" s="343" t="s">
        <v>251</v>
      </c>
      <c r="X6" s="343" t="s">
        <v>252</v>
      </c>
      <c r="Y6" s="343" t="s">
        <v>250</v>
      </c>
      <c r="Z6" s="343" t="s">
        <v>250</v>
      </c>
      <c r="AA6" s="343" t="s">
        <v>251</v>
      </c>
      <c r="AB6" s="343" t="s">
        <v>252</v>
      </c>
      <c r="AC6" s="343" t="s">
        <v>250</v>
      </c>
      <c r="AE6" s="343"/>
      <c r="AF6" s="343" t="s">
        <v>250</v>
      </c>
      <c r="AG6" s="343" t="s">
        <v>251</v>
      </c>
      <c r="AH6" s="343" t="s">
        <v>252</v>
      </c>
      <c r="AI6" s="343" t="s">
        <v>250</v>
      </c>
      <c r="AJ6" s="343" t="s">
        <v>250</v>
      </c>
      <c r="AK6" s="343" t="s">
        <v>251</v>
      </c>
      <c r="AL6" s="343" t="s">
        <v>252</v>
      </c>
      <c r="AM6" s="343" t="s">
        <v>250</v>
      </c>
    </row>
    <row r="8" spans="1:39" ht="13.9" customHeight="1" x14ac:dyDescent="0.3">
      <c r="A8" s="40" t="s">
        <v>31</v>
      </c>
      <c r="B8" s="343">
        <v>1837</v>
      </c>
      <c r="C8" s="343">
        <v>1492</v>
      </c>
      <c r="D8" s="343">
        <v>38</v>
      </c>
      <c r="E8" s="343">
        <v>307</v>
      </c>
      <c r="F8" s="343">
        <v>1439</v>
      </c>
      <c r="G8" s="343">
        <v>1199</v>
      </c>
      <c r="H8" s="343">
        <v>146</v>
      </c>
      <c r="I8" s="343">
        <v>94</v>
      </c>
      <c r="J8" s="343"/>
      <c r="K8" s="40" t="s">
        <v>31</v>
      </c>
      <c r="L8" s="343">
        <v>1462</v>
      </c>
      <c r="M8" s="343">
        <v>1061</v>
      </c>
      <c r="N8" s="343">
        <v>61</v>
      </c>
      <c r="O8" s="343">
        <v>340</v>
      </c>
      <c r="P8" s="343">
        <v>1136</v>
      </c>
      <c r="Q8" s="343">
        <v>882</v>
      </c>
      <c r="R8" s="343">
        <v>110</v>
      </c>
      <c r="S8" s="343">
        <v>144</v>
      </c>
      <c r="T8" s="343"/>
      <c r="U8" s="343" t="s">
        <v>31</v>
      </c>
      <c r="V8" s="343">
        <v>2494</v>
      </c>
      <c r="W8" s="343">
        <v>1723</v>
      </c>
      <c r="X8" s="343">
        <v>135</v>
      </c>
      <c r="Y8" s="343">
        <v>636</v>
      </c>
      <c r="Z8" s="343">
        <v>1809</v>
      </c>
      <c r="AA8" s="343">
        <v>1339</v>
      </c>
      <c r="AB8" s="343">
        <v>201</v>
      </c>
      <c r="AC8" s="343">
        <v>269</v>
      </c>
      <c r="AE8" s="343" t="s">
        <v>31</v>
      </c>
      <c r="AF8" s="322">
        <v>2855</v>
      </c>
      <c r="AG8" s="322">
        <v>1982</v>
      </c>
      <c r="AH8" s="322">
        <v>149</v>
      </c>
      <c r="AI8" s="322">
        <v>724</v>
      </c>
      <c r="AJ8" s="322">
        <v>1824</v>
      </c>
      <c r="AK8" s="322">
        <v>1274</v>
      </c>
      <c r="AL8" s="322">
        <v>216</v>
      </c>
      <c r="AM8" s="322">
        <v>334</v>
      </c>
    </row>
    <row r="9" spans="1:39" ht="13.9" customHeight="1" x14ac:dyDescent="0.3">
      <c r="A9" s="40" t="s">
        <v>32</v>
      </c>
      <c r="B9" s="343">
        <v>38430</v>
      </c>
      <c r="C9" s="343">
        <v>34600</v>
      </c>
      <c r="D9" s="343">
        <v>593</v>
      </c>
      <c r="E9" s="343">
        <v>3237</v>
      </c>
      <c r="F9" s="343">
        <v>25040</v>
      </c>
      <c r="G9" s="343">
        <v>15263</v>
      </c>
      <c r="H9" s="343">
        <v>9400</v>
      </c>
      <c r="I9" s="343">
        <v>377</v>
      </c>
      <c r="J9" s="343"/>
      <c r="K9" s="40" t="s">
        <v>32</v>
      </c>
      <c r="L9" s="343">
        <v>32738</v>
      </c>
      <c r="M9" s="343">
        <v>26878</v>
      </c>
      <c r="N9" s="343">
        <v>764</v>
      </c>
      <c r="O9" s="343">
        <v>5096</v>
      </c>
      <c r="P9" s="343">
        <v>24880</v>
      </c>
      <c r="Q9" s="343">
        <v>15702</v>
      </c>
      <c r="R9" s="343">
        <v>8598</v>
      </c>
      <c r="S9" s="343">
        <v>580</v>
      </c>
      <c r="T9" s="343"/>
      <c r="U9" s="343" t="s">
        <v>32</v>
      </c>
      <c r="V9" s="343">
        <v>35966</v>
      </c>
      <c r="W9" s="343">
        <v>28201</v>
      </c>
      <c r="X9" s="343">
        <v>2219</v>
      </c>
      <c r="Y9" s="343">
        <v>5546</v>
      </c>
      <c r="Z9" s="343">
        <v>29909</v>
      </c>
      <c r="AA9" s="343">
        <v>18002</v>
      </c>
      <c r="AB9" s="343">
        <v>10898</v>
      </c>
      <c r="AC9" s="343">
        <v>1009</v>
      </c>
      <c r="AE9" s="343" t="s">
        <v>32</v>
      </c>
      <c r="AF9" s="322">
        <v>38542</v>
      </c>
      <c r="AG9" s="322">
        <v>25692</v>
      </c>
      <c r="AH9" s="322">
        <v>4173</v>
      </c>
      <c r="AI9" s="322">
        <v>8677</v>
      </c>
      <c r="AJ9" s="322">
        <v>33252</v>
      </c>
      <c r="AK9" s="322">
        <v>18919</v>
      </c>
      <c r="AL9" s="322">
        <v>11550</v>
      </c>
      <c r="AM9" s="322">
        <v>2783</v>
      </c>
    </row>
    <row r="10" spans="1:39" ht="13.9" customHeight="1" x14ac:dyDescent="0.3">
      <c r="A10" s="40" t="s">
        <v>33</v>
      </c>
      <c r="B10" s="343">
        <v>78506</v>
      </c>
      <c r="C10" s="343">
        <v>59837</v>
      </c>
      <c r="D10" s="343">
        <v>2287</v>
      </c>
      <c r="E10" s="343">
        <v>16382</v>
      </c>
      <c r="F10" s="343">
        <v>55861</v>
      </c>
      <c r="G10" s="343">
        <v>34967</v>
      </c>
      <c r="H10" s="343">
        <v>17064</v>
      </c>
      <c r="I10" s="343">
        <v>3830</v>
      </c>
      <c r="J10" s="343"/>
      <c r="K10" s="40" t="s">
        <v>33</v>
      </c>
      <c r="L10" s="343">
        <v>73508</v>
      </c>
      <c r="M10" s="343">
        <v>51494</v>
      </c>
      <c r="N10" s="343">
        <v>2737</v>
      </c>
      <c r="O10" s="343">
        <v>19277</v>
      </c>
      <c r="P10" s="343">
        <v>58059</v>
      </c>
      <c r="Q10" s="343">
        <v>36769</v>
      </c>
      <c r="R10" s="343">
        <v>15822</v>
      </c>
      <c r="S10" s="343">
        <v>5468</v>
      </c>
      <c r="T10" s="343"/>
      <c r="U10" s="343" t="s">
        <v>33</v>
      </c>
      <c r="V10" s="343">
        <v>78404</v>
      </c>
      <c r="W10" s="343">
        <v>52563</v>
      </c>
      <c r="X10" s="343">
        <v>5608</v>
      </c>
      <c r="Y10" s="343">
        <v>20233</v>
      </c>
      <c r="Z10" s="343">
        <v>67524</v>
      </c>
      <c r="AA10" s="343">
        <v>40114</v>
      </c>
      <c r="AB10" s="343">
        <v>19510</v>
      </c>
      <c r="AC10" s="343">
        <v>7900</v>
      </c>
      <c r="AE10" s="343" t="s">
        <v>33</v>
      </c>
      <c r="AF10" s="322">
        <v>88085</v>
      </c>
      <c r="AG10" s="322">
        <v>51780</v>
      </c>
      <c r="AH10" s="322">
        <v>8399</v>
      </c>
      <c r="AI10" s="322">
        <v>27906</v>
      </c>
      <c r="AJ10" s="322">
        <v>77658</v>
      </c>
      <c r="AK10" s="322">
        <v>41795</v>
      </c>
      <c r="AL10" s="322">
        <v>22619</v>
      </c>
      <c r="AM10" s="322">
        <v>13244</v>
      </c>
    </row>
    <row r="11" spans="1:39" ht="13.9" customHeight="1" x14ac:dyDescent="0.3">
      <c r="A11" s="40" t="s">
        <v>34</v>
      </c>
      <c r="B11" s="343">
        <v>60284</v>
      </c>
      <c r="C11" s="343">
        <v>52816</v>
      </c>
      <c r="D11" s="343">
        <v>1025</v>
      </c>
      <c r="E11" s="343">
        <v>6443</v>
      </c>
      <c r="F11" s="343">
        <v>40309</v>
      </c>
      <c r="G11" s="343">
        <v>24942</v>
      </c>
      <c r="H11" s="343">
        <v>14210</v>
      </c>
      <c r="I11" s="343">
        <v>1157</v>
      </c>
      <c r="J11" s="343"/>
      <c r="K11" s="40" t="s">
        <v>34</v>
      </c>
      <c r="L11" s="343">
        <v>56800</v>
      </c>
      <c r="M11" s="343">
        <v>45518</v>
      </c>
      <c r="N11" s="343">
        <v>1340</v>
      </c>
      <c r="O11" s="343">
        <v>9942</v>
      </c>
      <c r="P11" s="343">
        <v>43706</v>
      </c>
      <c r="Q11" s="343">
        <v>27403</v>
      </c>
      <c r="R11" s="343">
        <v>14564</v>
      </c>
      <c r="S11" s="343">
        <v>1739</v>
      </c>
      <c r="T11" s="343"/>
      <c r="U11" s="343" t="s">
        <v>34</v>
      </c>
      <c r="V11" s="343">
        <v>56158</v>
      </c>
      <c r="W11" s="343">
        <v>42389</v>
      </c>
      <c r="X11" s="343">
        <v>3109</v>
      </c>
      <c r="Y11" s="343">
        <v>10660</v>
      </c>
      <c r="Z11" s="343">
        <v>47458</v>
      </c>
      <c r="AA11" s="343">
        <v>27271</v>
      </c>
      <c r="AB11" s="343">
        <v>17605</v>
      </c>
      <c r="AC11" s="343">
        <v>2582</v>
      </c>
      <c r="AE11" s="343" t="s">
        <v>34</v>
      </c>
      <c r="AF11" s="322">
        <v>55906</v>
      </c>
      <c r="AG11" s="322">
        <v>38749</v>
      </c>
      <c r="AH11" s="322">
        <v>4439</v>
      </c>
      <c r="AI11" s="322">
        <v>12718</v>
      </c>
      <c r="AJ11" s="322">
        <v>50891</v>
      </c>
      <c r="AK11" s="322">
        <v>28249</v>
      </c>
      <c r="AL11" s="322">
        <v>18869</v>
      </c>
      <c r="AM11" s="322">
        <v>3773</v>
      </c>
    </row>
    <row r="12" spans="1:39" ht="13.9" customHeight="1" x14ac:dyDescent="0.3">
      <c r="A12" s="40" t="s">
        <v>35</v>
      </c>
      <c r="B12" s="343">
        <v>67428</v>
      </c>
      <c r="C12" s="343">
        <v>55760</v>
      </c>
      <c r="D12" s="343">
        <v>1686</v>
      </c>
      <c r="E12" s="343">
        <v>9982</v>
      </c>
      <c r="F12" s="343">
        <v>49948</v>
      </c>
      <c r="G12" s="343">
        <v>35685</v>
      </c>
      <c r="H12" s="343">
        <v>12184</v>
      </c>
      <c r="I12" s="343">
        <v>2079</v>
      </c>
      <c r="J12" s="343"/>
      <c r="K12" s="40" t="s">
        <v>35</v>
      </c>
      <c r="L12" s="343">
        <v>58351</v>
      </c>
      <c r="M12" s="343">
        <v>43646</v>
      </c>
      <c r="N12" s="343">
        <v>2219</v>
      </c>
      <c r="O12" s="343">
        <v>12486</v>
      </c>
      <c r="P12" s="343">
        <v>47784</v>
      </c>
      <c r="Q12" s="343">
        <v>34993</v>
      </c>
      <c r="R12" s="343">
        <v>9834</v>
      </c>
      <c r="S12" s="343">
        <v>2957</v>
      </c>
      <c r="T12" s="343"/>
      <c r="U12" s="343" t="s">
        <v>35</v>
      </c>
      <c r="V12" s="343">
        <v>63326</v>
      </c>
      <c r="W12" s="343">
        <v>43985</v>
      </c>
      <c r="X12" s="343">
        <v>5785</v>
      </c>
      <c r="Y12" s="343">
        <v>13556</v>
      </c>
      <c r="Z12" s="343">
        <v>55386</v>
      </c>
      <c r="AA12" s="343">
        <v>36636</v>
      </c>
      <c r="AB12" s="343">
        <v>14104</v>
      </c>
      <c r="AC12" s="343">
        <v>4646</v>
      </c>
      <c r="AE12" s="343" t="s">
        <v>35</v>
      </c>
      <c r="AF12" s="322">
        <v>76625</v>
      </c>
      <c r="AG12" s="322">
        <v>46072</v>
      </c>
      <c r="AH12" s="322">
        <v>9151</v>
      </c>
      <c r="AI12" s="322">
        <v>21402</v>
      </c>
      <c r="AJ12" s="322">
        <v>63671</v>
      </c>
      <c r="AK12" s="322">
        <v>38001</v>
      </c>
      <c r="AL12" s="322">
        <v>16773</v>
      </c>
      <c r="AM12" s="322">
        <v>8897</v>
      </c>
    </row>
    <row r="13" spans="1:39" ht="13.9" customHeight="1" x14ac:dyDescent="0.3">
      <c r="A13" s="40" t="s">
        <v>36</v>
      </c>
      <c r="B13" s="343">
        <v>82254</v>
      </c>
      <c r="C13" s="343">
        <v>69484</v>
      </c>
      <c r="D13" s="343">
        <v>1810</v>
      </c>
      <c r="E13" s="343">
        <v>10960</v>
      </c>
      <c r="F13" s="343">
        <v>56557</v>
      </c>
      <c r="G13" s="343">
        <v>34256</v>
      </c>
      <c r="H13" s="343">
        <v>19864</v>
      </c>
      <c r="I13" s="343">
        <v>2437</v>
      </c>
      <c r="J13" s="343"/>
      <c r="K13" s="40" t="s">
        <v>36</v>
      </c>
      <c r="L13" s="343">
        <v>76355</v>
      </c>
      <c r="M13" s="343">
        <v>58839</v>
      </c>
      <c r="N13" s="343">
        <v>2274</v>
      </c>
      <c r="O13" s="343">
        <v>15242</v>
      </c>
      <c r="P13" s="343">
        <v>59815</v>
      </c>
      <c r="Q13" s="343">
        <v>37195</v>
      </c>
      <c r="R13" s="343">
        <v>18816</v>
      </c>
      <c r="S13" s="343">
        <v>3804</v>
      </c>
      <c r="T13" s="343"/>
      <c r="U13" s="343" t="s">
        <v>36</v>
      </c>
      <c r="V13" s="343">
        <v>76252</v>
      </c>
      <c r="W13" s="343">
        <v>55306</v>
      </c>
      <c r="X13" s="343">
        <v>4764</v>
      </c>
      <c r="Y13" s="343">
        <v>16182</v>
      </c>
      <c r="Z13" s="343">
        <v>65255</v>
      </c>
      <c r="AA13" s="343">
        <v>37868</v>
      </c>
      <c r="AB13" s="343">
        <v>22039</v>
      </c>
      <c r="AC13" s="343">
        <v>5348</v>
      </c>
      <c r="AE13" s="343" t="s">
        <v>36</v>
      </c>
      <c r="AF13" s="322">
        <v>77136</v>
      </c>
      <c r="AG13" s="322">
        <v>52437</v>
      </c>
      <c r="AH13" s="322">
        <v>5594</v>
      </c>
      <c r="AI13" s="322">
        <v>19105</v>
      </c>
      <c r="AJ13" s="322">
        <v>70963</v>
      </c>
      <c r="AK13" s="322">
        <v>39387</v>
      </c>
      <c r="AL13" s="322">
        <v>23742</v>
      </c>
      <c r="AM13" s="322">
        <v>7834</v>
      </c>
    </row>
    <row r="14" spans="1:39" ht="13.9" customHeight="1" x14ac:dyDescent="0.3">
      <c r="A14" s="40" t="s">
        <v>37</v>
      </c>
      <c r="B14" s="343">
        <v>42673</v>
      </c>
      <c r="C14" s="343">
        <v>33265</v>
      </c>
      <c r="D14" s="343">
        <v>1562</v>
      </c>
      <c r="E14" s="343">
        <v>7846</v>
      </c>
      <c r="F14" s="343">
        <v>37234</v>
      </c>
      <c r="G14" s="343">
        <v>26697</v>
      </c>
      <c r="H14" s="343">
        <v>7540</v>
      </c>
      <c r="I14" s="343">
        <v>2997</v>
      </c>
      <c r="J14" s="343"/>
      <c r="K14" s="40" t="s">
        <v>37</v>
      </c>
      <c r="L14" s="343">
        <v>40098</v>
      </c>
      <c r="M14" s="343">
        <v>28873</v>
      </c>
      <c r="N14" s="343">
        <v>1876</v>
      </c>
      <c r="O14" s="343">
        <v>9349</v>
      </c>
      <c r="P14" s="343">
        <v>36404</v>
      </c>
      <c r="Q14" s="343">
        <v>25023</v>
      </c>
      <c r="R14" s="343">
        <v>6569</v>
      </c>
      <c r="S14" s="343">
        <v>4812</v>
      </c>
      <c r="T14" s="343"/>
      <c r="U14" s="343" t="s">
        <v>37</v>
      </c>
      <c r="V14" s="343">
        <v>48052</v>
      </c>
      <c r="W14" s="343">
        <v>32608</v>
      </c>
      <c r="X14" s="343">
        <v>4236</v>
      </c>
      <c r="Y14" s="343">
        <v>11208</v>
      </c>
      <c r="Z14" s="343">
        <v>43811</v>
      </c>
      <c r="AA14" s="343">
        <v>28711</v>
      </c>
      <c r="AB14" s="343">
        <v>8187</v>
      </c>
      <c r="AC14" s="343">
        <v>6913</v>
      </c>
      <c r="AE14" s="343" t="s">
        <v>37</v>
      </c>
      <c r="AF14" s="322">
        <v>56127</v>
      </c>
      <c r="AG14" s="322">
        <v>36405</v>
      </c>
      <c r="AH14" s="322">
        <v>5124</v>
      </c>
      <c r="AI14" s="322">
        <v>14598</v>
      </c>
      <c r="AJ14" s="322">
        <v>49050</v>
      </c>
      <c r="AK14" s="322">
        <v>30813</v>
      </c>
      <c r="AL14" s="322">
        <v>8905</v>
      </c>
      <c r="AM14" s="322">
        <v>9332</v>
      </c>
    </row>
    <row r="15" spans="1:39" ht="13.9" customHeight="1" x14ac:dyDescent="0.3">
      <c r="A15" s="40" t="s">
        <v>38</v>
      </c>
      <c r="B15" s="343">
        <v>88598</v>
      </c>
      <c r="C15" s="343">
        <v>75559</v>
      </c>
      <c r="D15" s="343">
        <v>2023</v>
      </c>
      <c r="E15" s="343">
        <v>11016</v>
      </c>
      <c r="F15" s="343">
        <v>62690</v>
      </c>
      <c r="G15" s="343">
        <v>40395</v>
      </c>
      <c r="H15" s="343">
        <v>19885</v>
      </c>
      <c r="I15" s="343">
        <v>2410</v>
      </c>
      <c r="J15" s="343"/>
      <c r="K15" s="40" t="s">
        <v>38</v>
      </c>
      <c r="L15" s="343">
        <v>82339</v>
      </c>
      <c r="M15" s="343">
        <v>65097</v>
      </c>
      <c r="N15" s="343">
        <v>2277</v>
      </c>
      <c r="O15" s="343">
        <v>14965</v>
      </c>
      <c r="P15" s="343">
        <v>67364</v>
      </c>
      <c r="Q15" s="343">
        <v>45541</v>
      </c>
      <c r="R15" s="343">
        <v>18284</v>
      </c>
      <c r="S15" s="343">
        <v>3539</v>
      </c>
      <c r="T15" s="343"/>
      <c r="U15" s="343" t="s">
        <v>38</v>
      </c>
      <c r="V15" s="343">
        <v>82561</v>
      </c>
      <c r="W15" s="343">
        <v>61439</v>
      </c>
      <c r="X15" s="343">
        <v>5550</v>
      </c>
      <c r="Y15" s="343">
        <v>15572</v>
      </c>
      <c r="Z15" s="343">
        <v>74178</v>
      </c>
      <c r="AA15" s="343">
        <v>46434</v>
      </c>
      <c r="AB15" s="343">
        <v>22769</v>
      </c>
      <c r="AC15" s="343">
        <v>4975</v>
      </c>
      <c r="AE15" s="343" t="s">
        <v>38</v>
      </c>
      <c r="AF15" s="322">
        <v>86922</v>
      </c>
      <c r="AG15" s="322">
        <v>58725</v>
      </c>
      <c r="AH15" s="322">
        <v>8602</v>
      </c>
      <c r="AI15" s="322">
        <v>19595</v>
      </c>
      <c r="AJ15" s="322">
        <v>79759</v>
      </c>
      <c r="AK15" s="322">
        <v>47191</v>
      </c>
      <c r="AL15" s="322">
        <v>24829</v>
      </c>
      <c r="AM15" s="322">
        <v>7739</v>
      </c>
    </row>
    <row r="16" spans="1:39" ht="13.9" customHeight="1" x14ac:dyDescent="0.3">
      <c r="A16" s="40" t="s">
        <v>39</v>
      </c>
      <c r="B16" s="343">
        <v>76804</v>
      </c>
      <c r="C16" s="343">
        <v>66243</v>
      </c>
      <c r="D16" s="343">
        <v>1683</v>
      </c>
      <c r="E16" s="343">
        <v>8878</v>
      </c>
      <c r="F16" s="343">
        <v>55832</v>
      </c>
      <c r="G16" s="343">
        <v>39268</v>
      </c>
      <c r="H16" s="343">
        <v>14594</v>
      </c>
      <c r="I16" s="343">
        <v>1970</v>
      </c>
      <c r="J16" s="343"/>
      <c r="K16" s="40" t="s">
        <v>39</v>
      </c>
      <c r="L16" s="343">
        <v>68431</v>
      </c>
      <c r="M16" s="343">
        <v>55065</v>
      </c>
      <c r="N16" s="343">
        <v>2016</v>
      </c>
      <c r="O16" s="343">
        <v>11350</v>
      </c>
      <c r="P16" s="343">
        <v>57502</v>
      </c>
      <c r="Q16" s="343">
        <v>42077</v>
      </c>
      <c r="R16" s="343">
        <v>12188</v>
      </c>
      <c r="S16" s="343">
        <v>3237</v>
      </c>
      <c r="T16" s="343"/>
      <c r="U16" s="343" t="s">
        <v>39</v>
      </c>
      <c r="V16" s="343">
        <v>77175</v>
      </c>
      <c r="W16" s="343">
        <v>58347</v>
      </c>
      <c r="X16" s="343">
        <v>5441</v>
      </c>
      <c r="Y16" s="343">
        <v>13387</v>
      </c>
      <c r="Z16" s="343">
        <v>66592</v>
      </c>
      <c r="AA16" s="343">
        <v>45848</v>
      </c>
      <c r="AB16" s="343">
        <v>15657</v>
      </c>
      <c r="AC16" s="343">
        <v>5087</v>
      </c>
      <c r="AE16" s="343" t="s">
        <v>39</v>
      </c>
      <c r="AF16" s="322">
        <v>86719</v>
      </c>
      <c r="AG16" s="322">
        <v>56363</v>
      </c>
      <c r="AH16" s="322">
        <v>8602</v>
      </c>
      <c r="AI16" s="322">
        <v>21754</v>
      </c>
      <c r="AJ16" s="322">
        <v>71756</v>
      </c>
      <c r="AK16" s="322">
        <v>44475</v>
      </c>
      <c r="AL16" s="322">
        <v>17575</v>
      </c>
      <c r="AM16" s="322">
        <v>9706</v>
      </c>
    </row>
    <row r="17" spans="1:39" ht="13.9" customHeight="1" x14ac:dyDescent="0.3">
      <c r="A17" s="40" t="s">
        <v>40</v>
      </c>
      <c r="B17" s="343">
        <v>70211</v>
      </c>
      <c r="C17" s="343">
        <v>57406</v>
      </c>
      <c r="D17" s="343">
        <v>1663</v>
      </c>
      <c r="E17" s="343">
        <v>11142</v>
      </c>
      <c r="F17" s="343">
        <v>48887</v>
      </c>
      <c r="G17" s="343">
        <v>29359</v>
      </c>
      <c r="H17" s="343">
        <v>17501</v>
      </c>
      <c r="I17" s="343">
        <v>2027</v>
      </c>
      <c r="J17" s="343"/>
      <c r="K17" s="40" t="s">
        <v>40</v>
      </c>
      <c r="L17" s="343">
        <v>64296</v>
      </c>
      <c r="M17" s="343">
        <v>48479</v>
      </c>
      <c r="N17" s="343">
        <v>1914</v>
      </c>
      <c r="O17" s="343">
        <v>13903</v>
      </c>
      <c r="P17" s="343">
        <v>50568</v>
      </c>
      <c r="Q17" s="343">
        <v>33022</v>
      </c>
      <c r="R17" s="343">
        <v>14558</v>
      </c>
      <c r="S17" s="343">
        <v>2988</v>
      </c>
      <c r="T17" s="343"/>
      <c r="U17" s="343" t="s">
        <v>40</v>
      </c>
      <c r="V17" s="343">
        <v>64740</v>
      </c>
      <c r="W17" s="343">
        <v>45996</v>
      </c>
      <c r="X17" s="343">
        <v>4929</v>
      </c>
      <c r="Y17" s="343">
        <v>13815</v>
      </c>
      <c r="Z17" s="343">
        <v>56511</v>
      </c>
      <c r="AA17" s="343">
        <v>34503</v>
      </c>
      <c r="AB17" s="343">
        <v>17977</v>
      </c>
      <c r="AC17" s="343">
        <v>4031</v>
      </c>
      <c r="AE17" s="343" t="s">
        <v>40</v>
      </c>
      <c r="AF17" s="322">
        <v>69995</v>
      </c>
      <c r="AG17" s="322">
        <v>42278</v>
      </c>
      <c r="AH17" s="322">
        <v>9449</v>
      </c>
      <c r="AI17" s="322">
        <v>18268</v>
      </c>
      <c r="AJ17" s="322">
        <v>62370</v>
      </c>
      <c r="AK17" s="322">
        <v>35267</v>
      </c>
      <c r="AL17" s="322">
        <v>19980</v>
      </c>
      <c r="AM17" s="322">
        <v>7123</v>
      </c>
    </row>
    <row r="18" spans="1:39" ht="13.9" customHeight="1" x14ac:dyDescent="0.3">
      <c r="A18" s="40" t="s">
        <v>41</v>
      </c>
      <c r="B18" s="343">
        <v>53929</v>
      </c>
      <c r="C18" s="343">
        <v>47533</v>
      </c>
      <c r="D18" s="343">
        <v>1066</v>
      </c>
      <c r="E18" s="343">
        <v>5330</v>
      </c>
      <c r="F18" s="343">
        <v>39154</v>
      </c>
      <c r="G18" s="343">
        <v>24891</v>
      </c>
      <c r="H18" s="343">
        <v>13222</v>
      </c>
      <c r="I18" s="343">
        <v>1041</v>
      </c>
      <c r="J18" s="343"/>
      <c r="K18" s="40" t="s">
        <v>41</v>
      </c>
      <c r="L18" s="343">
        <v>46023</v>
      </c>
      <c r="M18" s="343">
        <v>36978</v>
      </c>
      <c r="N18" s="343">
        <v>1380</v>
      </c>
      <c r="O18" s="343">
        <v>7665</v>
      </c>
      <c r="P18" s="343">
        <v>37856</v>
      </c>
      <c r="Q18" s="343">
        <v>24746</v>
      </c>
      <c r="R18" s="343">
        <v>11394</v>
      </c>
      <c r="S18" s="343">
        <v>1716</v>
      </c>
      <c r="T18" s="343"/>
      <c r="U18" s="343" t="s">
        <v>41</v>
      </c>
      <c r="V18" s="343">
        <v>48666</v>
      </c>
      <c r="W18" s="343">
        <v>36427</v>
      </c>
      <c r="X18" s="343">
        <v>3854</v>
      </c>
      <c r="Y18" s="343">
        <v>8385</v>
      </c>
      <c r="Z18" s="343">
        <v>42927</v>
      </c>
      <c r="AA18" s="343">
        <v>27273</v>
      </c>
      <c r="AB18" s="343">
        <v>12965</v>
      </c>
      <c r="AC18" s="343">
        <v>2689</v>
      </c>
      <c r="AE18" s="343" t="s">
        <v>41</v>
      </c>
      <c r="AF18" s="322">
        <v>59568</v>
      </c>
      <c r="AG18" s="322">
        <v>40595</v>
      </c>
      <c r="AH18" s="322">
        <v>5997</v>
      </c>
      <c r="AI18" s="322">
        <v>12976</v>
      </c>
      <c r="AJ18" s="322">
        <v>51778</v>
      </c>
      <c r="AK18" s="322">
        <v>31422</v>
      </c>
      <c r="AL18" s="322">
        <v>14915</v>
      </c>
      <c r="AM18" s="322">
        <v>5441</v>
      </c>
    </row>
    <row r="19" spans="1:39" ht="13.9" customHeight="1" x14ac:dyDescent="0.3">
      <c r="A19" s="40" t="s">
        <v>42</v>
      </c>
      <c r="B19" s="343">
        <v>41980</v>
      </c>
      <c r="C19" s="343">
        <v>35138</v>
      </c>
      <c r="D19" s="343">
        <v>1416</v>
      </c>
      <c r="E19" s="343">
        <v>5426</v>
      </c>
      <c r="F19" s="343">
        <v>31984</v>
      </c>
      <c r="G19" s="343">
        <v>22522</v>
      </c>
      <c r="H19" s="343">
        <v>8450</v>
      </c>
      <c r="I19" s="343">
        <v>1012</v>
      </c>
      <c r="J19" s="343"/>
      <c r="K19" s="40" t="s">
        <v>42</v>
      </c>
      <c r="L19" s="343">
        <v>34026</v>
      </c>
      <c r="M19" s="343">
        <v>25944</v>
      </c>
      <c r="N19" s="343">
        <v>2163</v>
      </c>
      <c r="O19" s="343">
        <v>5919</v>
      </c>
      <c r="P19" s="343">
        <v>29895</v>
      </c>
      <c r="Q19" s="343">
        <v>21173</v>
      </c>
      <c r="R19" s="343">
        <v>6641</v>
      </c>
      <c r="S19" s="343">
        <v>2081</v>
      </c>
      <c r="T19" s="343"/>
      <c r="U19" s="343" t="s">
        <v>42</v>
      </c>
      <c r="V19" s="343">
        <v>40736</v>
      </c>
      <c r="W19" s="343">
        <v>27380</v>
      </c>
      <c r="X19" s="343">
        <v>5144</v>
      </c>
      <c r="Y19" s="343">
        <v>8212</v>
      </c>
      <c r="Z19" s="343">
        <v>38493</v>
      </c>
      <c r="AA19" s="343">
        <v>24976</v>
      </c>
      <c r="AB19" s="343">
        <v>9441</v>
      </c>
      <c r="AC19" s="343">
        <v>4076</v>
      </c>
      <c r="AE19" s="343" t="s">
        <v>42</v>
      </c>
      <c r="AF19" s="322">
        <v>59891</v>
      </c>
      <c r="AG19" s="322">
        <v>36473</v>
      </c>
      <c r="AH19" s="322">
        <v>8535</v>
      </c>
      <c r="AI19" s="322">
        <v>14883</v>
      </c>
      <c r="AJ19" s="322">
        <v>53969</v>
      </c>
      <c r="AK19" s="322">
        <v>32425</v>
      </c>
      <c r="AL19" s="322">
        <v>13007</v>
      </c>
      <c r="AM19" s="322">
        <v>8537</v>
      </c>
    </row>
    <row r="20" spans="1:39" ht="13.9" customHeight="1" x14ac:dyDescent="0.3">
      <c r="A20" s="40" t="s">
        <v>43</v>
      </c>
      <c r="B20" s="343">
        <v>38215</v>
      </c>
      <c r="C20" s="343">
        <v>31871</v>
      </c>
      <c r="D20" s="343">
        <v>1174</v>
      </c>
      <c r="E20" s="343">
        <v>5170</v>
      </c>
      <c r="F20" s="343">
        <v>32261</v>
      </c>
      <c r="G20" s="343">
        <v>23408</v>
      </c>
      <c r="H20" s="343">
        <v>7090</v>
      </c>
      <c r="I20" s="343">
        <v>1763</v>
      </c>
      <c r="J20" s="343"/>
      <c r="K20" s="40" t="s">
        <v>43</v>
      </c>
      <c r="L20" s="343">
        <v>36423</v>
      </c>
      <c r="M20" s="343">
        <v>28063</v>
      </c>
      <c r="N20" s="343">
        <v>1384</v>
      </c>
      <c r="O20" s="343">
        <v>6976</v>
      </c>
      <c r="P20" s="343">
        <v>34322</v>
      </c>
      <c r="Q20" s="343">
        <v>25299</v>
      </c>
      <c r="R20" s="343">
        <v>5627</v>
      </c>
      <c r="S20" s="343">
        <v>3396</v>
      </c>
      <c r="T20" s="343"/>
      <c r="U20" s="343" t="s">
        <v>43</v>
      </c>
      <c r="V20" s="343">
        <v>42672</v>
      </c>
      <c r="W20" s="343">
        <v>31372</v>
      </c>
      <c r="X20" s="343">
        <v>2667</v>
      </c>
      <c r="Y20" s="343">
        <v>8633</v>
      </c>
      <c r="Z20" s="343">
        <v>40350</v>
      </c>
      <c r="AA20" s="343">
        <v>28823</v>
      </c>
      <c r="AB20" s="343">
        <v>6607</v>
      </c>
      <c r="AC20" s="343">
        <v>4920</v>
      </c>
      <c r="AE20" s="343" t="s">
        <v>43</v>
      </c>
      <c r="AF20" s="322">
        <v>49626</v>
      </c>
      <c r="AG20" s="322">
        <v>35014</v>
      </c>
      <c r="AH20" s="322">
        <v>3581</v>
      </c>
      <c r="AI20" s="322">
        <v>11031</v>
      </c>
      <c r="AJ20" s="322">
        <v>46538</v>
      </c>
      <c r="AK20" s="322">
        <v>31894</v>
      </c>
      <c r="AL20" s="322">
        <v>7612</v>
      </c>
      <c r="AM20" s="322">
        <v>7032</v>
      </c>
    </row>
    <row r="21" spans="1:39" ht="13.9" customHeight="1" x14ac:dyDescent="0.3">
      <c r="A21" s="40" t="s">
        <v>44</v>
      </c>
      <c r="B21" s="343">
        <v>53071</v>
      </c>
      <c r="C21" s="343">
        <v>44084</v>
      </c>
      <c r="D21" s="343">
        <v>1383</v>
      </c>
      <c r="E21" s="343">
        <v>7604</v>
      </c>
      <c r="F21" s="343">
        <v>40265</v>
      </c>
      <c r="G21" s="343">
        <v>28712</v>
      </c>
      <c r="H21" s="343">
        <v>9654</v>
      </c>
      <c r="I21" s="343">
        <v>1899</v>
      </c>
      <c r="J21" s="343"/>
      <c r="K21" s="40" t="s">
        <v>44</v>
      </c>
      <c r="L21" s="343">
        <v>45078</v>
      </c>
      <c r="M21" s="343">
        <v>34509</v>
      </c>
      <c r="N21" s="343">
        <v>1961</v>
      </c>
      <c r="O21" s="343">
        <v>8608</v>
      </c>
      <c r="P21" s="343">
        <v>39524</v>
      </c>
      <c r="Q21" s="343">
        <v>28466</v>
      </c>
      <c r="R21" s="343">
        <v>7903</v>
      </c>
      <c r="S21" s="343">
        <v>3155</v>
      </c>
      <c r="T21" s="343"/>
      <c r="U21" s="343" t="s">
        <v>44</v>
      </c>
      <c r="V21" s="343">
        <v>49755</v>
      </c>
      <c r="W21" s="343">
        <v>34752</v>
      </c>
      <c r="X21" s="343">
        <v>5045</v>
      </c>
      <c r="Y21" s="343">
        <v>9958</v>
      </c>
      <c r="Z21" s="343">
        <v>45972</v>
      </c>
      <c r="AA21" s="343">
        <v>30573</v>
      </c>
      <c r="AB21" s="343">
        <v>10533</v>
      </c>
      <c r="AC21" s="343">
        <v>4866</v>
      </c>
      <c r="AE21" s="343" t="s">
        <v>44</v>
      </c>
      <c r="AF21" s="322">
        <v>63481</v>
      </c>
      <c r="AG21" s="322">
        <v>38187</v>
      </c>
      <c r="AH21" s="322">
        <v>8046</v>
      </c>
      <c r="AI21" s="322">
        <v>17248</v>
      </c>
      <c r="AJ21" s="322">
        <v>55951</v>
      </c>
      <c r="AK21" s="322">
        <v>32482</v>
      </c>
      <c r="AL21" s="322">
        <v>13691</v>
      </c>
      <c r="AM21" s="322">
        <v>9778</v>
      </c>
    </row>
    <row r="22" spans="1:39" ht="13.9" customHeight="1" x14ac:dyDescent="0.3">
      <c r="A22" s="40" t="s">
        <v>45</v>
      </c>
      <c r="B22" s="343">
        <v>54394</v>
      </c>
      <c r="C22" s="343">
        <v>44614</v>
      </c>
      <c r="D22" s="343">
        <v>1199</v>
      </c>
      <c r="E22" s="343">
        <v>8581</v>
      </c>
      <c r="F22" s="343">
        <v>37434</v>
      </c>
      <c r="G22" s="343">
        <v>23598</v>
      </c>
      <c r="H22" s="343">
        <v>12152</v>
      </c>
      <c r="I22" s="343">
        <v>1684</v>
      </c>
      <c r="J22" s="343"/>
      <c r="K22" s="40" t="s">
        <v>45</v>
      </c>
      <c r="L22" s="343">
        <v>51901</v>
      </c>
      <c r="M22" s="343">
        <v>38686</v>
      </c>
      <c r="N22" s="343">
        <v>1546</v>
      </c>
      <c r="O22" s="343">
        <v>11669</v>
      </c>
      <c r="P22" s="343">
        <v>40907</v>
      </c>
      <c r="Q22" s="343">
        <v>26536</v>
      </c>
      <c r="R22" s="343">
        <v>11706</v>
      </c>
      <c r="S22" s="343">
        <v>2665</v>
      </c>
      <c r="T22" s="343"/>
      <c r="U22" s="343" t="s">
        <v>45</v>
      </c>
      <c r="V22" s="343">
        <v>52467</v>
      </c>
      <c r="W22" s="343">
        <v>37234</v>
      </c>
      <c r="X22" s="343">
        <v>3850</v>
      </c>
      <c r="Y22" s="343">
        <v>11383</v>
      </c>
      <c r="Z22" s="343">
        <v>45299</v>
      </c>
      <c r="AA22" s="343">
        <v>27246</v>
      </c>
      <c r="AB22" s="343">
        <v>14485</v>
      </c>
      <c r="AC22" s="343">
        <v>3568</v>
      </c>
      <c r="AE22" s="343" t="s">
        <v>45</v>
      </c>
      <c r="AF22" s="322">
        <v>59787</v>
      </c>
      <c r="AG22" s="322">
        <v>37524</v>
      </c>
      <c r="AH22" s="322">
        <v>5995</v>
      </c>
      <c r="AI22" s="322">
        <v>16268</v>
      </c>
      <c r="AJ22" s="322">
        <v>50102</v>
      </c>
      <c r="AK22" s="322">
        <v>28203</v>
      </c>
      <c r="AL22" s="322">
        <v>15713</v>
      </c>
      <c r="AM22" s="322">
        <v>6186</v>
      </c>
    </row>
    <row r="23" spans="1:39" ht="13.9" customHeight="1" x14ac:dyDescent="0.3">
      <c r="A23" s="40" t="s">
        <v>46</v>
      </c>
      <c r="B23" s="343">
        <v>68606</v>
      </c>
      <c r="C23" s="343">
        <v>59374</v>
      </c>
      <c r="D23" s="343">
        <v>1032</v>
      </c>
      <c r="E23" s="343">
        <v>8200</v>
      </c>
      <c r="F23" s="343">
        <v>43984</v>
      </c>
      <c r="G23" s="343">
        <v>26343</v>
      </c>
      <c r="H23" s="343">
        <v>16314</v>
      </c>
      <c r="I23" s="343">
        <v>1327</v>
      </c>
      <c r="J23" s="343"/>
      <c r="K23" s="40" t="s">
        <v>46</v>
      </c>
      <c r="L23" s="343">
        <v>59808</v>
      </c>
      <c r="M23" s="343">
        <v>46393</v>
      </c>
      <c r="N23" s="343">
        <v>1439</v>
      </c>
      <c r="O23" s="343">
        <v>11976</v>
      </c>
      <c r="P23" s="343">
        <v>45208</v>
      </c>
      <c r="Q23" s="343">
        <v>26708</v>
      </c>
      <c r="R23" s="343">
        <v>16481</v>
      </c>
      <c r="S23" s="343">
        <v>2019</v>
      </c>
      <c r="T23" s="343"/>
      <c r="U23" s="343" t="s">
        <v>46</v>
      </c>
      <c r="V23" s="343">
        <v>57027</v>
      </c>
      <c r="W23" s="343">
        <v>42266</v>
      </c>
      <c r="X23" s="343">
        <v>3107</v>
      </c>
      <c r="Y23" s="343">
        <v>11654</v>
      </c>
      <c r="Z23" s="343">
        <v>47507</v>
      </c>
      <c r="AA23" s="343">
        <v>26463</v>
      </c>
      <c r="AB23" s="343">
        <v>18597</v>
      </c>
      <c r="AC23" s="343">
        <v>2447</v>
      </c>
      <c r="AE23" s="343" t="s">
        <v>46</v>
      </c>
      <c r="AF23" s="322">
        <v>58523</v>
      </c>
      <c r="AG23" s="322">
        <v>39964</v>
      </c>
      <c r="AH23" s="322">
        <v>4275</v>
      </c>
      <c r="AI23" s="322">
        <v>14284</v>
      </c>
      <c r="AJ23" s="322">
        <v>51624</v>
      </c>
      <c r="AK23" s="322">
        <v>28209</v>
      </c>
      <c r="AL23" s="322">
        <v>19551</v>
      </c>
      <c r="AM23" s="322">
        <v>3864</v>
      </c>
    </row>
    <row r="24" spans="1:39" ht="13.9" x14ac:dyDescent="0.3">
      <c r="A24" s="40" t="s">
        <v>47</v>
      </c>
      <c r="B24" s="343">
        <v>65654</v>
      </c>
      <c r="C24" s="343">
        <v>56855</v>
      </c>
      <c r="D24" s="343">
        <v>1372</v>
      </c>
      <c r="E24" s="343">
        <v>7427</v>
      </c>
      <c r="F24" s="343">
        <v>44694</v>
      </c>
      <c r="G24" s="343">
        <v>27139</v>
      </c>
      <c r="H24" s="343">
        <v>16328</v>
      </c>
      <c r="I24" s="343">
        <v>1227</v>
      </c>
      <c r="J24" s="343"/>
      <c r="K24" s="40" t="s">
        <v>47</v>
      </c>
      <c r="L24" s="343">
        <v>63484</v>
      </c>
      <c r="M24" s="343">
        <v>51300</v>
      </c>
      <c r="N24" s="343">
        <v>1557</v>
      </c>
      <c r="O24" s="343">
        <v>10627</v>
      </c>
      <c r="P24" s="343">
        <v>49152</v>
      </c>
      <c r="Q24" s="343">
        <v>31886</v>
      </c>
      <c r="R24" s="343">
        <v>15032</v>
      </c>
      <c r="S24" s="343">
        <v>2234</v>
      </c>
      <c r="T24" s="343"/>
      <c r="U24" s="343" t="s">
        <v>47</v>
      </c>
      <c r="V24" s="343">
        <v>63002</v>
      </c>
      <c r="W24" s="343">
        <v>48276</v>
      </c>
      <c r="X24" s="343">
        <v>3983</v>
      </c>
      <c r="Y24" s="343">
        <v>10743</v>
      </c>
      <c r="Z24" s="343">
        <v>54032</v>
      </c>
      <c r="AA24" s="343">
        <v>32908</v>
      </c>
      <c r="AB24" s="343">
        <v>17990</v>
      </c>
      <c r="AC24" s="343">
        <v>3134</v>
      </c>
      <c r="AE24" s="343" t="s">
        <v>47</v>
      </c>
      <c r="AF24" s="322">
        <v>66928</v>
      </c>
      <c r="AG24" s="322">
        <v>46947</v>
      </c>
      <c r="AH24" s="322">
        <v>5837</v>
      </c>
      <c r="AI24" s="322">
        <v>14144</v>
      </c>
      <c r="AJ24" s="322">
        <v>56941</v>
      </c>
      <c r="AK24" s="322">
        <v>34120</v>
      </c>
      <c r="AL24" s="322">
        <v>18124</v>
      </c>
      <c r="AM24" s="322">
        <v>4697</v>
      </c>
    </row>
    <row r="25" spans="1:39" ht="13.9" x14ac:dyDescent="0.3">
      <c r="A25" s="40" t="s">
        <v>48</v>
      </c>
      <c r="B25" s="343">
        <v>56271</v>
      </c>
      <c r="C25" s="343">
        <v>49104</v>
      </c>
      <c r="D25" s="343">
        <v>1115</v>
      </c>
      <c r="E25" s="343">
        <v>6052</v>
      </c>
      <c r="F25" s="343">
        <v>39868</v>
      </c>
      <c r="G25" s="343">
        <v>26764</v>
      </c>
      <c r="H25" s="343">
        <v>11743</v>
      </c>
      <c r="I25" s="343">
        <v>1361</v>
      </c>
      <c r="J25" s="343"/>
      <c r="K25" s="40" t="s">
        <v>48</v>
      </c>
      <c r="L25" s="343">
        <v>54026</v>
      </c>
      <c r="M25" s="343">
        <v>44231</v>
      </c>
      <c r="N25" s="343">
        <v>1531</v>
      </c>
      <c r="O25" s="343">
        <v>8264</v>
      </c>
      <c r="P25" s="343">
        <v>42588</v>
      </c>
      <c r="Q25" s="343">
        <v>30007</v>
      </c>
      <c r="R25" s="343">
        <v>10172</v>
      </c>
      <c r="S25" s="343">
        <v>2409</v>
      </c>
      <c r="T25" s="343"/>
      <c r="U25" s="343" t="s">
        <v>48</v>
      </c>
      <c r="V25" s="343">
        <v>56172</v>
      </c>
      <c r="W25" s="343">
        <v>43375</v>
      </c>
      <c r="X25" s="343">
        <v>3936</v>
      </c>
      <c r="Y25" s="343">
        <v>8861</v>
      </c>
      <c r="Z25" s="343">
        <v>47451</v>
      </c>
      <c r="AA25" s="343">
        <v>31713</v>
      </c>
      <c r="AB25" s="343">
        <v>12435</v>
      </c>
      <c r="AC25" s="343">
        <v>3303</v>
      </c>
      <c r="AE25" s="343" t="s">
        <v>48</v>
      </c>
      <c r="AF25" s="322">
        <v>66799</v>
      </c>
      <c r="AG25" s="322">
        <v>46117</v>
      </c>
      <c r="AH25" s="322">
        <v>6285</v>
      </c>
      <c r="AI25" s="322">
        <v>14397</v>
      </c>
      <c r="AJ25" s="322">
        <v>54522</v>
      </c>
      <c r="AK25" s="322">
        <v>33850</v>
      </c>
      <c r="AL25" s="322">
        <v>14480</v>
      </c>
      <c r="AM25" s="322">
        <v>6192</v>
      </c>
    </row>
    <row r="26" spans="1:39" ht="13.9" x14ac:dyDescent="0.3">
      <c r="A26" s="40" t="s">
        <v>49</v>
      </c>
      <c r="B26" s="343">
        <v>40547</v>
      </c>
      <c r="C26" s="343">
        <v>33850</v>
      </c>
      <c r="D26" s="343">
        <v>1377</v>
      </c>
      <c r="E26" s="343">
        <v>5320</v>
      </c>
      <c r="F26" s="343">
        <v>32488</v>
      </c>
      <c r="G26" s="343">
        <v>22913</v>
      </c>
      <c r="H26" s="343">
        <v>8155</v>
      </c>
      <c r="I26" s="343">
        <v>1420</v>
      </c>
      <c r="J26" s="343"/>
      <c r="K26" s="40" t="s">
        <v>49</v>
      </c>
      <c r="L26" s="343">
        <v>35868</v>
      </c>
      <c r="M26" s="343">
        <v>27430</v>
      </c>
      <c r="N26" s="343">
        <v>1525</v>
      </c>
      <c r="O26" s="343">
        <v>6913</v>
      </c>
      <c r="P26" s="343">
        <v>32352</v>
      </c>
      <c r="Q26" s="343">
        <v>22900</v>
      </c>
      <c r="R26" s="343">
        <v>6674</v>
      </c>
      <c r="S26" s="343">
        <v>2778</v>
      </c>
      <c r="T26" s="343"/>
      <c r="U26" s="343" t="s">
        <v>49</v>
      </c>
      <c r="V26" s="343">
        <v>41422</v>
      </c>
      <c r="W26" s="343">
        <v>29402</v>
      </c>
      <c r="X26" s="343">
        <v>3567</v>
      </c>
      <c r="Y26" s="343">
        <v>8453</v>
      </c>
      <c r="Z26" s="343">
        <v>38443</v>
      </c>
      <c r="AA26" s="343">
        <v>25902</v>
      </c>
      <c r="AB26" s="343">
        <v>7963</v>
      </c>
      <c r="AC26" s="343">
        <v>4578</v>
      </c>
      <c r="AE26" s="343" t="s">
        <v>49</v>
      </c>
      <c r="AF26" s="322">
        <v>54161</v>
      </c>
      <c r="AG26" s="322">
        <v>37521</v>
      </c>
      <c r="AH26" s="322">
        <v>4695</v>
      </c>
      <c r="AI26" s="322">
        <v>11945</v>
      </c>
      <c r="AJ26" s="322">
        <v>48649</v>
      </c>
      <c r="AK26" s="322">
        <v>32533</v>
      </c>
      <c r="AL26" s="322">
        <v>9021</v>
      </c>
      <c r="AM26" s="322">
        <v>7095</v>
      </c>
    </row>
    <row r="27" spans="1:39" ht="13.9" x14ac:dyDescent="0.3">
      <c r="A27" s="40" t="s">
        <v>50</v>
      </c>
      <c r="B27" s="343">
        <v>34175</v>
      </c>
      <c r="C27" s="343">
        <v>26708</v>
      </c>
      <c r="D27" s="343">
        <v>1042</v>
      </c>
      <c r="E27" s="343">
        <v>6425</v>
      </c>
      <c r="F27" s="343">
        <v>30390</v>
      </c>
      <c r="G27" s="343">
        <v>22534</v>
      </c>
      <c r="H27" s="343">
        <v>4848</v>
      </c>
      <c r="I27" s="343">
        <v>3008</v>
      </c>
      <c r="J27" s="343"/>
      <c r="K27" s="40" t="s">
        <v>50</v>
      </c>
      <c r="L27" s="343">
        <v>36042</v>
      </c>
      <c r="M27" s="343">
        <v>26040</v>
      </c>
      <c r="N27" s="343">
        <v>1561</v>
      </c>
      <c r="O27" s="343">
        <v>8441</v>
      </c>
      <c r="P27" s="343">
        <v>29781</v>
      </c>
      <c r="Q27" s="343">
        <v>20241</v>
      </c>
      <c r="R27" s="343">
        <v>4806</v>
      </c>
      <c r="S27" s="343">
        <v>4734</v>
      </c>
      <c r="T27" s="343"/>
      <c r="U27" s="343" t="s">
        <v>50</v>
      </c>
      <c r="V27" s="343">
        <v>41106</v>
      </c>
      <c r="W27" s="343">
        <v>28240</v>
      </c>
      <c r="X27" s="343">
        <v>2564</v>
      </c>
      <c r="Y27" s="343">
        <v>10302</v>
      </c>
      <c r="Z27" s="343">
        <v>34463</v>
      </c>
      <c r="AA27" s="343">
        <v>22181</v>
      </c>
      <c r="AB27" s="343">
        <v>5494</v>
      </c>
      <c r="AC27" s="343">
        <v>6788</v>
      </c>
      <c r="AE27" s="343" t="s">
        <v>50</v>
      </c>
      <c r="AF27" s="322">
        <v>44394</v>
      </c>
      <c r="AG27" s="322">
        <v>29512</v>
      </c>
      <c r="AH27" s="322">
        <v>3059</v>
      </c>
      <c r="AI27" s="322">
        <v>11823</v>
      </c>
      <c r="AJ27" s="322">
        <v>35798</v>
      </c>
      <c r="AK27" s="322">
        <v>21943</v>
      </c>
      <c r="AL27" s="322">
        <v>5731</v>
      </c>
      <c r="AM27" s="322">
        <v>8124</v>
      </c>
    </row>
    <row r="28" spans="1:39" ht="13.9" x14ac:dyDescent="0.3">
      <c r="A28" s="40" t="s">
        <v>51</v>
      </c>
      <c r="B28" s="343">
        <v>36909</v>
      </c>
      <c r="C28" s="343">
        <v>30988</v>
      </c>
      <c r="D28" s="343">
        <v>874</v>
      </c>
      <c r="E28" s="343">
        <v>5047</v>
      </c>
      <c r="F28" s="343">
        <v>26176</v>
      </c>
      <c r="G28" s="343">
        <v>16284</v>
      </c>
      <c r="H28" s="343">
        <v>8687</v>
      </c>
      <c r="I28" s="343">
        <v>1205</v>
      </c>
      <c r="J28" s="343"/>
      <c r="K28" s="40" t="s">
        <v>51</v>
      </c>
      <c r="L28" s="343">
        <v>36200</v>
      </c>
      <c r="M28" s="343">
        <v>28280</v>
      </c>
      <c r="N28" s="343">
        <v>1188</v>
      </c>
      <c r="O28" s="343">
        <v>6732</v>
      </c>
      <c r="P28" s="343">
        <v>28642</v>
      </c>
      <c r="Q28" s="343">
        <v>18218</v>
      </c>
      <c r="R28" s="343">
        <v>8460</v>
      </c>
      <c r="S28" s="343">
        <v>1964</v>
      </c>
      <c r="T28" s="343"/>
      <c r="U28" s="343" t="s">
        <v>51</v>
      </c>
      <c r="V28" s="343">
        <v>40747</v>
      </c>
      <c r="W28" s="343">
        <v>30047</v>
      </c>
      <c r="X28" s="343">
        <v>3021</v>
      </c>
      <c r="Y28" s="343">
        <v>7679</v>
      </c>
      <c r="Z28" s="343">
        <v>34148</v>
      </c>
      <c r="AA28" s="343">
        <v>20492</v>
      </c>
      <c r="AB28" s="343">
        <v>10663</v>
      </c>
      <c r="AC28" s="343">
        <v>2993</v>
      </c>
      <c r="AE28" s="343" t="s">
        <v>51</v>
      </c>
      <c r="AF28" s="322">
        <v>41414</v>
      </c>
      <c r="AG28" s="322">
        <v>28530</v>
      </c>
      <c r="AH28" s="322">
        <v>3353</v>
      </c>
      <c r="AI28" s="322">
        <v>9531</v>
      </c>
      <c r="AJ28" s="322">
        <v>36186</v>
      </c>
      <c r="AK28" s="322">
        <v>21150</v>
      </c>
      <c r="AL28" s="322">
        <v>10396</v>
      </c>
      <c r="AM28" s="322">
        <v>4640</v>
      </c>
    </row>
    <row r="29" spans="1:39" ht="13.9" x14ac:dyDescent="0.3">
      <c r="A29" s="40" t="s">
        <v>52</v>
      </c>
      <c r="B29" s="343">
        <v>62026</v>
      </c>
      <c r="C29" s="343">
        <v>53011</v>
      </c>
      <c r="D29" s="343">
        <v>1821</v>
      </c>
      <c r="E29" s="343">
        <v>7194</v>
      </c>
      <c r="F29" s="343">
        <v>50384</v>
      </c>
      <c r="G29" s="343">
        <v>36187</v>
      </c>
      <c r="H29" s="343">
        <v>12313</v>
      </c>
      <c r="I29" s="343">
        <v>1884</v>
      </c>
      <c r="J29" s="343"/>
      <c r="K29" s="40" t="s">
        <v>52</v>
      </c>
      <c r="L29" s="343">
        <v>54342</v>
      </c>
      <c r="M29" s="343">
        <v>42854</v>
      </c>
      <c r="N29" s="343">
        <v>2372</v>
      </c>
      <c r="O29" s="343">
        <v>9116</v>
      </c>
      <c r="P29" s="343">
        <v>49897</v>
      </c>
      <c r="Q29" s="343">
        <v>37082</v>
      </c>
      <c r="R29" s="343">
        <v>9190</v>
      </c>
      <c r="S29" s="343">
        <v>3625</v>
      </c>
      <c r="T29" s="343"/>
      <c r="U29" s="343" t="s">
        <v>52</v>
      </c>
      <c r="V29" s="343">
        <v>68428</v>
      </c>
      <c r="W29" s="343">
        <v>51179</v>
      </c>
      <c r="X29" s="343">
        <v>5368</v>
      </c>
      <c r="Y29" s="343">
        <v>11881</v>
      </c>
      <c r="Z29" s="343">
        <v>62319</v>
      </c>
      <c r="AA29" s="343">
        <v>43556</v>
      </c>
      <c r="AB29" s="343">
        <v>12772</v>
      </c>
      <c r="AC29" s="343">
        <v>5991</v>
      </c>
      <c r="AE29" s="343" t="s">
        <v>52</v>
      </c>
      <c r="AF29" s="322">
        <v>84439</v>
      </c>
      <c r="AG29" s="322">
        <v>59576</v>
      </c>
      <c r="AH29" s="322">
        <v>7365</v>
      </c>
      <c r="AI29" s="322">
        <v>17498</v>
      </c>
      <c r="AJ29" s="322">
        <v>76084</v>
      </c>
      <c r="AK29" s="322">
        <v>51227</v>
      </c>
      <c r="AL29" s="322">
        <v>15326</v>
      </c>
      <c r="AM29" s="322">
        <v>9531</v>
      </c>
    </row>
    <row r="30" spans="1:39" ht="13.9" x14ac:dyDescent="0.3">
      <c r="A30" s="40" t="s">
        <v>53</v>
      </c>
      <c r="B30" s="343">
        <v>59296</v>
      </c>
      <c r="C30" s="343">
        <v>51272</v>
      </c>
      <c r="D30" s="343">
        <v>1469</v>
      </c>
      <c r="E30" s="343">
        <v>6555</v>
      </c>
      <c r="F30" s="343">
        <v>45783</v>
      </c>
      <c r="G30" s="343">
        <v>30443</v>
      </c>
      <c r="H30" s="343">
        <v>14114</v>
      </c>
      <c r="I30" s="343">
        <v>1226</v>
      </c>
      <c r="J30" s="343"/>
      <c r="K30" s="40" t="s">
        <v>53</v>
      </c>
      <c r="L30" s="343">
        <v>52093</v>
      </c>
      <c r="M30" s="343">
        <v>41577</v>
      </c>
      <c r="N30" s="343">
        <v>1845</v>
      </c>
      <c r="O30" s="343">
        <v>8671</v>
      </c>
      <c r="P30" s="343">
        <v>46322</v>
      </c>
      <c r="Q30" s="343">
        <v>33179</v>
      </c>
      <c r="R30" s="343">
        <v>10787</v>
      </c>
      <c r="S30" s="343">
        <v>2356</v>
      </c>
      <c r="T30" s="343"/>
      <c r="U30" s="343" t="s">
        <v>53</v>
      </c>
      <c r="V30" s="343">
        <v>59877</v>
      </c>
      <c r="W30" s="343">
        <v>44347</v>
      </c>
      <c r="X30" s="343">
        <v>5055</v>
      </c>
      <c r="Y30" s="343">
        <v>10475</v>
      </c>
      <c r="Z30" s="343">
        <v>54697</v>
      </c>
      <c r="AA30" s="343">
        <v>36493</v>
      </c>
      <c r="AB30" s="343">
        <v>14294</v>
      </c>
      <c r="AC30" s="343">
        <v>3910</v>
      </c>
      <c r="AE30" s="343" t="s">
        <v>53</v>
      </c>
      <c r="AF30" s="322">
        <v>66759</v>
      </c>
      <c r="AG30" s="322">
        <v>44698</v>
      </c>
      <c r="AH30" s="322">
        <v>7524</v>
      </c>
      <c r="AI30" s="322">
        <v>14537</v>
      </c>
      <c r="AJ30" s="322">
        <v>62653</v>
      </c>
      <c r="AK30" s="322">
        <v>38313</v>
      </c>
      <c r="AL30" s="322">
        <v>16714</v>
      </c>
      <c r="AM30" s="322">
        <v>7626</v>
      </c>
    </row>
    <row r="31" spans="1:39" ht="13.9" x14ac:dyDescent="0.3">
      <c r="A31" s="40" t="s">
        <v>54</v>
      </c>
      <c r="B31" s="343">
        <v>45319</v>
      </c>
      <c r="C31" s="343">
        <v>38103</v>
      </c>
      <c r="D31" s="343">
        <v>1234</v>
      </c>
      <c r="E31" s="343">
        <v>5982</v>
      </c>
      <c r="F31" s="343">
        <v>32757</v>
      </c>
      <c r="G31" s="343">
        <v>21132</v>
      </c>
      <c r="H31" s="343">
        <v>10406</v>
      </c>
      <c r="I31" s="343">
        <v>1219</v>
      </c>
      <c r="J31" s="343"/>
      <c r="K31" s="40" t="s">
        <v>54</v>
      </c>
      <c r="L31" s="343">
        <v>43901</v>
      </c>
      <c r="M31" s="343">
        <v>34577</v>
      </c>
      <c r="N31" s="343">
        <v>1415</v>
      </c>
      <c r="O31" s="343">
        <v>7909</v>
      </c>
      <c r="P31" s="343">
        <v>35400</v>
      </c>
      <c r="Q31" s="343">
        <v>24600</v>
      </c>
      <c r="R31" s="343">
        <v>8741</v>
      </c>
      <c r="S31" s="343">
        <v>2059</v>
      </c>
      <c r="T31" s="343"/>
      <c r="U31" s="343" t="s">
        <v>54</v>
      </c>
      <c r="V31" s="343">
        <v>50999</v>
      </c>
      <c r="W31" s="343">
        <v>38290</v>
      </c>
      <c r="X31" s="343">
        <v>3373</v>
      </c>
      <c r="Y31" s="343">
        <v>9336</v>
      </c>
      <c r="Z31" s="343">
        <v>43939</v>
      </c>
      <c r="AA31" s="343">
        <v>29019</v>
      </c>
      <c r="AB31" s="343">
        <v>11369</v>
      </c>
      <c r="AC31" s="343">
        <v>3551</v>
      </c>
      <c r="AE31" s="343" t="s">
        <v>54</v>
      </c>
      <c r="AF31" s="322">
        <v>54166</v>
      </c>
      <c r="AG31" s="322">
        <v>36693</v>
      </c>
      <c r="AH31" s="322">
        <v>4713</v>
      </c>
      <c r="AI31" s="322">
        <v>12760</v>
      </c>
      <c r="AJ31" s="322">
        <v>47284</v>
      </c>
      <c r="AK31" s="322">
        <v>29372</v>
      </c>
      <c r="AL31" s="322">
        <v>11956</v>
      </c>
      <c r="AM31" s="322">
        <v>5956</v>
      </c>
    </row>
    <row r="32" spans="1:39" ht="13.9" x14ac:dyDescent="0.3">
      <c r="A32" s="40" t="s">
        <v>55</v>
      </c>
      <c r="B32" s="343">
        <v>52286</v>
      </c>
      <c r="C32" s="343">
        <v>46441</v>
      </c>
      <c r="D32" s="343">
        <v>944</v>
      </c>
      <c r="E32" s="343">
        <v>4901</v>
      </c>
      <c r="F32" s="343">
        <v>34921</v>
      </c>
      <c r="G32" s="343">
        <v>24033</v>
      </c>
      <c r="H32" s="343">
        <v>10045</v>
      </c>
      <c r="I32" s="343">
        <v>843</v>
      </c>
      <c r="J32" s="343"/>
      <c r="K32" s="40" t="s">
        <v>55</v>
      </c>
      <c r="L32" s="343">
        <v>42693</v>
      </c>
      <c r="M32" s="343">
        <v>35126</v>
      </c>
      <c r="N32" s="343">
        <v>1431</v>
      </c>
      <c r="O32" s="343">
        <v>6136</v>
      </c>
      <c r="P32" s="343">
        <v>31827</v>
      </c>
      <c r="Q32" s="343">
        <v>23426</v>
      </c>
      <c r="R32" s="343">
        <v>7144</v>
      </c>
      <c r="S32" s="343">
        <v>1257</v>
      </c>
      <c r="T32" s="343"/>
      <c r="U32" s="343" t="s">
        <v>55</v>
      </c>
      <c r="V32" s="343">
        <v>48721</v>
      </c>
      <c r="W32" s="343">
        <v>35196</v>
      </c>
      <c r="X32" s="343">
        <v>6553</v>
      </c>
      <c r="Y32" s="343">
        <v>6972</v>
      </c>
      <c r="Z32" s="343">
        <v>37707</v>
      </c>
      <c r="AA32" s="343">
        <v>25669</v>
      </c>
      <c r="AB32" s="343">
        <v>10376</v>
      </c>
      <c r="AC32" s="343">
        <v>1662</v>
      </c>
      <c r="AE32" s="343" t="s">
        <v>55</v>
      </c>
      <c r="AF32" s="322">
        <v>69498</v>
      </c>
      <c r="AG32" s="322">
        <v>41178</v>
      </c>
      <c r="AH32" s="322">
        <v>12258</v>
      </c>
      <c r="AI32" s="322">
        <v>16062</v>
      </c>
      <c r="AJ32" s="322">
        <v>49689</v>
      </c>
      <c r="AK32" s="322">
        <v>29683</v>
      </c>
      <c r="AL32" s="322">
        <v>14249</v>
      </c>
      <c r="AM32" s="322">
        <v>5757</v>
      </c>
    </row>
    <row r="33" spans="1:39" ht="13.9" x14ac:dyDescent="0.3">
      <c r="A33" s="40" t="s">
        <v>56</v>
      </c>
      <c r="B33" s="343">
        <v>61849</v>
      </c>
      <c r="C33" s="343">
        <v>50063</v>
      </c>
      <c r="D33" s="343">
        <v>1334</v>
      </c>
      <c r="E33" s="343">
        <v>10452</v>
      </c>
      <c r="F33" s="343">
        <v>42183</v>
      </c>
      <c r="G33" s="343">
        <v>26690</v>
      </c>
      <c r="H33" s="343">
        <v>13627</v>
      </c>
      <c r="I33" s="343">
        <v>1866</v>
      </c>
      <c r="J33" s="343"/>
      <c r="K33" s="40" t="s">
        <v>56</v>
      </c>
      <c r="L33" s="343">
        <v>56884</v>
      </c>
      <c r="M33" s="343">
        <v>41990</v>
      </c>
      <c r="N33" s="343">
        <v>1694</v>
      </c>
      <c r="O33" s="343">
        <v>13200</v>
      </c>
      <c r="P33" s="343">
        <v>43649</v>
      </c>
      <c r="Q33" s="343">
        <v>28470</v>
      </c>
      <c r="R33" s="343">
        <v>12384</v>
      </c>
      <c r="S33" s="343">
        <v>2795</v>
      </c>
      <c r="T33" s="343"/>
      <c r="U33" s="343" t="s">
        <v>56</v>
      </c>
      <c r="V33" s="343">
        <v>58250</v>
      </c>
      <c r="W33" s="343">
        <v>40810</v>
      </c>
      <c r="X33" s="343">
        <v>4266</v>
      </c>
      <c r="Y33" s="343">
        <v>13174</v>
      </c>
      <c r="Z33" s="343">
        <v>47869</v>
      </c>
      <c r="AA33" s="343">
        <v>29350</v>
      </c>
      <c r="AB33" s="343">
        <v>15221</v>
      </c>
      <c r="AC33" s="343">
        <v>3298</v>
      </c>
      <c r="AE33" s="343" t="s">
        <v>56</v>
      </c>
      <c r="AF33" s="322">
        <v>65897</v>
      </c>
      <c r="AG33" s="322">
        <v>40967</v>
      </c>
      <c r="AH33" s="322">
        <v>7306</v>
      </c>
      <c r="AI33" s="322">
        <v>17624</v>
      </c>
      <c r="AJ33" s="322">
        <v>53781</v>
      </c>
      <c r="AK33" s="322">
        <v>30865</v>
      </c>
      <c r="AL33" s="322">
        <v>16877</v>
      </c>
      <c r="AM33" s="322">
        <v>6039</v>
      </c>
    </row>
    <row r="34" spans="1:39" ht="13.9" x14ac:dyDescent="0.3">
      <c r="A34" s="40" t="s">
        <v>57</v>
      </c>
      <c r="B34" s="343">
        <v>44215</v>
      </c>
      <c r="C34" s="343">
        <v>36055</v>
      </c>
      <c r="D34" s="343">
        <v>1271</v>
      </c>
      <c r="E34" s="343">
        <v>6889</v>
      </c>
      <c r="F34" s="343">
        <v>32298</v>
      </c>
      <c r="G34" s="343">
        <v>20710</v>
      </c>
      <c r="H34" s="343">
        <v>9331</v>
      </c>
      <c r="I34" s="343">
        <v>2257</v>
      </c>
      <c r="J34" s="343"/>
      <c r="K34" s="40" t="s">
        <v>57</v>
      </c>
      <c r="L34" s="343">
        <v>43530</v>
      </c>
      <c r="M34" s="343">
        <v>33164</v>
      </c>
      <c r="N34" s="343">
        <v>1518</v>
      </c>
      <c r="O34" s="343">
        <v>8848</v>
      </c>
      <c r="P34" s="343">
        <v>35397</v>
      </c>
      <c r="Q34" s="343">
        <v>22788</v>
      </c>
      <c r="R34" s="343">
        <v>8933</v>
      </c>
      <c r="S34" s="343">
        <v>3676</v>
      </c>
      <c r="T34" s="343"/>
      <c r="U34" s="343" t="s">
        <v>57</v>
      </c>
      <c r="V34" s="343">
        <v>48185</v>
      </c>
      <c r="W34" s="343">
        <v>35067</v>
      </c>
      <c r="X34" s="343">
        <v>2759</v>
      </c>
      <c r="Y34" s="343">
        <v>10359</v>
      </c>
      <c r="Z34" s="343">
        <v>41233</v>
      </c>
      <c r="AA34" s="343">
        <v>25154</v>
      </c>
      <c r="AB34" s="343">
        <v>10445</v>
      </c>
      <c r="AC34" s="343">
        <v>5634</v>
      </c>
      <c r="AE34" s="343" t="s">
        <v>57</v>
      </c>
      <c r="AF34" s="322">
        <v>51523</v>
      </c>
      <c r="AG34" s="322">
        <v>35367</v>
      </c>
      <c r="AH34" s="322">
        <v>3432</v>
      </c>
      <c r="AI34" s="322">
        <v>12724</v>
      </c>
      <c r="AJ34" s="322">
        <v>45374</v>
      </c>
      <c r="AK34" s="322">
        <v>26293</v>
      </c>
      <c r="AL34" s="322">
        <v>11011</v>
      </c>
      <c r="AM34" s="322">
        <v>8070</v>
      </c>
    </row>
    <row r="35" spans="1:39" ht="13.9" x14ac:dyDescent="0.3">
      <c r="A35" s="40" t="s">
        <v>58</v>
      </c>
      <c r="B35" s="343">
        <v>52333</v>
      </c>
      <c r="C35" s="343">
        <v>45364</v>
      </c>
      <c r="D35" s="343">
        <v>1598</v>
      </c>
      <c r="E35" s="343">
        <v>5371</v>
      </c>
      <c r="F35" s="343">
        <v>41977</v>
      </c>
      <c r="G35" s="343">
        <v>27785</v>
      </c>
      <c r="H35" s="343">
        <v>13053</v>
      </c>
      <c r="I35" s="343">
        <v>1139</v>
      </c>
      <c r="J35" s="343"/>
      <c r="K35" s="40" t="s">
        <v>58</v>
      </c>
      <c r="L35" s="343">
        <v>45559</v>
      </c>
      <c r="M35" s="343">
        <v>36297</v>
      </c>
      <c r="N35" s="343">
        <v>2039</v>
      </c>
      <c r="O35" s="343">
        <v>7223</v>
      </c>
      <c r="P35" s="343">
        <v>40632</v>
      </c>
      <c r="Q35" s="343">
        <v>29032</v>
      </c>
      <c r="R35" s="343">
        <v>9229</v>
      </c>
      <c r="S35" s="343">
        <v>2371</v>
      </c>
      <c r="T35" s="343"/>
      <c r="U35" s="343" t="s">
        <v>58</v>
      </c>
      <c r="V35" s="343">
        <v>57273</v>
      </c>
      <c r="W35" s="343">
        <v>42444</v>
      </c>
      <c r="X35" s="343">
        <v>4884</v>
      </c>
      <c r="Y35" s="343">
        <v>9945</v>
      </c>
      <c r="Z35" s="343">
        <v>50596</v>
      </c>
      <c r="AA35" s="343">
        <v>34320</v>
      </c>
      <c r="AB35" s="343">
        <v>12259</v>
      </c>
      <c r="AC35" s="343">
        <v>4017</v>
      </c>
      <c r="AE35" s="343" t="s">
        <v>58</v>
      </c>
      <c r="AF35" s="322">
        <v>73855</v>
      </c>
      <c r="AG35" s="322">
        <v>51857</v>
      </c>
      <c r="AH35" s="322">
        <v>7280</v>
      </c>
      <c r="AI35" s="322">
        <v>14718</v>
      </c>
      <c r="AJ35" s="322">
        <v>66029</v>
      </c>
      <c r="AK35" s="322">
        <v>43114</v>
      </c>
      <c r="AL35" s="322">
        <v>15102</v>
      </c>
      <c r="AM35" s="322">
        <v>7813</v>
      </c>
    </row>
    <row r="36" spans="1:39" ht="13.9" x14ac:dyDescent="0.3">
      <c r="A36" s="40" t="s">
        <v>59</v>
      </c>
      <c r="B36" s="343">
        <v>46838</v>
      </c>
      <c r="C36" s="343">
        <v>39642</v>
      </c>
      <c r="D36" s="343">
        <v>1083</v>
      </c>
      <c r="E36" s="343">
        <v>6113</v>
      </c>
      <c r="F36" s="343">
        <v>33046</v>
      </c>
      <c r="G36" s="343">
        <v>20270</v>
      </c>
      <c r="H36" s="343">
        <v>11570</v>
      </c>
      <c r="I36" s="343">
        <v>1206</v>
      </c>
      <c r="J36" s="343"/>
      <c r="K36" s="40" t="s">
        <v>59</v>
      </c>
      <c r="L36" s="343">
        <v>44961</v>
      </c>
      <c r="M36" s="343">
        <v>34903</v>
      </c>
      <c r="N36" s="343">
        <v>1216</v>
      </c>
      <c r="O36" s="343">
        <v>8842</v>
      </c>
      <c r="P36" s="343">
        <v>36100</v>
      </c>
      <c r="Q36" s="343">
        <v>22923</v>
      </c>
      <c r="R36" s="343">
        <v>11241</v>
      </c>
      <c r="S36" s="343">
        <v>1936</v>
      </c>
      <c r="T36" s="343"/>
      <c r="U36" s="343" t="s">
        <v>59</v>
      </c>
      <c r="V36" s="343">
        <v>48373</v>
      </c>
      <c r="W36" s="343">
        <v>35700</v>
      </c>
      <c r="X36" s="343">
        <v>2812</v>
      </c>
      <c r="Y36" s="343">
        <v>9861</v>
      </c>
      <c r="Z36" s="343">
        <v>41922</v>
      </c>
      <c r="AA36" s="343">
        <v>25239</v>
      </c>
      <c r="AB36" s="343">
        <v>13882</v>
      </c>
      <c r="AC36" s="343">
        <v>2801</v>
      </c>
      <c r="AE36" s="343" t="s">
        <v>59</v>
      </c>
      <c r="AF36" s="322">
        <v>49854</v>
      </c>
      <c r="AG36" s="322">
        <v>34095</v>
      </c>
      <c r="AH36" s="322">
        <v>3796</v>
      </c>
      <c r="AI36" s="322">
        <v>11963</v>
      </c>
      <c r="AJ36" s="322">
        <v>45126</v>
      </c>
      <c r="AK36" s="322">
        <v>26151</v>
      </c>
      <c r="AL36" s="322">
        <v>14938</v>
      </c>
      <c r="AM36" s="322">
        <v>4037</v>
      </c>
    </row>
    <row r="37" spans="1:39" x14ac:dyDescent="0.2">
      <c r="A37" s="40" t="s">
        <v>60</v>
      </c>
      <c r="B37" s="343">
        <v>34811</v>
      </c>
      <c r="C37" s="343">
        <v>29578</v>
      </c>
      <c r="D37" s="343">
        <v>939</v>
      </c>
      <c r="E37" s="343">
        <v>4294</v>
      </c>
      <c r="F37" s="343">
        <v>24506</v>
      </c>
      <c r="G37" s="343">
        <v>16467</v>
      </c>
      <c r="H37" s="343">
        <v>7480</v>
      </c>
      <c r="I37" s="343">
        <v>559</v>
      </c>
      <c r="J37" s="343"/>
      <c r="K37" s="40" t="s">
        <v>60</v>
      </c>
      <c r="L37" s="343">
        <v>29992</v>
      </c>
      <c r="M37" s="343">
        <v>24218</v>
      </c>
      <c r="N37" s="343">
        <v>1112</v>
      </c>
      <c r="O37" s="343">
        <v>4662</v>
      </c>
      <c r="P37" s="343">
        <v>22614</v>
      </c>
      <c r="Q37" s="343">
        <v>16266</v>
      </c>
      <c r="R37" s="343">
        <v>5260</v>
      </c>
      <c r="S37" s="343">
        <v>1088</v>
      </c>
      <c r="T37" s="343"/>
      <c r="U37" s="343" t="s">
        <v>60</v>
      </c>
      <c r="V37" s="343">
        <v>42730</v>
      </c>
      <c r="W37" s="343">
        <v>30433</v>
      </c>
      <c r="X37" s="343">
        <v>5725</v>
      </c>
      <c r="Y37" s="343">
        <v>6572</v>
      </c>
      <c r="Z37" s="343">
        <v>31206</v>
      </c>
      <c r="AA37" s="343">
        <v>22094</v>
      </c>
      <c r="AB37" s="343">
        <v>6896</v>
      </c>
      <c r="AC37" s="343">
        <v>2216</v>
      </c>
      <c r="AE37" s="343" t="s">
        <v>60</v>
      </c>
      <c r="AF37" s="322">
        <v>66074</v>
      </c>
      <c r="AG37" s="322">
        <v>45198</v>
      </c>
      <c r="AH37" s="322">
        <v>9391</v>
      </c>
      <c r="AI37" s="322">
        <v>11485</v>
      </c>
      <c r="AJ37" s="322">
        <v>47498</v>
      </c>
      <c r="AK37" s="322">
        <v>33029</v>
      </c>
      <c r="AL37" s="322">
        <v>9542</v>
      </c>
      <c r="AM37" s="322">
        <v>4927</v>
      </c>
    </row>
    <row r="38" spans="1:39" x14ac:dyDescent="0.2">
      <c r="A38" s="40" t="s">
        <v>61</v>
      </c>
      <c r="B38" s="343">
        <v>55623</v>
      </c>
      <c r="C38" s="343">
        <v>47235</v>
      </c>
      <c r="D38" s="343">
        <v>1354</v>
      </c>
      <c r="E38" s="343">
        <v>7034</v>
      </c>
      <c r="F38" s="343">
        <v>39060</v>
      </c>
      <c r="G38" s="343">
        <v>24545</v>
      </c>
      <c r="H38" s="343">
        <v>13246</v>
      </c>
      <c r="I38" s="343">
        <v>1269</v>
      </c>
      <c r="J38" s="343"/>
      <c r="K38" s="40" t="s">
        <v>61</v>
      </c>
      <c r="L38" s="343">
        <v>50424</v>
      </c>
      <c r="M38" s="343">
        <v>40252</v>
      </c>
      <c r="N38" s="343">
        <v>1588</v>
      </c>
      <c r="O38" s="343">
        <v>8584</v>
      </c>
      <c r="P38" s="343">
        <v>41286</v>
      </c>
      <c r="Q38" s="343">
        <v>28914</v>
      </c>
      <c r="R38" s="343">
        <v>10515</v>
      </c>
      <c r="S38" s="343">
        <v>1857</v>
      </c>
      <c r="T38" s="343"/>
      <c r="U38" s="343" t="s">
        <v>61</v>
      </c>
      <c r="V38" s="343">
        <v>52257</v>
      </c>
      <c r="W38" s="343">
        <v>38354</v>
      </c>
      <c r="X38" s="343">
        <v>4695</v>
      </c>
      <c r="Y38" s="343">
        <v>9208</v>
      </c>
      <c r="Z38" s="343">
        <v>45516</v>
      </c>
      <c r="AA38" s="343">
        <v>30016</v>
      </c>
      <c r="AB38" s="343">
        <v>12896</v>
      </c>
      <c r="AC38" s="343">
        <v>2604</v>
      </c>
      <c r="AE38" s="343" t="s">
        <v>61</v>
      </c>
      <c r="AF38" s="322">
        <v>62640</v>
      </c>
      <c r="AG38" s="322">
        <v>38083</v>
      </c>
      <c r="AH38" s="322">
        <v>7351</v>
      </c>
      <c r="AI38" s="322">
        <v>17206</v>
      </c>
      <c r="AJ38" s="322">
        <v>52757</v>
      </c>
      <c r="AK38" s="322">
        <v>31481</v>
      </c>
      <c r="AL38" s="322">
        <v>14671</v>
      </c>
      <c r="AM38" s="322">
        <v>6605</v>
      </c>
    </row>
    <row r="39" spans="1:39" x14ac:dyDescent="0.2">
      <c r="A39" s="40" t="s">
        <v>62</v>
      </c>
      <c r="B39" s="343">
        <v>65137</v>
      </c>
      <c r="C39" s="343">
        <v>55038</v>
      </c>
      <c r="D39" s="343">
        <v>1766</v>
      </c>
      <c r="E39" s="343">
        <v>8333</v>
      </c>
      <c r="F39" s="343">
        <v>52172</v>
      </c>
      <c r="G39" s="343">
        <v>36146</v>
      </c>
      <c r="H39" s="343">
        <v>13728</v>
      </c>
      <c r="I39" s="343">
        <v>2298</v>
      </c>
      <c r="J39" s="343"/>
      <c r="K39" s="40" t="s">
        <v>62</v>
      </c>
      <c r="L39" s="343">
        <v>64347</v>
      </c>
      <c r="M39" s="343">
        <v>50867</v>
      </c>
      <c r="N39" s="343">
        <v>2230</v>
      </c>
      <c r="O39" s="343">
        <v>11250</v>
      </c>
      <c r="P39" s="343">
        <v>58625</v>
      </c>
      <c r="Q39" s="343">
        <v>43532</v>
      </c>
      <c r="R39" s="343">
        <v>10595</v>
      </c>
      <c r="S39" s="343">
        <v>4498</v>
      </c>
      <c r="T39" s="343"/>
      <c r="U39" s="343" t="s">
        <v>62</v>
      </c>
      <c r="V39" s="343">
        <v>72091</v>
      </c>
      <c r="W39" s="343">
        <v>55392</v>
      </c>
      <c r="X39" s="343">
        <v>4243</v>
      </c>
      <c r="Y39" s="343">
        <v>12456</v>
      </c>
      <c r="Z39" s="343">
        <v>69090</v>
      </c>
      <c r="AA39" s="343">
        <v>50445</v>
      </c>
      <c r="AB39" s="343">
        <v>12063</v>
      </c>
      <c r="AC39" s="343">
        <v>6582</v>
      </c>
      <c r="AE39" s="343" t="s">
        <v>62</v>
      </c>
      <c r="AF39" s="322">
        <v>88927</v>
      </c>
      <c r="AG39" s="322">
        <v>64623</v>
      </c>
      <c r="AH39" s="322">
        <v>5702</v>
      </c>
      <c r="AI39" s="322">
        <v>18602</v>
      </c>
      <c r="AJ39" s="322">
        <v>84389</v>
      </c>
      <c r="AK39" s="322">
        <v>59659</v>
      </c>
      <c r="AL39" s="322">
        <v>13509</v>
      </c>
      <c r="AM39" s="322">
        <v>11221</v>
      </c>
    </row>
    <row r="40" spans="1:39" x14ac:dyDescent="0.2">
      <c r="A40" s="40" t="s">
        <v>63</v>
      </c>
      <c r="B40" s="343">
        <v>45376</v>
      </c>
      <c r="C40" s="343">
        <v>35802</v>
      </c>
      <c r="D40" s="343">
        <v>1448</v>
      </c>
      <c r="E40" s="343">
        <v>8126</v>
      </c>
      <c r="F40" s="343">
        <v>39062</v>
      </c>
      <c r="G40" s="343">
        <v>28997</v>
      </c>
      <c r="H40" s="343">
        <v>7021</v>
      </c>
      <c r="I40" s="343">
        <v>3044</v>
      </c>
      <c r="J40" s="343"/>
      <c r="K40" s="40" t="s">
        <v>63</v>
      </c>
      <c r="L40" s="343">
        <v>44471</v>
      </c>
      <c r="M40" s="343">
        <v>32887</v>
      </c>
      <c r="N40" s="343">
        <v>1906</v>
      </c>
      <c r="O40" s="343">
        <v>9678</v>
      </c>
      <c r="P40" s="343">
        <v>37522</v>
      </c>
      <c r="Q40" s="343">
        <v>26909</v>
      </c>
      <c r="R40" s="343">
        <v>6288</v>
      </c>
      <c r="S40" s="343">
        <v>4325</v>
      </c>
      <c r="T40" s="343"/>
      <c r="U40" s="343" t="s">
        <v>63</v>
      </c>
      <c r="V40" s="343">
        <v>48948</v>
      </c>
      <c r="W40" s="343">
        <v>35054</v>
      </c>
      <c r="X40" s="343">
        <v>3279</v>
      </c>
      <c r="Y40" s="343">
        <v>10615</v>
      </c>
      <c r="Z40" s="343">
        <v>40520</v>
      </c>
      <c r="AA40" s="343">
        <v>28083</v>
      </c>
      <c r="AB40" s="343">
        <v>6623</v>
      </c>
      <c r="AC40" s="343">
        <v>5814</v>
      </c>
      <c r="AE40" s="343" t="s">
        <v>63</v>
      </c>
      <c r="AF40" s="322">
        <v>61767</v>
      </c>
      <c r="AG40" s="322">
        <v>42128</v>
      </c>
      <c r="AH40" s="322">
        <v>5339</v>
      </c>
      <c r="AI40" s="322">
        <v>14300</v>
      </c>
      <c r="AJ40" s="322">
        <v>47091</v>
      </c>
      <c r="AK40" s="322">
        <v>31097</v>
      </c>
      <c r="AL40" s="322">
        <v>7558</v>
      </c>
      <c r="AM40" s="322">
        <v>8436</v>
      </c>
    </row>
    <row r="41" spans="1:39" x14ac:dyDescent="0.2">
      <c r="A41" s="343"/>
      <c r="B41" s="343"/>
      <c r="C41" s="343"/>
      <c r="D41" s="343"/>
      <c r="E41" s="343"/>
      <c r="F41" s="343"/>
      <c r="G41" s="343"/>
      <c r="H41" s="343"/>
      <c r="I41" s="343"/>
      <c r="J41" s="343"/>
      <c r="K41" s="343"/>
      <c r="L41" s="343"/>
      <c r="M41" s="343"/>
      <c r="N41" s="343"/>
      <c r="O41" s="343"/>
      <c r="P41" s="343"/>
      <c r="Q41" s="343"/>
      <c r="R41" s="343"/>
      <c r="S41" s="343"/>
      <c r="T41" s="343"/>
      <c r="U41" s="343"/>
      <c r="V41" s="343"/>
      <c r="W41" s="343"/>
      <c r="X41" s="343"/>
      <c r="Y41" s="343"/>
      <c r="Z41" s="343"/>
      <c r="AA41" s="343"/>
      <c r="AB41" s="343"/>
      <c r="AC41" s="343"/>
      <c r="AE41" s="343"/>
      <c r="AF41" s="343"/>
      <c r="AG41" s="343"/>
      <c r="AH41" s="343"/>
      <c r="AI41" s="343"/>
      <c r="AJ41" s="343"/>
      <c r="AK41" s="343"/>
      <c r="AL41" s="343"/>
      <c r="AM41" s="343"/>
    </row>
    <row r="42" spans="1:39" x14ac:dyDescent="0.2">
      <c r="A42" s="336" t="s">
        <v>64</v>
      </c>
      <c r="B42" s="322">
        <v>124061</v>
      </c>
      <c r="C42" s="322">
        <v>97267</v>
      </c>
      <c r="D42" s="322">
        <v>4090</v>
      </c>
      <c r="E42" s="322">
        <v>22704</v>
      </c>
      <c r="F42" s="322">
        <v>108125</v>
      </c>
      <c r="G42" s="322">
        <v>79427</v>
      </c>
      <c r="H42" s="322">
        <v>19555</v>
      </c>
      <c r="I42" s="322">
        <v>9143</v>
      </c>
      <c r="J42" s="343"/>
      <c r="K42" s="336" t="s">
        <v>64</v>
      </c>
      <c r="L42" s="322">
        <v>122073</v>
      </c>
      <c r="M42" s="322">
        <v>88861</v>
      </c>
      <c r="N42" s="322">
        <v>5404</v>
      </c>
      <c r="O42" s="322">
        <v>27808</v>
      </c>
      <c r="P42" s="322">
        <v>104843</v>
      </c>
      <c r="Q42" s="322">
        <v>73055</v>
      </c>
      <c r="R42" s="322">
        <v>17773</v>
      </c>
      <c r="S42" s="322">
        <v>14015</v>
      </c>
      <c r="T42" s="343"/>
      <c r="U42" s="343" t="s">
        <v>64</v>
      </c>
      <c r="V42" s="322">
        <v>140600</v>
      </c>
      <c r="W42" s="322">
        <v>97625</v>
      </c>
      <c r="X42" s="322">
        <v>10214</v>
      </c>
      <c r="Y42" s="322">
        <v>32761</v>
      </c>
      <c r="Z42" s="322">
        <v>120603</v>
      </c>
      <c r="AA42" s="322">
        <v>80314</v>
      </c>
      <c r="AB42" s="322">
        <v>20505</v>
      </c>
      <c r="AC42" s="322">
        <v>19784</v>
      </c>
      <c r="AE42" s="343" t="s">
        <v>64</v>
      </c>
      <c r="AF42" s="322">
        <v>165143</v>
      </c>
      <c r="AG42" s="322">
        <v>110027</v>
      </c>
      <c r="AH42" s="322">
        <v>13671</v>
      </c>
      <c r="AI42" s="322">
        <v>41445</v>
      </c>
      <c r="AJ42" s="322">
        <v>133763</v>
      </c>
      <c r="AK42" s="322">
        <v>85127</v>
      </c>
      <c r="AL42" s="322">
        <v>22410</v>
      </c>
      <c r="AM42" s="322">
        <v>26226</v>
      </c>
    </row>
    <row r="43" spans="1:39" x14ac:dyDescent="0.2">
      <c r="A43" s="336" t="s">
        <v>65</v>
      </c>
      <c r="B43" s="322">
        <v>404651</v>
      </c>
      <c r="C43" s="322">
        <v>346425</v>
      </c>
      <c r="D43" s="322">
        <v>11088</v>
      </c>
      <c r="E43" s="322">
        <v>47138</v>
      </c>
      <c r="F43" s="322">
        <v>314492</v>
      </c>
      <c r="G43" s="322">
        <v>217382</v>
      </c>
      <c r="H43" s="322">
        <v>85978</v>
      </c>
      <c r="I43" s="322">
        <v>11132</v>
      </c>
      <c r="J43" s="343"/>
      <c r="K43" s="336" t="s">
        <v>65</v>
      </c>
      <c r="L43" s="322">
        <v>361317</v>
      </c>
      <c r="M43" s="322">
        <v>286432</v>
      </c>
      <c r="N43" s="322">
        <v>13938</v>
      </c>
      <c r="O43" s="322">
        <v>60947</v>
      </c>
      <c r="P43" s="322">
        <v>316591</v>
      </c>
      <c r="Q43" s="322">
        <v>230716</v>
      </c>
      <c r="R43" s="322">
        <v>64506</v>
      </c>
      <c r="S43" s="322">
        <v>21369</v>
      </c>
      <c r="T43" s="343"/>
      <c r="U43" s="343" t="s">
        <v>65</v>
      </c>
      <c r="V43" s="322">
        <v>433202</v>
      </c>
      <c r="W43" s="322">
        <v>319767</v>
      </c>
      <c r="X43" s="322">
        <v>38061</v>
      </c>
      <c r="Y43" s="322">
        <v>75374</v>
      </c>
      <c r="Z43" s="322">
        <v>384390</v>
      </c>
      <c r="AA43" s="322">
        <v>267297</v>
      </c>
      <c r="AB43" s="322">
        <v>83227</v>
      </c>
      <c r="AC43" s="322">
        <v>33866</v>
      </c>
      <c r="AE43" s="343" t="s">
        <v>65</v>
      </c>
      <c r="AF43" s="322">
        <v>553339</v>
      </c>
      <c r="AG43" s="322">
        <v>379665</v>
      </c>
      <c r="AH43" s="322">
        <v>57796</v>
      </c>
      <c r="AI43" s="322">
        <v>115878</v>
      </c>
      <c r="AJ43" s="322">
        <v>481529</v>
      </c>
      <c r="AK43" s="322">
        <v>319452</v>
      </c>
      <c r="AL43" s="322">
        <v>101075</v>
      </c>
      <c r="AM43" s="322">
        <v>61002</v>
      </c>
    </row>
    <row r="44" spans="1:39" x14ac:dyDescent="0.2">
      <c r="A44" s="336" t="s">
        <v>66</v>
      </c>
      <c r="B44" s="322">
        <v>1247173</v>
      </c>
      <c r="C44" s="322">
        <v>1050493</v>
      </c>
      <c r="D44" s="322">
        <v>28503</v>
      </c>
      <c r="E44" s="322">
        <v>168177</v>
      </c>
      <c r="F44" s="322">
        <v>878027</v>
      </c>
      <c r="G44" s="322">
        <v>563735</v>
      </c>
      <c r="H44" s="322">
        <v>279432</v>
      </c>
      <c r="I44" s="322">
        <v>34860</v>
      </c>
      <c r="J44" s="343"/>
      <c r="K44" s="336" t="s">
        <v>66</v>
      </c>
      <c r="L44" s="322">
        <v>1143064</v>
      </c>
      <c r="M44" s="322">
        <v>886223</v>
      </c>
      <c r="N44" s="322">
        <v>35737</v>
      </c>
      <c r="O44" s="322">
        <v>221104</v>
      </c>
      <c r="P44" s="322">
        <v>915282</v>
      </c>
      <c r="Q44" s="322">
        <v>608137</v>
      </c>
      <c r="R44" s="322">
        <v>252267</v>
      </c>
      <c r="S44" s="322">
        <v>54878</v>
      </c>
      <c r="T44" s="343"/>
      <c r="U44" s="343" t="s">
        <v>66</v>
      </c>
      <c r="V44" s="322">
        <v>1201218</v>
      </c>
      <c r="W44" s="322">
        <v>876204</v>
      </c>
      <c r="X44" s="322">
        <v>87250</v>
      </c>
      <c r="Y44" s="322">
        <v>237764</v>
      </c>
      <c r="Z44" s="322">
        <v>1039121</v>
      </c>
      <c r="AA44" s="322">
        <v>647098</v>
      </c>
      <c r="AB44" s="322">
        <v>311481</v>
      </c>
      <c r="AC44" s="322">
        <v>80542</v>
      </c>
      <c r="AE44" s="343" t="s">
        <v>66</v>
      </c>
      <c r="AF44" s="322">
        <v>1340401</v>
      </c>
      <c r="AG44" s="322">
        <v>871638</v>
      </c>
      <c r="AH44" s="322">
        <v>133330</v>
      </c>
      <c r="AI44" s="322">
        <v>335433</v>
      </c>
      <c r="AJ44" s="322">
        <v>1165715</v>
      </c>
      <c r="AK44" s="322">
        <v>679307</v>
      </c>
      <c r="AL44" s="322">
        <v>345267</v>
      </c>
      <c r="AM44" s="322">
        <v>141141</v>
      </c>
    </row>
    <row r="45" spans="1:39" x14ac:dyDescent="0.2">
      <c r="A45" s="336" t="s">
        <v>67</v>
      </c>
      <c r="B45" s="343">
        <v>1775885</v>
      </c>
      <c r="C45" s="343">
        <v>1494185</v>
      </c>
      <c r="D45" s="343">
        <v>43681</v>
      </c>
      <c r="E45" s="343">
        <v>238019</v>
      </c>
      <c r="F45" s="343">
        <v>1300644</v>
      </c>
      <c r="G45" s="343">
        <v>860544</v>
      </c>
      <c r="H45" s="343">
        <v>384965</v>
      </c>
      <c r="I45" s="343">
        <v>55135</v>
      </c>
      <c r="J45" s="343"/>
      <c r="K45" s="336" t="s">
        <v>67</v>
      </c>
      <c r="L45" s="343">
        <v>1626454</v>
      </c>
      <c r="M45" s="343">
        <v>1261516</v>
      </c>
      <c r="N45" s="343">
        <v>55079</v>
      </c>
      <c r="O45" s="343">
        <v>309859</v>
      </c>
      <c r="P45" s="343">
        <v>1336716</v>
      </c>
      <c r="Q45" s="343">
        <v>911908</v>
      </c>
      <c r="R45" s="343">
        <v>334546</v>
      </c>
      <c r="S45" s="343">
        <v>90262</v>
      </c>
      <c r="T45" s="343"/>
      <c r="U45" s="343" t="s">
        <v>67</v>
      </c>
      <c r="V45" s="343">
        <v>1775020</v>
      </c>
      <c r="W45" s="343">
        <v>1293596</v>
      </c>
      <c r="X45" s="343">
        <v>135525</v>
      </c>
      <c r="Y45" s="343">
        <v>345899</v>
      </c>
      <c r="Z45" s="343">
        <v>1544114</v>
      </c>
      <c r="AA45" s="343">
        <v>994709</v>
      </c>
      <c r="AB45" s="343">
        <v>415213</v>
      </c>
      <c r="AC45" s="343">
        <v>134192</v>
      </c>
      <c r="AE45" s="343" t="s">
        <v>67</v>
      </c>
      <c r="AF45" s="322">
        <v>2058883</v>
      </c>
      <c r="AG45" s="322">
        <v>1361330</v>
      </c>
      <c r="AH45" s="322">
        <v>204797</v>
      </c>
      <c r="AI45" s="322">
        <v>492756</v>
      </c>
      <c r="AJ45" s="322">
        <v>1781007</v>
      </c>
      <c r="AK45" s="322">
        <v>1083886</v>
      </c>
      <c r="AL45" s="322">
        <v>468752</v>
      </c>
      <c r="AM45" s="322">
        <v>228369</v>
      </c>
    </row>
  </sheetData>
  <mergeCells count="8">
    <mergeCell ref="AF2:AI2"/>
    <mergeCell ref="AJ2:AM2"/>
    <mergeCell ref="B2:E2"/>
    <mergeCell ref="F2:I2"/>
    <mergeCell ref="L2:O2"/>
    <mergeCell ref="P2:S2"/>
    <mergeCell ref="V2:Y2"/>
    <mergeCell ref="Z2:AC2"/>
  </mergeCells>
  <hyperlinks>
    <hyperlink ref="A1" location="Contents!A1" display="Back"/>
    <hyperlink ref="C1" location="'Table 24'!A1" display="Table 24"/>
  </hyperlinks>
  <pageMargins left="0.7" right="0.7" top="0.75" bottom="0.75" header="0.3" footer="0.3"/>
  <pageSetup paperSize="9"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tabColor theme="7" tint="0.39997558519241921"/>
    <pageSetUpPr autoPageBreaks="0"/>
  </sheetPr>
  <dimension ref="A1:AW86"/>
  <sheetViews>
    <sheetView zoomScale="70" zoomScaleNormal="70" workbookViewId="0">
      <selection activeCell="C1" sqref="C1"/>
    </sheetView>
  </sheetViews>
  <sheetFormatPr defaultColWidth="11.140625" defaultRowHeight="12.75" x14ac:dyDescent="0.2"/>
  <cols>
    <col min="1" max="9" width="11.140625" style="335"/>
    <col min="10" max="10" width="0" style="335" hidden="1" customWidth="1"/>
    <col min="11" max="19" width="11.140625" style="335"/>
    <col min="20" max="20" width="0" style="335" hidden="1" customWidth="1"/>
    <col min="21" max="29" width="11.140625" style="335"/>
    <col min="30" max="30" width="0" style="335" hidden="1" customWidth="1"/>
    <col min="31" max="39" width="11.140625" style="335"/>
    <col min="40" max="40" width="0" style="335" hidden="1" customWidth="1"/>
    <col min="41" max="16384" width="11.140625" style="335"/>
  </cols>
  <sheetData>
    <row r="1" spans="1:49" x14ac:dyDescent="0.2">
      <c r="A1" s="345" t="s">
        <v>333</v>
      </c>
      <c r="C1" s="496" t="s">
        <v>587</v>
      </c>
    </row>
    <row r="2" spans="1:49" ht="13.9" x14ac:dyDescent="0.3">
      <c r="A2" s="64" t="s">
        <v>29</v>
      </c>
      <c r="B2" s="344" t="s">
        <v>73</v>
      </c>
      <c r="C2" s="344" t="s">
        <v>256</v>
      </c>
      <c r="D2" s="344" t="s">
        <v>137</v>
      </c>
      <c r="E2" s="344" t="s">
        <v>253</v>
      </c>
      <c r="F2" s="344" t="s">
        <v>254</v>
      </c>
      <c r="G2" s="344" t="s">
        <v>257</v>
      </c>
      <c r="H2" s="344" t="s">
        <v>258</v>
      </c>
      <c r="I2" s="344" t="s">
        <v>137</v>
      </c>
      <c r="J2" s="343"/>
      <c r="K2" s="64" t="s">
        <v>30</v>
      </c>
      <c r="L2" s="344" t="s">
        <v>73</v>
      </c>
      <c r="M2" s="344" t="s">
        <v>256</v>
      </c>
      <c r="N2" s="344" t="s">
        <v>137</v>
      </c>
      <c r="O2" s="344" t="s">
        <v>253</v>
      </c>
      <c r="P2" s="344" t="s">
        <v>254</v>
      </c>
      <c r="Q2" s="344" t="s">
        <v>257</v>
      </c>
      <c r="R2" s="344" t="s">
        <v>258</v>
      </c>
      <c r="S2" s="344" t="s">
        <v>137</v>
      </c>
      <c r="T2" s="343"/>
      <c r="U2" s="64" t="s">
        <v>4</v>
      </c>
      <c r="V2" s="344" t="s">
        <v>73</v>
      </c>
      <c r="W2" s="344" t="s">
        <v>256</v>
      </c>
      <c r="X2" s="344" t="s">
        <v>137</v>
      </c>
      <c r="Y2" s="344" t="s">
        <v>253</v>
      </c>
      <c r="Z2" s="344" t="s">
        <v>254</v>
      </c>
      <c r="AA2" s="344" t="s">
        <v>257</v>
      </c>
      <c r="AB2" s="344" t="s">
        <v>258</v>
      </c>
      <c r="AC2" s="344" t="s">
        <v>137</v>
      </c>
      <c r="AD2" s="343"/>
      <c r="AE2" s="64">
        <v>2001</v>
      </c>
      <c r="AF2" s="344" t="s">
        <v>73</v>
      </c>
      <c r="AG2" s="344" t="s">
        <v>256</v>
      </c>
      <c r="AH2" s="344" t="s">
        <v>137</v>
      </c>
      <c r="AI2" s="344" t="s">
        <v>253</v>
      </c>
      <c r="AJ2" s="344" t="s">
        <v>254</v>
      </c>
      <c r="AK2" s="344" t="s">
        <v>257</v>
      </c>
      <c r="AL2" s="344" t="s">
        <v>258</v>
      </c>
      <c r="AM2" s="344" t="s">
        <v>259</v>
      </c>
      <c r="AO2" s="64">
        <v>2011</v>
      </c>
      <c r="AP2" s="344" t="s">
        <v>73</v>
      </c>
      <c r="AQ2" s="344" t="s">
        <v>256</v>
      </c>
      <c r="AR2" s="344" t="s">
        <v>137</v>
      </c>
      <c r="AS2" s="344" t="s">
        <v>253</v>
      </c>
      <c r="AT2" s="344" t="s">
        <v>254</v>
      </c>
      <c r="AU2" s="344" t="s">
        <v>257</v>
      </c>
      <c r="AV2" s="344" t="s">
        <v>258</v>
      </c>
      <c r="AW2" s="344" t="s">
        <v>259</v>
      </c>
    </row>
    <row r="3" spans="1:49" ht="13.9" x14ac:dyDescent="0.3">
      <c r="A3" s="336"/>
      <c r="B3" s="344" t="s">
        <v>217</v>
      </c>
      <c r="C3" s="344" t="s">
        <v>260</v>
      </c>
      <c r="D3" s="344" t="s">
        <v>261</v>
      </c>
      <c r="E3" s="343"/>
      <c r="F3" s="343"/>
      <c r="G3" s="344" t="s">
        <v>262</v>
      </c>
      <c r="H3" s="344" t="s">
        <v>262</v>
      </c>
      <c r="I3" s="344" t="s">
        <v>263</v>
      </c>
      <c r="J3" s="343"/>
      <c r="K3" s="336"/>
      <c r="L3" s="344" t="s">
        <v>217</v>
      </c>
      <c r="M3" s="344" t="s">
        <v>264</v>
      </c>
      <c r="N3" s="344" t="s">
        <v>261</v>
      </c>
      <c r="O3" s="344"/>
      <c r="P3" s="344"/>
      <c r="Q3" s="344" t="s">
        <v>262</v>
      </c>
      <c r="R3" s="344" t="s">
        <v>262</v>
      </c>
      <c r="S3" s="344" t="s">
        <v>263</v>
      </c>
      <c r="T3" s="343"/>
      <c r="U3" s="336"/>
      <c r="V3" s="344" t="s">
        <v>217</v>
      </c>
      <c r="W3" s="344" t="s">
        <v>264</v>
      </c>
      <c r="X3" s="344" t="s">
        <v>261</v>
      </c>
      <c r="Y3" s="344"/>
      <c r="Z3" s="344"/>
      <c r="AA3" s="344" t="s">
        <v>262</v>
      </c>
      <c r="AB3" s="344" t="s">
        <v>262</v>
      </c>
      <c r="AC3" s="344" t="s">
        <v>263</v>
      </c>
      <c r="AD3" s="343"/>
      <c r="AE3" s="336"/>
      <c r="AF3" s="344" t="s">
        <v>217</v>
      </c>
      <c r="AG3" s="344" t="s">
        <v>264</v>
      </c>
      <c r="AH3" s="344" t="s">
        <v>261</v>
      </c>
      <c r="AI3" s="344"/>
      <c r="AJ3" s="344"/>
      <c r="AK3" s="344" t="s">
        <v>262</v>
      </c>
      <c r="AL3" s="344" t="s">
        <v>262</v>
      </c>
      <c r="AM3" s="40" t="s">
        <v>265</v>
      </c>
      <c r="AO3" s="336"/>
      <c r="AP3" s="344" t="s">
        <v>217</v>
      </c>
      <c r="AQ3" s="344" t="s">
        <v>264</v>
      </c>
      <c r="AR3" s="344" t="s">
        <v>261</v>
      </c>
      <c r="AS3" s="344"/>
      <c r="AT3" s="344"/>
      <c r="AU3" s="344" t="s">
        <v>262</v>
      </c>
      <c r="AV3" s="344" t="s">
        <v>262</v>
      </c>
      <c r="AW3" s="40" t="s">
        <v>265</v>
      </c>
    </row>
    <row r="4" spans="1:49" ht="13.9" x14ac:dyDescent="0.3">
      <c r="A4" s="343"/>
      <c r="B4" s="343"/>
      <c r="C4" s="344" t="s">
        <v>266</v>
      </c>
      <c r="D4" s="343"/>
      <c r="E4" s="343"/>
      <c r="F4" s="343"/>
      <c r="G4" s="343"/>
      <c r="H4" s="343"/>
      <c r="I4" s="343"/>
      <c r="J4" s="343"/>
      <c r="K4" s="343"/>
      <c r="L4" s="344"/>
      <c r="M4" s="344"/>
      <c r="N4" s="344"/>
      <c r="O4" s="344"/>
      <c r="P4" s="344"/>
      <c r="Q4" s="344"/>
      <c r="R4" s="344"/>
      <c r="S4" s="344"/>
      <c r="T4" s="343"/>
      <c r="U4" s="343"/>
      <c r="V4" s="344"/>
      <c r="W4" s="344"/>
      <c r="X4" s="344"/>
      <c r="Y4" s="344"/>
      <c r="Z4" s="344"/>
      <c r="AA4" s="344"/>
      <c r="AB4" s="344"/>
      <c r="AC4" s="344"/>
      <c r="AD4" s="343"/>
      <c r="AE4" s="343"/>
      <c r="AF4" s="344"/>
      <c r="AG4" s="344"/>
      <c r="AH4" s="344"/>
      <c r="AI4" s="344"/>
      <c r="AJ4" s="344"/>
      <c r="AK4" s="344"/>
      <c r="AL4" s="344"/>
      <c r="AM4" s="344"/>
      <c r="AO4" s="343"/>
      <c r="AP4" s="344"/>
      <c r="AQ4" s="344"/>
      <c r="AR4" s="344"/>
      <c r="AS4" s="344"/>
      <c r="AT4" s="344"/>
      <c r="AU4" s="344"/>
      <c r="AV4" s="344"/>
      <c r="AW4" s="344"/>
    </row>
    <row r="5" spans="1:49" ht="13.9" x14ac:dyDescent="0.3">
      <c r="A5" s="343"/>
      <c r="B5" s="343"/>
      <c r="C5" s="343"/>
      <c r="D5" s="343"/>
      <c r="E5" s="343"/>
      <c r="F5" s="343"/>
      <c r="G5" s="343"/>
      <c r="H5" s="343"/>
      <c r="I5" s="343"/>
      <c r="J5" s="343"/>
      <c r="K5" s="343"/>
      <c r="L5" s="344"/>
      <c r="M5" s="344"/>
      <c r="N5" s="344"/>
      <c r="O5" s="344"/>
      <c r="P5" s="344"/>
      <c r="Q5" s="344"/>
      <c r="R5" s="344"/>
      <c r="S5" s="344"/>
      <c r="T5" s="343"/>
      <c r="U5" s="343"/>
      <c r="V5" s="344"/>
      <c r="W5" s="344"/>
      <c r="X5" s="344"/>
      <c r="Y5" s="344"/>
      <c r="Z5" s="344"/>
      <c r="AA5" s="344"/>
      <c r="AB5" s="344"/>
      <c r="AC5" s="344"/>
      <c r="AD5" s="343"/>
      <c r="AE5" s="343"/>
      <c r="AF5" s="344"/>
      <c r="AG5" s="344"/>
      <c r="AH5" s="344"/>
      <c r="AI5" s="344"/>
      <c r="AJ5" s="344"/>
      <c r="AK5" s="344"/>
      <c r="AL5" s="344"/>
      <c r="AM5" s="344"/>
      <c r="AO5" s="343"/>
      <c r="AP5" s="344"/>
      <c r="AQ5" s="344"/>
      <c r="AR5" s="344"/>
      <c r="AS5" s="344"/>
      <c r="AT5" s="344"/>
      <c r="AU5" s="344"/>
      <c r="AV5" s="344"/>
      <c r="AW5" s="344"/>
    </row>
    <row r="6" spans="1:49" ht="13.9" x14ac:dyDescent="0.3">
      <c r="A6" s="40" t="s">
        <v>31</v>
      </c>
      <c r="B6" s="344">
        <v>3350</v>
      </c>
      <c r="C6" s="344">
        <v>400</v>
      </c>
      <c r="D6" s="347" t="s">
        <v>2</v>
      </c>
      <c r="E6" s="344">
        <v>320</v>
      </c>
      <c r="F6" s="344">
        <v>250</v>
      </c>
      <c r="G6" s="344">
        <v>0</v>
      </c>
      <c r="H6" s="344">
        <v>10</v>
      </c>
      <c r="I6" s="344">
        <v>2370</v>
      </c>
      <c r="J6" s="343"/>
      <c r="K6" s="40" t="s">
        <v>31</v>
      </c>
      <c r="L6" s="343">
        <v>3250</v>
      </c>
      <c r="M6" s="343">
        <v>50</v>
      </c>
      <c r="N6" s="343">
        <v>460</v>
      </c>
      <c r="O6" s="343">
        <v>270</v>
      </c>
      <c r="P6" s="343">
        <v>360</v>
      </c>
      <c r="Q6" s="343">
        <v>50</v>
      </c>
      <c r="R6" s="343">
        <v>30</v>
      </c>
      <c r="S6" s="343">
        <v>2030</v>
      </c>
      <c r="T6" s="343"/>
      <c r="U6" s="40" t="s">
        <v>31</v>
      </c>
      <c r="V6" s="343">
        <v>2260</v>
      </c>
      <c r="W6" s="343">
        <v>30</v>
      </c>
      <c r="X6" s="343">
        <v>430</v>
      </c>
      <c r="Y6" s="343">
        <v>170</v>
      </c>
      <c r="Z6" s="343">
        <v>190</v>
      </c>
      <c r="AA6" s="343">
        <v>10</v>
      </c>
      <c r="AB6" s="343">
        <v>30</v>
      </c>
      <c r="AC6" s="343">
        <v>1400</v>
      </c>
      <c r="AD6" s="343"/>
      <c r="AE6" s="40" t="s">
        <v>31</v>
      </c>
      <c r="AF6" s="343">
        <v>4290</v>
      </c>
      <c r="AG6" s="343">
        <v>149</v>
      </c>
      <c r="AH6" s="343">
        <v>937</v>
      </c>
      <c r="AI6" s="343">
        <v>214</v>
      </c>
      <c r="AJ6" s="343">
        <v>277</v>
      </c>
      <c r="AK6" s="343">
        <v>30</v>
      </c>
      <c r="AL6" s="343">
        <v>74</v>
      </c>
      <c r="AM6" s="343">
        <v>2609</v>
      </c>
      <c r="AO6" s="40" t="s">
        <v>31</v>
      </c>
      <c r="AP6" s="322">
        <v>4747</v>
      </c>
      <c r="AQ6" s="322">
        <v>253</v>
      </c>
      <c r="AR6" s="343">
        <v>879</v>
      </c>
      <c r="AS6" s="343">
        <v>263</v>
      </c>
      <c r="AT6" s="343">
        <v>144</v>
      </c>
      <c r="AU6" s="343">
        <v>22</v>
      </c>
      <c r="AV6" s="343">
        <v>243</v>
      </c>
      <c r="AW6" s="343">
        <v>2943</v>
      </c>
    </row>
    <row r="7" spans="1:49" ht="13.9" x14ac:dyDescent="0.3">
      <c r="A7" s="40" t="s">
        <v>32</v>
      </c>
      <c r="B7" s="344">
        <v>76130</v>
      </c>
      <c r="C7" s="344">
        <v>19000</v>
      </c>
      <c r="D7" s="347" t="s">
        <v>2</v>
      </c>
      <c r="E7" s="344">
        <v>17910</v>
      </c>
      <c r="F7" s="344">
        <v>20220</v>
      </c>
      <c r="G7" s="344">
        <v>1130</v>
      </c>
      <c r="H7" s="344">
        <v>2950</v>
      </c>
      <c r="I7" s="344">
        <v>14920</v>
      </c>
      <c r="J7" s="343"/>
      <c r="K7" s="40" t="s">
        <v>32</v>
      </c>
      <c r="L7" s="343">
        <v>63800</v>
      </c>
      <c r="M7" s="343">
        <v>5550</v>
      </c>
      <c r="N7" s="343">
        <v>10280</v>
      </c>
      <c r="O7" s="343">
        <v>10470</v>
      </c>
      <c r="P7" s="343">
        <v>23860</v>
      </c>
      <c r="Q7" s="343">
        <v>1490</v>
      </c>
      <c r="R7" s="343">
        <v>1830</v>
      </c>
      <c r="S7" s="343">
        <v>10320</v>
      </c>
      <c r="T7" s="343"/>
      <c r="U7" s="40" t="s">
        <v>32</v>
      </c>
      <c r="V7" s="343">
        <v>56840</v>
      </c>
      <c r="W7" s="343">
        <v>5270</v>
      </c>
      <c r="X7" s="343">
        <v>9140</v>
      </c>
      <c r="Y7" s="343">
        <v>5970</v>
      </c>
      <c r="Z7" s="343">
        <v>25930</v>
      </c>
      <c r="AA7" s="343">
        <v>710</v>
      </c>
      <c r="AB7" s="343">
        <v>1050</v>
      </c>
      <c r="AC7" s="343">
        <v>8770</v>
      </c>
      <c r="AD7" s="343"/>
      <c r="AE7" s="40" t="s">
        <v>32</v>
      </c>
      <c r="AF7" s="343">
        <v>65864</v>
      </c>
      <c r="AG7" s="343">
        <v>7192</v>
      </c>
      <c r="AH7" s="343">
        <v>10469</v>
      </c>
      <c r="AI7" s="343">
        <v>6933</v>
      </c>
      <c r="AJ7" s="343">
        <v>29870</v>
      </c>
      <c r="AK7" s="343">
        <v>1032</v>
      </c>
      <c r="AL7" s="343">
        <v>1021</v>
      </c>
      <c r="AM7" s="343">
        <v>9347</v>
      </c>
      <c r="AO7" s="40" t="s">
        <v>32</v>
      </c>
      <c r="AP7" s="322">
        <v>75217</v>
      </c>
      <c r="AQ7" s="322">
        <v>9035</v>
      </c>
      <c r="AR7" s="343">
        <v>15975</v>
      </c>
      <c r="AS7" s="343">
        <v>9181</v>
      </c>
      <c r="AT7" s="343">
        <v>29329</v>
      </c>
      <c r="AU7" s="343">
        <v>612</v>
      </c>
      <c r="AV7" s="343">
        <v>1061</v>
      </c>
      <c r="AW7" s="343">
        <v>10024</v>
      </c>
    </row>
    <row r="8" spans="1:49" ht="13.9" x14ac:dyDescent="0.3">
      <c r="A8" s="40" t="s">
        <v>33</v>
      </c>
      <c r="B8" s="344">
        <v>147090</v>
      </c>
      <c r="C8" s="344">
        <v>34130</v>
      </c>
      <c r="D8" s="347" t="s">
        <v>2</v>
      </c>
      <c r="E8" s="344">
        <v>23920</v>
      </c>
      <c r="F8" s="344">
        <v>53480</v>
      </c>
      <c r="G8" s="344">
        <v>1090</v>
      </c>
      <c r="H8" s="344">
        <v>1300</v>
      </c>
      <c r="I8" s="344">
        <v>33170</v>
      </c>
      <c r="J8" s="343"/>
      <c r="K8" s="40" t="s">
        <v>33</v>
      </c>
      <c r="L8" s="343">
        <v>134530</v>
      </c>
      <c r="M8" s="343">
        <v>3330</v>
      </c>
      <c r="N8" s="343">
        <v>24690</v>
      </c>
      <c r="O8" s="343">
        <v>16480</v>
      </c>
      <c r="P8" s="343">
        <v>61340</v>
      </c>
      <c r="Q8" s="343">
        <v>2190</v>
      </c>
      <c r="R8" s="343">
        <v>1660</v>
      </c>
      <c r="S8" s="343">
        <v>24840</v>
      </c>
      <c r="T8" s="343"/>
      <c r="U8" s="40" t="s">
        <v>33</v>
      </c>
      <c r="V8" s="343">
        <v>126360</v>
      </c>
      <c r="W8" s="343">
        <v>5410</v>
      </c>
      <c r="X8" s="343">
        <v>25530</v>
      </c>
      <c r="Y8" s="343">
        <v>10350</v>
      </c>
      <c r="Z8" s="343">
        <v>61750</v>
      </c>
      <c r="AA8" s="343">
        <v>1010</v>
      </c>
      <c r="AB8" s="343">
        <v>970</v>
      </c>
      <c r="AC8" s="343">
        <v>21340</v>
      </c>
      <c r="AD8" s="343"/>
      <c r="AE8" s="40" t="s">
        <v>33</v>
      </c>
      <c r="AF8" s="343">
        <v>145920</v>
      </c>
      <c r="AG8" s="343">
        <v>7631</v>
      </c>
      <c r="AH8" s="343">
        <v>33433</v>
      </c>
      <c r="AI8" s="343">
        <v>12906</v>
      </c>
      <c r="AJ8" s="343">
        <v>63295</v>
      </c>
      <c r="AK8" s="343">
        <v>1661</v>
      </c>
      <c r="AL8" s="343">
        <v>1351</v>
      </c>
      <c r="AM8" s="343">
        <v>25643</v>
      </c>
      <c r="AO8" s="40" t="s">
        <v>33</v>
      </c>
      <c r="AP8" s="322">
        <v>170658</v>
      </c>
      <c r="AQ8" s="322">
        <v>9593</v>
      </c>
      <c r="AR8" s="343">
        <v>43175</v>
      </c>
      <c r="AS8" s="343">
        <v>19603</v>
      </c>
      <c r="AT8" s="343">
        <v>61620</v>
      </c>
      <c r="AU8" s="343">
        <v>1770</v>
      </c>
      <c r="AV8" s="343">
        <v>2361</v>
      </c>
      <c r="AW8" s="343">
        <v>32536</v>
      </c>
    </row>
    <row r="9" spans="1:49" ht="13.9" x14ac:dyDescent="0.3">
      <c r="A9" s="40" t="s">
        <v>34</v>
      </c>
      <c r="B9" s="344">
        <v>102130</v>
      </c>
      <c r="C9" s="344">
        <v>28340</v>
      </c>
      <c r="D9" s="347" t="s">
        <v>2</v>
      </c>
      <c r="E9" s="344">
        <v>17730</v>
      </c>
      <c r="F9" s="344">
        <v>35160</v>
      </c>
      <c r="G9" s="344">
        <v>2100</v>
      </c>
      <c r="H9" s="344">
        <v>2450</v>
      </c>
      <c r="I9" s="344">
        <v>16350</v>
      </c>
      <c r="J9" s="343"/>
      <c r="K9" s="40" t="s">
        <v>34</v>
      </c>
      <c r="L9" s="343">
        <v>100330</v>
      </c>
      <c r="M9" s="343">
        <v>25770</v>
      </c>
      <c r="N9" s="343">
        <v>100</v>
      </c>
      <c r="O9" s="343">
        <v>10480</v>
      </c>
      <c r="P9" s="343">
        <v>45580</v>
      </c>
      <c r="Q9" s="343">
        <v>3630</v>
      </c>
      <c r="R9" s="343">
        <v>1880</v>
      </c>
      <c r="S9" s="343">
        <v>12890</v>
      </c>
      <c r="T9" s="343"/>
      <c r="U9" s="40" t="s">
        <v>34</v>
      </c>
      <c r="V9" s="343">
        <v>98790</v>
      </c>
      <c r="W9" s="343">
        <v>25530</v>
      </c>
      <c r="X9" s="343">
        <v>110</v>
      </c>
      <c r="Y9" s="343">
        <v>7730</v>
      </c>
      <c r="Z9" s="343">
        <v>51240</v>
      </c>
      <c r="AA9" s="343">
        <v>1860</v>
      </c>
      <c r="AB9" s="343">
        <v>950</v>
      </c>
      <c r="AC9" s="343">
        <v>11370</v>
      </c>
      <c r="AD9" s="343"/>
      <c r="AE9" s="40" t="s">
        <v>34</v>
      </c>
      <c r="AF9" s="343">
        <v>103629</v>
      </c>
      <c r="AG9" s="343">
        <v>24757</v>
      </c>
      <c r="AH9" s="343">
        <v>906</v>
      </c>
      <c r="AI9" s="343">
        <v>7740</v>
      </c>
      <c r="AJ9" s="343">
        <v>52593</v>
      </c>
      <c r="AK9" s="343">
        <v>2018</v>
      </c>
      <c r="AL9" s="343">
        <v>1039</v>
      </c>
      <c r="AM9" s="343">
        <v>14576</v>
      </c>
      <c r="AO9" s="40" t="s">
        <v>34</v>
      </c>
      <c r="AP9" s="322">
        <v>110159</v>
      </c>
      <c r="AQ9" s="322">
        <v>26979</v>
      </c>
      <c r="AR9" s="343">
        <v>2711</v>
      </c>
      <c r="AS9" s="343">
        <v>9507</v>
      </c>
      <c r="AT9" s="343">
        <v>52386</v>
      </c>
      <c r="AU9" s="343">
        <v>1417</v>
      </c>
      <c r="AV9" s="343">
        <v>1271</v>
      </c>
      <c r="AW9" s="343">
        <v>15888</v>
      </c>
    </row>
    <row r="10" spans="1:49" ht="13.9" x14ac:dyDescent="0.3">
      <c r="A10" s="40" t="s">
        <v>35</v>
      </c>
      <c r="B10" s="344">
        <v>139000</v>
      </c>
      <c r="C10" s="344">
        <v>35120</v>
      </c>
      <c r="D10" s="347" t="s">
        <v>2</v>
      </c>
      <c r="E10" s="347">
        <v>32670</v>
      </c>
      <c r="F10" s="344">
        <v>36050</v>
      </c>
      <c r="G10" s="344">
        <v>940</v>
      </c>
      <c r="H10" s="344">
        <v>1630</v>
      </c>
      <c r="I10" s="344">
        <v>32590</v>
      </c>
      <c r="J10" s="343"/>
      <c r="K10" s="40" t="s">
        <v>35</v>
      </c>
      <c r="L10" s="343">
        <v>115900</v>
      </c>
      <c r="M10" s="343">
        <v>6480</v>
      </c>
      <c r="N10" s="343">
        <v>22290</v>
      </c>
      <c r="O10" s="343">
        <v>22350</v>
      </c>
      <c r="P10" s="343">
        <v>40990</v>
      </c>
      <c r="Q10" s="343">
        <v>1500</v>
      </c>
      <c r="R10" s="343">
        <v>1490</v>
      </c>
      <c r="S10" s="343">
        <v>20800</v>
      </c>
      <c r="T10" s="343"/>
      <c r="U10" s="40" t="s">
        <v>35</v>
      </c>
      <c r="V10" s="343">
        <v>99890</v>
      </c>
      <c r="W10" s="343">
        <v>4470</v>
      </c>
      <c r="X10" s="343">
        <v>24800</v>
      </c>
      <c r="Y10" s="343">
        <v>12640</v>
      </c>
      <c r="Z10" s="343">
        <v>39690</v>
      </c>
      <c r="AA10" s="343">
        <v>620</v>
      </c>
      <c r="AB10" s="343">
        <v>1190</v>
      </c>
      <c r="AC10" s="343">
        <v>16480</v>
      </c>
      <c r="AD10" s="343"/>
      <c r="AE10" s="40" t="s">
        <v>35</v>
      </c>
      <c r="AF10" s="343">
        <v>118704</v>
      </c>
      <c r="AG10" s="343">
        <v>7328</v>
      </c>
      <c r="AH10" s="343">
        <v>30793</v>
      </c>
      <c r="AI10" s="343">
        <v>15273</v>
      </c>
      <c r="AJ10" s="343">
        <v>42865</v>
      </c>
      <c r="AK10" s="343">
        <v>1139</v>
      </c>
      <c r="AL10" s="343">
        <v>1933</v>
      </c>
      <c r="AM10" s="343">
        <v>19373</v>
      </c>
      <c r="AO10" s="40" t="s">
        <v>35</v>
      </c>
      <c r="AP10" s="322">
        <v>147461</v>
      </c>
      <c r="AQ10" s="322">
        <v>10041</v>
      </c>
      <c r="AR10" s="343">
        <v>41305</v>
      </c>
      <c r="AS10" s="343">
        <v>25832</v>
      </c>
      <c r="AT10" s="343">
        <v>40907</v>
      </c>
      <c r="AU10" s="343">
        <v>1506</v>
      </c>
      <c r="AV10" s="343">
        <v>3690</v>
      </c>
      <c r="AW10" s="343">
        <v>24180</v>
      </c>
    </row>
    <row r="11" spans="1:49" ht="13.9" x14ac:dyDescent="0.3">
      <c r="A11" s="40" t="s">
        <v>36</v>
      </c>
      <c r="B11" s="344">
        <v>143080</v>
      </c>
      <c r="C11" s="344">
        <v>44810</v>
      </c>
      <c r="D11" s="347" t="s">
        <v>2</v>
      </c>
      <c r="E11" s="344">
        <v>18530</v>
      </c>
      <c r="F11" s="344">
        <v>49810</v>
      </c>
      <c r="G11" s="344">
        <v>2110</v>
      </c>
      <c r="H11" s="344">
        <v>2410</v>
      </c>
      <c r="I11" s="344">
        <v>25410</v>
      </c>
      <c r="J11" s="343"/>
      <c r="K11" s="40" t="s">
        <v>36</v>
      </c>
      <c r="L11" s="343">
        <v>139860</v>
      </c>
      <c r="M11" s="343">
        <v>39260</v>
      </c>
      <c r="N11" s="343">
        <v>170</v>
      </c>
      <c r="O11" s="343">
        <v>11830</v>
      </c>
      <c r="P11" s="343">
        <v>61980</v>
      </c>
      <c r="Q11" s="343">
        <v>3800</v>
      </c>
      <c r="R11" s="343">
        <v>2440</v>
      </c>
      <c r="S11" s="343">
        <v>20380</v>
      </c>
      <c r="T11" s="343"/>
      <c r="U11" s="40" t="s">
        <v>36</v>
      </c>
      <c r="V11" s="343">
        <v>134250</v>
      </c>
      <c r="W11" s="343">
        <v>35220</v>
      </c>
      <c r="X11" s="343">
        <v>210</v>
      </c>
      <c r="Y11" s="343">
        <v>9140</v>
      </c>
      <c r="Z11" s="343">
        <v>68130</v>
      </c>
      <c r="AA11" s="343">
        <v>1680</v>
      </c>
      <c r="AB11" s="343">
        <v>1360</v>
      </c>
      <c r="AC11" s="343">
        <v>18510</v>
      </c>
      <c r="AD11" s="343"/>
      <c r="AE11" s="40" t="s">
        <v>36</v>
      </c>
      <c r="AF11" s="343">
        <v>141497</v>
      </c>
      <c r="AG11" s="343">
        <v>39030</v>
      </c>
      <c r="AH11" s="343">
        <v>2826</v>
      </c>
      <c r="AI11" s="343">
        <v>9547</v>
      </c>
      <c r="AJ11" s="343">
        <v>64010</v>
      </c>
      <c r="AK11" s="343">
        <v>2109</v>
      </c>
      <c r="AL11" s="343">
        <v>1333</v>
      </c>
      <c r="AM11" s="343">
        <v>22642</v>
      </c>
      <c r="AO11" s="40" t="s">
        <v>36</v>
      </c>
      <c r="AP11" s="322">
        <v>151368</v>
      </c>
      <c r="AQ11" s="322">
        <v>45318</v>
      </c>
      <c r="AR11" s="343">
        <v>4803</v>
      </c>
      <c r="AS11" s="343">
        <v>11069</v>
      </c>
      <c r="AT11" s="343">
        <v>60136</v>
      </c>
      <c r="AU11" s="343">
        <v>1616</v>
      </c>
      <c r="AV11" s="343">
        <v>2180</v>
      </c>
      <c r="AW11" s="343">
        <v>26246</v>
      </c>
    </row>
    <row r="12" spans="1:49" ht="13.9" x14ac:dyDescent="0.3">
      <c r="A12" s="40" t="s">
        <v>37</v>
      </c>
      <c r="B12" s="344">
        <v>108540</v>
      </c>
      <c r="C12" s="344">
        <v>29070</v>
      </c>
      <c r="D12" s="347" t="s">
        <v>2</v>
      </c>
      <c r="E12" s="344">
        <v>27290</v>
      </c>
      <c r="F12" s="344">
        <v>16560</v>
      </c>
      <c r="G12" s="344">
        <v>580</v>
      </c>
      <c r="H12" s="344">
        <v>920</v>
      </c>
      <c r="I12" s="344">
        <v>34120</v>
      </c>
      <c r="J12" s="343"/>
      <c r="K12" s="40" t="s">
        <v>37</v>
      </c>
      <c r="L12" s="343">
        <v>79880</v>
      </c>
      <c r="M12" s="343">
        <v>2880</v>
      </c>
      <c r="N12" s="343">
        <v>18180</v>
      </c>
      <c r="O12" s="343">
        <v>15440</v>
      </c>
      <c r="P12" s="343">
        <v>17180</v>
      </c>
      <c r="Q12" s="343">
        <v>1190</v>
      </c>
      <c r="R12" s="343">
        <v>1880</v>
      </c>
      <c r="S12" s="343">
        <v>23130</v>
      </c>
      <c r="T12" s="343"/>
      <c r="U12" s="40" t="s">
        <v>37</v>
      </c>
      <c r="V12" s="343">
        <v>69680</v>
      </c>
      <c r="W12" s="343">
        <v>2790</v>
      </c>
      <c r="X12" s="343">
        <v>17600</v>
      </c>
      <c r="Y12" s="343">
        <v>8890</v>
      </c>
      <c r="Z12" s="343">
        <v>15790</v>
      </c>
      <c r="AA12" s="343">
        <v>500</v>
      </c>
      <c r="AB12" s="343">
        <v>1940</v>
      </c>
      <c r="AC12" s="343">
        <v>22170</v>
      </c>
      <c r="AD12" s="343"/>
      <c r="AE12" s="40" t="s">
        <v>37</v>
      </c>
      <c r="AF12" s="343">
        <v>91868</v>
      </c>
      <c r="AG12" s="343">
        <v>5299</v>
      </c>
      <c r="AH12" s="343">
        <v>29596</v>
      </c>
      <c r="AI12" s="343">
        <v>11480</v>
      </c>
      <c r="AJ12" s="343">
        <v>14776</v>
      </c>
      <c r="AK12" s="343">
        <v>1250</v>
      </c>
      <c r="AL12" s="343">
        <v>3362</v>
      </c>
      <c r="AM12" s="343">
        <v>26105</v>
      </c>
      <c r="AO12" s="40" t="s">
        <v>37</v>
      </c>
      <c r="AP12" s="322">
        <v>108966</v>
      </c>
      <c r="AQ12" s="322">
        <v>6761</v>
      </c>
      <c r="AR12" s="343">
        <v>35846</v>
      </c>
      <c r="AS12" s="343">
        <v>15448</v>
      </c>
      <c r="AT12" s="343">
        <v>10722</v>
      </c>
      <c r="AU12" s="343">
        <v>1154</v>
      </c>
      <c r="AV12" s="343">
        <v>6706</v>
      </c>
      <c r="AW12" s="343">
        <v>32329</v>
      </c>
    </row>
    <row r="13" spans="1:49" ht="13.9" x14ac:dyDescent="0.3">
      <c r="A13" s="40" t="s">
        <v>38</v>
      </c>
      <c r="B13" s="344">
        <v>159880</v>
      </c>
      <c r="C13" s="344">
        <v>32830</v>
      </c>
      <c r="D13" s="347" t="s">
        <v>2</v>
      </c>
      <c r="E13" s="344">
        <v>36270</v>
      </c>
      <c r="F13" s="344">
        <v>51670</v>
      </c>
      <c r="G13" s="344">
        <v>2380</v>
      </c>
      <c r="H13" s="344">
        <v>2950</v>
      </c>
      <c r="I13" s="344">
        <v>33780</v>
      </c>
      <c r="J13" s="343"/>
      <c r="K13" s="40" t="s">
        <v>38</v>
      </c>
      <c r="L13" s="343">
        <v>152100</v>
      </c>
      <c r="M13" s="343">
        <v>27730</v>
      </c>
      <c r="N13" s="343">
        <v>960</v>
      </c>
      <c r="O13" s="343">
        <v>26150</v>
      </c>
      <c r="P13" s="343">
        <v>66220</v>
      </c>
      <c r="Q13" s="343">
        <v>3880</v>
      </c>
      <c r="R13" s="343">
        <v>2020</v>
      </c>
      <c r="S13" s="343">
        <v>25140</v>
      </c>
      <c r="T13" s="343"/>
      <c r="U13" s="40" t="s">
        <v>38</v>
      </c>
      <c r="V13" s="343">
        <v>144810</v>
      </c>
      <c r="W13" s="343">
        <v>26770</v>
      </c>
      <c r="X13" s="343">
        <v>1260</v>
      </c>
      <c r="Y13" s="343">
        <v>20150</v>
      </c>
      <c r="Z13" s="343">
        <v>70690</v>
      </c>
      <c r="AA13" s="343">
        <v>1870</v>
      </c>
      <c r="AB13" s="343">
        <v>1500</v>
      </c>
      <c r="AC13" s="343">
        <v>22570</v>
      </c>
      <c r="AD13" s="343"/>
      <c r="AE13" s="40" t="s">
        <v>38</v>
      </c>
      <c r="AF13" s="343">
        <v>156741</v>
      </c>
      <c r="AG13" s="343">
        <v>32819</v>
      </c>
      <c r="AH13" s="343">
        <v>6553</v>
      </c>
      <c r="AI13" s="343">
        <v>18259</v>
      </c>
      <c r="AJ13" s="343">
        <v>67918</v>
      </c>
      <c r="AK13" s="343">
        <v>2031</v>
      </c>
      <c r="AL13" s="343">
        <v>1615</v>
      </c>
      <c r="AM13" s="343">
        <v>27546</v>
      </c>
      <c r="AO13" s="40" t="s">
        <v>38</v>
      </c>
      <c r="AP13" s="322">
        <v>172987</v>
      </c>
      <c r="AQ13" s="322">
        <v>41243</v>
      </c>
      <c r="AR13" s="343">
        <v>10886</v>
      </c>
      <c r="AS13" s="343">
        <v>24103</v>
      </c>
      <c r="AT13" s="343">
        <v>63332</v>
      </c>
      <c r="AU13" s="343">
        <v>1465</v>
      </c>
      <c r="AV13" s="343">
        <v>2106</v>
      </c>
      <c r="AW13" s="343">
        <v>29852</v>
      </c>
    </row>
    <row r="14" spans="1:49" ht="13.9" x14ac:dyDescent="0.3">
      <c r="A14" s="40" t="s">
        <v>39</v>
      </c>
      <c r="B14" s="344">
        <v>152430</v>
      </c>
      <c r="C14" s="344">
        <v>30050</v>
      </c>
      <c r="D14" s="347" t="s">
        <v>2</v>
      </c>
      <c r="E14" s="344">
        <v>33020</v>
      </c>
      <c r="F14" s="344">
        <v>46190</v>
      </c>
      <c r="G14" s="344">
        <v>1730</v>
      </c>
      <c r="H14" s="344">
        <v>4360</v>
      </c>
      <c r="I14" s="344">
        <v>37080</v>
      </c>
      <c r="J14" s="343"/>
      <c r="K14" s="40" t="s">
        <v>39</v>
      </c>
      <c r="L14" s="343">
        <v>133160</v>
      </c>
      <c r="M14" s="343">
        <v>3840</v>
      </c>
      <c r="N14" s="343">
        <v>22770</v>
      </c>
      <c r="O14" s="343">
        <v>23310</v>
      </c>
      <c r="P14" s="343">
        <v>53510</v>
      </c>
      <c r="Q14" s="343">
        <v>2590</v>
      </c>
      <c r="R14" s="343">
        <v>3410</v>
      </c>
      <c r="S14" s="343">
        <v>23730</v>
      </c>
      <c r="T14" s="343"/>
      <c r="U14" s="40" t="s">
        <v>39</v>
      </c>
      <c r="V14" s="343">
        <v>121800</v>
      </c>
      <c r="W14" s="343">
        <v>3360</v>
      </c>
      <c r="X14" s="343">
        <v>26760</v>
      </c>
      <c r="Y14" s="343">
        <v>13950</v>
      </c>
      <c r="Z14" s="343">
        <v>55780</v>
      </c>
      <c r="AA14" s="343">
        <v>1170</v>
      </c>
      <c r="AB14" s="343">
        <v>2270</v>
      </c>
      <c r="AC14" s="343">
        <v>18510</v>
      </c>
      <c r="AD14" s="343"/>
      <c r="AE14" s="40" t="s">
        <v>39</v>
      </c>
      <c r="AF14" s="343">
        <v>143766</v>
      </c>
      <c r="AG14" s="343">
        <v>6892</v>
      </c>
      <c r="AH14" s="343">
        <v>33620</v>
      </c>
      <c r="AI14" s="343">
        <v>15376</v>
      </c>
      <c r="AJ14" s="343">
        <v>60127</v>
      </c>
      <c r="AK14" s="343">
        <v>1642</v>
      </c>
      <c r="AL14" s="343">
        <v>3157</v>
      </c>
      <c r="AM14" s="343">
        <v>22952</v>
      </c>
      <c r="AO14" s="40" t="s">
        <v>39</v>
      </c>
      <c r="AP14" s="322">
        <v>164820</v>
      </c>
      <c r="AQ14" s="322">
        <v>9678</v>
      </c>
      <c r="AR14" s="343">
        <v>43847</v>
      </c>
      <c r="AS14" s="343">
        <v>22578</v>
      </c>
      <c r="AT14" s="343">
        <v>54802</v>
      </c>
      <c r="AU14" s="343">
        <v>1639</v>
      </c>
      <c r="AV14" s="343">
        <v>4747</v>
      </c>
      <c r="AW14" s="343">
        <v>27529</v>
      </c>
    </row>
    <row r="15" spans="1:49" ht="13.9" x14ac:dyDescent="0.3">
      <c r="A15" s="40" t="s">
        <v>40</v>
      </c>
      <c r="B15" s="344">
        <v>130200</v>
      </c>
      <c r="C15" s="344">
        <v>26020</v>
      </c>
      <c r="D15" s="347" t="s">
        <v>2</v>
      </c>
      <c r="E15" s="344">
        <v>25850</v>
      </c>
      <c r="F15" s="344">
        <v>44010</v>
      </c>
      <c r="G15" s="344">
        <v>1550</v>
      </c>
      <c r="H15" s="344">
        <v>4830</v>
      </c>
      <c r="I15" s="344">
        <v>27940</v>
      </c>
      <c r="J15" s="343"/>
      <c r="K15" s="40" t="s">
        <v>40</v>
      </c>
      <c r="L15" s="343">
        <v>120120</v>
      </c>
      <c r="M15" s="343">
        <v>11650</v>
      </c>
      <c r="N15" s="343">
        <v>10640</v>
      </c>
      <c r="O15" s="343">
        <v>16320</v>
      </c>
      <c r="P15" s="343">
        <v>55890</v>
      </c>
      <c r="Q15" s="343">
        <v>2250</v>
      </c>
      <c r="R15" s="343">
        <v>3180</v>
      </c>
      <c r="S15" s="343">
        <v>20190</v>
      </c>
      <c r="T15" s="343"/>
      <c r="U15" s="40" t="s">
        <v>40</v>
      </c>
      <c r="V15" s="343">
        <v>114390</v>
      </c>
      <c r="W15" s="343">
        <v>11060</v>
      </c>
      <c r="X15" s="343">
        <v>11270</v>
      </c>
      <c r="Y15" s="343">
        <v>11420</v>
      </c>
      <c r="Z15" s="343">
        <v>60060</v>
      </c>
      <c r="AA15" s="343">
        <v>1210</v>
      </c>
      <c r="AB15" s="343">
        <v>2000</v>
      </c>
      <c r="AC15" s="343">
        <v>17370</v>
      </c>
      <c r="AD15" s="343"/>
      <c r="AE15" s="40" t="s">
        <v>40</v>
      </c>
      <c r="AF15" s="343">
        <v>121257</v>
      </c>
      <c r="AG15" s="343">
        <v>12304</v>
      </c>
      <c r="AH15" s="343">
        <v>15728</v>
      </c>
      <c r="AI15" s="343">
        <v>12193</v>
      </c>
      <c r="AJ15" s="343">
        <v>59263</v>
      </c>
      <c r="AK15" s="343">
        <v>1312</v>
      </c>
      <c r="AL15" s="343">
        <v>1437</v>
      </c>
      <c r="AM15" s="343">
        <v>19020</v>
      </c>
      <c r="AO15" s="40" t="s">
        <v>40</v>
      </c>
      <c r="AP15" s="322">
        <v>137622</v>
      </c>
      <c r="AQ15" s="322">
        <v>15856</v>
      </c>
      <c r="AR15" s="343">
        <v>20576</v>
      </c>
      <c r="AS15" s="343">
        <v>17684</v>
      </c>
      <c r="AT15" s="343">
        <v>58263</v>
      </c>
      <c r="AU15" s="343">
        <v>930</v>
      </c>
      <c r="AV15" s="343">
        <v>1901</v>
      </c>
      <c r="AW15" s="343">
        <v>22412</v>
      </c>
    </row>
    <row r="16" spans="1:49" ht="13.9" x14ac:dyDescent="0.3">
      <c r="A16" s="40" t="s">
        <v>41</v>
      </c>
      <c r="B16" s="344">
        <v>102380</v>
      </c>
      <c r="C16" s="344">
        <v>25390</v>
      </c>
      <c r="D16" s="347" t="s">
        <v>2</v>
      </c>
      <c r="E16" s="344">
        <v>25050</v>
      </c>
      <c r="F16" s="344">
        <v>27300</v>
      </c>
      <c r="G16" s="344">
        <v>1510</v>
      </c>
      <c r="H16" s="344">
        <v>1350</v>
      </c>
      <c r="I16" s="344">
        <v>21780</v>
      </c>
      <c r="J16" s="343"/>
      <c r="K16" s="40" t="s">
        <v>41</v>
      </c>
      <c r="L16" s="343">
        <v>94400</v>
      </c>
      <c r="M16" s="343">
        <v>23860</v>
      </c>
      <c r="N16" s="343">
        <v>380</v>
      </c>
      <c r="O16" s="343">
        <v>16360</v>
      </c>
      <c r="P16" s="343">
        <v>33300</v>
      </c>
      <c r="Q16" s="343">
        <v>2450</v>
      </c>
      <c r="R16" s="343">
        <v>1210</v>
      </c>
      <c r="S16" s="343">
        <v>16840</v>
      </c>
      <c r="T16" s="343"/>
      <c r="U16" s="40" t="s">
        <v>41</v>
      </c>
      <c r="V16" s="343">
        <v>81250</v>
      </c>
      <c r="W16" s="343">
        <v>21640</v>
      </c>
      <c r="X16" s="343">
        <v>420</v>
      </c>
      <c r="Y16" s="343">
        <v>10600</v>
      </c>
      <c r="Z16" s="343">
        <v>33970</v>
      </c>
      <c r="AA16" s="343">
        <v>990</v>
      </c>
      <c r="AB16" s="343">
        <v>940</v>
      </c>
      <c r="AC16" s="343">
        <v>12690</v>
      </c>
      <c r="AD16" s="343"/>
      <c r="AE16" s="40" t="s">
        <v>41</v>
      </c>
      <c r="AF16" s="343">
        <v>91586</v>
      </c>
      <c r="AG16" s="343">
        <v>22144</v>
      </c>
      <c r="AH16" s="343">
        <v>7024</v>
      </c>
      <c r="AI16" s="343">
        <v>12354</v>
      </c>
      <c r="AJ16" s="343">
        <v>33517</v>
      </c>
      <c r="AK16" s="343">
        <v>1483</v>
      </c>
      <c r="AL16" s="343">
        <v>1336</v>
      </c>
      <c r="AM16" s="343">
        <v>13728</v>
      </c>
      <c r="AO16" s="40" t="s">
        <v>41</v>
      </c>
      <c r="AP16" s="322">
        <v>117821</v>
      </c>
      <c r="AQ16" s="322">
        <v>26939</v>
      </c>
      <c r="AR16" s="343">
        <v>17388</v>
      </c>
      <c r="AS16" s="343">
        <v>18262</v>
      </c>
      <c r="AT16" s="343">
        <v>32924</v>
      </c>
      <c r="AU16" s="343">
        <v>1218</v>
      </c>
      <c r="AV16" s="343">
        <v>2658</v>
      </c>
      <c r="AW16" s="343">
        <v>18432</v>
      </c>
    </row>
    <row r="17" spans="1:49" ht="13.9" x14ac:dyDescent="0.3">
      <c r="A17" s="40" t="s">
        <v>42</v>
      </c>
      <c r="B17" s="344">
        <v>104430</v>
      </c>
      <c r="C17" s="344">
        <v>14170</v>
      </c>
      <c r="D17" s="347" t="s">
        <v>2</v>
      </c>
      <c r="E17" s="344">
        <v>42720</v>
      </c>
      <c r="F17" s="344">
        <v>15960</v>
      </c>
      <c r="G17" s="344">
        <v>740</v>
      </c>
      <c r="H17" s="344">
        <v>1470</v>
      </c>
      <c r="I17" s="344">
        <v>29370</v>
      </c>
      <c r="J17" s="343"/>
      <c r="K17" s="40" t="s">
        <v>42</v>
      </c>
      <c r="L17" s="343">
        <v>72570</v>
      </c>
      <c r="M17" s="343">
        <v>3440</v>
      </c>
      <c r="N17" s="343">
        <v>6840</v>
      </c>
      <c r="O17" s="343">
        <v>26560</v>
      </c>
      <c r="P17" s="343">
        <v>16560</v>
      </c>
      <c r="Q17" s="343">
        <v>1180</v>
      </c>
      <c r="R17" s="343">
        <v>1810</v>
      </c>
      <c r="S17" s="343">
        <v>16180</v>
      </c>
      <c r="T17" s="343"/>
      <c r="U17" s="40" t="s">
        <v>42</v>
      </c>
      <c r="V17" s="343">
        <v>56350</v>
      </c>
      <c r="W17" s="343">
        <v>3040</v>
      </c>
      <c r="X17" s="343">
        <v>8520</v>
      </c>
      <c r="Y17" s="343">
        <v>15010</v>
      </c>
      <c r="Z17" s="343">
        <v>15400</v>
      </c>
      <c r="AA17" s="343">
        <v>650</v>
      </c>
      <c r="AB17" s="343">
        <v>2270</v>
      </c>
      <c r="AC17" s="343">
        <v>11460</v>
      </c>
      <c r="AD17" s="343"/>
      <c r="AE17" s="40" t="s">
        <v>42</v>
      </c>
      <c r="AF17" s="343">
        <v>79226</v>
      </c>
      <c r="AG17" s="343">
        <v>5235</v>
      </c>
      <c r="AH17" s="343">
        <v>14369</v>
      </c>
      <c r="AI17" s="343">
        <v>20575</v>
      </c>
      <c r="AJ17" s="343">
        <v>17224</v>
      </c>
      <c r="AK17" s="343">
        <v>1227</v>
      </c>
      <c r="AL17" s="343">
        <v>4940</v>
      </c>
      <c r="AM17" s="343">
        <v>15656</v>
      </c>
      <c r="AO17" s="40" t="s">
        <v>42</v>
      </c>
      <c r="AP17" s="322">
        <v>118556</v>
      </c>
      <c r="AQ17" s="322">
        <v>8305</v>
      </c>
      <c r="AR17" s="343">
        <v>22430</v>
      </c>
      <c r="AS17" s="343">
        <v>30447</v>
      </c>
      <c r="AT17" s="343">
        <v>13274</v>
      </c>
      <c r="AU17" s="343">
        <v>1215</v>
      </c>
      <c r="AV17" s="343">
        <v>16347</v>
      </c>
      <c r="AW17" s="343">
        <v>26538</v>
      </c>
    </row>
    <row r="18" spans="1:49" ht="13.9" x14ac:dyDescent="0.3">
      <c r="A18" s="40" t="s">
        <v>43</v>
      </c>
      <c r="B18" s="344">
        <v>96490</v>
      </c>
      <c r="C18" s="344">
        <v>27420</v>
      </c>
      <c r="D18" s="347" t="s">
        <v>2</v>
      </c>
      <c r="E18" s="344">
        <v>23970</v>
      </c>
      <c r="F18" s="344">
        <v>15090</v>
      </c>
      <c r="G18" s="344">
        <v>600</v>
      </c>
      <c r="H18" s="344">
        <v>1810</v>
      </c>
      <c r="I18" s="344">
        <v>27600</v>
      </c>
      <c r="J18" s="343"/>
      <c r="K18" s="40" t="s">
        <v>43</v>
      </c>
      <c r="L18" s="343">
        <v>70120</v>
      </c>
      <c r="M18" s="343">
        <v>890</v>
      </c>
      <c r="N18" s="343">
        <v>19570</v>
      </c>
      <c r="O18" s="343">
        <v>13210</v>
      </c>
      <c r="P18" s="343">
        <v>15370</v>
      </c>
      <c r="Q18" s="343">
        <v>1330</v>
      </c>
      <c r="R18" s="343">
        <v>2630</v>
      </c>
      <c r="S18" s="343">
        <v>17120</v>
      </c>
      <c r="T18" s="343"/>
      <c r="U18" s="40" t="s">
        <v>43</v>
      </c>
      <c r="V18" s="343">
        <v>64760</v>
      </c>
      <c r="W18" s="343">
        <v>1030</v>
      </c>
      <c r="X18" s="343">
        <v>22800</v>
      </c>
      <c r="Y18" s="343">
        <v>7840</v>
      </c>
      <c r="Z18" s="343">
        <v>15750</v>
      </c>
      <c r="AA18" s="343">
        <v>720</v>
      </c>
      <c r="AB18" s="343">
        <v>2460</v>
      </c>
      <c r="AC18" s="343">
        <v>14160</v>
      </c>
      <c r="AD18" s="343"/>
      <c r="AE18" s="40" t="s">
        <v>43</v>
      </c>
      <c r="AF18" s="343">
        <v>83023</v>
      </c>
      <c r="AG18" s="343">
        <v>3046</v>
      </c>
      <c r="AH18" s="343">
        <v>31245</v>
      </c>
      <c r="AI18" s="343">
        <v>8892</v>
      </c>
      <c r="AJ18" s="343">
        <v>15778</v>
      </c>
      <c r="AK18" s="343">
        <v>1828</v>
      </c>
      <c r="AL18" s="343">
        <v>3942</v>
      </c>
      <c r="AM18" s="343">
        <v>18292</v>
      </c>
      <c r="AO18" s="40" t="s">
        <v>43</v>
      </c>
      <c r="AP18" s="322">
        <v>99618</v>
      </c>
      <c r="AQ18" s="322">
        <v>4246</v>
      </c>
      <c r="AR18" s="343">
        <v>37642</v>
      </c>
      <c r="AS18" s="343">
        <v>13339</v>
      </c>
      <c r="AT18" s="343">
        <v>11707</v>
      </c>
      <c r="AU18" s="343">
        <v>2056</v>
      </c>
      <c r="AV18" s="343">
        <v>7088</v>
      </c>
      <c r="AW18" s="343">
        <v>23540</v>
      </c>
    </row>
    <row r="19" spans="1:49" ht="13.9" x14ac:dyDescent="0.3">
      <c r="A19" s="40" t="s">
        <v>44</v>
      </c>
      <c r="B19" s="344">
        <v>117390</v>
      </c>
      <c r="C19" s="344">
        <v>32560</v>
      </c>
      <c r="D19" s="347" t="s">
        <v>2</v>
      </c>
      <c r="E19" s="347">
        <v>28940</v>
      </c>
      <c r="F19" s="344">
        <v>27250</v>
      </c>
      <c r="G19" s="344">
        <v>930</v>
      </c>
      <c r="H19" s="344">
        <v>1490</v>
      </c>
      <c r="I19" s="344">
        <v>26220</v>
      </c>
      <c r="J19" s="343"/>
      <c r="K19" s="40" t="s">
        <v>44</v>
      </c>
      <c r="L19" s="343">
        <v>94000</v>
      </c>
      <c r="M19" s="343">
        <v>4680</v>
      </c>
      <c r="N19" s="343">
        <v>21800</v>
      </c>
      <c r="O19" s="343">
        <v>18450</v>
      </c>
      <c r="P19" s="343">
        <v>30250</v>
      </c>
      <c r="Q19" s="343">
        <v>1730</v>
      </c>
      <c r="R19" s="343">
        <v>1380</v>
      </c>
      <c r="S19" s="343">
        <v>15710</v>
      </c>
      <c r="T19" s="343"/>
      <c r="U19" s="40" t="s">
        <v>44</v>
      </c>
      <c r="V19" s="343">
        <v>76910</v>
      </c>
      <c r="W19" s="343">
        <v>4430</v>
      </c>
      <c r="X19" s="343">
        <v>21780</v>
      </c>
      <c r="Y19" s="343">
        <v>9860</v>
      </c>
      <c r="Z19" s="343">
        <v>26060</v>
      </c>
      <c r="AA19" s="343">
        <v>840</v>
      </c>
      <c r="AB19" s="343">
        <v>1440</v>
      </c>
      <c r="AC19" s="343">
        <v>12500</v>
      </c>
      <c r="AD19" s="343"/>
      <c r="AE19" s="40" t="s">
        <v>44</v>
      </c>
      <c r="AF19" s="343">
        <v>95732</v>
      </c>
      <c r="AG19" s="343">
        <v>5983</v>
      </c>
      <c r="AH19" s="343">
        <v>33295</v>
      </c>
      <c r="AI19" s="343">
        <v>12319</v>
      </c>
      <c r="AJ19" s="343">
        <v>25864</v>
      </c>
      <c r="AK19" s="343">
        <v>1202</v>
      </c>
      <c r="AL19" s="343">
        <v>2388</v>
      </c>
      <c r="AM19" s="343">
        <v>14681</v>
      </c>
      <c r="AO19" s="40" t="s">
        <v>44</v>
      </c>
      <c r="AP19" s="322">
        <v>124296</v>
      </c>
      <c r="AQ19" s="322">
        <v>8729</v>
      </c>
      <c r="AR19" s="343">
        <v>43674</v>
      </c>
      <c r="AS19" s="343">
        <v>20881</v>
      </c>
      <c r="AT19" s="343">
        <v>22765</v>
      </c>
      <c r="AU19" s="343">
        <v>1534</v>
      </c>
      <c r="AV19" s="343">
        <v>5901</v>
      </c>
      <c r="AW19" s="343">
        <v>20812</v>
      </c>
    </row>
    <row r="20" spans="1:49" ht="13.9" x14ac:dyDescent="0.3">
      <c r="A20" s="40" t="s">
        <v>45</v>
      </c>
      <c r="B20" s="344">
        <v>96710</v>
      </c>
      <c r="C20" s="344">
        <v>26320</v>
      </c>
      <c r="D20" s="347" t="s">
        <v>2</v>
      </c>
      <c r="E20" s="347">
        <v>12090</v>
      </c>
      <c r="F20" s="344">
        <v>36710</v>
      </c>
      <c r="G20" s="344">
        <v>970</v>
      </c>
      <c r="H20" s="344">
        <v>1710</v>
      </c>
      <c r="I20" s="344">
        <v>18910</v>
      </c>
      <c r="J20" s="343"/>
      <c r="K20" s="40" t="s">
        <v>45</v>
      </c>
      <c r="L20" s="343">
        <v>91280</v>
      </c>
      <c r="M20" s="343">
        <v>3840</v>
      </c>
      <c r="N20" s="343">
        <v>18890</v>
      </c>
      <c r="O20" s="343">
        <v>7180</v>
      </c>
      <c r="P20" s="343">
        <v>44470</v>
      </c>
      <c r="Q20" s="343">
        <v>1500</v>
      </c>
      <c r="R20" s="343">
        <v>1300</v>
      </c>
      <c r="S20" s="343">
        <v>14100</v>
      </c>
      <c r="T20" s="343"/>
      <c r="U20" s="40" t="s">
        <v>45</v>
      </c>
      <c r="V20" s="343">
        <v>92710</v>
      </c>
      <c r="W20" s="343">
        <v>3030</v>
      </c>
      <c r="X20" s="343">
        <v>19330</v>
      </c>
      <c r="Y20" s="343">
        <v>5950</v>
      </c>
      <c r="Z20" s="343">
        <v>49360</v>
      </c>
      <c r="AA20" s="343">
        <v>810</v>
      </c>
      <c r="AB20" s="343">
        <v>920</v>
      </c>
      <c r="AC20" s="343">
        <v>13310</v>
      </c>
      <c r="AD20" s="343"/>
      <c r="AE20" s="40" t="s">
        <v>45</v>
      </c>
      <c r="AF20" s="343">
        <v>97759</v>
      </c>
      <c r="AG20" s="343">
        <v>4758</v>
      </c>
      <c r="AH20" s="343">
        <v>19408</v>
      </c>
      <c r="AI20" s="343">
        <v>6877</v>
      </c>
      <c r="AJ20" s="343">
        <v>48445</v>
      </c>
      <c r="AK20" s="343">
        <v>742</v>
      </c>
      <c r="AL20" s="343">
        <v>848</v>
      </c>
      <c r="AM20" s="343">
        <v>16681</v>
      </c>
      <c r="AO20" s="40" t="s">
        <v>45</v>
      </c>
      <c r="AP20" s="322">
        <v>113900</v>
      </c>
      <c r="AQ20" s="322">
        <v>7516</v>
      </c>
      <c r="AR20" s="343">
        <v>27815</v>
      </c>
      <c r="AS20" s="343">
        <v>9923</v>
      </c>
      <c r="AT20" s="343">
        <v>47884</v>
      </c>
      <c r="AU20" s="343">
        <v>581</v>
      </c>
      <c r="AV20" s="343">
        <v>867</v>
      </c>
      <c r="AW20" s="343">
        <v>19314</v>
      </c>
    </row>
    <row r="21" spans="1:49" ht="13.9" x14ac:dyDescent="0.3">
      <c r="A21" s="40" t="s">
        <v>46</v>
      </c>
      <c r="B21" s="344">
        <v>118850</v>
      </c>
      <c r="C21" s="344">
        <v>31760</v>
      </c>
      <c r="D21" s="347" t="s">
        <v>2</v>
      </c>
      <c r="E21" s="344">
        <v>20320</v>
      </c>
      <c r="F21" s="344">
        <v>44640</v>
      </c>
      <c r="G21" s="344">
        <v>1460</v>
      </c>
      <c r="H21" s="344">
        <v>2690</v>
      </c>
      <c r="I21" s="344">
        <v>17980</v>
      </c>
      <c r="J21" s="343"/>
      <c r="K21" s="40" t="s">
        <v>46</v>
      </c>
      <c r="L21" s="343">
        <v>112660</v>
      </c>
      <c r="M21" s="343">
        <v>20770</v>
      </c>
      <c r="N21" s="343">
        <v>7500</v>
      </c>
      <c r="O21" s="343">
        <v>13090</v>
      </c>
      <c r="P21" s="343">
        <v>53360</v>
      </c>
      <c r="Q21" s="343">
        <v>1970</v>
      </c>
      <c r="R21" s="343">
        <v>2200</v>
      </c>
      <c r="S21" s="343">
        <v>13770</v>
      </c>
      <c r="T21" s="343"/>
      <c r="U21" s="40" t="s">
        <v>46</v>
      </c>
      <c r="V21" s="343">
        <v>105750</v>
      </c>
      <c r="W21" s="343">
        <v>19420</v>
      </c>
      <c r="X21" s="343">
        <v>8600</v>
      </c>
      <c r="Y21" s="343">
        <v>8300</v>
      </c>
      <c r="Z21" s="343">
        <v>54490</v>
      </c>
      <c r="AA21" s="343">
        <v>1020</v>
      </c>
      <c r="AB21" s="343">
        <v>1050</v>
      </c>
      <c r="AC21" s="343">
        <v>12870</v>
      </c>
      <c r="AD21" s="343"/>
      <c r="AE21" s="40" t="s">
        <v>46</v>
      </c>
      <c r="AF21" s="343">
        <v>104537</v>
      </c>
      <c r="AG21" s="343">
        <v>18600</v>
      </c>
      <c r="AH21" s="343">
        <v>8067</v>
      </c>
      <c r="AI21" s="343">
        <v>7381</v>
      </c>
      <c r="AJ21" s="343">
        <v>53052</v>
      </c>
      <c r="AK21" s="343">
        <v>1379</v>
      </c>
      <c r="AL21" s="343">
        <v>914</v>
      </c>
      <c r="AM21" s="343">
        <v>15144</v>
      </c>
      <c r="AO21" s="40" t="s">
        <v>46</v>
      </c>
      <c r="AP21" s="322">
        <v>112846</v>
      </c>
      <c r="AQ21" s="322">
        <v>19879</v>
      </c>
      <c r="AR21" s="343">
        <v>10470</v>
      </c>
      <c r="AS21" s="343">
        <v>8538</v>
      </c>
      <c r="AT21" s="343">
        <v>54778</v>
      </c>
      <c r="AU21" s="343">
        <v>983</v>
      </c>
      <c r="AV21" s="343">
        <v>994</v>
      </c>
      <c r="AW21" s="343">
        <v>17204</v>
      </c>
    </row>
    <row r="22" spans="1:49" ht="13.9" x14ac:dyDescent="0.3">
      <c r="A22" s="40" t="s">
        <v>47</v>
      </c>
      <c r="B22" s="344">
        <v>116430</v>
      </c>
      <c r="C22" s="344">
        <v>17010</v>
      </c>
      <c r="D22" s="347" t="s">
        <v>2</v>
      </c>
      <c r="E22" s="344">
        <v>17290</v>
      </c>
      <c r="F22" s="344">
        <v>49370</v>
      </c>
      <c r="G22" s="344">
        <v>1570</v>
      </c>
      <c r="H22" s="344">
        <v>6340</v>
      </c>
      <c r="I22" s="344">
        <v>24850</v>
      </c>
      <c r="J22" s="343"/>
      <c r="K22" s="40" t="s">
        <v>47</v>
      </c>
      <c r="L22" s="343">
        <v>109200</v>
      </c>
      <c r="M22" s="343">
        <v>2130</v>
      </c>
      <c r="N22" s="343">
        <v>11250</v>
      </c>
      <c r="O22" s="343">
        <v>11110</v>
      </c>
      <c r="P22" s="343">
        <v>58360</v>
      </c>
      <c r="Q22" s="343">
        <v>2880</v>
      </c>
      <c r="R22" s="343">
        <v>4830</v>
      </c>
      <c r="S22" s="343">
        <v>18640</v>
      </c>
      <c r="T22" s="343"/>
      <c r="U22" s="40" t="s">
        <v>47</v>
      </c>
      <c r="V22" s="343">
        <v>110900</v>
      </c>
      <c r="W22" s="343">
        <v>1910</v>
      </c>
      <c r="X22" s="343">
        <v>12200</v>
      </c>
      <c r="Y22" s="343">
        <v>8290</v>
      </c>
      <c r="Z22" s="343">
        <v>68350</v>
      </c>
      <c r="AA22" s="343">
        <v>1290</v>
      </c>
      <c r="AB22" s="343">
        <v>2990</v>
      </c>
      <c r="AC22" s="343">
        <v>15870</v>
      </c>
      <c r="AD22" s="343"/>
      <c r="AE22" s="40" t="s">
        <v>47</v>
      </c>
      <c r="AF22" s="343">
        <v>117044</v>
      </c>
      <c r="AG22" s="343">
        <v>3583</v>
      </c>
      <c r="AH22" s="343">
        <v>11327</v>
      </c>
      <c r="AI22" s="343">
        <v>10327</v>
      </c>
      <c r="AJ22" s="343">
        <v>69908</v>
      </c>
      <c r="AK22" s="343">
        <v>1433</v>
      </c>
      <c r="AL22" s="343">
        <v>2019</v>
      </c>
      <c r="AM22" s="343">
        <v>18447</v>
      </c>
      <c r="AO22" s="40" t="s">
        <v>47</v>
      </c>
      <c r="AP22" s="322">
        <v>130290</v>
      </c>
      <c r="AQ22" s="322">
        <v>5419</v>
      </c>
      <c r="AR22" s="343">
        <v>16871</v>
      </c>
      <c r="AS22" s="343">
        <v>15192</v>
      </c>
      <c r="AT22" s="343">
        <v>69035</v>
      </c>
      <c r="AU22" s="343">
        <v>1029</v>
      </c>
      <c r="AV22" s="343">
        <v>1884</v>
      </c>
      <c r="AW22" s="343">
        <v>20860</v>
      </c>
    </row>
    <row r="23" spans="1:49" ht="13.9" x14ac:dyDescent="0.3">
      <c r="A23" s="40" t="s">
        <v>48</v>
      </c>
      <c r="B23" s="344">
        <v>105870</v>
      </c>
      <c r="C23" s="344">
        <v>13890</v>
      </c>
      <c r="D23" s="347" t="s">
        <v>2</v>
      </c>
      <c r="E23" s="344">
        <v>21290</v>
      </c>
      <c r="F23" s="344">
        <v>37870</v>
      </c>
      <c r="G23" s="344">
        <v>1750</v>
      </c>
      <c r="H23" s="344">
        <v>6220</v>
      </c>
      <c r="I23" s="344">
        <v>24850</v>
      </c>
      <c r="J23" s="343"/>
      <c r="K23" s="40" t="s">
        <v>48</v>
      </c>
      <c r="L23" s="343">
        <v>97130</v>
      </c>
      <c r="M23" s="343">
        <v>4030</v>
      </c>
      <c r="N23" s="343">
        <v>10080</v>
      </c>
      <c r="O23" s="343">
        <v>13750</v>
      </c>
      <c r="P23" s="343">
        <v>44730</v>
      </c>
      <c r="Q23" s="343">
        <v>2640</v>
      </c>
      <c r="R23" s="343">
        <v>4630</v>
      </c>
      <c r="S23" s="343">
        <v>17270</v>
      </c>
      <c r="T23" s="343"/>
      <c r="U23" s="40" t="s">
        <v>48</v>
      </c>
      <c r="V23" s="343">
        <v>93960</v>
      </c>
      <c r="W23" s="343">
        <v>3460</v>
      </c>
      <c r="X23" s="343">
        <v>12500</v>
      </c>
      <c r="Y23" s="343">
        <v>10040</v>
      </c>
      <c r="Z23" s="343">
        <v>48930</v>
      </c>
      <c r="AA23" s="343">
        <v>1270</v>
      </c>
      <c r="AB23" s="343">
        <v>3600</v>
      </c>
      <c r="AC23" s="343">
        <v>14160</v>
      </c>
      <c r="AD23" s="343"/>
      <c r="AE23" s="40" t="s">
        <v>48</v>
      </c>
      <c r="AF23" s="343">
        <v>103623</v>
      </c>
      <c r="AG23" s="343">
        <v>5671</v>
      </c>
      <c r="AH23" s="343">
        <v>13112</v>
      </c>
      <c r="AI23" s="343">
        <v>12314</v>
      </c>
      <c r="AJ23" s="343">
        <v>50250</v>
      </c>
      <c r="AK23" s="343">
        <v>1448</v>
      </c>
      <c r="AL23" s="343">
        <v>3185</v>
      </c>
      <c r="AM23" s="343">
        <v>17643</v>
      </c>
      <c r="AO23" s="40" t="s">
        <v>48</v>
      </c>
      <c r="AP23" s="322">
        <v>127032</v>
      </c>
      <c r="AQ23" s="322">
        <v>10110</v>
      </c>
      <c r="AR23" s="343">
        <v>19187</v>
      </c>
      <c r="AS23" s="343">
        <v>20344</v>
      </c>
      <c r="AT23" s="343">
        <v>50821</v>
      </c>
      <c r="AU23" s="343">
        <v>1383</v>
      </c>
      <c r="AV23" s="343">
        <v>4032</v>
      </c>
      <c r="AW23" s="343">
        <v>21155</v>
      </c>
    </row>
    <row r="24" spans="1:49" ht="13.9" x14ac:dyDescent="0.3">
      <c r="A24" s="40" t="s">
        <v>49</v>
      </c>
      <c r="B24" s="344">
        <v>100800</v>
      </c>
      <c r="C24" s="344">
        <v>21500</v>
      </c>
      <c r="D24" s="347" t="s">
        <v>2</v>
      </c>
      <c r="E24" s="347">
        <v>36390</v>
      </c>
      <c r="F24" s="344">
        <v>12760</v>
      </c>
      <c r="G24" s="344">
        <v>780</v>
      </c>
      <c r="H24" s="344">
        <v>950</v>
      </c>
      <c r="I24" s="344">
        <v>28420</v>
      </c>
      <c r="J24" s="343"/>
      <c r="K24" s="40" t="s">
        <v>49</v>
      </c>
      <c r="L24" s="343">
        <v>73450</v>
      </c>
      <c r="M24" s="343">
        <v>2430</v>
      </c>
      <c r="N24" s="343">
        <v>14190</v>
      </c>
      <c r="O24" s="343">
        <v>20660</v>
      </c>
      <c r="P24" s="343">
        <v>14910</v>
      </c>
      <c r="Q24" s="343">
        <v>1050</v>
      </c>
      <c r="R24" s="343">
        <v>1840</v>
      </c>
      <c r="S24" s="343">
        <v>18370</v>
      </c>
      <c r="T24" s="343"/>
      <c r="U24" s="40" t="s">
        <v>49</v>
      </c>
      <c r="V24" s="343">
        <v>63600</v>
      </c>
      <c r="W24" s="343">
        <v>2300</v>
      </c>
      <c r="X24" s="343">
        <v>14980</v>
      </c>
      <c r="Y24" s="343">
        <v>12540</v>
      </c>
      <c r="Z24" s="343">
        <v>15100</v>
      </c>
      <c r="AA24" s="343">
        <v>660</v>
      </c>
      <c r="AB24" s="343">
        <v>2240</v>
      </c>
      <c r="AC24" s="343">
        <v>15780</v>
      </c>
      <c r="AD24" s="343"/>
      <c r="AE24" s="40" t="s">
        <v>49</v>
      </c>
      <c r="AF24" s="343">
        <v>79855</v>
      </c>
      <c r="AG24" s="343">
        <v>3700</v>
      </c>
      <c r="AH24" s="343">
        <v>22514</v>
      </c>
      <c r="AI24" s="343">
        <v>15238</v>
      </c>
      <c r="AJ24" s="343">
        <v>13426</v>
      </c>
      <c r="AK24" s="343">
        <v>1126</v>
      </c>
      <c r="AL24" s="343">
        <v>3770</v>
      </c>
      <c r="AM24" s="343">
        <v>20081</v>
      </c>
      <c r="AO24" s="40" t="s">
        <v>49</v>
      </c>
      <c r="AP24" s="322">
        <v>106765</v>
      </c>
      <c r="AQ24" s="322">
        <v>5924</v>
      </c>
      <c r="AR24" s="343">
        <v>30944</v>
      </c>
      <c r="AS24" s="343">
        <v>21527</v>
      </c>
      <c r="AT24" s="343">
        <v>9797</v>
      </c>
      <c r="AU24" s="343">
        <v>1160</v>
      </c>
      <c r="AV24" s="343">
        <v>9744</v>
      </c>
      <c r="AW24" s="343">
        <v>27669</v>
      </c>
    </row>
    <row r="25" spans="1:49" ht="13.9" x14ac:dyDescent="0.3">
      <c r="A25" s="40" t="s">
        <v>50</v>
      </c>
      <c r="B25" s="344">
        <v>99320</v>
      </c>
      <c r="C25" s="344">
        <v>35080</v>
      </c>
      <c r="D25" s="347" t="s">
        <v>2</v>
      </c>
      <c r="E25" s="344">
        <v>18830</v>
      </c>
      <c r="F25" s="344">
        <v>14460</v>
      </c>
      <c r="G25" s="344">
        <v>380</v>
      </c>
      <c r="H25" s="344">
        <v>1200</v>
      </c>
      <c r="I25" s="344">
        <v>29370</v>
      </c>
      <c r="J25" s="343"/>
      <c r="K25" s="40" t="s">
        <v>50</v>
      </c>
      <c r="L25" s="343">
        <v>65220</v>
      </c>
      <c r="M25" s="343">
        <v>920</v>
      </c>
      <c r="N25" s="343">
        <v>19210</v>
      </c>
      <c r="O25" s="343">
        <v>9610</v>
      </c>
      <c r="P25" s="343">
        <v>13110</v>
      </c>
      <c r="Q25" s="343">
        <v>810</v>
      </c>
      <c r="R25" s="343">
        <v>2110</v>
      </c>
      <c r="S25" s="343">
        <v>19450</v>
      </c>
      <c r="T25" s="343"/>
      <c r="U25" s="40" t="s">
        <v>50</v>
      </c>
      <c r="V25" s="343">
        <v>55970</v>
      </c>
      <c r="W25" s="343">
        <v>700</v>
      </c>
      <c r="X25" s="343">
        <v>18050</v>
      </c>
      <c r="Y25" s="343">
        <v>6170</v>
      </c>
      <c r="Z25" s="343">
        <v>12720</v>
      </c>
      <c r="AA25" s="343">
        <v>470</v>
      </c>
      <c r="AB25" s="343">
        <v>1420</v>
      </c>
      <c r="AC25" s="343">
        <v>16440</v>
      </c>
      <c r="AD25" s="343"/>
      <c r="AE25" s="40" t="s">
        <v>50</v>
      </c>
      <c r="AF25" s="343">
        <v>75571</v>
      </c>
      <c r="AG25" s="343">
        <v>2074</v>
      </c>
      <c r="AH25" s="343">
        <v>26358</v>
      </c>
      <c r="AI25" s="343">
        <v>7951</v>
      </c>
      <c r="AJ25" s="343">
        <v>13842</v>
      </c>
      <c r="AK25" s="343">
        <v>1278</v>
      </c>
      <c r="AL25" s="343">
        <v>2130</v>
      </c>
      <c r="AM25" s="343">
        <v>21938</v>
      </c>
      <c r="AO25" s="40" t="s">
        <v>50</v>
      </c>
      <c r="AP25" s="322">
        <v>81387</v>
      </c>
      <c r="AQ25" s="322">
        <v>2439</v>
      </c>
      <c r="AR25" s="343">
        <v>28566</v>
      </c>
      <c r="AS25" s="343">
        <v>9689</v>
      </c>
      <c r="AT25" s="343">
        <v>10310</v>
      </c>
      <c r="AU25" s="343">
        <v>1597</v>
      </c>
      <c r="AV25" s="343">
        <v>3693</v>
      </c>
      <c r="AW25" s="343">
        <v>25093</v>
      </c>
    </row>
    <row r="26" spans="1:49" ht="13.9" x14ac:dyDescent="0.3">
      <c r="A26" s="40" t="s">
        <v>51</v>
      </c>
      <c r="B26" s="344">
        <v>70370</v>
      </c>
      <c r="C26" s="344">
        <v>13110</v>
      </c>
      <c r="D26" s="347" t="s">
        <v>2</v>
      </c>
      <c r="E26" s="344">
        <v>10300</v>
      </c>
      <c r="F26" s="344">
        <v>25040</v>
      </c>
      <c r="G26" s="344">
        <v>1060</v>
      </c>
      <c r="H26" s="344">
        <v>3560</v>
      </c>
      <c r="I26" s="344">
        <v>17300</v>
      </c>
      <c r="J26" s="343"/>
      <c r="K26" s="40" t="s">
        <v>51</v>
      </c>
      <c r="L26" s="343">
        <v>61960</v>
      </c>
      <c r="M26" s="343">
        <v>9880</v>
      </c>
      <c r="N26" s="343">
        <v>560</v>
      </c>
      <c r="O26" s="343">
        <v>7060</v>
      </c>
      <c r="P26" s="343">
        <v>28570</v>
      </c>
      <c r="Q26" s="343">
        <v>1890</v>
      </c>
      <c r="R26" s="343">
        <v>2820</v>
      </c>
      <c r="S26" s="343">
        <v>11180</v>
      </c>
      <c r="T26" s="343"/>
      <c r="U26" s="40" t="s">
        <v>51</v>
      </c>
      <c r="V26" s="343">
        <v>64830</v>
      </c>
      <c r="W26" s="343">
        <v>10910</v>
      </c>
      <c r="X26" s="343">
        <v>890</v>
      </c>
      <c r="Y26" s="343">
        <v>5170</v>
      </c>
      <c r="Z26" s="343">
        <v>33720</v>
      </c>
      <c r="AA26" s="343">
        <v>1060</v>
      </c>
      <c r="AB26" s="343">
        <v>2080</v>
      </c>
      <c r="AC26" s="343">
        <v>11000</v>
      </c>
      <c r="AD26" s="343"/>
      <c r="AE26" s="40" t="s">
        <v>51</v>
      </c>
      <c r="AF26" s="343">
        <v>74893</v>
      </c>
      <c r="AG26" s="343">
        <v>14625</v>
      </c>
      <c r="AH26" s="343">
        <v>1877</v>
      </c>
      <c r="AI26" s="343">
        <v>6303</v>
      </c>
      <c r="AJ26" s="343">
        <v>33853</v>
      </c>
      <c r="AK26" s="343">
        <v>1297</v>
      </c>
      <c r="AL26" s="343">
        <v>2331</v>
      </c>
      <c r="AM26" s="343">
        <v>14607</v>
      </c>
      <c r="AO26" s="40" t="s">
        <v>51</v>
      </c>
      <c r="AP26" s="322">
        <v>81957</v>
      </c>
      <c r="AQ26" s="322">
        <v>18182</v>
      </c>
      <c r="AR26" s="343">
        <v>2809</v>
      </c>
      <c r="AS26" s="343">
        <v>8333</v>
      </c>
      <c r="AT26" s="343">
        <v>30986</v>
      </c>
      <c r="AU26" s="343">
        <v>1117</v>
      </c>
      <c r="AV26" s="343">
        <v>3277</v>
      </c>
      <c r="AW26" s="343">
        <v>17253</v>
      </c>
    </row>
    <row r="27" spans="1:49" ht="13.9" x14ac:dyDescent="0.3">
      <c r="A27" s="40" t="s">
        <v>52</v>
      </c>
      <c r="B27" s="344">
        <v>152030</v>
      </c>
      <c r="C27" s="344">
        <v>38740</v>
      </c>
      <c r="D27" s="347" t="s">
        <v>2</v>
      </c>
      <c r="E27" s="344">
        <v>50430</v>
      </c>
      <c r="F27" s="344">
        <v>26300</v>
      </c>
      <c r="G27" s="344">
        <v>1500</v>
      </c>
      <c r="H27" s="344">
        <v>1800</v>
      </c>
      <c r="I27" s="344">
        <v>33260</v>
      </c>
      <c r="J27" s="343"/>
      <c r="K27" s="40" t="s">
        <v>52</v>
      </c>
      <c r="L27" s="343">
        <v>111990</v>
      </c>
      <c r="M27" s="343">
        <v>11450</v>
      </c>
      <c r="N27" s="343">
        <v>19750</v>
      </c>
      <c r="O27" s="343">
        <v>28550</v>
      </c>
      <c r="P27" s="343">
        <v>27040</v>
      </c>
      <c r="Q27" s="343">
        <v>2480</v>
      </c>
      <c r="R27" s="343">
        <v>2720</v>
      </c>
      <c r="S27" s="343">
        <v>20000</v>
      </c>
      <c r="T27" s="343"/>
      <c r="U27" s="40" t="s">
        <v>52</v>
      </c>
      <c r="V27" s="343">
        <v>91750</v>
      </c>
      <c r="W27" s="343">
        <v>10340</v>
      </c>
      <c r="X27" s="343">
        <v>22820</v>
      </c>
      <c r="Y27" s="343">
        <v>14840</v>
      </c>
      <c r="Z27" s="343">
        <v>24090</v>
      </c>
      <c r="AA27" s="343">
        <v>1150</v>
      </c>
      <c r="AB27" s="343">
        <v>2810</v>
      </c>
      <c r="AC27" s="343">
        <v>15700</v>
      </c>
      <c r="AD27" s="343"/>
      <c r="AE27" s="40" t="s">
        <v>52</v>
      </c>
      <c r="AF27" s="343">
        <v>130736</v>
      </c>
      <c r="AG27" s="343">
        <v>18848</v>
      </c>
      <c r="AH27" s="343">
        <v>38538</v>
      </c>
      <c r="AI27" s="343">
        <v>19277</v>
      </c>
      <c r="AJ27" s="343">
        <v>26240</v>
      </c>
      <c r="AK27" s="343">
        <v>2350</v>
      </c>
      <c r="AL27" s="343">
        <v>5407</v>
      </c>
      <c r="AM27" s="343">
        <v>20076</v>
      </c>
      <c r="AO27" s="40" t="s">
        <v>52</v>
      </c>
      <c r="AP27" s="322">
        <v>166494</v>
      </c>
      <c r="AQ27" s="322">
        <v>23005</v>
      </c>
      <c r="AR27" s="343">
        <v>49174</v>
      </c>
      <c r="AS27" s="343">
        <v>31741</v>
      </c>
      <c r="AT27" s="343">
        <v>20119</v>
      </c>
      <c r="AU27" s="343">
        <v>2273</v>
      </c>
      <c r="AV27" s="343">
        <v>12901</v>
      </c>
      <c r="AW27" s="343">
        <v>27281</v>
      </c>
    </row>
    <row r="28" spans="1:49" ht="13.9" x14ac:dyDescent="0.3">
      <c r="A28" s="40" t="s">
        <v>53</v>
      </c>
      <c r="B28" s="344">
        <v>126550</v>
      </c>
      <c r="C28" s="344">
        <v>39820</v>
      </c>
      <c r="D28" s="347" t="s">
        <v>2</v>
      </c>
      <c r="E28" s="344">
        <v>30720</v>
      </c>
      <c r="F28" s="344">
        <v>28960</v>
      </c>
      <c r="G28" s="344">
        <v>1510</v>
      </c>
      <c r="H28" s="344">
        <v>1720</v>
      </c>
      <c r="I28" s="344">
        <v>23820</v>
      </c>
      <c r="J28" s="343"/>
      <c r="K28" s="40" t="s">
        <v>53</v>
      </c>
      <c r="L28" s="343">
        <v>104350</v>
      </c>
      <c r="M28" s="343">
        <v>27920</v>
      </c>
      <c r="N28" s="343">
        <v>1580</v>
      </c>
      <c r="O28" s="343">
        <v>19960</v>
      </c>
      <c r="P28" s="343">
        <v>33200</v>
      </c>
      <c r="Q28" s="343">
        <v>2650</v>
      </c>
      <c r="R28" s="343">
        <v>1690</v>
      </c>
      <c r="S28" s="343">
        <v>17350</v>
      </c>
      <c r="T28" s="343"/>
      <c r="U28" s="40" t="s">
        <v>53</v>
      </c>
      <c r="V28" s="343">
        <v>93090</v>
      </c>
      <c r="W28" s="343">
        <v>28030</v>
      </c>
      <c r="X28" s="343">
        <v>2710</v>
      </c>
      <c r="Y28" s="343">
        <v>12990</v>
      </c>
      <c r="Z28" s="343">
        <v>33120</v>
      </c>
      <c r="AA28" s="343">
        <v>1350</v>
      </c>
      <c r="AB28" s="343">
        <v>1530</v>
      </c>
      <c r="AC28" s="343">
        <v>13360</v>
      </c>
      <c r="AD28" s="343"/>
      <c r="AE28" s="40" t="s">
        <v>53</v>
      </c>
      <c r="AF28" s="343">
        <v>114583</v>
      </c>
      <c r="AG28" s="343">
        <v>33003</v>
      </c>
      <c r="AH28" s="343">
        <v>10094</v>
      </c>
      <c r="AI28" s="343">
        <v>15797</v>
      </c>
      <c r="AJ28" s="343">
        <v>35315</v>
      </c>
      <c r="AK28" s="343">
        <v>1656</v>
      </c>
      <c r="AL28" s="343">
        <v>2121</v>
      </c>
      <c r="AM28" s="343">
        <v>16597</v>
      </c>
      <c r="AO28" s="40" t="s">
        <v>53</v>
      </c>
      <c r="AP28" s="322">
        <v>136057</v>
      </c>
      <c r="AQ28" s="322">
        <v>37312</v>
      </c>
      <c r="AR28" s="343">
        <v>19350</v>
      </c>
      <c r="AS28" s="343">
        <v>22295</v>
      </c>
      <c r="AT28" s="343">
        <v>29566</v>
      </c>
      <c r="AU28" s="343">
        <v>1357</v>
      </c>
      <c r="AV28" s="343">
        <v>5152</v>
      </c>
      <c r="AW28" s="343">
        <v>21025</v>
      </c>
    </row>
    <row r="29" spans="1:49" ht="13.9" x14ac:dyDescent="0.3">
      <c r="A29" s="40" t="s">
        <v>54</v>
      </c>
      <c r="B29" s="344">
        <v>89180</v>
      </c>
      <c r="C29" s="344">
        <v>25690</v>
      </c>
      <c r="D29" s="347" t="s">
        <v>2</v>
      </c>
      <c r="E29" s="344">
        <v>15180</v>
      </c>
      <c r="F29" s="344">
        <v>25780</v>
      </c>
      <c r="G29" s="344">
        <v>1410</v>
      </c>
      <c r="H29" s="344">
        <v>2740</v>
      </c>
      <c r="I29" s="344">
        <v>18380</v>
      </c>
      <c r="J29" s="343"/>
      <c r="K29" s="40" t="s">
        <v>54</v>
      </c>
      <c r="L29" s="343">
        <v>76710</v>
      </c>
      <c r="M29" s="343">
        <v>11840</v>
      </c>
      <c r="N29" s="343">
        <v>9330</v>
      </c>
      <c r="O29" s="343">
        <v>8840</v>
      </c>
      <c r="P29" s="343">
        <v>30070</v>
      </c>
      <c r="Q29" s="343">
        <v>2060</v>
      </c>
      <c r="R29" s="343">
        <v>2250</v>
      </c>
      <c r="S29" s="343">
        <v>12320</v>
      </c>
      <c r="T29" s="343"/>
      <c r="U29" s="40" t="s">
        <v>54</v>
      </c>
      <c r="V29" s="343">
        <v>78370</v>
      </c>
      <c r="W29" s="343">
        <v>11070</v>
      </c>
      <c r="X29" s="343">
        <v>12890</v>
      </c>
      <c r="Y29" s="343">
        <v>6490</v>
      </c>
      <c r="Z29" s="343">
        <v>33900</v>
      </c>
      <c r="AA29" s="343">
        <v>1140</v>
      </c>
      <c r="AB29" s="343">
        <v>1780</v>
      </c>
      <c r="AC29" s="343">
        <v>11100</v>
      </c>
      <c r="AD29" s="343"/>
      <c r="AE29" s="40" t="s">
        <v>54</v>
      </c>
      <c r="AF29" s="343">
        <v>94943</v>
      </c>
      <c r="AG29" s="343">
        <v>16184</v>
      </c>
      <c r="AH29" s="343">
        <v>18905</v>
      </c>
      <c r="AI29" s="343">
        <v>7513</v>
      </c>
      <c r="AJ29" s="343">
        <v>33456</v>
      </c>
      <c r="AK29" s="343">
        <v>1422</v>
      </c>
      <c r="AL29" s="343">
        <v>2220</v>
      </c>
      <c r="AM29" s="343">
        <v>15243</v>
      </c>
      <c r="AO29" s="40" t="s">
        <v>54</v>
      </c>
      <c r="AP29" s="322">
        <v>104822</v>
      </c>
      <c r="AQ29" s="322">
        <v>18870</v>
      </c>
      <c r="AR29" s="343">
        <v>24623</v>
      </c>
      <c r="AS29" s="343">
        <v>10854</v>
      </c>
      <c r="AT29" s="343">
        <v>28539</v>
      </c>
      <c r="AU29" s="343">
        <v>1332</v>
      </c>
      <c r="AV29" s="343">
        <v>3403</v>
      </c>
      <c r="AW29" s="343">
        <v>17201</v>
      </c>
    </row>
    <row r="30" spans="1:49" ht="13.9" x14ac:dyDescent="0.3">
      <c r="A30" s="40" t="s">
        <v>55</v>
      </c>
      <c r="B30" s="344">
        <v>109850</v>
      </c>
      <c r="C30" s="344">
        <v>28240</v>
      </c>
      <c r="D30" s="347" t="s">
        <v>2</v>
      </c>
      <c r="E30" s="344">
        <v>30220</v>
      </c>
      <c r="F30" s="344">
        <v>22890</v>
      </c>
      <c r="G30" s="344">
        <v>1300</v>
      </c>
      <c r="H30" s="344">
        <v>3030</v>
      </c>
      <c r="I30" s="344">
        <v>24170</v>
      </c>
      <c r="J30" s="343"/>
      <c r="K30" s="40" t="s">
        <v>55</v>
      </c>
      <c r="L30" s="343">
        <v>88160</v>
      </c>
      <c r="M30" s="343">
        <v>4550</v>
      </c>
      <c r="N30" s="343">
        <v>19420</v>
      </c>
      <c r="O30" s="343">
        <v>18890</v>
      </c>
      <c r="P30" s="343">
        <v>27360</v>
      </c>
      <c r="Q30" s="343">
        <v>1180</v>
      </c>
      <c r="R30" s="343">
        <v>1670</v>
      </c>
      <c r="S30" s="343">
        <v>15090</v>
      </c>
      <c r="T30" s="343"/>
      <c r="U30" s="40" t="s">
        <v>55</v>
      </c>
      <c r="V30" s="343">
        <v>70450</v>
      </c>
      <c r="W30" s="343">
        <v>5040</v>
      </c>
      <c r="X30" s="343">
        <v>19400</v>
      </c>
      <c r="Y30" s="343">
        <v>9390</v>
      </c>
      <c r="Z30" s="343">
        <v>23320</v>
      </c>
      <c r="AA30" s="343">
        <v>710</v>
      </c>
      <c r="AB30" s="343">
        <v>970</v>
      </c>
      <c r="AC30" s="343">
        <v>11620</v>
      </c>
      <c r="AD30" s="343"/>
      <c r="AE30" s="40" t="s">
        <v>55</v>
      </c>
      <c r="AF30" s="343">
        <v>86428</v>
      </c>
      <c r="AG30" s="343">
        <v>8351</v>
      </c>
      <c r="AH30" s="343">
        <v>26251</v>
      </c>
      <c r="AI30" s="343">
        <v>10497</v>
      </c>
      <c r="AJ30" s="343">
        <v>25280</v>
      </c>
      <c r="AK30" s="343">
        <v>728</v>
      </c>
      <c r="AL30" s="343">
        <v>1188</v>
      </c>
      <c r="AM30" s="343">
        <v>14133</v>
      </c>
      <c r="AO30" s="40" t="s">
        <v>55</v>
      </c>
      <c r="AP30" s="322">
        <v>132454</v>
      </c>
      <c r="AQ30" s="322">
        <v>15830</v>
      </c>
      <c r="AR30" s="343">
        <v>50991</v>
      </c>
      <c r="AS30" s="343">
        <v>16725</v>
      </c>
      <c r="AT30" s="343">
        <v>27308</v>
      </c>
      <c r="AU30" s="343">
        <v>749</v>
      </c>
      <c r="AV30" s="343">
        <v>2153</v>
      </c>
      <c r="AW30" s="343">
        <v>18698</v>
      </c>
    </row>
    <row r="31" spans="1:49" ht="13.9" x14ac:dyDescent="0.3">
      <c r="A31" s="40" t="s">
        <v>56</v>
      </c>
      <c r="B31" s="344">
        <v>115850</v>
      </c>
      <c r="C31" s="344">
        <v>35870</v>
      </c>
      <c r="D31" s="347" t="s">
        <v>2</v>
      </c>
      <c r="E31" s="344">
        <v>18200</v>
      </c>
      <c r="F31" s="344">
        <v>38270</v>
      </c>
      <c r="G31" s="344">
        <v>1260</v>
      </c>
      <c r="H31" s="344">
        <v>2080</v>
      </c>
      <c r="I31" s="344">
        <v>20170</v>
      </c>
      <c r="J31" s="343"/>
      <c r="K31" s="40" t="s">
        <v>56</v>
      </c>
      <c r="L31" s="343">
        <v>104750</v>
      </c>
      <c r="M31" s="343">
        <v>8850</v>
      </c>
      <c r="N31" s="343">
        <v>22070</v>
      </c>
      <c r="O31" s="343">
        <v>10790</v>
      </c>
      <c r="P31" s="343">
        <v>45010</v>
      </c>
      <c r="Q31" s="343">
        <v>1820</v>
      </c>
      <c r="R31" s="343">
        <v>1530</v>
      </c>
      <c r="S31" s="343">
        <v>14680</v>
      </c>
      <c r="T31" s="343"/>
      <c r="U31" s="40" t="s">
        <v>56</v>
      </c>
      <c r="V31" s="343">
        <v>99580</v>
      </c>
      <c r="W31" s="343">
        <v>9640</v>
      </c>
      <c r="X31" s="343">
        <v>22330</v>
      </c>
      <c r="Y31" s="343">
        <v>6580</v>
      </c>
      <c r="Z31" s="343">
        <v>46320</v>
      </c>
      <c r="AA31" s="343">
        <v>1010</v>
      </c>
      <c r="AB31" s="343">
        <v>1210</v>
      </c>
      <c r="AC31" s="343">
        <v>12490</v>
      </c>
      <c r="AD31" s="343"/>
      <c r="AE31" s="40" t="s">
        <v>56</v>
      </c>
      <c r="AF31" s="343">
        <v>106114</v>
      </c>
      <c r="AG31" s="343">
        <v>9970</v>
      </c>
      <c r="AH31" s="343">
        <v>24530</v>
      </c>
      <c r="AI31" s="343">
        <v>6696</v>
      </c>
      <c r="AJ31" s="343">
        <v>45857</v>
      </c>
      <c r="AK31" s="343">
        <v>1180</v>
      </c>
      <c r="AL31" s="343">
        <v>966</v>
      </c>
      <c r="AM31" s="343">
        <v>16915</v>
      </c>
      <c r="AO31" s="40" t="s">
        <v>56</v>
      </c>
      <c r="AP31" s="322">
        <v>124692</v>
      </c>
      <c r="AQ31" s="322">
        <v>11825</v>
      </c>
      <c r="AR31" s="343">
        <v>35417</v>
      </c>
      <c r="AS31" s="343">
        <v>8921</v>
      </c>
      <c r="AT31" s="343">
        <v>46744</v>
      </c>
      <c r="AU31" s="343">
        <v>736</v>
      </c>
      <c r="AV31" s="343">
        <v>1353</v>
      </c>
      <c r="AW31" s="343">
        <v>19696</v>
      </c>
    </row>
    <row r="32" spans="1:49" ht="13.9" x14ac:dyDescent="0.3">
      <c r="A32" s="40" t="s">
        <v>57</v>
      </c>
      <c r="B32" s="344">
        <v>87150</v>
      </c>
      <c r="C32" s="344">
        <v>19290</v>
      </c>
      <c r="D32" s="347" t="s">
        <v>2</v>
      </c>
      <c r="E32" s="344">
        <v>13250</v>
      </c>
      <c r="F32" s="344">
        <v>29910</v>
      </c>
      <c r="G32" s="344">
        <v>1430</v>
      </c>
      <c r="H32" s="344">
        <v>3630</v>
      </c>
      <c r="I32" s="344">
        <v>19640</v>
      </c>
      <c r="J32" s="343"/>
      <c r="K32" s="40" t="s">
        <v>57</v>
      </c>
      <c r="L32" s="343">
        <v>77210</v>
      </c>
      <c r="M32" s="343">
        <v>11640</v>
      </c>
      <c r="N32" s="343">
        <v>4940</v>
      </c>
      <c r="O32" s="343">
        <v>7640</v>
      </c>
      <c r="P32" s="343">
        <v>33730</v>
      </c>
      <c r="Q32" s="343">
        <v>1930</v>
      </c>
      <c r="R32" s="343">
        <v>3920</v>
      </c>
      <c r="S32" s="343">
        <v>13410</v>
      </c>
      <c r="T32" s="343"/>
      <c r="U32" s="40" t="s">
        <v>57</v>
      </c>
      <c r="V32" s="343">
        <v>77250</v>
      </c>
      <c r="W32" s="343">
        <v>11140</v>
      </c>
      <c r="X32" s="343">
        <v>5820</v>
      </c>
      <c r="Y32" s="343">
        <v>6020</v>
      </c>
      <c r="Z32" s="343">
        <v>37060</v>
      </c>
      <c r="AA32" s="343">
        <v>900</v>
      </c>
      <c r="AB32" s="343">
        <v>3370</v>
      </c>
      <c r="AC32" s="343">
        <v>12940</v>
      </c>
      <c r="AD32" s="343"/>
      <c r="AE32" s="40" t="s">
        <v>57</v>
      </c>
      <c r="AF32" s="343">
        <v>89408</v>
      </c>
      <c r="AG32" s="343">
        <v>16793</v>
      </c>
      <c r="AH32" s="343">
        <v>7449</v>
      </c>
      <c r="AI32" s="343">
        <v>6314</v>
      </c>
      <c r="AJ32" s="343">
        <v>36392</v>
      </c>
      <c r="AK32" s="343">
        <v>1537</v>
      </c>
      <c r="AL32" s="343">
        <v>3493</v>
      </c>
      <c r="AM32" s="343">
        <v>17430</v>
      </c>
      <c r="AO32" s="40" t="s">
        <v>57</v>
      </c>
      <c r="AP32" s="322">
        <v>99204</v>
      </c>
      <c r="AQ32" s="322">
        <v>20929</v>
      </c>
      <c r="AR32" s="343">
        <v>10081</v>
      </c>
      <c r="AS32" s="343">
        <v>7293</v>
      </c>
      <c r="AT32" s="343">
        <v>31460</v>
      </c>
      <c r="AU32" s="343">
        <v>1573</v>
      </c>
      <c r="AV32" s="343">
        <v>5824</v>
      </c>
      <c r="AW32" s="343">
        <v>22044</v>
      </c>
    </row>
    <row r="33" spans="1:49" ht="13.9" x14ac:dyDescent="0.3">
      <c r="A33" s="40" t="s">
        <v>58</v>
      </c>
      <c r="B33" s="344">
        <v>129910</v>
      </c>
      <c r="C33" s="344">
        <v>21180</v>
      </c>
      <c r="D33" s="347" t="s">
        <v>2</v>
      </c>
      <c r="E33" s="344">
        <v>49650</v>
      </c>
      <c r="F33" s="344">
        <v>21800</v>
      </c>
      <c r="G33" s="344">
        <v>1430</v>
      </c>
      <c r="H33" s="344">
        <v>2010</v>
      </c>
      <c r="I33" s="344">
        <v>33840</v>
      </c>
      <c r="J33" s="343"/>
      <c r="K33" s="40" t="s">
        <v>58</v>
      </c>
      <c r="L33" s="343">
        <v>95390</v>
      </c>
      <c r="M33" s="343">
        <v>8480</v>
      </c>
      <c r="N33" s="343">
        <v>7140</v>
      </c>
      <c r="O33" s="343">
        <v>32600</v>
      </c>
      <c r="P33" s="343">
        <v>22800</v>
      </c>
      <c r="Q33" s="343">
        <v>1720</v>
      </c>
      <c r="R33" s="343">
        <v>2060</v>
      </c>
      <c r="S33" s="343">
        <v>20590</v>
      </c>
      <c r="T33" s="343"/>
      <c r="U33" s="40" t="s">
        <v>58</v>
      </c>
      <c r="V33" s="343">
        <v>76910</v>
      </c>
      <c r="W33" s="343">
        <v>7830</v>
      </c>
      <c r="X33" s="343">
        <v>9610</v>
      </c>
      <c r="Y33" s="343">
        <v>18990</v>
      </c>
      <c r="Z33" s="343">
        <v>21600</v>
      </c>
      <c r="AA33" s="343">
        <v>910</v>
      </c>
      <c r="AB33" s="343">
        <v>2220</v>
      </c>
      <c r="AC33" s="343">
        <v>15750</v>
      </c>
      <c r="AD33" s="343"/>
      <c r="AE33" s="40" t="s">
        <v>58</v>
      </c>
      <c r="AF33" s="343">
        <v>107868</v>
      </c>
      <c r="AG33" s="343">
        <v>12694</v>
      </c>
      <c r="AH33" s="343">
        <v>20228</v>
      </c>
      <c r="AI33" s="343">
        <v>23848</v>
      </c>
      <c r="AJ33" s="343">
        <v>23559</v>
      </c>
      <c r="AK33" s="343">
        <v>1642</v>
      </c>
      <c r="AL33" s="343">
        <v>3965</v>
      </c>
      <c r="AM33" s="343">
        <v>21932</v>
      </c>
      <c r="AO33" s="40" t="s">
        <v>58</v>
      </c>
      <c r="AP33" s="322">
        <v>147388</v>
      </c>
      <c r="AQ33" s="322">
        <v>18497</v>
      </c>
      <c r="AR33" s="343">
        <v>29022</v>
      </c>
      <c r="AS33" s="343">
        <v>37843</v>
      </c>
      <c r="AT33" s="343">
        <v>18133</v>
      </c>
      <c r="AU33" s="343">
        <v>1667</v>
      </c>
      <c r="AV33" s="343">
        <v>10439</v>
      </c>
      <c r="AW33" s="343">
        <v>31787</v>
      </c>
    </row>
    <row r="34" spans="1:49" ht="13.9" x14ac:dyDescent="0.3">
      <c r="A34" s="40" t="s">
        <v>59</v>
      </c>
      <c r="B34" s="344">
        <v>79740</v>
      </c>
      <c r="C34" s="344">
        <v>18060</v>
      </c>
      <c r="D34" s="347" t="s">
        <v>2</v>
      </c>
      <c r="E34" s="344">
        <v>11440</v>
      </c>
      <c r="F34" s="344">
        <v>29610</v>
      </c>
      <c r="G34" s="344">
        <v>1450</v>
      </c>
      <c r="H34" s="344">
        <v>2460</v>
      </c>
      <c r="I34" s="344">
        <v>16720</v>
      </c>
      <c r="J34" s="343"/>
      <c r="K34" s="40" t="s">
        <v>59</v>
      </c>
      <c r="L34" s="343">
        <v>80360</v>
      </c>
      <c r="M34" s="343">
        <v>13930</v>
      </c>
      <c r="N34" s="343">
        <v>2220</v>
      </c>
      <c r="O34" s="343">
        <v>6950</v>
      </c>
      <c r="P34" s="343">
        <v>39420</v>
      </c>
      <c r="Q34" s="343">
        <v>2420</v>
      </c>
      <c r="R34" s="343">
        <v>2190</v>
      </c>
      <c r="S34" s="343">
        <v>13230</v>
      </c>
      <c r="T34" s="343"/>
      <c r="U34" s="40" t="s">
        <v>59</v>
      </c>
      <c r="V34" s="343">
        <v>80210</v>
      </c>
      <c r="W34" s="343">
        <v>11160</v>
      </c>
      <c r="X34" s="343">
        <v>2450</v>
      </c>
      <c r="Y34" s="343">
        <v>5790</v>
      </c>
      <c r="Z34" s="343">
        <v>45740</v>
      </c>
      <c r="AA34" s="343">
        <v>1410</v>
      </c>
      <c r="AB34" s="343">
        <v>1640</v>
      </c>
      <c r="AC34" s="343">
        <v>12020</v>
      </c>
      <c r="AD34" s="343"/>
      <c r="AE34" s="40" t="s">
        <v>59</v>
      </c>
      <c r="AF34" s="343">
        <v>90291</v>
      </c>
      <c r="AG34" s="343">
        <v>14110</v>
      </c>
      <c r="AH34" s="343">
        <v>3175</v>
      </c>
      <c r="AI34" s="343">
        <v>6392</v>
      </c>
      <c r="AJ34" s="343">
        <v>47544</v>
      </c>
      <c r="AK34" s="343">
        <v>1673</v>
      </c>
      <c r="AL34" s="343">
        <v>1930</v>
      </c>
      <c r="AM34" s="343">
        <v>15467</v>
      </c>
      <c r="AO34" s="40" t="s">
        <v>59</v>
      </c>
      <c r="AP34" s="322">
        <v>97658</v>
      </c>
      <c r="AQ34" s="322">
        <v>17343</v>
      </c>
      <c r="AR34" s="343">
        <v>5181</v>
      </c>
      <c r="AS34" s="343">
        <v>8897</v>
      </c>
      <c r="AT34" s="343">
        <v>45803</v>
      </c>
      <c r="AU34" s="343">
        <v>1393</v>
      </c>
      <c r="AV34" s="343">
        <v>2007</v>
      </c>
      <c r="AW34" s="343">
        <v>17034</v>
      </c>
    </row>
    <row r="35" spans="1:49" ht="13.9" x14ac:dyDescent="0.3">
      <c r="A35" s="40" t="s">
        <v>60</v>
      </c>
      <c r="B35" s="344">
        <v>81290</v>
      </c>
      <c r="C35" s="344">
        <v>14030</v>
      </c>
      <c r="D35" s="347" t="s">
        <v>2</v>
      </c>
      <c r="E35" s="344">
        <v>26510</v>
      </c>
      <c r="F35" s="344">
        <v>10130</v>
      </c>
      <c r="G35" s="344">
        <v>620</v>
      </c>
      <c r="H35" s="344">
        <v>1350</v>
      </c>
      <c r="I35" s="344">
        <v>28650</v>
      </c>
      <c r="J35" s="343"/>
      <c r="K35" s="40" t="s">
        <v>60</v>
      </c>
      <c r="L35" s="343">
        <v>59180</v>
      </c>
      <c r="M35" s="343">
        <v>960</v>
      </c>
      <c r="N35" s="343">
        <v>11100</v>
      </c>
      <c r="O35" s="343">
        <v>17040</v>
      </c>
      <c r="P35" s="343">
        <v>11930</v>
      </c>
      <c r="Q35" s="343">
        <v>660</v>
      </c>
      <c r="R35" s="343">
        <v>1130</v>
      </c>
      <c r="S35" s="343">
        <v>16360</v>
      </c>
      <c r="T35" s="343"/>
      <c r="U35" s="40" t="s">
        <v>60</v>
      </c>
      <c r="V35" s="343">
        <v>47530</v>
      </c>
      <c r="W35" s="343">
        <v>1130</v>
      </c>
      <c r="X35" s="343">
        <v>11960</v>
      </c>
      <c r="Y35" s="343">
        <v>8000</v>
      </c>
      <c r="Z35" s="343">
        <v>12310</v>
      </c>
      <c r="AA35" s="343">
        <v>460</v>
      </c>
      <c r="AB35" s="343">
        <v>1150</v>
      </c>
      <c r="AC35" s="343">
        <v>12520</v>
      </c>
      <c r="AD35" s="343"/>
      <c r="AE35" s="40" t="s">
        <v>60</v>
      </c>
      <c r="AF35" s="343">
        <v>73938</v>
      </c>
      <c r="AG35" s="343">
        <v>3772</v>
      </c>
      <c r="AH35" s="343">
        <v>27597</v>
      </c>
      <c r="AI35" s="343">
        <v>7685</v>
      </c>
      <c r="AJ35" s="343">
        <v>13249</v>
      </c>
      <c r="AK35" s="343">
        <v>835</v>
      </c>
      <c r="AL35" s="343">
        <v>2213</v>
      </c>
      <c r="AM35" s="343">
        <v>18587</v>
      </c>
      <c r="AO35" s="40" t="s">
        <v>60</v>
      </c>
      <c r="AP35" s="322">
        <v>120873</v>
      </c>
      <c r="AQ35" s="322">
        <v>7193</v>
      </c>
      <c r="AR35" s="343">
        <v>45797</v>
      </c>
      <c r="AS35" s="343">
        <v>14278</v>
      </c>
      <c r="AT35" s="343">
        <v>13548</v>
      </c>
      <c r="AU35" s="343">
        <v>864</v>
      </c>
      <c r="AV35" s="343">
        <v>7772</v>
      </c>
      <c r="AW35" s="343">
        <v>31421</v>
      </c>
    </row>
    <row r="36" spans="1:49" ht="13.9" x14ac:dyDescent="0.3">
      <c r="A36" s="40" t="s">
        <v>61</v>
      </c>
      <c r="B36" s="344">
        <v>114630</v>
      </c>
      <c r="C36" s="344">
        <v>29760</v>
      </c>
      <c r="D36" s="347" t="s">
        <v>2</v>
      </c>
      <c r="E36" s="344">
        <v>25970</v>
      </c>
      <c r="F36" s="344">
        <v>29400</v>
      </c>
      <c r="G36" s="344">
        <v>1550</v>
      </c>
      <c r="H36" s="344">
        <v>2790</v>
      </c>
      <c r="I36" s="344">
        <v>25160</v>
      </c>
      <c r="J36" s="343"/>
      <c r="K36" s="40" t="s">
        <v>61</v>
      </c>
      <c r="L36" s="343">
        <v>93850</v>
      </c>
      <c r="M36" s="343">
        <v>7150</v>
      </c>
      <c r="N36" s="343">
        <v>15660</v>
      </c>
      <c r="O36" s="343">
        <v>15190</v>
      </c>
      <c r="P36" s="343">
        <v>35420</v>
      </c>
      <c r="Q36" s="343">
        <v>2030</v>
      </c>
      <c r="R36" s="343">
        <v>1960</v>
      </c>
      <c r="S36" s="343">
        <v>16440</v>
      </c>
      <c r="T36" s="343"/>
      <c r="U36" s="40" t="s">
        <v>61</v>
      </c>
      <c r="V36" s="343">
        <v>87510</v>
      </c>
      <c r="W36" s="343">
        <v>8130</v>
      </c>
      <c r="X36" s="343">
        <v>19830</v>
      </c>
      <c r="Y36" s="343">
        <v>7960</v>
      </c>
      <c r="Z36" s="343">
        <v>35930</v>
      </c>
      <c r="AA36" s="343">
        <v>980</v>
      </c>
      <c r="AB36" s="343">
        <v>1360</v>
      </c>
      <c r="AC36" s="343">
        <v>13320</v>
      </c>
      <c r="AD36" s="343"/>
      <c r="AE36" s="40" t="s">
        <v>61</v>
      </c>
      <c r="AF36" s="343">
        <v>97777</v>
      </c>
      <c r="AG36" s="343">
        <v>9326</v>
      </c>
      <c r="AH36" s="343">
        <v>26849</v>
      </c>
      <c r="AI36" s="343">
        <v>9300</v>
      </c>
      <c r="AJ36" s="343">
        <v>34679</v>
      </c>
      <c r="AK36" s="343">
        <v>1155</v>
      </c>
      <c r="AL36" s="343">
        <v>1708</v>
      </c>
      <c r="AM36" s="343">
        <v>14760</v>
      </c>
      <c r="AO36" s="40" t="s">
        <v>61</v>
      </c>
      <c r="AP36" s="322">
        <v>121021</v>
      </c>
      <c r="AQ36" s="322">
        <v>12046</v>
      </c>
      <c r="AR36" s="343">
        <v>38862</v>
      </c>
      <c r="AS36" s="343">
        <v>12989</v>
      </c>
      <c r="AT36" s="343">
        <v>34536</v>
      </c>
      <c r="AU36" s="343">
        <v>1069</v>
      </c>
      <c r="AV36" s="343">
        <v>3299</v>
      </c>
      <c r="AW36" s="343">
        <v>18220</v>
      </c>
    </row>
    <row r="37" spans="1:49" x14ac:dyDescent="0.2">
      <c r="A37" s="40" t="s">
        <v>62</v>
      </c>
      <c r="B37" s="344">
        <v>148930</v>
      </c>
      <c r="C37" s="344">
        <v>42130</v>
      </c>
      <c r="D37" s="347" t="s">
        <v>2</v>
      </c>
      <c r="E37" s="347">
        <v>36040</v>
      </c>
      <c r="F37" s="344">
        <v>31280</v>
      </c>
      <c r="G37" s="344">
        <v>1610</v>
      </c>
      <c r="H37" s="344">
        <v>2960</v>
      </c>
      <c r="I37" s="344">
        <v>34910</v>
      </c>
      <c r="J37" s="343"/>
      <c r="K37" s="40" t="s">
        <v>62</v>
      </c>
      <c r="L37" s="343">
        <v>117570</v>
      </c>
      <c r="M37" s="343">
        <v>14670</v>
      </c>
      <c r="N37" s="343">
        <v>18140</v>
      </c>
      <c r="O37" s="343">
        <v>21350</v>
      </c>
      <c r="P37" s="343">
        <v>33760</v>
      </c>
      <c r="Q37" s="343">
        <v>2990</v>
      </c>
      <c r="R37" s="343">
        <v>3560</v>
      </c>
      <c r="S37" s="343">
        <v>23100</v>
      </c>
      <c r="T37" s="343"/>
      <c r="U37" s="40" t="s">
        <v>62</v>
      </c>
      <c r="V37" s="343">
        <v>115870</v>
      </c>
      <c r="W37" s="343">
        <v>16200</v>
      </c>
      <c r="X37" s="343">
        <v>24930</v>
      </c>
      <c r="Y37" s="343">
        <v>14030</v>
      </c>
      <c r="Z37" s="343">
        <v>35710</v>
      </c>
      <c r="AA37" s="343">
        <v>1470</v>
      </c>
      <c r="AB37" s="343">
        <v>3560</v>
      </c>
      <c r="AC37" s="343">
        <v>19970</v>
      </c>
      <c r="AD37" s="343"/>
      <c r="AE37" s="40" t="s">
        <v>62</v>
      </c>
      <c r="AF37" s="343">
        <v>141191</v>
      </c>
      <c r="AG37" s="343">
        <v>25290</v>
      </c>
      <c r="AH37" s="343">
        <v>39731</v>
      </c>
      <c r="AI37" s="343">
        <v>14266</v>
      </c>
      <c r="AJ37" s="343">
        <v>30504</v>
      </c>
      <c r="AK37" s="343">
        <v>3179</v>
      </c>
      <c r="AL37" s="343">
        <v>5498</v>
      </c>
      <c r="AM37" s="343">
        <v>22723</v>
      </c>
      <c r="AO37" s="40" t="s">
        <v>62</v>
      </c>
      <c r="AP37" s="322">
        <v>178582</v>
      </c>
      <c r="AQ37" s="322">
        <v>34789</v>
      </c>
      <c r="AR37" s="343">
        <v>48811</v>
      </c>
      <c r="AS37" s="343">
        <v>22778</v>
      </c>
      <c r="AT37" s="343">
        <v>25080</v>
      </c>
      <c r="AU37" s="343">
        <v>3614</v>
      </c>
      <c r="AV37" s="343">
        <v>12769</v>
      </c>
      <c r="AW37" s="343">
        <v>30741</v>
      </c>
    </row>
    <row r="38" spans="1:49" x14ac:dyDescent="0.2">
      <c r="A38" s="40" t="s">
        <v>63</v>
      </c>
      <c r="B38" s="344">
        <v>122500</v>
      </c>
      <c r="C38" s="344">
        <v>27000</v>
      </c>
      <c r="D38" s="347" t="s">
        <v>2</v>
      </c>
      <c r="E38" s="344">
        <v>28510</v>
      </c>
      <c r="F38" s="344">
        <v>16370</v>
      </c>
      <c r="G38" s="344">
        <v>490</v>
      </c>
      <c r="H38" s="344">
        <v>930</v>
      </c>
      <c r="I38" s="344">
        <v>49200</v>
      </c>
      <c r="J38" s="343"/>
      <c r="K38" s="40" t="s">
        <v>63</v>
      </c>
      <c r="L38" s="343">
        <v>84230</v>
      </c>
      <c r="M38" s="343">
        <v>1530</v>
      </c>
      <c r="N38" s="343">
        <v>18190</v>
      </c>
      <c r="O38" s="343">
        <v>16150</v>
      </c>
      <c r="P38" s="343">
        <v>14620</v>
      </c>
      <c r="Q38" s="343">
        <v>870</v>
      </c>
      <c r="R38" s="343">
        <v>1820</v>
      </c>
      <c r="S38" s="343">
        <v>31050</v>
      </c>
      <c r="T38" s="343"/>
      <c r="U38" s="40" t="s">
        <v>63</v>
      </c>
      <c r="V38" s="343">
        <v>71860</v>
      </c>
      <c r="W38" s="343">
        <v>1520</v>
      </c>
      <c r="X38" s="343">
        <v>17680</v>
      </c>
      <c r="Y38" s="343">
        <v>10050</v>
      </c>
      <c r="Z38" s="343">
        <v>13940</v>
      </c>
      <c r="AA38" s="343">
        <v>480</v>
      </c>
      <c r="AB38" s="343">
        <v>1560</v>
      </c>
      <c r="AC38" s="343">
        <v>26630</v>
      </c>
      <c r="AD38" s="343"/>
      <c r="AE38" s="40" t="s">
        <v>63</v>
      </c>
      <c r="AF38" s="343">
        <v>89472</v>
      </c>
      <c r="AG38" s="343">
        <v>3253</v>
      </c>
      <c r="AH38" s="343">
        <v>28420</v>
      </c>
      <c r="AI38" s="343">
        <v>11071</v>
      </c>
      <c r="AJ38" s="343">
        <v>12912</v>
      </c>
      <c r="AK38" s="343">
        <v>1123</v>
      </c>
      <c r="AL38" s="343">
        <v>2496</v>
      </c>
      <c r="AM38" s="343">
        <v>30197</v>
      </c>
      <c r="AO38" s="40" t="s">
        <v>63</v>
      </c>
      <c r="AP38" s="322">
        <v>111179</v>
      </c>
      <c r="AQ38" s="322">
        <v>4924</v>
      </c>
      <c r="AR38" s="343">
        <v>35572</v>
      </c>
      <c r="AS38" s="343">
        <v>15764</v>
      </c>
      <c r="AT38" s="343">
        <v>10406</v>
      </c>
      <c r="AU38" s="343">
        <v>1269</v>
      </c>
      <c r="AV38" s="343">
        <v>5083</v>
      </c>
      <c r="AW38" s="343">
        <v>38161</v>
      </c>
    </row>
    <row r="39" spans="1:49" x14ac:dyDescent="0.2">
      <c r="A39" s="343"/>
      <c r="B39" s="343"/>
      <c r="C39" s="343"/>
      <c r="D39" s="347"/>
      <c r="E39" s="343"/>
      <c r="F39" s="343"/>
      <c r="G39" s="343"/>
      <c r="H39" s="343"/>
      <c r="I39" s="343"/>
      <c r="J39" s="343"/>
      <c r="K39" s="343"/>
      <c r="L39" s="343"/>
      <c r="M39" s="343"/>
      <c r="N39" s="343"/>
      <c r="O39" s="343"/>
      <c r="P39" s="343"/>
      <c r="Q39" s="343"/>
      <c r="R39" s="343"/>
      <c r="S39" s="343"/>
      <c r="T39" s="343"/>
      <c r="U39" s="343"/>
      <c r="V39" s="343"/>
      <c r="W39" s="343"/>
      <c r="X39" s="343"/>
      <c r="Y39" s="343"/>
      <c r="Z39" s="343"/>
      <c r="AA39" s="343"/>
      <c r="AB39" s="343"/>
      <c r="AC39" s="343"/>
      <c r="AD39" s="343"/>
      <c r="AE39" s="343"/>
      <c r="AF39" s="343"/>
      <c r="AG39" s="343"/>
      <c r="AH39" s="343"/>
      <c r="AI39" s="343"/>
      <c r="AJ39" s="343"/>
      <c r="AK39" s="343"/>
      <c r="AL39" s="343"/>
      <c r="AM39" s="343"/>
      <c r="AO39" s="343"/>
      <c r="AP39" s="343"/>
      <c r="AQ39" s="343"/>
      <c r="AR39" s="343"/>
      <c r="AS39" s="343"/>
      <c r="AT39" s="343"/>
      <c r="AU39" s="343"/>
      <c r="AV39" s="343"/>
      <c r="AW39" s="343"/>
    </row>
    <row r="40" spans="1:49" x14ac:dyDescent="0.2">
      <c r="A40" s="336" t="s">
        <v>64</v>
      </c>
      <c r="B40" s="322">
        <v>333710</v>
      </c>
      <c r="C40" s="322">
        <v>91550</v>
      </c>
      <c r="D40" s="347" t="s">
        <v>2</v>
      </c>
      <c r="E40" s="322">
        <v>74950</v>
      </c>
      <c r="F40" s="322">
        <v>47640</v>
      </c>
      <c r="G40" s="322">
        <v>1450</v>
      </c>
      <c r="H40" s="322">
        <v>3060</v>
      </c>
      <c r="I40" s="322">
        <v>115060</v>
      </c>
      <c r="J40" s="343"/>
      <c r="K40" s="336" t="s">
        <v>64</v>
      </c>
      <c r="L40" s="322">
        <v>232580</v>
      </c>
      <c r="M40" s="322">
        <v>5380</v>
      </c>
      <c r="N40" s="322">
        <v>56040</v>
      </c>
      <c r="O40" s="322">
        <v>41470</v>
      </c>
      <c r="P40" s="322">
        <v>45270</v>
      </c>
      <c r="Q40" s="322">
        <v>2920</v>
      </c>
      <c r="R40" s="322">
        <v>5840</v>
      </c>
      <c r="S40" s="322">
        <v>75660</v>
      </c>
      <c r="T40" s="343"/>
      <c r="U40" s="336" t="s">
        <v>64</v>
      </c>
      <c r="V40" s="322">
        <v>199770</v>
      </c>
      <c r="W40" s="322">
        <v>5040</v>
      </c>
      <c r="X40" s="322">
        <v>53760</v>
      </c>
      <c r="Y40" s="322">
        <v>25280</v>
      </c>
      <c r="Z40" s="322">
        <v>42640</v>
      </c>
      <c r="AA40" s="322">
        <v>1460</v>
      </c>
      <c r="AB40" s="322">
        <v>4950</v>
      </c>
      <c r="AC40" s="322">
        <v>66640</v>
      </c>
      <c r="AD40" s="343"/>
      <c r="AE40" s="336" t="s">
        <v>64</v>
      </c>
      <c r="AF40" s="322">
        <v>261201</v>
      </c>
      <c r="AG40" s="322">
        <v>10775</v>
      </c>
      <c r="AH40" s="322">
        <v>85311</v>
      </c>
      <c r="AI40" s="322">
        <v>30716</v>
      </c>
      <c r="AJ40" s="322">
        <v>41807</v>
      </c>
      <c r="AK40" s="322">
        <v>3681</v>
      </c>
      <c r="AL40" s="322">
        <v>8062</v>
      </c>
      <c r="AM40" s="322">
        <v>80849</v>
      </c>
      <c r="AO40" s="336" t="s">
        <v>64</v>
      </c>
      <c r="AP40" s="322">
        <v>306279</v>
      </c>
      <c r="AQ40" s="322">
        <v>14377</v>
      </c>
      <c r="AR40" s="322">
        <v>100863</v>
      </c>
      <c r="AS40" s="322">
        <v>41164</v>
      </c>
      <c r="AT40" s="322">
        <v>31582</v>
      </c>
      <c r="AU40" s="322">
        <v>4042</v>
      </c>
      <c r="AV40" s="322">
        <v>15725</v>
      </c>
      <c r="AW40" s="322">
        <v>98526</v>
      </c>
    </row>
    <row r="41" spans="1:49" x14ac:dyDescent="0.2">
      <c r="A41" s="336" t="s">
        <v>65</v>
      </c>
      <c r="B41" s="322">
        <v>945850</v>
      </c>
      <c r="C41" s="322">
        <v>233060</v>
      </c>
      <c r="D41" s="347" t="s">
        <v>2</v>
      </c>
      <c r="E41" s="322">
        <v>283930</v>
      </c>
      <c r="F41" s="322">
        <v>169210</v>
      </c>
      <c r="G41" s="322">
        <v>9350</v>
      </c>
      <c r="H41" s="322">
        <v>15630</v>
      </c>
      <c r="I41" s="322">
        <v>234670</v>
      </c>
      <c r="J41" s="343"/>
      <c r="K41" s="336" t="s">
        <v>65</v>
      </c>
      <c r="L41" s="322">
        <v>720210</v>
      </c>
      <c r="M41" s="322">
        <v>71350</v>
      </c>
      <c r="N41" s="322">
        <v>110890</v>
      </c>
      <c r="O41" s="322">
        <v>172260</v>
      </c>
      <c r="P41" s="322">
        <v>186370</v>
      </c>
      <c r="Q41" s="322">
        <v>14060</v>
      </c>
      <c r="R41" s="322">
        <v>17300</v>
      </c>
      <c r="S41" s="322">
        <v>147980</v>
      </c>
      <c r="T41" s="343"/>
      <c r="U41" s="336" t="s">
        <v>65</v>
      </c>
      <c r="V41" s="322">
        <v>623960</v>
      </c>
      <c r="W41" s="322">
        <v>71900</v>
      </c>
      <c r="X41" s="322">
        <v>129210</v>
      </c>
      <c r="Y41" s="322">
        <v>98620</v>
      </c>
      <c r="Z41" s="322">
        <v>181000</v>
      </c>
      <c r="AA41" s="322">
        <v>7430</v>
      </c>
      <c r="AB41" s="322">
        <v>16940</v>
      </c>
      <c r="AC41" s="322">
        <v>118860</v>
      </c>
      <c r="AD41" s="343"/>
      <c r="AE41" s="336" t="s">
        <v>65</v>
      </c>
      <c r="AF41" s="322">
        <v>817622</v>
      </c>
      <c r="AG41" s="322">
        <v>108704</v>
      </c>
      <c r="AH41" s="322">
        <v>216198</v>
      </c>
      <c r="AI41" s="322">
        <v>115500</v>
      </c>
      <c r="AJ41" s="322">
        <v>183351</v>
      </c>
      <c r="AK41" s="322">
        <v>13344</v>
      </c>
      <c r="AL41" s="322">
        <v>28104</v>
      </c>
      <c r="AM41" s="322">
        <v>152421</v>
      </c>
      <c r="AO41" s="336" t="s">
        <v>65</v>
      </c>
      <c r="AP41" s="322">
        <v>1088231</v>
      </c>
      <c r="AQ41" s="322">
        <v>146796</v>
      </c>
      <c r="AR41" s="322">
        <v>311731</v>
      </c>
      <c r="AS41" s="322">
        <v>180526</v>
      </c>
      <c r="AT41" s="322">
        <v>155258</v>
      </c>
      <c r="AU41" s="322">
        <v>13740</v>
      </c>
      <c r="AV41" s="322">
        <v>68018</v>
      </c>
      <c r="AW41" s="322">
        <v>212162</v>
      </c>
    </row>
    <row r="42" spans="1:49" x14ac:dyDescent="0.2">
      <c r="A42" s="336" t="s">
        <v>66</v>
      </c>
      <c r="B42" s="322">
        <v>2368920</v>
      </c>
      <c r="C42" s="322">
        <v>553180</v>
      </c>
      <c r="D42" s="347" t="s">
        <v>2</v>
      </c>
      <c r="E42" s="322">
        <v>467940</v>
      </c>
      <c r="F42" s="322">
        <v>753700</v>
      </c>
      <c r="G42" s="322">
        <v>30120</v>
      </c>
      <c r="H42" s="322">
        <v>61410</v>
      </c>
      <c r="I42" s="322">
        <v>502570</v>
      </c>
      <c r="J42" s="343"/>
      <c r="K42" s="336" t="s">
        <v>66</v>
      </c>
      <c r="L42" s="322">
        <v>2125880</v>
      </c>
      <c r="M42" s="322">
        <v>249650</v>
      </c>
      <c r="N42" s="322">
        <v>223420</v>
      </c>
      <c r="O42" s="322">
        <v>300360</v>
      </c>
      <c r="P42" s="322">
        <v>902620</v>
      </c>
      <c r="Q42" s="322">
        <v>47830</v>
      </c>
      <c r="R42" s="322">
        <v>49940</v>
      </c>
      <c r="S42" s="322">
        <v>352060</v>
      </c>
      <c r="T42" s="343"/>
      <c r="U42" s="336" t="s">
        <v>66</v>
      </c>
      <c r="V42" s="322">
        <v>2002710</v>
      </c>
      <c r="W42" s="322">
        <v>236070</v>
      </c>
      <c r="X42" s="322">
        <v>246640</v>
      </c>
      <c r="Y42" s="322">
        <v>197410</v>
      </c>
      <c r="Z42" s="322">
        <v>962500</v>
      </c>
      <c r="AA42" s="322">
        <v>23500</v>
      </c>
      <c r="AB42" s="322">
        <v>35940</v>
      </c>
      <c r="AC42" s="322">
        <v>300650</v>
      </c>
      <c r="AD42" s="343"/>
      <c r="AE42" s="336" t="s">
        <v>66</v>
      </c>
      <c r="AF42" s="322">
        <v>2240311</v>
      </c>
      <c r="AG42" s="322">
        <v>284935</v>
      </c>
      <c r="AH42" s="322">
        <v>323715</v>
      </c>
      <c r="AI42" s="322">
        <v>222892</v>
      </c>
      <c r="AJ42" s="322">
        <v>969982</v>
      </c>
      <c r="AK42" s="322">
        <v>30122</v>
      </c>
      <c r="AL42" s="322">
        <v>41164</v>
      </c>
      <c r="AM42" s="322">
        <v>367501</v>
      </c>
      <c r="AO42" s="336" t="s">
        <v>66</v>
      </c>
      <c r="AP42" s="322">
        <v>2604387</v>
      </c>
      <c r="AQ42" s="322">
        <v>353835</v>
      </c>
      <c r="AR42" s="322">
        <v>458086</v>
      </c>
      <c r="AS42" s="322">
        <v>320431</v>
      </c>
      <c r="AT42" s="322">
        <v>930324</v>
      </c>
      <c r="AU42" s="322">
        <v>26118</v>
      </c>
      <c r="AV42" s="322">
        <v>71163</v>
      </c>
      <c r="AW42" s="322">
        <v>444430</v>
      </c>
    </row>
    <row r="43" spans="1:49" x14ac:dyDescent="0.2">
      <c r="A43" s="336" t="s">
        <v>67</v>
      </c>
      <c r="B43" s="344">
        <v>3648480</v>
      </c>
      <c r="C43" s="344">
        <v>877790</v>
      </c>
      <c r="D43" s="347" t="s">
        <v>2</v>
      </c>
      <c r="E43" s="347">
        <v>826820</v>
      </c>
      <c r="F43" s="344">
        <v>970550</v>
      </c>
      <c r="G43" s="344">
        <v>40920</v>
      </c>
      <c r="H43" s="344">
        <v>80100</v>
      </c>
      <c r="I43" s="344">
        <v>852300</v>
      </c>
      <c r="J43" s="343"/>
      <c r="K43" s="336" t="s">
        <v>67</v>
      </c>
      <c r="L43" s="343">
        <v>3078670</v>
      </c>
      <c r="M43" s="343">
        <v>326380</v>
      </c>
      <c r="N43" s="343">
        <v>390350</v>
      </c>
      <c r="O43" s="343">
        <v>514090</v>
      </c>
      <c r="P43" s="343">
        <v>1134260</v>
      </c>
      <c r="Q43" s="343">
        <v>64810</v>
      </c>
      <c r="R43" s="343">
        <v>73080</v>
      </c>
      <c r="S43" s="343">
        <v>575700</v>
      </c>
      <c r="T43" s="343"/>
      <c r="U43" s="336" t="s">
        <v>67</v>
      </c>
      <c r="V43" s="343">
        <v>2826440</v>
      </c>
      <c r="W43" s="343">
        <v>313010</v>
      </c>
      <c r="X43" s="343">
        <v>429610</v>
      </c>
      <c r="Y43" s="343">
        <v>321310</v>
      </c>
      <c r="Z43" s="343">
        <v>1186140</v>
      </c>
      <c r="AA43" s="343">
        <v>32390</v>
      </c>
      <c r="AB43" s="343">
        <v>57830</v>
      </c>
      <c r="AC43" s="343">
        <v>486150</v>
      </c>
      <c r="AD43" s="343"/>
      <c r="AE43" s="336" t="s">
        <v>67</v>
      </c>
      <c r="AF43" s="343">
        <v>3319134</v>
      </c>
      <c r="AG43" s="343">
        <v>404414</v>
      </c>
      <c r="AH43" s="343">
        <v>625224</v>
      </c>
      <c r="AI43" s="343">
        <v>369108</v>
      </c>
      <c r="AJ43" s="343">
        <v>1195140</v>
      </c>
      <c r="AK43" s="343">
        <v>47147</v>
      </c>
      <c r="AL43" s="343">
        <v>77330</v>
      </c>
      <c r="AM43" s="343">
        <v>600771</v>
      </c>
      <c r="AO43" s="336" t="s">
        <v>67</v>
      </c>
      <c r="AP43" s="322">
        <v>3998897</v>
      </c>
      <c r="AQ43" s="343">
        <v>515008</v>
      </c>
      <c r="AR43" s="343">
        <v>870680</v>
      </c>
      <c r="AS43" s="343">
        <v>542121</v>
      </c>
      <c r="AT43" s="343">
        <v>1117164</v>
      </c>
      <c r="AU43" s="343">
        <v>43900</v>
      </c>
      <c r="AV43" s="343">
        <v>154906</v>
      </c>
      <c r="AW43" s="343">
        <v>755118</v>
      </c>
    </row>
    <row r="44" spans="1:49" x14ac:dyDescent="0.2">
      <c r="AP44" s="362"/>
      <c r="AQ44" s="362"/>
      <c r="AR44" s="362"/>
      <c r="AS44" s="362"/>
      <c r="AU44" s="362"/>
      <c r="AW44" s="343"/>
    </row>
    <row r="49" spans="41:43" x14ac:dyDescent="0.2">
      <c r="AO49" s="362"/>
      <c r="AQ49" s="363"/>
    </row>
    <row r="50" spans="41:43" x14ac:dyDescent="0.2">
      <c r="AO50" s="322"/>
      <c r="AP50" s="332"/>
      <c r="AQ50" s="332"/>
    </row>
    <row r="51" spans="41:43" x14ac:dyDescent="0.2">
      <c r="AO51" s="362"/>
      <c r="AP51" s="363"/>
    </row>
    <row r="52" spans="41:43" x14ac:dyDescent="0.2">
      <c r="AO52" s="322"/>
      <c r="AP52" s="332"/>
      <c r="AQ52" s="332"/>
    </row>
    <row r="53" spans="41:43" x14ac:dyDescent="0.2">
      <c r="AO53" s="322"/>
      <c r="AP53" s="332"/>
      <c r="AQ53" s="332"/>
    </row>
    <row r="54" spans="41:43" x14ac:dyDescent="0.2">
      <c r="AO54" s="322"/>
      <c r="AP54" s="332"/>
      <c r="AQ54" s="332"/>
    </row>
    <row r="55" spans="41:43" x14ac:dyDescent="0.2">
      <c r="AO55" s="322"/>
      <c r="AP55" s="332"/>
      <c r="AQ55" s="332"/>
    </row>
    <row r="56" spans="41:43" x14ac:dyDescent="0.2">
      <c r="AO56" s="322"/>
      <c r="AP56" s="332"/>
      <c r="AQ56" s="332"/>
    </row>
    <row r="57" spans="41:43" x14ac:dyDescent="0.2">
      <c r="AO57" s="322"/>
      <c r="AP57" s="332"/>
      <c r="AQ57" s="332"/>
    </row>
    <row r="58" spans="41:43" x14ac:dyDescent="0.2">
      <c r="AO58" s="322"/>
      <c r="AP58" s="332"/>
      <c r="AQ58" s="332"/>
    </row>
    <row r="59" spans="41:43" x14ac:dyDescent="0.2">
      <c r="AO59" s="322"/>
      <c r="AP59" s="332"/>
      <c r="AQ59" s="332"/>
    </row>
    <row r="60" spans="41:43" x14ac:dyDescent="0.2">
      <c r="AO60" s="322"/>
      <c r="AP60" s="332"/>
      <c r="AQ60" s="332"/>
    </row>
    <row r="61" spans="41:43" x14ac:dyDescent="0.2">
      <c r="AO61" s="322"/>
      <c r="AP61" s="332"/>
      <c r="AQ61" s="332"/>
    </row>
    <row r="62" spans="41:43" x14ac:dyDescent="0.2">
      <c r="AO62" s="322"/>
      <c r="AP62" s="332"/>
      <c r="AQ62" s="332"/>
    </row>
    <row r="63" spans="41:43" x14ac:dyDescent="0.2">
      <c r="AO63" s="322"/>
      <c r="AP63" s="332"/>
      <c r="AQ63" s="332"/>
    </row>
    <row r="64" spans="41:43" x14ac:dyDescent="0.2">
      <c r="AO64" s="322"/>
      <c r="AP64" s="332"/>
      <c r="AQ64" s="332"/>
    </row>
    <row r="65" spans="41:43" x14ac:dyDescent="0.2">
      <c r="AO65" s="322"/>
      <c r="AP65" s="332"/>
      <c r="AQ65" s="332"/>
    </row>
    <row r="66" spans="41:43" x14ac:dyDescent="0.2">
      <c r="AO66" s="322"/>
      <c r="AP66" s="332"/>
      <c r="AQ66" s="332"/>
    </row>
    <row r="67" spans="41:43" x14ac:dyDescent="0.2">
      <c r="AO67" s="362"/>
      <c r="AP67" s="363"/>
    </row>
    <row r="68" spans="41:43" x14ac:dyDescent="0.2">
      <c r="AO68" s="322"/>
      <c r="AP68" s="332"/>
      <c r="AQ68" s="332"/>
    </row>
    <row r="69" spans="41:43" x14ac:dyDescent="0.2">
      <c r="AO69" s="322"/>
      <c r="AP69" s="332"/>
      <c r="AQ69" s="332"/>
    </row>
    <row r="70" spans="41:43" x14ac:dyDescent="0.2">
      <c r="AO70" s="322"/>
      <c r="AP70" s="332"/>
      <c r="AQ70" s="332"/>
    </row>
    <row r="71" spans="41:43" x14ac:dyDescent="0.2">
      <c r="AO71" s="322"/>
      <c r="AP71" s="332"/>
      <c r="AQ71" s="332"/>
    </row>
    <row r="72" spans="41:43" x14ac:dyDescent="0.2">
      <c r="AO72" s="322"/>
      <c r="AP72" s="332"/>
      <c r="AQ72" s="332"/>
    </row>
    <row r="73" spans="41:43" x14ac:dyDescent="0.2">
      <c r="AO73" s="322"/>
      <c r="AP73" s="332"/>
      <c r="AQ73" s="332"/>
    </row>
    <row r="74" spans="41:43" x14ac:dyDescent="0.2">
      <c r="AO74" s="322"/>
      <c r="AP74" s="332"/>
      <c r="AQ74" s="332"/>
    </row>
    <row r="75" spans="41:43" x14ac:dyDescent="0.2">
      <c r="AO75" s="322"/>
      <c r="AP75" s="332"/>
      <c r="AQ75" s="332"/>
    </row>
    <row r="76" spans="41:43" x14ac:dyDescent="0.2">
      <c r="AO76" s="322"/>
      <c r="AP76" s="332"/>
      <c r="AQ76" s="332"/>
    </row>
    <row r="77" spans="41:43" x14ac:dyDescent="0.2">
      <c r="AO77" s="322"/>
      <c r="AP77" s="332"/>
      <c r="AQ77" s="332"/>
    </row>
    <row r="78" spans="41:43" x14ac:dyDescent="0.2">
      <c r="AO78" s="322"/>
      <c r="AP78" s="332"/>
      <c r="AQ78" s="332"/>
    </row>
    <row r="79" spans="41:43" x14ac:dyDescent="0.2">
      <c r="AO79" s="322"/>
      <c r="AP79" s="332"/>
      <c r="AQ79" s="332"/>
    </row>
    <row r="80" spans="41:43" x14ac:dyDescent="0.2">
      <c r="AO80" s="322"/>
      <c r="AP80" s="332"/>
      <c r="AQ80" s="332"/>
    </row>
    <row r="81" spans="41:43" x14ac:dyDescent="0.2">
      <c r="AO81" s="322"/>
      <c r="AP81" s="332"/>
      <c r="AQ81" s="332"/>
    </row>
    <row r="82" spans="41:43" x14ac:dyDescent="0.2">
      <c r="AO82" s="322"/>
      <c r="AP82" s="332"/>
      <c r="AQ82" s="332"/>
    </row>
    <row r="83" spans="41:43" x14ac:dyDescent="0.2">
      <c r="AO83" s="322"/>
      <c r="AP83" s="332"/>
      <c r="AQ83" s="332"/>
    </row>
    <row r="84" spans="41:43" x14ac:dyDescent="0.2">
      <c r="AO84" s="322"/>
      <c r="AP84" s="332"/>
      <c r="AQ84" s="332"/>
    </row>
    <row r="85" spans="41:43" x14ac:dyDescent="0.2">
      <c r="AO85" s="322"/>
      <c r="AP85" s="332"/>
      <c r="AQ85" s="332"/>
    </row>
    <row r="86" spans="41:43" x14ac:dyDescent="0.2">
      <c r="AO86" s="322"/>
      <c r="AP86" s="332"/>
      <c r="AQ86" s="332"/>
    </row>
  </sheetData>
  <hyperlinks>
    <hyperlink ref="A1" location="Contents!A1" display="Back"/>
    <hyperlink ref="C1" location="'Table 25'!A1" display="Table 25"/>
  </hyperlinks>
  <pageMargins left="0.7" right="0.7" top="0.75" bottom="0.75" header="0.3" footer="0.3"/>
  <pageSetup paperSize="9"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tabColor theme="7" tint="0.39997558519241921"/>
    <pageSetUpPr autoPageBreaks="0"/>
  </sheetPr>
  <dimension ref="A1:AU143"/>
  <sheetViews>
    <sheetView zoomScale="70" zoomScaleNormal="70" workbookViewId="0">
      <selection activeCell="C1" sqref="C1"/>
    </sheetView>
  </sheetViews>
  <sheetFormatPr defaultColWidth="11.140625" defaultRowHeight="12.75" x14ac:dyDescent="0.2"/>
  <cols>
    <col min="1" max="11" width="11.140625" style="349"/>
    <col min="12" max="12" width="0" style="349" hidden="1" customWidth="1"/>
    <col min="13" max="23" width="11.140625" style="349"/>
    <col min="24" max="24" width="0" style="349" hidden="1" customWidth="1"/>
    <col min="25" max="35" width="11.140625" style="349"/>
    <col min="36" max="36" width="0" style="349" hidden="1" customWidth="1"/>
    <col min="37" max="16384" width="11.140625" style="349"/>
  </cols>
  <sheetData>
    <row r="1" spans="1:47" x14ac:dyDescent="0.2">
      <c r="A1" s="345" t="s">
        <v>333</v>
      </c>
      <c r="C1" s="496" t="s">
        <v>491</v>
      </c>
    </row>
    <row r="2" spans="1:47" ht="13.9" customHeight="1" x14ac:dyDescent="0.3">
      <c r="A2" s="350" t="s">
        <v>30</v>
      </c>
      <c r="B2" s="351" t="s">
        <v>73</v>
      </c>
      <c r="C2" s="351" t="s">
        <v>269</v>
      </c>
      <c r="D2" s="351" t="s">
        <v>270</v>
      </c>
      <c r="E2" s="351" t="s">
        <v>271</v>
      </c>
      <c r="F2" s="351" t="s">
        <v>267</v>
      </c>
      <c r="G2" s="351" t="s">
        <v>272</v>
      </c>
      <c r="H2" s="351" t="s">
        <v>268</v>
      </c>
      <c r="I2" s="351" t="s">
        <v>273</v>
      </c>
      <c r="J2" s="351" t="s">
        <v>137</v>
      </c>
      <c r="K2" s="351" t="s">
        <v>274</v>
      </c>
      <c r="L2" s="352"/>
      <c r="M2" s="350" t="s">
        <v>4</v>
      </c>
      <c r="N2" s="351" t="s">
        <v>73</v>
      </c>
      <c r="O2" s="351" t="s">
        <v>269</v>
      </c>
      <c r="P2" s="351" t="s">
        <v>270</v>
      </c>
      <c r="Q2" s="351" t="s">
        <v>271</v>
      </c>
      <c r="R2" s="351" t="s">
        <v>267</v>
      </c>
      <c r="S2" s="351" t="s">
        <v>272</v>
      </c>
      <c r="T2" s="351" t="s">
        <v>268</v>
      </c>
      <c r="U2" s="351" t="s">
        <v>273</v>
      </c>
      <c r="V2" s="351" t="s">
        <v>137</v>
      </c>
      <c r="W2" s="351" t="s">
        <v>274</v>
      </c>
      <c r="Y2" s="350">
        <v>2001</v>
      </c>
      <c r="Z2" s="351" t="s">
        <v>73</v>
      </c>
      <c r="AA2" s="351" t="s">
        <v>269</v>
      </c>
      <c r="AB2" s="351" t="s">
        <v>270</v>
      </c>
      <c r="AC2" s="351" t="s">
        <v>271</v>
      </c>
      <c r="AD2" s="351" t="s">
        <v>267</v>
      </c>
      <c r="AE2" s="351" t="s">
        <v>272</v>
      </c>
      <c r="AF2" s="351" t="s">
        <v>268</v>
      </c>
      <c r="AG2" s="351" t="s">
        <v>273</v>
      </c>
      <c r="AH2" s="351" t="s">
        <v>137</v>
      </c>
      <c r="AI2" s="351" t="s">
        <v>274</v>
      </c>
      <c r="AK2" s="350">
        <v>2011</v>
      </c>
      <c r="AL2" s="351" t="s">
        <v>73</v>
      </c>
      <c r="AM2" s="351" t="s">
        <v>269</v>
      </c>
      <c r="AN2" s="351" t="s">
        <v>270</v>
      </c>
      <c r="AO2" s="351" t="s">
        <v>271</v>
      </c>
      <c r="AP2" s="351" t="s">
        <v>267</v>
      </c>
      <c r="AQ2" s="351" t="s">
        <v>272</v>
      </c>
      <c r="AR2" s="351" t="s">
        <v>268</v>
      </c>
      <c r="AS2" s="351" t="s">
        <v>273</v>
      </c>
      <c r="AT2" s="351" t="s">
        <v>137</v>
      </c>
      <c r="AU2" s="351" t="s">
        <v>274</v>
      </c>
    </row>
    <row r="3" spans="1:47" ht="13.9" customHeight="1" x14ac:dyDescent="0.3">
      <c r="A3" s="352"/>
      <c r="B3" s="351" t="s">
        <v>275</v>
      </c>
      <c r="C3" s="351" t="s">
        <v>276</v>
      </c>
      <c r="D3" s="351" t="s">
        <v>277</v>
      </c>
      <c r="E3" s="351" t="s">
        <v>277</v>
      </c>
      <c r="F3" s="352"/>
      <c r="G3" s="351" t="s">
        <v>277</v>
      </c>
      <c r="H3" s="352"/>
      <c r="I3" s="351" t="s">
        <v>277</v>
      </c>
      <c r="J3" s="351" t="s">
        <v>278</v>
      </c>
      <c r="K3" s="351" t="s">
        <v>277</v>
      </c>
      <c r="L3" s="352"/>
      <c r="M3" s="352"/>
      <c r="N3" s="351" t="s">
        <v>275</v>
      </c>
      <c r="O3" s="351" t="s">
        <v>276</v>
      </c>
      <c r="P3" s="351" t="s">
        <v>277</v>
      </c>
      <c r="Q3" s="351" t="s">
        <v>277</v>
      </c>
      <c r="R3" s="352"/>
      <c r="S3" s="351" t="s">
        <v>277</v>
      </c>
      <c r="T3" s="352"/>
      <c r="U3" s="351" t="s">
        <v>277</v>
      </c>
      <c r="V3" s="351" t="s">
        <v>278</v>
      </c>
      <c r="W3" s="351" t="s">
        <v>277</v>
      </c>
      <c r="Y3" s="352"/>
      <c r="Z3" s="351" t="s">
        <v>275</v>
      </c>
      <c r="AA3" s="351" t="s">
        <v>276</v>
      </c>
      <c r="AB3" s="351" t="s">
        <v>277</v>
      </c>
      <c r="AC3" s="351" t="s">
        <v>277</v>
      </c>
      <c r="AD3" s="352"/>
      <c r="AE3" s="351" t="s">
        <v>277</v>
      </c>
      <c r="AF3" s="352"/>
      <c r="AG3" s="351" t="s">
        <v>277</v>
      </c>
      <c r="AH3" s="351" t="s">
        <v>278</v>
      </c>
      <c r="AI3" s="351" t="s">
        <v>277</v>
      </c>
      <c r="AK3" s="352"/>
      <c r="AL3" s="351" t="s">
        <v>275</v>
      </c>
      <c r="AM3" s="351" t="s">
        <v>276</v>
      </c>
      <c r="AN3" s="351" t="s">
        <v>277</v>
      </c>
      <c r="AO3" s="351" t="s">
        <v>277</v>
      </c>
      <c r="AP3" s="352"/>
      <c r="AQ3" s="351" t="s">
        <v>277</v>
      </c>
      <c r="AR3" s="352"/>
      <c r="AS3" s="351" t="s">
        <v>277</v>
      </c>
      <c r="AT3" s="351" t="s">
        <v>278</v>
      </c>
      <c r="AU3" s="351" t="s">
        <v>277</v>
      </c>
    </row>
    <row r="4" spans="1:47" ht="13.9" customHeight="1" x14ac:dyDescent="0.3">
      <c r="A4" s="350"/>
      <c r="B4" s="351" t="s">
        <v>279</v>
      </c>
      <c r="C4" s="351" t="s">
        <v>280</v>
      </c>
      <c r="D4" s="351" t="s">
        <v>281</v>
      </c>
      <c r="E4" s="351" t="s">
        <v>282</v>
      </c>
      <c r="F4" s="352"/>
      <c r="G4" s="351" t="s">
        <v>283</v>
      </c>
      <c r="H4" s="352"/>
      <c r="I4" s="351" t="s">
        <v>284</v>
      </c>
      <c r="J4" s="352"/>
      <c r="K4" s="351" t="s">
        <v>285</v>
      </c>
      <c r="L4" s="352"/>
      <c r="M4" s="350"/>
      <c r="N4" s="351" t="s">
        <v>279</v>
      </c>
      <c r="O4" s="351" t="s">
        <v>280</v>
      </c>
      <c r="P4" s="351" t="s">
        <v>281</v>
      </c>
      <c r="Q4" s="351" t="s">
        <v>282</v>
      </c>
      <c r="R4" s="352"/>
      <c r="S4" s="351" t="s">
        <v>283</v>
      </c>
      <c r="T4" s="352"/>
      <c r="U4" s="351" t="s">
        <v>284</v>
      </c>
      <c r="V4" s="352"/>
      <c r="W4" s="351" t="s">
        <v>285</v>
      </c>
      <c r="Y4" s="350"/>
      <c r="Z4" s="351" t="s">
        <v>279</v>
      </c>
      <c r="AA4" s="351" t="s">
        <v>280</v>
      </c>
      <c r="AB4" s="351" t="s">
        <v>281</v>
      </c>
      <c r="AC4" s="351" t="s">
        <v>282</v>
      </c>
      <c r="AD4" s="352"/>
      <c r="AE4" s="351" t="s">
        <v>283</v>
      </c>
      <c r="AF4" s="352"/>
      <c r="AG4" s="351" t="s">
        <v>284</v>
      </c>
      <c r="AH4" s="352"/>
      <c r="AI4" s="351" t="s">
        <v>285</v>
      </c>
      <c r="AK4" s="350"/>
      <c r="AL4" s="351" t="s">
        <v>279</v>
      </c>
      <c r="AM4" s="351" t="s">
        <v>280</v>
      </c>
      <c r="AN4" s="351" t="s">
        <v>281</v>
      </c>
      <c r="AO4" s="351" t="s">
        <v>282</v>
      </c>
      <c r="AP4" s="352"/>
      <c r="AQ4" s="351" t="s">
        <v>283</v>
      </c>
      <c r="AR4" s="352"/>
      <c r="AS4" s="351" t="s">
        <v>284</v>
      </c>
      <c r="AT4" s="352"/>
      <c r="AU4" s="351" t="s">
        <v>285</v>
      </c>
    </row>
    <row r="5" spans="1:47" ht="13.9" customHeight="1" x14ac:dyDescent="0.3">
      <c r="A5" s="353" t="s">
        <v>31</v>
      </c>
      <c r="B5" s="351">
        <v>3250</v>
      </c>
      <c r="C5" s="352">
        <v>0</v>
      </c>
      <c r="D5" s="352">
        <v>50</v>
      </c>
      <c r="E5" s="352">
        <v>200</v>
      </c>
      <c r="F5" s="352">
        <v>20</v>
      </c>
      <c r="G5" s="352">
        <v>590</v>
      </c>
      <c r="H5" s="352">
        <v>180</v>
      </c>
      <c r="I5" s="352">
        <v>910</v>
      </c>
      <c r="J5" s="352">
        <v>1240</v>
      </c>
      <c r="K5" s="352">
        <v>60</v>
      </c>
      <c r="L5" s="352"/>
      <c r="M5" s="353" t="s">
        <v>31</v>
      </c>
      <c r="N5" s="351">
        <v>2260</v>
      </c>
      <c r="O5" s="352">
        <v>10</v>
      </c>
      <c r="P5" s="352">
        <v>20</v>
      </c>
      <c r="Q5" s="352">
        <v>150</v>
      </c>
      <c r="R5" s="352">
        <v>30</v>
      </c>
      <c r="S5" s="352">
        <v>350</v>
      </c>
      <c r="T5" s="352">
        <v>80</v>
      </c>
      <c r="U5" s="352">
        <v>850</v>
      </c>
      <c r="V5" s="352">
        <v>700</v>
      </c>
      <c r="W5" s="352">
        <v>70</v>
      </c>
      <c r="Y5" s="353" t="s">
        <v>31</v>
      </c>
      <c r="Z5" s="322">
        <v>4290</v>
      </c>
      <c r="AA5" s="351">
        <v>5</v>
      </c>
      <c r="AB5" s="322">
        <v>8</v>
      </c>
      <c r="AC5" s="322">
        <v>216</v>
      </c>
      <c r="AD5" s="322">
        <v>44</v>
      </c>
      <c r="AE5" s="322">
        <v>391</v>
      </c>
      <c r="AF5" s="322">
        <v>181</v>
      </c>
      <c r="AG5" s="322">
        <v>2227</v>
      </c>
      <c r="AH5" s="322">
        <v>1216</v>
      </c>
      <c r="AI5" s="354" t="s">
        <v>2</v>
      </c>
      <c r="AK5" s="353" t="s">
        <v>31</v>
      </c>
      <c r="AL5" s="322">
        <v>4747</v>
      </c>
      <c r="AM5" s="322">
        <v>2</v>
      </c>
      <c r="AN5" s="322">
        <v>11</v>
      </c>
      <c r="AO5" s="322">
        <v>78</v>
      </c>
      <c r="AP5" s="322">
        <v>78</v>
      </c>
      <c r="AQ5" s="322">
        <v>442</v>
      </c>
      <c r="AR5" s="322">
        <v>457</v>
      </c>
      <c r="AS5" s="322">
        <v>2573</v>
      </c>
      <c r="AT5" s="322">
        <v>770</v>
      </c>
      <c r="AU5" s="354" t="s">
        <v>2</v>
      </c>
    </row>
    <row r="6" spans="1:47" ht="13.9" customHeight="1" x14ac:dyDescent="0.3">
      <c r="A6" s="353" t="s">
        <v>32</v>
      </c>
      <c r="B6" s="351">
        <v>63800</v>
      </c>
      <c r="C6" s="352">
        <v>10</v>
      </c>
      <c r="D6" s="352">
        <v>1520</v>
      </c>
      <c r="E6" s="352">
        <v>18850</v>
      </c>
      <c r="F6" s="352">
        <v>5190</v>
      </c>
      <c r="G6" s="352">
        <v>10740</v>
      </c>
      <c r="H6" s="352">
        <v>7300</v>
      </c>
      <c r="I6" s="352">
        <v>7710</v>
      </c>
      <c r="J6" s="352">
        <v>12020</v>
      </c>
      <c r="K6" s="352">
        <v>460</v>
      </c>
      <c r="L6" s="352"/>
      <c r="M6" s="353" t="s">
        <v>32</v>
      </c>
      <c r="N6" s="351">
        <v>56840</v>
      </c>
      <c r="O6" s="352">
        <v>90</v>
      </c>
      <c r="P6" s="352">
        <v>660</v>
      </c>
      <c r="Q6" s="352">
        <v>9630</v>
      </c>
      <c r="R6" s="352">
        <v>5610</v>
      </c>
      <c r="S6" s="352">
        <v>11240</v>
      </c>
      <c r="T6" s="352">
        <v>6820</v>
      </c>
      <c r="U6" s="352">
        <v>9300</v>
      </c>
      <c r="V6" s="352">
        <v>12940</v>
      </c>
      <c r="W6" s="352">
        <v>550</v>
      </c>
      <c r="Y6" s="353" t="s">
        <v>32</v>
      </c>
      <c r="Z6" s="322">
        <v>65864</v>
      </c>
      <c r="AA6" s="351">
        <v>205</v>
      </c>
      <c r="AB6" s="322">
        <v>281</v>
      </c>
      <c r="AC6" s="322">
        <v>6584</v>
      </c>
      <c r="AD6" s="322">
        <v>6189</v>
      </c>
      <c r="AE6" s="322">
        <v>14281</v>
      </c>
      <c r="AF6" s="322">
        <v>7430</v>
      </c>
      <c r="AG6" s="322">
        <v>13480</v>
      </c>
      <c r="AH6" s="322">
        <v>17414</v>
      </c>
      <c r="AI6" s="354" t="s">
        <v>2</v>
      </c>
      <c r="AK6" s="353" t="s">
        <v>32</v>
      </c>
      <c r="AL6" s="322">
        <v>75217</v>
      </c>
      <c r="AM6" s="322">
        <v>44</v>
      </c>
      <c r="AN6" s="322">
        <v>857</v>
      </c>
      <c r="AO6" s="322">
        <v>3452</v>
      </c>
      <c r="AP6" s="322">
        <v>7844</v>
      </c>
      <c r="AQ6" s="322">
        <v>15737</v>
      </c>
      <c r="AR6" s="322">
        <v>8679</v>
      </c>
      <c r="AS6" s="322">
        <v>13819</v>
      </c>
      <c r="AT6" s="322">
        <v>21239</v>
      </c>
      <c r="AU6" s="354" t="s">
        <v>2</v>
      </c>
    </row>
    <row r="7" spans="1:47" ht="13.9" customHeight="1" x14ac:dyDescent="0.3">
      <c r="A7" s="353" t="s">
        <v>33</v>
      </c>
      <c r="B7" s="351">
        <v>134530</v>
      </c>
      <c r="C7" s="352">
        <v>330</v>
      </c>
      <c r="D7" s="352">
        <v>1600</v>
      </c>
      <c r="E7" s="352">
        <v>22120</v>
      </c>
      <c r="F7" s="352">
        <v>7000</v>
      </c>
      <c r="G7" s="352">
        <v>30940</v>
      </c>
      <c r="H7" s="352">
        <v>9880</v>
      </c>
      <c r="I7" s="352">
        <v>20610</v>
      </c>
      <c r="J7" s="352">
        <v>40400</v>
      </c>
      <c r="K7" s="352">
        <v>1650</v>
      </c>
      <c r="L7" s="352"/>
      <c r="M7" s="353" t="s">
        <v>33</v>
      </c>
      <c r="N7" s="351">
        <v>126360</v>
      </c>
      <c r="O7" s="352">
        <v>350</v>
      </c>
      <c r="P7" s="352">
        <v>990</v>
      </c>
      <c r="Q7" s="352">
        <v>11900</v>
      </c>
      <c r="R7" s="352">
        <v>6790</v>
      </c>
      <c r="S7" s="352">
        <v>28600</v>
      </c>
      <c r="T7" s="352">
        <v>9100</v>
      </c>
      <c r="U7" s="352">
        <v>27520</v>
      </c>
      <c r="V7" s="352">
        <v>39340</v>
      </c>
      <c r="W7" s="352">
        <v>1770</v>
      </c>
      <c r="Y7" s="353" t="s">
        <v>33</v>
      </c>
      <c r="Z7" s="322">
        <v>145920</v>
      </c>
      <c r="AA7" s="351">
        <v>604</v>
      </c>
      <c r="AB7" s="322">
        <v>373</v>
      </c>
      <c r="AC7" s="322">
        <v>10011</v>
      </c>
      <c r="AD7" s="322">
        <v>6413</v>
      </c>
      <c r="AE7" s="322">
        <v>30354</v>
      </c>
      <c r="AF7" s="322">
        <v>10264</v>
      </c>
      <c r="AG7" s="322">
        <v>41342</v>
      </c>
      <c r="AH7" s="322">
        <v>46559</v>
      </c>
      <c r="AI7" s="354" t="s">
        <v>2</v>
      </c>
      <c r="AK7" s="353" t="s">
        <v>33</v>
      </c>
      <c r="AL7" s="322">
        <v>170658</v>
      </c>
      <c r="AM7" s="322">
        <v>72</v>
      </c>
      <c r="AN7" s="322">
        <v>877</v>
      </c>
      <c r="AO7" s="322">
        <v>5054</v>
      </c>
      <c r="AP7" s="322">
        <v>12047</v>
      </c>
      <c r="AQ7" s="322">
        <v>34581</v>
      </c>
      <c r="AR7" s="322">
        <v>17022</v>
      </c>
      <c r="AS7" s="322">
        <v>43181</v>
      </c>
      <c r="AT7" s="322">
        <v>45812</v>
      </c>
      <c r="AU7" s="354" t="s">
        <v>2</v>
      </c>
    </row>
    <row r="8" spans="1:47" ht="13.9" customHeight="1" x14ac:dyDescent="0.3">
      <c r="A8" s="353" t="s">
        <v>34</v>
      </c>
      <c r="B8" s="351">
        <v>100330</v>
      </c>
      <c r="C8" s="352">
        <v>140</v>
      </c>
      <c r="D8" s="352">
        <v>2420</v>
      </c>
      <c r="E8" s="352">
        <v>20340</v>
      </c>
      <c r="F8" s="352">
        <v>7610</v>
      </c>
      <c r="G8" s="352">
        <v>17020</v>
      </c>
      <c r="H8" s="352">
        <v>9680</v>
      </c>
      <c r="I8" s="352">
        <v>16110</v>
      </c>
      <c r="J8" s="352">
        <v>26280</v>
      </c>
      <c r="K8" s="352">
        <v>730</v>
      </c>
      <c r="L8" s="352"/>
      <c r="M8" s="353" t="s">
        <v>34</v>
      </c>
      <c r="N8" s="351">
        <v>98790</v>
      </c>
      <c r="O8" s="352">
        <v>180</v>
      </c>
      <c r="P8" s="352">
        <v>1580</v>
      </c>
      <c r="Q8" s="352">
        <v>12510</v>
      </c>
      <c r="R8" s="352">
        <v>8250</v>
      </c>
      <c r="S8" s="352">
        <v>18930</v>
      </c>
      <c r="T8" s="352">
        <v>9660</v>
      </c>
      <c r="U8" s="352">
        <v>20280</v>
      </c>
      <c r="V8" s="352">
        <v>26520</v>
      </c>
      <c r="W8" s="352">
        <v>880</v>
      </c>
      <c r="Y8" s="353" t="s">
        <v>34</v>
      </c>
      <c r="Z8" s="322">
        <v>103629</v>
      </c>
      <c r="AA8" s="351">
        <v>408</v>
      </c>
      <c r="AB8" s="322">
        <v>570</v>
      </c>
      <c r="AC8" s="322">
        <v>9763</v>
      </c>
      <c r="AD8" s="322">
        <v>9725</v>
      </c>
      <c r="AE8" s="322">
        <v>20149</v>
      </c>
      <c r="AF8" s="322">
        <v>9306</v>
      </c>
      <c r="AG8" s="322">
        <v>24958</v>
      </c>
      <c r="AH8" s="322">
        <v>28750</v>
      </c>
      <c r="AI8" s="354" t="s">
        <v>2</v>
      </c>
      <c r="AK8" s="353" t="s">
        <v>34</v>
      </c>
      <c r="AL8" s="322">
        <v>110159</v>
      </c>
      <c r="AM8" s="322">
        <v>81</v>
      </c>
      <c r="AN8" s="322">
        <v>1452</v>
      </c>
      <c r="AO8" s="322">
        <v>5157</v>
      </c>
      <c r="AP8" s="322">
        <v>11877</v>
      </c>
      <c r="AQ8" s="322">
        <v>20205</v>
      </c>
      <c r="AR8" s="322">
        <v>11368</v>
      </c>
      <c r="AS8" s="322">
        <v>23673</v>
      </c>
      <c r="AT8" s="322">
        <v>30985</v>
      </c>
      <c r="AU8" s="354" t="s">
        <v>2</v>
      </c>
    </row>
    <row r="9" spans="1:47" ht="13.9" customHeight="1" x14ac:dyDescent="0.3">
      <c r="A9" s="353" t="s">
        <v>35</v>
      </c>
      <c r="B9" s="351">
        <v>115900</v>
      </c>
      <c r="C9" s="352">
        <v>80</v>
      </c>
      <c r="D9" s="352">
        <v>1540</v>
      </c>
      <c r="E9" s="352">
        <v>23950</v>
      </c>
      <c r="F9" s="352">
        <v>8530</v>
      </c>
      <c r="G9" s="352">
        <v>25710</v>
      </c>
      <c r="H9" s="352">
        <v>11190</v>
      </c>
      <c r="I9" s="352">
        <v>13220</v>
      </c>
      <c r="J9" s="352">
        <v>30120</v>
      </c>
      <c r="K9" s="352">
        <v>1560</v>
      </c>
      <c r="L9" s="352"/>
      <c r="M9" s="353" t="s">
        <v>35</v>
      </c>
      <c r="N9" s="351">
        <v>99890</v>
      </c>
      <c r="O9" s="352">
        <v>80</v>
      </c>
      <c r="P9" s="352">
        <v>690</v>
      </c>
      <c r="Q9" s="352">
        <v>13120</v>
      </c>
      <c r="R9" s="352">
        <v>8720</v>
      </c>
      <c r="S9" s="352">
        <v>23230</v>
      </c>
      <c r="T9" s="352">
        <v>9220</v>
      </c>
      <c r="U9" s="352">
        <v>15900</v>
      </c>
      <c r="V9" s="352">
        <v>26870</v>
      </c>
      <c r="W9" s="352">
        <v>2060</v>
      </c>
      <c r="Y9" s="353" t="s">
        <v>35</v>
      </c>
      <c r="Z9" s="322">
        <v>118704</v>
      </c>
      <c r="AA9" s="351">
        <v>249</v>
      </c>
      <c r="AB9" s="322">
        <v>306</v>
      </c>
      <c r="AC9" s="322">
        <v>10060</v>
      </c>
      <c r="AD9" s="322">
        <v>7313</v>
      </c>
      <c r="AE9" s="322">
        <v>28714</v>
      </c>
      <c r="AF9" s="322">
        <v>9845</v>
      </c>
      <c r="AG9" s="322">
        <v>27565</v>
      </c>
      <c r="AH9" s="322">
        <v>34652</v>
      </c>
      <c r="AI9" s="354" t="s">
        <v>2</v>
      </c>
      <c r="AK9" s="353" t="s">
        <v>35</v>
      </c>
      <c r="AL9" s="322">
        <v>147461</v>
      </c>
      <c r="AM9" s="322">
        <v>66</v>
      </c>
      <c r="AN9" s="322">
        <v>737</v>
      </c>
      <c r="AO9" s="322">
        <v>6835</v>
      </c>
      <c r="AP9" s="322">
        <v>13062</v>
      </c>
      <c r="AQ9" s="322">
        <v>36752</v>
      </c>
      <c r="AR9" s="322">
        <v>17608</v>
      </c>
      <c r="AS9" s="322">
        <v>31196</v>
      </c>
      <c r="AT9" s="322">
        <v>32346</v>
      </c>
      <c r="AU9" s="354" t="s">
        <v>2</v>
      </c>
    </row>
    <row r="10" spans="1:47" ht="13.9" customHeight="1" x14ac:dyDescent="0.3">
      <c r="A10" s="353" t="s">
        <v>36</v>
      </c>
      <c r="B10" s="351">
        <v>139860</v>
      </c>
      <c r="C10" s="352">
        <v>420</v>
      </c>
      <c r="D10" s="352">
        <v>2900</v>
      </c>
      <c r="E10" s="352">
        <v>21980</v>
      </c>
      <c r="F10" s="352">
        <v>9410</v>
      </c>
      <c r="G10" s="352">
        <v>26210</v>
      </c>
      <c r="H10" s="352">
        <v>11040</v>
      </c>
      <c r="I10" s="352">
        <v>25540</v>
      </c>
      <c r="J10" s="352">
        <v>41430</v>
      </c>
      <c r="K10" s="352">
        <v>930</v>
      </c>
      <c r="L10" s="352"/>
      <c r="M10" s="353" t="s">
        <v>36</v>
      </c>
      <c r="N10" s="351">
        <v>134250</v>
      </c>
      <c r="O10" s="352">
        <v>610</v>
      </c>
      <c r="P10" s="352">
        <v>1910</v>
      </c>
      <c r="Q10" s="352">
        <v>13820</v>
      </c>
      <c r="R10" s="352">
        <v>10680</v>
      </c>
      <c r="S10" s="352">
        <v>23330</v>
      </c>
      <c r="T10" s="352">
        <v>9040</v>
      </c>
      <c r="U10" s="352">
        <v>34130</v>
      </c>
      <c r="V10" s="352">
        <v>39500</v>
      </c>
      <c r="W10" s="352">
        <v>1230</v>
      </c>
      <c r="Y10" s="353" t="s">
        <v>36</v>
      </c>
      <c r="Z10" s="322">
        <v>141497</v>
      </c>
      <c r="AA10" s="351">
        <v>791</v>
      </c>
      <c r="AB10" s="322">
        <v>585</v>
      </c>
      <c r="AC10" s="322">
        <v>10115</v>
      </c>
      <c r="AD10" s="322">
        <v>10271</v>
      </c>
      <c r="AE10" s="322">
        <v>24659</v>
      </c>
      <c r="AF10" s="322">
        <v>10156</v>
      </c>
      <c r="AG10" s="322">
        <v>41494</v>
      </c>
      <c r="AH10" s="322">
        <v>43426</v>
      </c>
      <c r="AI10" s="354" t="s">
        <v>2</v>
      </c>
      <c r="AK10" s="353" t="s">
        <v>36</v>
      </c>
      <c r="AL10" s="322">
        <v>151368</v>
      </c>
      <c r="AM10" s="322">
        <v>160</v>
      </c>
      <c r="AN10" s="322">
        <v>1026</v>
      </c>
      <c r="AO10" s="322">
        <v>5317</v>
      </c>
      <c r="AP10" s="322">
        <v>12577</v>
      </c>
      <c r="AQ10" s="322">
        <v>24357</v>
      </c>
      <c r="AR10" s="322">
        <v>14804</v>
      </c>
      <c r="AS10" s="322">
        <v>41272</v>
      </c>
      <c r="AT10" s="322">
        <v>42975</v>
      </c>
      <c r="AU10" s="354" t="s">
        <v>2</v>
      </c>
    </row>
    <row r="11" spans="1:47" ht="13.9" customHeight="1" x14ac:dyDescent="0.3">
      <c r="A11" s="353" t="s">
        <v>37</v>
      </c>
      <c r="B11" s="351">
        <v>79880</v>
      </c>
      <c r="C11" s="352">
        <v>110</v>
      </c>
      <c r="D11" s="352">
        <v>890</v>
      </c>
      <c r="E11" s="352">
        <v>8870</v>
      </c>
      <c r="F11" s="352">
        <v>3850</v>
      </c>
      <c r="G11" s="352">
        <v>15650</v>
      </c>
      <c r="H11" s="352">
        <v>6240</v>
      </c>
      <c r="I11" s="352">
        <v>12390</v>
      </c>
      <c r="J11" s="352">
        <v>30340</v>
      </c>
      <c r="K11" s="352">
        <v>1540</v>
      </c>
      <c r="L11" s="352"/>
      <c r="M11" s="353" t="s">
        <v>37</v>
      </c>
      <c r="N11" s="351">
        <v>69680</v>
      </c>
      <c r="O11" s="352">
        <v>120</v>
      </c>
      <c r="P11" s="352">
        <v>550</v>
      </c>
      <c r="Q11" s="352">
        <v>5350</v>
      </c>
      <c r="R11" s="352">
        <v>2540</v>
      </c>
      <c r="S11" s="352">
        <v>12870</v>
      </c>
      <c r="T11" s="352">
        <v>3860</v>
      </c>
      <c r="U11" s="352">
        <v>16200</v>
      </c>
      <c r="V11" s="352">
        <v>26720</v>
      </c>
      <c r="W11" s="352">
        <v>1470</v>
      </c>
      <c r="Y11" s="353" t="s">
        <v>37</v>
      </c>
      <c r="Z11" s="322">
        <v>91868</v>
      </c>
      <c r="AA11" s="351">
        <v>236</v>
      </c>
      <c r="AB11" s="322">
        <v>195</v>
      </c>
      <c r="AC11" s="322">
        <v>5747</v>
      </c>
      <c r="AD11" s="322">
        <v>2161</v>
      </c>
      <c r="AE11" s="322">
        <v>14722</v>
      </c>
      <c r="AF11" s="322">
        <v>4772</v>
      </c>
      <c r="AG11" s="322">
        <v>32510</v>
      </c>
      <c r="AH11" s="322">
        <v>31525</v>
      </c>
      <c r="AI11" s="354" t="s">
        <v>2</v>
      </c>
      <c r="AK11" s="353" t="s">
        <v>37</v>
      </c>
      <c r="AL11" s="322">
        <v>108966</v>
      </c>
      <c r="AM11" s="322">
        <v>62</v>
      </c>
      <c r="AN11" s="322">
        <v>390</v>
      </c>
      <c r="AO11" s="322">
        <v>2149</v>
      </c>
      <c r="AP11" s="322">
        <v>3143</v>
      </c>
      <c r="AQ11" s="322">
        <v>17168</v>
      </c>
      <c r="AR11" s="322">
        <v>13533</v>
      </c>
      <c r="AS11" s="322">
        <v>37326</v>
      </c>
      <c r="AT11" s="322">
        <v>25749</v>
      </c>
      <c r="AU11" s="354" t="s">
        <v>2</v>
      </c>
    </row>
    <row r="12" spans="1:47" ht="13.9" customHeight="1" x14ac:dyDescent="0.3">
      <c r="A12" s="353" t="s">
        <v>38</v>
      </c>
      <c r="B12" s="351">
        <v>152100</v>
      </c>
      <c r="C12" s="352">
        <v>230</v>
      </c>
      <c r="D12" s="352">
        <v>3480</v>
      </c>
      <c r="E12" s="352">
        <v>26040</v>
      </c>
      <c r="F12" s="352">
        <v>12570</v>
      </c>
      <c r="G12" s="352">
        <v>29500</v>
      </c>
      <c r="H12" s="352">
        <v>12890</v>
      </c>
      <c r="I12" s="352">
        <v>24780</v>
      </c>
      <c r="J12" s="352">
        <v>41240</v>
      </c>
      <c r="K12" s="352">
        <v>1370</v>
      </c>
      <c r="L12" s="352"/>
      <c r="M12" s="353" t="s">
        <v>38</v>
      </c>
      <c r="N12" s="351">
        <v>144810</v>
      </c>
      <c r="O12" s="352">
        <v>270</v>
      </c>
      <c r="P12" s="352">
        <v>2280</v>
      </c>
      <c r="Q12" s="352">
        <v>16370</v>
      </c>
      <c r="R12" s="352">
        <v>11850</v>
      </c>
      <c r="S12" s="352">
        <v>27650</v>
      </c>
      <c r="T12" s="352">
        <v>12190</v>
      </c>
      <c r="U12" s="352">
        <v>31540</v>
      </c>
      <c r="V12" s="352">
        <v>41430</v>
      </c>
      <c r="W12" s="352">
        <v>1230</v>
      </c>
      <c r="Y12" s="353" t="s">
        <v>38</v>
      </c>
      <c r="Z12" s="322">
        <v>156741</v>
      </c>
      <c r="AA12" s="351">
        <v>661</v>
      </c>
      <c r="AB12" s="322">
        <v>757</v>
      </c>
      <c r="AC12" s="322">
        <v>11634</v>
      </c>
      <c r="AD12" s="322">
        <v>10937</v>
      </c>
      <c r="AE12" s="322">
        <v>31471</v>
      </c>
      <c r="AF12" s="322">
        <v>13538</v>
      </c>
      <c r="AG12" s="322">
        <v>39548</v>
      </c>
      <c r="AH12" s="322">
        <v>48195</v>
      </c>
      <c r="AI12" s="354" t="s">
        <v>2</v>
      </c>
      <c r="AK12" s="353" t="s">
        <v>38</v>
      </c>
      <c r="AL12" s="322">
        <v>172987</v>
      </c>
      <c r="AM12" s="322">
        <v>76</v>
      </c>
      <c r="AN12" s="322">
        <v>1143</v>
      </c>
      <c r="AO12" s="322">
        <v>5651</v>
      </c>
      <c r="AP12" s="322">
        <v>13275</v>
      </c>
      <c r="AQ12" s="322">
        <v>33452</v>
      </c>
      <c r="AR12" s="322">
        <v>19025</v>
      </c>
      <c r="AS12" s="322">
        <v>38763</v>
      </c>
      <c r="AT12" s="322">
        <v>52739</v>
      </c>
      <c r="AU12" s="354" t="s">
        <v>2</v>
      </c>
    </row>
    <row r="13" spans="1:47" ht="13.9" customHeight="1" x14ac:dyDescent="0.3">
      <c r="A13" s="353" t="s">
        <v>39</v>
      </c>
      <c r="B13" s="351">
        <v>133160</v>
      </c>
      <c r="C13" s="352">
        <v>150</v>
      </c>
      <c r="D13" s="352">
        <v>1640</v>
      </c>
      <c r="E13" s="352">
        <v>32250</v>
      </c>
      <c r="F13" s="352">
        <v>8300</v>
      </c>
      <c r="G13" s="352">
        <v>25710</v>
      </c>
      <c r="H13" s="352">
        <v>14110</v>
      </c>
      <c r="I13" s="352">
        <v>13390</v>
      </c>
      <c r="J13" s="352">
        <v>36200</v>
      </c>
      <c r="K13" s="352">
        <v>1410</v>
      </c>
      <c r="L13" s="352"/>
      <c r="M13" s="353" t="s">
        <v>39</v>
      </c>
      <c r="N13" s="351">
        <v>121800</v>
      </c>
      <c r="O13" s="352">
        <v>160</v>
      </c>
      <c r="P13" s="352">
        <v>1110</v>
      </c>
      <c r="Q13" s="352">
        <v>17140</v>
      </c>
      <c r="R13" s="352">
        <v>7630</v>
      </c>
      <c r="S13" s="352">
        <v>25060</v>
      </c>
      <c r="T13" s="352">
        <v>12770</v>
      </c>
      <c r="U13" s="352">
        <v>20460</v>
      </c>
      <c r="V13" s="352">
        <v>35890</v>
      </c>
      <c r="W13" s="352">
        <v>1580</v>
      </c>
      <c r="Y13" s="353" t="s">
        <v>39</v>
      </c>
      <c r="Z13" s="322">
        <v>143766</v>
      </c>
      <c r="AA13" s="351">
        <v>384</v>
      </c>
      <c r="AB13" s="322">
        <v>457</v>
      </c>
      <c r="AC13" s="322">
        <v>12786</v>
      </c>
      <c r="AD13" s="322">
        <v>6618</v>
      </c>
      <c r="AE13" s="322">
        <v>30263</v>
      </c>
      <c r="AF13" s="322">
        <v>15670</v>
      </c>
      <c r="AG13" s="322">
        <v>36200</v>
      </c>
      <c r="AH13" s="322">
        <v>41388</v>
      </c>
      <c r="AI13" s="354" t="s">
        <v>2</v>
      </c>
      <c r="AK13" s="353" t="s">
        <v>39</v>
      </c>
      <c r="AL13" s="322">
        <v>164820</v>
      </c>
      <c r="AM13" s="322">
        <v>70</v>
      </c>
      <c r="AN13" s="322">
        <v>1024</v>
      </c>
      <c r="AO13" s="322">
        <v>8029</v>
      </c>
      <c r="AP13" s="322">
        <v>13053</v>
      </c>
      <c r="AQ13" s="322">
        <v>34796</v>
      </c>
      <c r="AR13" s="322">
        <v>25858</v>
      </c>
      <c r="AS13" s="322">
        <v>35395</v>
      </c>
      <c r="AT13" s="322">
        <v>37200</v>
      </c>
      <c r="AU13" s="354" t="s">
        <v>2</v>
      </c>
    </row>
    <row r="14" spans="1:47" ht="13.9" customHeight="1" x14ac:dyDescent="0.3">
      <c r="A14" s="353" t="s">
        <v>40</v>
      </c>
      <c r="B14" s="351">
        <v>120120</v>
      </c>
      <c r="C14" s="352">
        <v>370</v>
      </c>
      <c r="D14" s="352">
        <v>2390</v>
      </c>
      <c r="E14" s="352">
        <v>32370</v>
      </c>
      <c r="F14" s="352">
        <v>8250</v>
      </c>
      <c r="G14" s="352">
        <v>21950</v>
      </c>
      <c r="H14" s="352">
        <v>10060</v>
      </c>
      <c r="I14" s="352">
        <v>14740</v>
      </c>
      <c r="J14" s="352">
        <v>29190</v>
      </c>
      <c r="K14" s="352">
        <v>800</v>
      </c>
      <c r="L14" s="352"/>
      <c r="M14" s="353" t="s">
        <v>40</v>
      </c>
      <c r="N14" s="351">
        <v>114390</v>
      </c>
      <c r="O14" s="352">
        <v>420</v>
      </c>
      <c r="P14" s="352">
        <v>1860</v>
      </c>
      <c r="Q14" s="352">
        <v>19370</v>
      </c>
      <c r="R14" s="352">
        <v>8350</v>
      </c>
      <c r="S14" s="352">
        <v>22760</v>
      </c>
      <c r="T14" s="352">
        <v>11000</v>
      </c>
      <c r="U14" s="352">
        <v>19590</v>
      </c>
      <c r="V14" s="352">
        <v>29990</v>
      </c>
      <c r="W14" s="352">
        <v>1050</v>
      </c>
      <c r="Y14" s="353" t="s">
        <v>40</v>
      </c>
      <c r="Z14" s="322">
        <v>121257</v>
      </c>
      <c r="AA14" s="351">
        <v>553</v>
      </c>
      <c r="AB14" s="322">
        <v>531</v>
      </c>
      <c r="AC14" s="322">
        <v>10691</v>
      </c>
      <c r="AD14" s="322">
        <v>7782</v>
      </c>
      <c r="AE14" s="322">
        <v>26028</v>
      </c>
      <c r="AF14" s="322">
        <v>10385</v>
      </c>
      <c r="AG14" s="322">
        <v>27681</v>
      </c>
      <c r="AH14" s="322">
        <v>37606</v>
      </c>
      <c r="AI14" s="354" t="s">
        <v>2</v>
      </c>
      <c r="AK14" s="353" t="s">
        <v>40</v>
      </c>
      <c r="AL14" s="322">
        <v>137622</v>
      </c>
      <c r="AM14" s="322">
        <v>128</v>
      </c>
      <c r="AN14" s="322">
        <v>1016</v>
      </c>
      <c r="AO14" s="322">
        <v>5403</v>
      </c>
      <c r="AP14" s="322">
        <v>10559</v>
      </c>
      <c r="AQ14" s="322">
        <v>30441</v>
      </c>
      <c r="AR14" s="322">
        <v>13780</v>
      </c>
      <c r="AS14" s="322">
        <v>28385</v>
      </c>
      <c r="AT14" s="322">
        <v>39866</v>
      </c>
      <c r="AU14" s="354" t="s">
        <v>2</v>
      </c>
    </row>
    <row r="15" spans="1:47" ht="13.9" customHeight="1" x14ac:dyDescent="0.3">
      <c r="A15" s="353" t="s">
        <v>41</v>
      </c>
      <c r="B15" s="351">
        <v>94400</v>
      </c>
      <c r="C15" s="352">
        <v>50</v>
      </c>
      <c r="D15" s="352">
        <v>1950</v>
      </c>
      <c r="E15" s="352">
        <v>14610</v>
      </c>
      <c r="F15" s="352">
        <v>7740</v>
      </c>
      <c r="G15" s="352">
        <v>16040</v>
      </c>
      <c r="H15" s="352">
        <v>9770</v>
      </c>
      <c r="I15" s="352">
        <v>11520</v>
      </c>
      <c r="J15" s="352">
        <v>32010</v>
      </c>
      <c r="K15" s="352">
        <v>710</v>
      </c>
      <c r="L15" s="352"/>
      <c r="M15" s="353" t="s">
        <v>41</v>
      </c>
      <c r="N15" s="351">
        <v>81250</v>
      </c>
      <c r="O15" s="352">
        <v>180</v>
      </c>
      <c r="P15" s="352">
        <v>860</v>
      </c>
      <c r="Q15" s="352">
        <v>7810</v>
      </c>
      <c r="R15" s="352">
        <v>6620</v>
      </c>
      <c r="S15" s="352">
        <v>14690</v>
      </c>
      <c r="T15" s="352">
        <v>7080</v>
      </c>
      <c r="U15" s="352">
        <v>14250</v>
      </c>
      <c r="V15" s="352">
        <v>28800</v>
      </c>
      <c r="W15" s="352">
        <v>960</v>
      </c>
      <c r="Y15" s="353" t="s">
        <v>41</v>
      </c>
      <c r="Z15" s="322">
        <v>91588</v>
      </c>
      <c r="AA15" s="351">
        <v>266</v>
      </c>
      <c r="AB15" s="322">
        <v>334</v>
      </c>
      <c r="AC15" s="322">
        <v>6719</v>
      </c>
      <c r="AD15" s="322">
        <v>6510</v>
      </c>
      <c r="AE15" s="322">
        <v>16718</v>
      </c>
      <c r="AF15" s="322">
        <v>7297</v>
      </c>
      <c r="AG15" s="322">
        <v>22514</v>
      </c>
      <c r="AH15" s="322">
        <v>31230</v>
      </c>
      <c r="AI15" s="354" t="s">
        <v>2</v>
      </c>
      <c r="AK15" s="353" t="s">
        <v>41</v>
      </c>
      <c r="AL15" s="322">
        <v>117821</v>
      </c>
      <c r="AM15" s="322">
        <v>110</v>
      </c>
      <c r="AN15" s="322">
        <v>946</v>
      </c>
      <c r="AO15" s="322">
        <v>3622</v>
      </c>
      <c r="AP15" s="322">
        <v>8771</v>
      </c>
      <c r="AQ15" s="322">
        <v>22301</v>
      </c>
      <c r="AR15" s="322">
        <v>11763</v>
      </c>
      <c r="AS15" s="322">
        <v>28894</v>
      </c>
      <c r="AT15" s="322">
        <v>33834</v>
      </c>
      <c r="AU15" s="354" t="s">
        <v>2</v>
      </c>
    </row>
    <row r="16" spans="1:47" ht="13.9" customHeight="1" x14ac:dyDescent="0.3">
      <c r="A16" s="353" t="s">
        <v>42</v>
      </c>
      <c r="B16" s="351">
        <v>72570</v>
      </c>
      <c r="C16" s="352">
        <v>20</v>
      </c>
      <c r="D16" s="352">
        <v>1150</v>
      </c>
      <c r="E16" s="352">
        <v>15850</v>
      </c>
      <c r="F16" s="352">
        <v>3730</v>
      </c>
      <c r="G16" s="352">
        <v>12990</v>
      </c>
      <c r="H16" s="352">
        <v>7830</v>
      </c>
      <c r="I16" s="352">
        <v>7620</v>
      </c>
      <c r="J16" s="352">
        <v>22130</v>
      </c>
      <c r="K16" s="352">
        <v>1250</v>
      </c>
      <c r="L16" s="352"/>
      <c r="M16" s="353" t="s">
        <v>42</v>
      </c>
      <c r="N16" s="351">
        <v>56350</v>
      </c>
      <c r="O16" s="352">
        <v>90</v>
      </c>
      <c r="P16" s="352">
        <v>370</v>
      </c>
      <c r="Q16" s="352">
        <v>6740</v>
      </c>
      <c r="R16" s="352">
        <v>2710</v>
      </c>
      <c r="S16" s="352">
        <v>9100</v>
      </c>
      <c r="T16" s="352">
        <v>4940</v>
      </c>
      <c r="U16" s="352">
        <v>9410</v>
      </c>
      <c r="V16" s="352">
        <v>21650</v>
      </c>
      <c r="W16" s="352">
        <v>1340</v>
      </c>
      <c r="Y16" s="353" t="s">
        <v>42</v>
      </c>
      <c r="Z16" s="322">
        <v>79226</v>
      </c>
      <c r="AA16" s="351">
        <v>229</v>
      </c>
      <c r="AB16" s="322">
        <v>109</v>
      </c>
      <c r="AC16" s="322">
        <v>6239</v>
      </c>
      <c r="AD16" s="322">
        <v>2638</v>
      </c>
      <c r="AE16" s="322">
        <v>13720</v>
      </c>
      <c r="AF16" s="322">
        <v>4935</v>
      </c>
      <c r="AG16" s="322">
        <v>20628</v>
      </c>
      <c r="AH16" s="322">
        <v>30728</v>
      </c>
      <c r="AI16" s="354" t="s">
        <v>2</v>
      </c>
      <c r="AK16" s="353" t="s">
        <v>42</v>
      </c>
      <c r="AL16" s="322">
        <v>118556</v>
      </c>
      <c r="AM16" s="322">
        <v>53</v>
      </c>
      <c r="AN16" s="322">
        <v>439</v>
      </c>
      <c r="AO16" s="322">
        <v>3082</v>
      </c>
      <c r="AP16" s="322">
        <v>4458</v>
      </c>
      <c r="AQ16" s="322">
        <v>21637</v>
      </c>
      <c r="AR16" s="322">
        <v>15075</v>
      </c>
      <c r="AS16" s="322">
        <v>32894</v>
      </c>
      <c r="AT16" s="322">
        <v>30687</v>
      </c>
      <c r="AU16" s="354" t="s">
        <v>2</v>
      </c>
    </row>
    <row r="17" spans="1:47" ht="13.9" customHeight="1" x14ac:dyDescent="0.3">
      <c r="A17" s="353" t="s">
        <v>43</v>
      </c>
      <c r="B17" s="351">
        <v>70120</v>
      </c>
      <c r="C17" s="352">
        <v>30</v>
      </c>
      <c r="D17" s="352">
        <v>1230</v>
      </c>
      <c r="E17" s="352">
        <v>9230</v>
      </c>
      <c r="F17" s="352">
        <v>4790</v>
      </c>
      <c r="G17" s="352">
        <v>15080</v>
      </c>
      <c r="H17" s="352">
        <v>5940</v>
      </c>
      <c r="I17" s="352">
        <v>10260</v>
      </c>
      <c r="J17" s="352">
        <v>22600</v>
      </c>
      <c r="K17" s="352">
        <v>960</v>
      </c>
      <c r="L17" s="352"/>
      <c r="M17" s="353" t="s">
        <v>43</v>
      </c>
      <c r="N17" s="351">
        <v>64760</v>
      </c>
      <c r="O17" s="352">
        <v>90</v>
      </c>
      <c r="P17" s="352">
        <v>800</v>
      </c>
      <c r="Q17" s="352">
        <v>5050</v>
      </c>
      <c r="R17" s="352">
        <v>2700</v>
      </c>
      <c r="S17" s="352">
        <v>12340</v>
      </c>
      <c r="T17" s="352">
        <v>3840</v>
      </c>
      <c r="U17" s="352">
        <v>17500</v>
      </c>
      <c r="V17" s="352">
        <v>21160</v>
      </c>
      <c r="W17" s="352">
        <v>1280</v>
      </c>
      <c r="Y17" s="353" t="s">
        <v>43</v>
      </c>
      <c r="Z17" s="322">
        <v>83022</v>
      </c>
      <c r="AA17" s="351">
        <v>231</v>
      </c>
      <c r="AB17" s="322">
        <v>249</v>
      </c>
      <c r="AC17" s="322">
        <v>5303</v>
      </c>
      <c r="AD17" s="322">
        <v>2510</v>
      </c>
      <c r="AE17" s="322">
        <v>12923</v>
      </c>
      <c r="AF17" s="322">
        <v>5029</v>
      </c>
      <c r="AG17" s="322">
        <v>32422</v>
      </c>
      <c r="AH17" s="322">
        <v>24355</v>
      </c>
      <c r="AI17" s="354" t="s">
        <v>2</v>
      </c>
      <c r="AK17" s="353" t="s">
        <v>43</v>
      </c>
      <c r="AL17" s="322">
        <v>99618</v>
      </c>
      <c r="AM17" s="322">
        <v>80</v>
      </c>
      <c r="AN17" s="322">
        <v>435</v>
      </c>
      <c r="AO17" s="322">
        <v>2590</v>
      </c>
      <c r="AP17" s="322">
        <v>3991</v>
      </c>
      <c r="AQ17" s="322">
        <v>17403</v>
      </c>
      <c r="AR17" s="322">
        <v>12793</v>
      </c>
      <c r="AS17" s="322">
        <v>34216</v>
      </c>
      <c r="AT17" s="322">
        <v>20559</v>
      </c>
      <c r="AU17" s="354" t="s">
        <v>2</v>
      </c>
    </row>
    <row r="18" spans="1:47" ht="13.9" customHeight="1" x14ac:dyDescent="0.3">
      <c r="A18" s="353" t="s">
        <v>44</v>
      </c>
      <c r="B18" s="351">
        <v>94000</v>
      </c>
      <c r="C18" s="352">
        <v>100</v>
      </c>
      <c r="D18" s="352">
        <v>910</v>
      </c>
      <c r="E18" s="352">
        <v>20900</v>
      </c>
      <c r="F18" s="352">
        <v>5700</v>
      </c>
      <c r="G18" s="352">
        <v>16660</v>
      </c>
      <c r="H18" s="352">
        <v>9080</v>
      </c>
      <c r="I18" s="352">
        <v>11060</v>
      </c>
      <c r="J18" s="352">
        <v>27850</v>
      </c>
      <c r="K18" s="352">
        <v>1740</v>
      </c>
      <c r="L18" s="352"/>
      <c r="M18" s="353" t="s">
        <v>44</v>
      </c>
      <c r="N18" s="351">
        <v>76910</v>
      </c>
      <c r="O18" s="352">
        <v>150</v>
      </c>
      <c r="P18" s="352">
        <v>600</v>
      </c>
      <c r="Q18" s="352">
        <v>8940</v>
      </c>
      <c r="R18" s="352">
        <v>4060</v>
      </c>
      <c r="S18" s="352">
        <v>12760</v>
      </c>
      <c r="T18" s="352">
        <v>6490</v>
      </c>
      <c r="U18" s="352">
        <v>14270</v>
      </c>
      <c r="V18" s="352">
        <v>28230</v>
      </c>
      <c r="W18" s="352">
        <v>1410</v>
      </c>
      <c r="Y18" s="353" t="s">
        <v>44</v>
      </c>
      <c r="Z18" s="322">
        <v>95730</v>
      </c>
      <c r="AA18" s="351">
        <v>288</v>
      </c>
      <c r="AB18" s="322">
        <v>228</v>
      </c>
      <c r="AC18" s="322">
        <v>7224</v>
      </c>
      <c r="AD18" s="322">
        <v>3434</v>
      </c>
      <c r="AE18" s="322">
        <v>17005</v>
      </c>
      <c r="AF18" s="322">
        <v>6113</v>
      </c>
      <c r="AG18" s="322">
        <v>25448</v>
      </c>
      <c r="AH18" s="322">
        <v>35990</v>
      </c>
      <c r="AI18" s="354" t="s">
        <v>2</v>
      </c>
      <c r="AK18" s="353" t="s">
        <v>44</v>
      </c>
      <c r="AL18" s="322">
        <v>124296</v>
      </c>
      <c r="AM18" s="322">
        <v>53</v>
      </c>
      <c r="AN18" s="322">
        <v>504</v>
      </c>
      <c r="AO18" s="322">
        <v>3149</v>
      </c>
      <c r="AP18" s="322">
        <v>7783</v>
      </c>
      <c r="AQ18" s="322">
        <v>25193</v>
      </c>
      <c r="AR18" s="322">
        <v>14759</v>
      </c>
      <c r="AS18" s="322">
        <v>29569</v>
      </c>
      <c r="AT18" s="322">
        <v>33119</v>
      </c>
      <c r="AU18" s="354" t="s">
        <v>2</v>
      </c>
    </row>
    <row r="19" spans="1:47" ht="13.9" customHeight="1" x14ac:dyDescent="0.3">
      <c r="A19" s="353" t="s">
        <v>45</v>
      </c>
      <c r="B19" s="351">
        <v>91280</v>
      </c>
      <c r="C19" s="352">
        <v>170</v>
      </c>
      <c r="D19" s="352">
        <v>1360</v>
      </c>
      <c r="E19" s="352">
        <v>17740</v>
      </c>
      <c r="F19" s="352">
        <v>6640</v>
      </c>
      <c r="G19" s="352">
        <v>18780</v>
      </c>
      <c r="H19" s="352">
        <v>7540</v>
      </c>
      <c r="I19" s="352">
        <v>13340</v>
      </c>
      <c r="J19" s="352">
        <v>25070</v>
      </c>
      <c r="K19" s="352">
        <v>640</v>
      </c>
      <c r="L19" s="352"/>
      <c r="M19" s="353" t="s">
        <v>45</v>
      </c>
      <c r="N19" s="351">
        <v>92710</v>
      </c>
      <c r="O19" s="352">
        <v>120</v>
      </c>
      <c r="P19" s="352">
        <v>780</v>
      </c>
      <c r="Q19" s="352">
        <v>11320</v>
      </c>
      <c r="R19" s="352">
        <v>6380</v>
      </c>
      <c r="S19" s="352">
        <v>20520</v>
      </c>
      <c r="T19" s="352">
        <v>7990</v>
      </c>
      <c r="U19" s="352">
        <v>18410</v>
      </c>
      <c r="V19" s="352">
        <v>26490</v>
      </c>
      <c r="W19" s="352">
        <v>700</v>
      </c>
      <c r="Y19" s="353" t="s">
        <v>45</v>
      </c>
      <c r="Z19" s="322">
        <v>97759</v>
      </c>
      <c r="AA19" s="351">
        <v>304</v>
      </c>
      <c r="AB19" s="322">
        <v>265</v>
      </c>
      <c r="AC19" s="322">
        <v>8078</v>
      </c>
      <c r="AD19" s="322">
        <v>5856</v>
      </c>
      <c r="AE19" s="322">
        <v>21428</v>
      </c>
      <c r="AF19" s="322">
        <v>8636</v>
      </c>
      <c r="AG19" s="322">
        <v>25355</v>
      </c>
      <c r="AH19" s="322">
        <v>27837</v>
      </c>
      <c r="AI19" s="354" t="s">
        <v>2</v>
      </c>
      <c r="AK19" s="353" t="s">
        <v>45</v>
      </c>
      <c r="AL19" s="322">
        <v>113900</v>
      </c>
      <c r="AM19" s="322">
        <v>35</v>
      </c>
      <c r="AN19" s="322">
        <v>702</v>
      </c>
      <c r="AO19" s="322">
        <v>5046</v>
      </c>
      <c r="AP19" s="322">
        <v>9356</v>
      </c>
      <c r="AQ19" s="322">
        <v>24894</v>
      </c>
      <c r="AR19" s="322">
        <v>13491</v>
      </c>
      <c r="AS19" s="322">
        <v>26239</v>
      </c>
      <c r="AT19" s="322">
        <v>28635</v>
      </c>
      <c r="AU19" s="354" t="s">
        <v>2</v>
      </c>
    </row>
    <row r="20" spans="1:47" ht="13.9" customHeight="1" x14ac:dyDescent="0.3">
      <c r="A20" s="353" t="s">
        <v>46</v>
      </c>
      <c r="B20" s="351">
        <v>112660</v>
      </c>
      <c r="C20" s="352">
        <v>290</v>
      </c>
      <c r="D20" s="352">
        <v>2110</v>
      </c>
      <c r="E20" s="352">
        <v>27600</v>
      </c>
      <c r="F20" s="352">
        <v>8400</v>
      </c>
      <c r="G20" s="352">
        <v>20190</v>
      </c>
      <c r="H20" s="352">
        <v>11290</v>
      </c>
      <c r="I20" s="352">
        <v>18870</v>
      </c>
      <c r="J20" s="352">
        <v>23130</v>
      </c>
      <c r="K20" s="352">
        <v>780</v>
      </c>
      <c r="L20" s="352"/>
      <c r="M20" s="353" t="s">
        <v>46</v>
      </c>
      <c r="N20" s="351">
        <v>105750</v>
      </c>
      <c r="O20" s="352">
        <v>280</v>
      </c>
      <c r="P20" s="352">
        <v>1270</v>
      </c>
      <c r="Q20" s="352">
        <v>15060</v>
      </c>
      <c r="R20" s="352">
        <v>8950</v>
      </c>
      <c r="S20" s="352">
        <v>19990</v>
      </c>
      <c r="T20" s="352">
        <v>9980</v>
      </c>
      <c r="U20" s="352">
        <v>24000</v>
      </c>
      <c r="V20" s="352">
        <v>25310</v>
      </c>
      <c r="W20" s="352">
        <v>910</v>
      </c>
      <c r="Y20" s="353" t="s">
        <v>46</v>
      </c>
      <c r="Z20" s="322">
        <v>104537</v>
      </c>
      <c r="AA20" s="351">
        <v>461</v>
      </c>
      <c r="AB20" s="322">
        <v>535</v>
      </c>
      <c r="AC20" s="322">
        <v>10572</v>
      </c>
      <c r="AD20" s="322">
        <v>10124</v>
      </c>
      <c r="AE20" s="322">
        <v>20151</v>
      </c>
      <c r="AF20" s="322">
        <v>9684</v>
      </c>
      <c r="AG20" s="322">
        <v>26291</v>
      </c>
      <c r="AH20" s="322">
        <v>26719</v>
      </c>
      <c r="AI20" s="354" t="s">
        <v>2</v>
      </c>
      <c r="AK20" s="353" t="s">
        <v>46</v>
      </c>
      <c r="AL20" s="322">
        <v>112846</v>
      </c>
      <c r="AM20" s="322">
        <v>97</v>
      </c>
      <c r="AN20" s="322">
        <v>1279</v>
      </c>
      <c r="AO20" s="322">
        <v>6158</v>
      </c>
      <c r="AP20" s="322">
        <v>12972</v>
      </c>
      <c r="AQ20" s="322">
        <v>20250</v>
      </c>
      <c r="AR20" s="322">
        <v>11460</v>
      </c>
      <c r="AS20" s="322">
        <v>25649</v>
      </c>
      <c r="AT20" s="322">
        <v>29628</v>
      </c>
      <c r="AU20" s="354" t="s">
        <v>2</v>
      </c>
    </row>
    <row r="21" spans="1:47" ht="13.9" customHeight="1" x14ac:dyDescent="0.3">
      <c r="A21" s="353" t="s">
        <v>47</v>
      </c>
      <c r="B21" s="351">
        <v>109200</v>
      </c>
      <c r="C21" s="352">
        <v>290</v>
      </c>
      <c r="D21" s="352">
        <v>1290</v>
      </c>
      <c r="E21" s="352">
        <v>26800</v>
      </c>
      <c r="F21" s="352">
        <v>7960</v>
      </c>
      <c r="G21" s="352">
        <v>20070</v>
      </c>
      <c r="H21" s="352">
        <v>14200</v>
      </c>
      <c r="I21" s="352">
        <v>9900</v>
      </c>
      <c r="J21" s="352">
        <v>27900</v>
      </c>
      <c r="K21" s="352">
        <v>790</v>
      </c>
      <c r="L21" s="352"/>
      <c r="M21" s="353" t="s">
        <v>47</v>
      </c>
      <c r="N21" s="351">
        <v>110900</v>
      </c>
      <c r="O21" s="352">
        <v>350</v>
      </c>
      <c r="P21" s="352">
        <v>1140</v>
      </c>
      <c r="Q21" s="352">
        <v>16820</v>
      </c>
      <c r="R21" s="352">
        <v>8230</v>
      </c>
      <c r="S21" s="352">
        <v>23450</v>
      </c>
      <c r="T21" s="352">
        <v>14780</v>
      </c>
      <c r="U21" s="352">
        <v>15410</v>
      </c>
      <c r="V21" s="352">
        <v>29930</v>
      </c>
      <c r="W21" s="352">
        <v>790</v>
      </c>
      <c r="Y21" s="353" t="s">
        <v>47</v>
      </c>
      <c r="Z21" s="322">
        <v>117042</v>
      </c>
      <c r="AA21" s="351">
        <v>524</v>
      </c>
      <c r="AB21" s="322">
        <v>363</v>
      </c>
      <c r="AC21" s="322">
        <v>11854</v>
      </c>
      <c r="AD21" s="322">
        <v>7970</v>
      </c>
      <c r="AE21" s="322">
        <v>25705</v>
      </c>
      <c r="AF21" s="322">
        <v>16263</v>
      </c>
      <c r="AG21" s="322">
        <v>23479</v>
      </c>
      <c r="AH21" s="322">
        <v>30884</v>
      </c>
      <c r="AI21" s="354" t="s">
        <v>2</v>
      </c>
      <c r="AK21" s="353" t="s">
        <v>47</v>
      </c>
      <c r="AL21" s="322">
        <v>130290</v>
      </c>
      <c r="AM21" s="322">
        <v>109</v>
      </c>
      <c r="AN21" s="322">
        <v>1165</v>
      </c>
      <c r="AO21" s="322">
        <v>7128</v>
      </c>
      <c r="AP21" s="322">
        <v>10567</v>
      </c>
      <c r="AQ21" s="322">
        <v>28175</v>
      </c>
      <c r="AR21" s="322">
        <v>21482</v>
      </c>
      <c r="AS21" s="322">
        <v>22577</v>
      </c>
      <c r="AT21" s="322">
        <v>32998</v>
      </c>
      <c r="AU21" s="354" t="s">
        <v>2</v>
      </c>
    </row>
    <row r="22" spans="1:47" ht="13.9" customHeight="1" x14ac:dyDescent="0.3">
      <c r="A22" s="353" t="s">
        <v>48</v>
      </c>
      <c r="B22" s="351">
        <v>97130</v>
      </c>
      <c r="C22" s="352">
        <v>80</v>
      </c>
      <c r="D22" s="352">
        <v>1170</v>
      </c>
      <c r="E22" s="352">
        <v>22950</v>
      </c>
      <c r="F22" s="352">
        <v>5170</v>
      </c>
      <c r="G22" s="352">
        <v>18280</v>
      </c>
      <c r="H22" s="352">
        <v>16260</v>
      </c>
      <c r="I22" s="352">
        <v>9230</v>
      </c>
      <c r="J22" s="352">
        <v>22800</v>
      </c>
      <c r="K22" s="352">
        <v>1190</v>
      </c>
      <c r="L22" s="352"/>
      <c r="M22" s="353" t="s">
        <v>48</v>
      </c>
      <c r="N22" s="351">
        <v>93960</v>
      </c>
      <c r="O22" s="352">
        <v>190</v>
      </c>
      <c r="P22" s="352">
        <v>870</v>
      </c>
      <c r="Q22" s="352">
        <v>13670</v>
      </c>
      <c r="R22" s="352">
        <v>4630</v>
      </c>
      <c r="S22" s="352">
        <v>20060</v>
      </c>
      <c r="T22" s="352">
        <v>15420</v>
      </c>
      <c r="U22" s="352">
        <v>13870</v>
      </c>
      <c r="V22" s="352">
        <v>23990</v>
      </c>
      <c r="W22" s="352">
        <v>1260</v>
      </c>
      <c r="Y22" s="353" t="s">
        <v>48</v>
      </c>
      <c r="Z22" s="322">
        <v>103623</v>
      </c>
      <c r="AA22" s="351">
        <v>343</v>
      </c>
      <c r="AB22" s="322">
        <v>364</v>
      </c>
      <c r="AC22" s="322">
        <v>8389</v>
      </c>
      <c r="AD22" s="322">
        <v>4411</v>
      </c>
      <c r="AE22" s="322">
        <v>22601</v>
      </c>
      <c r="AF22" s="322">
        <v>17205</v>
      </c>
      <c r="AG22" s="322">
        <v>23966</v>
      </c>
      <c r="AH22" s="322">
        <v>26344</v>
      </c>
      <c r="AI22" s="354" t="s">
        <v>2</v>
      </c>
      <c r="AK22" s="353" t="s">
        <v>48</v>
      </c>
      <c r="AL22" s="322">
        <v>127032</v>
      </c>
      <c r="AM22" s="322">
        <v>70</v>
      </c>
      <c r="AN22" s="322">
        <v>821</v>
      </c>
      <c r="AO22" s="322">
        <v>5300</v>
      </c>
      <c r="AP22" s="322">
        <v>7396</v>
      </c>
      <c r="AQ22" s="322">
        <v>29478</v>
      </c>
      <c r="AR22" s="322">
        <v>25295</v>
      </c>
      <c r="AS22" s="322">
        <v>25718</v>
      </c>
      <c r="AT22" s="322">
        <v>26032</v>
      </c>
      <c r="AU22" s="354" t="s">
        <v>2</v>
      </c>
    </row>
    <row r="23" spans="1:47" ht="13.9" customHeight="1" x14ac:dyDescent="0.3">
      <c r="A23" s="353" t="s">
        <v>49</v>
      </c>
      <c r="B23" s="351">
        <v>73450</v>
      </c>
      <c r="C23" s="352">
        <v>70</v>
      </c>
      <c r="D23" s="352">
        <v>910</v>
      </c>
      <c r="E23" s="352">
        <v>12670</v>
      </c>
      <c r="F23" s="352">
        <v>5110</v>
      </c>
      <c r="G23" s="352">
        <v>13790</v>
      </c>
      <c r="H23" s="352">
        <v>7470</v>
      </c>
      <c r="I23" s="352">
        <v>8700</v>
      </c>
      <c r="J23" s="352">
        <v>23690</v>
      </c>
      <c r="K23" s="352">
        <v>1040</v>
      </c>
      <c r="L23" s="352"/>
      <c r="M23" s="353" t="s">
        <v>49</v>
      </c>
      <c r="N23" s="351">
        <v>63600</v>
      </c>
      <c r="O23" s="352">
        <v>40</v>
      </c>
      <c r="P23" s="352">
        <v>470</v>
      </c>
      <c r="Q23" s="352">
        <v>6300</v>
      </c>
      <c r="R23" s="352">
        <v>3190</v>
      </c>
      <c r="S23" s="352">
        <v>10900</v>
      </c>
      <c r="T23" s="352">
        <v>5800</v>
      </c>
      <c r="U23" s="352">
        <v>12290</v>
      </c>
      <c r="V23" s="352">
        <v>23350</v>
      </c>
      <c r="W23" s="352">
        <v>1260</v>
      </c>
      <c r="Y23" s="353" t="s">
        <v>49</v>
      </c>
      <c r="Z23" s="322">
        <v>79853</v>
      </c>
      <c r="AA23" s="351">
        <v>177</v>
      </c>
      <c r="AB23" s="322">
        <v>168</v>
      </c>
      <c r="AC23" s="322">
        <v>6186</v>
      </c>
      <c r="AD23" s="322">
        <v>2518</v>
      </c>
      <c r="AE23" s="322">
        <v>11983</v>
      </c>
      <c r="AF23" s="322">
        <v>5112</v>
      </c>
      <c r="AG23" s="322">
        <v>26876</v>
      </c>
      <c r="AH23" s="322">
        <v>26833</v>
      </c>
      <c r="AI23" s="354" t="s">
        <v>2</v>
      </c>
      <c r="AK23" s="353" t="s">
        <v>49</v>
      </c>
      <c r="AL23" s="322">
        <v>106765</v>
      </c>
      <c r="AM23" s="322">
        <v>45</v>
      </c>
      <c r="AN23" s="322">
        <v>465</v>
      </c>
      <c r="AO23" s="322">
        <v>2294</v>
      </c>
      <c r="AP23" s="322">
        <v>3768</v>
      </c>
      <c r="AQ23" s="322">
        <v>16142</v>
      </c>
      <c r="AR23" s="322">
        <v>13956</v>
      </c>
      <c r="AS23" s="322">
        <v>36751</v>
      </c>
      <c r="AT23" s="322">
        <v>25174</v>
      </c>
      <c r="AU23" s="354" t="s">
        <v>2</v>
      </c>
    </row>
    <row r="24" spans="1:47" ht="13.9" customHeight="1" x14ac:dyDescent="0.3">
      <c r="A24" s="353" t="s">
        <v>50</v>
      </c>
      <c r="B24" s="351">
        <v>65220</v>
      </c>
      <c r="C24" s="352">
        <v>80</v>
      </c>
      <c r="D24" s="352">
        <v>960</v>
      </c>
      <c r="E24" s="352">
        <v>5870</v>
      </c>
      <c r="F24" s="352">
        <v>2070</v>
      </c>
      <c r="G24" s="352">
        <v>15700</v>
      </c>
      <c r="H24" s="352">
        <v>3520</v>
      </c>
      <c r="I24" s="352">
        <v>13320</v>
      </c>
      <c r="J24" s="352">
        <v>21910</v>
      </c>
      <c r="K24" s="352">
        <v>1790</v>
      </c>
      <c r="L24" s="352"/>
      <c r="M24" s="353" t="s">
        <v>50</v>
      </c>
      <c r="N24" s="351">
        <v>55970</v>
      </c>
      <c r="O24" s="352">
        <v>120</v>
      </c>
      <c r="P24" s="352">
        <v>710</v>
      </c>
      <c r="Q24" s="352">
        <v>3170</v>
      </c>
      <c r="R24" s="352">
        <v>1380</v>
      </c>
      <c r="S24" s="352">
        <v>10630</v>
      </c>
      <c r="T24" s="352">
        <v>2590</v>
      </c>
      <c r="U24" s="352">
        <v>18160</v>
      </c>
      <c r="V24" s="352">
        <v>17470</v>
      </c>
      <c r="W24" s="352">
        <v>1740</v>
      </c>
      <c r="Y24" s="353" t="s">
        <v>50</v>
      </c>
      <c r="Z24" s="322">
        <v>75571</v>
      </c>
      <c r="AA24" s="351">
        <v>230</v>
      </c>
      <c r="AB24" s="322">
        <v>171</v>
      </c>
      <c r="AC24" s="322">
        <v>4623</v>
      </c>
      <c r="AD24" s="322">
        <v>1366</v>
      </c>
      <c r="AE24" s="322">
        <v>11541</v>
      </c>
      <c r="AF24" s="322">
        <v>3491</v>
      </c>
      <c r="AG24" s="322">
        <v>34267</v>
      </c>
      <c r="AH24" s="322">
        <v>19882</v>
      </c>
      <c r="AI24" s="354" t="s">
        <v>2</v>
      </c>
      <c r="AK24" s="353" t="s">
        <v>50</v>
      </c>
      <c r="AL24" s="322">
        <v>81387</v>
      </c>
      <c r="AM24" s="322">
        <v>123</v>
      </c>
      <c r="AN24" s="322">
        <v>318</v>
      </c>
      <c r="AO24" s="322">
        <v>2169</v>
      </c>
      <c r="AP24" s="322">
        <v>2393</v>
      </c>
      <c r="AQ24" s="322">
        <v>11901</v>
      </c>
      <c r="AR24" s="322">
        <v>8113</v>
      </c>
      <c r="AS24" s="322">
        <v>37324</v>
      </c>
      <c r="AT24" s="322">
        <v>12235</v>
      </c>
      <c r="AU24" s="354" t="s">
        <v>2</v>
      </c>
    </row>
    <row r="25" spans="1:47" ht="13.9" customHeight="1" x14ac:dyDescent="0.3">
      <c r="A25" s="353" t="s">
        <v>51</v>
      </c>
      <c r="B25" s="351">
        <v>61960</v>
      </c>
      <c r="C25" s="352">
        <v>90</v>
      </c>
      <c r="D25" s="352">
        <v>1280</v>
      </c>
      <c r="E25" s="352">
        <v>11950</v>
      </c>
      <c r="F25" s="352">
        <v>3890</v>
      </c>
      <c r="G25" s="352">
        <v>12010</v>
      </c>
      <c r="H25" s="352">
        <v>4130</v>
      </c>
      <c r="I25" s="352">
        <v>8530</v>
      </c>
      <c r="J25" s="352">
        <v>19670</v>
      </c>
      <c r="K25" s="352">
        <v>410</v>
      </c>
      <c r="L25" s="352"/>
      <c r="M25" s="353" t="s">
        <v>51</v>
      </c>
      <c r="N25" s="351">
        <v>64830</v>
      </c>
      <c r="O25" s="352">
        <v>290</v>
      </c>
      <c r="P25" s="352">
        <v>890</v>
      </c>
      <c r="Q25" s="352">
        <v>8320</v>
      </c>
      <c r="R25" s="352">
        <v>4370</v>
      </c>
      <c r="S25" s="352">
        <v>12310</v>
      </c>
      <c r="T25" s="352">
        <v>4310</v>
      </c>
      <c r="U25" s="352">
        <v>12930</v>
      </c>
      <c r="V25" s="352">
        <v>20900</v>
      </c>
      <c r="W25" s="352">
        <v>510</v>
      </c>
      <c r="Y25" s="353" t="s">
        <v>51</v>
      </c>
      <c r="Z25" s="322">
        <v>74893</v>
      </c>
      <c r="AA25" s="351">
        <v>350</v>
      </c>
      <c r="AB25" s="322">
        <v>284</v>
      </c>
      <c r="AC25" s="322">
        <v>5965</v>
      </c>
      <c r="AD25" s="322">
        <v>3855</v>
      </c>
      <c r="AE25" s="322">
        <v>14977</v>
      </c>
      <c r="AF25" s="322">
        <v>5449</v>
      </c>
      <c r="AG25" s="322">
        <v>20999</v>
      </c>
      <c r="AH25" s="322">
        <v>23014</v>
      </c>
      <c r="AI25" s="354" t="s">
        <v>2</v>
      </c>
      <c r="AK25" s="353" t="s">
        <v>51</v>
      </c>
      <c r="AL25" s="322">
        <v>81957</v>
      </c>
      <c r="AM25" s="322">
        <v>63</v>
      </c>
      <c r="AN25" s="322">
        <v>565</v>
      </c>
      <c r="AO25" s="322">
        <v>3221</v>
      </c>
      <c r="AP25" s="322">
        <v>4844</v>
      </c>
      <c r="AQ25" s="322">
        <v>15888</v>
      </c>
      <c r="AR25" s="322">
        <v>9783</v>
      </c>
      <c r="AS25" s="322">
        <v>19544</v>
      </c>
      <c r="AT25" s="322">
        <v>22726</v>
      </c>
      <c r="AU25" s="354" t="s">
        <v>2</v>
      </c>
    </row>
    <row r="26" spans="1:47" ht="13.9" customHeight="1" x14ac:dyDescent="0.3">
      <c r="A26" s="353" t="s">
        <v>52</v>
      </c>
      <c r="B26" s="351">
        <v>111990</v>
      </c>
      <c r="C26" s="352">
        <v>140</v>
      </c>
      <c r="D26" s="352">
        <v>1840</v>
      </c>
      <c r="E26" s="352">
        <v>15190</v>
      </c>
      <c r="F26" s="352">
        <v>7230</v>
      </c>
      <c r="G26" s="352">
        <v>21410</v>
      </c>
      <c r="H26" s="352">
        <v>10980</v>
      </c>
      <c r="I26" s="352">
        <v>13810</v>
      </c>
      <c r="J26" s="352">
        <v>39930</v>
      </c>
      <c r="K26" s="352">
        <v>1460</v>
      </c>
      <c r="L26" s="352"/>
      <c r="M26" s="353" t="s">
        <v>52</v>
      </c>
      <c r="N26" s="351">
        <v>91750</v>
      </c>
      <c r="O26" s="352">
        <v>140</v>
      </c>
      <c r="P26" s="352">
        <v>770</v>
      </c>
      <c r="Q26" s="352">
        <v>7250</v>
      </c>
      <c r="R26" s="352">
        <v>4580</v>
      </c>
      <c r="S26" s="352">
        <v>16650</v>
      </c>
      <c r="T26" s="352">
        <v>7490</v>
      </c>
      <c r="U26" s="352">
        <v>18700</v>
      </c>
      <c r="V26" s="352">
        <v>34280</v>
      </c>
      <c r="W26" s="352">
        <v>1890</v>
      </c>
      <c r="Y26" s="353" t="s">
        <v>52</v>
      </c>
      <c r="Z26" s="322">
        <v>130736</v>
      </c>
      <c r="AA26" s="351">
        <v>350</v>
      </c>
      <c r="AB26" s="322">
        <v>366</v>
      </c>
      <c r="AC26" s="322">
        <v>8793</v>
      </c>
      <c r="AD26" s="322">
        <v>4195</v>
      </c>
      <c r="AE26" s="322">
        <v>22055</v>
      </c>
      <c r="AF26" s="322">
        <v>8398</v>
      </c>
      <c r="AG26" s="322">
        <v>40723</v>
      </c>
      <c r="AH26" s="322">
        <v>45856</v>
      </c>
      <c r="AI26" s="354" t="s">
        <v>2</v>
      </c>
      <c r="AK26" s="353" t="s">
        <v>52</v>
      </c>
      <c r="AL26" s="322">
        <v>166494</v>
      </c>
      <c r="AM26" s="322">
        <v>66</v>
      </c>
      <c r="AN26" s="322">
        <v>691</v>
      </c>
      <c r="AO26" s="322">
        <v>3427</v>
      </c>
      <c r="AP26" s="322">
        <v>7299</v>
      </c>
      <c r="AQ26" s="322">
        <v>29510</v>
      </c>
      <c r="AR26" s="322">
        <v>20149</v>
      </c>
      <c r="AS26" s="322">
        <v>50813</v>
      </c>
      <c r="AT26" s="322">
        <v>41785</v>
      </c>
      <c r="AU26" s="354" t="s">
        <v>2</v>
      </c>
    </row>
    <row r="27" spans="1:47" ht="13.9" customHeight="1" x14ac:dyDescent="0.3">
      <c r="A27" s="353" t="s">
        <v>53</v>
      </c>
      <c r="B27" s="351">
        <v>104350</v>
      </c>
      <c r="C27" s="352">
        <v>110</v>
      </c>
      <c r="D27" s="352">
        <v>2080</v>
      </c>
      <c r="E27" s="352">
        <v>15200</v>
      </c>
      <c r="F27" s="352">
        <v>7980</v>
      </c>
      <c r="G27" s="352">
        <v>17230</v>
      </c>
      <c r="H27" s="352">
        <v>11710</v>
      </c>
      <c r="I27" s="352">
        <v>13950</v>
      </c>
      <c r="J27" s="352">
        <v>35240</v>
      </c>
      <c r="K27" s="352">
        <v>850</v>
      </c>
      <c r="L27" s="352"/>
      <c r="M27" s="353" t="s">
        <v>53</v>
      </c>
      <c r="N27" s="351">
        <v>93090</v>
      </c>
      <c r="O27" s="352">
        <v>90</v>
      </c>
      <c r="P27" s="352">
        <v>1270</v>
      </c>
      <c r="Q27" s="352">
        <v>7910</v>
      </c>
      <c r="R27" s="352">
        <v>5940</v>
      </c>
      <c r="S27" s="352">
        <v>15460</v>
      </c>
      <c r="T27" s="352">
        <v>8740</v>
      </c>
      <c r="U27" s="352">
        <v>18310</v>
      </c>
      <c r="V27" s="352">
        <v>33620</v>
      </c>
      <c r="W27" s="352">
        <v>1750</v>
      </c>
      <c r="Y27" s="353" t="s">
        <v>53</v>
      </c>
      <c r="Z27" s="322">
        <v>114583</v>
      </c>
      <c r="AA27" s="351">
        <v>352</v>
      </c>
      <c r="AB27" s="322">
        <v>388</v>
      </c>
      <c r="AC27" s="322">
        <v>7199</v>
      </c>
      <c r="AD27" s="322">
        <v>6380</v>
      </c>
      <c r="AE27" s="322">
        <v>20256</v>
      </c>
      <c r="AF27" s="322">
        <v>8582</v>
      </c>
      <c r="AG27" s="322">
        <v>28787</v>
      </c>
      <c r="AH27" s="322">
        <v>42639</v>
      </c>
      <c r="AI27" s="354" t="s">
        <v>2</v>
      </c>
      <c r="AK27" s="353" t="s">
        <v>53</v>
      </c>
      <c r="AL27" s="322">
        <v>136057</v>
      </c>
      <c r="AM27" s="322">
        <v>42</v>
      </c>
      <c r="AN27" s="322">
        <v>768</v>
      </c>
      <c r="AO27" s="322">
        <v>3006</v>
      </c>
      <c r="AP27" s="322">
        <v>7484</v>
      </c>
      <c r="AQ27" s="322">
        <v>25345</v>
      </c>
      <c r="AR27" s="322">
        <v>14501</v>
      </c>
      <c r="AS27" s="322">
        <v>32169</v>
      </c>
      <c r="AT27" s="322">
        <v>41706</v>
      </c>
      <c r="AU27" s="354" t="s">
        <v>2</v>
      </c>
    </row>
    <row r="28" spans="1:47" ht="13.9" customHeight="1" x14ac:dyDescent="0.3">
      <c r="A28" s="353" t="s">
        <v>54</v>
      </c>
      <c r="B28" s="351">
        <v>76710</v>
      </c>
      <c r="C28" s="352">
        <v>80</v>
      </c>
      <c r="D28" s="352">
        <v>1630</v>
      </c>
      <c r="E28" s="352">
        <v>14450</v>
      </c>
      <c r="F28" s="352">
        <v>5520</v>
      </c>
      <c r="G28" s="352">
        <v>14210</v>
      </c>
      <c r="H28" s="352">
        <v>7060</v>
      </c>
      <c r="I28" s="352">
        <v>10590</v>
      </c>
      <c r="J28" s="352">
        <v>22490</v>
      </c>
      <c r="K28" s="352">
        <v>680</v>
      </c>
      <c r="L28" s="352"/>
      <c r="M28" s="353" t="s">
        <v>54</v>
      </c>
      <c r="N28" s="351">
        <v>78370</v>
      </c>
      <c r="O28" s="352">
        <v>260</v>
      </c>
      <c r="P28" s="352">
        <v>1170</v>
      </c>
      <c r="Q28" s="352">
        <v>9560</v>
      </c>
      <c r="R28" s="352">
        <v>5480</v>
      </c>
      <c r="S28" s="352">
        <v>14330</v>
      </c>
      <c r="T28" s="352">
        <v>6540</v>
      </c>
      <c r="U28" s="352">
        <v>16670</v>
      </c>
      <c r="V28" s="352">
        <v>23640</v>
      </c>
      <c r="W28" s="352">
        <v>720</v>
      </c>
      <c r="Y28" s="353" t="s">
        <v>54</v>
      </c>
      <c r="Z28" s="322">
        <v>94943</v>
      </c>
      <c r="AA28" s="351">
        <v>347</v>
      </c>
      <c r="AB28" s="322">
        <v>371</v>
      </c>
      <c r="AC28" s="322">
        <v>7152</v>
      </c>
      <c r="AD28" s="322">
        <v>5008</v>
      </c>
      <c r="AE28" s="322">
        <v>17235</v>
      </c>
      <c r="AF28" s="322">
        <v>7047</v>
      </c>
      <c r="AG28" s="322">
        <v>28147</v>
      </c>
      <c r="AH28" s="322">
        <v>29636</v>
      </c>
      <c r="AI28" s="354" t="s">
        <v>2</v>
      </c>
      <c r="AK28" s="353" t="s">
        <v>54</v>
      </c>
      <c r="AL28" s="322">
        <v>104822</v>
      </c>
      <c r="AM28" s="322">
        <v>33</v>
      </c>
      <c r="AN28" s="322">
        <v>640</v>
      </c>
      <c r="AO28" s="322">
        <v>3456</v>
      </c>
      <c r="AP28" s="322">
        <v>7578</v>
      </c>
      <c r="AQ28" s="322">
        <v>19292</v>
      </c>
      <c r="AR28" s="322">
        <v>11791</v>
      </c>
      <c r="AS28" s="322">
        <v>28119</v>
      </c>
      <c r="AT28" s="322">
        <v>27325</v>
      </c>
      <c r="AU28" s="354" t="s">
        <v>2</v>
      </c>
    </row>
    <row r="29" spans="1:47" ht="13.9" customHeight="1" x14ac:dyDescent="0.3">
      <c r="A29" s="353" t="s">
        <v>55</v>
      </c>
      <c r="B29" s="351">
        <v>88160</v>
      </c>
      <c r="C29" s="352">
        <v>60</v>
      </c>
      <c r="D29" s="352">
        <v>1830</v>
      </c>
      <c r="E29" s="352">
        <v>22380</v>
      </c>
      <c r="F29" s="352">
        <v>6940</v>
      </c>
      <c r="G29" s="352">
        <v>14890</v>
      </c>
      <c r="H29" s="352">
        <v>11570</v>
      </c>
      <c r="I29" s="352">
        <v>10200</v>
      </c>
      <c r="J29" s="352">
        <v>19190</v>
      </c>
      <c r="K29" s="352">
        <v>1100</v>
      </c>
      <c r="L29" s="352"/>
      <c r="M29" s="353" t="s">
        <v>55</v>
      </c>
      <c r="N29" s="351">
        <v>70450</v>
      </c>
      <c r="O29" s="352">
        <v>60</v>
      </c>
      <c r="P29" s="352">
        <v>780</v>
      </c>
      <c r="Q29" s="352">
        <v>10950</v>
      </c>
      <c r="R29" s="352">
        <v>5250</v>
      </c>
      <c r="S29" s="352">
        <v>13860</v>
      </c>
      <c r="T29" s="352">
        <v>8410</v>
      </c>
      <c r="U29" s="352">
        <v>10530</v>
      </c>
      <c r="V29" s="352">
        <v>19580</v>
      </c>
      <c r="W29" s="352">
        <v>1030</v>
      </c>
      <c r="Y29" s="353" t="s">
        <v>55</v>
      </c>
      <c r="Z29" s="322">
        <v>86428</v>
      </c>
      <c r="AA29" s="351">
        <v>176</v>
      </c>
      <c r="AB29" s="322">
        <v>227</v>
      </c>
      <c r="AC29" s="322">
        <v>7211</v>
      </c>
      <c r="AD29" s="322">
        <v>4739</v>
      </c>
      <c r="AE29" s="322">
        <v>20647</v>
      </c>
      <c r="AF29" s="322">
        <v>8210</v>
      </c>
      <c r="AG29" s="322">
        <v>18877</v>
      </c>
      <c r="AH29" s="322">
        <v>26341</v>
      </c>
      <c r="AI29" s="354" t="s">
        <v>2</v>
      </c>
      <c r="AK29" s="353" t="s">
        <v>55</v>
      </c>
      <c r="AL29" s="322">
        <v>132454</v>
      </c>
      <c r="AM29" s="322">
        <v>94</v>
      </c>
      <c r="AN29" s="322">
        <v>861</v>
      </c>
      <c r="AO29" s="322">
        <v>3995</v>
      </c>
      <c r="AP29" s="322">
        <v>11223</v>
      </c>
      <c r="AQ29" s="322">
        <v>38327</v>
      </c>
      <c r="AR29" s="322">
        <v>13512</v>
      </c>
      <c r="AS29" s="322">
        <v>27712</v>
      </c>
      <c r="AT29" s="322">
        <v>30514</v>
      </c>
      <c r="AU29" s="354" t="s">
        <v>2</v>
      </c>
    </row>
    <row r="30" spans="1:47" ht="13.9" customHeight="1" x14ac:dyDescent="0.3">
      <c r="A30" s="353" t="s">
        <v>56</v>
      </c>
      <c r="B30" s="351">
        <v>104750</v>
      </c>
      <c r="C30" s="352">
        <v>190</v>
      </c>
      <c r="D30" s="352">
        <v>1880</v>
      </c>
      <c r="E30" s="352">
        <v>19960</v>
      </c>
      <c r="F30" s="352">
        <v>6010</v>
      </c>
      <c r="G30" s="352">
        <v>21020</v>
      </c>
      <c r="H30" s="352">
        <v>10930</v>
      </c>
      <c r="I30" s="352">
        <v>17740</v>
      </c>
      <c r="J30" s="352">
        <v>26150</v>
      </c>
      <c r="K30" s="352">
        <v>870</v>
      </c>
      <c r="L30" s="352"/>
      <c r="M30" s="353" t="s">
        <v>56</v>
      </c>
      <c r="N30" s="351">
        <v>99580</v>
      </c>
      <c r="O30" s="352">
        <v>130</v>
      </c>
      <c r="P30" s="352">
        <v>1090</v>
      </c>
      <c r="Q30" s="352">
        <v>12230</v>
      </c>
      <c r="R30" s="352">
        <v>6830</v>
      </c>
      <c r="S30" s="352">
        <v>19050</v>
      </c>
      <c r="T30" s="352">
        <v>9940</v>
      </c>
      <c r="U30" s="352">
        <v>22990</v>
      </c>
      <c r="V30" s="352">
        <v>26590</v>
      </c>
      <c r="W30" s="352">
        <v>730</v>
      </c>
      <c r="Y30" s="353" t="s">
        <v>56</v>
      </c>
      <c r="Z30" s="322">
        <v>106114</v>
      </c>
      <c r="AA30" s="351">
        <v>217</v>
      </c>
      <c r="AB30" s="322">
        <v>375</v>
      </c>
      <c r="AC30" s="322">
        <v>8698</v>
      </c>
      <c r="AD30" s="322">
        <v>6462</v>
      </c>
      <c r="AE30" s="322">
        <v>21178</v>
      </c>
      <c r="AF30" s="322">
        <v>9328</v>
      </c>
      <c r="AG30" s="322">
        <v>27860</v>
      </c>
      <c r="AH30" s="322">
        <v>31996</v>
      </c>
      <c r="AI30" s="354" t="s">
        <v>2</v>
      </c>
      <c r="AK30" s="353" t="s">
        <v>56</v>
      </c>
      <c r="AL30" s="322">
        <v>124692</v>
      </c>
      <c r="AM30" s="322">
        <v>56</v>
      </c>
      <c r="AN30" s="322">
        <v>568</v>
      </c>
      <c r="AO30" s="322">
        <v>4420</v>
      </c>
      <c r="AP30" s="322">
        <v>9184</v>
      </c>
      <c r="AQ30" s="322">
        <v>24739</v>
      </c>
      <c r="AR30" s="322">
        <v>14357</v>
      </c>
      <c r="AS30" s="322">
        <v>29985</v>
      </c>
      <c r="AT30" s="322">
        <v>35763</v>
      </c>
      <c r="AU30" s="354" t="s">
        <v>2</v>
      </c>
    </row>
    <row r="31" spans="1:47" ht="13.9" customHeight="1" x14ac:dyDescent="0.3">
      <c r="A31" s="353" t="s">
        <v>57</v>
      </c>
      <c r="B31" s="351">
        <v>77210</v>
      </c>
      <c r="C31" s="352">
        <v>170</v>
      </c>
      <c r="D31" s="352">
        <v>1310</v>
      </c>
      <c r="E31" s="352">
        <v>13760</v>
      </c>
      <c r="F31" s="352">
        <v>3640</v>
      </c>
      <c r="G31" s="352">
        <v>14080</v>
      </c>
      <c r="H31" s="352">
        <v>6580</v>
      </c>
      <c r="I31" s="352">
        <v>11910</v>
      </c>
      <c r="J31" s="352">
        <v>24890</v>
      </c>
      <c r="K31" s="352">
        <v>870</v>
      </c>
      <c r="L31" s="352"/>
      <c r="M31" s="353" t="s">
        <v>57</v>
      </c>
      <c r="N31" s="351">
        <v>77250</v>
      </c>
      <c r="O31" s="352">
        <v>290</v>
      </c>
      <c r="P31" s="352">
        <v>990</v>
      </c>
      <c r="Q31" s="352">
        <v>8550</v>
      </c>
      <c r="R31" s="352">
        <v>3280</v>
      </c>
      <c r="S31" s="352">
        <v>12690</v>
      </c>
      <c r="T31" s="352">
        <v>5860</v>
      </c>
      <c r="U31" s="352">
        <v>19520</v>
      </c>
      <c r="V31" s="352">
        <v>25350</v>
      </c>
      <c r="W31" s="352">
        <v>720</v>
      </c>
      <c r="Y31" s="353" t="s">
        <v>57</v>
      </c>
      <c r="Z31" s="322">
        <v>89408</v>
      </c>
      <c r="AA31" s="351">
        <v>354</v>
      </c>
      <c r="AB31" s="322">
        <v>339</v>
      </c>
      <c r="AC31" s="322">
        <v>7705</v>
      </c>
      <c r="AD31" s="322">
        <v>3057</v>
      </c>
      <c r="AE31" s="322">
        <v>13696</v>
      </c>
      <c r="AF31" s="322">
        <v>7010</v>
      </c>
      <c r="AG31" s="322">
        <v>30175</v>
      </c>
      <c r="AH31" s="322">
        <v>27072</v>
      </c>
      <c r="AI31" s="354" t="s">
        <v>2</v>
      </c>
      <c r="AK31" s="353" t="s">
        <v>57</v>
      </c>
      <c r="AL31" s="322">
        <v>99204</v>
      </c>
      <c r="AM31" s="322">
        <v>52</v>
      </c>
      <c r="AN31" s="322">
        <v>659</v>
      </c>
      <c r="AO31" s="322">
        <v>4091</v>
      </c>
      <c r="AP31" s="322">
        <v>4283</v>
      </c>
      <c r="AQ31" s="322">
        <v>14273</v>
      </c>
      <c r="AR31" s="322">
        <v>15292</v>
      </c>
      <c r="AS31" s="322">
        <v>29421</v>
      </c>
      <c r="AT31" s="322">
        <v>24063</v>
      </c>
      <c r="AU31" s="354" t="s">
        <v>2</v>
      </c>
    </row>
    <row r="32" spans="1:47" ht="13.9" customHeight="1" x14ac:dyDescent="0.3">
      <c r="A32" s="353" t="s">
        <v>58</v>
      </c>
      <c r="B32" s="351">
        <v>95390</v>
      </c>
      <c r="C32" s="352">
        <v>50</v>
      </c>
      <c r="D32" s="352">
        <v>1570</v>
      </c>
      <c r="E32" s="352">
        <v>16400</v>
      </c>
      <c r="F32" s="352">
        <v>6590</v>
      </c>
      <c r="G32" s="352">
        <v>16260</v>
      </c>
      <c r="H32" s="352">
        <v>10380</v>
      </c>
      <c r="I32" s="352">
        <v>11660</v>
      </c>
      <c r="J32" s="352">
        <v>31260</v>
      </c>
      <c r="K32" s="352">
        <v>1220</v>
      </c>
      <c r="L32" s="352"/>
      <c r="M32" s="353" t="s">
        <v>58</v>
      </c>
      <c r="N32" s="351">
        <v>76910</v>
      </c>
      <c r="O32" s="352">
        <v>100</v>
      </c>
      <c r="P32" s="352">
        <v>930</v>
      </c>
      <c r="Q32" s="352">
        <v>6430</v>
      </c>
      <c r="R32" s="352">
        <v>4720</v>
      </c>
      <c r="S32" s="352">
        <v>12920</v>
      </c>
      <c r="T32" s="352">
        <v>6900</v>
      </c>
      <c r="U32" s="352">
        <v>14860</v>
      </c>
      <c r="V32" s="352">
        <v>28600</v>
      </c>
      <c r="W32" s="352">
        <v>1450</v>
      </c>
      <c r="Y32" s="353" t="s">
        <v>58</v>
      </c>
      <c r="Z32" s="322">
        <v>107869</v>
      </c>
      <c r="AA32" s="351">
        <v>255</v>
      </c>
      <c r="AB32" s="322">
        <v>248</v>
      </c>
      <c r="AC32" s="322">
        <v>7005</v>
      </c>
      <c r="AD32" s="322">
        <v>4166</v>
      </c>
      <c r="AE32" s="322">
        <v>18737</v>
      </c>
      <c r="AF32" s="322">
        <v>7746</v>
      </c>
      <c r="AG32" s="322">
        <v>31508</v>
      </c>
      <c r="AH32" s="322">
        <v>38204</v>
      </c>
      <c r="AI32" s="354" t="s">
        <v>2</v>
      </c>
      <c r="AK32" s="353" t="s">
        <v>58</v>
      </c>
      <c r="AL32" s="322">
        <v>147388</v>
      </c>
      <c r="AM32" s="322">
        <v>75</v>
      </c>
      <c r="AN32" s="322">
        <v>632</v>
      </c>
      <c r="AO32" s="322">
        <v>2935</v>
      </c>
      <c r="AP32" s="322">
        <v>5988</v>
      </c>
      <c r="AQ32" s="322">
        <v>26607</v>
      </c>
      <c r="AR32" s="322">
        <v>16207</v>
      </c>
      <c r="AS32" s="322">
        <v>44585</v>
      </c>
      <c r="AT32" s="322">
        <v>39530</v>
      </c>
      <c r="AU32" s="354" t="s">
        <v>2</v>
      </c>
    </row>
    <row r="33" spans="1:47" ht="13.9" customHeight="1" x14ac:dyDescent="0.3">
      <c r="A33" s="353" t="s">
        <v>59</v>
      </c>
      <c r="B33" s="351">
        <v>80360</v>
      </c>
      <c r="C33" s="352">
        <v>200</v>
      </c>
      <c r="D33" s="352">
        <v>1670</v>
      </c>
      <c r="E33" s="352">
        <v>14650</v>
      </c>
      <c r="F33" s="352">
        <v>7090</v>
      </c>
      <c r="G33" s="352">
        <v>15380</v>
      </c>
      <c r="H33" s="352">
        <v>5700</v>
      </c>
      <c r="I33" s="352">
        <v>11820</v>
      </c>
      <c r="J33" s="352">
        <v>23230</v>
      </c>
      <c r="K33" s="352">
        <v>620</v>
      </c>
      <c r="L33" s="352"/>
      <c r="M33" s="353" t="s">
        <v>59</v>
      </c>
      <c r="N33" s="351">
        <v>80210</v>
      </c>
      <c r="O33" s="352">
        <v>310</v>
      </c>
      <c r="P33" s="352">
        <v>1320</v>
      </c>
      <c r="Q33" s="352">
        <v>10060</v>
      </c>
      <c r="R33" s="352">
        <v>7760</v>
      </c>
      <c r="S33" s="352">
        <v>15770</v>
      </c>
      <c r="T33" s="352">
        <v>5680</v>
      </c>
      <c r="U33" s="352">
        <v>15840</v>
      </c>
      <c r="V33" s="352">
        <v>22810</v>
      </c>
      <c r="W33" s="352">
        <v>660</v>
      </c>
      <c r="Y33" s="353" t="s">
        <v>59</v>
      </c>
      <c r="Z33" s="322">
        <v>90291</v>
      </c>
      <c r="AA33" s="351">
        <v>490</v>
      </c>
      <c r="AB33" s="322">
        <v>467</v>
      </c>
      <c r="AC33" s="322">
        <v>7118</v>
      </c>
      <c r="AD33" s="322">
        <v>7708</v>
      </c>
      <c r="AE33" s="322">
        <v>17614</v>
      </c>
      <c r="AF33" s="322">
        <v>7137</v>
      </c>
      <c r="AG33" s="322">
        <v>22090</v>
      </c>
      <c r="AH33" s="322">
        <v>27667</v>
      </c>
      <c r="AI33" s="354" t="s">
        <v>2</v>
      </c>
      <c r="AK33" s="353" t="s">
        <v>59</v>
      </c>
      <c r="AL33" s="322">
        <v>97658</v>
      </c>
      <c r="AM33" s="322">
        <v>87</v>
      </c>
      <c r="AN33" s="322">
        <v>837</v>
      </c>
      <c r="AO33" s="322">
        <v>3673</v>
      </c>
      <c r="AP33" s="322">
        <v>9572</v>
      </c>
      <c r="AQ33" s="322">
        <v>17606</v>
      </c>
      <c r="AR33" s="322">
        <v>10445</v>
      </c>
      <c r="AS33" s="322">
        <v>20375</v>
      </c>
      <c r="AT33" s="322">
        <v>29712</v>
      </c>
      <c r="AU33" s="354" t="s">
        <v>2</v>
      </c>
    </row>
    <row r="34" spans="1:47" ht="13.9" customHeight="1" x14ac:dyDescent="0.3">
      <c r="A34" s="353" t="s">
        <v>60</v>
      </c>
      <c r="B34" s="351">
        <v>59180</v>
      </c>
      <c r="C34" s="352">
        <v>10</v>
      </c>
      <c r="D34" s="352">
        <v>680</v>
      </c>
      <c r="E34" s="352">
        <v>14130</v>
      </c>
      <c r="F34" s="352">
        <v>4030</v>
      </c>
      <c r="G34" s="352">
        <v>10340</v>
      </c>
      <c r="H34" s="352">
        <v>6620</v>
      </c>
      <c r="I34" s="352">
        <v>7250</v>
      </c>
      <c r="J34" s="352">
        <v>15270</v>
      </c>
      <c r="K34" s="352">
        <v>850</v>
      </c>
      <c r="L34" s="352"/>
      <c r="M34" s="353" t="s">
        <v>60</v>
      </c>
      <c r="N34" s="351">
        <v>47530</v>
      </c>
      <c r="O34" s="352">
        <v>50</v>
      </c>
      <c r="P34" s="352">
        <v>500</v>
      </c>
      <c r="Q34" s="352">
        <v>5850</v>
      </c>
      <c r="R34" s="352">
        <v>2920</v>
      </c>
      <c r="S34" s="352">
        <v>8570</v>
      </c>
      <c r="T34" s="352">
        <v>4030</v>
      </c>
      <c r="U34" s="352">
        <v>9140</v>
      </c>
      <c r="V34" s="352">
        <v>15610</v>
      </c>
      <c r="W34" s="352">
        <v>860</v>
      </c>
      <c r="Y34" s="353" t="s">
        <v>60</v>
      </c>
      <c r="Z34" s="322">
        <v>73939</v>
      </c>
      <c r="AA34" s="351">
        <v>112</v>
      </c>
      <c r="AB34" s="322">
        <v>137</v>
      </c>
      <c r="AC34" s="322">
        <v>5439</v>
      </c>
      <c r="AD34" s="322">
        <v>2455</v>
      </c>
      <c r="AE34" s="322">
        <v>14107</v>
      </c>
      <c r="AF34" s="322">
        <v>4880</v>
      </c>
      <c r="AG34" s="322">
        <v>26421</v>
      </c>
      <c r="AH34" s="322">
        <v>20388</v>
      </c>
      <c r="AI34" s="354" t="s">
        <v>2</v>
      </c>
      <c r="AK34" s="353" t="s">
        <v>60</v>
      </c>
      <c r="AL34" s="322">
        <v>120873</v>
      </c>
      <c r="AM34" s="322">
        <v>35</v>
      </c>
      <c r="AN34" s="322">
        <v>470</v>
      </c>
      <c r="AO34" s="322">
        <v>2823</v>
      </c>
      <c r="AP34" s="322">
        <v>3731</v>
      </c>
      <c r="AQ34" s="322">
        <v>24763</v>
      </c>
      <c r="AR34" s="322">
        <v>14252</v>
      </c>
      <c r="AS34" s="322">
        <v>42307</v>
      </c>
      <c r="AT34" s="322">
        <v>25299</v>
      </c>
      <c r="AU34" s="354" t="s">
        <v>2</v>
      </c>
    </row>
    <row r="35" spans="1:47" ht="13.9" customHeight="1" x14ac:dyDescent="0.3">
      <c r="A35" s="353" t="s">
        <v>61</v>
      </c>
      <c r="B35" s="351">
        <v>93850</v>
      </c>
      <c r="C35" s="352">
        <v>70</v>
      </c>
      <c r="D35" s="352">
        <v>1520</v>
      </c>
      <c r="E35" s="352">
        <v>22790</v>
      </c>
      <c r="F35" s="352">
        <v>6520</v>
      </c>
      <c r="G35" s="352">
        <v>16530</v>
      </c>
      <c r="H35" s="352">
        <v>10470</v>
      </c>
      <c r="I35" s="352">
        <v>10930</v>
      </c>
      <c r="J35" s="352">
        <v>24000</v>
      </c>
      <c r="K35" s="352">
        <v>1020</v>
      </c>
      <c r="L35" s="352"/>
      <c r="M35" s="353" t="s">
        <v>61</v>
      </c>
      <c r="N35" s="351">
        <v>87510</v>
      </c>
      <c r="O35" s="352">
        <v>150</v>
      </c>
      <c r="P35" s="352">
        <v>940</v>
      </c>
      <c r="Q35" s="352">
        <v>12770</v>
      </c>
      <c r="R35" s="352">
        <v>5560</v>
      </c>
      <c r="S35" s="352">
        <v>15140</v>
      </c>
      <c r="T35" s="352">
        <v>8200</v>
      </c>
      <c r="U35" s="352">
        <v>15850</v>
      </c>
      <c r="V35" s="352">
        <v>27860</v>
      </c>
      <c r="W35" s="352">
        <v>1040</v>
      </c>
      <c r="Y35" s="353" t="s">
        <v>61</v>
      </c>
      <c r="Z35" s="322">
        <v>97777</v>
      </c>
      <c r="AA35" s="351">
        <v>287</v>
      </c>
      <c r="AB35" s="322">
        <v>325</v>
      </c>
      <c r="AC35" s="322">
        <v>8152</v>
      </c>
      <c r="AD35" s="322">
        <v>5890</v>
      </c>
      <c r="AE35" s="322">
        <v>19613</v>
      </c>
      <c r="AF35" s="322">
        <v>7940</v>
      </c>
      <c r="AG35" s="322">
        <v>22402</v>
      </c>
      <c r="AH35" s="322">
        <v>33168</v>
      </c>
      <c r="AI35" s="354" t="s">
        <v>2</v>
      </c>
      <c r="AK35" s="353" t="s">
        <v>61</v>
      </c>
      <c r="AL35" s="322">
        <v>121021</v>
      </c>
      <c r="AM35" s="322">
        <v>70</v>
      </c>
      <c r="AN35" s="322">
        <v>866</v>
      </c>
      <c r="AO35" s="322">
        <v>4267</v>
      </c>
      <c r="AP35" s="322">
        <v>11547</v>
      </c>
      <c r="AQ35" s="322">
        <v>25841</v>
      </c>
      <c r="AR35" s="322">
        <v>12508</v>
      </c>
      <c r="AS35" s="322">
        <v>24483</v>
      </c>
      <c r="AT35" s="322">
        <v>33806</v>
      </c>
      <c r="AU35" s="354" t="s">
        <v>2</v>
      </c>
    </row>
    <row r="36" spans="1:47" ht="13.9" customHeight="1" x14ac:dyDescent="0.3">
      <c r="A36" s="353" t="s">
        <v>62</v>
      </c>
      <c r="B36" s="351">
        <v>117570</v>
      </c>
      <c r="C36" s="352">
        <v>150</v>
      </c>
      <c r="D36" s="352">
        <v>1970</v>
      </c>
      <c r="E36" s="352">
        <v>17050</v>
      </c>
      <c r="F36" s="352">
        <v>7520</v>
      </c>
      <c r="G36" s="352">
        <v>20570</v>
      </c>
      <c r="H36" s="352">
        <v>10430</v>
      </c>
      <c r="I36" s="352">
        <v>16540</v>
      </c>
      <c r="J36" s="352">
        <v>41650</v>
      </c>
      <c r="K36" s="352">
        <v>1690</v>
      </c>
      <c r="L36" s="352"/>
      <c r="M36" s="353" t="s">
        <v>62</v>
      </c>
      <c r="N36" s="351">
        <v>115870</v>
      </c>
      <c r="O36" s="352">
        <v>310</v>
      </c>
      <c r="P36" s="352">
        <v>1020</v>
      </c>
      <c r="Q36" s="352">
        <v>10240</v>
      </c>
      <c r="R36" s="352">
        <v>5920</v>
      </c>
      <c r="S36" s="352">
        <v>19840</v>
      </c>
      <c r="T36" s="352">
        <v>7960</v>
      </c>
      <c r="U36" s="352">
        <v>30270</v>
      </c>
      <c r="V36" s="352">
        <v>38680</v>
      </c>
      <c r="W36" s="352">
        <v>1630</v>
      </c>
      <c r="Y36" s="353" t="s">
        <v>62</v>
      </c>
      <c r="Z36" s="322">
        <v>141191</v>
      </c>
      <c r="AA36" s="351">
        <v>408</v>
      </c>
      <c r="AB36" s="322">
        <v>455</v>
      </c>
      <c r="AC36" s="322">
        <v>9513</v>
      </c>
      <c r="AD36" s="322">
        <v>4332</v>
      </c>
      <c r="AE36" s="322">
        <v>21491</v>
      </c>
      <c r="AF36" s="322">
        <v>8492</v>
      </c>
      <c r="AG36" s="322">
        <v>54810</v>
      </c>
      <c r="AH36" s="322">
        <v>41690</v>
      </c>
      <c r="AI36" s="354" t="s">
        <v>2</v>
      </c>
      <c r="AK36" s="353" t="s">
        <v>62</v>
      </c>
      <c r="AL36" s="322">
        <v>178582</v>
      </c>
      <c r="AM36" s="322">
        <v>77</v>
      </c>
      <c r="AN36" s="322">
        <v>852</v>
      </c>
      <c r="AO36" s="322">
        <v>4628</v>
      </c>
      <c r="AP36" s="322">
        <v>7443</v>
      </c>
      <c r="AQ36" s="322">
        <v>28036</v>
      </c>
      <c r="AR36" s="322">
        <v>21703</v>
      </c>
      <c r="AS36" s="322">
        <v>63948</v>
      </c>
      <c r="AT36" s="322">
        <v>39918</v>
      </c>
      <c r="AU36" s="354" t="s">
        <v>2</v>
      </c>
    </row>
    <row r="37" spans="1:47" ht="13.9" customHeight="1" x14ac:dyDescent="0.2">
      <c r="A37" s="353" t="s">
        <v>63</v>
      </c>
      <c r="B37" s="351">
        <v>84230</v>
      </c>
      <c r="C37" s="352">
        <v>110</v>
      </c>
      <c r="D37" s="352">
        <v>1080</v>
      </c>
      <c r="E37" s="352">
        <v>7390</v>
      </c>
      <c r="F37" s="352">
        <v>2470</v>
      </c>
      <c r="G37" s="352">
        <v>22270</v>
      </c>
      <c r="H37" s="352">
        <v>5570</v>
      </c>
      <c r="I37" s="352">
        <v>13810</v>
      </c>
      <c r="J37" s="352">
        <v>29540</v>
      </c>
      <c r="K37" s="352">
        <v>1990</v>
      </c>
      <c r="L37" s="352"/>
      <c r="M37" s="353" t="s">
        <v>63</v>
      </c>
      <c r="N37" s="351">
        <v>71860</v>
      </c>
      <c r="O37" s="352">
        <v>50</v>
      </c>
      <c r="P37" s="352">
        <v>760</v>
      </c>
      <c r="Q37" s="352">
        <v>4140</v>
      </c>
      <c r="R37" s="352">
        <v>2040</v>
      </c>
      <c r="S37" s="352">
        <v>16180</v>
      </c>
      <c r="T37" s="352">
        <v>3850</v>
      </c>
      <c r="U37" s="352">
        <v>17770</v>
      </c>
      <c r="V37" s="352">
        <v>24860</v>
      </c>
      <c r="W37" s="352">
        <v>2210</v>
      </c>
      <c r="Y37" s="353" t="s">
        <v>63</v>
      </c>
      <c r="Z37" s="322">
        <v>89472</v>
      </c>
      <c r="AA37" s="351">
        <v>183</v>
      </c>
      <c r="AB37" s="322">
        <v>204</v>
      </c>
      <c r="AC37" s="322">
        <v>5101</v>
      </c>
      <c r="AD37" s="322">
        <v>1694</v>
      </c>
      <c r="AE37" s="322">
        <v>15318</v>
      </c>
      <c r="AF37" s="322">
        <v>4827</v>
      </c>
      <c r="AG37" s="322">
        <v>36327</v>
      </c>
      <c r="AH37" s="322">
        <v>25818</v>
      </c>
      <c r="AI37" s="354" t="s">
        <v>2</v>
      </c>
      <c r="AK37" s="353" t="s">
        <v>63</v>
      </c>
      <c r="AL37" s="322">
        <v>111179</v>
      </c>
      <c r="AM37" s="322">
        <v>77</v>
      </c>
      <c r="AN37" s="322">
        <v>549</v>
      </c>
      <c r="AO37" s="322">
        <v>2906</v>
      </c>
      <c r="AP37" s="322">
        <v>3210</v>
      </c>
      <c r="AQ37" s="322">
        <v>18246</v>
      </c>
      <c r="AR37" s="322">
        <v>11870</v>
      </c>
      <c r="AS37" s="322">
        <v>45684</v>
      </c>
      <c r="AT37" s="322">
        <v>19558</v>
      </c>
      <c r="AU37" s="354" t="s">
        <v>2</v>
      </c>
    </row>
    <row r="38" spans="1:47" ht="13.9" customHeight="1" x14ac:dyDescent="0.2">
      <c r="A38" s="352"/>
      <c r="B38" s="351"/>
      <c r="C38" s="352"/>
      <c r="D38" s="352"/>
      <c r="E38" s="352"/>
      <c r="F38" s="352"/>
      <c r="G38" s="352"/>
      <c r="H38" s="352"/>
      <c r="I38" s="352"/>
      <c r="J38" s="352"/>
      <c r="K38" s="352"/>
      <c r="L38" s="352"/>
      <c r="M38" s="352"/>
      <c r="N38" s="351"/>
      <c r="O38" s="352"/>
      <c r="P38" s="352"/>
      <c r="Q38" s="352"/>
      <c r="R38" s="352"/>
      <c r="S38" s="352"/>
      <c r="T38" s="352"/>
      <c r="U38" s="352"/>
      <c r="V38" s="352"/>
      <c r="W38" s="352"/>
      <c r="Y38" s="352"/>
      <c r="Z38" s="351"/>
      <c r="AA38" s="351"/>
      <c r="AB38" s="351"/>
      <c r="AC38" s="351"/>
      <c r="AD38" s="351"/>
      <c r="AF38" s="351"/>
      <c r="AI38" s="351"/>
      <c r="AK38" s="352"/>
      <c r="AL38" s="351"/>
      <c r="AM38" s="351"/>
      <c r="AN38" s="322"/>
      <c r="AO38" s="322"/>
      <c r="AP38" s="322"/>
      <c r="AU38" s="351"/>
    </row>
    <row r="39" spans="1:47" ht="13.9" customHeight="1" x14ac:dyDescent="0.2">
      <c r="A39" s="355" t="s">
        <v>64</v>
      </c>
      <c r="B39" s="322">
        <v>232580</v>
      </c>
      <c r="C39" s="322">
        <v>300</v>
      </c>
      <c r="D39" s="322">
        <v>2980</v>
      </c>
      <c r="E39" s="322">
        <v>22330</v>
      </c>
      <c r="F39" s="322">
        <v>8410</v>
      </c>
      <c r="G39" s="322">
        <v>54210</v>
      </c>
      <c r="H39" s="322">
        <v>15510</v>
      </c>
      <c r="I39" s="322">
        <v>40430</v>
      </c>
      <c r="J39" s="322">
        <v>83030</v>
      </c>
      <c r="K39" s="322">
        <v>5380</v>
      </c>
      <c r="L39" s="352"/>
      <c r="M39" s="355" t="s">
        <v>64</v>
      </c>
      <c r="N39" s="322">
        <v>199770</v>
      </c>
      <c r="O39" s="322">
        <v>300</v>
      </c>
      <c r="P39" s="322">
        <v>2040</v>
      </c>
      <c r="Q39" s="322">
        <v>12810</v>
      </c>
      <c r="R39" s="322">
        <v>5990</v>
      </c>
      <c r="S39" s="322">
        <v>40030</v>
      </c>
      <c r="T39" s="322">
        <v>10380</v>
      </c>
      <c r="U39" s="322">
        <v>52980</v>
      </c>
      <c r="V39" s="322">
        <v>69750</v>
      </c>
      <c r="W39" s="322">
        <v>5490</v>
      </c>
      <c r="Y39" s="355" t="s">
        <v>64</v>
      </c>
      <c r="Z39" s="322">
        <v>261201</v>
      </c>
      <c r="AA39" s="322">
        <v>654</v>
      </c>
      <c r="AB39" s="322">
        <v>578</v>
      </c>
      <c r="AC39" s="322">
        <v>15687</v>
      </c>
      <c r="AD39" s="322">
        <v>5265</v>
      </c>
      <c r="AE39" s="322">
        <v>41972</v>
      </c>
      <c r="AF39" s="322">
        <v>13271</v>
      </c>
      <c r="AG39" s="322">
        <v>105331</v>
      </c>
      <c r="AH39" s="322">
        <v>78441</v>
      </c>
      <c r="AI39" s="354" t="s">
        <v>2</v>
      </c>
      <c r="AK39" s="355" t="s">
        <v>64</v>
      </c>
      <c r="AL39" s="322">
        <v>306279</v>
      </c>
      <c r="AM39" s="322">
        <v>264</v>
      </c>
      <c r="AN39" s="322">
        <v>1268</v>
      </c>
      <c r="AO39" s="322">
        <v>7302</v>
      </c>
      <c r="AP39" s="322">
        <v>8824</v>
      </c>
      <c r="AQ39" s="322">
        <v>47757</v>
      </c>
      <c r="AR39" s="322">
        <v>33973</v>
      </c>
      <c r="AS39" s="322">
        <v>122907</v>
      </c>
      <c r="AT39" s="322">
        <v>58312</v>
      </c>
      <c r="AU39" s="354" t="s">
        <v>2</v>
      </c>
    </row>
    <row r="40" spans="1:47" ht="13.9" customHeight="1" x14ac:dyDescent="0.2">
      <c r="A40" s="355" t="s">
        <v>65</v>
      </c>
      <c r="B40" s="322">
        <v>720210</v>
      </c>
      <c r="C40" s="322">
        <v>620</v>
      </c>
      <c r="D40" s="322">
        <v>12110</v>
      </c>
      <c r="E40" s="322">
        <v>122250</v>
      </c>
      <c r="F40" s="322">
        <v>50190</v>
      </c>
      <c r="G40" s="322">
        <v>129570</v>
      </c>
      <c r="H40" s="322">
        <v>75100</v>
      </c>
      <c r="I40" s="322">
        <v>92370</v>
      </c>
      <c r="J40" s="322">
        <v>228830</v>
      </c>
      <c r="K40" s="322">
        <v>9170</v>
      </c>
      <c r="L40" s="352"/>
      <c r="M40" s="355" t="s">
        <v>65</v>
      </c>
      <c r="N40" s="322">
        <v>623960</v>
      </c>
      <c r="O40" s="322">
        <v>880</v>
      </c>
      <c r="P40" s="322">
        <v>6540</v>
      </c>
      <c r="Q40" s="322">
        <v>59980</v>
      </c>
      <c r="R40" s="322">
        <v>35220</v>
      </c>
      <c r="S40" s="322">
        <v>110540</v>
      </c>
      <c r="T40" s="322">
        <v>53170</v>
      </c>
      <c r="U40" s="322">
        <v>131600</v>
      </c>
      <c r="V40" s="322">
        <v>214880</v>
      </c>
      <c r="W40" s="322">
        <v>11150</v>
      </c>
      <c r="Y40" s="355" t="s">
        <v>65</v>
      </c>
      <c r="Z40" s="322">
        <v>817621</v>
      </c>
      <c r="AA40" s="322">
        <v>2061</v>
      </c>
      <c r="AB40" s="322">
        <v>2238</v>
      </c>
      <c r="AC40" s="322">
        <v>56649</v>
      </c>
      <c r="AD40" s="322">
        <v>31295</v>
      </c>
      <c r="AE40" s="322">
        <v>142199</v>
      </c>
      <c r="AF40" s="322">
        <v>56449</v>
      </c>
      <c r="AG40" s="322">
        <v>260424</v>
      </c>
      <c r="AH40" s="322">
        <v>266308</v>
      </c>
      <c r="AI40" s="354" t="s">
        <v>2</v>
      </c>
      <c r="AK40" s="355" t="s">
        <v>65</v>
      </c>
      <c r="AL40" s="322">
        <v>1088231</v>
      </c>
      <c r="AM40" s="322">
        <v>514</v>
      </c>
      <c r="AN40" s="322">
        <v>5174</v>
      </c>
      <c r="AO40" s="322">
        <v>25698</v>
      </c>
      <c r="AP40" s="322">
        <v>50927</v>
      </c>
      <c r="AQ40" s="322">
        <v>206133</v>
      </c>
      <c r="AR40" s="322">
        <v>127073</v>
      </c>
      <c r="AS40" s="322">
        <v>332501</v>
      </c>
      <c r="AT40" s="322">
        <v>264485</v>
      </c>
      <c r="AU40" s="354" t="s">
        <v>2</v>
      </c>
    </row>
    <row r="41" spans="1:47" ht="13.9" customHeight="1" x14ac:dyDescent="0.2">
      <c r="A41" s="355" t="s">
        <v>66</v>
      </c>
      <c r="B41" s="322">
        <v>2125880</v>
      </c>
      <c r="C41" s="322">
        <v>3530</v>
      </c>
      <c r="D41" s="322">
        <v>36720</v>
      </c>
      <c r="E41" s="322">
        <v>441910</v>
      </c>
      <c r="F41" s="322">
        <v>144870</v>
      </c>
      <c r="G41" s="322">
        <v>404020</v>
      </c>
      <c r="H41" s="322">
        <v>206990</v>
      </c>
      <c r="I41" s="322">
        <v>289160</v>
      </c>
      <c r="J41" s="322">
        <v>578200</v>
      </c>
      <c r="K41" s="322">
        <v>20480</v>
      </c>
      <c r="L41" s="352"/>
      <c r="M41" s="355" t="s">
        <v>66</v>
      </c>
      <c r="N41" s="322">
        <v>2002710</v>
      </c>
      <c r="O41" s="322">
        <v>4950</v>
      </c>
      <c r="P41" s="322">
        <v>23370</v>
      </c>
      <c r="Q41" s="322">
        <v>255710</v>
      </c>
      <c r="R41" s="322">
        <v>142740</v>
      </c>
      <c r="S41" s="322">
        <v>390660</v>
      </c>
      <c r="T41" s="322">
        <v>187010</v>
      </c>
      <c r="U41" s="322">
        <v>392140</v>
      </c>
      <c r="V41" s="322">
        <v>584030</v>
      </c>
      <c r="W41" s="322">
        <v>22100</v>
      </c>
      <c r="Y41" s="355" t="s">
        <v>66</v>
      </c>
      <c r="Z41" s="322">
        <v>2240309</v>
      </c>
      <c r="AA41" s="322">
        <v>8315</v>
      </c>
      <c r="AB41" s="322">
        <v>8219</v>
      </c>
      <c r="AC41" s="322">
        <v>185509</v>
      </c>
      <c r="AD41" s="322">
        <v>138171</v>
      </c>
      <c r="AE41" s="322">
        <v>447560</v>
      </c>
      <c r="AF41" s="322">
        <v>200638</v>
      </c>
      <c r="AG41" s="322">
        <v>571622</v>
      </c>
      <c r="AH41" s="322">
        <v>680275</v>
      </c>
      <c r="AI41" s="354" t="s">
        <v>2</v>
      </c>
      <c r="AK41" s="355" t="s">
        <v>66</v>
      </c>
      <c r="AL41" s="322">
        <v>2604387</v>
      </c>
      <c r="AM41" s="322">
        <v>1585</v>
      </c>
      <c r="AN41" s="322">
        <v>18123</v>
      </c>
      <c r="AO41" s="322">
        <v>101511</v>
      </c>
      <c r="AP41" s="322">
        <v>202605</v>
      </c>
      <c r="AQ41" s="322">
        <v>519888</v>
      </c>
      <c r="AR41" s="322">
        <v>315645</v>
      </c>
      <c r="AS41" s="322">
        <v>599151</v>
      </c>
      <c r="AT41" s="322">
        <v>691490</v>
      </c>
      <c r="AU41" s="354" t="s">
        <v>2</v>
      </c>
    </row>
    <row r="42" spans="1:47" x14ac:dyDescent="0.2">
      <c r="A42" s="355" t="s">
        <v>67</v>
      </c>
      <c r="B42" s="351">
        <v>3078670</v>
      </c>
      <c r="C42" s="352">
        <v>4450</v>
      </c>
      <c r="D42" s="352">
        <v>51810</v>
      </c>
      <c r="E42" s="352">
        <v>586490</v>
      </c>
      <c r="F42" s="352">
        <v>203470</v>
      </c>
      <c r="G42" s="352">
        <v>587800</v>
      </c>
      <c r="H42" s="352">
        <v>297600</v>
      </c>
      <c r="I42" s="352">
        <v>421960</v>
      </c>
      <c r="J42" s="352">
        <v>890060</v>
      </c>
      <c r="K42" s="352">
        <v>35030</v>
      </c>
      <c r="L42" s="352"/>
      <c r="M42" s="355" t="s">
        <v>67</v>
      </c>
      <c r="N42" s="351">
        <v>2826440</v>
      </c>
      <c r="O42" s="352">
        <v>6130</v>
      </c>
      <c r="P42" s="352">
        <v>31950</v>
      </c>
      <c r="Q42" s="352">
        <v>328500</v>
      </c>
      <c r="R42" s="352">
        <v>183950</v>
      </c>
      <c r="S42" s="352">
        <v>541230</v>
      </c>
      <c r="T42" s="352">
        <v>250560</v>
      </c>
      <c r="U42" s="352">
        <v>576720</v>
      </c>
      <c r="V42" s="352">
        <v>868660</v>
      </c>
      <c r="W42" s="352">
        <v>38740</v>
      </c>
      <c r="Y42" s="355" t="s">
        <v>67</v>
      </c>
      <c r="Z42" s="351">
        <v>3319131</v>
      </c>
      <c r="AA42" s="351">
        <v>11030</v>
      </c>
      <c r="AB42" s="351">
        <v>11035</v>
      </c>
      <c r="AC42" s="351">
        <v>257845</v>
      </c>
      <c r="AD42" s="351">
        <v>174731</v>
      </c>
      <c r="AE42" s="322">
        <v>631731</v>
      </c>
      <c r="AF42" s="351">
        <v>270358</v>
      </c>
      <c r="AG42" s="322">
        <v>937377</v>
      </c>
      <c r="AH42" s="322">
        <v>1025024</v>
      </c>
      <c r="AI42" s="354" t="s">
        <v>2</v>
      </c>
      <c r="AK42" s="355" t="s">
        <v>67</v>
      </c>
      <c r="AL42" s="322">
        <v>3998897</v>
      </c>
      <c r="AM42" s="322">
        <v>2363</v>
      </c>
      <c r="AN42" s="322">
        <v>24565</v>
      </c>
      <c r="AO42" s="322">
        <v>134511</v>
      </c>
      <c r="AP42" s="322">
        <v>262356</v>
      </c>
      <c r="AQ42" s="322">
        <v>773778</v>
      </c>
      <c r="AR42" s="322">
        <v>476691</v>
      </c>
      <c r="AS42" s="322">
        <v>1054559</v>
      </c>
      <c r="AT42" s="322">
        <v>1014287</v>
      </c>
      <c r="AU42" s="354" t="s">
        <v>2</v>
      </c>
    </row>
    <row r="43" spans="1:47" x14ac:dyDescent="0.2">
      <c r="A43" s="356"/>
      <c r="B43" s="357"/>
      <c r="C43" s="357"/>
      <c r="D43" s="357"/>
      <c r="E43" s="357"/>
      <c r="F43" s="357"/>
      <c r="G43" s="357"/>
      <c r="H43" s="357"/>
      <c r="I43" s="357"/>
      <c r="AN43" s="322"/>
    </row>
    <row r="44" spans="1:47" x14ac:dyDescent="0.2">
      <c r="A44" s="356"/>
      <c r="B44" s="357"/>
      <c r="C44" s="357"/>
      <c r="D44" s="357"/>
      <c r="E44" s="357"/>
      <c r="F44" s="357"/>
      <c r="G44" s="357"/>
      <c r="H44" s="357"/>
      <c r="I44" s="357"/>
    </row>
    <row r="45" spans="1:47" x14ac:dyDescent="0.2">
      <c r="A45" s="356"/>
      <c r="B45" s="357"/>
      <c r="C45" s="357"/>
      <c r="D45" s="357"/>
      <c r="E45" s="357"/>
      <c r="F45" s="357"/>
      <c r="G45" s="357"/>
      <c r="H45" s="357"/>
      <c r="I45" s="357"/>
    </row>
    <row r="46" spans="1:47" x14ac:dyDescent="0.2">
      <c r="A46" s="356"/>
      <c r="B46" s="357"/>
      <c r="C46" s="357"/>
      <c r="D46" s="357"/>
      <c r="E46" s="357"/>
      <c r="F46" s="357"/>
      <c r="G46" s="357"/>
      <c r="H46" s="357"/>
      <c r="I46" s="357"/>
    </row>
    <row r="47" spans="1:47" x14ac:dyDescent="0.2">
      <c r="A47" s="356"/>
      <c r="B47" s="357"/>
      <c r="C47" s="357"/>
      <c r="D47" s="357"/>
      <c r="E47" s="357"/>
      <c r="F47" s="357"/>
      <c r="G47" s="357"/>
      <c r="H47" s="357"/>
      <c r="I47" s="357"/>
    </row>
    <row r="48" spans="1:47" x14ac:dyDescent="0.2">
      <c r="A48" s="356"/>
      <c r="B48" s="357"/>
      <c r="C48" s="357"/>
      <c r="D48" s="357"/>
      <c r="E48" s="357"/>
      <c r="F48" s="357"/>
      <c r="G48" s="357"/>
      <c r="H48" s="357"/>
      <c r="I48" s="357"/>
    </row>
    <row r="49" spans="1:9" x14ac:dyDescent="0.2">
      <c r="A49" s="356"/>
      <c r="B49" s="357"/>
      <c r="C49" s="357"/>
      <c r="D49" s="357"/>
      <c r="E49" s="357"/>
      <c r="F49" s="357"/>
      <c r="G49" s="357"/>
      <c r="H49" s="357"/>
      <c r="I49" s="357"/>
    </row>
    <row r="50" spans="1:9" x14ac:dyDescent="0.2">
      <c r="A50" s="356"/>
      <c r="B50" s="357"/>
      <c r="C50" s="357"/>
      <c r="D50" s="357"/>
      <c r="E50" s="357"/>
      <c r="F50" s="357"/>
      <c r="G50" s="357"/>
      <c r="H50" s="357"/>
      <c r="I50" s="357"/>
    </row>
    <row r="51" spans="1:9" x14ac:dyDescent="0.2">
      <c r="A51" s="356"/>
      <c r="B51" s="357"/>
      <c r="C51" s="357"/>
      <c r="D51" s="357"/>
      <c r="E51" s="357"/>
      <c r="F51" s="357"/>
      <c r="G51" s="357"/>
      <c r="H51" s="357"/>
      <c r="I51" s="357"/>
    </row>
    <row r="52" spans="1:9" x14ac:dyDescent="0.2">
      <c r="A52" s="356"/>
      <c r="B52" s="356"/>
      <c r="C52" s="356"/>
      <c r="D52" s="356"/>
      <c r="E52" s="356"/>
      <c r="F52" s="356"/>
      <c r="G52" s="356"/>
      <c r="H52" s="356"/>
      <c r="I52" s="356"/>
    </row>
    <row r="53" spans="1:9" x14ac:dyDescent="0.2">
      <c r="A53" s="356"/>
      <c r="B53" s="356"/>
      <c r="C53" s="356"/>
      <c r="D53" s="356"/>
      <c r="E53" s="356"/>
      <c r="F53" s="356"/>
      <c r="G53" s="356"/>
      <c r="H53" s="356"/>
      <c r="I53" s="356"/>
    </row>
    <row r="100" spans="1:9" x14ac:dyDescent="0.2">
      <c r="A100" s="358" t="s">
        <v>215</v>
      </c>
      <c r="B100" s="356"/>
      <c r="C100" s="356"/>
      <c r="D100" s="356"/>
      <c r="E100" s="356"/>
      <c r="F100" s="356"/>
      <c r="G100" s="356"/>
      <c r="H100" s="356"/>
      <c r="I100" s="356"/>
    </row>
    <row r="102" spans="1:9" x14ac:dyDescent="0.2">
      <c r="A102" s="359" t="s">
        <v>3</v>
      </c>
      <c r="B102" s="360" t="s">
        <v>212</v>
      </c>
      <c r="C102" s="360"/>
      <c r="D102" s="360"/>
      <c r="E102" s="360"/>
      <c r="F102" s="360"/>
      <c r="G102" s="360"/>
      <c r="H102" s="360"/>
      <c r="I102" s="360"/>
    </row>
    <row r="103" spans="1:9" x14ac:dyDescent="0.2">
      <c r="A103" s="356"/>
      <c r="B103" s="360" t="s">
        <v>206</v>
      </c>
      <c r="C103" s="360"/>
      <c r="D103" s="360"/>
      <c r="E103" s="360"/>
      <c r="F103" s="360" t="s">
        <v>207</v>
      </c>
      <c r="G103" s="360"/>
      <c r="H103" s="360"/>
      <c r="I103" s="360"/>
    </row>
    <row r="104" spans="1:9" x14ac:dyDescent="0.2">
      <c r="A104" s="356"/>
      <c r="B104" s="357" t="s">
        <v>208</v>
      </c>
      <c r="C104" s="357" t="s">
        <v>209</v>
      </c>
      <c r="D104" s="357" t="s">
        <v>210</v>
      </c>
      <c r="E104" s="357" t="s">
        <v>211</v>
      </c>
      <c r="F104" s="357" t="s">
        <v>208</v>
      </c>
      <c r="G104" s="357" t="s">
        <v>209</v>
      </c>
      <c r="H104" s="357" t="s">
        <v>213</v>
      </c>
      <c r="I104" s="357" t="s">
        <v>214</v>
      </c>
    </row>
    <row r="105" spans="1:9" x14ac:dyDescent="0.2">
      <c r="A105" s="356"/>
      <c r="B105" s="357"/>
      <c r="C105" s="357"/>
      <c r="D105" s="357"/>
      <c r="E105" s="357"/>
      <c r="F105" s="357"/>
      <c r="G105" s="357"/>
      <c r="H105" s="357"/>
      <c r="I105" s="357"/>
    </row>
    <row r="106" spans="1:9" x14ac:dyDescent="0.2">
      <c r="A106" s="361" t="s">
        <v>31</v>
      </c>
      <c r="B106" s="356">
        <v>400</v>
      </c>
      <c r="C106" s="356">
        <v>877</v>
      </c>
      <c r="D106" s="356">
        <v>980</v>
      </c>
      <c r="E106" s="356">
        <v>2901</v>
      </c>
      <c r="F106" s="356">
        <v>322</v>
      </c>
      <c r="G106" s="356">
        <v>479</v>
      </c>
      <c r="H106" s="356">
        <v>413</v>
      </c>
      <c r="I106" s="356">
        <v>2118</v>
      </c>
    </row>
    <row r="107" spans="1:9" x14ac:dyDescent="0.2">
      <c r="A107" s="361" t="s">
        <v>32</v>
      </c>
      <c r="B107" s="356">
        <v>3741</v>
      </c>
      <c r="C107" s="356">
        <v>14128</v>
      </c>
      <c r="D107" s="356">
        <v>12275</v>
      </c>
      <c r="E107" s="356">
        <v>42747</v>
      </c>
      <c r="F107" s="356">
        <v>4292</v>
      </c>
      <c r="G107" s="356">
        <v>8283</v>
      </c>
      <c r="H107" s="356">
        <v>5670</v>
      </c>
      <c r="I107" s="356">
        <v>37027</v>
      </c>
    </row>
    <row r="108" spans="1:9" x14ac:dyDescent="0.2">
      <c r="A108" s="361" t="s">
        <v>33</v>
      </c>
      <c r="B108" s="356">
        <v>7798</v>
      </c>
      <c r="C108" s="356">
        <v>27398</v>
      </c>
      <c r="D108" s="356">
        <v>25951</v>
      </c>
      <c r="E108" s="356">
        <v>83283</v>
      </c>
      <c r="F108" s="356">
        <v>6751</v>
      </c>
      <c r="G108" s="356">
        <v>14288</v>
      </c>
      <c r="H108" s="356">
        <v>11587</v>
      </c>
      <c r="I108" s="356">
        <v>62357</v>
      </c>
    </row>
    <row r="109" spans="1:9" x14ac:dyDescent="0.2">
      <c r="A109" s="361" t="s">
        <v>34</v>
      </c>
      <c r="B109" s="356">
        <v>4142</v>
      </c>
      <c r="C109" s="356">
        <v>19595</v>
      </c>
      <c r="D109" s="356">
        <v>19945</v>
      </c>
      <c r="E109" s="356">
        <v>57939</v>
      </c>
      <c r="F109" s="356">
        <v>3329</v>
      </c>
      <c r="G109" s="356">
        <v>8571</v>
      </c>
      <c r="H109" s="356">
        <v>7987</v>
      </c>
      <c r="I109" s="356">
        <v>39215</v>
      </c>
    </row>
    <row r="110" spans="1:9" x14ac:dyDescent="0.2">
      <c r="A110" s="361" t="s">
        <v>35</v>
      </c>
      <c r="B110" s="356">
        <v>6275</v>
      </c>
      <c r="C110" s="356">
        <v>21411</v>
      </c>
      <c r="D110" s="356">
        <v>19372</v>
      </c>
      <c r="E110" s="356">
        <v>64331</v>
      </c>
      <c r="F110" s="356">
        <v>5942</v>
      </c>
      <c r="G110" s="356">
        <v>14893</v>
      </c>
      <c r="H110" s="356">
        <v>9793</v>
      </c>
      <c r="I110" s="356">
        <v>55018</v>
      </c>
    </row>
    <row r="111" spans="1:9" x14ac:dyDescent="0.2">
      <c r="A111" s="361" t="s">
        <v>36</v>
      </c>
      <c r="B111" s="356">
        <v>5825</v>
      </c>
      <c r="C111" s="356">
        <v>26738</v>
      </c>
      <c r="D111" s="356">
        <v>27604</v>
      </c>
      <c r="E111" s="356">
        <v>79480</v>
      </c>
      <c r="F111" s="356">
        <v>4632</v>
      </c>
      <c r="G111" s="356">
        <v>12864</v>
      </c>
      <c r="H111" s="356">
        <v>11520</v>
      </c>
      <c r="I111" s="356">
        <v>57322</v>
      </c>
    </row>
    <row r="112" spans="1:9" x14ac:dyDescent="0.2">
      <c r="A112" s="361" t="s">
        <v>37</v>
      </c>
      <c r="B112" s="356">
        <v>7913</v>
      </c>
      <c r="C112" s="356">
        <v>20030</v>
      </c>
      <c r="D112" s="356">
        <v>14301</v>
      </c>
      <c r="E112" s="356">
        <v>62591</v>
      </c>
      <c r="F112" s="356">
        <v>7483</v>
      </c>
      <c r="G112" s="356">
        <v>14734</v>
      </c>
      <c r="H112" s="356">
        <v>9381</v>
      </c>
      <c r="I112" s="356">
        <v>55487</v>
      </c>
    </row>
    <row r="113" spans="1:9" x14ac:dyDescent="0.2">
      <c r="A113" s="361" t="s">
        <v>38</v>
      </c>
      <c r="B113" s="356">
        <v>8501</v>
      </c>
      <c r="C113" s="356">
        <v>30135</v>
      </c>
      <c r="D113" s="356">
        <v>28340</v>
      </c>
      <c r="E113" s="356">
        <v>89668</v>
      </c>
      <c r="F113" s="356">
        <v>8107</v>
      </c>
      <c r="G113" s="356">
        <v>19058</v>
      </c>
      <c r="H113" s="356">
        <v>13036</v>
      </c>
      <c r="I113" s="356">
        <v>73755</v>
      </c>
    </row>
    <row r="114" spans="1:9" x14ac:dyDescent="0.2">
      <c r="A114" s="361" t="s">
        <v>39</v>
      </c>
      <c r="B114" s="356">
        <v>7166</v>
      </c>
      <c r="C114" s="356">
        <v>27250</v>
      </c>
      <c r="D114" s="356">
        <v>23485</v>
      </c>
      <c r="E114" s="356">
        <v>79108</v>
      </c>
      <c r="F114" s="356">
        <v>6128</v>
      </c>
      <c r="G114" s="356">
        <v>15769</v>
      </c>
      <c r="H114" s="356">
        <v>11950</v>
      </c>
      <c r="I114" s="356">
        <v>59796</v>
      </c>
    </row>
    <row r="115" spans="1:9" x14ac:dyDescent="0.2">
      <c r="A115" s="361" t="s">
        <v>40</v>
      </c>
      <c r="B115" s="356">
        <v>5508</v>
      </c>
      <c r="C115" s="356">
        <v>24427</v>
      </c>
      <c r="D115" s="356">
        <v>22653</v>
      </c>
      <c r="E115" s="356">
        <v>70928</v>
      </c>
      <c r="F115" s="356">
        <v>5135</v>
      </c>
      <c r="G115" s="356">
        <v>13990</v>
      </c>
      <c r="H115" s="356">
        <v>10125</v>
      </c>
      <c r="I115" s="356">
        <v>55753</v>
      </c>
    </row>
    <row r="116" spans="1:9" x14ac:dyDescent="0.2">
      <c r="A116" s="361" t="s">
        <v>41</v>
      </c>
      <c r="B116" s="356">
        <v>5843</v>
      </c>
      <c r="C116" s="356">
        <v>18959</v>
      </c>
      <c r="D116" s="356">
        <v>16714</v>
      </c>
      <c r="E116" s="356">
        <v>57506</v>
      </c>
      <c r="F116" s="356">
        <v>6523</v>
      </c>
      <c r="G116" s="356">
        <v>13793</v>
      </c>
      <c r="H116" s="356">
        <v>8695</v>
      </c>
      <c r="I116" s="356">
        <v>54986</v>
      </c>
    </row>
    <row r="117" spans="1:9" x14ac:dyDescent="0.2">
      <c r="A117" s="361" t="s">
        <v>42</v>
      </c>
      <c r="B117" s="356">
        <v>5711</v>
      </c>
      <c r="C117" s="356">
        <v>18930</v>
      </c>
      <c r="D117" s="356">
        <v>13688</v>
      </c>
      <c r="E117" s="356">
        <v>55688</v>
      </c>
      <c r="F117" s="356">
        <v>6780</v>
      </c>
      <c r="G117" s="356">
        <v>15738</v>
      </c>
      <c r="H117" s="356">
        <v>8650</v>
      </c>
      <c r="I117" s="356">
        <v>55173</v>
      </c>
    </row>
    <row r="118" spans="1:9" x14ac:dyDescent="0.2">
      <c r="A118" s="361" t="s">
        <v>43</v>
      </c>
      <c r="B118" s="356">
        <v>6428</v>
      </c>
      <c r="C118" s="356">
        <v>16297</v>
      </c>
      <c r="D118" s="356">
        <v>11763</v>
      </c>
      <c r="E118" s="356">
        <v>50892</v>
      </c>
      <c r="F118" s="356">
        <v>6095</v>
      </c>
      <c r="G118" s="356">
        <v>12143</v>
      </c>
      <c r="H118" s="356">
        <v>7435</v>
      </c>
      <c r="I118" s="356">
        <v>46311</v>
      </c>
    </row>
    <row r="119" spans="1:9" x14ac:dyDescent="0.2">
      <c r="A119" s="361" t="s">
        <v>44</v>
      </c>
      <c r="B119" s="356">
        <v>7234</v>
      </c>
      <c r="C119" s="356">
        <v>20555</v>
      </c>
      <c r="D119" s="356">
        <v>14456</v>
      </c>
      <c r="E119" s="356">
        <v>61960</v>
      </c>
      <c r="F119" s="356">
        <v>7149</v>
      </c>
      <c r="G119" s="356">
        <v>16569</v>
      </c>
      <c r="H119" s="356">
        <v>8976</v>
      </c>
      <c r="I119" s="356">
        <v>58287</v>
      </c>
    </row>
    <row r="120" spans="1:9" x14ac:dyDescent="0.2">
      <c r="A120" s="361" t="s">
        <v>45</v>
      </c>
      <c r="B120" s="356">
        <v>3826</v>
      </c>
      <c r="C120" s="356">
        <v>17628</v>
      </c>
      <c r="D120" s="356">
        <v>18414</v>
      </c>
      <c r="E120" s="356">
        <v>51334</v>
      </c>
      <c r="F120" s="356">
        <v>2651</v>
      </c>
      <c r="G120" s="356">
        <v>7781</v>
      </c>
      <c r="H120" s="356">
        <v>7371</v>
      </c>
      <c r="I120" s="356">
        <v>33879</v>
      </c>
    </row>
    <row r="121" spans="1:9" x14ac:dyDescent="0.2">
      <c r="A121" s="361" t="s">
        <v>46</v>
      </c>
      <c r="B121" s="356">
        <v>3730</v>
      </c>
      <c r="C121" s="356">
        <v>18780</v>
      </c>
      <c r="D121" s="356">
        <v>21506</v>
      </c>
      <c r="E121" s="356">
        <v>56891</v>
      </c>
      <c r="F121" s="356">
        <v>2803</v>
      </c>
      <c r="G121" s="356">
        <v>7763</v>
      </c>
      <c r="H121" s="356">
        <v>8037</v>
      </c>
      <c r="I121" s="356">
        <v>38361</v>
      </c>
    </row>
    <row r="122" spans="1:9" x14ac:dyDescent="0.2">
      <c r="A122" s="361" t="s">
        <v>47</v>
      </c>
      <c r="B122" s="356">
        <v>4965</v>
      </c>
      <c r="C122" s="356">
        <v>22097</v>
      </c>
      <c r="D122" s="356">
        <v>20886</v>
      </c>
      <c r="E122" s="356">
        <v>64047</v>
      </c>
      <c r="F122" s="356">
        <v>4584</v>
      </c>
      <c r="G122" s="356">
        <v>10494</v>
      </c>
      <c r="H122" s="356">
        <v>8487</v>
      </c>
      <c r="I122" s="356">
        <v>45360</v>
      </c>
    </row>
    <row r="123" spans="1:9" x14ac:dyDescent="0.2">
      <c r="A123" s="361" t="s">
        <v>48</v>
      </c>
      <c r="B123" s="356">
        <v>5417</v>
      </c>
      <c r="C123" s="356">
        <v>19767</v>
      </c>
      <c r="D123" s="356">
        <v>16951</v>
      </c>
      <c r="E123" s="356">
        <v>57574</v>
      </c>
      <c r="F123" s="356">
        <v>4564</v>
      </c>
      <c r="G123" s="356">
        <v>10856</v>
      </c>
      <c r="H123" s="356">
        <v>8206</v>
      </c>
      <c r="I123" s="356">
        <v>41871</v>
      </c>
    </row>
    <row r="124" spans="1:9" x14ac:dyDescent="0.2">
      <c r="A124" s="361" t="s">
        <v>49</v>
      </c>
      <c r="B124" s="356">
        <v>6404</v>
      </c>
      <c r="C124" s="356">
        <v>18140</v>
      </c>
      <c r="D124" s="356">
        <v>12274</v>
      </c>
      <c r="E124" s="356">
        <v>54993</v>
      </c>
      <c r="F124" s="356">
        <v>6776</v>
      </c>
      <c r="G124" s="356">
        <v>14862</v>
      </c>
      <c r="H124" s="356">
        <v>8210</v>
      </c>
      <c r="I124" s="356">
        <v>52993</v>
      </c>
    </row>
    <row r="125" spans="1:9" x14ac:dyDescent="0.2">
      <c r="A125" s="361" t="s">
        <v>50</v>
      </c>
      <c r="B125" s="356">
        <v>5384</v>
      </c>
      <c r="C125" s="356">
        <v>16776</v>
      </c>
      <c r="D125" s="356">
        <v>14701</v>
      </c>
      <c r="E125" s="356">
        <v>50735</v>
      </c>
      <c r="F125" s="356">
        <v>4850</v>
      </c>
      <c r="G125" s="356">
        <v>10438</v>
      </c>
      <c r="H125" s="356">
        <v>9422</v>
      </c>
      <c r="I125" s="356">
        <v>41734</v>
      </c>
    </row>
    <row r="126" spans="1:9" x14ac:dyDescent="0.2">
      <c r="A126" s="361" t="s">
        <v>51</v>
      </c>
      <c r="B126" s="356">
        <v>4582</v>
      </c>
      <c r="C126" s="356">
        <v>14351</v>
      </c>
      <c r="D126" s="356">
        <v>12697</v>
      </c>
      <c r="E126" s="356">
        <v>43438</v>
      </c>
      <c r="F126" s="356">
        <v>3253</v>
      </c>
      <c r="G126" s="356">
        <v>6291</v>
      </c>
      <c r="H126" s="356">
        <v>5640</v>
      </c>
      <c r="I126" s="356">
        <v>28132</v>
      </c>
    </row>
    <row r="127" spans="1:9" x14ac:dyDescent="0.2">
      <c r="A127" s="361" t="s">
        <v>52</v>
      </c>
      <c r="B127" s="356">
        <v>10792</v>
      </c>
      <c r="C127" s="356">
        <v>27460</v>
      </c>
      <c r="D127" s="356">
        <v>16137</v>
      </c>
      <c r="E127" s="356">
        <v>84248</v>
      </c>
      <c r="F127" s="356">
        <v>11251</v>
      </c>
      <c r="G127" s="356">
        <v>22013</v>
      </c>
      <c r="H127" s="356">
        <v>10585</v>
      </c>
      <c r="I127" s="356">
        <v>78990</v>
      </c>
    </row>
    <row r="128" spans="1:9" x14ac:dyDescent="0.2">
      <c r="A128" s="361" t="s">
        <v>53</v>
      </c>
      <c r="B128" s="356">
        <v>7216</v>
      </c>
      <c r="C128" s="356">
        <v>24179</v>
      </c>
      <c r="D128" s="356">
        <v>17073</v>
      </c>
      <c r="E128" s="356">
        <v>70721</v>
      </c>
      <c r="F128" s="356">
        <v>7888</v>
      </c>
      <c r="G128" s="356">
        <v>19045</v>
      </c>
      <c r="H128" s="356">
        <v>9993</v>
      </c>
      <c r="I128" s="356">
        <v>67954</v>
      </c>
    </row>
    <row r="129" spans="1:9" x14ac:dyDescent="0.2">
      <c r="A129" s="361" t="s">
        <v>54</v>
      </c>
      <c r="B129" s="356">
        <v>5311</v>
      </c>
      <c r="C129" s="356">
        <v>18455</v>
      </c>
      <c r="D129" s="356">
        <v>14705</v>
      </c>
      <c r="E129" s="356">
        <v>54528</v>
      </c>
      <c r="F129" s="356">
        <v>4334</v>
      </c>
      <c r="G129" s="356">
        <v>10016</v>
      </c>
      <c r="H129" s="356">
        <v>7467</v>
      </c>
      <c r="I129" s="356">
        <v>40303</v>
      </c>
    </row>
    <row r="130" spans="1:9" x14ac:dyDescent="0.2">
      <c r="A130" s="361" t="s">
        <v>55</v>
      </c>
      <c r="B130" s="356">
        <v>6753</v>
      </c>
      <c r="C130" s="356">
        <v>21495</v>
      </c>
      <c r="D130" s="356">
        <v>15678</v>
      </c>
      <c r="E130" s="356">
        <v>63359</v>
      </c>
      <c r="F130" s="356">
        <v>6895</v>
      </c>
      <c r="G130" s="356">
        <v>15107</v>
      </c>
      <c r="H130" s="356">
        <v>8279</v>
      </c>
      <c r="I130" s="356">
        <v>54757</v>
      </c>
    </row>
    <row r="131" spans="1:9" x14ac:dyDescent="0.2">
      <c r="A131" s="361" t="s">
        <v>56</v>
      </c>
      <c r="B131" s="356">
        <v>4519</v>
      </c>
      <c r="C131" s="356">
        <v>20536</v>
      </c>
      <c r="D131" s="356">
        <v>20696</v>
      </c>
      <c r="E131" s="356">
        <v>59596</v>
      </c>
      <c r="F131" s="356">
        <v>3482</v>
      </c>
      <c r="G131" s="356">
        <v>10223</v>
      </c>
      <c r="H131" s="356">
        <v>8679</v>
      </c>
      <c r="I131" s="356">
        <v>42080</v>
      </c>
    </row>
    <row r="132" spans="1:9" x14ac:dyDescent="0.2">
      <c r="A132" s="361" t="s">
        <v>57</v>
      </c>
      <c r="B132" s="356">
        <v>4021</v>
      </c>
      <c r="C132" s="356">
        <v>18233</v>
      </c>
      <c r="D132" s="356">
        <v>16142</v>
      </c>
      <c r="E132" s="356">
        <v>51321</v>
      </c>
      <c r="F132" s="356">
        <v>2880</v>
      </c>
      <c r="G132" s="356">
        <v>8930</v>
      </c>
      <c r="H132" s="356">
        <v>7700</v>
      </c>
      <c r="I132" s="356">
        <v>35052</v>
      </c>
    </row>
    <row r="133" spans="1:9" x14ac:dyDescent="0.2">
      <c r="A133" s="361" t="s">
        <v>58</v>
      </c>
      <c r="B133" s="356">
        <v>8127</v>
      </c>
      <c r="C133" s="356">
        <v>23892</v>
      </c>
      <c r="D133" s="356">
        <v>15775</v>
      </c>
      <c r="E133" s="356">
        <v>72022</v>
      </c>
      <c r="F133" s="356">
        <v>8287</v>
      </c>
      <c r="G133" s="356">
        <v>18818</v>
      </c>
      <c r="H133" s="356">
        <v>9779</v>
      </c>
      <c r="I133" s="356">
        <v>67358</v>
      </c>
    </row>
    <row r="134" spans="1:9" x14ac:dyDescent="0.2">
      <c r="A134" s="361" t="s">
        <v>59</v>
      </c>
      <c r="B134" s="356">
        <v>5101</v>
      </c>
      <c r="C134" s="356">
        <v>17319</v>
      </c>
      <c r="D134" s="356">
        <v>15919</v>
      </c>
      <c r="E134" s="356">
        <v>52290</v>
      </c>
      <c r="F134" s="356">
        <v>3830</v>
      </c>
      <c r="G134" s="356">
        <v>8215</v>
      </c>
      <c r="H134" s="356">
        <v>6448</v>
      </c>
      <c r="I134" s="356">
        <v>36204</v>
      </c>
    </row>
    <row r="135" spans="1:9" x14ac:dyDescent="0.2">
      <c r="A135" s="361" t="s">
        <v>60</v>
      </c>
      <c r="B135" s="356">
        <v>9217</v>
      </c>
      <c r="C135" s="356">
        <v>19104</v>
      </c>
      <c r="D135" s="356">
        <v>11615</v>
      </c>
      <c r="E135" s="356">
        <v>62959</v>
      </c>
      <c r="F135" s="356">
        <v>7031</v>
      </c>
      <c r="G135" s="356">
        <v>10604</v>
      </c>
      <c r="H135" s="356">
        <v>5868</v>
      </c>
      <c r="I135" s="356">
        <v>44044</v>
      </c>
    </row>
    <row r="136" spans="1:9" x14ac:dyDescent="0.2">
      <c r="A136" s="361" t="s">
        <v>61</v>
      </c>
      <c r="B136" s="356">
        <v>5952</v>
      </c>
      <c r="C136" s="356">
        <v>20106</v>
      </c>
      <c r="D136" s="356">
        <v>15886</v>
      </c>
      <c r="E136" s="356">
        <v>59601</v>
      </c>
      <c r="F136" s="356">
        <v>5762</v>
      </c>
      <c r="G136" s="356">
        <v>13846</v>
      </c>
      <c r="H136" s="356">
        <v>8348</v>
      </c>
      <c r="I136" s="356">
        <v>51620</v>
      </c>
    </row>
    <row r="137" spans="1:9" x14ac:dyDescent="0.2">
      <c r="A137" s="361" t="s">
        <v>62</v>
      </c>
      <c r="B137" s="356">
        <v>11557</v>
      </c>
      <c r="C137" s="356">
        <v>26768</v>
      </c>
      <c r="D137" s="356">
        <v>15533</v>
      </c>
      <c r="E137" s="356">
        <v>84365</v>
      </c>
      <c r="F137" s="356">
        <v>11685</v>
      </c>
      <c r="G137" s="356">
        <v>19059</v>
      </c>
      <c r="H137" s="356">
        <v>9339</v>
      </c>
      <c r="I137" s="356">
        <v>75487</v>
      </c>
    </row>
    <row r="138" spans="1:9" x14ac:dyDescent="0.2">
      <c r="A138" s="361" t="s">
        <v>63</v>
      </c>
      <c r="B138" s="356">
        <v>8324</v>
      </c>
      <c r="C138" s="356">
        <v>19154</v>
      </c>
      <c r="D138" s="356">
        <v>15111</v>
      </c>
      <c r="E138" s="356">
        <v>62450</v>
      </c>
      <c r="F138" s="356">
        <v>7282</v>
      </c>
      <c r="G138" s="356">
        <v>12754</v>
      </c>
      <c r="H138" s="356">
        <v>8948</v>
      </c>
      <c r="I138" s="356">
        <v>52176</v>
      </c>
    </row>
    <row r="139" spans="1:9" x14ac:dyDescent="0.2">
      <c r="A139" s="356"/>
      <c r="B139" s="356"/>
      <c r="C139" s="356"/>
      <c r="D139" s="356"/>
      <c r="E139" s="356"/>
      <c r="F139" s="356"/>
      <c r="G139" s="356"/>
      <c r="H139" s="356"/>
      <c r="I139" s="356"/>
    </row>
    <row r="140" spans="1:9" x14ac:dyDescent="0.2">
      <c r="A140" s="358" t="s">
        <v>64</v>
      </c>
      <c r="B140" s="356">
        <v>22021</v>
      </c>
      <c r="C140" s="356">
        <v>56837</v>
      </c>
      <c r="D140" s="356">
        <v>45093</v>
      </c>
      <c r="E140" s="356">
        <v>178677</v>
      </c>
      <c r="F140" s="356">
        <v>19937</v>
      </c>
      <c r="G140" s="356">
        <v>38405</v>
      </c>
      <c r="H140" s="356">
        <v>28164</v>
      </c>
      <c r="I140" s="356">
        <v>151515</v>
      </c>
    </row>
    <row r="141" spans="1:9" x14ac:dyDescent="0.2">
      <c r="A141" s="358" t="s">
        <v>65</v>
      </c>
      <c r="B141" s="356">
        <v>79433</v>
      </c>
      <c r="C141" s="356">
        <v>216822</v>
      </c>
      <c r="D141" s="356">
        <v>143991</v>
      </c>
      <c r="E141" s="356">
        <v>661206</v>
      </c>
      <c r="F141" s="356">
        <v>79834</v>
      </c>
      <c r="G141" s="356">
        <v>163958</v>
      </c>
      <c r="H141" s="356">
        <v>87114</v>
      </c>
      <c r="I141" s="356">
        <v>601346</v>
      </c>
    </row>
    <row r="142" spans="1:9" x14ac:dyDescent="0.2">
      <c r="A142" s="358" t="s">
        <v>66</v>
      </c>
      <c r="B142" s="356">
        <v>102215</v>
      </c>
      <c r="C142" s="356">
        <v>397313</v>
      </c>
      <c r="D142" s="356">
        <v>370141</v>
      </c>
      <c r="E142" s="356">
        <v>1175604</v>
      </c>
      <c r="F142" s="356">
        <v>88978</v>
      </c>
      <c r="G142" s="356">
        <v>215924</v>
      </c>
      <c r="H142" s="356">
        <v>166746</v>
      </c>
      <c r="I142" s="356">
        <v>888077</v>
      </c>
    </row>
    <row r="143" spans="1:9" x14ac:dyDescent="0.2">
      <c r="A143" s="358" t="s">
        <v>67</v>
      </c>
      <c r="B143" s="356">
        <v>203669</v>
      </c>
      <c r="C143" s="356">
        <v>670972</v>
      </c>
      <c r="D143" s="356">
        <v>559225</v>
      </c>
      <c r="E143" s="356">
        <v>2015487</v>
      </c>
      <c r="F143" s="356">
        <v>188749</v>
      </c>
      <c r="G143" s="356">
        <v>418287</v>
      </c>
      <c r="H143" s="356">
        <v>282024</v>
      </c>
      <c r="I143" s="356">
        <v>1640938</v>
      </c>
    </row>
  </sheetData>
  <hyperlinks>
    <hyperlink ref="A1" location="Contents!A1" display="Back"/>
    <hyperlink ref="C1" location="'Table 26'!A1" display="Table 26"/>
  </hyperlinks>
  <pageMargins left="0.7" right="0.7" top="0.75" bottom="0.75" header="0.3" footer="0.3"/>
  <pageSetup paperSize="9" orientation="portrait"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theme="7" tint="0.39997558519241921"/>
    <pageSetUpPr autoPageBreaks="0"/>
  </sheetPr>
  <dimension ref="A1:AU46"/>
  <sheetViews>
    <sheetView zoomScale="70" zoomScaleNormal="70" workbookViewId="0">
      <selection activeCell="C1" sqref="C1"/>
    </sheetView>
  </sheetViews>
  <sheetFormatPr defaultColWidth="8.85546875" defaultRowHeight="12.75" x14ac:dyDescent="0.2"/>
  <cols>
    <col min="1" max="1" width="8.85546875" style="335"/>
    <col min="2" max="2" width="9.140625" style="335" bestFit="1" customWidth="1"/>
    <col min="3" max="3" width="9" style="335" bestFit="1" customWidth="1"/>
    <col min="4" max="4" width="9.140625" style="335" bestFit="1" customWidth="1"/>
    <col min="5" max="9" width="9" style="335" bestFit="1" customWidth="1"/>
    <col min="10" max="10" width="0" style="335" hidden="1" customWidth="1"/>
    <col min="11" max="11" width="8.85546875" style="335"/>
    <col min="12" max="12" width="9.140625" style="335" bestFit="1" customWidth="1"/>
    <col min="13" max="13" width="9" style="335" bestFit="1" customWidth="1"/>
    <col min="14" max="14" width="9.140625" style="335" bestFit="1" customWidth="1"/>
    <col min="15" max="19" width="9" style="335" bestFit="1" customWidth="1"/>
    <col min="20" max="20" width="0" style="335" hidden="1" customWidth="1"/>
    <col min="21" max="21" width="8.85546875" style="335"/>
    <col min="22" max="22" width="9.140625" style="335" bestFit="1" customWidth="1"/>
    <col min="23" max="23" width="9" style="335" bestFit="1" customWidth="1"/>
    <col min="24" max="24" width="9.140625" style="335" bestFit="1" customWidth="1"/>
    <col min="25" max="29" width="9" style="335" bestFit="1" customWidth="1"/>
    <col min="30" max="30" width="8.85546875" style="335"/>
    <col min="31" max="31" width="9.140625" style="335" bestFit="1" customWidth="1"/>
    <col min="32" max="32" width="9" style="335" bestFit="1" customWidth="1"/>
    <col min="33" max="33" width="9.140625" style="335" bestFit="1" customWidth="1"/>
    <col min="34" max="38" width="9" style="335" bestFit="1" customWidth="1"/>
    <col min="39" max="39" width="8.85546875" style="335"/>
    <col min="40" max="40" width="9.140625" style="335" bestFit="1" customWidth="1"/>
    <col min="41" max="41" width="9" style="335" bestFit="1" customWidth="1"/>
    <col min="42" max="42" width="9.140625" style="335" bestFit="1" customWidth="1"/>
    <col min="43" max="47" width="9" style="335" bestFit="1" customWidth="1"/>
    <col min="48" max="16384" width="8.85546875" style="335"/>
  </cols>
  <sheetData>
    <row r="1" spans="1:47" x14ac:dyDescent="0.2">
      <c r="A1" s="345" t="s">
        <v>333</v>
      </c>
      <c r="C1" s="496" t="s">
        <v>492</v>
      </c>
    </row>
    <row r="2" spans="1:47" x14ac:dyDescent="0.3">
      <c r="A2" s="64" t="s">
        <v>29</v>
      </c>
      <c r="B2" s="344" t="s">
        <v>73</v>
      </c>
      <c r="C2" s="582" t="s">
        <v>286</v>
      </c>
      <c r="D2" s="582"/>
      <c r="E2" s="582"/>
      <c r="F2" s="582"/>
      <c r="G2" s="582"/>
      <c r="H2" s="582"/>
      <c r="I2" s="582"/>
      <c r="J2" s="343"/>
      <c r="K2" s="64" t="s">
        <v>30</v>
      </c>
      <c r="L2" s="344" t="s">
        <v>73</v>
      </c>
      <c r="M2" s="582" t="s">
        <v>286</v>
      </c>
      <c r="N2" s="582"/>
      <c r="O2" s="582"/>
      <c r="P2" s="582"/>
      <c r="Q2" s="582"/>
      <c r="R2" s="582"/>
      <c r="S2" s="582"/>
      <c r="T2" s="343"/>
      <c r="U2" s="64" t="s">
        <v>4</v>
      </c>
      <c r="V2" s="344" t="s">
        <v>73</v>
      </c>
      <c r="W2" s="582" t="s">
        <v>286</v>
      </c>
      <c r="X2" s="582"/>
      <c r="Y2" s="582"/>
      <c r="Z2" s="582"/>
      <c r="AA2" s="582"/>
      <c r="AB2" s="582"/>
      <c r="AC2" s="582"/>
      <c r="AD2" s="64">
        <v>2001</v>
      </c>
      <c r="AE2" s="344" t="s">
        <v>73</v>
      </c>
      <c r="AF2" s="582" t="s">
        <v>286</v>
      </c>
      <c r="AG2" s="582"/>
      <c r="AH2" s="582"/>
      <c r="AI2" s="582"/>
      <c r="AJ2" s="582"/>
      <c r="AK2" s="582"/>
      <c r="AL2" s="582"/>
      <c r="AM2" s="64">
        <v>2011</v>
      </c>
      <c r="AN2" s="344" t="s">
        <v>73</v>
      </c>
      <c r="AO2" s="582" t="s">
        <v>286</v>
      </c>
      <c r="AP2" s="582"/>
      <c r="AQ2" s="582"/>
      <c r="AR2" s="582"/>
      <c r="AS2" s="582"/>
      <c r="AT2" s="582"/>
      <c r="AU2" s="582"/>
    </row>
    <row r="3" spans="1:47" x14ac:dyDescent="0.3">
      <c r="A3" s="343"/>
      <c r="B3" s="344" t="s">
        <v>287</v>
      </c>
      <c r="C3" s="344" t="s">
        <v>288</v>
      </c>
      <c r="D3" s="344" t="s">
        <v>289</v>
      </c>
      <c r="E3" s="344" t="s">
        <v>290</v>
      </c>
      <c r="F3" s="344" t="s">
        <v>291</v>
      </c>
      <c r="G3" s="344">
        <v>11</v>
      </c>
      <c r="H3" s="344" t="s">
        <v>292</v>
      </c>
      <c r="I3" s="344" t="s">
        <v>293</v>
      </c>
      <c r="J3" s="343"/>
      <c r="K3" s="343"/>
      <c r="L3" s="344" t="s">
        <v>287</v>
      </c>
      <c r="M3" s="344" t="s">
        <v>288</v>
      </c>
      <c r="N3" s="344" t="s">
        <v>289</v>
      </c>
      <c r="O3" s="344" t="s">
        <v>290</v>
      </c>
      <c r="P3" s="344" t="s">
        <v>291</v>
      </c>
      <c r="Q3" s="344">
        <v>11</v>
      </c>
      <c r="R3" s="344" t="s">
        <v>292</v>
      </c>
      <c r="S3" s="344" t="s">
        <v>293</v>
      </c>
      <c r="T3" s="343"/>
      <c r="U3" s="343"/>
      <c r="V3" s="344" t="s">
        <v>287</v>
      </c>
      <c r="W3" s="344" t="s">
        <v>288</v>
      </c>
      <c r="X3" s="344" t="s">
        <v>289</v>
      </c>
      <c r="Y3" s="344" t="s">
        <v>290</v>
      </c>
      <c r="Z3" s="344" t="s">
        <v>291</v>
      </c>
      <c r="AA3" s="344">
        <v>11</v>
      </c>
      <c r="AB3" s="344" t="s">
        <v>292</v>
      </c>
      <c r="AC3" s="344" t="s">
        <v>293</v>
      </c>
      <c r="AD3" s="343"/>
      <c r="AE3" s="344" t="s">
        <v>287</v>
      </c>
      <c r="AF3" s="344" t="s">
        <v>288</v>
      </c>
      <c r="AG3" s="344" t="s">
        <v>296</v>
      </c>
      <c r="AH3" s="344" t="s">
        <v>337</v>
      </c>
      <c r="AI3" s="344" t="s">
        <v>339</v>
      </c>
      <c r="AJ3" s="344" t="s">
        <v>340</v>
      </c>
      <c r="AK3" s="344" t="s">
        <v>341</v>
      </c>
      <c r="AL3" s="344" t="s">
        <v>342</v>
      </c>
      <c r="AM3" s="343"/>
      <c r="AN3" s="344" t="s">
        <v>287</v>
      </c>
      <c r="AO3" s="344" t="s">
        <v>288</v>
      </c>
      <c r="AP3" s="344" t="s">
        <v>296</v>
      </c>
      <c r="AQ3" s="344" t="s">
        <v>337</v>
      </c>
      <c r="AR3" s="344" t="s">
        <v>339</v>
      </c>
      <c r="AS3" s="344" t="s">
        <v>340</v>
      </c>
      <c r="AT3" s="344" t="s">
        <v>341</v>
      </c>
      <c r="AU3" s="344" t="s">
        <v>342</v>
      </c>
    </row>
    <row r="4" spans="1:47" x14ac:dyDescent="0.3">
      <c r="A4" s="343"/>
      <c r="B4" s="344" t="s">
        <v>294</v>
      </c>
      <c r="C4" s="344" t="s">
        <v>295</v>
      </c>
      <c r="D4" s="344" t="s">
        <v>296</v>
      </c>
      <c r="E4" s="344" t="s">
        <v>297</v>
      </c>
      <c r="F4" s="344" t="s">
        <v>298</v>
      </c>
      <c r="G4" s="344" t="s">
        <v>299</v>
      </c>
      <c r="H4" s="344" t="s">
        <v>300</v>
      </c>
      <c r="I4" s="344" t="s">
        <v>301</v>
      </c>
      <c r="J4" s="343"/>
      <c r="K4" s="343"/>
      <c r="L4" s="344" t="s">
        <v>294</v>
      </c>
      <c r="M4" s="344" t="s">
        <v>295</v>
      </c>
      <c r="N4" s="344" t="s">
        <v>296</v>
      </c>
      <c r="O4" s="344" t="s">
        <v>297</v>
      </c>
      <c r="P4" s="344" t="s">
        <v>298</v>
      </c>
      <c r="Q4" s="344" t="s">
        <v>299</v>
      </c>
      <c r="R4" s="344" t="s">
        <v>300</v>
      </c>
      <c r="S4" s="344" t="s">
        <v>301</v>
      </c>
      <c r="T4" s="343"/>
      <c r="U4" s="343"/>
      <c r="V4" s="344" t="s">
        <v>294</v>
      </c>
      <c r="W4" s="344" t="s">
        <v>295</v>
      </c>
      <c r="X4" s="344" t="s">
        <v>296</v>
      </c>
      <c r="Y4" s="344" t="s">
        <v>297</v>
      </c>
      <c r="Z4" s="344" t="s">
        <v>298</v>
      </c>
      <c r="AA4" s="344" t="s">
        <v>299</v>
      </c>
      <c r="AB4" s="344" t="s">
        <v>300</v>
      </c>
      <c r="AC4" s="344" t="s">
        <v>301</v>
      </c>
      <c r="AD4" s="343"/>
      <c r="AE4" s="344" t="s">
        <v>294</v>
      </c>
      <c r="AF4" s="344" t="s">
        <v>295</v>
      </c>
      <c r="AG4" s="344" t="s">
        <v>336</v>
      </c>
      <c r="AH4" s="344" t="s">
        <v>338</v>
      </c>
      <c r="AI4" s="344"/>
      <c r="AJ4" s="344"/>
      <c r="AK4" s="344"/>
      <c r="AL4" s="344"/>
      <c r="AM4" s="343"/>
      <c r="AN4" s="344" t="s">
        <v>294</v>
      </c>
      <c r="AO4" s="344" t="s">
        <v>295</v>
      </c>
      <c r="AP4" s="344" t="s">
        <v>336</v>
      </c>
      <c r="AQ4" s="344" t="s">
        <v>338</v>
      </c>
      <c r="AR4" s="344"/>
      <c r="AS4" s="344"/>
      <c r="AT4" s="344"/>
      <c r="AU4" s="344"/>
    </row>
    <row r="5" spans="1:47" x14ac:dyDescent="0.3">
      <c r="A5" s="343"/>
      <c r="B5" s="344" t="s">
        <v>302</v>
      </c>
      <c r="C5" s="344" t="s">
        <v>303</v>
      </c>
      <c r="D5" s="344" t="s">
        <v>304</v>
      </c>
      <c r="E5" s="344" t="s">
        <v>305</v>
      </c>
      <c r="F5" s="344" t="s">
        <v>305</v>
      </c>
      <c r="G5" s="344" t="s">
        <v>305</v>
      </c>
      <c r="H5" s="344" t="s">
        <v>306</v>
      </c>
      <c r="I5" s="344" t="s">
        <v>307</v>
      </c>
      <c r="J5" s="343"/>
      <c r="K5" s="343"/>
      <c r="L5" s="344" t="s">
        <v>302</v>
      </c>
      <c r="M5" s="344" t="s">
        <v>303</v>
      </c>
      <c r="N5" s="344" t="s">
        <v>304</v>
      </c>
      <c r="O5" s="344" t="s">
        <v>305</v>
      </c>
      <c r="P5" s="344" t="s">
        <v>305</v>
      </c>
      <c r="Q5" s="344" t="s">
        <v>305</v>
      </c>
      <c r="R5" s="344" t="s">
        <v>306</v>
      </c>
      <c r="S5" s="344" t="s">
        <v>307</v>
      </c>
      <c r="T5" s="343"/>
      <c r="U5" s="343"/>
      <c r="V5" s="344" t="s">
        <v>302</v>
      </c>
      <c r="W5" s="344" t="s">
        <v>303</v>
      </c>
      <c r="X5" s="344" t="s">
        <v>304</v>
      </c>
      <c r="Y5" s="344" t="s">
        <v>305</v>
      </c>
      <c r="Z5" s="344" t="s">
        <v>305</v>
      </c>
      <c r="AA5" s="344" t="s">
        <v>305</v>
      </c>
      <c r="AB5" s="344" t="s">
        <v>306</v>
      </c>
      <c r="AC5" s="344" t="s">
        <v>307</v>
      </c>
      <c r="AD5" s="343"/>
      <c r="AE5" s="344" t="s">
        <v>302</v>
      </c>
      <c r="AF5" s="344" t="s">
        <v>303</v>
      </c>
      <c r="AG5" s="344"/>
      <c r="AH5" s="344" t="s">
        <v>336</v>
      </c>
      <c r="AI5" s="344"/>
      <c r="AJ5" s="344"/>
      <c r="AK5" s="344"/>
      <c r="AL5" s="344"/>
      <c r="AM5" s="343"/>
      <c r="AN5" s="344" t="s">
        <v>302</v>
      </c>
      <c r="AO5" s="344" t="s">
        <v>303</v>
      </c>
      <c r="AP5" s="344"/>
      <c r="AQ5" s="344" t="s">
        <v>336</v>
      </c>
      <c r="AR5" s="344"/>
      <c r="AS5" s="344"/>
      <c r="AT5" s="344"/>
      <c r="AU5" s="344"/>
    </row>
    <row r="6" spans="1:47" x14ac:dyDescent="0.3">
      <c r="A6" s="343"/>
      <c r="B6" s="343"/>
      <c r="C6" s="344" t="s">
        <v>308</v>
      </c>
      <c r="D6" s="344" t="s">
        <v>309</v>
      </c>
      <c r="E6" s="344" t="s">
        <v>310</v>
      </c>
      <c r="F6" s="344" t="s">
        <v>310</v>
      </c>
      <c r="G6" s="344" t="s">
        <v>310</v>
      </c>
      <c r="H6" s="344" t="s">
        <v>310</v>
      </c>
      <c r="I6" s="344" t="s">
        <v>311</v>
      </c>
      <c r="J6" s="343"/>
      <c r="K6" s="343"/>
      <c r="L6" s="343"/>
      <c r="M6" s="344" t="s">
        <v>308</v>
      </c>
      <c r="N6" s="344" t="s">
        <v>309</v>
      </c>
      <c r="O6" s="344" t="s">
        <v>310</v>
      </c>
      <c r="P6" s="344" t="s">
        <v>310</v>
      </c>
      <c r="Q6" s="344" t="s">
        <v>310</v>
      </c>
      <c r="R6" s="344" t="s">
        <v>310</v>
      </c>
      <c r="S6" s="344" t="s">
        <v>311</v>
      </c>
      <c r="T6" s="343"/>
      <c r="U6" s="343"/>
      <c r="V6" s="343"/>
      <c r="W6" s="344" t="s">
        <v>308</v>
      </c>
      <c r="X6" s="344" t="s">
        <v>309</v>
      </c>
      <c r="Y6" s="344" t="s">
        <v>310</v>
      </c>
      <c r="Z6" s="344" t="s">
        <v>310</v>
      </c>
      <c r="AA6" s="344" t="s">
        <v>310</v>
      </c>
      <c r="AB6" s="344" t="s">
        <v>310</v>
      </c>
      <c r="AC6" s="344" t="s">
        <v>311</v>
      </c>
      <c r="AD6" s="343"/>
      <c r="AE6" s="343"/>
      <c r="AF6" s="344" t="s">
        <v>308</v>
      </c>
      <c r="AG6" s="344"/>
      <c r="AH6" s="344"/>
      <c r="AI6" s="344"/>
      <c r="AJ6" s="344"/>
      <c r="AK6" s="344"/>
      <c r="AL6" s="344"/>
      <c r="AM6" s="343"/>
      <c r="AN6" s="343"/>
      <c r="AO6" s="344" t="s">
        <v>308</v>
      </c>
      <c r="AP6" s="344"/>
      <c r="AQ6" s="344"/>
      <c r="AR6" s="344"/>
      <c r="AS6" s="344"/>
      <c r="AT6" s="344"/>
      <c r="AU6" s="344"/>
    </row>
    <row r="7" spans="1:47" x14ac:dyDescent="0.3">
      <c r="A7" s="343"/>
      <c r="B7" s="343"/>
      <c r="C7" s="344" t="s">
        <v>310</v>
      </c>
      <c r="D7" s="344" t="s">
        <v>310</v>
      </c>
      <c r="E7" s="343"/>
      <c r="F7" s="343"/>
      <c r="G7" s="343"/>
      <c r="H7" s="343"/>
      <c r="I7" s="343"/>
      <c r="J7" s="343"/>
      <c r="K7" s="343"/>
      <c r="L7" s="343"/>
      <c r="M7" s="344" t="s">
        <v>310</v>
      </c>
      <c r="N7" s="344" t="s">
        <v>310</v>
      </c>
      <c r="O7" s="343"/>
      <c r="P7" s="343"/>
      <c r="Q7" s="343"/>
      <c r="R7" s="343"/>
      <c r="S7" s="343"/>
      <c r="T7" s="343"/>
      <c r="U7" s="343"/>
      <c r="V7" s="343"/>
      <c r="W7" s="344" t="s">
        <v>310</v>
      </c>
      <c r="X7" s="344" t="s">
        <v>310</v>
      </c>
      <c r="Y7" s="343"/>
      <c r="Z7" s="343"/>
      <c r="AA7" s="343"/>
      <c r="AB7" s="343"/>
      <c r="AC7" s="343"/>
      <c r="AD7" s="343"/>
      <c r="AE7" s="343"/>
      <c r="AF7" s="344" t="s">
        <v>310</v>
      </c>
      <c r="AG7" s="344"/>
      <c r="AH7" s="343"/>
      <c r="AI7" s="343"/>
      <c r="AJ7" s="343"/>
      <c r="AK7" s="343"/>
      <c r="AL7" s="343"/>
      <c r="AM7" s="343"/>
      <c r="AN7" s="343"/>
      <c r="AO7" s="344" t="s">
        <v>310</v>
      </c>
      <c r="AP7" s="344"/>
      <c r="AQ7" s="343"/>
      <c r="AR7" s="343"/>
      <c r="AS7" s="343"/>
      <c r="AT7" s="343"/>
      <c r="AU7" s="343"/>
    </row>
    <row r="8" spans="1:47" x14ac:dyDescent="0.3">
      <c r="A8" s="343"/>
      <c r="B8" s="346"/>
      <c r="C8" s="347"/>
      <c r="D8" s="343"/>
      <c r="E8" s="343"/>
      <c r="F8" s="343"/>
      <c r="G8" s="343"/>
      <c r="H8" s="343"/>
      <c r="I8" s="343"/>
      <c r="J8" s="343"/>
      <c r="K8" s="343"/>
      <c r="L8" s="346"/>
      <c r="M8" s="347"/>
      <c r="N8" s="343"/>
      <c r="O8" s="343"/>
      <c r="P8" s="343"/>
      <c r="Q8" s="343"/>
      <c r="R8" s="343"/>
      <c r="S8" s="343"/>
      <c r="T8" s="343"/>
      <c r="U8" s="343"/>
      <c r="V8" s="346"/>
      <c r="W8" s="347"/>
      <c r="X8" s="343"/>
      <c r="Y8" s="343"/>
      <c r="Z8" s="343"/>
      <c r="AA8" s="343"/>
      <c r="AB8" s="343"/>
      <c r="AC8" s="343"/>
      <c r="AD8" s="343"/>
      <c r="AE8" s="346"/>
      <c r="AF8" s="347"/>
      <c r="AG8" s="343"/>
      <c r="AH8" s="343"/>
      <c r="AI8" s="343"/>
      <c r="AJ8" s="343"/>
      <c r="AK8" s="343"/>
      <c r="AL8" s="343"/>
      <c r="AM8" s="343"/>
      <c r="AN8" s="346"/>
      <c r="AO8" s="347"/>
      <c r="AP8" s="343"/>
      <c r="AQ8" s="343"/>
      <c r="AR8" s="343"/>
      <c r="AS8" s="343"/>
      <c r="AT8" s="343"/>
      <c r="AU8" s="343"/>
    </row>
    <row r="9" spans="1:47" x14ac:dyDescent="0.3">
      <c r="A9" s="40" t="s">
        <v>31</v>
      </c>
      <c r="B9" s="344">
        <v>2950</v>
      </c>
      <c r="C9" s="344">
        <v>730</v>
      </c>
      <c r="D9" s="344">
        <v>1300</v>
      </c>
      <c r="E9" s="344">
        <v>110</v>
      </c>
      <c r="F9" s="344">
        <v>350</v>
      </c>
      <c r="G9" s="344">
        <v>180</v>
      </c>
      <c r="H9" s="344">
        <v>0</v>
      </c>
      <c r="I9" s="344">
        <v>280</v>
      </c>
      <c r="J9" s="343"/>
      <c r="K9" s="40" t="s">
        <v>31</v>
      </c>
      <c r="L9" s="344">
        <v>3450</v>
      </c>
      <c r="M9" s="344">
        <v>1160</v>
      </c>
      <c r="N9" s="344">
        <v>1390</v>
      </c>
      <c r="O9" s="344">
        <v>270</v>
      </c>
      <c r="P9" s="344">
        <v>400</v>
      </c>
      <c r="Q9" s="344">
        <v>60</v>
      </c>
      <c r="R9" s="344">
        <v>0</v>
      </c>
      <c r="S9" s="344">
        <v>170</v>
      </c>
      <c r="T9" s="343"/>
      <c r="U9" s="40" t="s">
        <v>31</v>
      </c>
      <c r="V9" s="344">
        <v>2490</v>
      </c>
      <c r="W9" s="344">
        <v>1120</v>
      </c>
      <c r="X9" s="344">
        <v>850</v>
      </c>
      <c r="Y9" s="344">
        <v>120</v>
      </c>
      <c r="Z9" s="344">
        <v>230</v>
      </c>
      <c r="AA9" s="344">
        <v>50</v>
      </c>
      <c r="AB9" s="344">
        <v>0</v>
      </c>
      <c r="AC9" s="344">
        <v>120</v>
      </c>
      <c r="AD9" s="40" t="s">
        <v>31</v>
      </c>
      <c r="AE9" s="322">
        <v>6076</v>
      </c>
      <c r="AF9" s="322">
        <v>3828</v>
      </c>
      <c r="AG9" s="322">
        <v>403</v>
      </c>
      <c r="AH9" s="322">
        <v>151</v>
      </c>
      <c r="AI9" s="322">
        <v>263</v>
      </c>
      <c r="AJ9" s="322">
        <v>138</v>
      </c>
      <c r="AK9" s="322">
        <v>144</v>
      </c>
      <c r="AL9" s="322">
        <v>464</v>
      </c>
      <c r="AM9" s="40" t="s">
        <v>31</v>
      </c>
      <c r="AN9" s="344">
        <v>6755</v>
      </c>
      <c r="AO9" s="344">
        <v>4444</v>
      </c>
      <c r="AP9" s="344">
        <v>544</v>
      </c>
      <c r="AQ9" s="348">
        <v>166</v>
      </c>
      <c r="AR9" s="348">
        <v>293</v>
      </c>
      <c r="AS9" s="348">
        <v>169</v>
      </c>
      <c r="AT9" s="348">
        <v>491</v>
      </c>
      <c r="AU9" s="348">
        <v>491</v>
      </c>
    </row>
    <row r="10" spans="1:47" x14ac:dyDescent="0.3">
      <c r="A10" s="40" t="s">
        <v>32</v>
      </c>
      <c r="B10" s="344">
        <v>79940</v>
      </c>
      <c r="C10" s="344">
        <v>5210</v>
      </c>
      <c r="D10" s="344">
        <v>24260</v>
      </c>
      <c r="E10" s="344">
        <v>23530</v>
      </c>
      <c r="F10" s="344">
        <v>17080</v>
      </c>
      <c r="G10" s="344">
        <v>7520</v>
      </c>
      <c r="H10" s="344">
        <v>80</v>
      </c>
      <c r="I10" s="344">
        <v>2260</v>
      </c>
      <c r="J10" s="343"/>
      <c r="K10" s="40" t="s">
        <v>32</v>
      </c>
      <c r="L10" s="344">
        <v>70540</v>
      </c>
      <c r="M10" s="344">
        <v>5690</v>
      </c>
      <c r="N10" s="344">
        <v>21770</v>
      </c>
      <c r="O10" s="344">
        <v>19460</v>
      </c>
      <c r="P10" s="344">
        <v>15140</v>
      </c>
      <c r="Q10" s="344">
        <v>5600</v>
      </c>
      <c r="R10" s="344">
        <v>100</v>
      </c>
      <c r="S10" s="344">
        <v>2780</v>
      </c>
      <c r="T10" s="343"/>
      <c r="U10" s="40" t="s">
        <v>32</v>
      </c>
      <c r="V10" s="344">
        <v>65470</v>
      </c>
      <c r="W10" s="344">
        <v>7220</v>
      </c>
      <c r="X10" s="344">
        <v>22540</v>
      </c>
      <c r="Y10" s="344">
        <v>16850</v>
      </c>
      <c r="Z10" s="344">
        <v>11190</v>
      </c>
      <c r="AA10" s="344">
        <v>4210</v>
      </c>
      <c r="AB10" s="344">
        <v>60</v>
      </c>
      <c r="AC10" s="344">
        <v>3400</v>
      </c>
      <c r="AD10" s="40" t="s">
        <v>32</v>
      </c>
      <c r="AE10" s="322">
        <v>113578</v>
      </c>
      <c r="AF10" s="322">
        <v>28241</v>
      </c>
      <c r="AG10" s="322">
        <v>13385</v>
      </c>
      <c r="AH10" s="322">
        <v>9091</v>
      </c>
      <c r="AI10" s="322">
        <v>15228</v>
      </c>
      <c r="AJ10" s="322">
        <v>11778</v>
      </c>
      <c r="AK10" s="322">
        <v>5037</v>
      </c>
      <c r="AL10" s="322">
        <v>7397</v>
      </c>
      <c r="AM10" s="40" t="s">
        <v>32</v>
      </c>
      <c r="AN10" s="344">
        <v>137613</v>
      </c>
      <c r="AO10" s="344">
        <v>27093</v>
      </c>
      <c r="AP10" s="344">
        <v>17873</v>
      </c>
      <c r="AQ10" s="348">
        <v>9636</v>
      </c>
      <c r="AR10" s="348">
        <v>22490</v>
      </c>
      <c r="AS10" s="348">
        <v>17969</v>
      </c>
      <c r="AT10" s="348">
        <v>14502</v>
      </c>
      <c r="AU10" s="348">
        <v>14502</v>
      </c>
    </row>
    <row r="11" spans="1:47" x14ac:dyDescent="0.3">
      <c r="A11" s="40" t="s">
        <v>33</v>
      </c>
      <c r="B11" s="344">
        <v>152440</v>
      </c>
      <c r="C11" s="344">
        <v>37680</v>
      </c>
      <c r="D11" s="344">
        <v>57550</v>
      </c>
      <c r="E11" s="344">
        <v>28110</v>
      </c>
      <c r="F11" s="344">
        <v>18480</v>
      </c>
      <c r="G11" s="344">
        <v>4670</v>
      </c>
      <c r="H11" s="344">
        <v>230</v>
      </c>
      <c r="I11" s="344">
        <v>5720</v>
      </c>
      <c r="J11" s="343"/>
      <c r="K11" s="40" t="s">
        <v>33</v>
      </c>
      <c r="L11" s="344">
        <v>143090</v>
      </c>
      <c r="M11" s="344">
        <v>35930</v>
      </c>
      <c r="N11" s="344">
        <v>54800</v>
      </c>
      <c r="O11" s="344">
        <v>24080</v>
      </c>
      <c r="P11" s="344">
        <v>17410</v>
      </c>
      <c r="Q11" s="344">
        <v>3990</v>
      </c>
      <c r="R11" s="344">
        <v>190</v>
      </c>
      <c r="S11" s="344">
        <v>6690</v>
      </c>
      <c r="T11" s="343"/>
      <c r="U11" s="40" t="s">
        <v>33</v>
      </c>
      <c r="V11" s="344">
        <v>139430</v>
      </c>
      <c r="W11" s="344">
        <v>42310</v>
      </c>
      <c r="X11" s="344">
        <v>52960</v>
      </c>
      <c r="Y11" s="344">
        <v>20350</v>
      </c>
      <c r="Z11" s="344">
        <v>13100</v>
      </c>
      <c r="AA11" s="344">
        <v>3700</v>
      </c>
      <c r="AB11" s="344">
        <v>130</v>
      </c>
      <c r="AC11" s="344">
        <v>6880</v>
      </c>
      <c r="AD11" s="40" t="s">
        <v>33</v>
      </c>
      <c r="AE11" s="322">
        <v>228116</v>
      </c>
      <c r="AF11" s="322">
        <v>104530</v>
      </c>
      <c r="AG11" s="322">
        <v>22451</v>
      </c>
      <c r="AH11" s="322">
        <v>8776</v>
      </c>
      <c r="AI11" s="322">
        <v>17384</v>
      </c>
      <c r="AJ11" s="322">
        <v>9619</v>
      </c>
      <c r="AK11" s="322">
        <v>8522</v>
      </c>
      <c r="AL11" s="322">
        <v>22148</v>
      </c>
      <c r="AM11" s="40" t="s">
        <v>33</v>
      </c>
      <c r="AN11" s="344">
        <v>282152</v>
      </c>
      <c r="AO11" s="344">
        <v>106820</v>
      </c>
      <c r="AP11" s="344">
        <v>34134</v>
      </c>
      <c r="AQ11" s="348">
        <v>11543</v>
      </c>
      <c r="AR11" s="348">
        <v>26472</v>
      </c>
      <c r="AS11" s="348">
        <v>17343</v>
      </c>
      <c r="AT11" s="348">
        <v>28962</v>
      </c>
      <c r="AU11" s="348">
        <v>28962</v>
      </c>
    </row>
    <row r="12" spans="1:47" x14ac:dyDescent="0.3">
      <c r="A12" s="40" t="s">
        <v>34</v>
      </c>
      <c r="B12" s="344">
        <v>105110</v>
      </c>
      <c r="C12" s="344">
        <v>15140</v>
      </c>
      <c r="D12" s="344">
        <v>43110</v>
      </c>
      <c r="E12" s="344">
        <v>24830</v>
      </c>
      <c r="F12" s="344">
        <v>13710</v>
      </c>
      <c r="G12" s="344">
        <v>5840</v>
      </c>
      <c r="H12" s="344">
        <v>170</v>
      </c>
      <c r="I12" s="344">
        <v>2310</v>
      </c>
      <c r="J12" s="343"/>
      <c r="K12" s="40" t="s">
        <v>34</v>
      </c>
      <c r="L12" s="344">
        <v>106080</v>
      </c>
      <c r="M12" s="344">
        <v>17530</v>
      </c>
      <c r="N12" s="344">
        <v>43890</v>
      </c>
      <c r="O12" s="344">
        <v>23160</v>
      </c>
      <c r="P12" s="344">
        <v>13480</v>
      </c>
      <c r="Q12" s="344">
        <v>4810</v>
      </c>
      <c r="R12" s="344">
        <v>160</v>
      </c>
      <c r="S12" s="344">
        <v>3050</v>
      </c>
      <c r="T12" s="343"/>
      <c r="U12" s="40" t="s">
        <v>34</v>
      </c>
      <c r="V12" s="344">
        <v>107880</v>
      </c>
      <c r="W12" s="344">
        <v>20650</v>
      </c>
      <c r="X12" s="344">
        <v>44460</v>
      </c>
      <c r="Y12" s="344">
        <v>22950</v>
      </c>
      <c r="Z12" s="344">
        <v>11210</v>
      </c>
      <c r="AA12" s="344">
        <v>4780</v>
      </c>
      <c r="AB12" s="344">
        <v>100</v>
      </c>
      <c r="AC12" s="344">
        <v>3730</v>
      </c>
      <c r="AD12" s="40" t="s">
        <v>34</v>
      </c>
      <c r="AE12" s="322">
        <v>156169</v>
      </c>
      <c r="AF12" s="322">
        <v>54646</v>
      </c>
      <c r="AG12" s="322">
        <v>22453</v>
      </c>
      <c r="AH12" s="322">
        <v>11059</v>
      </c>
      <c r="AI12" s="322">
        <v>17281</v>
      </c>
      <c r="AJ12" s="322">
        <v>10529</v>
      </c>
      <c r="AK12" s="322">
        <v>2899</v>
      </c>
      <c r="AL12" s="322">
        <v>8246</v>
      </c>
      <c r="AM12" s="40" t="s">
        <v>34</v>
      </c>
      <c r="AN12" s="344">
        <v>184431</v>
      </c>
      <c r="AO12" s="344">
        <v>52475</v>
      </c>
      <c r="AP12" s="344">
        <v>35335</v>
      </c>
      <c r="AQ12" s="348">
        <v>13180</v>
      </c>
      <c r="AR12" s="348">
        <v>24991</v>
      </c>
      <c r="AS12" s="348">
        <v>17001</v>
      </c>
      <c r="AT12" s="348">
        <v>14195</v>
      </c>
      <c r="AU12" s="348">
        <v>14195</v>
      </c>
    </row>
    <row r="13" spans="1:47" x14ac:dyDescent="0.3">
      <c r="A13" s="40" t="s">
        <v>35</v>
      </c>
      <c r="B13" s="344">
        <v>146240</v>
      </c>
      <c r="C13" s="344">
        <v>20050</v>
      </c>
      <c r="D13" s="344">
        <v>50290</v>
      </c>
      <c r="E13" s="344">
        <v>34300</v>
      </c>
      <c r="F13" s="344">
        <v>26500</v>
      </c>
      <c r="G13" s="344">
        <v>9200</v>
      </c>
      <c r="H13" s="344">
        <v>150</v>
      </c>
      <c r="I13" s="344">
        <v>5750</v>
      </c>
      <c r="J13" s="343"/>
      <c r="K13" s="40" t="s">
        <v>35</v>
      </c>
      <c r="L13" s="344">
        <v>128610</v>
      </c>
      <c r="M13" s="344">
        <v>21220</v>
      </c>
      <c r="N13" s="344">
        <v>44480</v>
      </c>
      <c r="O13" s="344">
        <v>26350</v>
      </c>
      <c r="P13" s="344">
        <v>22810</v>
      </c>
      <c r="Q13" s="344">
        <v>6200</v>
      </c>
      <c r="R13" s="344">
        <v>80</v>
      </c>
      <c r="S13" s="344">
        <v>7470</v>
      </c>
      <c r="T13" s="343"/>
      <c r="U13" s="40" t="s">
        <v>35</v>
      </c>
      <c r="V13" s="344">
        <v>117210</v>
      </c>
      <c r="W13" s="344">
        <v>22830</v>
      </c>
      <c r="X13" s="344">
        <v>41000</v>
      </c>
      <c r="Y13" s="344">
        <v>22270</v>
      </c>
      <c r="Z13" s="344">
        <v>15750</v>
      </c>
      <c r="AA13" s="344">
        <v>5200</v>
      </c>
      <c r="AB13" s="344">
        <v>70</v>
      </c>
      <c r="AC13" s="344">
        <v>10090</v>
      </c>
      <c r="AD13" s="40" t="s">
        <v>35</v>
      </c>
      <c r="AE13" s="322">
        <v>198714</v>
      </c>
      <c r="AF13" s="322">
        <v>71114</v>
      </c>
      <c r="AG13" s="322">
        <v>19293</v>
      </c>
      <c r="AH13" s="322">
        <v>9975</v>
      </c>
      <c r="AI13" s="322">
        <v>19802</v>
      </c>
      <c r="AJ13" s="322">
        <v>13624</v>
      </c>
      <c r="AK13" s="322">
        <v>12393</v>
      </c>
      <c r="AL13" s="322">
        <v>22187</v>
      </c>
      <c r="AM13" s="40" t="s">
        <v>35</v>
      </c>
      <c r="AN13" s="344">
        <v>248458</v>
      </c>
      <c r="AO13" s="344">
        <v>67557</v>
      </c>
      <c r="AP13" s="344">
        <v>26335</v>
      </c>
      <c r="AQ13" s="348">
        <v>13525</v>
      </c>
      <c r="AR13" s="348">
        <v>30536</v>
      </c>
      <c r="AS13" s="348">
        <v>24805</v>
      </c>
      <c r="AT13" s="348">
        <v>29748</v>
      </c>
      <c r="AU13" s="348">
        <v>29748</v>
      </c>
    </row>
    <row r="14" spans="1:47" x14ac:dyDescent="0.3">
      <c r="A14" s="40" t="s">
        <v>36</v>
      </c>
      <c r="B14" s="344">
        <v>147730</v>
      </c>
      <c r="C14" s="344">
        <v>32470</v>
      </c>
      <c r="D14" s="344">
        <v>63290</v>
      </c>
      <c r="E14" s="344">
        <v>26780</v>
      </c>
      <c r="F14" s="344">
        <v>15140</v>
      </c>
      <c r="G14" s="344">
        <v>5780</v>
      </c>
      <c r="H14" s="344">
        <v>790</v>
      </c>
      <c r="I14" s="344">
        <v>3480</v>
      </c>
      <c r="J14" s="343"/>
      <c r="K14" s="40" t="s">
        <v>36</v>
      </c>
      <c r="L14" s="344">
        <v>147520</v>
      </c>
      <c r="M14" s="344">
        <v>36630</v>
      </c>
      <c r="N14" s="344">
        <v>62690</v>
      </c>
      <c r="O14" s="344">
        <v>23730</v>
      </c>
      <c r="P14" s="344">
        <v>15400</v>
      </c>
      <c r="Q14" s="344">
        <v>4790</v>
      </c>
      <c r="R14" s="344">
        <v>340</v>
      </c>
      <c r="S14" s="344">
        <v>3940</v>
      </c>
      <c r="T14" s="343"/>
      <c r="U14" s="40" t="s">
        <v>36</v>
      </c>
      <c r="V14" s="344">
        <v>144950</v>
      </c>
      <c r="W14" s="344">
        <v>39770</v>
      </c>
      <c r="X14" s="344">
        <v>60680</v>
      </c>
      <c r="Y14" s="344">
        <v>23370</v>
      </c>
      <c r="Z14" s="344">
        <v>11920</v>
      </c>
      <c r="AA14" s="344">
        <v>4360</v>
      </c>
      <c r="AB14" s="344">
        <v>320</v>
      </c>
      <c r="AC14" s="344">
        <v>4530</v>
      </c>
      <c r="AD14" s="40" t="s">
        <v>36</v>
      </c>
      <c r="AE14" s="322">
        <v>212370</v>
      </c>
      <c r="AF14" s="322">
        <v>93919</v>
      </c>
      <c r="AG14" s="322">
        <v>26493</v>
      </c>
      <c r="AH14" s="322">
        <v>10318</v>
      </c>
      <c r="AI14" s="322">
        <v>17930</v>
      </c>
      <c r="AJ14" s="322">
        <v>9558</v>
      </c>
      <c r="AK14" s="322">
        <v>3601</v>
      </c>
      <c r="AL14" s="322">
        <v>11534</v>
      </c>
      <c r="AM14" s="40" t="s">
        <v>36</v>
      </c>
      <c r="AN14" s="344">
        <v>248806</v>
      </c>
      <c r="AO14" s="344">
        <v>99072</v>
      </c>
      <c r="AP14" s="344">
        <v>43115</v>
      </c>
      <c r="AQ14" s="348">
        <v>13121</v>
      </c>
      <c r="AR14" s="348">
        <v>26132</v>
      </c>
      <c r="AS14" s="348">
        <v>15488</v>
      </c>
      <c r="AT14" s="348">
        <v>15640</v>
      </c>
      <c r="AU14" s="348">
        <v>15640</v>
      </c>
    </row>
    <row r="15" spans="1:47" x14ac:dyDescent="0.3">
      <c r="A15" s="40" t="s">
        <v>37</v>
      </c>
      <c r="B15" s="344">
        <v>118550</v>
      </c>
      <c r="C15" s="344">
        <v>21580</v>
      </c>
      <c r="D15" s="344">
        <v>46430</v>
      </c>
      <c r="E15" s="344">
        <v>18370</v>
      </c>
      <c r="F15" s="344">
        <v>17440</v>
      </c>
      <c r="G15" s="344">
        <v>8190</v>
      </c>
      <c r="H15" s="344">
        <v>140</v>
      </c>
      <c r="I15" s="344">
        <v>6400</v>
      </c>
      <c r="J15" s="343"/>
      <c r="K15" s="40" t="s">
        <v>37</v>
      </c>
      <c r="L15" s="344">
        <v>89710</v>
      </c>
      <c r="M15" s="344">
        <v>18450</v>
      </c>
      <c r="N15" s="344">
        <v>33980</v>
      </c>
      <c r="O15" s="344">
        <v>12890</v>
      </c>
      <c r="P15" s="344">
        <v>13920</v>
      </c>
      <c r="Q15" s="344">
        <v>4920</v>
      </c>
      <c r="R15" s="344">
        <v>90</v>
      </c>
      <c r="S15" s="344">
        <v>5460</v>
      </c>
      <c r="T15" s="343"/>
      <c r="U15" s="40" t="s">
        <v>37</v>
      </c>
      <c r="V15" s="344">
        <v>81930</v>
      </c>
      <c r="W15" s="344">
        <v>23170</v>
      </c>
      <c r="X15" s="344">
        <v>30380</v>
      </c>
      <c r="Y15" s="344">
        <v>8960</v>
      </c>
      <c r="Z15" s="344">
        <v>9230</v>
      </c>
      <c r="AA15" s="344">
        <v>3650</v>
      </c>
      <c r="AB15" s="344">
        <v>140</v>
      </c>
      <c r="AC15" s="344">
        <v>6400</v>
      </c>
      <c r="AD15" s="40" t="s">
        <v>37</v>
      </c>
      <c r="AE15" s="322">
        <v>155169</v>
      </c>
      <c r="AF15" s="322">
        <v>73022</v>
      </c>
      <c r="AG15" s="322">
        <v>10307</v>
      </c>
      <c r="AH15" s="322">
        <v>4966</v>
      </c>
      <c r="AI15" s="322">
        <v>10089</v>
      </c>
      <c r="AJ15" s="322">
        <v>6100</v>
      </c>
      <c r="AK15" s="322">
        <v>8237</v>
      </c>
      <c r="AL15" s="322">
        <v>20843</v>
      </c>
      <c r="AM15" s="40" t="s">
        <v>37</v>
      </c>
      <c r="AN15" s="344">
        <v>184873</v>
      </c>
      <c r="AO15" s="344">
        <v>82759</v>
      </c>
      <c r="AP15" s="344">
        <v>15141</v>
      </c>
      <c r="AQ15" s="348">
        <v>6469</v>
      </c>
      <c r="AR15" s="348">
        <v>13764</v>
      </c>
      <c r="AS15" s="348">
        <v>9680</v>
      </c>
      <c r="AT15" s="348">
        <v>28406</v>
      </c>
      <c r="AU15" s="348">
        <v>28406</v>
      </c>
    </row>
    <row r="16" spans="1:47" x14ac:dyDescent="0.3">
      <c r="A16" s="40" t="s">
        <v>38</v>
      </c>
      <c r="B16" s="344">
        <v>165280</v>
      </c>
      <c r="C16" s="344">
        <v>30960</v>
      </c>
      <c r="D16" s="344">
        <v>67000</v>
      </c>
      <c r="E16" s="344">
        <v>33920</v>
      </c>
      <c r="F16" s="344">
        <v>20650</v>
      </c>
      <c r="G16" s="344">
        <v>7860</v>
      </c>
      <c r="H16" s="344">
        <v>320</v>
      </c>
      <c r="I16" s="344">
        <v>4570</v>
      </c>
      <c r="J16" s="343"/>
      <c r="K16" s="40" t="s">
        <v>38</v>
      </c>
      <c r="L16" s="344">
        <v>162080</v>
      </c>
      <c r="M16" s="344">
        <v>32360</v>
      </c>
      <c r="N16" s="344">
        <v>66960</v>
      </c>
      <c r="O16" s="344">
        <v>31490</v>
      </c>
      <c r="P16" s="344">
        <v>19590</v>
      </c>
      <c r="Q16" s="344">
        <v>5900</v>
      </c>
      <c r="R16" s="344">
        <v>240</v>
      </c>
      <c r="S16" s="344">
        <v>5540</v>
      </c>
      <c r="T16" s="343"/>
      <c r="U16" s="40" t="s">
        <v>38</v>
      </c>
      <c r="V16" s="344">
        <v>160070</v>
      </c>
      <c r="W16" s="344">
        <v>37610</v>
      </c>
      <c r="X16" s="344">
        <v>65610</v>
      </c>
      <c r="Y16" s="344">
        <v>27430</v>
      </c>
      <c r="Z16" s="344">
        <v>16880</v>
      </c>
      <c r="AA16" s="344">
        <v>5220</v>
      </c>
      <c r="AB16" s="344">
        <v>210</v>
      </c>
      <c r="AC16" s="344">
        <v>7110</v>
      </c>
      <c r="AD16" s="40" t="s">
        <v>38</v>
      </c>
      <c r="AE16" s="322">
        <v>238076</v>
      </c>
      <c r="AF16" s="322">
        <v>94736</v>
      </c>
      <c r="AG16" s="322">
        <v>31299</v>
      </c>
      <c r="AH16" s="322">
        <v>13608</v>
      </c>
      <c r="AI16" s="322">
        <v>23385</v>
      </c>
      <c r="AJ16" s="322">
        <v>13129</v>
      </c>
      <c r="AK16" s="322">
        <v>7997</v>
      </c>
      <c r="AL16" s="322">
        <v>16106</v>
      </c>
      <c r="AM16" s="40" t="s">
        <v>38</v>
      </c>
      <c r="AN16" s="344">
        <v>284268</v>
      </c>
      <c r="AO16" s="344">
        <v>94707</v>
      </c>
      <c r="AP16" s="344">
        <v>45008</v>
      </c>
      <c r="AQ16" s="348">
        <v>15772</v>
      </c>
      <c r="AR16" s="348">
        <v>33950</v>
      </c>
      <c r="AS16" s="348">
        <v>21346</v>
      </c>
      <c r="AT16" s="348">
        <v>25877</v>
      </c>
      <c r="AU16" s="348">
        <v>25877</v>
      </c>
    </row>
    <row r="17" spans="1:47" x14ac:dyDescent="0.3">
      <c r="A17" s="40" t="s">
        <v>39</v>
      </c>
      <c r="B17" s="344">
        <v>158140</v>
      </c>
      <c r="C17" s="344">
        <v>21210</v>
      </c>
      <c r="D17" s="344">
        <v>57440</v>
      </c>
      <c r="E17" s="344">
        <v>37430</v>
      </c>
      <c r="F17" s="344">
        <v>27580</v>
      </c>
      <c r="G17" s="344">
        <v>9880</v>
      </c>
      <c r="H17" s="344">
        <v>70</v>
      </c>
      <c r="I17" s="344">
        <v>4530</v>
      </c>
      <c r="J17" s="343"/>
      <c r="K17" s="40" t="s">
        <v>39</v>
      </c>
      <c r="L17" s="344">
        <v>145860</v>
      </c>
      <c r="M17" s="344">
        <v>23820</v>
      </c>
      <c r="N17" s="344">
        <v>52000</v>
      </c>
      <c r="O17" s="344">
        <v>29570</v>
      </c>
      <c r="P17" s="344">
        <v>25110</v>
      </c>
      <c r="Q17" s="344">
        <v>8020</v>
      </c>
      <c r="R17" s="344">
        <v>60</v>
      </c>
      <c r="S17" s="344">
        <v>7280</v>
      </c>
      <c r="T17" s="343"/>
      <c r="U17" s="40" t="s">
        <v>39</v>
      </c>
      <c r="V17" s="344">
        <v>138680</v>
      </c>
      <c r="W17" s="344">
        <v>31820</v>
      </c>
      <c r="X17" s="344">
        <v>50840</v>
      </c>
      <c r="Y17" s="344">
        <v>22590</v>
      </c>
      <c r="Z17" s="344">
        <v>18120</v>
      </c>
      <c r="AA17" s="344">
        <v>6490</v>
      </c>
      <c r="AB17" s="344">
        <v>100</v>
      </c>
      <c r="AC17" s="344">
        <v>8720</v>
      </c>
      <c r="AD17" s="40" t="s">
        <v>39</v>
      </c>
      <c r="AE17" s="322">
        <v>224774</v>
      </c>
      <c r="AF17" s="322">
        <v>91881</v>
      </c>
      <c r="AG17" s="322">
        <v>22777</v>
      </c>
      <c r="AH17" s="322">
        <v>11819</v>
      </c>
      <c r="AI17" s="322">
        <v>20158</v>
      </c>
      <c r="AJ17" s="322">
        <v>14341</v>
      </c>
      <c r="AK17" s="322">
        <v>11403</v>
      </c>
      <c r="AL17" s="322">
        <v>20149</v>
      </c>
      <c r="AM17" s="40" t="s">
        <v>39</v>
      </c>
      <c r="AN17" s="344">
        <v>269572</v>
      </c>
      <c r="AO17" s="344">
        <v>88439</v>
      </c>
      <c r="AP17" s="344">
        <v>30389</v>
      </c>
      <c r="AQ17" s="348">
        <v>14871</v>
      </c>
      <c r="AR17" s="348">
        <v>29425</v>
      </c>
      <c r="AS17" s="348">
        <v>24306</v>
      </c>
      <c r="AT17" s="348">
        <v>27730</v>
      </c>
      <c r="AU17" s="348">
        <v>27730</v>
      </c>
    </row>
    <row r="18" spans="1:47" x14ac:dyDescent="0.3">
      <c r="A18" s="40" t="s">
        <v>40</v>
      </c>
      <c r="B18" s="344">
        <v>134500</v>
      </c>
      <c r="C18" s="344">
        <v>20810</v>
      </c>
      <c r="D18" s="344">
        <v>46710</v>
      </c>
      <c r="E18" s="344">
        <v>33550</v>
      </c>
      <c r="F18" s="344">
        <v>23990</v>
      </c>
      <c r="G18" s="344">
        <v>5920</v>
      </c>
      <c r="H18" s="344">
        <v>490</v>
      </c>
      <c r="I18" s="344">
        <v>3030</v>
      </c>
      <c r="J18" s="343"/>
      <c r="K18" s="40" t="s">
        <v>40</v>
      </c>
      <c r="L18" s="344">
        <v>128810</v>
      </c>
      <c r="M18" s="344">
        <v>22600</v>
      </c>
      <c r="N18" s="344">
        <v>46170</v>
      </c>
      <c r="O18" s="344">
        <v>29290</v>
      </c>
      <c r="P18" s="344">
        <v>20890</v>
      </c>
      <c r="Q18" s="344">
        <v>5460</v>
      </c>
      <c r="R18" s="344">
        <v>320</v>
      </c>
      <c r="S18" s="344">
        <v>4080</v>
      </c>
      <c r="T18" s="343"/>
      <c r="U18" s="40" t="s">
        <v>40</v>
      </c>
      <c r="V18" s="344">
        <v>128960</v>
      </c>
      <c r="W18" s="344">
        <v>27100</v>
      </c>
      <c r="X18" s="344">
        <v>46030</v>
      </c>
      <c r="Y18" s="344">
        <v>27200</v>
      </c>
      <c r="Z18" s="344">
        <v>17220</v>
      </c>
      <c r="AA18" s="344">
        <v>5330</v>
      </c>
      <c r="AB18" s="344">
        <v>290</v>
      </c>
      <c r="AC18" s="344">
        <v>5790</v>
      </c>
      <c r="AD18" s="40" t="s">
        <v>40</v>
      </c>
      <c r="AE18" s="322">
        <v>197709</v>
      </c>
      <c r="AF18" s="322">
        <v>72458</v>
      </c>
      <c r="AG18" s="322">
        <v>21501</v>
      </c>
      <c r="AH18" s="322">
        <v>10767</v>
      </c>
      <c r="AI18" s="322">
        <v>18880</v>
      </c>
      <c r="AJ18" s="322">
        <v>13603</v>
      </c>
      <c r="AK18" s="322">
        <v>9298</v>
      </c>
      <c r="AL18" s="322">
        <v>17536</v>
      </c>
      <c r="AM18" s="40" t="s">
        <v>40</v>
      </c>
      <c r="AN18" s="344">
        <v>242465</v>
      </c>
      <c r="AO18" s="344">
        <v>69848</v>
      </c>
      <c r="AP18" s="344">
        <v>31093</v>
      </c>
      <c r="AQ18" s="348">
        <v>13480</v>
      </c>
      <c r="AR18" s="348">
        <v>29463</v>
      </c>
      <c r="AS18" s="348">
        <v>22627</v>
      </c>
      <c r="AT18" s="348">
        <v>24815</v>
      </c>
      <c r="AU18" s="348">
        <v>24815</v>
      </c>
    </row>
    <row r="19" spans="1:47" x14ac:dyDescent="0.3">
      <c r="A19" s="40" t="s">
        <v>41</v>
      </c>
      <c r="B19" s="344">
        <v>107230</v>
      </c>
      <c r="C19" s="344">
        <v>11620</v>
      </c>
      <c r="D19" s="344">
        <v>40620</v>
      </c>
      <c r="E19" s="344">
        <v>23840</v>
      </c>
      <c r="F19" s="344">
        <v>17090</v>
      </c>
      <c r="G19" s="344">
        <v>8890</v>
      </c>
      <c r="H19" s="344">
        <v>100</v>
      </c>
      <c r="I19" s="344">
        <v>5070</v>
      </c>
      <c r="J19" s="343"/>
      <c r="K19" s="40" t="s">
        <v>41</v>
      </c>
      <c r="L19" s="344">
        <v>104370</v>
      </c>
      <c r="M19" s="344">
        <v>13020</v>
      </c>
      <c r="N19" s="344">
        <v>38740</v>
      </c>
      <c r="O19" s="344">
        <v>22120</v>
      </c>
      <c r="P19" s="344">
        <v>17190</v>
      </c>
      <c r="Q19" s="344">
        <v>7200</v>
      </c>
      <c r="R19" s="344">
        <v>140</v>
      </c>
      <c r="S19" s="344">
        <v>5960</v>
      </c>
      <c r="T19" s="343"/>
      <c r="U19" s="40" t="s">
        <v>41</v>
      </c>
      <c r="V19" s="344">
        <v>95630</v>
      </c>
      <c r="W19" s="344">
        <v>16430</v>
      </c>
      <c r="X19" s="344">
        <v>34620</v>
      </c>
      <c r="Y19" s="344">
        <v>17750</v>
      </c>
      <c r="Z19" s="344">
        <v>13160</v>
      </c>
      <c r="AA19" s="344">
        <v>5960</v>
      </c>
      <c r="AB19" s="344">
        <v>50</v>
      </c>
      <c r="AC19" s="344">
        <v>7660</v>
      </c>
      <c r="AD19" s="40" t="s">
        <v>41</v>
      </c>
      <c r="AE19" s="322">
        <v>153806</v>
      </c>
      <c r="AF19" s="322">
        <v>52793</v>
      </c>
      <c r="AG19" s="322">
        <v>15985</v>
      </c>
      <c r="AH19" s="322">
        <v>8950</v>
      </c>
      <c r="AI19" s="322">
        <v>16355</v>
      </c>
      <c r="AJ19" s="322">
        <v>11088</v>
      </c>
      <c r="AK19" s="322">
        <v>7499</v>
      </c>
      <c r="AL19" s="322">
        <v>13888</v>
      </c>
      <c r="AM19" s="40" t="s">
        <v>41</v>
      </c>
      <c r="AN19" s="344">
        <v>199163</v>
      </c>
      <c r="AO19" s="344">
        <v>61545</v>
      </c>
      <c r="AP19" s="344">
        <v>24445</v>
      </c>
      <c r="AQ19" s="348">
        <v>11521</v>
      </c>
      <c r="AR19" s="348">
        <v>25448</v>
      </c>
      <c r="AS19" s="348">
        <v>18572</v>
      </c>
      <c r="AT19" s="348">
        <v>22853</v>
      </c>
      <c r="AU19" s="348">
        <v>22853</v>
      </c>
    </row>
    <row r="20" spans="1:47" x14ac:dyDescent="0.3">
      <c r="A20" s="40" t="s">
        <v>42</v>
      </c>
      <c r="B20" s="344">
        <v>111250</v>
      </c>
      <c r="C20" s="344">
        <v>7960</v>
      </c>
      <c r="D20" s="344">
        <v>30380</v>
      </c>
      <c r="E20" s="344">
        <v>32380</v>
      </c>
      <c r="F20" s="344">
        <v>24800</v>
      </c>
      <c r="G20" s="344">
        <v>10150</v>
      </c>
      <c r="H20" s="344">
        <v>60</v>
      </c>
      <c r="I20" s="344">
        <v>5520</v>
      </c>
      <c r="J20" s="343"/>
      <c r="K20" s="40" t="s">
        <v>42</v>
      </c>
      <c r="L20" s="344">
        <v>86270</v>
      </c>
      <c r="M20" s="344">
        <v>8220</v>
      </c>
      <c r="N20" s="344">
        <v>26290</v>
      </c>
      <c r="O20" s="344">
        <v>18820</v>
      </c>
      <c r="P20" s="344">
        <v>18640</v>
      </c>
      <c r="Q20" s="344">
        <v>6770</v>
      </c>
      <c r="R20" s="344">
        <v>50</v>
      </c>
      <c r="S20" s="344">
        <v>7480</v>
      </c>
      <c r="T20" s="343"/>
      <c r="U20" s="40" t="s">
        <v>42</v>
      </c>
      <c r="V20" s="344">
        <v>75480</v>
      </c>
      <c r="W20" s="344">
        <v>11560</v>
      </c>
      <c r="X20" s="344">
        <v>24190</v>
      </c>
      <c r="Y20" s="344">
        <v>11720</v>
      </c>
      <c r="Z20" s="344">
        <v>11770</v>
      </c>
      <c r="AA20" s="344">
        <v>4700</v>
      </c>
      <c r="AB20" s="344">
        <v>160</v>
      </c>
      <c r="AC20" s="344">
        <v>11380</v>
      </c>
      <c r="AD20" s="40" t="s">
        <v>42</v>
      </c>
      <c r="AE20" s="322">
        <v>146862</v>
      </c>
      <c r="AF20" s="322">
        <v>51794</v>
      </c>
      <c r="AG20" s="322">
        <v>11564</v>
      </c>
      <c r="AH20" s="322">
        <v>6273</v>
      </c>
      <c r="AI20" s="322">
        <v>13622</v>
      </c>
      <c r="AJ20" s="322">
        <v>9744</v>
      </c>
      <c r="AK20" s="322">
        <v>13245</v>
      </c>
      <c r="AL20" s="322">
        <v>17147</v>
      </c>
      <c r="AM20" s="40" t="s">
        <v>42</v>
      </c>
      <c r="AN20" s="344">
        <v>195145</v>
      </c>
      <c r="AO20" s="344">
        <v>68680</v>
      </c>
      <c r="AP20" s="344">
        <v>18721</v>
      </c>
      <c r="AQ20" s="348">
        <v>9037</v>
      </c>
      <c r="AR20" s="348">
        <v>19515</v>
      </c>
      <c r="AS20" s="348">
        <v>16723</v>
      </c>
      <c r="AT20" s="348">
        <v>22549</v>
      </c>
      <c r="AU20" s="348">
        <v>22549</v>
      </c>
    </row>
    <row r="21" spans="1:47" x14ac:dyDescent="0.3">
      <c r="A21" s="40" t="s">
        <v>43</v>
      </c>
      <c r="B21" s="344">
        <v>104000</v>
      </c>
      <c r="C21" s="344">
        <v>10950</v>
      </c>
      <c r="D21" s="344">
        <v>39380</v>
      </c>
      <c r="E21" s="344">
        <v>21410</v>
      </c>
      <c r="F21" s="344">
        <v>17770</v>
      </c>
      <c r="G21" s="344">
        <v>9400</v>
      </c>
      <c r="H21" s="344">
        <v>170</v>
      </c>
      <c r="I21" s="344">
        <v>4920</v>
      </c>
      <c r="J21" s="343"/>
      <c r="K21" s="40" t="s">
        <v>43</v>
      </c>
      <c r="L21" s="344">
        <v>78750</v>
      </c>
      <c r="M21" s="344">
        <v>13070</v>
      </c>
      <c r="N21" s="344">
        <v>28670</v>
      </c>
      <c r="O21" s="344">
        <v>13770</v>
      </c>
      <c r="P21" s="344">
        <v>12980</v>
      </c>
      <c r="Q21" s="344">
        <v>5580</v>
      </c>
      <c r="R21" s="344">
        <v>60</v>
      </c>
      <c r="S21" s="344">
        <v>4620</v>
      </c>
      <c r="T21" s="343"/>
      <c r="U21" s="40" t="s">
        <v>43</v>
      </c>
      <c r="V21" s="344">
        <v>75310</v>
      </c>
      <c r="W21" s="344">
        <v>20600</v>
      </c>
      <c r="X21" s="344">
        <v>27620</v>
      </c>
      <c r="Y21" s="344">
        <v>9350</v>
      </c>
      <c r="Z21" s="344">
        <v>8990</v>
      </c>
      <c r="AA21" s="344">
        <v>3390</v>
      </c>
      <c r="AB21" s="344">
        <v>50</v>
      </c>
      <c r="AC21" s="344">
        <v>5310</v>
      </c>
      <c r="AD21" s="40" t="s">
        <v>43</v>
      </c>
      <c r="AE21" s="322">
        <v>129787</v>
      </c>
      <c r="AF21" s="322">
        <v>65243</v>
      </c>
      <c r="AG21" s="322">
        <v>10691</v>
      </c>
      <c r="AH21" s="322">
        <v>4720</v>
      </c>
      <c r="AI21" s="322">
        <v>8707</v>
      </c>
      <c r="AJ21" s="322">
        <v>5978</v>
      </c>
      <c r="AK21" s="322">
        <v>5303</v>
      </c>
      <c r="AL21" s="322">
        <v>11414</v>
      </c>
      <c r="AM21" s="40" t="s">
        <v>43</v>
      </c>
      <c r="AN21" s="344">
        <v>152863</v>
      </c>
      <c r="AO21" s="344">
        <v>69424</v>
      </c>
      <c r="AP21" s="344">
        <v>14993</v>
      </c>
      <c r="AQ21" s="348">
        <v>6465</v>
      </c>
      <c r="AR21" s="348">
        <v>12242</v>
      </c>
      <c r="AS21" s="348">
        <v>10181</v>
      </c>
      <c r="AT21" s="348">
        <v>16395</v>
      </c>
      <c r="AU21" s="348">
        <v>16395</v>
      </c>
    </row>
    <row r="22" spans="1:47" x14ac:dyDescent="0.3">
      <c r="A22" s="40" t="s">
        <v>44</v>
      </c>
      <c r="B22" s="344">
        <v>123680</v>
      </c>
      <c r="C22" s="344">
        <v>14340</v>
      </c>
      <c r="D22" s="344">
        <v>42670</v>
      </c>
      <c r="E22" s="344">
        <v>31060</v>
      </c>
      <c r="F22" s="344">
        <v>22970</v>
      </c>
      <c r="G22" s="344">
        <v>7200</v>
      </c>
      <c r="H22" s="344">
        <v>70</v>
      </c>
      <c r="I22" s="344">
        <v>5370</v>
      </c>
      <c r="J22" s="343"/>
      <c r="K22" s="40" t="s">
        <v>44</v>
      </c>
      <c r="L22" s="344">
        <v>105930</v>
      </c>
      <c r="M22" s="344">
        <v>15920</v>
      </c>
      <c r="N22" s="344">
        <v>36980</v>
      </c>
      <c r="O22" s="344">
        <v>21070</v>
      </c>
      <c r="P22" s="344">
        <v>19910</v>
      </c>
      <c r="Q22" s="344">
        <v>4720</v>
      </c>
      <c r="R22" s="344">
        <v>70</v>
      </c>
      <c r="S22" s="344">
        <v>7260</v>
      </c>
      <c r="T22" s="343"/>
      <c r="U22" s="40" t="s">
        <v>44</v>
      </c>
      <c r="V22" s="344">
        <v>96110</v>
      </c>
      <c r="W22" s="344">
        <v>20280</v>
      </c>
      <c r="X22" s="344">
        <v>33030</v>
      </c>
      <c r="Y22" s="344">
        <v>14630</v>
      </c>
      <c r="Z22" s="344">
        <v>12740</v>
      </c>
      <c r="AA22" s="344">
        <v>4110</v>
      </c>
      <c r="AB22" s="344">
        <v>160</v>
      </c>
      <c r="AC22" s="344">
        <v>11160</v>
      </c>
      <c r="AD22" s="40" t="s">
        <v>44</v>
      </c>
      <c r="AE22" s="322">
        <v>162699</v>
      </c>
      <c r="AF22" s="322">
        <v>66274</v>
      </c>
      <c r="AG22" s="322">
        <v>13355</v>
      </c>
      <c r="AH22" s="322">
        <v>6658</v>
      </c>
      <c r="AI22" s="322">
        <v>13461</v>
      </c>
      <c r="AJ22" s="322">
        <v>9414</v>
      </c>
      <c r="AK22" s="322">
        <v>12172</v>
      </c>
      <c r="AL22" s="322">
        <v>17801</v>
      </c>
      <c r="AM22" s="40" t="s">
        <v>44</v>
      </c>
      <c r="AN22" s="344">
        <v>202856</v>
      </c>
      <c r="AO22" s="344">
        <v>70838</v>
      </c>
      <c r="AP22" s="344">
        <v>18725</v>
      </c>
      <c r="AQ22" s="348">
        <v>10260</v>
      </c>
      <c r="AR22" s="348">
        <v>20553</v>
      </c>
      <c r="AS22" s="348">
        <v>17827</v>
      </c>
      <c r="AT22" s="348">
        <v>22525</v>
      </c>
      <c r="AU22" s="348">
        <v>22525</v>
      </c>
    </row>
    <row r="23" spans="1:47" x14ac:dyDescent="0.3">
      <c r="A23" s="40" t="s">
        <v>45</v>
      </c>
      <c r="B23" s="344">
        <v>99800</v>
      </c>
      <c r="C23" s="344">
        <v>21390</v>
      </c>
      <c r="D23" s="344">
        <v>39960</v>
      </c>
      <c r="E23" s="344">
        <v>19780</v>
      </c>
      <c r="F23" s="344">
        <v>12100</v>
      </c>
      <c r="G23" s="344">
        <v>3220</v>
      </c>
      <c r="H23" s="344">
        <v>140</v>
      </c>
      <c r="I23" s="344">
        <v>3210</v>
      </c>
      <c r="J23" s="343"/>
      <c r="K23" s="40" t="s">
        <v>45</v>
      </c>
      <c r="L23" s="344">
        <v>96360</v>
      </c>
      <c r="M23" s="344">
        <v>22290</v>
      </c>
      <c r="N23" s="344">
        <v>39900</v>
      </c>
      <c r="O23" s="344">
        <v>17880</v>
      </c>
      <c r="P23" s="344">
        <v>10280</v>
      </c>
      <c r="Q23" s="344">
        <v>2800</v>
      </c>
      <c r="R23" s="344">
        <v>110</v>
      </c>
      <c r="S23" s="344">
        <v>3100</v>
      </c>
      <c r="T23" s="343"/>
      <c r="U23" s="40" t="s">
        <v>45</v>
      </c>
      <c r="V23" s="344">
        <v>100720</v>
      </c>
      <c r="W23" s="344">
        <v>26700</v>
      </c>
      <c r="X23" s="344">
        <v>40150</v>
      </c>
      <c r="Y23" s="344">
        <v>17530</v>
      </c>
      <c r="Z23" s="344">
        <v>9190</v>
      </c>
      <c r="AA23" s="344">
        <v>2680</v>
      </c>
      <c r="AB23" s="344">
        <v>50</v>
      </c>
      <c r="AC23" s="344">
        <v>4420</v>
      </c>
      <c r="AD23" s="40" t="s">
        <v>45</v>
      </c>
      <c r="AE23" s="322">
        <v>150518</v>
      </c>
      <c r="AF23" s="322">
        <v>62977</v>
      </c>
      <c r="AG23" s="322">
        <v>18090</v>
      </c>
      <c r="AH23" s="322">
        <v>7100</v>
      </c>
      <c r="AI23" s="322">
        <v>12880</v>
      </c>
      <c r="AJ23" s="322">
        <v>7205</v>
      </c>
      <c r="AK23" s="322">
        <v>5847</v>
      </c>
      <c r="AL23" s="322">
        <v>13442</v>
      </c>
      <c r="AM23" s="40" t="s">
        <v>45</v>
      </c>
      <c r="AN23" s="344">
        <v>190998</v>
      </c>
      <c r="AO23" s="344">
        <v>65877</v>
      </c>
      <c r="AP23" s="344">
        <v>27043</v>
      </c>
      <c r="AQ23" s="348">
        <v>8615</v>
      </c>
      <c r="AR23" s="348">
        <v>20134</v>
      </c>
      <c r="AS23" s="348">
        <v>12320</v>
      </c>
      <c r="AT23" s="348">
        <v>19265</v>
      </c>
      <c r="AU23" s="348">
        <v>19265</v>
      </c>
    </row>
    <row r="24" spans="1:47" x14ac:dyDescent="0.3">
      <c r="A24" s="40" t="s">
        <v>46</v>
      </c>
      <c r="B24" s="344">
        <v>122520</v>
      </c>
      <c r="C24" s="344">
        <v>16930</v>
      </c>
      <c r="D24" s="344">
        <v>45880</v>
      </c>
      <c r="E24" s="344">
        <v>32430</v>
      </c>
      <c r="F24" s="344">
        <v>18410</v>
      </c>
      <c r="G24" s="344">
        <v>6080</v>
      </c>
      <c r="H24" s="344">
        <v>310</v>
      </c>
      <c r="I24" s="344">
        <v>2480</v>
      </c>
      <c r="J24" s="343"/>
      <c r="K24" s="40" t="s">
        <v>46</v>
      </c>
      <c r="L24" s="344">
        <v>120120</v>
      </c>
      <c r="M24" s="344">
        <v>19380</v>
      </c>
      <c r="N24" s="344">
        <v>46570</v>
      </c>
      <c r="O24" s="344">
        <v>28180</v>
      </c>
      <c r="P24" s="344">
        <v>16590</v>
      </c>
      <c r="Q24" s="344">
        <v>5540</v>
      </c>
      <c r="R24" s="344">
        <v>250</v>
      </c>
      <c r="S24" s="344">
        <v>3610</v>
      </c>
      <c r="T24" s="343"/>
      <c r="U24" s="40" t="s">
        <v>46</v>
      </c>
      <c r="V24" s="344">
        <v>115110</v>
      </c>
      <c r="W24" s="344">
        <v>20580</v>
      </c>
      <c r="X24" s="344">
        <v>48380</v>
      </c>
      <c r="Y24" s="344">
        <v>24640</v>
      </c>
      <c r="Z24" s="344">
        <v>12780</v>
      </c>
      <c r="AA24" s="344">
        <v>4870</v>
      </c>
      <c r="AB24" s="344">
        <v>240</v>
      </c>
      <c r="AC24" s="344">
        <v>3620</v>
      </c>
      <c r="AD24" s="40" t="s">
        <v>46</v>
      </c>
      <c r="AE24" s="322">
        <v>161320</v>
      </c>
      <c r="AF24" s="322">
        <v>55282</v>
      </c>
      <c r="AG24" s="322">
        <v>22769</v>
      </c>
      <c r="AH24" s="322">
        <v>10975</v>
      </c>
      <c r="AI24" s="322">
        <v>17740</v>
      </c>
      <c r="AJ24" s="322">
        <v>11251</v>
      </c>
      <c r="AK24" s="322">
        <v>2542</v>
      </c>
      <c r="AL24" s="322">
        <v>7717</v>
      </c>
      <c r="AM24" s="40" t="s">
        <v>46</v>
      </c>
      <c r="AN24" s="344">
        <v>192844</v>
      </c>
      <c r="AO24" s="344">
        <v>53549</v>
      </c>
      <c r="AP24" s="344">
        <v>36944</v>
      </c>
      <c r="AQ24" s="348">
        <v>13947</v>
      </c>
      <c r="AR24" s="348">
        <v>27511</v>
      </c>
      <c r="AS24" s="348">
        <v>19214</v>
      </c>
      <c r="AT24" s="348">
        <v>12228</v>
      </c>
      <c r="AU24" s="348">
        <v>12228</v>
      </c>
    </row>
    <row r="25" spans="1:47" x14ac:dyDescent="0.3">
      <c r="A25" s="40" t="s">
        <v>47</v>
      </c>
      <c r="B25" s="344">
        <v>120620</v>
      </c>
      <c r="C25" s="344">
        <v>17610</v>
      </c>
      <c r="D25" s="344">
        <v>44710</v>
      </c>
      <c r="E25" s="344">
        <v>28810</v>
      </c>
      <c r="F25" s="344">
        <v>17640</v>
      </c>
      <c r="G25" s="344">
        <v>6170</v>
      </c>
      <c r="H25" s="344">
        <v>380</v>
      </c>
      <c r="I25" s="344">
        <v>5300</v>
      </c>
      <c r="J25" s="343"/>
      <c r="K25" s="40" t="s">
        <v>47</v>
      </c>
      <c r="L25" s="344">
        <v>115700</v>
      </c>
      <c r="M25" s="344">
        <v>19730</v>
      </c>
      <c r="N25" s="344">
        <v>41960</v>
      </c>
      <c r="O25" s="344">
        <v>25430</v>
      </c>
      <c r="P25" s="344">
        <v>17030</v>
      </c>
      <c r="Q25" s="344">
        <v>5560</v>
      </c>
      <c r="R25" s="344">
        <v>300</v>
      </c>
      <c r="S25" s="344">
        <v>5690</v>
      </c>
      <c r="T25" s="343"/>
      <c r="U25" s="40" t="s">
        <v>47</v>
      </c>
      <c r="V25" s="344">
        <v>119740</v>
      </c>
      <c r="W25" s="344">
        <v>25510</v>
      </c>
      <c r="X25" s="344">
        <v>44450</v>
      </c>
      <c r="Y25" s="344">
        <v>24240</v>
      </c>
      <c r="Z25" s="344">
        <v>14230</v>
      </c>
      <c r="AA25" s="344">
        <v>5250</v>
      </c>
      <c r="AB25" s="344">
        <v>280</v>
      </c>
      <c r="AC25" s="344">
        <v>5780</v>
      </c>
      <c r="AD25" s="40" t="s">
        <v>47</v>
      </c>
      <c r="AE25" s="322">
        <v>175654</v>
      </c>
      <c r="AF25" s="322">
        <v>65042</v>
      </c>
      <c r="AG25" s="322">
        <v>22221</v>
      </c>
      <c r="AH25" s="322">
        <v>12394</v>
      </c>
      <c r="AI25" s="322">
        <v>17459</v>
      </c>
      <c r="AJ25" s="322">
        <v>12319</v>
      </c>
      <c r="AK25" s="322">
        <v>4593</v>
      </c>
      <c r="AL25" s="322">
        <v>13955</v>
      </c>
      <c r="AM25" s="40" t="s">
        <v>47</v>
      </c>
      <c r="AN25" s="344">
        <v>217043</v>
      </c>
      <c r="AO25" s="344">
        <v>64046</v>
      </c>
      <c r="AP25" s="344">
        <v>32369</v>
      </c>
      <c r="AQ25" s="348">
        <v>14978</v>
      </c>
      <c r="AR25" s="348">
        <v>26029</v>
      </c>
      <c r="AS25" s="348">
        <v>19731</v>
      </c>
      <c r="AT25" s="348">
        <v>25864</v>
      </c>
      <c r="AU25" s="348">
        <v>25864</v>
      </c>
    </row>
    <row r="26" spans="1:47" x14ac:dyDescent="0.3">
      <c r="A26" s="40" t="s">
        <v>48</v>
      </c>
      <c r="B26" s="344">
        <v>109990</v>
      </c>
      <c r="C26" s="344">
        <v>14320</v>
      </c>
      <c r="D26" s="344">
        <v>40510</v>
      </c>
      <c r="E26" s="344">
        <v>25820</v>
      </c>
      <c r="F26" s="344">
        <v>18760</v>
      </c>
      <c r="G26" s="344">
        <v>7080</v>
      </c>
      <c r="H26" s="344">
        <v>260</v>
      </c>
      <c r="I26" s="344">
        <v>3240</v>
      </c>
      <c r="J26" s="343"/>
      <c r="K26" s="40" t="s">
        <v>48</v>
      </c>
      <c r="L26" s="344">
        <v>104490</v>
      </c>
      <c r="M26" s="344">
        <v>16610</v>
      </c>
      <c r="N26" s="344">
        <v>37720</v>
      </c>
      <c r="O26" s="344">
        <v>22250</v>
      </c>
      <c r="P26" s="344">
        <v>17480</v>
      </c>
      <c r="Q26" s="344">
        <v>5650</v>
      </c>
      <c r="R26" s="344">
        <v>150</v>
      </c>
      <c r="S26" s="344">
        <v>4630</v>
      </c>
      <c r="T26" s="343"/>
      <c r="U26" s="40" t="s">
        <v>48</v>
      </c>
      <c r="V26" s="344">
        <v>104120</v>
      </c>
      <c r="W26" s="344">
        <v>22620</v>
      </c>
      <c r="X26" s="344">
        <v>38310</v>
      </c>
      <c r="Y26" s="344">
        <v>18510</v>
      </c>
      <c r="Z26" s="344">
        <v>14450</v>
      </c>
      <c r="AA26" s="344">
        <v>4750</v>
      </c>
      <c r="AB26" s="344">
        <v>130</v>
      </c>
      <c r="AC26" s="344">
        <v>5350</v>
      </c>
      <c r="AD26" s="40" t="s">
        <v>48</v>
      </c>
      <c r="AE26" s="322">
        <v>157405</v>
      </c>
      <c r="AF26" s="322">
        <v>60073</v>
      </c>
      <c r="AG26" s="322">
        <v>17793</v>
      </c>
      <c r="AH26" s="322">
        <v>10262</v>
      </c>
      <c r="AI26" s="322">
        <v>16313</v>
      </c>
      <c r="AJ26" s="322">
        <v>11043</v>
      </c>
      <c r="AK26" s="322">
        <v>6504</v>
      </c>
      <c r="AL26" s="322">
        <v>13037</v>
      </c>
      <c r="AM26" s="40" t="s">
        <v>48</v>
      </c>
      <c r="AN26" s="344">
        <v>202424</v>
      </c>
      <c r="AO26" s="344">
        <v>63259</v>
      </c>
      <c r="AP26" s="344">
        <v>26224</v>
      </c>
      <c r="AQ26" s="348">
        <v>13211</v>
      </c>
      <c r="AR26" s="348">
        <v>25215</v>
      </c>
      <c r="AS26" s="348">
        <v>19266</v>
      </c>
      <c r="AT26" s="348">
        <v>20431</v>
      </c>
      <c r="AU26" s="348">
        <v>20431</v>
      </c>
    </row>
    <row r="27" spans="1:47" x14ac:dyDescent="0.3">
      <c r="A27" s="40" t="s">
        <v>49</v>
      </c>
      <c r="B27" s="344">
        <v>107410</v>
      </c>
      <c r="C27" s="344">
        <v>9270</v>
      </c>
      <c r="D27" s="344">
        <v>33710</v>
      </c>
      <c r="E27" s="344">
        <v>25230</v>
      </c>
      <c r="F27" s="344">
        <v>22970</v>
      </c>
      <c r="G27" s="344">
        <v>11410</v>
      </c>
      <c r="H27" s="344">
        <v>160</v>
      </c>
      <c r="I27" s="344">
        <v>4660</v>
      </c>
      <c r="J27" s="343"/>
      <c r="K27" s="40" t="s">
        <v>49</v>
      </c>
      <c r="L27" s="344">
        <v>83930</v>
      </c>
      <c r="M27" s="344">
        <v>10430</v>
      </c>
      <c r="N27" s="344">
        <v>27770</v>
      </c>
      <c r="O27" s="344">
        <v>16960</v>
      </c>
      <c r="P27" s="344">
        <v>17330</v>
      </c>
      <c r="Q27" s="344">
        <v>7090</v>
      </c>
      <c r="R27" s="344">
        <v>40</v>
      </c>
      <c r="S27" s="344">
        <v>4310</v>
      </c>
      <c r="T27" s="343"/>
      <c r="U27" s="40" t="s">
        <v>49</v>
      </c>
      <c r="V27" s="344">
        <v>78930</v>
      </c>
      <c r="W27" s="344">
        <v>16310</v>
      </c>
      <c r="X27" s="344">
        <v>26750</v>
      </c>
      <c r="Y27" s="344">
        <v>11220</v>
      </c>
      <c r="Z27" s="344">
        <v>11550</v>
      </c>
      <c r="AA27" s="344">
        <v>4980</v>
      </c>
      <c r="AB27" s="344">
        <v>160</v>
      </c>
      <c r="AC27" s="344">
        <v>7960</v>
      </c>
      <c r="AD27" s="40" t="s">
        <v>49</v>
      </c>
      <c r="AE27" s="322">
        <v>135661</v>
      </c>
      <c r="AF27" s="322">
        <v>58061</v>
      </c>
      <c r="AG27" s="322">
        <v>10278</v>
      </c>
      <c r="AH27" s="322">
        <v>5244</v>
      </c>
      <c r="AI27" s="322">
        <v>10829</v>
      </c>
      <c r="AJ27" s="322">
        <v>7426</v>
      </c>
      <c r="AK27" s="322">
        <v>8005</v>
      </c>
      <c r="AL27" s="322">
        <v>14162</v>
      </c>
      <c r="AM27" s="40" t="s">
        <v>49</v>
      </c>
      <c r="AN27" s="344">
        <v>173300</v>
      </c>
      <c r="AO27" s="344">
        <v>73776</v>
      </c>
      <c r="AP27" s="344">
        <v>15713</v>
      </c>
      <c r="AQ27" s="348">
        <v>7159</v>
      </c>
      <c r="AR27" s="348">
        <v>15022</v>
      </c>
      <c r="AS27" s="348">
        <v>12598</v>
      </c>
      <c r="AT27" s="348">
        <v>21787</v>
      </c>
      <c r="AU27" s="348">
        <v>21787</v>
      </c>
    </row>
    <row r="28" spans="1:47" x14ac:dyDescent="0.3">
      <c r="A28" s="40" t="s">
        <v>50</v>
      </c>
      <c r="B28" s="344">
        <v>109220</v>
      </c>
      <c r="C28" s="344">
        <v>25420</v>
      </c>
      <c r="D28" s="344">
        <v>45350</v>
      </c>
      <c r="E28" s="344">
        <v>11120</v>
      </c>
      <c r="F28" s="344">
        <v>14930</v>
      </c>
      <c r="G28" s="344">
        <v>4610</v>
      </c>
      <c r="H28" s="344">
        <v>60</v>
      </c>
      <c r="I28" s="344">
        <v>7730</v>
      </c>
      <c r="J28" s="343"/>
      <c r="K28" s="40" t="s">
        <v>50</v>
      </c>
      <c r="L28" s="344">
        <v>72070</v>
      </c>
      <c r="M28" s="344">
        <v>18150</v>
      </c>
      <c r="N28" s="344">
        <v>26790</v>
      </c>
      <c r="O28" s="344">
        <v>7060</v>
      </c>
      <c r="P28" s="344">
        <v>11950</v>
      </c>
      <c r="Q28" s="344">
        <v>3020</v>
      </c>
      <c r="R28" s="344">
        <v>70</v>
      </c>
      <c r="S28" s="344">
        <v>5030</v>
      </c>
      <c r="T28" s="343"/>
      <c r="U28" s="40" t="s">
        <v>50</v>
      </c>
      <c r="V28" s="344">
        <v>65180</v>
      </c>
      <c r="W28" s="344">
        <v>22470</v>
      </c>
      <c r="X28" s="344">
        <v>21980</v>
      </c>
      <c r="Y28" s="344">
        <v>5020</v>
      </c>
      <c r="Z28" s="344">
        <v>7660</v>
      </c>
      <c r="AA28" s="344">
        <v>2690</v>
      </c>
      <c r="AB28" s="344">
        <v>70</v>
      </c>
      <c r="AC28" s="344">
        <v>5290</v>
      </c>
      <c r="AD28" s="40" t="s">
        <v>50</v>
      </c>
      <c r="AE28" s="322">
        <v>124867</v>
      </c>
      <c r="AF28" s="322">
        <v>66303</v>
      </c>
      <c r="AG28" s="322">
        <v>7403</v>
      </c>
      <c r="AH28" s="322">
        <v>3446</v>
      </c>
      <c r="AI28" s="322">
        <v>7105</v>
      </c>
      <c r="AJ28" s="322">
        <v>4640</v>
      </c>
      <c r="AK28" s="322">
        <v>5440</v>
      </c>
      <c r="AL28" s="322">
        <v>11906</v>
      </c>
      <c r="AM28" s="40" t="s">
        <v>50</v>
      </c>
      <c r="AN28" s="344">
        <v>134267</v>
      </c>
      <c r="AO28" s="344">
        <v>67336</v>
      </c>
      <c r="AP28" s="344">
        <v>10553</v>
      </c>
      <c r="AQ28" s="348">
        <v>4063</v>
      </c>
      <c r="AR28" s="348">
        <v>9377</v>
      </c>
      <c r="AS28" s="348">
        <v>6737</v>
      </c>
      <c r="AT28" s="348">
        <v>13248</v>
      </c>
      <c r="AU28" s="348">
        <v>13248</v>
      </c>
    </row>
    <row r="29" spans="1:47" x14ac:dyDescent="0.3">
      <c r="A29" s="40" t="s">
        <v>51</v>
      </c>
      <c r="B29" s="344">
        <v>72360</v>
      </c>
      <c r="C29" s="344">
        <v>15170</v>
      </c>
      <c r="D29" s="344">
        <v>28850</v>
      </c>
      <c r="E29" s="344">
        <v>14320</v>
      </c>
      <c r="F29" s="344">
        <v>9200</v>
      </c>
      <c r="G29" s="344">
        <v>3060</v>
      </c>
      <c r="H29" s="344">
        <v>220</v>
      </c>
      <c r="I29" s="344">
        <v>1540</v>
      </c>
      <c r="J29" s="343"/>
      <c r="K29" s="40" t="s">
        <v>51</v>
      </c>
      <c r="L29" s="344">
        <v>65500</v>
      </c>
      <c r="M29" s="344">
        <v>15030</v>
      </c>
      <c r="N29" s="344">
        <v>27450</v>
      </c>
      <c r="O29" s="344">
        <v>11140</v>
      </c>
      <c r="P29" s="344">
        <v>7550</v>
      </c>
      <c r="Q29" s="344">
        <v>2190</v>
      </c>
      <c r="R29" s="344">
        <v>110</v>
      </c>
      <c r="S29" s="344">
        <v>2030</v>
      </c>
      <c r="T29" s="343"/>
      <c r="U29" s="40" t="s">
        <v>51</v>
      </c>
      <c r="V29" s="344">
        <v>69560</v>
      </c>
      <c r="W29" s="344">
        <v>19920</v>
      </c>
      <c r="X29" s="344">
        <v>28590</v>
      </c>
      <c r="Y29" s="344">
        <v>10340</v>
      </c>
      <c r="Z29" s="344">
        <v>6770</v>
      </c>
      <c r="AA29" s="344">
        <v>1960</v>
      </c>
      <c r="AB29" s="344">
        <v>120</v>
      </c>
      <c r="AC29" s="344">
        <v>1860</v>
      </c>
      <c r="AD29" s="40" t="s">
        <v>51</v>
      </c>
      <c r="AE29" s="322">
        <v>109060</v>
      </c>
      <c r="AF29" s="322">
        <v>51798</v>
      </c>
      <c r="AG29" s="322">
        <v>11213</v>
      </c>
      <c r="AH29" s="322">
        <v>4784</v>
      </c>
      <c r="AI29" s="322">
        <v>8271</v>
      </c>
      <c r="AJ29" s="322">
        <v>4707</v>
      </c>
      <c r="AK29" s="322">
        <v>2340</v>
      </c>
      <c r="AL29" s="322">
        <v>11662</v>
      </c>
      <c r="AM29" s="40" t="s">
        <v>51</v>
      </c>
      <c r="AN29" s="344">
        <v>129790</v>
      </c>
      <c r="AO29" s="344">
        <v>53042</v>
      </c>
      <c r="AP29" s="344">
        <v>17102</v>
      </c>
      <c r="AQ29" s="348">
        <v>5685</v>
      </c>
      <c r="AR29" s="348">
        <v>12097</v>
      </c>
      <c r="AS29" s="348">
        <v>7126</v>
      </c>
      <c r="AT29" s="348">
        <v>16382</v>
      </c>
      <c r="AU29" s="348">
        <v>16382</v>
      </c>
    </row>
    <row r="30" spans="1:47" x14ac:dyDescent="0.3">
      <c r="A30" s="40" t="s">
        <v>52</v>
      </c>
      <c r="B30" s="344">
        <v>162270</v>
      </c>
      <c r="C30" s="344">
        <v>16420</v>
      </c>
      <c r="D30" s="344">
        <v>61080</v>
      </c>
      <c r="E30" s="344">
        <v>33000</v>
      </c>
      <c r="F30" s="344">
        <v>27270</v>
      </c>
      <c r="G30" s="344">
        <v>16200</v>
      </c>
      <c r="H30" s="344">
        <v>140</v>
      </c>
      <c r="I30" s="344">
        <v>8160</v>
      </c>
      <c r="J30" s="343"/>
      <c r="K30" s="40" t="s">
        <v>52</v>
      </c>
      <c r="L30" s="344">
        <v>128130</v>
      </c>
      <c r="M30" s="344">
        <v>16990</v>
      </c>
      <c r="N30" s="344">
        <v>46780</v>
      </c>
      <c r="O30" s="344">
        <v>22350</v>
      </c>
      <c r="P30" s="344">
        <v>22110</v>
      </c>
      <c r="Q30" s="344">
        <v>10610</v>
      </c>
      <c r="R30" s="344">
        <v>110</v>
      </c>
      <c r="S30" s="344">
        <v>9180</v>
      </c>
      <c r="T30" s="343"/>
      <c r="U30" s="40" t="s">
        <v>52</v>
      </c>
      <c r="V30" s="344">
        <v>113710</v>
      </c>
      <c r="W30" s="344">
        <v>24360</v>
      </c>
      <c r="X30" s="344">
        <v>41040</v>
      </c>
      <c r="Y30" s="344">
        <v>14990</v>
      </c>
      <c r="Z30" s="344">
        <v>14790</v>
      </c>
      <c r="AA30" s="344">
        <v>6400</v>
      </c>
      <c r="AB30" s="344">
        <v>70</v>
      </c>
      <c r="AC30" s="344">
        <v>12060</v>
      </c>
      <c r="AD30" s="40" t="s">
        <v>52</v>
      </c>
      <c r="AE30" s="322">
        <v>203977</v>
      </c>
      <c r="AF30" s="322">
        <v>90393</v>
      </c>
      <c r="AG30" s="322">
        <v>18627</v>
      </c>
      <c r="AH30" s="322">
        <v>9054</v>
      </c>
      <c r="AI30" s="322">
        <v>17847</v>
      </c>
      <c r="AJ30" s="322">
        <v>11837</v>
      </c>
      <c r="AK30" s="322">
        <v>9972</v>
      </c>
      <c r="AL30" s="322">
        <v>18748</v>
      </c>
      <c r="AM30" s="40" t="s">
        <v>52</v>
      </c>
      <c r="AN30" s="344">
        <v>248300</v>
      </c>
      <c r="AO30" s="344">
        <v>102530</v>
      </c>
      <c r="AP30" s="344">
        <v>25866</v>
      </c>
      <c r="AQ30" s="348">
        <v>12402</v>
      </c>
      <c r="AR30" s="348">
        <v>23500</v>
      </c>
      <c r="AS30" s="348">
        <v>20846</v>
      </c>
      <c r="AT30" s="348">
        <v>24246</v>
      </c>
      <c r="AU30" s="348">
        <v>24246</v>
      </c>
    </row>
    <row r="31" spans="1:47" x14ac:dyDescent="0.3">
      <c r="A31" s="40" t="s">
        <v>53</v>
      </c>
      <c r="B31" s="344">
        <v>132880</v>
      </c>
      <c r="C31" s="344">
        <v>13930</v>
      </c>
      <c r="D31" s="344">
        <v>50630</v>
      </c>
      <c r="E31" s="344">
        <v>31130</v>
      </c>
      <c r="F31" s="344">
        <v>21060</v>
      </c>
      <c r="G31" s="344">
        <v>10860</v>
      </c>
      <c r="H31" s="344">
        <v>90</v>
      </c>
      <c r="I31" s="344">
        <v>5180</v>
      </c>
      <c r="J31" s="343"/>
      <c r="K31" s="40" t="s">
        <v>53</v>
      </c>
      <c r="L31" s="344">
        <v>116450</v>
      </c>
      <c r="M31" s="344">
        <v>14390</v>
      </c>
      <c r="N31" s="344">
        <v>43620</v>
      </c>
      <c r="O31" s="344">
        <v>24450</v>
      </c>
      <c r="P31" s="344">
        <v>19740</v>
      </c>
      <c r="Q31" s="344">
        <v>7870</v>
      </c>
      <c r="R31" s="344">
        <v>140</v>
      </c>
      <c r="S31" s="344">
        <v>6240</v>
      </c>
      <c r="T31" s="343"/>
      <c r="U31" s="40" t="s">
        <v>53</v>
      </c>
      <c r="V31" s="344">
        <v>109930</v>
      </c>
      <c r="W31" s="344">
        <v>19590</v>
      </c>
      <c r="X31" s="344">
        <v>43170</v>
      </c>
      <c r="Y31" s="344">
        <v>18690</v>
      </c>
      <c r="Z31" s="344">
        <v>13840</v>
      </c>
      <c r="AA31" s="344">
        <v>5360</v>
      </c>
      <c r="AB31" s="344">
        <v>50</v>
      </c>
      <c r="AC31" s="344">
        <v>9230</v>
      </c>
      <c r="AD31" s="40" t="s">
        <v>53</v>
      </c>
      <c r="AE31" s="322">
        <v>183126</v>
      </c>
      <c r="AF31" s="322">
        <v>70441</v>
      </c>
      <c r="AG31" s="322">
        <v>19686</v>
      </c>
      <c r="AH31" s="322">
        <v>9819</v>
      </c>
      <c r="AI31" s="322">
        <v>18624</v>
      </c>
      <c r="AJ31" s="322">
        <v>11110</v>
      </c>
      <c r="AK31" s="322">
        <v>8425</v>
      </c>
      <c r="AL31" s="322">
        <v>17163</v>
      </c>
      <c r="AM31" s="40" t="s">
        <v>53</v>
      </c>
      <c r="AN31" s="344">
        <v>218749</v>
      </c>
      <c r="AO31" s="344">
        <v>75374</v>
      </c>
      <c r="AP31" s="344">
        <v>26904</v>
      </c>
      <c r="AQ31" s="348">
        <v>12187</v>
      </c>
      <c r="AR31" s="348">
        <v>26049</v>
      </c>
      <c r="AS31" s="348">
        <v>17810</v>
      </c>
      <c r="AT31" s="348">
        <v>24269</v>
      </c>
      <c r="AU31" s="348">
        <v>24269</v>
      </c>
    </row>
    <row r="32" spans="1:47" x14ac:dyDescent="0.3">
      <c r="A32" s="40" t="s">
        <v>54</v>
      </c>
      <c r="B32" s="344">
        <v>92240</v>
      </c>
      <c r="C32" s="344">
        <v>14160</v>
      </c>
      <c r="D32" s="344">
        <v>36970</v>
      </c>
      <c r="E32" s="344">
        <v>21140</v>
      </c>
      <c r="F32" s="344">
        <v>13680</v>
      </c>
      <c r="G32" s="344">
        <v>3820</v>
      </c>
      <c r="H32" s="344">
        <v>140</v>
      </c>
      <c r="I32" s="344">
        <v>2330</v>
      </c>
      <c r="J32" s="343"/>
      <c r="K32" s="40" t="s">
        <v>54</v>
      </c>
      <c r="L32" s="344">
        <v>81610</v>
      </c>
      <c r="M32" s="344">
        <v>15510</v>
      </c>
      <c r="N32" s="344">
        <v>32900</v>
      </c>
      <c r="O32" s="344">
        <v>16280</v>
      </c>
      <c r="P32" s="344">
        <v>10780</v>
      </c>
      <c r="Q32" s="344">
        <v>3390</v>
      </c>
      <c r="R32" s="344">
        <v>50</v>
      </c>
      <c r="S32" s="344">
        <v>2700</v>
      </c>
      <c r="T32" s="343"/>
      <c r="U32" s="40" t="s">
        <v>54</v>
      </c>
      <c r="V32" s="344">
        <v>86810</v>
      </c>
      <c r="W32" s="344">
        <v>21460</v>
      </c>
      <c r="X32" s="344">
        <v>34500</v>
      </c>
      <c r="Y32" s="344">
        <v>14900</v>
      </c>
      <c r="Z32" s="344">
        <v>9500</v>
      </c>
      <c r="AA32" s="344">
        <v>2920</v>
      </c>
      <c r="AB32" s="344">
        <v>110</v>
      </c>
      <c r="AC32" s="344">
        <v>3420</v>
      </c>
      <c r="AD32" s="40" t="s">
        <v>54</v>
      </c>
      <c r="AE32" s="322">
        <v>139467</v>
      </c>
      <c r="AF32" s="322">
        <v>64184</v>
      </c>
      <c r="AG32" s="322">
        <v>15195</v>
      </c>
      <c r="AH32" s="322">
        <v>7006</v>
      </c>
      <c r="AI32" s="322">
        <v>11766</v>
      </c>
      <c r="AJ32" s="322">
        <v>7253</v>
      </c>
      <c r="AK32" s="322">
        <v>4065</v>
      </c>
      <c r="AL32" s="322">
        <v>10299</v>
      </c>
      <c r="AM32" s="40" t="s">
        <v>54</v>
      </c>
      <c r="AN32" s="344">
        <v>160840</v>
      </c>
      <c r="AO32" s="344">
        <v>64088</v>
      </c>
      <c r="AP32" s="344">
        <v>21318</v>
      </c>
      <c r="AQ32" s="348">
        <v>8359</v>
      </c>
      <c r="AR32" s="348">
        <v>16349</v>
      </c>
      <c r="AS32" s="348">
        <v>11418</v>
      </c>
      <c r="AT32" s="348">
        <v>13760</v>
      </c>
      <c r="AU32" s="348">
        <v>13760</v>
      </c>
    </row>
    <row r="33" spans="1:47" x14ac:dyDescent="0.3">
      <c r="A33" s="40" t="s">
        <v>55</v>
      </c>
      <c r="B33" s="344">
        <v>117490</v>
      </c>
      <c r="C33" s="344">
        <v>7380</v>
      </c>
      <c r="D33" s="344">
        <v>33950</v>
      </c>
      <c r="E33" s="344">
        <v>31090</v>
      </c>
      <c r="F33" s="344">
        <v>26160</v>
      </c>
      <c r="G33" s="344">
        <v>14730</v>
      </c>
      <c r="H33" s="344">
        <v>70</v>
      </c>
      <c r="I33" s="344">
        <v>4110</v>
      </c>
      <c r="J33" s="343"/>
      <c r="K33" s="40" t="s">
        <v>55</v>
      </c>
      <c r="L33" s="344">
        <v>101120</v>
      </c>
      <c r="M33" s="344">
        <v>7830</v>
      </c>
      <c r="N33" s="344">
        <v>30700</v>
      </c>
      <c r="O33" s="344">
        <v>23650</v>
      </c>
      <c r="P33" s="344">
        <v>22260</v>
      </c>
      <c r="Q33" s="344">
        <v>8830</v>
      </c>
      <c r="R33" s="344">
        <v>50</v>
      </c>
      <c r="S33" s="344">
        <v>7800</v>
      </c>
      <c r="T33" s="343"/>
      <c r="U33" s="40" t="s">
        <v>55</v>
      </c>
      <c r="V33" s="344">
        <v>90510</v>
      </c>
      <c r="W33" s="344">
        <v>10850</v>
      </c>
      <c r="X33" s="344">
        <v>28250</v>
      </c>
      <c r="Y33" s="344">
        <v>18000</v>
      </c>
      <c r="Z33" s="344">
        <v>15990</v>
      </c>
      <c r="AA33" s="344">
        <v>5740</v>
      </c>
      <c r="AB33" s="344">
        <v>80</v>
      </c>
      <c r="AC33" s="344">
        <v>11600</v>
      </c>
      <c r="AD33" s="40" t="s">
        <v>55</v>
      </c>
      <c r="AE33" s="322">
        <v>170270</v>
      </c>
      <c r="AF33" s="322">
        <v>42008</v>
      </c>
      <c r="AG33" s="322">
        <v>15405</v>
      </c>
      <c r="AH33" s="322">
        <v>9626</v>
      </c>
      <c r="AI33" s="322">
        <v>20806</v>
      </c>
      <c r="AJ33" s="322">
        <v>13419</v>
      </c>
      <c r="AK33" s="322">
        <v>19351</v>
      </c>
      <c r="AL33" s="322">
        <v>21862</v>
      </c>
      <c r="AM33" s="40" t="s">
        <v>55</v>
      </c>
      <c r="AN33" s="344">
        <v>238090</v>
      </c>
      <c r="AO33" s="344">
        <v>47296</v>
      </c>
      <c r="AP33" s="344">
        <v>22435</v>
      </c>
      <c r="AQ33" s="348">
        <v>13875</v>
      </c>
      <c r="AR33" s="348">
        <v>31004</v>
      </c>
      <c r="AS33" s="348">
        <v>23895</v>
      </c>
      <c r="AT33" s="348">
        <v>42822</v>
      </c>
      <c r="AU33" s="348">
        <v>42822</v>
      </c>
    </row>
    <row r="34" spans="1:47" x14ac:dyDescent="0.3">
      <c r="A34" s="40" t="s">
        <v>56</v>
      </c>
      <c r="B34" s="344">
        <v>120010</v>
      </c>
      <c r="C34" s="344">
        <v>20670</v>
      </c>
      <c r="D34" s="344">
        <v>49980</v>
      </c>
      <c r="E34" s="344">
        <v>26570</v>
      </c>
      <c r="F34" s="344">
        <v>14760</v>
      </c>
      <c r="G34" s="344">
        <v>5150</v>
      </c>
      <c r="H34" s="344">
        <v>130</v>
      </c>
      <c r="I34" s="344">
        <v>2750</v>
      </c>
      <c r="J34" s="343"/>
      <c r="K34" s="40" t="s">
        <v>56</v>
      </c>
      <c r="L34" s="344">
        <v>111810</v>
      </c>
      <c r="M34" s="344">
        <v>21260</v>
      </c>
      <c r="N34" s="344">
        <v>47440</v>
      </c>
      <c r="O34" s="344">
        <v>22430</v>
      </c>
      <c r="P34" s="344">
        <v>13070</v>
      </c>
      <c r="Q34" s="344">
        <v>3980</v>
      </c>
      <c r="R34" s="344">
        <v>150</v>
      </c>
      <c r="S34" s="344">
        <v>3480</v>
      </c>
      <c r="T34" s="343"/>
      <c r="U34" s="40" t="s">
        <v>56</v>
      </c>
      <c r="V34" s="344">
        <v>110650</v>
      </c>
      <c r="W34" s="344">
        <v>24550</v>
      </c>
      <c r="X34" s="344">
        <v>45530</v>
      </c>
      <c r="Y34" s="344">
        <v>20690</v>
      </c>
      <c r="Z34" s="344">
        <v>11390</v>
      </c>
      <c r="AA34" s="344">
        <v>3610</v>
      </c>
      <c r="AB34" s="344">
        <v>90</v>
      </c>
      <c r="AC34" s="344">
        <v>4790</v>
      </c>
      <c r="AD34" s="40" t="s">
        <v>56</v>
      </c>
      <c r="AE34" s="322">
        <v>171302</v>
      </c>
      <c r="AF34" s="322">
        <v>66706</v>
      </c>
      <c r="AG34" s="322">
        <v>20350</v>
      </c>
      <c r="AH34" s="322">
        <v>8392</v>
      </c>
      <c r="AI34" s="322">
        <v>15887</v>
      </c>
      <c r="AJ34" s="322">
        <v>8207</v>
      </c>
      <c r="AK34" s="322">
        <v>8289</v>
      </c>
      <c r="AL34" s="322">
        <v>15118</v>
      </c>
      <c r="AM34" s="40" t="s">
        <v>56</v>
      </c>
      <c r="AN34" s="344">
        <v>216112</v>
      </c>
      <c r="AO34" s="344">
        <v>69684</v>
      </c>
      <c r="AP34" s="344">
        <v>29776</v>
      </c>
      <c r="AQ34" s="348">
        <v>9948</v>
      </c>
      <c r="AR34" s="348">
        <v>23777</v>
      </c>
      <c r="AS34" s="348">
        <v>14408</v>
      </c>
      <c r="AT34" s="348">
        <v>23622</v>
      </c>
      <c r="AU34" s="348">
        <v>23622</v>
      </c>
    </row>
    <row r="35" spans="1:47" x14ac:dyDescent="0.3">
      <c r="A35" s="40" t="s">
        <v>57</v>
      </c>
      <c r="B35" s="344">
        <v>90000</v>
      </c>
      <c r="C35" s="344">
        <v>19500</v>
      </c>
      <c r="D35" s="344">
        <v>37740</v>
      </c>
      <c r="E35" s="344">
        <v>16330</v>
      </c>
      <c r="F35" s="344">
        <v>9890</v>
      </c>
      <c r="G35" s="344">
        <v>3630</v>
      </c>
      <c r="H35" s="344">
        <v>220</v>
      </c>
      <c r="I35" s="344">
        <v>2690</v>
      </c>
      <c r="J35" s="343"/>
      <c r="K35" s="40" t="s">
        <v>57</v>
      </c>
      <c r="L35" s="344">
        <v>81700</v>
      </c>
      <c r="M35" s="344">
        <v>22030</v>
      </c>
      <c r="N35" s="344">
        <v>33200</v>
      </c>
      <c r="O35" s="344">
        <v>12670</v>
      </c>
      <c r="P35" s="344">
        <v>8660</v>
      </c>
      <c r="Q35" s="344">
        <v>2470</v>
      </c>
      <c r="R35" s="344">
        <v>180</v>
      </c>
      <c r="S35" s="344">
        <v>2490</v>
      </c>
      <c r="T35" s="343"/>
      <c r="U35" s="40" t="s">
        <v>57</v>
      </c>
      <c r="V35" s="344">
        <v>83130</v>
      </c>
      <c r="W35" s="344">
        <v>29480</v>
      </c>
      <c r="X35" s="344">
        <v>32100</v>
      </c>
      <c r="Y35" s="344">
        <v>9690</v>
      </c>
      <c r="Z35" s="344">
        <v>7110</v>
      </c>
      <c r="AA35" s="344">
        <v>2120</v>
      </c>
      <c r="AB35" s="344">
        <v>140</v>
      </c>
      <c r="AC35" s="344">
        <v>2490</v>
      </c>
      <c r="AD35" s="40" t="s">
        <v>57</v>
      </c>
      <c r="AE35" s="322">
        <v>127547</v>
      </c>
      <c r="AF35" s="322">
        <v>72422</v>
      </c>
      <c r="AG35" s="322">
        <v>11055</v>
      </c>
      <c r="AH35" s="322">
        <v>4476</v>
      </c>
      <c r="AI35" s="322">
        <v>7197</v>
      </c>
      <c r="AJ35" s="322">
        <v>4326</v>
      </c>
      <c r="AK35" s="322">
        <v>1988</v>
      </c>
      <c r="AL35" s="322">
        <v>8748</v>
      </c>
      <c r="AM35" s="40" t="s">
        <v>57</v>
      </c>
      <c r="AN35" s="344">
        <v>150052</v>
      </c>
      <c r="AO35" s="344">
        <v>80313</v>
      </c>
      <c r="AP35" s="344">
        <v>17564</v>
      </c>
      <c r="AQ35" s="348">
        <v>5458</v>
      </c>
      <c r="AR35" s="348">
        <v>10294</v>
      </c>
      <c r="AS35" s="348">
        <v>6403</v>
      </c>
      <c r="AT35" s="348">
        <v>10714</v>
      </c>
      <c r="AU35" s="348">
        <v>10714</v>
      </c>
    </row>
    <row r="36" spans="1:47" x14ac:dyDescent="0.3">
      <c r="A36" s="40" t="s">
        <v>58</v>
      </c>
      <c r="B36" s="344">
        <v>138940</v>
      </c>
      <c r="C36" s="344">
        <v>10350</v>
      </c>
      <c r="D36" s="344">
        <v>42530</v>
      </c>
      <c r="E36" s="344">
        <v>35700</v>
      </c>
      <c r="F36" s="344">
        <v>25670</v>
      </c>
      <c r="G36" s="344">
        <v>19150</v>
      </c>
      <c r="H36" s="344">
        <v>100</v>
      </c>
      <c r="I36" s="344">
        <v>5440</v>
      </c>
      <c r="J36" s="343"/>
      <c r="K36" s="40" t="s">
        <v>58</v>
      </c>
      <c r="L36" s="344">
        <v>108960</v>
      </c>
      <c r="M36" s="344">
        <v>11190</v>
      </c>
      <c r="N36" s="344">
        <v>35350</v>
      </c>
      <c r="O36" s="344">
        <v>21930</v>
      </c>
      <c r="P36" s="344">
        <v>21130</v>
      </c>
      <c r="Q36" s="344">
        <v>11840</v>
      </c>
      <c r="R36" s="344">
        <v>60</v>
      </c>
      <c r="S36" s="344">
        <v>7460</v>
      </c>
      <c r="T36" s="343"/>
      <c r="U36" s="40" t="s">
        <v>58</v>
      </c>
      <c r="V36" s="344">
        <v>96430</v>
      </c>
      <c r="W36" s="344">
        <v>16330</v>
      </c>
      <c r="X36" s="344">
        <v>33470</v>
      </c>
      <c r="Y36" s="344">
        <v>14710</v>
      </c>
      <c r="Z36" s="344">
        <v>13780</v>
      </c>
      <c r="AA36" s="344">
        <v>7530</v>
      </c>
      <c r="AB36" s="344">
        <v>120</v>
      </c>
      <c r="AC36" s="344">
        <v>10490</v>
      </c>
      <c r="AD36" s="40" t="s">
        <v>58</v>
      </c>
      <c r="AE36" s="322">
        <v>183495</v>
      </c>
      <c r="AF36" s="322">
        <v>67925</v>
      </c>
      <c r="AG36" s="322">
        <v>16260</v>
      </c>
      <c r="AH36" s="322">
        <v>9221</v>
      </c>
      <c r="AI36" s="322">
        <v>18169</v>
      </c>
      <c r="AJ36" s="322">
        <v>11671</v>
      </c>
      <c r="AK36" s="322">
        <v>9303</v>
      </c>
      <c r="AL36" s="322">
        <v>23045</v>
      </c>
      <c r="AM36" s="40" t="s">
        <v>58</v>
      </c>
      <c r="AN36" s="344">
        <v>234901</v>
      </c>
      <c r="AO36" s="344">
        <v>86259</v>
      </c>
      <c r="AP36" s="344">
        <v>23256</v>
      </c>
      <c r="AQ36" s="348">
        <v>12347</v>
      </c>
      <c r="AR36" s="348">
        <v>24667</v>
      </c>
      <c r="AS36" s="348">
        <v>20443</v>
      </c>
      <c r="AT36" s="348">
        <v>32347</v>
      </c>
      <c r="AU36" s="348">
        <v>32347</v>
      </c>
    </row>
    <row r="37" spans="1:47" x14ac:dyDescent="0.3">
      <c r="A37" s="40" t="s">
        <v>59</v>
      </c>
      <c r="B37" s="344">
        <v>82400</v>
      </c>
      <c r="C37" s="344">
        <v>16010</v>
      </c>
      <c r="D37" s="344">
        <v>33290</v>
      </c>
      <c r="E37" s="344">
        <v>18380</v>
      </c>
      <c r="F37" s="344">
        <v>9670</v>
      </c>
      <c r="G37" s="344">
        <v>2960</v>
      </c>
      <c r="H37" s="344">
        <v>270</v>
      </c>
      <c r="I37" s="344">
        <v>1820</v>
      </c>
      <c r="J37" s="343"/>
      <c r="K37" s="40" t="s">
        <v>59</v>
      </c>
      <c r="L37" s="344">
        <v>84670</v>
      </c>
      <c r="M37" s="344">
        <v>17640</v>
      </c>
      <c r="N37" s="344">
        <v>35710</v>
      </c>
      <c r="O37" s="344">
        <v>15940</v>
      </c>
      <c r="P37" s="344">
        <v>10100</v>
      </c>
      <c r="Q37" s="344">
        <v>2660</v>
      </c>
      <c r="R37" s="344">
        <v>90</v>
      </c>
      <c r="S37" s="344">
        <v>2530</v>
      </c>
      <c r="T37" s="343"/>
      <c r="U37" s="40" t="s">
        <v>59</v>
      </c>
      <c r="V37" s="344">
        <v>86410</v>
      </c>
      <c r="W37" s="344">
        <v>20380</v>
      </c>
      <c r="X37" s="344">
        <v>35170</v>
      </c>
      <c r="Y37" s="344">
        <v>17260</v>
      </c>
      <c r="Z37" s="344">
        <v>8200</v>
      </c>
      <c r="AA37" s="344">
        <v>3070</v>
      </c>
      <c r="AB37" s="344">
        <v>120</v>
      </c>
      <c r="AC37" s="344">
        <v>2210</v>
      </c>
      <c r="AD37" s="40" t="s">
        <v>59</v>
      </c>
      <c r="AE37" s="322">
        <v>129168</v>
      </c>
      <c r="AF37" s="322">
        <v>54949</v>
      </c>
      <c r="AG37" s="322">
        <v>17431</v>
      </c>
      <c r="AH37" s="322">
        <v>8054</v>
      </c>
      <c r="AI37" s="322">
        <v>12015</v>
      </c>
      <c r="AJ37" s="322">
        <v>7353</v>
      </c>
      <c r="AK37" s="322">
        <v>2379</v>
      </c>
      <c r="AL37" s="322">
        <v>6828</v>
      </c>
      <c r="AM37" s="40" t="s">
        <v>59</v>
      </c>
      <c r="AN37" s="344">
        <v>152158</v>
      </c>
      <c r="AO37" s="344">
        <v>53426</v>
      </c>
      <c r="AP37" s="344">
        <v>26382</v>
      </c>
      <c r="AQ37" s="348">
        <v>9569</v>
      </c>
      <c r="AR37" s="348">
        <v>17885</v>
      </c>
      <c r="AS37" s="348">
        <v>11436</v>
      </c>
      <c r="AT37" s="348">
        <v>10289</v>
      </c>
      <c r="AU37" s="348">
        <v>10289</v>
      </c>
    </row>
    <row r="38" spans="1:47" x14ac:dyDescent="0.3">
      <c r="A38" s="40" t="s">
        <v>60</v>
      </c>
      <c r="B38" s="344">
        <v>88300</v>
      </c>
      <c r="C38" s="344">
        <v>4580</v>
      </c>
      <c r="D38" s="344">
        <v>19410</v>
      </c>
      <c r="E38" s="344">
        <v>24240</v>
      </c>
      <c r="F38" s="344">
        <v>21950</v>
      </c>
      <c r="G38" s="344">
        <v>14230</v>
      </c>
      <c r="H38" s="344">
        <v>90</v>
      </c>
      <c r="I38" s="344">
        <v>3800</v>
      </c>
      <c r="J38" s="343"/>
      <c r="K38" s="40" t="s">
        <v>60</v>
      </c>
      <c r="L38" s="344">
        <v>69990</v>
      </c>
      <c r="M38" s="344">
        <v>5000</v>
      </c>
      <c r="N38" s="344">
        <v>17910</v>
      </c>
      <c r="O38" s="344">
        <v>16410</v>
      </c>
      <c r="P38" s="344">
        <v>16880</v>
      </c>
      <c r="Q38" s="344">
        <v>8150</v>
      </c>
      <c r="R38" s="344">
        <v>0</v>
      </c>
      <c r="S38" s="344">
        <v>5640</v>
      </c>
      <c r="T38" s="343"/>
      <c r="U38" s="40" t="s">
        <v>60</v>
      </c>
      <c r="V38" s="344">
        <v>62870</v>
      </c>
      <c r="W38" s="344">
        <v>8590</v>
      </c>
      <c r="X38" s="344">
        <v>19270</v>
      </c>
      <c r="Y38" s="344">
        <v>10530</v>
      </c>
      <c r="Z38" s="344">
        <v>11580</v>
      </c>
      <c r="AA38" s="344">
        <v>4550</v>
      </c>
      <c r="AB38" s="344">
        <v>60</v>
      </c>
      <c r="AC38" s="344">
        <v>8290</v>
      </c>
      <c r="AD38" s="40" t="s">
        <v>60</v>
      </c>
      <c r="AE38" s="322">
        <v>143426</v>
      </c>
      <c r="AF38" s="322">
        <v>48100</v>
      </c>
      <c r="AG38" s="322">
        <v>10322</v>
      </c>
      <c r="AH38" s="322">
        <v>6110</v>
      </c>
      <c r="AI38" s="322">
        <v>13578</v>
      </c>
      <c r="AJ38" s="322">
        <v>9144</v>
      </c>
      <c r="AK38" s="322">
        <v>16674</v>
      </c>
      <c r="AL38" s="322">
        <v>16846</v>
      </c>
      <c r="AM38" s="40" t="s">
        <v>60</v>
      </c>
      <c r="AN38" s="344">
        <v>203953</v>
      </c>
      <c r="AO38" s="344">
        <v>71810</v>
      </c>
      <c r="AP38" s="344">
        <v>18977</v>
      </c>
      <c r="AQ38" s="348">
        <v>10051</v>
      </c>
      <c r="AR38" s="348">
        <v>19350</v>
      </c>
      <c r="AS38" s="348">
        <v>14630</v>
      </c>
      <c r="AT38" s="348">
        <v>29321</v>
      </c>
      <c r="AU38" s="348">
        <v>29321</v>
      </c>
    </row>
    <row r="39" spans="1:47" x14ac:dyDescent="0.3">
      <c r="A39" s="40" t="s">
        <v>61</v>
      </c>
      <c r="B39" s="344">
        <v>119040</v>
      </c>
      <c r="C39" s="344">
        <v>12170</v>
      </c>
      <c r="D39" s="344">
        <v>40210</v>
      </c>
      <c r="E39" s="344">
        <v>34680</v>
      </c>
      <c r="F39" s="344">
        <v>21900</v>
      </c>
      <c r="G39" s="344">
        <v>6960</v>
      </c>
      <c r="H39" s="344">
        <v>110</v>
      </c>
      <c r="I39" s="344">
        <v>3010</v>
      </c>
      <c r="J39" s="343"/>
      <c r="K39" s="40" t="s">
        <v>61</v>
      </c>
      <c r="L39" s="344">
        <v>103230</v>
      </c>
      <c r="M39" s="344">
        <v>12730</v>
      </c>
      <c r="N39" s="344">
        <v>37780</v>
      </c>
      <c r="O39" s="344">
        <v>25470</v>
      </c>
      <c r="P39" s="344">
        <v>17270</v>
      </c>
      <c r="Q39" s="344">
        <v>5390</v>
      </c>
      <c r="R39" s="344">
        <v>80</v>
      </c>
      <c r="S39" s="344">
        <v>4510</v>
      </c>
      <c r="T39" s="343"/>
      <c r="U39" s="40" t="s">
        <v>61</v>
      </c>
      <c r="V39" s="344">
        <v>101710</v>
      </c>
      <c r="W39" s="344">
        <v>17190</v>
      </c>
      <c r="X39" s="344">
        <v>39530</v>
      </c>
      <c r="Y39" s="344">
        <v>19710</v>
      </c>
      <c r="Z39" s="344">
        <v>13290</v>
      </c>
      <c r="AA39" s="344">
        <v>4770</v>
      </c>
      <c r="AB39" s="344">
        <v>60</v>
      </c>
      <c r="AC39" s="344">
        <v>7160</v>
      </c>
      <c r="AD39" s="40" t="s">
        <v>61</v>
      </c>
      <c r="AE39" s="322">
        <v>159046</v>
      </c>
      <c r="AF39" s="322">
        <v>56306</v>
      </c>
      <c r="AG39" s="322">
        <v>17700</v>
      </c>
      <c r="AH39" s="322">
        <v>9177</v>
      </c>
      <c r="AI39" s="322">
        <v>16825</v>
      </c>
      <c r="AJ39" s="322">
        <v>10877</v>
      </c>
      <c r="AK39" s="322">
        <v>9397</v>
      </c>
      <c r="AL39" s="322">
        <v>13833</v>
      </c>
      <c r="AM39" s="40" t="s">
        <v>61</v>
      </c>
      <c r="AN39" s="344">
        <v>203131</v>
      </c>
      <c r="AO39" s="344">
        <v>55114</v>
      </c>
      <c r="AP39" s="344">
        <v>24721</v>
      </c>
      <c r="AQ39" s="348">
        <v>12308</v>
      </c>
      <c r="AR39" s="348">
        <v>23969</v>
      </c>
      <c r="AS39" s="348">
        <v>19621</v>
      </c>
      <c r="AT39" s="348">
        <v>22607</v>
      </c>
      <c r="AU39" s="348">
        <v>22607</v>
      </c>
    </row>
    <row r="40" spans="1:47" x14ac:dyDescent="0.2">
      <c r="A40" s="40" t="s">
        <v>62</v>
      </c>
      <c r="B40" s="344">
        <v>157020</v>
      </c>
      <c r="C40" s="344">
        <v>18340</v>
      </c>
      <c r="D40" s="344">
        <v>60710</v>
      </c>
      <c r="E40" s="344">
        <v>35090</v>
      </c>
      <c r="F40" s="344">
        <v>24910</v>
      </c>
      <c r="G40" s="344">
        <v>11560</v>
      </c>
      <c r="H40" s="344">
        <v>100</v>
      </c>
      <c r="I40" s="344">
        <v>6310</v>
      </c>
      <c r="J40" s="343"/>
      <c r="K40" s="40" t="s">
        <v>62</v>
      </c>
      <c r="L40" s="344">
        <v>130280</v>
      </c>
      <c r="M40" s="344">
        <v>22000</v>
      </c>
      <c r="N40" s="344">
        <v>48980</v>
      </c>
      <c r="O40" s="344">
        <v>23280</v>
      </c>
      <c r="P40" s="344">
        <v>20150</v>
      </c>
      <c r="Q40" s="344">
        <v>7960</v>
      </c>
      <c r="R40" s="344">
        <v>90</v>
      </c>
      <c r="S40" s="344">
        <v>7820</v>
      </c>
      <c r="T40" s="343"/>
      <c r="U40" s="40" t="s">
        <v>62</v>
      </c>
      <c r="V40" s="344">
        <v>133050</v>
      </c>
      <c r="W40" s="344">
        <v>36000</v>
      </c>
      <c r="X40" s="344">
        <v>50940</v>
      </c>
      <c r="Y40" s="344">
        <v>17640</v>
      </c>
      <c r="Z40" s="344">
        <v>14100</v>
      </c>
      <c r="AA40" s="344">
        <v>5780</v>
      </c>
      <c r="AB40" s="344">
        <v>80</v>
      </c>
      <c r="AC40" s="344">
        <v>8510</v>
      </c>
      <c r="AD40" s="40" t="s">
        <v>62</v>
      </c>
      <c r="AE40" s="322">
        <v>204643</v>
      </c>
      <c r="AF40" s="322">
        <v>108418</v>
      </c>
      <c r="AG40" s="322">
        <v>18332</v>
      </c>
      <c r="AH40" s="322">
        <v>7466</v>
      </c>
      <c r="AI40" s="322">
        <v>13671</v>
      </c>
      <c r="AJ40" s="322">
        <v>8597</v>
      </c>
      <c r="AK40" s="322">
        <v>6445</v>
      </c>
      <c r="AL40" s="322">
        <v>16688</v>
      </c>
      <c r="AM40" s="40" t="s">
        <v>62</v>
      </c>
      <c r="AN40" s="344">
        <v>255989</v>
      </c>
      <c r="AO40" s="344">
        <v>127565</v>
      </c>
      <c r="AP40" s="344">
        <v>26718</v>
      </c>
      <c r="AQ40" s="348">
        <v>10087</v>
      </c>
      <c r="AR40" s="348">
        <v>19699</v>
      </c>
      <c r="AS40" s="348">
        <v>14881</v>
      </c>
      <c r="AT40" s="348">
        <v>21752</v>
      </c>
      <c r="AU40" s="348">
        <v>21752</v>
      </c>
    </row>
    <row r="41" spans="1:47" x14ac:dyDescent="0.2">
      <c r="A41" s="40" t="s">
        <v>63</v>
      </c>
      <c r="B41" s="344">
        <v>140760</v>
      </c>
      <c r="C41" s="344">
        <v>30500</v>
      </c>
      <c r="D41" s="344">
        <v>49690</v>
      </c>
      <c r="E41" s="344">
        <v>15660</v>
      </c>
      <c r="F41" s="344">
        <v>22550</v>
      </c>
      <c r="G41" s="344">
        <v>8860</v>
      </c>
      <c r="H41" s="344">
        <v>110</v>
      </c>
      <c r="I41" s="344">
        <v>13390</v>
      </c>
      <c r="J41" s="343"/>
      <c r="K41" s="40" t="s">
        <v>63</v>
      </c>
      <c r="L41" s="344">
        <v>93650</v>
      </c>
      <c r="M41" s="344">
        <v>21120</v>
      </c>
      <c r="N41" s="344">
        <v>32020</v>
      </c>
      <c r="O41" s="344">
        <v>10180</v>
      </c>
      <c r="P41" s="344">
        <v>17680</v>
      </c>
      <c r="Q41" s="344">
        <v>6000</v>
      </c>
      <c r="R41" s="344">
        <v>140</v>
      </c>
      <c r="S41" s="344">
        <v>6510</v>
      </c>
      <c r="T41" s="343"/>
      <c r="U41" s="40" t="s">
        <v>63</v>
      </c>
      <c r="V41" s="344">
        <v>83480</v>
      </c>
      <c r="W41" s="344">
        <v>23480</v>
      </c>
      <c r="X41" s="344">
        <v>27930</v>
      </c>
      <c r="Y41" s="344">
        <v>8050</v>
      </c>
      <c r="Z41" s="344">
        <v>11650</v>
      </c>
      <c r="AA41" s="344">
        <v>4920</v>
      </c>
      <c r="AB41" s="344">
        <v>90</v>
      </c>
      <c r="AC41" s="344">
        <v>7360</v>
      </c>
      <c r="AD41" s="40" t="s">
        <v>63</v>
      </c>
      <c r="AE41" s="322">
        <v>146488</v>
      </c>
      <c r="AF41" s="322">
        <v>71589</v>
      </c>
      <c r="AG41" s="322">
        <v>10486</v>
      </c>
      <c r="AH41" s="322">
        <v>4892</v>
      </c>
      <c r="AI41" s="322">
        <v>9550</v>
      </c>
      <c r="AJ41" s="322">
        <v>5880</v>
      </c>
      <c r="AK41" s="322">
        <v>7369</v>
      </c>
      <c r="AL41" s="322">
        <v>16465</v>
      </c>
      <c r="AM41" s="40" t="s">
        <v>63</v>
      </c>
      <c r="AN41" s="344">
        <v>186812</v>
      </c>
      <c r="AO41" s="344">
        <v>86597</v>
      </c>
      <c r="AP41" s="344">
        <v>15182</v>
      </c>
      <c r="AQ41" s="348">
        <v>6650</v>
      </c>
      <c r="AR41" s="348">
        <v>13556</v>
      </c>
      <c r="AS41" s="348">
        <v>10065</v>
      </c>
      <c r="AT41" s="348">
        <v>21910</v>
      </c>
      <c r="AU41" s="348">
        <v>21910</v>
      </c>
    </row>
    <row r="42" spans="1:47" x14ac:dyDescent="0.2">
      <c r="A42" s="336" t="s">
        <v>64</v>
      </c>
      <c r="B42" s="349">
        <v>371480</v>
      </c>
      <c r="C42" s="349">
        <v>78230</v>
      </c>
      <c r="D42" s="349">
        <v>142770</v>
      </c>
      <c r="E42" s="349">
        <v>45260</v>
      </c>
      <c r="F42" s="349">
        <v>55270</v>
      </c>
      <c r="G42" s="349">
        <v>21840</v>
      </c>
      <c r="H42" s="349">
        <v>310</v>
      </c>
      <c r="I42" s="349">
        <v>27800</v>
      </c>
      <c r="J42" s="343"/>
      <c r="K42" s="336" t="s">
        <v>64</v>
      </c>
      <c r="L42" s="349">
        <v>258880</v>
      </c>
      <c r="M42" s="349">
        <v>58880</v>
      </c>
      <c r="N42" s="349">
        <v>94180</v>
      </c>
      <c r="O42" s="349">
        <v>30400</v>
      </c>
      <c r="P42" s="349">
        <v>43950</v>
      </c>
      <c r="Q42" s="349">
        <v>14000</v>
      </c>
      <c r="R42" s="349">
        <v>300</v>
      </c>
      <c r="S42" s="349">
        <v>17170</v>
      </c>
      <c r="T42" s="343"/>
      <c r="U42" s="336" t="s">
        <v>64</v>
      </c>
      <c r="V42" s="349">
        <v>233080</v>
      </c>
      <c r="W42" s="349">
        <v>70240</v>
      </c>
      <c r="X42" s="349">
        <v>81140</v>
      </c>
      <c r="Y42" s="349">
        <v>22150</v>
      </c>
      <c r="Z42" s="349">
        <v>28770</v>
      </c>
      <c r="AA42" s="349">
        <v>11310</v>
      </c>
      <c r="AB42" s="349">
        <v>300</v>
      </c>
      <c r="AC42" s="349">
        <v>19170</v>
      </c>
      <c r="AD42" s="336" t="s">
        <v>64</v>
      </c>
      <c r="AE42" s="349">
        <v>432600</v>
      </c>
      <c r="AF42" s="349">
        <v>214742</v>
      </c>
      <c r="AG42" s="349">
        <v>28599</v>
      </c>
      <c r="AH42" s="349">
        <v>13455</v>
      </c>
      <c r="AI42" s="349">
        <v>27007</v>
      </c>
      <c r="AJ42" s="349">
        <v>16758</v>
      </c>
      <c r="AK42" s="349">
        <v>21190</v>
      </c>
      <c r="AL42" s="349">
        <v>49678</v>
      </c>
      <c r="AM42" s="336" t="s">
        <v>64</v>
      </c>
      <c r="AN42" s="349">
        <v>512707</v>
      </c>
      <c r="AO42" s="349">
        <v>241136</v>
      </c>
      <c r="AP42" s="349">
        <v>41420</v>
      </c>
      <c r="AQ42" s="349">
        <v>17348</v>
      </c>
      <c r="AR42" s="349">
        <v>36990</v>
      </c>
      <c r="AS42" s="349">
        <v>26651</v>
      </c>
      <c r="AT42" s="349">
        <v>64055</v>
      </c>
      <c r="AU42" s="349">
        <v>64055</v>
      </c>
    </row>
    <row r="43" spans="1:47" x14ac:dyDescent="0.2">
      <c r="A43" s="336" t="s">
        <v>65</v>
      </c>
      <c r="B43" s="349">
        <v>1008310</v>
      </c>
      <c r="C43" s="349">
        <v>91220</v>
      </c>
      <c r="D43" s="349">
        <v>341400</v>
      </c>
      <c r="E43" s="349">
        <v>236890</v>
      </c>
      <c r="F43" s="349">
        <v>187760</v>
      </c>
      <c r="G43" s="349">
        <v>107540</v>
      </c>
      <c r="H43" s="349">
        <v>920</v>
      </c>
      <c r="I43" s="349">
        <v>42580</v>
      </c>
      <c r="J43" s="343"/>
      <c r="K43" s="336" t="s">
        <v>65</v>
      </c>
      <c r="L43" s="349">
        <v>817610</v>
      </c>
      <c r="M43" s="349">
        <v>100900</v>
      </c>
      <c r="N43" s="349">
        <v>279780</v>
      </c>
      <c r="O43" s="349">
        <v>162800</v>
      </c>
      <c r="P43" s="349">
        <v>152580</v>
      </c>
      <c r="Q43" s="349">
        <v>67930</v>
      </c>
      <c r="R43" s="349">
        <v>550</v>
      </c>
      <c r="S43" s="349">
        <v>53070</v>
      </c>
      <c r="T43" s="343"/>
      <c r="U43" s="336" t="s">
        <v>65</v>
      </c>
      <c r="V43" s="349">
        <v>760740</v>
      </c>
      <c r="W43" s="349">
        <v>152630</v>
      </c>
      <c r="X43" s="349">
        <v>270510</v>
      </c>
      <c r="Y43" s="349">
        <v>115130</v>
      </c>
      <c r="Z43" s="349">
        <v>104620</v>
      </c>
      <c r="AA43" s="349">
        <v>43730</v>
      </c>
      <c r="AB43" s="349">
        <v>670</v>
      </c>
      <c r="AC43" s="349">
        <v>73450</v>
      </c>
      <c r="AD43" s="336" t="s">
        <v>65</v>
      </c>
      <c r="AE43" s="349">
        <v>1354385</v>
      </c>
      <c r="AF43" s="349">
        <v>550589</v>
      </c>
      <c r="AG43" s="349">
        <v>119601</v>
      </c>
      <c r="AH43" s="349">
        <v>61260</v>
      </c>
      <c r="AI43" s="349">
        <v>122231</v>
      </c>
      <c r="AJ43" s="349">
        <v>79182</v>
      </c>
      <c r="AK43" s="349">
        <v>83478</v>
      </c>
      <c r="AL43" s="349">
        <v>139928</v>
      </c>
      <c r="AM43" s="336" t="s">
        <v>65</v>
      </c>
      <c r="AN43" s="349">
        <v>1726145</v>
      </c>
      <c r="AO43" s="349">
        <v>654034</v>
      </c>
      <c r="AP43" s="349">
        <v>174862</v>
      </c>
      <c r="AQ43" s="349">
        <v>84573</v>
      </c>
      <c r="AR43" s="349">
        <v>171533</v>
      </c>
      <c r="AS43" s="349">
        <v>135284</v>
      </c>
      <c r="AT43" s="349">
        <v>212939</v>
      </c>
      <c r="AU43" s="349">
        <v>212939</v>
      </c>
    </row>
    <row r="44" spans="1:47" x14ac:dyDescent="0.2">
      <c r="A44" s="336" t="s">
        <v>66</v>
      </c>
      <c r="B44" s="349">
        <v>2460520</v>
      </c>
      <c r="C44" s="349">
        <v>385380</v>
      </c>
      <c r="D44" s="349">
        <v>921420</v>
      </c>
      <c r="E44" s="349">
        <v>567990</v>
      </c>
      <c r="F44" s="349">
        <v>374000</v>
      </c>
      <c r="G44" s="349">
        <v>131040</v>
      </c>
      <c r="H44" s="349">
        <v>4710</v>
      </c>
      <c r="I44" s="349">
        <v>75980</v>
      </c>
      <c r="J44" s="343"/>
      <c r="K44" s="336" t="s">
        <v>66</v>
      </c>
      <c r="L44" s="349">
        <v>2294350</v>
      </c>
      <c r="M44" s="349">
        <v>415150</v>
      </c>
      <c r="N44" s="349">
        <v>875400</v>
      </c>
      <c r="O44" s="349">
        <v>466810</v>
      </c>
      <c r="P44" s="349">
        <v>334380</v>
      </c>
      <c r="Q44" s="349">
        <v>103090</v>
      </c>
      <c r="R44" s="349">
        <v>3220</v>
      </c>
      <c r="S44" s="349">
        <v>96300</v>
      </c>
      <c r="T44" s="343"/>
      <c r="U44" s="336" t="s">
        <v>66</v>
      </c>
      <c r="V44" s="349">
        <v>2247830</v>
      </c>
      <c r="W44" s="349">
        <v>505970</v>
      </c>
      <c r="X44" s="349">
        <v>862670</v>
      </c>
      <c r="Y44" s="349">
        <v>404620</v>
      </c>
      <c r="Z44" s="349">
        <v>259970</v>
      </c>
      <c r="AA44" s="349">
        <v>90060</v>
      </c>
      <c r="AB44" s="349">
        <v>2990</v>
      </c>
      <c r="AC44" s="349">
        <v>121550</v>
      </c>
      <c r="AD44" s="336" t="s">
        <v>66</v>
      </c>
      <c r="AE44" s="349">
        <v>3513360</v>
      </c>
      <c r="AF44" s="349">
        <v>1392125</v>
      </c>
      <c r="AG44" s="349">
        <v>394373</v>
      </c>
      <c r="AH44" s="349">
        <v>189914</v>
      </c>
      <c r="AI44" s="349">
        <v>329839</v>
      </c>
      <c r="AJ44" s="349">
        <v>210968</v>
      </c>
      <c r="AK44" s="349">
        <v>142010</v>
      </c>
      <c r="AL44" s="349">
        <v>288778</v>
      </c>
      <c r="AM44" s="336" t="s">
        <v>66</v>
      </c>
      <c r="AN44" s="349">
        <v>4310321</v>
      </c>
      <c r="AO44" s="349">
        <v>1429472</v>
      </c>
      <c r="AP44" s="349">
        <v>584616</v>
      </c>
      <c r="AQ44" s="349">
        <v>238024</v>
      </c>
      <c r="AR44" s="349">
        <v>492235</v>
      </c>
      <c r="AS44" s="349">
        <v>354950</v>
      </c>
      <c r="AT44" s="349">
        <v>424558</v>
      </c>
      <c r="AU44" s="349">
        <v>424558</v>
      </c>
    </row>
    <row r="45" spans="1:47" x14ac:dyDescent="0.2">
      <c r="A45" s="336" t="s">
        <v>67</v>
      </c>
      <c r="B45" s="344">
        <v>3840310</v>
      </c>
      <c r="C45" s="344">
        <v>554830</v>
      </c>
      <c r="D45" s="344">
        <v>1405590</v>
      </c>
      <c r="E45" s="344">
        <v>850140</v>
      </c>
      <c r="F45" s="344">
        <v>617030</v>
      </c>
      <c r="G45" s="344">
        <v>260420</v>
      </c>
      <c r="H45" s="344">
        <v>5940</v>
      </c>
      <c r="I45" s="344">
        <v>146360</v>
      </c>
      <c r="J45" s="343"/>
      <c r="K45" s="336" t="s">
        <v>67</v>
      </c>
      <c r="L45" s="344">
        <v>3370840</v>
      </c>
      <c r="M45" s="344">
        <v>574930</v>
      </c>
      <c r="N45" s="344">
        <v>1249360</v>
      </c>
      <c r="O45" s="344">
        <v>660010</v>
      </c>
      <c r="P45" s="344">
        <v>530910</v>
      </c>
      <c r="Q45" s="344">
        <v>185020</v>
      </c>
      <c r="R45" s="344">
        <v>4070</v>
      </c>
      <c r="S45" s="344">
        <v>166540</v>
      </c>
      <c r="T45" s="343"/>
      <c r="U45" s="336" t="s">
        <v>67</v>
      </c>
      <c r="V45" s="344">
        <v>3241650</v>
      </c>
      <c r="W45" s="344">
        <v>728840</v>
      </c>
      <c r="X45" s="344">
        <v>1214320</v>
      </c>
      <c r="Y45" s="344">
        <v>541900</v>
      </c>
      <c r="Z45" s="344">
        <v>393360</v>
      </c>
      <c r="AA45" s="344">
        <v>145100</v>
      </c>
      <c r="AB45" s="344">
        <v>3960</v>
      </c>
      <c r="AC45" s="344">
        <v>214170</v>
      </c>
      <c r="AD45" s="336" t="s">
        <v>67</v>
      </c>
      <c r="AE45" s="344">
        <v>5300345</v>
      </c>
      <c r="AF45" s="344">
        <v>2157456</v>
      </c>
      <c r="AG45" s="344">
        <v>542573</v>
      </c>
      <c r="AH45" s="344">
        <v>264629</v>
      </c>
      <c r="AI45" s="344">
        <v>479077</v>
      </c>
      <c r="AJ45" s="344">
        <v>306908</v>
      </c>
      <c r="AK45" s="344">
        <v>246678</v>
      </c>
      <c r="AL45" s="344">
        <v>478384</v>
      </c>
      <c r="AM45" s="336" t="s">
        <v>67</v>
      </c>
      <c r="AN45" s="344">
        <v>6549173</v>
      </c>
      <c r="AO45" s="344">
        <v>2324642</v>
      </c>
      <c r="AP45" s="344">
        <v>800898</v>
      </c>
      <c r="AQ45" s="344">
        <v>339945</v>
      </c>
      <c r="AR45" s="344">
        <v>700758</v>
      </c>
      <c r="AS45" s="344">
        <v>516885</v>
      </c>
      <c r="AT45" s="344">
        <v>701552</v>
      </c>
      <c r="AU45" s="344">
        <v>701552</v>
      </c>
    </row>
    <row r="46" spans="1:47" x14ac:dyDescent="0.2">
      <c r="AE46" s="322"/>
      <c r="AF46" s="322"/>
      <c r="AG46" s="322"/>
      <c r="AH46" s="322"/>
      <c r="AI46" s="322"/>
      <c r="AJ46" s="322"/>
      <c r="AK46" s="322"/>
      <c r="AL46" s="322"/>
    </row>
  </sheetData>
  <mergeCells count="5">
    <mergeCell ref="C2:I2"/>
    <mergeCell ref="M2:S2"/>
    <mergeCell ref="W2:AC2"/>
    <mergeCell ref="AF2:AL2"/>
    <mergeCell ref="AO2:AU2"/>
  </mergeCells>
  <hyperlinks>
    <hyperlink ref="A1" location="Contents!A1" display="Back"/>
    <hyperlink ref="C1" location="'Table 27'!A1" display="Table 27"/>
  </hyperlinks>
  <pageMargins left="0.7" right="0.7" top="0.75" bottom="0.75" header="0.3" footer="0.3"/>
  <pageSetup paperSize="9" orientation="portrait"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tabColor theme="7" tint="0.39997558519241921"/>
    <pageSetUpPr autoPageBreaks="0"/>
  </sheetPr>
  <dimension ref="A1:AM42"/>
  <sheetViews>
    <sheetView zoomScale="70" zoomScaleNormal="70" workbookViewId="0"/>
  </sheetViews>
  <sheetFormatPr defaultColWidth="8.85546875" defaultRowHeight="12.75" x14ac:dyDescent="0.2"/>
  <cols>
    <col min="1" max="7" width="8.85546875" style="335"/>
    <col min="8" max="8" width="0" style="335" hidden="1" customWidth="1"/>
    <col min="9" max="15" width="8.85546875" style="335"/>
    <col min="16" max="16" width="0" style="335" hidden="1" customWidth="1"/>
    <col min="17" max="23" width="8.85546875" style="335"/>
    <col min="24" max="24" width="0" style="335" hidden="1" customWidth="1"/>
    <col min="25" max="31" width="8.85546875" style="335"/>
    <col min="32" max="32" width="0" style="335" hidden="1" customWidth="1"/>
    <col min="33" max="16384" width="8.85546875" style="335"/>
  </cols>
  <sheetData>
    <row r="1" spans="1:39" x14ac:dyDescent="0.2">
      <c r="A1" s="316" t="s">
        <v>333</v>
      </c>
      <c r="D1" s="316" t="s">
        <v>493</v>
      </c>
    </row>
    <row r="2" spans="1:39" ht="13.9" x14ac:dyDescent="0.3">
      <c r="A2" s="64" t="s">
        <v>29</v>
      </c>
      <c r="B2" s="582" t="s">
        <v>70</v>
      </c>
      <c r="C2" s="582"/>
      <c r="D2" s="582" t="s">
        <v>71</v>
      </c>
      <c r="E2" s="582"/>
      <c r="F2" s="582" t="s">
        <v>72</v>
      </c>
      <c r="G2" s="582"/>
      <c r="H2" s="343"/>
      <c r="I2" s="64" t="s">
        <v>30</v>
      </c>
      <c r="J2" s="582" t="s">
        <v>70</v>
      </c>
      <c r="K2" s="582"/>
      <c r="L2" s="582" t="s">
        <v>71</v>
      </c>
      <c r="M2" s="582"/>
      <c r="N2" s="582" t="s">
        <v>72</v>
      </c>
      <c r="O2" s="582"/>
      <c r="P2" s="343"/>
      <c r="Q2" s="64" t="s">
        <v>4</v>
      </c>
      <c r="R2" s="582" t="s">
        <v>70</v>
      </c>
      <c r="S2" s="582"/>
      <c r="T2" s="582" t="s">
        <v>71</v>
      </c>
      <c r="U2" s="582"/>
      <c r="V2" s="582" t="s">
        <v>72</v>
      </c>
      <c r="W2" s="582"/>
      <c r="X2" s="343"/>
      <c r="Y2" s="64">
        <v>2001</v>
      </c>
      <c r="Z2" s="582" t="s">
        <v>70</v>
      </c>
      <c r="AA2" s="582"/>
      <c r="AB2" s="582" t="s">
        <v>71</v>
      </c>
      <c r="AC2" s="582"/>
      <c r="AD2" s="582" t="s">
        <v>72</v>
      </c>
      <c r="AE2" s="582"/>
      <c r="AG2" s="64">
        <v>2011</v>
      </c>
      <c r="AH2" s="582" t="s">
        <v>70</v>
      </c>
      <c r="AI2" s="582"/>
      <c r="AJ2" s="582" t="s">
        <v>71</v>
      </c>
      <c r="AK2" s="582"/>
      <c r="AL2" s="582" t="s">
        <v>72</v>
      </c>
      <c r="AM2" s="582"/>
    </row>
    <row r="3" spans="1:39" ht="13.9" x14ac:dyDescent="0.3">
      <c r="A3" s="343"/>
      <c r="B3" s="343" t="s">
        <v>314</v>
      </c>
      <c r="C3" s="344" t="s">
        <v>315</v>
      </c>
      <c r="D3" s="343" t="s">
        <v>314</v>
      </c>
      <c r="E3" s="344" t="s">
        <v>315</v>
      </c>
      <c r="F3" s="343" t="s">
        <v>314</v>
      </c>
      <c r="G3" s="344" t="s">
        <v>315</v>
      </c>
      <c r="H3" s="343"/>
      <c r="I3" s="343"/>
      <c r="J3" s="343" t="s">
        <v>314</v>
      </c>
      <c r="K3" s="344" t="s">
        <v>315</v>
      </c>
      <c r="L3" s="343" t="s">
        <v>314</v>
      </c>
      <c r="M3" s="344" t="s">
        <v>315</v>
      </c>
      <c r="N3" s="343" t="s">
        <v>314</v>
      </c>
      <c r="O3" s="344" t="s">
        <v>315</v>
      </c>
      <c r="P3" s="343"/>
      <c r="Q3" s="343"/>
      <c r="R3" s="343" t="s">
        <v>314</v>
      </c>
      <c r="S3" s="344" t="s">
        <v>315</v>
      </c>
      <c r="T3" s="343" t="s">
        <v>314</v>
      </c>
      <c r="U3" s="344" t="s">
        <v>315</v>
      </c>
      <c r="V3" s="343" t="s">
        <v>314</v>
      </c>
      <c r="W3" s="344" t="s">
        <v>315</v>
      </c>
      <c r="X3" s="343"/>
      <c r="Y3" s="343"/>
      <c r="Z3" s="343" t="s">
        <v>314</v>
      </c>
      <c r="AA3" s="344" t="s">
        <v>315</v>
      </c>
      <c r="AB3" s="343" t="s">
        <v>314</v>
      </c>
      <c r="AC3" s="344" t="s">
        <v>315</v>
      </c>
      <c r="AD3" s="343" t="s">
        <v>314</v>
      </c>
      <c r="AE3" s="344" t="s">
        <v>315</v>
      </c>
      <c r="AG3" s="343"/>
      <c r="AH3" s="343" t="s">
        <v>314</v>
      </c>
      <c r="AI3" s="344" t="s">
        <v>315</v>
      </c>
      <c r="AJ3" s="343" t="s">
        <v>314</v>
      </c>
      <c r="AK3" s="344" t="s">
        <v>315</v>
      </c>
      <c r="AL3" s="343" t="s">
        <v>314</v>
      </c>
      <c r="AM3" s="344" t="s">
        <v>315</v>
      </c>
    </row>
    <row r="4" spans="1:39" ht="13.9" x14ac:dyDescent="0.3">
      <c r="A4" s="343"/>
      <c r="B4" s="343" t="s">
        <v>204</v>
      </c>
      <c r="C4" s="344" t="s">
        <v>238</v>
      </c>
      <c r="D4" s="343" t="s">
        <v>204</v>
      </c>
      <c r="E4" s="344" t="s">
        <v>238</v>
      </c>
      <c r="F4" s="343" t="s">
        <v>204</v>
      </c>
      <c r="G4" s="344" t="s">
        <v>238</v>
      </c>
      <c r="H4" s="343"/>
      <c r="I4" s="343"/>
      <c r="J4" s="343" t="s">
        <v>204</v>
      </c>
      <c r="K4" s="344" t="s">
        <v>238</v>
      </c>
      <c r="L4" s="343" t="s">
        <v>204</v>
      </c>
      <c r="M4" s="344" t="s">
        <v>238</v>
      </c>
      <c r="N4" s="343" t="s">
        <v>204</v>
      </c>
      <c r="O4" s="344" t="s">
        <v>238</v>
      </c>
      <c r="P4" s="343"/>
      <c r="Q4" s="343"/>
      <c r="R4" s="343" t="s">
        <v>204</v>
      </c>
      <c r="S4" s="344" t="s">
        <v>238</v>
      </c>
      <c r="T4" s="343" t="s">
        <v>204</v>
      </c>
      <c r="U4" s="344" t="s">
        <v>238</v>
      </c>
      <c r="V4" s="343" t="s">
        <v>204</v>
      </c>
      <c r="W4" s="344" t="s">
        <v>238</v>
      </c>
      <c r="X4" s="343"/>
      <c r="Y4" s="343"/>
      <c r="Z4" s="343" t="s">
        <v>204</v>
      </c>
      <c r="AA4" s="344" t="s">
        <v>238</v>
      </c>
      <c r="AB4" s="343" t="s">
        <v>204</v>
      </c>
      <c r="AC4" s="344" t="s">
        <v>238</v>
      </c>
      <c r="AD4" s="343" t="s">
        <v>204</v>
      </c>
      <c r="AE4" s="344" t="s">
        <v>238</v>
      </c>
      <c r="AG4" s="343"/>
      <c r="AH4" s="343" t="s">
        <v>204</v>
      </c>
      <c r="AI4" s="344" t="s">
        <v>238</v>
      </c>
      <c r="AJ4" s="343" t="s">
        <v>204</v>
      </c>
      <c r="AK4" s="344" t="s">
        <v>238</v>
      </c>
      <c r="AL4" s="343" t="s">
        <v>204</v>
      </c>
      <c r="AM4" s="344" t="s">
        <v>238</v>
      </c>
    </row>
    <row r="5" spans="1:39" ht="13.9" x14ac:dyDescent="0.3">
      <c r="A5" s="343"/>
      <c r="B5" s="343"/>
      <c r="C5" s="343"/>
      <c r="D5" s="343"/>
      <c r="E5" s="343"/>
      <c r="F5" s="343"/>
      <c r="G5" s="343"/>
      <c r="H5" s="343"/>
      <c r="I5" s="343"/>
      <c r="J5" s="343"/>
      <c r="K5" s="343"/>
      <c r="L5" s="343"/>
      <c r="M5" s="343"/>
      <c r="N5" s="343"/>
      <c r="O5" s="343"/>
      <c r="P5" s="343"/>
      <c r="Q5" s="343"/>
      <c r="R5" s="343"/>
      <c r="S5" s="343"/>
      <c r="T5" s="343"/>
      <c r="U5" s="343"/>
      <c r="V5" s="343"/>
      <c r="W5" s="343"/>
      <c r="X5" s="343"/>
      <c r="Y5" s="343"/>
      <c r="Z5" s="343"/>
      <c r="AA5" s="344"/>
      <c r="AB5" s="343"/>
      <c r="AC5" s="344"/>
      <c r="AD5" s="343"/>
      <c r="AE5" s="344"/>
      <c r="AG5" s="343"/>
      <c r="AH5" s="343"/>
      <c r="AI5" s="344"/>
      <c r="AJ5" s="343"/>
      <c r="AK5" s="344"/>
      <c r="AL5" s="343"/>
      <c r="AM5" s="344"/>
    </row>
    <row r="6" spans="1:39" ht="13.9" x14ac:dyDescent="0.3">
      <c r="A6" s="40" t="s">
        <v>31</v>
      </c>
      <c r="B6" s="343">
        <v>240</v>
      </c>
      <c r="C6" s="344">
        <v>8.0672268907563023</v>
      </c>
      <c r="D6" s="343">
        <v>195</v>
      </c>
      <c r="E6" s="344">
        <v>11.142857142857142</v>
      </c>
      <c r="F6" s="343">
        <v>45</v>
      </c>
      <c r="G6" s="344">
        <v>3.6734693877551026</v>
      </c>
      <c r="H6" s="343"/>
      <c r="I6" s="40" t="s">
        <v>31</v>
      </c>
      <c r="J6" s="343">
        <v>234</v>
      </c>
      <c r="K6" s="344">
        <v>6.67</v>
      </c>
      <c r="L6" s="343">
        <v>169</v>
      </c>
      <c r="M6" s="344">
        <v>8.42</v>
      </c>
      <c r="N6" s="343">
        <v>65</v>
      </c>
      <c r="O6" s="344">
        <v>4.32</v>
      </c>
      <c r="P6" s="343"/>
      <c r="Q6" s="40" t="s">
        <v>31</v>
      </c>
      <c r="R6" s="343">
        <v>178</v>
      </c>
      <c r="S6" s="344">
        <v>6.39</v>
      </c>
      <c r="T6" s="343">
        <v>105</v>
      </c>
      <c r="U6" s="344">
        <v>6.68</v>
      </c>
      <c r="V6" s="343">
        <v>73</v>
      </c>
      <c r="W6" s="344">
        <v>6.01</v>
      </c>
      <c r="X6" s="343"/>
      <c r="Y6" s="40" t="s">
        <v>31</v>
      </c>
      <c r="Z6" s="343">
        <v>216</v>
      </c>
      <c r="AA6" s="343">
        <v>4.7629547960308711</v>
      </c>
      <c r="AB6" s="343">
        <v>162</v>
      </c>
      <c r="AC6" s="343">
        <v>6.0742407199100112</v>
      </c>
      <c r="AD6" s="343">
        <v>54</v>
      </c>
      <c r="AE6" s="343">
        <v>2.8907922912205568</v>
      </c>
      <c r="AG6" s="40" t="s">
        <v>31</v>
      </c>
      <c r="AH6" s="322">
        <v>187</v>
      </c>
      <c r="AI6" s="322">
        <v>2.96</v>
      </c>
      <c r="AJ6" s="322">
        <v>106</v>
      </c>
      <c r="AK6" s="322">
        <v>2.95</v>
      </c>
      <c r="AL6" s="322">
        <v>81</v>
      </c>
      <c r="AM6" s="322">
        <v>2.99</v>
      </c>
    </row>
    <row r="7" spans="1:39" ht="13.9" x14ac:dyDescent="0.3">
      <c r="A7" s="40" t="s">
        <v>32</v>
      </c>
      <c r="B7" s="343">
        <v>3800</v>
      </c>
      <c r="C7" s="344">
        <v>4.8095177825591691</v>
      </c>
      <c r="D7" s="343">
        <v>2540</v>
      </c>
      <c r="E7" s="344">
        <v>5.0861033239887865</v>
      </c>
      <c r="F7" s="343">
        <v>1260</v>
      </c>
      <c r="G7" s="344">
        <v>4.3343653250773997</v>
      </c>
      <c r="H7" s="343"/>
      <c r="I7" s="40" t="s">
        <v>32</v>
      </c>
      <c r="J7" s="343">
        <v>6886</v>
      </c>
      <c r="K7" s="344">
        <v>9.7899999999999991</v>
      </c>
      <c r="L7" s="343">
        <v>5074</v>
      </c>
      <c r="M7" s="344">
        <v>11.66</v>
      </c>
      <c r="N7" s="343">
        <v>1812</v>
      </c>
      <c r="O7" s="344">
        <v>6.75</v>
      </c>
      <c r="P7" s="343"/>
      <c r="Q7" s="40" t="s">
        <v>32</v>
      </c>
      <c r="R7" s="343">
        <v>7713</v>
      </c>
      <c r="S7" s="344">
        <v>11.7</v>
      </c>
      <c r="T7" s="343">
        <v>5488</v>
      </c>
      <c r="U7" s="344">
        <v>14.23</v>
      </c>
      <c r="V7" s="343">
        <v>2225</v>
      </c>
      <c r="W7" s="344">
        <v>8.14</v>
      </c>
      <c r="X7" s="343"/>
      <c r="Y7" s="40" t="s">
        <v>32</v>
      </c>
      <c r="Z7" s="343">
        <v>5121</v>
      </c>
      <c r="AA7" s="343">
        <v>7.1585333463801941</v>
      </c>
      <c r="AB7" s="343">
        <v>3174</v>
      </c>
      <c r="AC7" s="343">
        <v>8.0501166683575125</v>
      </c>
      <c r="AD7" s="343">
        <v>1947</v>
      </c>
      <c r="AE7" s="343">
        <v>6.0637204522096608</v>
      </c>
      <c r="AG7" s="40" t="s">
        <v>32</v>
      </c>
      <c r="AH7" s="322">
        <v>9367</v>
      </c>
      <c r="AI7" s="322">
        <v>7.34</v>
      </c>
      <c r="AJ7" s="322">
        <v>5178</v>
      </c>
      <c r="AK7" s="322">
        <v>8.39</v>
      </c>
      <c r="AL7" s="322">
        <v>4189</v>
      </c>
      <c r="AM7" s="322">
        <v>6.36</v>
      </c>
    </row>
    <row r="8" spans="1:39" ht="13.9" x14ac:dyDescent="0.3">
      <c r="A8" s="40" t="s">
        <v>33</v>
      </c>
      <c r="B8" s="343">
        <v>5665</v>
      </c>
      <c r="C8" s="344">
        <v>3.68899163220786</v>
      </c>
      <c r="D8" s="343">
        <v>3030</v>
      </c>
      <c r="E8" s="344">
        <v>3.2754986216961246</v>
      </c>
      <c r="F8" s="343">
        <v>2635</v>
      </c>
      <c r="G8" s="344">
        <v>4.3154274484113984</v>
      </c>
      <c r="H8" s="343"/>
      <c r="I8" s="40" t="s">
        <v>33</v>
      </c>
      <c r="J8" s="343">
        <v>8906</v>
      </c>
      <c r="K8" s="344">
        <v>6.22</v>
      </c>
      <c r="L8" s="343">
        <v>5841</v>
      </c>
      <c r="M8" s="344">
        <v>6.92</v>
      </c>
      <c r="N8" s="343">
        <v>3065</v>
      </c>
      <c r="O8" s="344">
        <v>5.2</v>
      </c>
      <c r="P8" s="343"/>
      <c r="Q8" s="40" t="s">
        <v>33</v>
      </c>
      <c r="R8" s="343">
        <v>11754</v>
      </c>
      <c r="S8" s="344">
        <v>8.1300000000000008</v>
      </c>
      <c r="T8" s="343">
        <v>7447</v>
      </c>
      <c r="U8" s="344">
        <v>9.1199999999999992</v>
      </c>
      <c r="V8" s="343">
        <v>4307</v>
      </c>
      <c r="W8" s="344">
        <v>6.85</v>
      </c>
      <c r="X8" s="343"/>
      <c r="Y8" s="40" t="s">
        <v>33</v>
      </c>
      <c r="Z8" s="343">
        <v>7758</v>
      </c>
      <c r="AA8" s="343">
        <v>5.0133119652596481</v>
      </c>
      <c r="AB8" s="343">
        <v>4407</v>
      </c>
      <c r="AC8" s="343">
        <v>5.2868985208200874</v>
      </c>
      <c r="AD8" s="343">
        <v>3351</v>
      </c>
      <c r="AE8" s="343">
        <v>4.6938689750808926</v>
      </c>
      <c r="AG8" s="40" t="s">
        <v>33</v>
      </c>
      <c r="AH8" s="322">
        <v>11476</v>
      </c>
      <c r="AI8" s="322">
        <v>4.4400000000000004</v>
      </c>
      <c r="AJ8" s="322">
        <v>6113</v>
      </c>
      <c r="AK8" s="322">
        <v>4.8899999999999997</v>
      </c>
      <c r="AL8" s="322">
        <v>5363</v>
      </c>
      <c r="AM8" s="322">
        <v>4.0199999999999996</v>
      </c>
    </row>
    <row r="9" spans="1:39" ht="13.9" x14ac:dyDescent="0.3">
      <c r="A9" s="40" t="s">
        <v>34</v>
      </c>
      <c r="B9" s="343">
        <v>3690</v>
      </c>
      <c r="C9" s="344">
        <v>3.4926644581164221</v>
      </c>
      <c r="D9" s="343">
        <v>2335</v>
      </c>
      <c r="E9" s="344">
        <v>3.4845545440978962</v>
      </c>
      <c r="F9" s="343">
        <v>1355</v>
      </c>
      <c r="G9" s="344">
        <v>3.5067287784679086</v>
      </c>
      <c r="H9" s="343"/>
      <c r="I9" s="40" t="s">
        <v>34</v>
      </c>
      <c r="J9" s="343">
        <v>6017</v>
      </c>
      <c r="K9" s="344">
        <v>5.64</v>
      </c>
      <c r="L9" s="343">
        <v>4312</v>
      </c>
      <c r="M9" s="344">
        <v>6.68</v>
      </c>
      <c r="N9" s="343">
        <v>1705</v>
      </c>
      <c r="O9" s="344">
        <v>4.0599999999999996</v>
      </c>
      <c r="P9" s="343"/>
      <c r="Q9" s="40" t="s">
        <v>34</v>
      </c>
      <c r="R9" s="343">
        <v>8425</v>
      </c>
      <c r="S9" s="344">
        <v>7.67</v>
      </c>
      <c r="T9" s="343">
        <v>5753</v>
      </c>
      <c r="U9" s="344">
        <v>9.1199999999999992</v>
      </c>
      <c r="V9" s="343">
        <v>2672</v>
      </c>
      <c r="W9" s="344">
        <v>5.72</v>
      </c>
      <c r="X9" s="343"/>
      <c r="Y9" s="40" t="s">
        <v>34</v>
      </c>
      <c r="Z9" s="343">
        <v>4530</v>
      </c>
      <c r="AA9" s="343">
        <v>4.1698884347730027</v>
      </c>
      <c r="AB9" s="343">
        <v>2651</v>
      </c>
      <c r="AC9" s="343">
        <v>4.4896438430402901</v>
      </c>
      <c r="AD9" s="343">
        <v>1879</v>
      </c>
      <c r="AE9" s="343">
        <v>3.7891467865857349</v>
      </c>
      <c r="AG9" s="40" t="s">
        <v>34</v>
      </c>
      <c r="AH9" s="322">
        <v>7245</v>
      </c>
      <c r="AI9" s="322">
        <v>4.37</v>
      </c>
      <c r="AJ9" s="322">
        <v>3916</v>
      </c>
      <c r="AK9" s="322">
        <v>4.8899999999999997</v>
      </c>
      <c r="AL9" s="322">
        <v>3329</v>
      </c>
      <c r="AM9" s="322">
        <v>3.88</v>
      </c>
    </row>
    <row r="10" spans="1:39" ht="13.9" x14ac:dyDescent="0.3">
      <c r="A10" s="40" t="s">
        <v>35</v>
      </c>
      <c r="B10" s="343">
        <v>7010</v>
      </c>
      <c r="C10" s="344">
        <v>4.7291371517236724</v>
      </c>
      <c r="D10" s="343">
        <v>4035</v>
      </c>
      <c r="E10" s="344">
        <v>4.5652542852293942</v>
      </c>
      <c r="F10" s="343">
        <v>2975</v>
      </c>
      <c r="G10" s="344">
        <v>4.9711755368034085</v>
      </c>
      <c r="H10" s="343"/>
      <c r="I10" s="40" t="s">
        <v>35</v>
      </c>
      <c r="J10" s="343">
        <v>13191</v>
      </c>
      <c r="K10" s="344">
        <v>10.1</v>
      </c>
      <c r="L10" s="343">
        <v>8452</v>
      </c>
      <c r="M10" s="344">
        <v>11.14</v>
      </c>
      <c r="N10" s="343">
        <v>4739</v>
      </c>
      <c r="O10" s="344">
        <v>8.67</v>
      </c>
      <c r="P10" s="343"/>
      <c r="Q10" s="40" t="s">
        <v>35</v>
      </c>
      <c r="R10" s="343">
        <v>16466</v>
      </c>
      <c r="S10" s="344">
        <v>13.26</v>
      </c>
      <c r="T10" s="343">
        <v>10384</v>
      </c>
      <c r="U10" s="344">
        <v>14.93</v>
      </c>
      <c r="V10" s="343">
        <v>6082</v>
      </c>
      <c r="W10" s="344">
        <v>11.14</v>
      </c>
      <c r="X10" s="343"/>
      <c r="Y10" s="40" t="s">
        <v>35</v>
      </c>
      <c r="Z10" s="343">
        <v>9901</v>
      </c>
      <c r="AA10" s="343">
        <v>7.6076099150185179</v>
      </c>
      <c r="AB10" s="343">
        <v>6031</v>
      </c>
      <c r="AC10" s="343">
        <v>8.5876204986544025</v>
      </c>
      <c r="AD10" s="343">
        <v>3870</v>
      </c>
      <c r="AE10" s="343">
        <v>6.4589348598895135</v>
      </c>
      <c r="AG10" s="40" t="s">
        <v>35</v>
      </c>
      <c r="AH10" s="322">
        <v>13535</v>
      </c>
      <c r="AI10" s="322">
        <v>5.79</v>
      </c>
      <c r="AJ10" s="322">
        <v>7575</v>
      </c>
      <c r="AK10" s="322">
        <v>6.43</v>
      </c>
      <c r="AL10" s="322">
        <v>5960</v>
      </c>
      <c r="AM10" s="322">
        <v>5.14</v>
      </c>
    </row>
    <row r="11" spans="1:39" ht="13.9" x14ac:dyDescent="0.3">
      <c r="A11" s="40" t="s">
        <v>36</v>
      </c>
      <c r="B11" s="343">
        <v>4835</v>
      </c>
      <c r="C11" s="344">
        <v>3.2779661016949153</v>
      </c>
      <c r="D11" s="343">
        <v>2875</v>
      </c>
      <c r="E11" s="344">
        <v>3.1253397108381349</v>
      </c>
      <c r="F11" s="343">
        <v>1960</v>
      </c>
      <c r="G11" s="344">
        <v>3.5308953341740232</v>
      </c>
      <c r="H11" s="343"/>
      <c r="I11" s="40" t="s">
        <v>36</v>
      </c>
      <c r="J11" s="343">
        <v>7668</v>
      </c>
      <c r="K11" s="344">
        <v>5.23</v>
      </c>
      <c r="L11" s="343">
        <v>5368</v>
      </c>
      <c r="M11" s="344">
        <v>6.13</v>
      </c>
      <c r="N11" s="343">
        <v>2300</v>
      </c>
      <c r="O11" s="344">
        <v>3.91</v>
      </c>
      <c r="P11" s="343"/>
      <c r="Q11" s="40" t="s">
        <v>36</v>
      </c>
      <c r="R11" s="343">
        <v>10425</v>
      </c>
      <c r="S11" s="344">
        <v>7.07</v>
      </c>
      <c r="T11" s="343">
        <v>6927</v>
      </c>
      <c r="U11" s="344">
        <v>8.27</v>
      </c>
      <c r="V11" s="343">
        <v>3498</v>
      </c>
      <c r="W11" s="344">
        <v>5.5</v>
      </c>
      <c r="X11" s="343"/>
      <c r="Y11" s="40" t="s">
        <v>36</v>
      </c>
      <c r="Z11" s="343">
        <v>5672</v>
      </c>
      <c r="AA11" s="343">
        <v>3.8416992339630052</v>
      </c>
      <c r="AB11" s="343">
        <v>3409</v>
      </c>
      <c r="AC11" s="343">
        <v>4.2658891544554702</v>
      </c>
      <c r="AD11" s="343">
        <v>2263</v>
      </c>
      <c r="AE11" s="343">
        <v>3.341207736601211</v>
      </c>
      <c r="AG11" s="40" t="s">
        <v>36</v>
      </c>
      <c r="AH11" s="322">
        <v>8668</v>
      </c>
      <c r="AI11" s="322">
        <v>3.9</v>
      </c>
      <c r="AJ11" s="322">
        <v>4930</v>
      </c>
      <c r="AK11" s="322">
        <v>4.59</v>
      </c>
      <c r="AL11" s="322">
        <v>3738</v>
      </c>
      <c r="AM11" s="322">
        <v>3.24</v>
      </c>
    </row>
    <row r="12" spans="1:39" ht="13.9" x14ac:dyDescent="0.3">
      <c r="A12" s="40" t="s">
        <v>37</v>
      </c>
      <c r="B12" s="343">
        <v>6950</v>
      </c>
      <c r="C12" s="344">
        <v>5.9053445492395271</v>
      </c>
      <c r="D12" s="343">
        <v>4180</v>
      </c>
      <c r="E12" s="344">
        <v>6.5012831479897351</v>
      </c>
      <c r="F12" s="343">
        <v>2770</v>
      </c>
      <c r="G12" s="344">
        <v>5.1877516621406503</v>
      </c>
      <c r="H12" s="343"/>
      <c r="I12" s="40" t="s">
        <v>37</v>
      </c>
      <c r="J12" s="343">
        <v>10081</v>
      </c>
      <c r="K12" s="344">
        <v>11.2</v>
      </c>
      <c r="L12" s="343">
        <v>6601</v>
      </c>
      <c r="M12" s="344">
        <v>13.4</v>
      </c>
      <c r="N12" s="343">
        <v>3480</v>
      </c>
      <c r="O12" s="344">
        <v>8.5500000000000007</v>
      </c>
      <c r="P12" s="343"/>
      <c r="Q12" s="40" t="s">
        <v>37</v>
      </c>
      <c r="R12" s="343">
        <v>11806</v>
      </c>
      <c r="S12" s="344">
        <v>13.18</v>
      </c>
      <c r="T12" s="343">
        <v>7450</v>
      </c>
      <c r="U12" s="344">
        <v>15.46</v>
      </c>
      <c r="V12" s="343">
        <v>4356</v>
      </c>
      <c r="W12" s="344">
        <v>10.53</v>
      </c>
      <c r="X12" s="343"/>
      <c r="Y12" s="40" t="s">
        <v>37</v>
      </c>
      <c r="Z12" s="343">
        <v>7665</v>
      </c>
      <c r="AA12" s="343">
        <v>7.6206478296315439</v>
      </c>
      <c r="AB12" s="343">
        <v>4669</v>
      </c>
      <c r="AC12" s="343">
        <v>8.7726879861711318</v>
      </c>
      <c r="AD12" s="343">
        <v>2996</v>
      </c>
      <c r="AE12" s="343">
        <v>6.3260135135135132</v>
      </c>
      <c r="AG12" s="40" t="s">
        <v>37</v>
      </c>
      <c r="AH12" s="322">
        <v>7755</v>
      </c>
      <c r="AI12" s="322">
        <v>4.46</v>
      </c>
      <c r="AJ12" s="322">
        <v>4249</v>
      </c>
      <c r="AK12" s="322">
        <v>4.9800000000000004</v>
      </c>
      <c r="AL12" s="322">
        <v>3506</v>
      </c>
      <c r="AM12" s="322">
        <v>3.96</v>
      </c>
    </row>
    <row r="13" spans="1:39" ht="13.9" x14ac:dyDescent="0.3">
      <c r="A13" s="40" t="s">
        <v>38</v>
      </c>
      <c r="B13" s="343">
        <v>5520</v>
      </c>
      <c r="C13" s="344">
        <v>3.3682155169783692</v>
      </c>
      <c r="D13" s="343">
        <v>3050</v>
      </c>
      <c r="E13" s="344">
        <v>3.0519837894631507</v>
      </c>
      <c r="F13" s="343">
        <v>2470</v>
      </c>
      <c r="G13" s="344">
        <v>3.8623924941360439</v>
      </c>
      <c r="H13" s="343"/>
      <c r="I13" s="40" t="s">
        <v>38</v>
      </c>
      <c r="J13" s="343">
        <v>9914</v>
      </c>
      <c r="K13" s="344">
        <v>6.15</v>
      </c>
      <c r="L13" s="343">
        <v>6793</v>
      </c>
      <c r="M13" s="344">
        <v>7.12</v>
      </c>
      <c r="N13" s="343">
        <v>3121</v>
      </c>
      <c r="O13" s="344">
        <v>4.74</v>
      </c>
      <c r="P13" s="343"/>
      <c r="Q13" s="40" t="s">
        <v>38</v>
      </c>
      <c r="R13" s="343">
        <v>13863</v>
      </c>
      <c r="S13" s="344">
        <v>8.41</v>
      </c>
      <c r="T13" s="343">
        <v>9345</v>
      </c>
      <c r="U13" s="344">
        <v>10.11</v>
      </c>
      <c r="V13" s="343">
        <v>4518</v>
      </c>
      <c r="W13" s="344">
        <v>6.24</v>
      </c>
      <c r="X13" s="343"/>
      <c r="Y13" s="40" t="s">
        <v>38</v>
      </c>
      <c r="Z13" s="343">
        <v>9163</v>
      </c>
      <c r="AA13" s="343">
        <v>5.4884367269438332</v>
      </c>
      <c r="AB13" s="343">
        <v>5411</v>
      </c>
      <c r="AC13" s="343">
        <v>6.1155754472812758</v>
      </c>
      <c r="AD13" s="343">
        <v>3752</v>
      </c>
      <c r="AE13" s="343">
        <v>4.7813232745437864</v>
      </c>
      <c r="AG13" s="40" t="s">
        <v>38</v>
      </c>
      <c r="AH13" s="322">
        <v>14512</v>
      </c>
      <c r="AI13" s="322">
        <v>5.52</v>
      </c>
      <c r="AJ13" s="322">
        <v>7992</v>
      </c>
      <c r="AK13" s="322">
        <v>6.27</v>
      </c>
      <c r="AL13" s="322">
        <v>6520</v>
      </c>
      <c r="AM13" s="322">
        <v>4.8099999999999996</v>
      </c>
    </row>
    <row r="14" spans="1:39" ht="13.9" x14ac:dyDescent="0.3">
      <c r="A14" s="40" t="s">
        <v>39</v>
      </c>
      <c r="B14" s="343">
        <v>6435</v>
      </c>
      <c r="C14" s="344">
        <v>4.0475516558165863</v>
      </c>
      <c r="D14" s="343">
        <v>3610</v>
      </c>
      <c r="E14" s="344">
        <v>3.7602208218321964</v>
      </c>
      <c r="F14" s="343">
        <v>2825</v>
      </c>
      <c r="G14" s="344">
        <v>4.4855509685614487</v>
      </c>
      <c r="H14" s="343"/>
      <c r="I14" s="40" t="s">
        <v>39</v>
      </c>
      <c r="J14" s="343">
        <v>12451</v>
      </c>
      <c r="K14" s="344">
        <v>8.58</v>
      </c>
      <c r="L14" s="343">
        <v>8043</v>
      </c>
      <c r="M14" s="344">
        <v>9.48</v>
      </c>
      <c r="N14" s="343">
        <v>4408</v>
      </c>
      <c r="O14" s="344">
        <v>7.32</v>
      </c>
      <c r="P14" s="343"/>
      <c r="Q14" s="40" t="s">
        <v>39</v>
      </c>
      <c r="R14" s="343">
        <v>15771</v>
      </c>
      <c r="S14" s="344">
        <v>11.03</v>
      </c>
      <c r="T14" s="343">
        <v>10350</v>
      </c>
      <c r="U14" s="344">
        <v>13.01</v>
      </c>
      <c r="V14" s="343">
        <v>5421</v>
      </c>
      <c r="W14" s="344">
        <v>8.5399999999999991</v>
      </c>
      <c r="X14" s="343"/>
      <c r="Y14" s="40" t="s">
        <v>39</v>
      </c>
      <c r="Z14" s="343">
        <v>8844</v>
      </c>
      <c r="AA14" s="343">
        <v>5.7510355635611683</v>
      </c>
      <c r="AB14" s="343">
        <v>5322</v>
      </c>
      <c r="AC14" s="343">
        <v>6.4002501413057855</v>
      </c>
      <c r="AD14" s="343">
        <v>3522</v>
      </c>
      <c r="AE14" s="343">
        <v>4.9866908308319653</v>
      </c>
      <c r="AG14" s="40" t="s">
        <v>39</v>
      </c>
      <c r="AH14" s="322">
        <v>13158</v>
      </c>
      <c r="AI14" s="322">
        <v>5.21</v>
      </c>
      <c r="AJ14" s="322">
        <v>7357</v>
      </c>
      <c r="AK14" s="322">
        <v>5.79</v>
      </c>
      <c r="AL14" s="322">
        <v>5801</v>
      </c>
      <c r="AM14" s="322">
        <v>4.6100000000000003</v>
      </c>
    </row>
    <row r="15" spans="1:39" ht="13.9" x14ac:dyDescent="0.3">
      <c r="A15" s="40" t="s">
        <v>40</v>
      </c>
      <c r="B15" s="343">
        <v>4415</v>
      </c>
      <c r="C15" s="344">
        <v>3.2557796541425468</v>
      </c>
      <c r="D15" s="343">
        <v>2565</v>
      </c>
      <c r="E15" s="344">
        <v>3.090733823352211</v>
      </c>
      <c r="F15" s="343">
        <v>1850</v>
      </c>
      <c r="G15" s="344">
        <v>3.5161075738857739</v>
      </c>
      <c r="H15" s="343"/>
      <c r="I15" s="40" t="s">
        <v>40</v>
      </c>
      <c r="J15" s="343">
        <v>8398</v>
      </c>
      <c r="K15" s="344">
        <v>6.59</v>
      </c>
      <c r="L15" s="343">
        <v>5989</v>
      </c>
      <c r="M15" s="344">
        <v>7.86</v>
      </c>
      <c r="N15" s="343">
        <v>2409</v>
      </c>
      <c r="O15" s="344">
        <v>4.7</v>
      </c>
      <c r="P15" s="343"/>
      <c r="Q15" s="40" t="s">
        <v>40</v>
      </c>
      <c r="R15" s="343">
        <v>13136</v>
      </c>
      <c r="S15" s="344">
        <v>10.16</v>
      </c>
      <c r="T15" s="343">
        <v>8916</v>
      </c>
      <c r="U15" s="344">
        <v>12.06</v>
      </c>
      <c r="V15" s="343">
        <v>4220</v>
      </c>
      <c r="W15" s="344">
        <v>7.63</v>
      </c>
      <c r="X15" s="343"/>
      <c r="Y15" s="40" t="s">
        <v>40</v>
      </c>
      <c r="Z15" s="343">
        <v>8177</v>
      </c>
      <c r="AA15" s="343">
        <v>6.2695035460992905</v>
      </c>
      <c r="AB15" s="343">
        <v>5115</v>
      </c>
      <c r="AC15" s="343">
        <v>7.2697555429221143</v>
      </c>
      <c r="AD15" s="343">
        <v>3062</v>
      </c>
      <c r="AE15" s="343">
        <v>5.0978107050695085</v>
      </c>
      <c r="AG15" s="40" t="s">
        <v>40</v>
      </c>
      <c r="AH15" s="322">
        <v>13192</v>
      </c>
      <c r="AI15" s="322">
        <v>5.89</v>
      </c>
      <c r="AJ15" s="322">
        <v>7245</v>
      </c>
      <c r="AK15" s="322">
        <v>6.75</v>
      </c>
      <c r="AL15" s="322">
        <v>5947</v>
      </c>
      <c r="AM15" s="322">
        <v>5.09</v>
      </c>
    </row>
    <row r="16" spans="1:39" ht="13.9" x14ac:dyDescent="0.3">
      <c r="A16" s="40" t="s">
        <v>41</v>
      </c>
      <c r="B16" s="343">
        <v>5275</v>
      </c>
      <c r="C16" s="344">
        <v>4.8768085794850462</v>
      </c>
      <c r="D16" s="343">
        <v>3450</v>
      </c>
      <c r="E16" s="344">
        <v>5.1981316860027116</v>
      </c>
      <c r="F16" s="343">
        <v>1825</v>
      </c>
      <c r="G16" s="344">
        <v>4.3665510228496229</v>
      </c>
      <c r="H16" s="343"/>
      <c r="I16" s="40" t="s">
        <v>41</v>
      </c>
      <c r="J16" s="343">
        <v>9907</v>
      </c>
      <c r="K16" s="344">
        <v>9.6199999999999992</v>
      </c>
      <c r="L16" s="343">
        <v>7142</v>
      </c>
      <c r="M16" s="344">
        <v>11.69</v>
      </c>
      <c r="N16" s="343">
        <v>2765</v>
      </c>
      <c r="O16" s="344">
        <v>6.6</v>
      </c>
      <c r="P16" s="343"/>
      <c r="Q16" s="40" t="s">
        <v>41</v>
      </c>
      <c r="R16" s="343">
        <v>13121</v>
      </c>
      <c r="S16" s="344">
        <v>13.36</v>
      </c>
      <c r="T16" s="343">
        <v>8924</v>
      </c>
      <c r="U16" s="344">
        <v>16.04</v>
      </c>
      <c r="V16" s="343">
        <v>4197</v>
      </c>
      <c r="W16" s="344">
        <v>9.86</v>
      </c>
      <c r="X16" s="343"/>
      <c r="Y16" s="40" t="s">
        <v>41</v>
      </c>
      <c r="Z16" s="343">
        <v>8354</v>
      </c>
      <c r="AA16" s="343">
        <v>8.2683399976246097</v>
      </c>
      <c r="AB16" s="343">
        <v>5032</v>
      </c>
      <c r="AC16" s="343">
        <v>9.2718160377358494</v>
      </c>
      <c r="AD16" s="343">
        <v>3322</v>
      </c>
      <c r="AE16" s="343">
        <v>7.1037550252330854</v>
      </c>
      <c r="AG16" s="40" t="s">
        <v>41</v>
      </c>
      <c r="AH16" s="322">
        <v>11518</v>
      </c>
      <c r="AI16" s="322">
        <v>6.17</v>
      </c>
      <c r="AJ16" s="322">
        <v>6317</v>
      </c>
      <c r="AK16" s="322">
        <v>6.8</v>
      </c>
      <c r="AL16" s="322">
        <v>5201</v>
      </c>
      <c r="AM16" s="322">
        <v>5.55</v>
      </c>
    </row>
    <row r="17" spans="1:39" ht="13.9" x14ac:dyDescent="0.3">
      <c r="A17" s="40" t="s">
        <v>42</v>
      </c>
      <c r="B17" s="343">
        <v>7170</v>
      </c>
      <c r="C17" s="344">
        <v>6.4484216206493388</v>
      </c>
      <c r="D17" s="343">
        <v>4445</v>
      </c>
      <c r="E17" s="344">
        <v>6.7205926821892952</v>
      </c>
      <c r="F17" s="343">
        <v>2725</v>
      </c>
      <c r="G17" s="344">
        <v>6.0488346281908987</v>
      </c>
      <c r="H17" s="343"/>
      <c r="I17" s="40" t="s">
        <v>42</v>
      </c>
      <c r="J17" s="343">
        <v>13403</v>
      </c>
      <c r="K17" s="344">
        <v>15.34</v>
      </c>
      <c r="L17" s="343">
        <v>9087</v>
      </c>
      <c r="M17" s="344">
        <v>17.79</v>
      </c>
      <c r="N17" s="343">
        <v>4316</v>
      </c>
      <c r="O17" s="344">
        <v>11.89</v>
      </c>
      <c r="P17" s="343"/>
      <c r="Q17" s="40" t="s">
        <v>42</v>
      </c>
      <c r="R17" s="343">
        <v>19126</v>
      </c>
      <c r="S17" s="344">
        <v>22.57</v>
      </c>
      <c r="T17" s="343">
        <v>12337</v>
      </c>
      <c r="U17" s="344">
        <v>26.1</v>
      </c>
      <c r="V17" s="343">
        <v>6789</v>
      </c>
      <c r="W17" s="344">
        <v>18.11</v>
      </c>
      <c r="X17" s="343"/>
      <c r="Y17" s="40" t="s">
        <v>42</v>
      </c>
      <c r="Z17" s="343">
        <v>10143</v>
      </c>
      <c r="AA17" s="343">
        <v>11.173288976525409</v>
      </c>
      <c r="AB17" s="343">
        <v>6301</v>
      </c>
      <c r="AC17" s="343">
        <v>13.183387383617534</v>
      </c>
      <c r="AD17" s="343">
        <v>3842</v>
      </c>
      <c r="AE17" s="343">
        <v>8.9382095663502685</v>
      </c>
      <c r="AG17" s="40" t="s">
        <v>42</v>
      </c>
      <c r="AH17" s="322">
        <v>13207</v>
      </c>
      <c r="AI17" s="322">
        <v>7.05</v>
      </c>
      <c r="AJ17" s="322">
        <v>7644</v>
      </c>
      <c r="AK17" s="322">
        <v>8.24</v>
      </c>
      <c r="AL17" s="322">
        <v>5563</v>
      </c>
      <c r="AM17" s="322">
        <v>5.88</v>
      </c>
    </row>
    <row r="18" spans="1:39" ht="13.9" x14ac:dyDescent="0.3">
      <c r="A18" s="40" t="s">
        <v>43</v>
      </c>
      <c r="B18" s="343">
        <v>6280</v>
      </c>
      <c r="C18" s="344">
        <v>6.0641174198532255</v>
      </c>
      <c r="D18" s="343">
        <v>3985</v>
      </c>
      <c r="E18" s="344">
        <v>6.7229017292281741</v>
      </c>
      <c r="F18" s="343">
        <v>2295</v>
      </c>
      <c r="G18" s="344">
        <v>5.182341650671785</v>
      </c>
      <c r="H18" s="343"/>
      <c r="I18" s="40" t="s">
        <v>43</v>
      </c>
      <c r="J18" s="343">
        <v>8786</v>
      </c>
      <c r="K18" s="344">
        <v>11.08</v>
      </c>
      <c r="L18" s="343">
        <v>5888</v>
      </c>
      <c r="M18" s="344">
        <v>13.35</v>
      </c>
      <c r="N18" s="343">
        <v>2898</v>
      </c>
      <c r="O18" s="344">
        <v>8.24</v>
      </c>
      <c r="P18" s="343"/>
      <c r="Q18" s="40" t="s">
        <v>43</v>
      </c>
      <c r="R18" s="343">
        <v>11033</v>
      </c>
      <c r="S18" s="344">
        <v>13.35</v>
      </c>
      <c r="T18" s="343">
        <v>6908</v>
      </c>
      <c r="U18" s="344">
        <v>15.77</v>
      </c>
      <c r="V18" s="343">
        <v>4125</v>
      </c>
      <c r="W18" s="344">
        <v>10.62</v>
      </c>
      <c r="X18" s="343"/>
      <c r="Y18" s="40" t="s">
        <v>43</v>
      </c>
      <c r="Z18" s="343">
        <v>6447</v>
      </c>
      <c r="AA18" s="343">
        <v>7.1541918659490653</v>
      </c>
      <c r="AB18" s="343">
        <v>3947</v>
      </c>
      <c r="AC18" s="343">
        <v>8.405025553662691</v>
      </c>
      <c r="AD18" s="343">
        <v>2500</v>
      </c>
      <c r="AE18" s="343">
        <v>5.7930714865021438</v>
      </c>
      <c r="AG18" s="40" t="s">
        <v>43</v>
      </c>
      <c r="AH18" s="322">
        <v>7060</v>
      </c>
      <c r="AI18" s="322">
        <v>4.8499999999999996</v>
      </c>
      <c r="AJ18" s="322">
        <v>3848</v>
      </c>
      <c r="AK18" s="322">
        <v>5.42</v>
      </c>
      <c r="AL18" s="322">
        <v>3212</v>
      </c>
      <c r="AM18" s="322">
        <v>4.3099999999999996</v>
      </c>
    </row>
    <row r="19" spans="1:39" ht="13.9" x14ac:dyDescent="0.3">
      <c r="A19" s="40" t="s">
        <v>44</v>
      </c>
      <c r="B19" s="343">
        <v>6185</v>
      </c>
      <c r="C19" s="344">
        <v>5.0333658854166661</v>
      </c>
      <c r="D19" s="343">
        <v>3600</v>
      </c>
      <c r="E19" s="344">
        <v>4.9597024178549294</v>
      </c>
      <c r="F19" s="343">
        <v>2585</v>
      </c>
      <c r="G19" s="344">
        <v>5.1396759121185003</v>
      </c>
      <c r="H19" s="343"/>
      <c r="I19" s="40" t="s">
        <v>44</v>
      </c>
      <c r="J19" s="343">
        <v>11196</v>
      </c>
      <c r="K19" s="344">
        <v>10.71</v>
      </c>
      <c r="L19" s="343">
        <v>7457</v>
      </c>
      <c r="M19" s="344">
        <v>12.32</v>
      </c>
      <c r="N19" s="343">
        <v>3739</v>
      </c>
      <c r="O19" s="344">
        <v>8.5</v>
      </c>
      <c r="P19" s="343"/>
      <c r="Q19" s="40" t="s">
        <v>44</v>
      </c>
      <c r="R19" s="343">
        <v>18540</v>
      </c>
      <c r="S19" s="344">
        <v>17.670000000000002</v>
      </c>
      <c r="T19" s="343">
        <v>12016</v>
      </c>
      <c r="U19" s="344">
        <v>20.69</v>
      </c>
      <c r="V19" s="343">
        <v>6524</v>
      </c>
      <c r="W19" s="344">
        <v>13.93</v>
      </c>
      <c r="X19" s="343"/>
      <c r="Y19" s="40" t="s">
        <v>44</v>
      </c>
      <c r="Z19" s="343">
        <v>9468</v>
      </c>
      <c r="AA19" s="343">
        <v>8.8879710117717732</v>
      </c>
      <c r="AB19" s="343">
        <v>5820</v>
      </c>
      <c r="AC19" s="343">
        <v>10.333990305225591</v>
      </c>
      <c r="AD19" s="343">
        <v>3648</v>
      </c>
      <c r="AE19" s="343">
        <v>7.2659190949469199</v>
      </c>
      <c r="AG19" s="40" t="s">
        <v>44</v>
      </c>
      <c r="AH19" s="322">
        <v>11730</v>
      </c>
      <c r="AI19" s="322">
        <v>6.08</v>
      </c>
      <c r="AJ19" s="322">
        <v>6638</v>
      </c>
      <c r="AK19" s="322">
        <v>6.95</v>
      </c>
      <c r="AL19" s="322">
        <v>5092</v>
      </c>
      <c r="AM19" s="322">
        <v>5.22</v>
      </c>
    </row>
    <row r="20" spans="1:39" ht="13.9" x14ac:dyDescent="0.3">
      <c r="A20" s="40" t="s">
        <v>45</v>
      </c>
      <c r="B20" s="343">
        <v>3140</v>
      </c>
      <c r="C20" s="344">
        <v>3.1356101457958854</v>
      </c>
      <c r="D20" s="343">
        <v>1635</v>
      </c>
      <c r="E20" s="344">
        <v>2.6269280205655527</v>
      </c>
      <c r="F20" s="343">
        <v>1505</v>
      </c>
      <c r="G20" s="344">
        <v>3.970976253298153</v>
      </c>
      <c r="H20" s="343"/>
      <c r="I20" s="40" t="s">
        <v>45</v>
      </c>
      <c r="J20" s="343">
        <v>5256</v>
      </c>
      <c r="K20" s="344">
        <v>5.41</v>
      </c>
      <c r="L20" s="343">
        <v>3391</v>
      </c>
      <c r="M20" s="344">
        <v>5.87</v>
      </c>
      <c r="N20" s="343">
        <v>1865</v>
      </c>
      <c r="O20" s="344">
        <v>4.75</v>
      </c>
      <c r="P20" s="343"/>
      <c r="Q20" s="40" t="s">
        <v>45</v>
      </c>
      <c r="R20" s="343">
        <v>7521</v>
      </c>
      <c r="S20" s="344">
        <v>7.44</v>
      </c>
      <c r="T20" s="343">
        <v>4755</v>
      </c>
      <c r="U20" s="344">
        <v>8.33</v>
      </c>
      <c r="V20" s="343">
        <v>2766</v>
      </c>
      <c r="W20" s="344">
        <v>6.28</v>
      </c>
      <c r="X20" s="343"/>
      <c r="Y20" s="40" t="s">
        <v>45</v>
      </c>
      <c r="Z20" s="343">
        <v>4602</v>
      </c>
      <c r="AA20" s="343">
        <v>4.4658366408213563</v>
      </c>
      <c r="AB20" s="343">
        <v>2646</v>
      </c>
      <c r="AC20" s="343">
        <v>4.7676534712337162</v>
      </c>
      <c r="AD20" s="343">
        <v>1956</v>
      </c>
      <c r="AE20" s="343">
        <v>4.1135646687697163</v>
      </c>
      <c r="AG20" s="40" t="s">
        <v>45</v>
      </c>
      <c r="AH20" s="322">
        <v>7854</v>
      </c>
      <c r="AI20" s="322">
        <v>4.49</v>
      </c>
      <c r="AJ20" s="322">
        <v>4107</v>
      </c>
      <c r="AK20" s="322">
        <v>4.75</v>
      </c>
      <c r="AL20" s="322">
        <v>3747</v>
      </c>
      <c r="AM20" s="322">
        <v>4.24</v>
      </c>
    </row>
    <row r="21" spans="1:39" ht="13.9" x14ac:dyDescent="0.3">
      <c r="A21" s="40" t="s">
        <v>46</v>
      </c>
      <c r="B21" s="343">
        <v>4015</v>
      </c>
      <c r="C21" s="344">
        <v>3.287345969623777</v>
      </c>
      <c r="D21" s="343">
        <v>2440</v>
      </c>
      <c r="E21" s="344">
        <v>3.146560061899542</v>
      </c>
      <c r="F21" s="343">
        <v>1575</v>
      </c>
      <c r="G21" s="344">
        <v>3.5321821036106753</v>
      </c>
      <c r="H21" s="343"/>
      <c r="I21" s="40" t="s">
        <v>46</v>
      </c>
      <c r="J21" s="343">
        <v>7422</v>
      </c>
      <c r="K21" s="344">
        <v>6.18</v>
      </c>
      <c r="L21" s="343">
        <v>5322</v>
      </c>
      <c r="M21" s="344">
        <v>7.2</v>
      </c>
      <c r="N21" s="343">
        <v>2100</v>
      </c>
      <c r="O21" s="344">
        <v>4.5599999999999996</v>
      </c>
      <c r="P21" s="343"/>
      <c r="Q21" s="40" t="s">
        <v>46</v>
      </c>
      <c r="R21" s="343">
        <v>8478</v>
      </c>
      <c r="S21" s="344">
        <v>7.42</v>
      </c>
      <c r="T21" s="343">
        <v>5972</v>
      </c>
      <c r="U21" s="344">
        <v>9.02</v>
      </c>
      <c r="V21" s="343">
        <v>2506</v>
      </c>
      <c r="W21" s="344">
        <v>5.21</v>
      </c>
      <c r="X21" s="343"/>
      <c r="Y21" s="40" t="s">
        <v>46</v>
      </c>
      <c r="Z21" s="343">
        <v>4191</v>
      </c>
      <c r="AA21" s="343">
        <v>3.8415003024803385</v>
      </c>
      <c r="AB21" s="343">
        <v>2546</v>
      </c>
      <c r="AC21" s="343">
        <v>4.2603035424440687</v>
      </c>
      <c r="AD21" s="343">
        <v>1645</v>
      </c>
      <c r="AE21" s="343">
        <v>3.334211646431684</v>
      </c>
      <c r="AG21" s="40" t="s">
        <v>46</v>
      </c>
      <c r="AH21" s="322">
        <v>7627</v>
      </c>
      <c r="AI21" s="322">
        <v>4.46</v>
      </c>
      <c r="AJ21" s="322">
        <v>4338</v>
      </c>
      <c r="AK21" s="322">
        <v>5.21</v>
      </c>
      <c r="AL21" s="322">
        <v>3289</v>
      </c>
      <c r="AM21" s="322">
        <v>3.74</v>
      </c>
    </row>
    <row r="22" spans="1:39" ht="13.9" x14ac:dyDescent="0.3">
      <c r="A22" s="40" t="s">
        <v>47</v>
      </c>
      <c r="B22" s="343">
        <v>3560</v>
      </c>
      <c r="C22" s="344">
        <v>2.9414194827728659</v>
      </c>
      <c r="D22" s="343">
        <v>1950</v>
      </c>
      <c r="E22" s="344">
        <v>2.5951557093425603</v>
      </c>
      <c r="F22" s="343">
        <v>1610</v>
      </c>
      <c r="G22" s="344">
        <v>3.5083896273697972</v>
      </c>
      <c r="H22" s="343"/>
      <c r="I22" s="40" t="s">
        <v>47</v>
      </c>
      <c r="J22" s="343">
        <v>6637</v>
      </c>
      <c r="K22" s="344">
        <v>5.67</v>
      </c>
      <c r="L22" s="343">
        <v>4478</v>
      </c>
      <c r="M22" s="344">
        <v>6.39</v>
      </c>
      <c r="N22" s="343">
        <v>2159</v>
      </c>
      <c r="O22" s="344">
        <v>4.6100000000000003</v>
      </c>
      <c r="P22" s="343"/>
      <c r="Q22" s="40" t="s">
        <v>47</v>
      </c>
      <c r="R22" s="343">
        <v>8377</v>
      </c>
      <c r="S22" s="344">
        <v>6.88</v>
      </c>
      <c r="T22" s="343">
        <v>5541</v>
      </c>
      <c r="U22" s="344">
        <v>7.97</v>
      </c>
      <c r="V22" s="343">
        <v>2836</v>
      </c>
      <c r="W22" s="344">
        <v>5.42</v>
      </c>
      <c r="X22" s="343"/>
      <c r="Y22" s="40" t="s">
        <v>47</v>
      </c>
      <c r="Z22" s="343">
        <v>4800</v>
      </c>
      <c r="AA22" s="343">
        <v>3.9154906599233215</v>
      </c>
      <c r="AB22" s="343">
        <v>2818</v>
      </c>
      <c r="AC22" s="343">
        <v>4.2571191177581387</v>
      </c>
      <c r="AD22" s="343">
        <v>1982</v>
      </c>
      <c r="AE22" s="343">
        <v>3.5144959659544286</v>
      </c>
      <c r="AG22" s="40" t="s">
        <v>47</v>
      </c>
      <c r="AH22" s="322">
        <v>8693</v>
      </c>
      <c r="AI22" s="322">
        <v>4.3499999999999996</v>
      </c>
      <c r="AJ22" s="322">
        <v>4631</v>
      </c>
      <c r="AK22" s="322">
        <v>4.6500000000000004</v>
      </c>
      <c r="AL22" s="322">
        <v>4062</v>
      </c>
      <c r="AM22" s="322">
        <v>4.04</v>
      </c>
    </row>
    <row r="23" spans="1:39" ht="13.9" x14ac:dyDescent="0.3">
      <c r="A23" s="40" t="s">
        <v>48</v>
      </c>
      <c r="B23" s="343">
        <v>4000</v>
      </c>
      <c r="C23" s="344">
        <v>3.6524676984887914</v>
      </c>
      <c r="D23" s="343">
        <v>2310</v>
      </c>
      <c r="E23" s="344">
        <v>3.4768211920529799</v>
      </c>
      <c r="F23" s="343">
        <v>1690</v>
      </c>
      <c r="G23" s="344">
        <v>3.9233894370284386</v>
      </c>
      <c r="H23" s="343"/>
      <c r="I23" s="40" t="s">
        <v>48</v>
      </c>
      <c r="J23" s="343">
        <v>7311</v>
      </c>
      <c r="K23" s="344">
        <v>7.07</v>
      </c>
      <c r="L23" s="343">
        <v>4824</v>
      </c>
      <c r="M23" s="344">
        <v>7.9</v>
      </c>
      <c r="N23" s="343">
        <v>2487</v>
      </c>
      <c r="O23" s="344">
        <v>5.87</v>
      </c>
      <c r="P23" s="343"/>
      <c r="Q23" s="40" t="s">
        <v>48</v>
      </c>
      <c r="R23" s="343">
        <v>9543</v>
      </c>
      <c r="S23" s="344">
        <v>8.91</v>
      </c>
      <c r="T23" s="343">
        <v>6094</v>
      </c>
      <c r="U23" s="344">
        <v>10.06</v>
      </c>
      <c r="V23" s="343">
        <v>3449</v>
      </c>
      <c r="W23" s="344">
        <v>7.42</v>
      </c>
      <c r="X23" s="343"/>
      <c r="Y23" s="40" t="s">
        <v>48</v>
      </c>
      <c r="Z23" s="343">
        <v>5137</v>
      </c>
      <c r="AA23" s="343">
        <v>4.6915812738597547</v>
      </c>
      <c r="AB23" s="343">
        <v>3016</v>
      </c>
      <c r="AC23" s="343">
        <v>5.0605725024329677</v>
      </c>
      <c r="AD23" s="343">
        <v>2121</v>
      </c>
      <c r="AE23" s="343">
        <v>4.2508417508417509</v>
      </c>
      <c r="AG23" s="40" t="s">
        <v>48</v>
      </c>
      <c r="AH23" s="322">
        <v>8815</v>
      </c>
      <c r="AI23" s="322">
        <v>4.6399999999999997</v>
      </c>
      <c r="AJ23" s="322">
        <v>4850</v>
      </c>
      <c r="AK23" s="322">
        <v>5.05</v>
      </c>
      <c r="AL23" s="322">
        <v>3965</v>
      </c>
      <c r="AM23" s="322">
        <v>4.21</v>
      </c>
    </row>
    <row r="24" spans="1:39" ht="13.9" x14ac:dyDescent="0.3">
      <c r="A24" s="40" t="s">
        <v>49</v>
      </c>
      <c r="B24" s="343">
        <v>6895</v>
      </c>
      <c r="C24" s="344">
        <v>6.3607011070110699</v>
      </c>
      <c r="D24" s="343">
        <v>4305</v>
      </c>
      <c r="E24" s="344">
        <v>6.7902208201892744</v>
      </c>
      <c r="F24" s="343">
        <v>2590</v>
      </c>
      <c r="G24" s="344">
        <v>5.7555555555555555</v>
      </c>
      <c r="H24" s="343"/>
      <c r="I24" s="40" t="s">
        <v>49</v>
      </c>
      <c r="J24" s="343">
        <v>10803</v>
      </c>
      <c r="K24" s="344">
        <v>12.89</v>
      </c>
      <c r="L24" s="343">
        <v>7411</v>
      </c>
      <c r="M24" s="344">
        <v>15.45</v>
      </c>
      <c r="N24" s="343">
        <v>3392</v>
      </c>
      <c r="O24" s="344">
        <v>9.4499999999999993</v>
      </c>
      <c r="P24" s="343"/>
      <c r="Q24" s="40" t="s">
        <v>49</v>
      </c>
      <c r="R24" s="343">
        <v>14303</v>
      </c>
      <c r="S24" s="344">
        <v>17.100000000000001</v>
      </c>
      <c r="T24" s="343">
        <v>9207</v>
      </c>
      <c r="U24" s="344">
        <v>20.149999999999999</v>
      </c>
      <c r="V24" s="343">
        <v>5096</v>
      </c>
      <c r="W24" s="344">
        <v>13.43</v>
      </c>
      <c r="X24" s="343"/>
      <c r="Y24" s="40" t="s">
        <v>49</v>
      </c>
      <c r="Z24" s="343">
        <v>7873</v>
      </c>
      <c r="AA24" s="343">
        <v>8.8868069351634471</v>
      </c>
      <c r="AB24" s="343">
        <v>4744</v>
      </c>
      <c r="AC24" s="343">
        <v>10.176763343058177</v>
      </c>
      <c r="AD24" s="343">
        <v>3129</v>
      </c>
      <c r="AE24" s="343">
        <v>7.4542595769010855</v>
      </c>
      <c r="AG24" s="40" t="s">
        <v>49</v>
      </c>
      <c r="AH24" s="322">
        <v>8960</v>
      </c>
      <c r="AI24" s="322">
        <v>5.43</v>
      </c>
      <c r="AJ24" s="322">
        <v>4917</v>
      </c>
      <c r="AK24" s="322">
        <v>6.05</v>
      </c>
      <c r="AL24" s="322">
        <v>4043</v>
      </c>
      <c r="AM24" s="322">
        <v>4.82</v>
      </c>
    </row>
    <row r="25" spans="1:39" ht="13.9" x14ac:dyDescent="0.3">
      <c r="A25" s="40" t="s">
        <v>50</v>
      </c>
      <c r="B25" s="343">
        <v>7260</v>
      </c>
      <c r="C25" s="344">
        <v>6.5220320711494404</v>
      </c>
      <c r="D25" s="343">
        <v>4010</v>
      </c>
      <c r="E25" s="344">
        <v>6.855286776647576</v>
      </c>
      <c r="F25" s="343">
        <v>3250</v>
      </c>
      <c r="G25" s="344">
        <v>6.1529723589549414</v>
      </c>
      <c r="H25" s="343"/>
      <c r="I25" s="40" t="s">
        <v>50</v>
      </c>
      <c r="J25" s="343">
        <v>7458</v>
      </c>
      <c r="K25" s="344">
        <v>10.36</v>
      </c>
      <c r="L25" s="343">
        <v>4514</v>
      </c>
      <c r="M25" s="344">
        <v>11.67</v>
      </c>
      <c r="N25" s="343">
        <v>2944</v>
      </c>
      <c r="O25" s="344">
        <v>8.83</v>
      </c>
      <c r="P25" s="343"/>
      <c r="Q25" s="40" t="s">
        <v>50</v>
      </c>
      <c r="R25" s="343">
        <v>8965</v>
      </c>
      <c r="S25" s="344">
        <v>11.87</v>
      </c>
      <c r="T25" s="343">
        <v>5156</v>
      </c>
      <c r="U25" s="344">
        <v>12.39</v>
      </c>
      <c r="V25" s="343">
        <v>3809</v>
      </c>
      <c r="W25" s="344">
        <v>11.23</v>
      </c>
      <c r="X25" s="343"/>
      <c r="Y25" s="40" t="s">
        <v>50</v>
      </c>
      <c r="Z25" s="343">
        <v>5844</v>
      </c>
      <c r="AA25" s="343">
        <v>7.131699697354291</v>
      </c>
      <c r="AB25" s="343">
        <v>3282</v>
      </c>
      <c r="AC25" s="343">
        <v>7.3585794040492374</v>
      </c>
      <c r="AD25" s="343">
        <v>2562</v>
      </c>
      <c r="AE25" s="343">
        <v>6.8607235626489569</v>
      </c>
      <c r="AG25" s="40" t="s">
        <v>50</v>
      </c>
      <c r="AH25" s="322">
        <v>5433</v>
      </c>
      <c r="AI25" s="322">
        <v>4.3099999999999996</v>
      </c>
      <c r="AJ25" s="322">
        <v>2867</v>
      </c>
      <c r="AK25" s="322">
        <v>4.62</v>
      </c>
      <c r="AL25" s="322">
        <v>2566</v>
      </c>
      <c r="AM25" s="322">
        <v>4.01</v>
      </c>
    </row>
    <row r="26" spans="1:39" ht="13.9" x14ac:dyDescent="0.3">
      <c r="A26" s="40" t="s">
        <v>51</v>
      </c>
      <c r="B26" s="343">
        <v>2010</v>
      </c>
      <c r="C26" s="344">
        <v>2.7762430939226519</v>
      </c>
      <c r="D26" s="343">
        <v>1130</v>
      </c>
      <c r="E26" s="344">
        <v>2.5843339050886223</v>
      </c>
      <c r="F26" s="343">
        <v>880</v>
      </c>
      <c r="G26" s="344">
        <v>3.068875326939843</v>
      </c>
      <c r="H26" s="343"/>
      <c r="I26" s="40" t="s">
        <v>51</v>
      </c>
      <c r="J26" s="343">
        <v>3328</v>
      </c>
      <c r="K26" s="344">
        <v>5.01</v>
      </c>
      <c r="L26" s="343">
        <v>2203</v>
      </c>
      <c r="M26" s="344">
        <v>5.63</v>
      </c>
      <c r="N26" s="343">
        <v>1125</v>
      </c>
      <c r="O26" s="344">
        <v>4.12</v>
      </c>
      <c r="P26" s="343"/>
      <c r="Q26" s="40" t="s">
        <v>51</v>
      </c>
      <c r="R26" s="343">
        <v>4215</v>
      </c>
      <c r="S26" s="344">
        <v>6.07</v>
      </c>
      <c r="T26" s="343">
        <v>2796</v>
      </c>
      <c r="U26" s="344">
        <v>7.13</v>
      </c>
      <c r="V26" s="343">
        <v>1419</v>
      </c>
      <c r="W26" s="344">
        <v>4.6900000000000004</v>
      </c>
      <c r="X26" s="343"/>
      <c r="Y26" s="40" t="s">
        <v>51</v>
      </c>
      <c r="Z26" s="343">
        <v>2696</v>
      </c>
      <c r="AA26" s="343">
        <v>3.4471295230788899</v>
      </c>
      <c r="AB26" s="343">
        <v>1630</v>
      </c>
      <c r="AC26" s="343">
        <v>3.813489928175374</v>
      </c>
      <c r="AD26" s="343">
        <v>1066</v>
      </c>
      <c r="AE26" s="343">
        <v>3.0056108495220912</v>
      </c>
      <c r="AG26" s="40" t="s">
        <v>51</v>
      </c>
      <c r="AH26" s="322">
        <v>3850</v>
      </c>
      <c r="AI26" s="322">
        <v>3.22</v>
      </c>
      <c r="AJ26" s="322">
        <v>2210</v>
      </c>
      <c r="AK26" s="322">
        <v>3.75</v>
      </c>
      <c r="AL26" s="322">
        <v>1640</v>
      </c>
      <c r="AM26" s="322">
        <v>2.7</v>
      </c>
    </row>
    <row r="27" spans="1:39" ht="13.9" x14ac:dyDescent="0.3">
      <c r="A27" s="40" t="s">
        <v>52</v>
      </c>
      <c r="B27" s="343">
        <v>10190</v>
      </c>
      <c r="C27" s="344">
        <v>6.3223204591282762</v>
      </c>
      <c r="D27" s="343">
        <v>6605</v>
      </c>
      <c r="E27" s="344">
        <v>7.0124217008174963</v>
      </c>
      <c r="F27" s="343">
        <v>3585</v>
      </c>
      <c r="G27" s="344">
        <v>5.3519444651787715</v>
      </c>
      <c r="H27" s="343"/>
      <c r="I27" s="40" t="s">
        <v>52</v>
      </c>
      <c r="J27" s="343">
        <v>16402</v>
      </c>
      <c r="K27" s="344">
        <v>12.73</v>
      </c>
      <c r="L27" s="343">
        <v>11012</v>
      </c>
      <c r="M27" s="344">
        <v>15.08</v>
      </c>
      <c r="N27" s="343">
        <v>5390</v>
      </c>
      <c r="O27" s="344">
        <v>9.66</v>
      </c>
      <c r="P27" s="343"/>
      <c r="Q27" s="40" t="s">
        <v>52</v>
      </c>
      <c r="R27" s="343">
        <v>21972</v>
      </c>
      <c r="S27" s="344">
        <v>17.16</v>
      </c>
      <c r="T27" s="343">
        <v>13891</v>
      </c>
      <c r="U27" s="344">
        <v>20.059999999999999</v>
      </c>
      <c r="V27" s="343">
        <v>8081</v>
      </c>
      <c r="W27" s="344">
        <v>13.74</v>
      </c>
      <c r="X27" s="343"/>
      <c r="Y27" s="40" t="s">
        <v>52</v>
      </c>
      <c r="Z27" s="343">
        <v>12368</v>
      </c>
      <c r="AA27" s="343">
        <v>8.5476346798438083</v>
      </c>
      <c r="AB27" s="343">
        <v>7679</v>
      </c>
      <c r="AC27" s="343">
        <v>9.9745408256046559</v>
      </c>
      <c r="AD27" s="343">
        <v>4689</v>
      </c>
      <c r="AE27" s="343">
        <v>6.9252241208701948</v>
      </c>
      <c r="AG27" s="40" t="s">
        <v>52</v>
      </c>
      <c r="AH27" s="322">
        <v>14255</v>
      </c>
      <c r="AI27" s="322">
        <v>6</v>
      </c>
      <c r="AJ27" s="322">
        <v>7955</v>
      </c>
      <c r="AK27" s="322">
        <v>6.69</v>
      </c>
      <c r="AL27" s="322">
        <v>6300</v>
      </c>
      <c r="AM27" s="322">
        <v>5.3</v>
      </c>
    </row>
    <row r="28" spans="1:39" ht="13.9" x14ac:dyDescent="0.3">
      <c r="A28" s="40" t="s">
        <v>53</v>
      </c>
      <c r="B28" s="343">
        <v>6895</v>
      </c>
      <c r="C28" s="344">
        <v>5.1516736401673642</v>
      </c>
      <c r="D28" s="343">
        <v>4400</v>
      </c>
      <c r="E28" s="344">
        <v>5.4975948022740049</v>
      </c>
      <c r="F28" s="343">
        <v>2495</v>
      </c>
      <c r="G28" s="344">
        <v>4.637115509710994</v>
      </c>
      <c r="H28" s="343"/>
      <c r="I28" s="40" t="s">
        <v>53</v>
      </c>
      <c r="J28" s="343">
        <v>11942</v>
      </c>
      <c r="K28" s="344">
        <v>10.210000000000001</v>
      </c>
      <c r="L28" s="343">
        <v>8353</v>
      </c>
      <c r="M28" s="344">
        <v>12.35</v>
      </c>
      <c r="N28" s="343">
        <v>3589</v>
      </c>
      <c r="O28" s="344">
        <v>7.27</v>
      </c>
      <c r="P28" s="343"/>
      <c r="Q28" s="40" t="s">
        <v>53</v>
      </c>
      <c r="R28" s="343">
        <v>16834</v>
      </c>
      <c r="S28" s="344">
        <v>14.43</v>
      </c>
      <c r="T28" s="343">
        <v>11138</v>
      </c>
      <c r="U28" s="344">
        <v>17.41</v>
      </c>
      <c r="V28" s="343">
        <v>5696</v>
      </c>
      <c r="W28" s="344">
        <v>10.81</v>
      </c>
      <c r="X28" s="343"/>
      <c r="Y28" s="40" t="s">
        <v>53</v>
      </c>
      <c r="Z28" s="343">
        <v>10301</v>
      </c>
      <c r="AA28" s="343">
        <v>8.1608239255298081</v>
      </c>
      <c r="AB28" s="343">
        <v>6356</v>
      </c>
      <c r="AC28" s="343">
        <v>9.4964888689675782</v>
      </c>
      <c r="AD28" s="343">
        <v>3945</v>
      </c>
      <c r="AE28" s="343">
        <v>6.6531748039463698</v>
      </c>
      <c r="AG28" s="40" t="s">
        <v>53</v>
      </c>
      <c r="AH28" s="322">
        <v>12776</v>
      </c>
      <c r="AI28" s="322">
        <v>6.19</v>
      </c>
      <c r="AJ28" s="322">
        <v>7176</v>
      </c>
      <c r="AK28" s="322">
        <v>7.11</v>
      </c>
      <c r="AL28" s="322">
        <v>5600</v>
      </c>
      <c r="AM28" s="322">
        <v>5.32</v>
      </c>
    </row>
    <row r="29" spans="1:39" ht="13.9" x14ac:dyDescent="0.3">
      <c r="A29" s="40" t="s">
        <v>54</v>
      </c>
      <c r="B29" s="343">
        <v>3325</v>
      </c>
      <c r="C29" s="344">
        <v>3.6386517837601224</v>
      </c>
      <c r="D29" s="343">
        <v>1910</v>
      </c>
      <c r="E29" s="344">
        <v>3.4991297975634335</v>
      </c>
      <c r="F29" s="343">
        <v>1415</v>
      </c>
      <c r="G29" s="344">
        <v>3.8456311998912898</v>
      </c>
      <c r="H29" s="343"/>
      <c r="I29" s="40" t="s">
        <v>54</v>
      </c>
      <c r="J29" s="343">
        <v>5007</v>
      </c>
      <c r="K29" s="344">
        <v>6.03</v>
      </c>
      <c r="L29" s="343">
        <v>3356</v>
      </c>
      <c r="M29" s="344">
        <v>6.89</v>
      </c>
      <c r="N29" s="343">
        <v>1651</v>
      </c>
      <c r="O29" s="344">
        <v>4.8</v>
      </c>
      <c r="P29" s="343"/>
      <c r="Q29" s="40" t="s">
        <v>54</v>
      </c>
      <c r="R29" s="343">
        <v>7811</v>
      </c>
      <c r="S29" s="344">
        <v>8.9</v>
      </c>
      <c r="T29" s="343">
        <v>5131</v>
      </c>
      <c r="U29" s="344">
        <v>10.38</v>
      </c>
      <c r="V29" s="343">
        <v>2680</v>
      </c>
      <c r="W29" s="344">
        <v>6.99</v>
      </c>
      <c r="X29" s="343"/>
      <c r="Y29" s="40" t="s">
        <v>54</v>
      </c>
      <c r="Z29" s="343">
        <v>4541</v>
      </c>
      <c r="AA29" s="343">
        <v>4.5422718361141117</v>
      </c>
      <c r="AB29" s="343">
        <v>2692</v>
      </c>
      <c r="AC29" s="343">
        <v>4.9897128876202475</v>
      </c>
      <c r="AD29" s="343">
        <v>1849</v>
      </c>
      <c r="AE29" s="343">
        <v>4.0177310358314688</v>
      </c>
      <c r="AG29" s="40" t="s">
        <v>54</v>
      </c>
      <c r="AH29" s="322">
        <v>6072</v>
      </c>
      <c r="AI29" s="322">
        <v>4.0599999999999996</v>
      </c>
      <c r="AJ29" s="322">
        <v>3398</v>
      </c>
      <c r="AK29" s="322">
        <v>4.59</v>
      </c>
      <c r="AL29" s="322">
        <v>2674</v>
      </c>
      <c r="AM29" s="322">
        <v>3.54</v>
      </c>
    </row>
    <row r="30" spans="1:39" ht="13.9" x14ac:dyDescent="0.3">
      <c r="A30" s="40" t="s">
        <v>55</v>
      </c>
      <c r="B30" s="343">
        <v>7145</v>
      </c>
      <c r="C30" s="344">
        <v>6.0507261718253806</v>
      </c>
      <c r="D30" s="343">
        <v>4825</v>
      </c>
      <c r="E30" s="344">
        <v>6.4952547620650201</v>
      </c>
      <c r="F30" s="343">
        <v>2320</v>
      </c>
      <c r="G30" s="344">
        <v>5.2968036529680367</v>
      </c>
      <c r="H30" s="343"/>
      <c r="I30" s="40" t="s">
        <v>55</v>
      </c>
      <c r="J30" s="343">
        <v>12668</v>
      </c>
      <c r="K30" s="344">
        <v>12.68</v>
      </c>
      <c r="L30" s="343">
        <v>8849</v>
      </c>
      <c r="M30" s="344">
        <v>14.47</v>
      </c>
      <c r="N30" s="343">
        <v>3819</v>
      </c>
      <c r="O30" s="344">
        <v>9.86</v>
      </c>
      <c r="P30" s="343"/>
      <c r="Q30" s="40" t="s">
        <v>55</v>
      </c>
      <c r="R30" s="343">
        <v>18278</v>
      </c>
      <c r="S30" s="344">
        <v>19.350000000000001</v>
      </c>
      <c r="T30" s="343">
        <v>12450</v>
      </c>
      <c r="U30" s="344">
        <v>22.19</v>
      </c>
      <c r="V30" s="343">
        <v>5828</v>
      </c>
      <c r="W30" s="344">
        <v>15.2</v>
      </c>
      <c r="X30" s="343"/>
      <c r="Y30" s="40" t="s">
        <v>55</v>
      </c>
      <c r="Z30" s="343">
        <v>11437</v>
      </c>
      <c r="AA30" s="343">
        <v>11.447187997317613</v>
      </c>
      <c r="AB30" s="343">
        <v>7271</v>
      </c>
      <c r="AC30" s="343">
        <v>12.739378011388524</v>
      </c>
      <c r="AD30" s="343">
        <v>4166</v>
      </c>
      <c r="AE30" s="343">
        <v>9.7254645625175087</v>
      </c>
      <c r="AG30" s="40" t="s">
        <v>55</v>
      </c>
      <c r="AH30" s="322">
        <v>15734</v>
      </c>
      <c r="AI30" s="322">
        <v>6.87</v>
      </c>
      <c r="AJ30" s="322">
        <v>8701</v>
      </c>
      <c r="AK30" s="322">
        <v>7.2</v>
      </c>
      <c r="AL30" s="322">
        <v>7033</v>
      </c>
      <c r="AM30" s="322">
        <v>6.51</v>
      </c>
    </row>
    <row r="31" spans="1:39" ht="13.9" x14ac:dyDescent="0.3">
      <c r="A31" s="40" t="s">
        <v>56</v>
      </c>
      <c r="B31" s="343">
        <v>4265</v>
      </c>
      <c r="C31" s="344">
        <v>3.5332615359125179</v>
      </c>
      <c r="D31" s="343">
        <v>2525</v>
      </c>
      <c r="E31" s="344">
        <v>3.4052596089008764</v>
      </c>
      <c r="F31" s="343">
        <v>1740</v>
      </c>
      <c r="G31" s="344">
        <v>3.7371134020618557</v>
      </c>
      <c r="H31" s="343"/>
      <c r="I31" s="40" t="s">
        <v>56</v>
      </c>
      <c r="J31" s="343">
        <v>7342</v>
      </c>
      <c r="K31" s="344">
        <v>6.59</v>
      </c>
      <c r="L31" s="343">
        <v>4986</v>
      </c>
      <c r="M31" s="344">
        <v>7.46</v>
      </c>
      <c r="N31" s="343">
        <v>2356</v>
      </c>
      <c r="O31" s="344">
        <v>5.29</v>
      </c>
      <c r="P31" s="343"/>
      <c r="Q31" s="40" t="s">
        <v>56</v>
      </c>
      <c r="R31" s="343">
        <v>9868</v>
      </c>
      <c r="S31" s="344">
        <v>8.85</v>
      </c>
      <c r="T31" s="343">
        <v>6507</v>
      </c>
      <c r="U31" s="344">
        <v>10.17</v>
      </c>
      <c r="V31" s="343">
        <v>3361</v>
      </c>
      <c r="W31" s="344">
        <v>7.08</v>
      </c>
      <c r="X31" s="343"/>
      <c r="Y31" s="40" t="s">
        <v>56</v>
      </c>
      <c r="Z31" s="343">
        <v>6236</v>
      </c>
      <c r="AA31" s="343">
        <v>5.5043118286213621</v>
      </c>
      <c r="AB31" s="343">
        <v>3870</v>
      </c>
      <c r="AC31" s="343">
        <v>6.1736272851992471</v>
      </c>
      <c r="AD31" s="343">
        <v>2366</v>
      </c>
      <c r="AE31" s="343">
        <v>4.6752425553777144</v>
      </c>
      <c r="AG31" s="40" t="s">
        <v>56</v>
      </c>
      <c r="AH31" s="322">
        <v>10590</v>
      </c>
      <c r="AI31" s="322">
        <v>5.31</v>
      </c>
      <c r="AJ31" s="322">
        <v>5644</v>
      </c>
      <c r="AK31" s="322">
        <v>5.69</v>
      </c>
      <c r="AL31" s="322">
        <v>4946</v>
      </c>
      <c r="AM31" s="322">
        <v>4.93</v>
      </c>
    </row>
    <row r="32" spans="1:39" ht="13.9" x14ac:dyDescent="0.3">
      <c r="A32" s="40" t="s">
        <v>57</v>
      </c>
      <c r="B32" s="343">
        <v>3225</v>
      </c>
      <c r="C32" s="344">
        <v>3.5582280575936447</v>
      </c>
      <c r="D32" s="343">
        <v>1755</v>
      </c>
      <c r="E32" s="344">
        <v>3.2418952618453867</v>
      </c>
      <c r="F32" s="343">
        <v>1470</v>
      </c>
      <c r="G32" s="344">
        <v>4.0273972602739727</v>
      </c>
      <c r="H32" s="343"/>
      <c r="I32" s="40" t="s">
        <v>57</v>
      </c>
      <c r="J32" s="343">
        <v>4422</v>
      </c>
      <c r="K32" s="344">
        <v>5.46</v>
      </c>
      <c r="L32" s="343">
        <v>2800</v>
      </c>
      <c r="M32" s="344">
        <v>5.96</v>
      </c>
      <c r="N32" s="343">
        <v>1622</v>
      </c>
      <c r="O32" s="344">
        <v>4.78</v>
      </c>
      <c r="P32" s="343"/>
      <c r="Q32" s="40" t="s">
        <v>57</v>
      </c>
      <c r="R32" s="343">
        <v>5543</v>
      </c>
      <c r="S32" s="344">
        <v>6.53</v>
      </c>
      <c r="T32" s="343">
        <v>3499</v>
      </c>
      <c r="U32" s="344">
        <v>7.4</v>
      </c>
      <c r="V32" s="343">
        <v>2044</v>
      </c>
      <c r="W32" s="344">
        <v>5.43</v>
      </c>
      <c r="X32" s="343"/>
      <c r="Y32" s="40" t="s">
        <v>57</v>
      </c>
      <c r="Z32" s="343">
        <v>3312</v>
      </c>
      <c r="AA32" s="343">
        <v>3.5593384273140538</v>
      </c>
      <c r="AB32" s="343">
        <v>1935</v>
      </c>
      <c r="AC32" s="343">
        <v>3.8485252292209471</v>
      </c>
      <c r="AD32" s="343">
        <v>1377</v>
      </c>
      <c r="AE32" s="343">
        <v>3.2193958664546898</v>
      </c>
      <c r="AG32" s="40" t="s">
        <v>57</v>
      </c>
      <c r="AH32" s="322">
        <v>4153</v>
      </c>
      <c r="AI32" s="322">
        <v>3.01</v>
      </c>
      <c r="AJ32" s="322">
        <v>2354</v>
      </c>
      <c r="AK32" s="322">
        <v>3.48</v>
      </c>
      <c r="AL32" s="322">
        <v>1799</v>
      </c>
      <c r="AM32" s="322">
        <v>2.56</v>
      </c>
    </row>
    <row r="33" spans="1:39" ht="15" customHeight="1" x14ac:dyDescent="0.3">
      <c r="A33" s="40" t="s">
        <v>58</v>
      </c>
      <c r="B33" s="343">
        <v>8525</v>
      </c>
      <c r="C33" s="344">
        <v>6.1581247516885176</v>
      </c>
      <c r="D33" s="343">
        <v>5660</v>
      </c>
      <c r="E33" s="344">
        <v>7.0293094883258815</v>
      </c>
      <c r="F33" s="343">
        <v>2865</v>
      </c>
      <c r="G33" s="344">
        <v>4.9469049469049464</v>
      </c>
      <c r="H33" s="343"/>
      <c r="I33" s="40" t="s">
        <v>58</v>
      </c>
      <c r="J33" s="343">
        <v>13454</v>
      </c>
      <c r="K33" s="344">
        <v>12.48</v>
      </c>
      <c r="L33" s="343">
        <v>9598</v>
      </c>
      <c r="M33" s="344">
        <v>15.5</v>
      </c>
      <c r="N33" s="343">
        <v>3856</v>
      </c>
      <c r="O33" s="344">
        <v>8.41</v>
      </c>
      <c r="P33" s="343"/>
      <c r="Q33" s="40" t="s">
        <v>58</v>
      </c>
      <c r="R33" s="343">
        <v>19548</v>
      </c>
      <c r="S33" s="344">
        <v>18.2</v>
      </c>
      <c r="T33" s="343">
        <v>12586</v>
      </c>
      <c r="U33" s="344">
        <v>21.32</v>
      </c>
      <c r="V33" s="343">
        <v>6962</v>
      </c>
      <c r="W33" s="344">
        <v>14.4</v>
      </c>
      <c r="X33" s="343"/>
      <c r="Y33" s="40" t="s">
        <v>58</v>
      </c>
      <c r="Z33" s="343">
        <v>11307</v>
      </c>
      <c r="AA33" s="343">
        <v>9.3572332977482056</v>
      </c>
      <c r="AB33" s="343">
        <v>7017</v>
      </c>
      <c r="AC33" s="343">
        <v>10.775160468044593</v>
      </c>
      <c r="AD33" s="343">
        <v>4290</v>
      </c>
      <c r="AE33" s="343">
        <v>7.6999012833168807</v>
      </c>
      <c r="AG33" s="40" t="s">
        <v>58</v>
      </c>
      <c r="AH33" s="322">
        <v>13484</v>
      </c>
      <c r="AI33" s="322">
        <v>6</v>
      </c>
      <c r="AJ33" s="322">
        <v>7553</v>
      </c>
      <c r="AK33" s="322">
        <v>6.78</v>
      </c>
      <c r="AL33" s="322">
        <v>5931</v>
      </c>
      <c r="AM33" s="322">
        <v>5.24</v>
      </c>
    </row>
    <row r="34" spans="1:39" ht="13.9" x14ac:dyDescent="0.3">
      <c r="A34" s="40" t="s">
        <v>59</v>
      </c>
      <c r="B34" s="343">
        <v>2370</v>
      </c>
      <c r="C34" s="344">
        <v>2.854561878952123</v>
      </c>
      <c r="D34" s="343">
        <v>1340</v>
      </c>
      <c r="E34" s="344">
        <v>2.6461295418641391</v>
      </c>
      <c r="F34" s="343">
        <v>1030</v>
      </c>
      <c r="G34" s="344">
        <v>3.1804847923421335</v>
      </c>
      <c r="H34" s="343"/>
      <c r="I34" s="40" t="s">
        <v>59</v>
      </c>
      <c r="J34" s="343">
        <v>3855</v>
      </c>
      <c r="K34" s="344">
        <v>4.5999999999999996</v>
      </c>
      <c r="L34" s="343">
        <v>2659</v>
      </c>
      <c r="M34" s="344">
        <v>5.37</v>
      </c>
      <c r="N34" s="343">
        <v>1196</v>
      </c>
      <c r="O34" s="344">
        <v>3.49</v>
      </c>
      <c r="P34" s="343"/>
      <c r="Q34" s="40" t="s">
        <v>59</v>
      </c>
      <c r="R34" s="343">
        <v>5809</v>
      </c>
      <c r="S34" s="344">
        <v>6.65</v>
      </c>
      <c r="T34" s="343">
        <v>3977</v>
      </c>
      <c r="U34" s="344">
        <v>8.08</v>
      </c>
      <c r="V34" s="343">
        <v>1832</v>
      </c>
      <c r="W34" s="344">
        <v>4.8099999999999996</v>
      </c>
      <c r="X34" s="343"/>
      <c r="Y34" s="40" t="s">
        <v>59</v>
      </c>
      <c r="Z34" s="343">
        <v>3301</v>
      </c>
      <c r="AA34" s="343">
        <v>3.5150301881568722</v>
      </c>
      <c r="AB34" s="343">
        <v>2001</v>
      </c>
      <c r="AC34" s="343">
        <v>3.9593968894693106</v>
      </c>
      <c r="AD34" s="343">
        <v>1300</v>
      </c>
      <c r="AE34" s="343">
        <v>2.9972563576418509</v>
      </c>
      <c r="AG34" s="40" t="s">
        <v>59</v>
      </c>
      <c r="AH34" s="322">
        <v>5429</v>
      </c>
      <c r="AI34" s="322">
        <v>3.91</v>
      </c>
      <c r="AJ34" s="322">
        <v>3009</v>
      </c>
      <c r="AK34" s="322">
        <v>4.4400000000000004</v>
      </c>
      <c r="AL34" s="322">
        <v>2420</v>
      </c>
      <c r="AM34" s="322">
        <v>3.41</v>
      </c>
    </row>
    <row r="35" spans="1:39" ht="13.9" x14ac:dyDescent="0.3">
      <c r="A35" s="40" t="s">
        <v>60</v>
      </c>
      <c r="B35" s="343">
        <v>6395</v>
      </c>
      <c r="C35" s="344">
        <v>7.3194460341078171</v>
      </c>
      <c r="D35" s="343">
        <v>4580</v>
      </c>
      <c r="E35" s="344">
        <v>8.5743704951792559</v>
      </c>
      <c r="F35" s="343">
        <v>1815</v>
      </c>
      <c r="G35" s="344">
        <v>5.3453099690767187</v>
      </c>
      <c r="H35" s="343"/>
      <c r="I35" s="40" t="s">
        <v>60</v>
      </c>
      <c r="J35" s="343">
        <v>10912</v>
      </c>
      <c r="K35" s="344">
        <v>15.54</v>
      </c>
      <c r="L35" s="343">
        <v>8067</v>
      </c>
      <c r="M35" s="344">
        <v>18.809999999999999</v>
      </c>
      <c r="N35" s="343">
        <v>2845</v>
      </c>
      <c r="O35" s="344">
        <v>10.4</v>
      </c>
      <c r="P35" s="343"/>
      <c r="Q35" s="40" t="s">
        <v>60</v>
      </c>
      <c r="R35" s="343">
        <v>14996</v>
      </c>
      <c r="S35" s="344">
        <v>21.8</v>
      </c>
      <c r="T35" s="343">
        <v>10787</v>
      </c>
      <c r="U35" s="344">
        <v>26.05</v>
      </c>
      <c r="V35" s="343">
        <v>4209</v>
      </c>
      <c r="W35" s="344">
        <v>15.38</v>
      </c>
      <c r="X35" s="343"/>
      <c r="Y35" s="40" t="s">
        <v>60</v>
      </c>
      <c r="Z35" s="343">
        <v>9456</v>
      </c>
      <c r="AA35" s="343">
        <v>11.159233864781619</v>
      </c>
      <c r="AB35" s="343">
        <v>6555</v>
      </c>
      <c r="AC35" s="343">
        <v>13.11</v>
      </c>
      <c r="AD35" s="343">
        <v>2901</v>
      </c>
      <c r="AE35" s="343">
        <v>8.3513256757923831</v>
      </c>
      <c r="AG35" s="40" t="s">
        <v>60</v>
      </c>
      <c r="AH35" s="322">
        <v>13259</v>
      </c>
      <c r="AI35" s="322">
        <v>6.75</v>
      </c>
      <c r="AJ35" s="322">
        <v>7693</v>
      </c>
      <c r="AK35" s="322">
        <v>7.53</v>
      </c>
      <c r="AL35" s="322">
        <v>5566</v>
      </c>
      <c r="AM35" s="322">
        <v>5.9</v>
      </c>
    </row>
    <row r="36" spans="1:39" ht="13.9" x14ac:dyDescent="0.3">
      <c r="A36" s="40" t="s">
        <v>61</v>
      </c>
      <c r="B36" s="343">
        <v>4880</v>
      </c>
      <c r="C36" s="344">
        <v>4.1387498939869394</v>
      </c>
      <c r="D36" s="343">
        <v>3000</v>
      </c>
      <c r="E36" s="344">
        <v>4.1402152911951422</v>
      </c>
      <c r="F36" s="343">
        <v>1880</v>
      </c>
      <c r="G36" s="344">
        <v>4.136413641364137</v>
      </c>
      <c r="H36" s="343"/>
      <c r="I36" s="40" t="s">
        <v>61</v>
      </c>
      <c r="J36" s="343">
        <v>9187</v>
      </c>
      <c r="K36" s="344">
        <v>8.84</v>
      </c>
      <c r="L36" s="343">
        <v>6383</v>
      </c>
      <c r="M36" s="344">
        <v>10.29</v>
      </c>
      <c r="N36" s="343">
        <v>2804</v>
      </c>
      <c r="O36" s="344">
        <v>6.7</v>
      </c>
      <c r="P36" s="343"/>
      <c r="Q36" s="40" t="s">
        <v>61</v>
      </c>
      <c r="R36" s="343">
        <v>13370</v>
      </c>
      <c r="S36" s="344">
        <v>12.58</v>
      </c>
      <c r="T36" s="343">
        <v>9052</v>
      </c>
      <c r="U36" s="344">
        <v>15.04</v>
      </c>
      <c r="V36" s="343">
        <v>4318</v>
      </c>
      <c r="W36" s="344">
        <v>9.36</v>
      </c>
      <c r="X36" s="343"/>
      <c r="Y36" s="40" t="s">
        <v>61</v>
      </c>
      <c r="Z36" s="343">
        <v>7823</v>
      </c>
      <c r="AA36" s="343">
        <v>7.3350710722724379</v>
      </c>
      <c r="AB36" s="343">
        <v>4905</v>
      </c>
      <c r="AC36" s="343">
        <v>8.4924771023425727</v>
      </c>
      <c r="AD36" s="343">
        <v>2918</v>
      </c>
      <c r="AE36" s="343">
        <v>5.967890377339196</v>
      </c>
      <c r="AG36" s="40" t="s">
        <v>61</v>
      </c>
      <c r="AH36" s="322">
        <v>11654</v>
      </c>
      <c r="AI36" s="322">
        <v>6.1</v>
      </c>
      <c r="AJ36" s="322">
        <v>6567</v>
      </c>
      <c r="AK36" s="322">
        <v>6.84</v>
      </c>
      <c r="AL36" s="322">
        <v>5087</v>
      </c>
      <c r="AM36" s="322">
        <v>5.35</v>
      </c>
    </row>
    <row r="37" spans="1:39" x14ac:dyDescent="0.2">
      <c r="A37" s="40" t="s">
        <v>62</v>
      </c>
      <c r="B37" s="343">
        <v>8890</v>
      </c>
      <c r="C37" s="344">
        <v>5.6512618396796137</v>
      </c>
      <c r="D37" s="343">
        <v>5545</v>
      </c>
      <c r="E37" s="344">
        <v>6.0199761155140594</v>
      </c>
      <c r="F37" s="343">
        <v>3345</v>
      </c>
      <c r="G37" s="344">
        <v>5.1303680981595097</v>
      </c>
      <c r="H37" s="343"/>
      <c r="I37" s="40" t="s">
        <v>62</v>
      </c>
      <c r="J37" s="343">
        <v>13069</v>
      </c>
      <c r="K37" s="344">
        <v>10.02</v>
      </c>
      <c r="L37" s="343">
        <v>8816</v>
      </c>
      <c r="M37" s="344">
        <v>11.92</v>
      </c>
      <c r="N37" s="343">
        <v>4253</v>
      </c>
      <c r="O37" s="344">
        <v>7.54</v>
      </c>
      <c r="P37" s="343"/>
      <c r="Q37" s="40" t="s">
        <v>62</v>
      </c>
      <c r="R37" s="343">
        <v>16223</v>
      </c>
      <c r="S37" s="344">
        <v>11.55</v>
      </c>
      <c r="T37" s="343">
        <v>10455</v>
      </c>
      <c r="U37" s="344">
        <v>13.85</v>
      </c>
      <c r="V37" s="343">
        <v>5768</v>
      </c>
      <c r="W37" s="344">
        <v>8.8800000000000008</v>
      </c>
      <c r="X37" s="343"/>
      <c r="Y37" s="40" t="s">
        <v>62</v>
      </c>
      <c r="Z37" s="343">
        <v>7871</v>
      </c>
      <c r="AA37" s="343">
        <v>5.2463540139174025</v>
      </c>
      <c r="AB37" s="343">
        <v>4719</v>
      </c>
      <c r="AC37" s="343">
        <v>6.1058923996584111</v>
      </c>
      <c r="AD37" s="343">
        <v>3152</v>
      </c>
      <c r="AE37" s="343">
        <v>4.3331225426851061</v>
      </c>
      <c r="AG37" s="40" t="s">
        <v>62</v>
      </c>
      <c r="AH37" s="322">
        <v>9311</v>
      </c>
      <c r="AI37" s="322">
        <v>3.82</v>
      </c>
      <c r="AJ37" s="322">
        <v>5111</v>
      </c>
      <c r="AK37" s="322">
        <v>4.34</v>
      </c>
      <c r="AL37" s="322">
        <v>4200</v>
      </c>
      <c r="AM37" s="322">
        <v>3.34</v>
      </c>
    </row>
    <row r="38" spans="1:39" x14ac:dyDescent="0.2">
      <c r="A38" s="40" t="s">
        <v>63</v>
      </c>
      <c r="B38" s="343">
        <v>7980</v>
      </c>
      <c r="C38" s="344">
        <v>5.642566731483118</v>
      </c>
      <c r="D38" s="343">
        <v>4550</v>
      </c>
      <c r="E38" s="344">
        <v>5.7770441848654137</v>
      </c>
      <c r="F38" s="343">
        <v>3430</v>
      </c>
      <c r="G38" s="344">
        <v>5.4735498284528843</v>
      </c>
      <c r="H38" s="343"/>
      <c r="I38" s="40" t="s">
        <v>63</v>
      </c>
      <c r="J38" s="343">
        <v>9549</v>
      </c>
      <c r="K38" s="344">
        <v>10.16</v>
      </c>
      <c r="L38" s="343">
        <v>6077</v>
      </c>
      <c r="M38" s="344">
        <v>11.81</v>
      </c>
      <c r="N38" s="343">
        <v>3472</v>
      </c>
      <c r="O38" s="344">
        <v>8.16</v>
      </c>
      <c r="P38" s="343"/>
      <c r="Q38" s="40" t="s">
        <v>63</v>
      </c>
      <c r="R38" s="343">
        <v>11117</v>
      </c>
      <c r="S38" s="344">
        <v>11.79</v>
      </c>
      <c r="T38" s="343">
        <v>6830</v>
      </c>
      <c r="U38" s="344">
        <v>13.14</v>
      </c>
      <c r="V38" s="343">
        <v>4287</v>
      </c>
      <c r="W38" s="344">
        <v>10.119999999999999</v>
      </c>
      <c r="X38" s="343"/>
      <c r="Y38" s="40" t="s">
        <v>63</v>
      </c>
      <c r="Z38" s="343">
        <v>6497</v>
      </c>
      <c r="AA38" s="343">
        <v>6.7217066534239631</v>
      </c>
      <c r="AB38" s="343">
        <v>3714</v>
      </c>
      <c r="AC38" s="343">
        <v>7.009001868312291</v>
      </c>
      <c r="AD38" s="343">
        <v>2783</v>
      </c>
      <c r="AE38" s="343">
        <v>6.3730878446459656</v>
      </c>
      <c r="AG38" s="40" t="s">
        <v>63</v>
      </c>
      <c r="AH38" s="322">
        <v>7941</v>
      </c>
      <c r="AI38" s="322">
        <v>4.5199999999999996</v>
      </c>
      <c r="AJ38" s="322">
        <v>4384</v>
      </c>
      <c r="AK38" s="322">
        <v>4.88</v>
      </c>
      <c r="AL38" s="322">
        <v>3557</v>
      </c>
      <c r="AM38" s="322">
        <v>4.1500000000000004</v>
      </c>
    </row>
    <row r="39" spans="1:39" x14ac:dyDescent="0.2">
      <c r="A39" s="336" t="s">
        <v>64</v>
      </c>
      <c r="B39" s="343">
        <v>22430</v>
      </c>
      <c r="C39" s="322">
        <v>6.5342925606570965</v>
      </c>
      <c r="D39" s="343">
        <v>12935</v>
      </c>
      <c r="E39" s="322">
        <v>7.5691178130899663</v>
      </c>
      <c r="F39" s="343">
        <v>9495</v>
      </c>
      <c r="G39" s="322">
        <v>5.1219358093258949</v>
      </c>
      <c r="H39" s="343"/>
      <c r="I39" s="336" t="s">
        <v>64</v>
      </c>
      <c r="J39" s="343">
        <v>27322</v>
      </c>
      <c r="K39" s="322">
        <v>9.5975000000000001</v>
      </c>
      <c r="L39" s="343">
        <v>17361</v>
      </c>
      <c r="M39" s="322">
        <v>11.325000000000001</v>
      </c>
      <c r="N39" s="343">
        <v>9961</v>
      </c>
      <c r="O39" s="322">
        <v>7.4650000000000007</v>
      </c>
      <c r="P39" s="343"/>
      <c r="Q39" s="336" t="s">
        <v>64</v>
      </c>
      <c r="R39" s="343">
        <v>32066</v>
      </c>
      <c r="S39" s="322">
        <v>10.807499999999999</v>
      </c>
      <c r="T39" s="343">
        <v>19541</v>
      </c>
      <c r="U39" s="322">
        <v>11.9175</v>
      </c>
      <c r="V39" s="343">
        <v>12525</v>
      </c>
      <c r="W39" s="322">
        <v>9.4725000000000001</v>
      </c>
      <c r="X39" s="343"/>
      <c r="Y39" s="336" t="s">
        <v>64</v>
      </c>
      <c r="Z39" s="343">
        <v>20222</v>
      </c>
      <c r="AA39" s="322">
        <v>6.5592522441101675</v>
      </c>
      <c r="AB39" s="343">
        <v>11827</v>
      </c>
      <c r="AC39" s="322">
        <v>7.3036274946106676</v>
      </c>
      <c r="AD39" s="343">
        <v>8395</v>
      </c>
      <c r="AE39" s="322">
        <v>5.6126543030072487</v>
      </c>
      <c r="AG39" s="336" t="s">
        <v>64</v>
      </c>
      <c r="AH39" s="343">
        <v>21316</v>
      </c>
      <c r="AI39" s="322">
        <v>4.0625</v>
      </c>
      <c r="AJ39" s="343">
        <v>11606</v>
      </c>
      <c r="AK39" s="322">
        <v>4.3574999999999999</v>
      </c>
      <c r="AL39" s="343">
        <v>9710</v>
      </c>
      <c r="AM39" s="322">
        <v>3.7775000000000003</v>
      </c>
    </row>
    <row r="40" spans="1:39" x14ac:dyDescent="0.2">
      <c r="A40" s="336" t="s">
        <v>65</v>
      </c>
      <c r="B40" s="343">
        <v>61220</v>
      </c>
      <c r="C40" s="322">
        <v>6.1505590731227908</v>
      </c>
      <c r="D40" s="343">
        <v>39910</v>
      </c>
      <c r="E40" s="322">
        <v>6.7312776118706212</v>
      </c>
      <c r="F40" s="343">
        <v>21310</v>
      </c>
      <c r="G40" s="322">
        <v>5.2929042514048055</v>
      </c>
      <c r="H40" s="343"/>
      <c r="I40" s="336" t="s">
        <v>65</v>
      </c>
      <c r="J40" s="343">
        <v>98036</v>
      </c>
      <c r="K40" s="322">
        <v>12.53</v>
      </c>
      <c r="L40" s="343">
        <v>67994</v>
      </c>
      <c r="M40" s="322">
        <v>14.955000000000002</v>
      </c>
      <c r="N40" s="343">
        <v>30042</v>
      </c>
      <c r="O40" s="322">
        <v>9.1325000000000021</v>
      </c>
      <c r="P40" s="343"/>
      <c r="Q40" s="336" t="s">
        <v>65</v>
      </c>
      <c r="R40" s="343">
        <v>133187</v>
      </c>
      <c r="S40" s="322">
        <v>17.293750000000003</v>
      </c>
      <c r="T40" s="343">
        <v>87422</v>
      </c>
      <c r="U40" s="322">
        <v>20.355</v>
      </c>
      <c r="V40" s="343">
        <v>45765</v>
      </c>
      <c r="W40" s="322">
        <v>13.35375</v>
      </c>
      <c r="X40" s="343"/>
      <c r="Y40" s="336" t="s">
        <v>65</v>
      </c>
      <c r="Z40" s="343">
        <v>77060</v>
      </c>
      <c r="AA40" s="322">
        <v>9.0731401096165705</v>
      </c>
      <c r="AB40" s="343">
        <v>48288</v>
      </c>
      <c r="AC40" s="322">
        <v>10.499012003549689</v>
      </c>
      <c r="AD40" s="343">
        <v>28772</v>
      </c>
      <c r="AE40" s="322">
        <v>7.3685661872514681</v>
      </c>
      <c r="AG40" s="336" t="s">
        <v>65</v>
      </c>
      <c r="AH40" s="343">
        <v>94839</v>
      </c>
      <c r="AI40" s="322">
        <v>5.87</v>
      </c>
      <c r="AJ40" s="343">
        <v>52954</v>
      </c>
      <c r="AK40" s="322">
        <v>6.5837500000000002</v>
      </c>
      <c r="AL40" s="343">
        <v>41885</v>
      </c>
      <c r="AM40" s="322">
        <v>5.1649999999999991</v>
      </c>
    </row>
    <row r="41" spans="1:39" x14ac:dyDescent="0.2">
      <c r="A41" s="336" t="s">
        <v>66</v>
      </c>
      <c r="B41" s="343">
        <v>94790</v>
      </c>
      <c r="C41" s="322">
        <v>3.7804524952321628</v>
      </c>
      <c r="D41" s="343">
        <v>55530</v>
      </c>
      <c r="E41" s="322">
        <v>3.6419856119496345</v>
      </c>
      <c r="F41" s="343">
        <v>39260</v>
      </c>
      <c r="G41" s="322">
        <v>3.9976838947730591</v>
      </c>
      <c r="H41" s="343"/>
      <c r="I41" s="336" t="s">
        <v>66</v>
      </c>
      <c r="J41" s="343">
        <v>167704</v>
      </c>
      <c r="K41" s="322">
        <v>7.033500000000001</v>
      </c>
      <c r="L41" s="343">
        <v>113960</v>
      </c>
      <c r="M41" s="322">
        <v>8.0794999999999995</v>
      </c>
      <c r="N41" s="343">
        <v>53744</v>
      </c>
      <c r="O41" s="322">
        <v>5.5130000000000008</v>
      </c>
      <c r="P41" s="343"/>
      <c r="Q41" s="336" t="s">
        <v>66</v>
      </c>
      <c r="R41" s="343">
        <v>228875</v>
      </c>
      <c r="S41" s="322">
        <v>9.3829999999999991</v>
      </c>
      <c r="T41" s="343">
        <v>151211</v>
      </c>
      <c r="U41" s="322">
        <v>10.998500000000002</v>
      </c>
      <c r="V41" s="343">
        <v>77664</v>
      </c>
      <c r="W41" s="322">
        <v>7.2879999999999994</v>
      </c>
      <c r="X41" s="343"/>
      <c r="Y41" s="336" t="s">
        <v>66</v>
      </c>
      <c r="Z41" s="343">
        <v>133770</v>
      </c>
      <c r="AA41" s="322">
        <v>5.2592587217841258</v>
      </c>
      <c r="AB41" s="343">
        <v>80732</v>
      </c>
      <c r="AC41" s="322">
        <v>5.8653924706505389</v>
      </c>
      <c r="AD41" s="343">
        <v>53038</v>
      </c>
      <c r="AE41" s="322">
        <v>4.5521925490251389</v>
      </c>
      <c r="AG41" s="336" t="s">
        <v>66</v>
      </c>
      <c r="AH41" s="343">
        <v>202345</v>
      </c>
      <c r="AI41" s="322">
        <v>4.7990000000000004</v>
      </c>
      <c r="AJ41" s="343">
        <v>112013</v>
      </c>
      <c r="AK41" s="322">
        <v>5.3849999999999998</v>
      </c>
      <c r="AL41" s="343">
        <v>90332</v>
      </c>
      <c r="AM41" s="322">
        <v>4.2315000000000014</v>
      </c>
    </row>
    <row r="42" spans="1:39" x14ac:dyDescent="0.2">
      <c r="A42" s="336" t="s">
        <v>67</v>
      </c>
      <c r="B42" s="343">
        <v>178440</v>
      </c>
      <c r="C42" s="344">
        <v>4.6405513474854523</v>
      </c>
      <c r="D42" s="343">
        <v>108375</v>
      </c>
      <c r="E42" s="344">
        <v>4.7006109449585658</v>
      </c>
      <c r="F42" s="343">
        <v>70065</v>
      </c>
      <c r="G42" s="344">
        <v>4.5506209082406732</v>
      </c>
      <c r="H42" s="343"/>
      <c r="I42" s="336" t="s">
        <v>67</v>
      </c>
      <c r="J42" s="343">
        <v>293062</v>
      </c>
      <c r="K42" s="344">
        <v>8.6999999999999993</v>
      </c>
      <c r="L42" s="343">
        <v>199315</v>
      </c>
      <c r="M42" s="344">
        <v>10.09</v>
      </c>
      <c r="N42" s="343">
        <v>93747</v>
      </c>
      <c r="O42" s="344">
        <v>6.72</v>
      </c>
      <c r="P42" s="343"/>
      <c r="Q42" s="336" t="s">
        <v>67</v>
      </c>
      <c r="R42" s="343">
        <v>394128</v>
      </c>
      <c r="S42" s="344">
        <v>11.62</v>
      </c>
      <c r="T42" s="343">
        <v>258174</v>
      </c>
      <c r="U42" s="344">
        <v>13.56</v>
      </c>
      <c r="V42" s="343">
        <v>135954</v>
      </c>
      <c r="W42" s="344">
        <v>9.14</v>
      </c>
      <c r="X42" s="343"/>
      <c r="Y42" s="336" t="s">
        <v>67</v>
      </c>
      <c r="Z42" s="343">
        <v>231052</v>
      </c>
      <c r="AA42" s="343">
        <v>6.4532706808707223</v>
      </c>
      <c r="AB42" s="343">
        <v>140847</v>
      </c>
      <c r="AC42" s="343">
        <v>7.2909230862407481</v>
      </c>
      <c r="AD42" s="343">
        <v>90205</v>
      </c>
      <c r="AE42" s="343">
        <v>5.4717018900588572</v>
      </c>
      <c r="AG42" s="336" t="s">
        <v>67</v>
      </c>
      <c r="AH42" s="322">
        <v>318500</v>
      </c>
      <c r="AI42" s="322">
        <v>5.0748484848484843</v>
      </c>
      <c r="AJ42" s="322">
        <v>176573</v>
      </c>
      <c r="AK42" s="322">
        <v>5.6663636363636378</v>
      </c>
      <c r="AL42" s="322">
        <v>141927</v>
      </c>
      <c r="AM42" s="322">
        <v>4.4960606060606052</v>
      </c>
    </row>
  </sheetData>
  <mergeCells count="15">
    <mergeCell ref="AH2:AI2"/>
    <mergeCell ref="AJ2:AK2"/>
    <mergeCell ref="AL2:AM2"/>
    <mergeCell ref="R2:S2"/>
    <mergeCell ref="T2:U2"/>
    <mergeCell ref="V2:W2"/>
    <mergeCell ref="Z2:AA2"/>
    <mergeCell ref="AB2:AC2"/>
    <mergeCell ref="AD2:AE2"/>
    <mergeCell ref="N2:O2"/>
    <mergeCell ref="B2:C2"/>
    <mergeCell ref="D2:E2"/>
    <mergeCell ref="F2:G2"/>
    <mergeCell ref="J2:K2"/>
    <mergeCell ref="L2:M2"/>
  </mergeCells>
  <hyperlinks>
    <hyperlink ref="A1" location="Contents!A1" display="Back"/>
    <hyperlink ref="D1" location="'Table 28'!A1" display="Table 28"/>
  </hyperlinks>
  <pageMargins left="0.7" right="0.7" top="0.75" bottom="0.75" header="0.3" footer="0.3"/>
  <pageSetup paperSize="9"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tabColor theme="7" tint="0.39997558519241921"/>
  </sheetPr>
  <dimension ref="A1:CA127"/>
  <sheetViews>
    <sheetView zoomScale="70" zoomScaleNormal="70" workbookViewId="0">
      <selection activeCell="D1" sqref="D1"/>
    </sheetView>
  </sheetViews>
  <sheetFormatPr defaultColWidth="8.85546875" defaultRowHeight="12.75" x14ac:dyDescent="0.2"/>
  <cols>
    <col min="1" max="1" width="9.140625" style="322" bestFit="1" customWidth="1"/>
    <col min="2" max="2" width="9.85546875" style="322" bestFit="1" customWidth="1"/>
    <col min="3" max="4" width="9.28515625" style="322" bestFit="1" customWidth="1"/>
    <col min="5" max="5" width="9" style="322" bestFit="1" customWidth="1"/>
    <col min="6" max="10" width="8.85546875" style="322"/>
    <col min="11" max="11" width="9" style="322" bestFit="1" customWidth="1"/>
    <col min="12" max="48" width="8.85546875" style="322"/>
    <col min="49" max="49" width="9.140625" style="322" bestFit="1" customWidth="1"/>
    <col min="50" max="56" width="9" style="322" bestFit="1" customWidth="1"/>
    <col min="57" max="57" width="8.85546875" style="322"/>
    <col min="58" max="58" width="9" style="322" bestFit="1" customWidth="1"/>
    <col min="59" max="59" width="8.85546875" style="322"/>
    <col min="60" max="61" width="9" style="322" bestFit="1" customWidth="1"/>
    <col min="62" max="64" width="8.85546875" style="322"/>
    <col min="65" max="65" width="9.140625" style="322" bestFit="1" customWidth="1"/>
    <col min="66" max="16384" width="8.85546875" style="322"/>
  </cols>
  <sheetData>
    <row r="1" spans="1:79" s="335" customFormat="1" x14ac:dyDescent="0.2">
      <c r="A1" s="316" t="s">
        <v>333</v>
      </c>
      <c r="D1" s="316" t="s">
        <v>494</v>
      </c>
    </row>
    <row r="2" spans="1:79" ht="13.9" x14ac:dyDescent="0.3">
      <c r="A2" s="322">
        <v>1971</v>
      </c>
      <c r="C2" s="322" t="s">
        <v>772</v>
      </c>
      <c r="D2" s="322" t="s">
        <v>489</v>
      </c>
      <c r="L2" s="322" t="s">
        <v>771</v>
      </c>
      <c r="N2" s="322" t="s">
        <v>776</v>
      </c>
      <c r="Q2" s="322">
        <v>1981</v>
      </c>
      <c r="S2" s="322" t="s">
        <v>772</v>
      </c>
      <c r="T2" s="322" t="s">
        <v>489</v>
      </c>
      <c r="AB2" s="322" t="s">
        <v>771</v>
      </c>
      <c r="AD2" s="322" t="s">
        <v>776</v>
      </c>
      <c r="AG2" s="322">
        <v>1991</v>
      </c>
      <c r="AI2" s="322" t="s">
        <v>772</v>
      </c>
      <c r="AJ2" s="322" t="s">
        <v>489</v>
      </c>
      <c r="AR2" s="322" t="s">
        <v>771</v>
      </c>
      <c r="AT2" s="322" t="s">
        <v>776</v>
      </c>
      <c r="AW2" s="322">
        <v>2001</v>
      </c>
      <c r="AY2" s="322" t="s">
        <v>772</v>
      </c>
      <c r="AZ2" s="322" t="s">
        <v>489</v>
      </c>
      <c r="BH2" s="322" t="s">
        <v>771</v>
      </c>
      <c r="BJ2" s="322" t="s">
        <v>776</v>
      </c>
      <c r="BM2" s="322">
        <v>2011</v>
      </c>
      <c r="BO2" s="322" t="s">
        <v>772</v>
      </c>
      <c r="BP2" s="322" t="s">
        <v>489</v>
      </c>
      <c r="BX2" s="322" t="s">
        <v>771</v>
      </c>
      <c r="BZ2" s="322" t="s">
        <v>776</v>
      </c>
    </row>
    <row r="3" spans="1:79" ht="13.9" x14ac:dyDescent="0.3">
      <c r="A3" s="322" t="s">
        <v>774</v>
      </c>
      <c r="B3" s="322" t="s">
        <v>117</v>
      </c>
      <c r="C3" s="322" t="s">
        <v>73</v>
      </c>
      <c r="D3" s="322" t="s">
        <v>773</v>
      </c>
      <c r="E3" s="322" t="s">
        <v>765</v>
      </c>
      <c r="F3" s="322" t="s">
        <v>486</v>
      </c>
      <c r="G3" s="322" t="s">
        <v>766</v>
      </c>
      <c r="H3" s="322" t="s">
        <v>767</v>
      </c>
      <c r="I3" s="322" t="s">
        <v>768</v>
      </c>
      <c r="J3" s="322" t="s">
        <v>769</v>
      </c>
      <c r="K3" s="322" t="s">
        <v>770</v>
      </c>
      <c r="L3" s="322" t="s">
        <v>73</v>
      </c>
      <c r="M3" s="322" t="s">
        <v>487</v>
      </c>
      <c r="N3" s="322" t="s">
        <v>73</v>
      </c>
      <c r="O3" s="322" t="s">
        <v>487</v>
      </c>
      <c r="Q3" s="322" t="s">
        <v>774</v>
      </c>
      <c r="R3" s="322" t="s">
        <v>117</v>
      </c>
      <c r="S3" s="322" t="s">
        <v>73</v>
      </c>
      <c r="T3" s="322" t="s">
        <v>773</v>
      </c>
      <c r="U3" s="322" t="s">
        <v>765</v>
      </c>
      <c r="V3" s="322" t="s">
        <v>486</v>
      </c>
      <c r="W3" s="322" t="s">
        <v>766</v>
      </c>
      <c r="X3" s="322" t="s">
        <v>767</v>
      </c>
      <c r="Y3" s="322" t="s">
        <v>768</v>
      </c>
      <c r="Z3" s="322" t="s">
        <v>769</v>
      </c>
      <c r="AA3" s="322" t="s">
        <v>770</v>
      </c>
      <c r="AB3" s="322" t="s">
        <v>73</v>
      </c>
      <c r="AC3" s="322" t="s">
        <v>487</v>
      </c>
      <c r="AD3" s="322" t="s">
        <v>73</v>
      </c>
      <c r="AE3" s="322" t="s">
        <v>487</v>
      </c>
      <c r="AG3" s="322" t="s">
        <v>774</v>
      </c>
      <c r="AH3" s="322" t="s">
        <v>117</v>
      </c>
      <c r="AI3" s="322" t="s">
        <v>73</v>
      </c>
      <c r="AJ3" s="322" t="s">
        <v>773</v>
      </c>
      <c r="AK3" s="322" t="s">
        <v>765</v>
      </c>
      <c r="AL3" s="322" t="s">
        <v>486</v>
      </c>
      <c r="AM3" s="322" t="s">
        <v>766</v>
      </c>
      <c r="AN3" s="322" t="s">
        <v>767</v>
      </c>
      <c r="AO3" s="322" t="s">
        <v>768</v>
      </c>
      <c r="AP3" s="322" t="s">
        <v>769</v>
      </c>
      <c r="AQ3" s="322" t="s">
        <v>770</v>
      </c>
      <c r="AR3" s="322" t="s">
        <v>73</v>
      </c>
      <c r="AS3" s="322" t="s">
        <v>487</v>
      </c>
      <c r="AT3" s="322" t="s">
        <v>73</v>
      </c>
      <c r="AU3" s="322" t="s">
        <v>487</v>
      </c>
      <c r="AW3" s="322" t="s">
        <v>774</v>
      </c>
      <c r="AX3" s="322" t="s">
        <v>117</v>
      </c>
      <c r="AY3" s="322" t="s">
        <v>73</v>
      </c>
      <c r="AZ3" s="322" t="s">
        <v>773</v>
      </c>
      <c r="BA3" s="322" t="s">
        <v>765</v>
      </c>
      <c r="BB3" s="322" t="s">
        <v>486</v>
      </c>
      <c r="BC3" s="322" t="s">
        <v>766</v>
      </c>
      <c r="BD3" s="322" t="s">
        <v>767</v>
      </c>
      <c r="BE3" s="322" t="s">
        <v>768</v>
      </c>
      <c r="BF3" s="322" t="s">
        <v>769</v>
      </c>
      <c r="BG3" s="322" t="s">
        <v>770</v>
      </c>
      <c r="BH3" s="322" t="s">
        <v>73</v>
      </c>
      <c r="BI3" s="322" t="s">
        <v>487</v>
      </c>
      <c r="BJ3" s="322" t="s">
        <v>73</v>
      </c>
      <c r="BK3" s="322" t="s">
        <v>487</v>
      </c>
      <c r="BM3" s="322" t="s">
        <v>774</v>
      </c>
      <c r="BN3" s="322" t="s">
        <v>117</v>
      </c>
      <c r="BO3" s="322" t="s">
        <v>73</v>
      </c>
      <c r="BP3" s="322" t="s">
        <v>773</v>
      </c>
      <c r="BQ3" s="322" t="s">
        <v>765</v>
      </c>
      <c r="BR3" s="322" t="s">
        <v>486</v>
      </c>
      <c r="BS3" s="322" t="s">
        <v>766</v>
      </c>
      <c r="BT3" s="322" t="s">
        <v>767</v>
      </c>
      <c r="BU3" s="322" t="s">
        <v>768</v>
      </c>
      <c r="BV3" s="322" t="s">
        <v>769</v>
      </c>
      <c r="BW3" s="322" t="s">
        <v>770</v>
      </c>
      <c r="BX3" s="322" t="s">
        <v>73</v>
      </c>
      <c r="BY3" s="322" t="s">
        <v>487</v>
      </c>
      <c r="BZ3" s="322" t="s">
        <v>73</v>
      </c>
      <c r="CA3" s="322" t="s">
        <v>487</v>
      </c>
    </row>
    <row r="5" spans="1:79" ht="13.9" x14ac:dyDescent="0.3">
      <c r="A5" s="40" t="s">
        <v>31</v>
      </c>
      <c r="B5" s="337">
        <v>3265</v>
      </c>
      <c r="C5" s="337">
        <v>2818</v>
      </c>
      <c r="D5" s="337">
        <v>2695</v>
      </c>
      <c r="E5" s="337">
        <v>133</v>
      </c>
      <c r="F5" s="340" t="s">
        <v>2</v>
      </c>
      <c r="G5" s="340" t="s">
        <v>2</v>
      </c>
      <c r="H5" s="340" t="s">
        <v>2</v>
      </c>
      <c r="I5" s="340" t="s">
        <v>2</v>
      </c>
      <c r="J5" s="340" t="s">
        <v>2</v>
      </c>
      <c r="K5" s="340" t="s">
        <v>2</v>
      </c>
      <c r="L5" s="340" t="s">
        <v>2</v>
      </c>
      <c r="M5" s="340" t="s">
        <v>2</v>
      </c>
      <c r="N5" s="340" t="s">
        <v>2</v>
      </c>
      <c r="O5" s="340" t="s">
        <v>2</v>
      </c>
      <c r="Q5" s="40" t="s">
        <v>31</v>
      </c>
      <c r="R5" s="337">
        <v>4701</v>
      </c>
      <c r="S5" s="337">
        <v>4149</v>
      </c>
      <c r="T5" s="337">
        <v>3811</v>
      </c>
      <c r="U5" s="337">
        <v>110</v>
      </c>
      <c r="V5" s="340" t="s">
        <v>2</v>
      </c>
      <c r="W5" s="340" t="s">
        <v>2</v>
      </c>
      <c r="X5" s="340" t="s">
        <v>2</v>
      </c>
      <c r="Y5" s="340" t="s">
        <v>2</v>
      </c>
      <c r="Z5" s="340" t="s">
        <v>2</v>
      </c>
      <c r="AA5" s="340" t="s">
        <v>2</v>
      </c>
      <c r="AB5" s="340" t="s">
        <v>2</v>
      </c>
      <c r="AC5" s="340" t="s">
        <v>2</v>
      </c>
      <c r="AD5" s="340" t="s">
        <v>2</v>
      </c>
      <c r="AE5" s="340" t="s">
        <v>2</v>
      </c>
      <c r="AG5" s="40" t="s">
        <v>31</v>
      </c>
      <c r="AH5" s="337">
        <v>4142</v>
      </c>
      <c r="AI5" s="337">
        <v>3609</v>
      </c>
      <c r="AJ5" s="337">
        <v>3263</v>
      </c>
      <c r="AK5" s="337">
        <v>89</v>
      </c>
      <c r="AL5" s="337">
        <v>8</v>
      </c>
      <c r="AM5" s="337">
        <v>29</v>
      </c>
      <c r="AN5" s="337">
        <v>19</v>
      </c>
      <c r="AO5" s="337">
        <v>4</v>
      </c>
      <c r="AP5" s="337">
        <v>47</v>
      </c>
      <c r="AQ5" s="337">
        <v>12</v>
      </c>
      <c r="AR5" s="337">
        <v>3563</v>
      </c>
      <c r="AS5" s="337">
        <v>80</v>
      </c>
      <c r="AT5" s="337">
        <v>3570</v>
      </c>
      <c r="AU5" s="337">
        <v>39</v>
      </c>
      <c r="AW5" s="40" t="s">
        <v>31</v>
      </c>
      <c r="AX5" s="322">
        <v>7194</v>
      </c>
      <c r="AY5" s="322">
        <v>5931</v>
      </c>
      <c r="AZ5" s="322">
        <v>5223</v>
      </c>
      <c r="BA5" s="322">
        <v>163</v>
      </c>
      <c r="BB5" s="322">
        <v>6</v>
      </c>
      <c r="BC5" s="322">
        <v>50</v>
      </c>
      <c r="BD5" s="322">
        <v>57</v>
      </c>
      <c r="BE5" s="322">
        <v>12</v>
      </c>
      <c r="BF5" s="322">
        <v>90</v>
      </c>
      <c r="BG5" s="322">
        <v>14</v>
      </c>
      <c r="BH5" s="322">
        <v>5765</v>
      </c>
      <c r="BI5" s="322">
        <v>166</v>
      </c>
      <c r="BJ5" s="322">
        <v>5774</v>
      </c>
      <c r="BK5" s="322">
        <v>157</v>
      </c>
      <c r="BM5" s="40" t="s">
        <v>31</v>
      </c>
      <c r="BN5" s="322">
        <v>7375</v>
      </c>
      <c r="BO5" s="322">
        <v>5757</v>
      </c>
      <c r="BP5" s="322">
        <v>4670</v>
      </c>
      <c r="BQ5" s="322">
        <v>111</v>
      </c>
      <c r="BR5" s="322">
        <v>46</v>
      </c>
      <c r="BS5" s="322">
        <v>147</v>
      </c>
      <c r="BT5" s="322">
        <v>100</v>
      </c>
      <c r="BU5" s="322">
        <v>19</v>
      </c>
      <c r="BV5" s="322">
        <v>121</v>
      </c>
      <c r="BW5" s="322">
        <v>15</v>
      </c>
      <c r="BX5" s="322">
        <v>5433</v>
      </c>
      <c r="BY5" s="322">
        <v>324</v>
      </c>
      <c r="BZ5" s="322">
        <v>5576</v>
      </c>
      <c r="CA5" s="322">
        <v>181</v>
      </c>
    </row>
    <row r="6" spans="1:79" ht="13.9" x14ac:dyDescent="0.3">
      <c r="A6" s="40" t="s">
        <v>32</v>
      </c>
      <c r="B6" s="337">
        <v>158957</v>
      </c>
      <c r="C6" s="337">
        <v>152439</v>
      </c>
      <c r="D6" s="337">
        <v>151745</v>
      </c>
      <c r="E6" s="337">
        <v>3019</v>
      </c>
      <c r="F6" s="340" t="s">
        <v>2</v>
      </c>
      <c r="G6" s="340" t="s">
        <v>2</v>
      </c>
      <c r="H6" s="340" t="s">
        <v>2</v>
      </c>
      <c r="I6" s="340" t="s">
        <v>2</v>
      </c>
      <c r="J6" s="340" t="s">
        <v>2</v>
      </c>
      <c r="K6" s="340" t="s">
        <v>2</v>
      </c>
      <c r="L6" s="340" t="s">
        <v>2</v>
      </c>
      <c r="M6" s="340" t="s">
        <v>2</v>
      </c>
      <c r="N6" s="340" t="s">
        <v>2</v>
      </c>
      <c r="O6" s="340" t="s">
        <v>2</v>
      </c>
      <c r="Q6" s="40" t="s">
        <v>32</v>
      </c>
      <c r="R6" s="337">
        <v>148979</v>
      </c>
      <c r="S6" s="337">
        <v>144830</v>
      </c>
      <c r="T6" s="337">
        <v>141174</v>
      </c>
      <c r="U6" s="337">
        <v>2562</v>
      </c>
      <c r="V6" s="340" t="s">
        <v>2</v>
      </c>
      <c r="W6" s="340" t="s">
        <v>2</v>
      </c>
      <c r="X6" s="340" t="s">
        <v>2</v>
      </c>
      <c r="Y6" s="340" t="s">
        <v>2</v>
      </c>
      <c r="Z6" s="340" t="s">
        <v>2</v>
      </c>
      <c r="AA6" s="340" t="s">
        <v>2</v>
      </c>
      <c r="AB6" s="340" t="s">
        <v>2</v>
      </c>
      <c r="AC6" s="340" t="s">
        <v>2</v>
      </c>
      <c r="AD6" s="340" t="s">
        <v>2</v>
      </c>
      <c r="AE6" s="340" t="s">
        <v>2</v>
      </c>
      <c r="AG6" s="40" t="s">
        <v>32</v>
      </c>
      <c r="AH6" s="337">
        <v>143681</v>
      </c>
      <c r="AI6" s="337">
        <v>138099</v>
      </c>
      <c r="AJ6" s="337">
        <v>134318</v>
      </c>
      <c r="AK6" s="337">
        <v>2447</v>
      </c>
      <c r="AL6" s="337">
        <v>79</v>
      </c>
      <c r="AM6" s="337">
        <v>57</v>
      </c>
      <c r="AN6" s="337">
        <v>116</v>
      </c>
      <c r="AO6" s="337">
        <v>37</v>
      </c>
      <c r="AP6" s="337">
        <v>251</v>
      </c>
      <c r="AQ6" s="337">
        <v>300</v>
      </c>
      <c r="AR6" s="337">
        <v>137707</v>
      </c>
      <c r="AS6" s="337">
        <v>702</v>
      </c>
      <c r="AT6" s="337">
        <v>137963</v>
      </c>
      <c r="AU6" s="337">
        <v>136</v>
      </c>
      <c r="AW6" s="40" t="s">
        <v>32</v>
      </c>
      <c r="AX6" s="322">
        <v>163945</v>
      </c>
      <c r="AY6" s="322">
        <v>150853</v>
      </c>
      <c r="AZ6" s="322">
        <v>145133</v>
      </c>
      <c r="BA6" s="322">
        <v>2212</v>
      </c>
      <c r="BB6" s="322">
        <v>158</v>
      </c>
      <c r="BC6" s="322">
        <v>171</v>
      </c>
      <c r="BD6" s="322">
        <v>194</v>
      </c>
      <c r="BE6" s="322">
        <v>267</v>
      </c>
      <c r="BF6" s="322">
        <v>303</v>
      </c>
      <c r="BG6" s="322">
        <v>440</v>
      </c>
      <c r="BH6" s="322">
        <v>148648</v>
      </c>
      <c r="BI6" s="322">
        <v>2205</v>
      </c>
      <c r="BJ6" s="322">
        <v>149120</v>
      </c>
      <c r="BK6" s="322">
        <v>1733</v>
      </c>
      <c r="BM6" s="40" t="s">
        <v>32</v>
      </c>
      <c r="BN6" s="322">
        <v>185911</v>
      </c>
      <c r="BO6" s="322">
        <v>145694</v>
      </c>
      <c r="BP6" s="322">
        <v>128464</v>
      </c>
      <c r="BQ6" s="322">
        <v>1643</v>
      </c>
      <c r="BR6" s="322">
        <v>1811</v>
      </c>
      <c r="BS6" s="322">
        <v>477</v>
      </c>
      <c r="BT6" s="322">
        <v>355</v>
      </c>
      <c r="BU6" s="322">
        <v>573</v>
      </c>
      <c r="BV6" s="322">
        <v>522</v>
      </c>
      <c r="BW6" s="322">
        <v>459</v>
      </c>
      <c r="BX6" s="322">
        <v>133361</v>
      </c>
      <c r="BY6" s="322">
        <v>12333</v>
      </c>
      <c r="BZ6" s="322">
        <v>142479</v>
      </c>
      <c r="CA6" s="322">
        <v>3215</v>
      </c>
    </row>
    <row r="7" spans="1:79" ht="13.9" x14ac:dyDescent="0.3">
      <c r="A7" s="40" t="s">
        <v>33</v>
      </c>
      <c r="B7" s="337">
        <v>298367</v>
      </c>
      <c r="C7" s="337">
        <v>261513</v>
      </c>
      <c r="D7" s="337">
        <v>245629</v>
      </c>
      <c r="E7" s="337">
        <v>8952</v>
      </c>
      <c r="F7" s="340" t="s">
        <v>2</v>
      </c>
      <c r="G7" s="340" t="s">
        <v>2</v>
      </c>
      <c r="H7" s="340" t="s">
        <v>2</v>
      </c>
      <c r="I7" s="340" t="s">
        <v>2</v>
      </c>
      <c r="J7" s="340" t="s">
        <v>2</v>
      </c>
      <c r="K7" s="340" t="s">
        <v>2</v>
      </c>
      <c r="L7" s="340" t="s">
        <v>2</v>
      </c>
      <c r="M7" s="340" t="s">
        <v>2</v>
      </c>
      <c r="N7" s="340" t="s">
        <v>2</v>
      </c>
      <c r="O7" s="340" t="s">
        <v>2</v>
      </c>
      <c r="Q7" s="40" t="s">
        <v>33</v>
      </c>
      <c r="R7" s="337">
        <v>290197</v>
      </c>
      <c r="S7" s="337">
        <v>252806</v>
      </c>
      <c r="T7" s="337">
        <v>225302</v>
      </c>
      <c r="U7" s="337">
        <v>8558</v>
      </c>
      <c r="V7" s="340" t="s">
        <v>2</v>
      </c>
      <c r="W7" s="340" t="s">
        <v>2</v>
      </c>
      <c r="X7" s="340" t="s">
        <v>2</v>
      </c>
      <c r="Y7" s="340" t="s">
        <v>2</v>
      </c>
      <c r="Z7" s="340" t="s">
        <v>2</v>
      </c>
      <c r="AA7" s="340" t="s">
        <v>2</v>
      </c>
      <c r="AB7" s="340" t="s">
        <v>2</v>
      </c>
      <c r="AC7" s="340" t="s">
        <v>2</v>
      </c>
      <c r="AD7" s="340" t="s">
        <v>2</v>
      </c>
      <c r="AE7" s="340" t="s">
        <v>2</v>
      </c>
      <c r="AG7" s="40" t="s">
        <v>33</v>
      </c>
      <c r="AH7" s="337">
        <v>293564</v>
      </c>
      <c r="AI7" s="337">
        <v>244714</v>
      </c>
      <c r="AJ7" s="337">
        <v>215816</v>
      </c>
      <c r="AK7" s="337">
        <v>9748</v>
      </c>
      <c r="AL7" s="337">
        <v>1436</v>
      </c>
      <c r="AM7" s="337">
        <v>971</v>
      </c>
      <c r="AN7" s="337">
        <v>2173</v>
      </c>
      <c r="AO7" s="337">
        <v>662</v>
      </c>
      <c r="AP7" s="337">
        <v>3298</v>
      </c>
      <c r="AQ7" s="337">
        <v>3944</v>
      </c>
      <c r="AR7" s="337">
        <v>240561</v>
      </c>
      <c r="AS7" s="337">
        <v>8776</v>
      </c>
      <c r="AT7" s="337">
        <v>242675</v>
      </c>
      <c r="AU7" s="337">
        <v>2033</v>
      </c>
      <c r="AW7" s="40" t="s">
        <v>33</v>
      </c>
      <c r="AX7" s="322">
        <v>314561</v>
      </c>
      <c r="AY7" s="322">
        <v>248567</v>
      </c>
      <c r="AZ7" s="322">
        <v>218535</v>
      </c>
      <c r="BA7" s="322">
        <v>7488</v>
      </c>
      <c r="BB7" s="322">
        <v>1341</v>
      </c>
      <c r="BC7" s="322">
        <v>1331</v>
      </c>
      <c r="BD7" s="322">
        <v>2403</v>
      </c>
      <c r="BE7" s="322">
        <v>1135</v>
      </c>
      <c r="BF7" s="322">
        <v>2673</v>
      </c>
      <c r="BG7" s="322">
        <v>3584</v>
      </c>
      <c r="BH7" s="322">
        <v>237168</v>
      </c>
      <c r="BI7" s="322">
        <v>11399</v>
      </c>
      <c r="BJ7" s="322">
        <v>243728</v>
      </c>
      <c r="BK7" s="322">
        <v>4839</v>
      </c>
      <c r="BM7" s="40" t="s">
        <v>33</v>
      </c>
      <c r="BN7" s="322">
        <v>356386</v>
      </c>
      <c r="BO7" s="322">
        <v>268804</v>
      </c>
      <c r="BP7" s="322">
        <v>217890</v>
      </c>
      <c r="BQ7" s="322">
        <v>6020</v>
      </c>
      <c r="BR7" s="322">
        <v>8614</v>
      </c>
      <c r="BS7" s="322">
        <v>1862</v>
      </c>
      <c r="BT7" s="322">
        <v>2747</v>
      </c>
      <c r="BU7" s="322">
        <v>1952</v>
      </c>
      <c r="BV7" s="322">
        <v>2304</v>
      </c>
      <c r="BW7" s="322">
        <v>3411</v>
      </c>
      <c r="BX7" s="322">
        <v>237112</v>
      </c>
      <c r="BY7" s="322">
        <v>31692</v>
      </c>
      <c r="BZ7" s="322">
        <v>261053</v>
      </c>
      <c r="CA7" s="322">
        <v>7751</v>
      </c>
    </row>
    <row r="8" spans="1:79" ht="13.9" x14ac:dyDescent="0.3">
      <c r="A8" s="40" t="s">
        <v>34</v>
      </c>
      <c r="B8" s="337">
        <v>214473</v>
      </c>
      <c r="C8" s="337">
        <v>206708</v>
      </c>
      <c r="D8" s="337">
        <v>205014</v>
      </c>
      <c r="E8" s="337">
        <v>2340</v>
      </c>
      <c r="F8" s="340" t="s">
        <v>2</v>
      </c>
      <c r="G8" s="340" t="s">
        <v>2</v>
      </c>
      <c r="H8" s="340" t="s">
        <v>2</v>
      </c>
      <c r="I8" s="340" t="s">
        <v>2</v>
      </c>
      <c r="J8" s="340" t="s">
        <v>2</v>
      </c>
      <c r="K8" s="340" t="s">
        <v>2</v>
      </c>
      <c r="L8" s="340" t="s">
        <v>2</v>
      </c>
      <c r="M8" s="340" t="s">
        <v>2</v>
      </c>
      <c r="N8" s="340" t="s">
        <v>2</v>
      </c>
      <c r="O8" s="340" t="s">
        <v>2</v>
      </c>
      <c r="Q8" s="40" t="s">
        <v>34</v>
      </c>
      <c r="R8" s="337">
        <v>214355</v>
      </c>
      <c r="S8" s="337">
        <v>207193</v>
      </c>
      <c r="T8" s="337">
        <v>202517</v>
      </c>
      <c r="U8" s="337">
        <v>2331</v>
      </c>
      <c r="V8" s="340" t="s">
        <v>2</v>
      </c>
      <c r="W8" s="340" t="s">
        <v>2</v>
      </c>
      <c r="X8" s="340" t="s">
        <v>2</v>
      </c>
      <c r="Y8" s="340" t="s">
        <v>2</v>
      </c>
      <c r="Z8" s="340" t="s">
        <v>2</v>
      </c>
      <c r="AA8" s="340" t="s">
        <v>2</v>
      </c>
      <c r="AB8" s="340" t="s">
        <v>2</v>
      </c>
      <c r="AC8" s="340" t="s">
        <v>2</v>
      </c>
      <c r="AD8" s="340" t="s">
        <v>2</v>
      </c>
      <c r="AE8" s="340" t="s">
        <v>2</v>
      </c>
      <c r="AG8" s="40" t="s">
        <v>34</v>
      </c>
      <c r="AH8" s="337">
        <v>215615</v>
      </c>
      <c r="AI8" s="337">
        <v>206808</v>
      </c>
      <c r="AJ8" s="337">
        <v>201643</v>
      </c>
      <c r="AK8" s="337">
        <v>2463</v>
      </c>
      <c r="AL8" s="337">
        <v>143</v>
      </c>
      <c r="AM8" s="337">
        <v>146</v>
      </c>
      <c r="AN8" s="337">
        <v>274</v>
      </c>
      <c r="AO8" s="337">
        <v>71</v>
      </c>
      <c r="AP8" s="337">
        <v>559</v>
      </c>
      <c r="AQ8" s="337">
        <v>571</v>
      </c>
      <c r="AR8" s="337">
        <v>206143</v>
      </c>
      <c r="AS8" s="337">
        <v>1221</v>
      </c>
      <c r="AT8" s="337">
        <v>206521</v>
      </c>
      <c r="AU8" s="337">
        <v>287</v>
      </c>
      <c r="AW8" s="40" t="s">
        <v>34</v>
      </c>
      <c r="AX8" s="322">
        <v>218311</v>
      </c>
      <c r="AY8" s="322">
        <v>206402</v>
      </c>
      <c r="AZ8" s="322">
        <v>200549</v>
      </c>
      <c r="BA8" s="322">
        <v>2295</v>
      </c>
      <c r="BB8" s="322">
        <v>144</v>
      </c>
      <c r="BC8" s="322">
        <v>203</v>
      </c>
      <c r="BD8" s="322">
        <v>323</v>
      </c>
      <c r="BE8" s="322">
        <v>174</v>
      </c>
      <c r="BF8" s="322">
        <v>545</v>
      </c>
      <c r="BG8" s="322">
        <v>612</v>
      </c>
      <c r="BH8" s="322">
        <v>204630</v>
      </c>
      <c r="BI8" s="322">
        <v>1772</v>
      </c>
      <c r="BJ8" s="322">
        <v>205303</v>
      </c>
      <c r="BK8" s="322">
        <v>1099</v>
      </c>
      <c r="BM8" s="40" t="s">
        <v>34</v>
      </c>
      <c r="BN8" s="322">
        <v>231997</v>
      </c>
      <c r="BO8" s="322">
        <v>208847</v>
      </c>
      <c r="BP8" s="322">
        <v>199367</v>
      </c>
      <c r="BQ8" s="322">
        <v>2103</v>
      </c>
      <c r="BR8" s="322">
        <v>1070</v>
      </c>
      <c r="BS8" s="322">
        <v>363</v>
      </c>
      <c r="BT8" s="322">
        <v>416</v>
      </c>
      <c r="BU8" s="322">
        <v>402</v>
      </c>
      <c r="BV8" s="322">
        <v>623</v>
      </c>
      <c r="BW8" s="322">
        <v>689</v>
      </c>
      <c r="BX8" s="322">
        <v>203981</v>
      </c>
      <c r="BY8" s="322">
        <v>4866</v>
      </c>
      <c r="BZ8" s="322">
        <v>207466</v>
      </c>
      <c r="CA8" s="322">
        <v>1381</v>
      </c>
    </row>
    <row r="9" spans="1:79" ht="13.9" x14ac:dyDescent="0.3">
      <c r="A9" s="40" t="s">
        <v>35</v>
      </c>
      <c r="B9" s="337">
        <v>274950</v>
      </c>
      <c r="C9" s="337">
        <v>206377</v>
      </c>
      <c r="D9" s="337">
        <v>194465</v>
      </c>
      <c r="E9" s="337">
        <v>21761</v>
      </c>
      <c r="F9" s="340" t="s">
        <v>2</v>
      </c>
      <c r="G9" s="340" t="s">
        <v>2</v>
      </c>
      <c r="H9" s="340" t="s">
        <v>2</v>
      </c>
      <c r="I9" s="340" t="s">
        <v>2</v>
      </c>
      <c r="J9" s="340" t="s">
        <v>2</v>
      </c>
      <c r="K9" s="340" t="s">
        <v>2</v>
      </c>
      <c r="L9" s="340" t="s">
        <v>2</v>
      </c>
      <c r="M9" s="340" t="s">
        <v>2</v>
      </c>
      <c r="N9" s="340" t="s">
        <v>2</v>
      </c>
      <c r="O9" s="340" t="s">
        <v>2</v>
      </c>
      <c r="Q9" s="40" t="s">
        <v>35</v>
      </c>
      <c r="R9" s="337">
        <v>251238</v>
      </c>
      <c r="S9" s="337">
        <v>188277</v>
      </c>
      <c r="T9" s="337">
        <v>157684</v>
      </c>
      <c r="U9" s="337">
        <v>17878</v>
      </c>
      <c r="V9" s="340" t="s">
        <v>2</v>
      </c>
      <c r="W9" s="340" t="s">
        <v>2</v>
      </c>
      <c r="X9" s="340" t="s">
        <v>2</v>
      </c>
      <c r="Y9" s="340" t="s">
        <v>2</v>
      </c>
      <c r="Z9" s="340" t="s">
        <v>2</v>
      </c>
      <c r="AA9" s="340" t="s">
        <v>2</v>
      </c>
      <c r="AB9" s="340" t="s">
        <v>2</v>
      </c>
      <c r="AC9" s="340" t="s">
        <v>2</v>
      </c>
      <c r="AD9" s="340" t="s">
        <v>2</v>
      </c>
      <c r="AE9" s="340" t="s">
        <v>2</v>
      </c>
      <c r="AG9" s="40" t="s">
        <v>35</v>
      </c>
      <c r="AH9" s="337">
        <v>243025</v>
      </c>
      <c r="AI9" s="337">
        <v>171975</v>
      </c>
      <c r="AJ9" s="337">
        <v>140617</v>
      </c>
      <c r="AK9" s="337">
        <v>19911</v>
      </c>
      <c r="AL9" s="337">
        <v>1483</v>
      </c>
      <c r="AM9" s="337">
        <v>699</v>
      </c>
      <c r="AN9" s="337">
        <v>1415</v>
      </c>
      <c r="AO9" s="337">
        <v>293</v>
      </c>
      <c r="AP9" s="337">
        <v>1288</v>
      </c>
      <c r="AQ9" s="337">
        <v>1407</v>
      </c>
      <c r="AR9" s="337">
        <v>169653</v>
      </c>
      <c r="AS9" s="337">
        <v>4797</v>
      </c>
      <c r="AT9" s="337">
        <v>170950</v>
      </c>
      <c r="AU9" s="337">
        <v>1012</v>
      </c>
      <c r="AW9" s="40" t="s">
        <v>35</v>
      </c>
      <c r="AX9" s="322">
        <v>263463</v>
      </c>
      <c r="AY9" s="322">
        <v>169614</v>
      </c>
      <c r="AZ9" s="322">
        <v>140874</v>
      </c>
      <c r="BA9" s="322">
        <v>13025</v>
      </c>
      <c r="BB9" s="322">
        <v>1521</v>
      </c>
      <c r="BC9" s="322">
        <v>1250</v>
      </c>
      <c r="BD9" s="322">
        <v>1804</v>
      </c>
      <c r="BE9" s="322">
        <v>373</v>
      </c>
      <c r="BF9" s="322">
        <v>1311</v>
      </c>
      <c r="BG9" s="322">
        <v>1108</v>
      </c>
      <c r="BH9" s="322">
        <v>162834</v>
      </c>
      <c r="BI9" s="322">
        <v>6780</v>
      </c>
      <c r="BJ9" s="322">
        <v>166385</v>
      </c>
      <c r="BK9" s="322">
        <v>3229</v>
      </c>
      <c r="BM9" s="40" t="s">
        <v>35</v>
      </c>
      <c r="BN9" s="322">
        <v>311215</v>
      </c>
      <c r="BO9" s="322">
        <v>187867</v>
      </c>
      <c r="BP9" s="322">
        <v>139788</v>
      </c>
      <c r="BQ9" s="322">
        <v>8874</v>
      </c>
      <c r="BR9" s="322">
        <v>10575</v>
      </c>
      <c r="BS9" s="322">
        <v>1762</v>
      </c>
      <c r="BT9" s="322">
        <v>2337</v>
      </c>
      <c r="BU9" s="322">
        <v>372</v>
      </c>
      <c r="BV9" s="322">
        <v>1385</v>
      </c>
      <c r="BW9" s="322">
        <v>855</v>
      </c>
      <c r="BX9" s="322">
        <v>161680</v>
      </c>
      <c r="BY9" s="322">
        <v>26187</v>
      </c>
      <c r="BZ9" s="322">
        <v>184311</v>
      </c>
      <c r="CA9" s="322">
        <v>3556</v>
      </c>
    </row>
    <row r="10" spans="1:79" ht="13.9" x14ac:dyDescent="0.3">
      <c r="A10" s="40" t="s">
        <v>36</v>
      </c>
      <c r="B10" s="337">
        <v>298868</v>
      </c>
      <c r="C10" s="337">
        <v>283871</v>
      </c>
      <c r="D10" s="337">
        <v>279477</v>
      </c>
      <c r="E10" s="337">
        <v>3923</v>
      </c>
      <c r="F10" s="340" t="s">
        <v>2</v>
      </c>
      <c r="G10" s="340" t="s">
        <v>2</v>
      </c>
      <c r="H10" s="340" t="s">
        <v>2</v>
      </c>
      <c r="I10" s="340" t="s">
        <v>2</v>
      </c>
      <c r="J10" s="340" t="s">
        <v>2</v>
      </c>
      <c r="K10" s="340" t="s">
        <v>2</v>
      </c>
      <c r="L10" s="340" t="s">
        <v>2</v>
      </c>
      <c r="M10" s="340" t="s">
        <v>2</v>
      </c>
      <c r="N10" s="340" t="s">
        <v>2</v>
      </c>
      <c r="O10" s="340" t="s">
        <v>2</v>
      </c>
      <c r="Q10" s="40" t="s">
        <v>36</v>
      </c>
      <c r="R10" s="337">
        <v>294526</v>
      </c>
      <c r="S10" s="337">
        <v>283143</v>
      </c>
      <c r="T10" s="337">
        <v>274187</v>
      </c>
      <c r="U10" s="337">
        <v>3644</v>
      </c>
      <c r="V10" s="340" t="s">
        <v>2</v>
      </c>
      <c r="W10" s="340" t="s">
        <v>2</v>
      </c>
      <c r="X10" s="340" t="s">
        <v>2</v>
      </c>
      <c r="Y10" s="340" t="s">
        <v>2</v>
      </c>
      <c r="Z10" s="340" t="s">
        <v>2</v>
      </c>
      <c r="AA10" s="340" t="s">
        <v>2</v>
      </c>
      <c r="AB10" s="340" t="s">
        <v>2</v>
      </c>
      <c r="AC10" s="340" t="s">
        <v>2</v>
      </c>
      <c r="AD10" s="340" t="s">
        <v>2</v>
      </c>
      <c r="AE10" s="340" t="s">
        <v>2</v>
      </c>
      <c r="AG10" s="40" t="s">
        <v>36</v>
      </c>
      <c r="AH10" s="337">
        <v>290609</v>
      </c>
      <c r="AI10" s="337">
        <v>277448</v>
      </c>
      <c r="AJ10" s="337">
        <v>267414</v>
      </c>
      <c r="AK10" s="337">
        <v>4101</v>
      </c>
      <c r="AL10" s="337">
        <v>412</v>
      </c>
      <c r="AM10" s="337">
        <v>559</v>
      </c>
      <c r="AN10" s="337">
        <v>550</v>
      </c>
      <c r="AO10" s="337">
        <v>154</v>
      </c>
      <c r="AP10" s="337">
        <v>1105</v>
      </c>
      <c r="AQ10" s="337">
        <v>663</v>
      </c>
      <c r="AR10" s="337">
        <v>276360</v>
      </c>
      <c r="AS10" s="337">
        <v>2276</v>
      </c>
      <c r="AT10" s="337">
        <v>276717</v>
      </c>
      <c r="AU10" s="337">
        <v>729</v>
      </c>
      <c r="AW10" s="40" t="s">
        <v>36</v>
      </c>
      <c r="AX10" s="322">
        <v>295535</v>
      </c>
      <c r="AY10" s="322">
        <v>277097</v>
      </c>
      <c r="AZ10" s="322">
        <v>266029</v>
      </c>
      <c r="BA10" s="322">
        <v>3431</v>
      </c>
      <c r="BB10" s="322">
        <v>402</v>
      </c>
      <c r="BC10" s="322">
        <v>756</v>
      </c>
      <c r="BD10" s="322">
        <v>766</v>
      </c>
      <c r="BE10" s="322">
        <v>288</v>
      </c>
      <c r="BF10" s="322">
        <v>1184</v>
      </c>
      <c r="BG10" s="322">
        <v>776</v>
      </c>
      <c r="BH10" s="322">
        <v>273909</v>
      </c>
      <c r="BI10" s="322">
        <v>3188</v>
      </c>
      <c r="BJ10" s="322">
        <v>275441</v>
      </c>
      <c r="BK10" s="322">
        <v>1656</v>
      </c>
      <c r="BM10" s="40" t="s">
        <v>36</v>
      </c>
      <c r="BN10" s="322">
        <v>309392</v>
      </c>
      <c r="BO10" s="322">
        <v>281174</v>
      </c>
      <c r="BP10" s="322">
        <v>264648</v>
      </c>
      <c r="BQ10" s="322">
        <v>3256</v>
      </c>
      <c r="BR10" s="322">
        <v>1903</v>
      </c>
      <c r="BS10" s="322">
        <v>957</v>
      </c>
      <c r="BT10" s="322">
        <v>971</v>
      </c>
      <c r="BU10" s="322">
        <v>570</v>
      </c>
      <c r="BV10" s="322">
        <v>1268</v>
      </c>
      <c r="BW10" s="322">
        <v>971</v>
      </c>
      <c r="BX10" s="322">
        <v>273419</v>
      </c>
      <c r="BY10" s="322">
        <v>7755</v>
      </c>
      <c r="BZ10" s="322">
        <v>278681</v>
      </c>
      <c r="CA10" s="322">
        <v>2493</v>
      </c>
    </row>
    <row r="11" spans="1:79" ht="13.9" x14ac:dyDescent="0.3">
      <c r="A11" s="40" t="s">
        <v>37</v>
      </c>
      <c r="B11" s="337">
        <v>189670</v>
      </c>
      <c r="C11" s="337">
        <v>149229</v>
      </c>
      <c r="D11" s="337">
        <v>134359</v>
      </c>
      <c r="E11" s="337">
        <v>12387</v>
      </c>
      <c r="F11" s="340" t="s">
        <v>2</v>
      </c>
      <c r="G11" s="340" t="s">
        <v>2</v>
      </c>
      <c r="H11" s="340" t="s">
        <v>2</v>
      </c>
      <c r="I11" s="340" t="s">
        <v>2</v>
      </c>
      <c r="J11" s="340" t="s">
        <v>2</v>
      </c>
      <c r="K11" s="340" t="s">
        <v>2</v>
      </c>
      <c r="L11" s="340" t="s">
        <v>2</v>
      </c>
      <c r="M11" s="340" t="s">
        <v>2</v>
      </c>
      <c r="N11" s="340" t="s">
        <v>2</v>
      </c>
      <c r="O11" s="340" t="s">
        <v>2</v>
      </c>
      <c r="Q11" s="40" t="s">
        <v>37</v>
      </c>
      <c r="R11" s="337">
        <v>161098</v>
      </c>
      <c r="S11" s="337">
        <v>136644</v>
      </c>
      <c r="T11" s="337">
        <v>112798</v>
      </c>
      <c r="U11" s="337">
        <v>9699</v>
      </c>
      <c r="V11" s="340" t="s">
        <v>2</v>
      </c>
      <c r="W11" s="340" t="s">
        <v>2</v>
      </c>
      <c r="X11" s="340" t="s">
        <v>2</v>
      </c>
      <c r="Y11" s="340" t="s">
        <v>2</v>
      </c>
      <c r="Z11" s="340" t="s">
        <v>2</v>
      </c>
      <c r="AA11" s="340" t="s">
        <v>2</v>
      </c>
      <c r="AB11" s="340" t="s">
        <v>2</v>
      </c>
      <c r="AC11" s="340" t="s">
        <v>2</v>
      </c>
      <c r="AD11" s="340" t="s">
        <v>2</v>
      </c>
      <c r="AE11" s="340" t="s">
        <v>2</v>
      </c>
      <c r="AG11" s="40" t="s">
        <v>37</v>
      </c>
      <c r="AH11" s="337">
        <v>170444</v>
      </c>
      <c r="AI11" s="337">
        <v>138398</v>
      </c>
      <c r="AJ11" s="337">
        <v>115340</v>
      </c>
      <c r="AK11" s="337">
        <v>9249</v>
      </c>
      <c r="AL11" s="337">
        <v>920</v>
      </c>
      <c r="AM11" s="337">
        <v>1056</v>
      </c>
      <c r="AN11" s="337">
        <v>1417</v>
      </c>
      <c r="AO11" s="337">
        <v>407</v>
      </c>
      <c r="AP11" s="337">
        <v>2006</v>
      </c>
      <c r="AQ11" s="337">
        <v>1318</v>
      </c>
      <c r="AR11" s="337">
        <v>136053</v>
      </c>
      <c r="AS11" s="337">
        <v>5126</v>
      </c>
      <c r="AT11" s="337">
        <v>136525</v>
      </c>
      <c r="AU11" s="337">
        <v>1869</v>
      </c>
      <c r="AW11" s="40" t="s">
        <v>37</v>
      </c>
      <c r="AX11" s="322">
        <v>198019</v>
      </c>
      <c r="AY11" s="322">
        <v>150458</v>
      </c>
      <c r="AZ11" s="322">
        <v>125198</v>
      </c>
      <c r="BA11" s="322">
        <v>6523</v>
      </c>
      <c r="BB11" s="322">
        <v>852</v>
      </c>
      <c r="BC11" s="322">
        <v>1845</v>
      </c>
      <c r="BD11" s="322">
        <v>2007</v>
      </c>
      <c r="BE11" s="322">
        <v>562</v>
      </c>
      <c r="BF11" s="322">
        <v>2343</v>
      </c>
      <c r="BG11" s="322">
        <v>1040</v>
      </c>
      <c r="BH11" s="322">
        <v>143521</v>
      </c>
      <c r="BI11" s="322">
        <v>6937</v>
      </c>
      <c r="BJ11" s="322">
        <v>146017</v>
      </c>
      <c r="BK11" s="322">
        <v>4441</v>
      </c>
      <c r="BM11" s="40" t="s">
        <v>37</v>
      </c>
      <c r="BN11" s="322">
        <v>220338</v>
      </c>
      <c r="BO11" s="322">
        <v>161966</v>
      </c>
      <c r="BP11" s="322">
        <v>126695</v>
      </c>
      <c r="BQ11" s="322">
        <v>5211</v>
      </c>
      <c r="BR11" s="322">
        <v>2285</v>
      </c>
      <c r="BS11" s="322">
        <v>3742</v>
      </c>
      <c r="BT11" s="322">
        <v>3238</v>
      </c>
      <c r="BU11" s="322">
        <v>799</v>
      </c>
      <c r="BV11" s="322">
        <v>2993</v>
      </c>
      <c r="BW11" s="322">
        <v>1035</v>
      </c>
      <c r="BX11" s="322">
        <v>149398</v>
      </c>
      <c r="BY11" s="322">
        <v>12568</v>
      </c>
      <c r="BZ11" s="322">
        <v>155273</v>
      </c>
      <c r="CA11" s="322">
        <v>6693</v>
      </c>
    </row>
    <row r="12" spans="1:79" ht="13.9" x14ac:dyDescent="0.3">
      <c r="A12" s="40" t="s">
        <v>38</v>
      </c>
      <c r="B12" s="337">
        <v>327673</v>
      </c>
      <c r="C12" s="337">
        <v>296142</v>
      </c>
      <c r="D12" s="337">
        <v>290413</v>
      </c>
      <c r="E12" s="337">
        <v>6687</v>
      </c>
      <c r="F12" s="340" t="s">
        <v>2</v>
      </c>
      <c r="G12" s="340" t="s">
        <v>2</v>
      </c>
      <c r="H12" s="340" t="s">
        <v>2</v>
      </c>
      <c r="I12" s="340" t="s">
        <v>2</v>
      </c>
      <c r="J12" s="340" t="s">
        <v>2</v>
      </c>
      <c r="K12" s="340" t="s">
        <v>2</v>
      </c>
      <c r="L12" s="340" t="s">
        <v>2</v>
      </c>
      <c r="M12" s="340" t="s">
        <v>2</v>
      </c>
      <c r="N12" s="340" t="s">
        <v>2</v>
      </c>
      <c r="O12" s="340" t="s">
        <v>2</v>
      </c>
      <c r="Q12" s="40" t="s">
        <v>38</v>
      </c>
      <c r="R12" s="337">
        <v>316306</v>
      </c>
      <c r="S12" s="337">
        <v>286466</v>
      </c>
      <c r="T12" s="337">
        <v>273304</v>
      </c>
      <c r="U12" s="337">
        <v>6093</v>
      </c>
      <c r="V12" s="340" t="s">
        <v>2</v>
      </c>
      <c r="W12" s="340" t="s">
        <v>2</v>
      </c>
      <c r="X12" s="340" t="s">
        <v>2</v>
      </c>
      <c r="Y12" s="340" t="s">
        <v>2</v>
      </c>
      <c r="Z12" s="340" t="s">
        <v>2</v>
      </c>
      <c r="AA12" s="340" t="s">
        <v>2</v>
      </c>
      <c r="AB12" s="340" t="s">
        <v>2</v>
      </c>
      <c r="AC12" s="340" t="s">
        <v>2</v>
      </c>
      <c r="AD12" s="340" t="s">
        <v>2</v>
      </c>
      <c r="AE12" s="340" t="s">
        <v>2</v>
      </c>
      <c r="AG12" s="40" t="s">
        <v>38</v>
      </c>
      <c r="AH12" s="337">
        <v>313510</v>
      </c>
      <c r="AI12" s="337">
        <v>276598</v>
      </c>
      <c r="AJ12" s="337">
        <v>262419</v>
      </c>
      <c r="AK12" s="337">
        <v>6756</v>
      </c>
      <c r="AL12" s="337">
        <v>640</v>
      </c>
      <c r="AM12" s="337">
        <v>512</v>
      </c>
      <c r="AN12" s="337">
        <v>895</v>
      </c>
      <c r="AO12" s="337">
        <v>273</v>
      </c>
      <c r="AP12" s="337">
        <v>1103</v>
      </c>
      <c r="AQ12" s="337">
        <v>941</v>
      </c>
      <c r="AR12" s="337">
        <v>275024</v>
      </c>
      <c r="AS12" s="337">
        <v>3147</v>
      </c>
      <c r="AT12" s="337">
        <v>275694</v>
      </c>
      <c r="AU12" s="337">
        <v>902</v>
      </c>
      <c r="AW12" s="40" t="s">
        <v>38</v>
      </c>
      <c r="AX12" s="322">
        <v>330590</v>
      </c>
      <c r="AY12" s="322">
        <v>274290</v>
      </c>
      <c r="AZ12" s="322">
        <v>258712</v>
      </c>
      <c r="BA12" s="322">
        <v>5358</v>
      </c>
      <c r="BB12" s="322">
        <v>714</v>
      </c>
      <c r="BC12" s="322">
        <v>844</v>
      </c>
      <c r="BD12" s="322">
        <v>1041</v>
      </c>
      <c r="BE12" s="322">
        <v>931</v>
      </c>
      <c r="BF12" s="322">
        <v>1145</v>
      </c>
      <c r="BG12" s="322">
        <v>938</v>
      </c>
      <c r="BH12" s="322">
        <v>269296</v>
      </c>
      <c r="BI12" s="322">
        <v>4994</v>
      </c>
      <c r="BJ12" s="322">
        <v>271500</v>
      </c>
      <c r="BK12" s="322">
        <v>2790</v>
      </c>
      <c r="BM12" s="40" t="s">
        <v>38</v>
      </c>
      <c r="BN12" s="322">
        <v>363378</v>
      </c>
      <c r="BO12" s="322">
        <v>281688</v>
      </c>
      <c r="BP12" s="322">
        <v>255894</v>
      </c>
      <c r="BQ12" s="322">
        <v>4055</v>
      </c>
      <c r="BR12" s="322">
        <v>5233</v>
      </c>
      <c r="BS12" s="322">
        <v>1269</v>
      </c>
      <c r="BT12" s="322">
        <v>1446</v>
      </c>
      <c r="BU12" s="322">
        <v>1382</v>
      </c>
      <c r="BV12" s="322">
        <v>1561</v>
      </c>
      <c r="BW12" s="322">
        <v>928</v>
      </c>
      <c r="BX12" s="322">
        <v>267876</v>
      </c>
      <c r="BY12" s="322">
        <v>13812</v>
      </c>
      <c r="BZ12" s="322">
        <v>278348</v>
      </c>
      <c r="CA12" s="322">
        <v>3340</v>
      </c>
    </row>
    <row r="13" spans="1:79" ht="13.9" x14ac:dyDescent="0.3">
      <c r="A13" s="40" t="s">
        <v>39</v>
      </c>
      <c r="B13" s="337">
        <v>295608</v>
      </c>
      <c r="C13" s="337">
        <v>240731</v>
      </c>
      <c r="D13" s="337">
        <v>231141</v>
      </c>
      <c r="E13" s="337">
        <v>14542</v>
      </c>
      <c r="F13" s="340" t="s">
        <v>2</v>
      </c>
      <c r="G13" s="340" t="s">
        <v>2</v>
      </c>
      <c r="H13" s="340" t="s">
        <v>2</v>
      </c>
      <c r="I13" s="340" t="s">
        <v>2</v>
      </c>
      <c r="J13" s="340" t="s">
        <v>2</v>
      </c>
      <c r="K13" s="340" t="s">
        <v>2</v>
      </c>
      <c r="L13" s="340" t="s">
        <v>2</v>
      </c>
      <c r="M13" s="340" t="s">
        <v>2</v>
      </c>
      <c r="N13" s="340" t="s">
        <v>2</v>
      </c>
      <c r="O13" s="340" t="s">
        <v>2</v>
      </c>
      <c r="Q13" s="40" t="s">
        <v>39</v>
      </c>
      <c r="R13" s="337">
        <v>278677</v>
      </c>
      <c r="S13" s="337">
        <v>223572</v>
      </c>
      <c r="T13" s="337">
        <v>200010</v>
      </c>
      <c r="U13" s="337">
        <v>12418</v>
      </c>
      <c r="V13" s="340" t="s">
        <v>2</v>
      </c>
      <c r="W13" s="340" t="s">
        <v>2</v>
      </c>
      <c r="X13" s="340" t="s">
        <v>2</v>
      </c>
      <c r="Y13" s="340" t="s">
        <v>2</v>
      </c>
      <c r="Z13" s="340" t="s">
        <v>2</v>
      </c>
      <c r="AA13" s="340" t="s">
        <v>2</v>
      </c>
      <c r="AB13" s="340" t="s">
        <v>2</v>
      </c>
      <c r="AC13" s="340" t="s">
        <v>2</v>
      </c>
      <c r="AD13" s="340" t="s">
        <v>2</v>
      </c>
      <c r="AE13" s="340" t="s">
        <v>2</v>
      </c>
      <c r="AG13" s="40" t="s">
        <v>39</v>
      </c>
      <c r="AH13" s="337">
        <v>275257</v>
      </c>
      <c r="AI13" s="337">
        <v>214472</v>
      </c>
      <c r="AJ13" s="337">
        <v>188186</v>
      </c>
      <c r="AK13" s="337">
        <v>14024</v>
      </c>
      <c r="AL13" s="337">
        <v>3635</v>
      </c>
      <c r="AM13" s="337">
        <v>862</v>
      </c>
      <c r="AN13" s="337">
        <v>1085</v>
      </c>
      <c r="AO13" s="337">
        <v>264</v>
      </c>
      <c r="AP13" s="337">
        <v>1092</v>
      </c>
      <c r="AQ13" s="337">
        <v>730</v>
      </c>
      <c r="AR13" s="337">
        <v>211336</v>
      </c>
      <c r="AS13" s="337">
        <v>6777</v>
      </c>
      <c r="AT13" s="337">
        <v>212797</v>
      </c>
      <c r="AU13" s="337">
        <v>1670</v>
      </c>
      <c r="AW13" s="40" t="s">
        <v>39</v>
      </c>
      <c r="AX13" s="322">
        <v>300949</v>
      </c>
      <c r="AY13" s="322">
        <v>216185</v>
      </c>
      <c r="AZ13" s="322">
        <v>188771</v>
      </c>
      <c r="BA13" s="322">
        <v>10173</v>
      </c>
      <c r="BB13" s="322">
        <v>3695</v>
      </c>
      <c r="BC13" s="322">
        <v>1951</v>
      </c>
      <c r="BD13" s="322">
        <v>1457</v>
      </c>
      <c r="BE13" s="322">
        <v>436</v>
      </c>
      <c r="BF13" s="322">
        <v>1397</v>
      </c>
      <c r="BG13" s="322">
        <v>611</v>
      </c>
      <c r="BH13" s="322">
        <v>207646</v>
      </c>
      <c r="BI13" s="322">
        <v>8539</v>
      </c>
      <c r="BJ13" s="322">
        <v>212312</v>
      </c>
      <c r="BK13" s="322">
        <v>3873</v>
      </c>
      <c r="BM13" s="40" t="s">
        <v>39</v>
      </c>
      <c r="BN13" s="322">
        <v>338449</v>
      </c>
      <c r="BO13" s="322">
        <v>228114</v>
      </c>
      <c r="BP13" s="322">
        <v>175221</v>
      </c>
      <c r="BQ13" s="322">
        <v>7665</v>
      </c>
      <c r="BR13" s="322">
        <v>21507</v>
      </c>
      <c r="BS13" s="322">
        <v>2523</v>
      </c>
      <c r="BT13" s="322">
        <v>1988</v>
      </c>
      <c r="BU13" s="322">
        <v>449</v>
      </c>
      <c r="BV13" s="322">
        <v>1812</v>
      </c>
      <c r="BW13" s="322">
        <v>571</v>
      </c>
      <c r="BX13" s="322">
        <v>194927</v>
      </c>
      <c r="BY13" s="322">
        <v>33187</v>
      </c>
      <c r="BZ13" s="322">
        <v>223210</v>
      </c>
      <c r="CA13" s="322">
        <v>4904</v>
      </c>
    </row>
    <row r="14" spans="1:79" ht="13.9" x14ac:dyDescent="0.3">
      <c r="A14" s="40" t="s">
        <v>40</v>
      </c>
      <c r="B14" s="337">
        <v>263546</v>
      </c>
      <c r="C14" s="337">
        <v>244630</v>
      </c>
      <c r="D14" s="337">
        <v>239342</v>
      </c>
      <c r="E14" s="337">
        <v>4564</v>
      </c>
      <c r="F14" s="340" t="s">
        <v>2</v>
      </c>
      <c r="G14" s="340" t="s">
        <v>2</v>
      </c>
      <c r="H14" s="340" t="s">
        <v>2</v>
      </c>
      <c r="I14" s="340" t="s">
        <v>2</v>
      </c>
      <c r="J14" s="340" t="s">
        <v>2</v>
      </c>
      <c r="K14" s="340" t="s">
        <v>2</v>
      </c>
      <c r="L14" s="340" t="s">
        <v>2</v>
      </c>
      <c r="M14" s="340" t="s">
        <v>2</v>
      </c>
      <c r="N14" s="340" t="s">
        <v>2</v>
      </c>
      <c r="O14" s="340" t="s">
        <v>2</v>
      </c>
      <c r="Q14" s="40" t="s">
        <v>40</v>
      </c>
      <c r="R14" s="337">
        <v>257154</v>
      </c>
      <c r="S14" s="337">
        <v>240816</v>
      </c>
      <c r="T14" s="337">
        <v>220506</v>
      </c>
      <c r="U14" s="337">
        <v>4986</v>
      </c>
      <c r="V14" s="340" t="s">
        <v>2</v>
      </c>
      <c r="W14" s="340" t="s">
        <v>2</v>
      </c>
      <c r="X14" s="340" t="s">
        <v>2</v>
      </c>
      <c r="Y14" s="340" t="s">
        <v>2</v>
      </c>
      <c r="Z14" s="340" t="s">
        <v>2</v>
      </c>
      <c r="AA14" s="340" t="s">
        <v>2</v>
      </c>
      <c r="AB14" s="340" t="s">
        <v>2</v>
      </c>
      <c r="AC14" s="340" t="s">
        <v>2</v>
      </c>
      <c r="AD14" s="340" t="s">
        <v>2</v>
      </c>
      <c r="AE14" s="340" t="s">
        <v>2</v>
      </c>
      <c r="AG14" s="40" t="s">
        <v>40</v>
      </c>
      <c r="AH14" s="337">
        <v>257417</v>
      </c>
      <c r="AI14" s="337">
        <v>233963</v>
      </c>
      <c r="AJ14" s="337">
        <v>207925</v>
      </c>
      <c r="AK14" s="337">
        <v>6627</v>
      </c>
      <c r="AL14" s="337">
        <v>470</v>
      </c>
      <c r="AM14" s="337">
        <v>283</v>
      </c>
      <c r="AN14" s="337">
        <v>2551</v>
      </c>
      <c r="AO14" s="337">
        <v>1783</v>
      </c>
      <c r="AP14" s="337">
        <v>656</v>
      </c>
      <c r="AQ14" s="337">
        <v>11339</v>
      </c>
      <c r="AR14" s="337">
        <v>226505</v>
      </c>
      <c r="AS14" s="337">
        <v>14400</v>
      </c>
      <c r="AT14" s="337">
        <v>231684</v>
      </c>
      <c r="AU14" s="337">
        <v>2273</v>
      </c>
      <c r="AW14" s="40" t="s">
        <v>40</v>
      </c>
      <c r="AX14" s="322">
        <v>273555</v>
      </c>
      <c r="AY14" s="322">
        <v>237265</v>
      </c>
      <c r="AZ14" s="322">
        <v>204989</v>
      </c>
      <c r="BA14" s="322">
        <v>5441</v>
      </c>
      <c r="BB14" s="322">
        <v>541</v>
      </c>
      <c r="BC14" s="322">
        <v>494</v>
      </c>
      <c r="BD14" s="322">
        <v>2469</v>
      </c>
      <c r="BE14" s="322">
        <v>6176</v>
      </c>
      <c r="BF14" s="322">
        <v>761</v>
      </c>
      <c r="BG14" s="322">
        <v>11802</v>
      </c>
      <c r="BH14" s="322">
        <v>216534</v>
      </c>
      <c r="BI14" s="322">
        <v>20731</v>
      </c>
      <c r="BJ14" s="322">
        <v>228949</v>
      </c>
      <c r="BK14" s="322">
        <v>8316</v>
      </c>
      <c r="BM14" s="40" t="s">
        <v>40</v>
      </c>
      <c r="BN14" s="322">
        <v>312466</v>
      </c>
      <c r="BO14" s="322">
        <v>256969</v>
      </c>
      <c r="BP14" s="322">
        <v>202868</v>
      </c>
      <c r="BQ14" s="322">
        <v>4382</v>
      </c>
      <c r="BR14" s="322">
        <v>6011</v>
      </c>
      <c r="BS14" s="322">
        <v>845</v>
      </c>
      <c r="BT14" s="322">
        <v>2607</v>
      </c>
      <c r="BU14" s="322">
        <v>13968</v>
      </c>
      <c r="BV14" s="322">
        <v>990</v>
      </c>
      <c r="BW14" s="322">
        <v>11864</v>
      </c>
      <c r="BX14" s="322">
        <v>215206</v>
      </c>
      <c r="BY14" s="322">
        <v>41763</v>
      </c>
      <c r="BZ14" s="322">
        <v>238681</v>
      </c>
      <c r="CA14" s="322">
        <v>18288</v>
      </c>
    </row>
    <row r="15" spans="1:79" ht="13.9" x14ac:dyDescent="0.3">
      <c r="A15" s="40" t="s">
        <v>41</v>
      </c>
      <c r="B15" s="337">
        <v>212744</v>
      </c>
      <c r="C15" s="337">
        <v>198180</v>
      </c>
      <c r="D15" s="337">
        <v>196076</v>
      </c>
      <c r="E15" s="337">
        <v>4514</v>
      </c>
      <c r="F15" s="340" t="s">
        <v>2</v>
      </c>
      <c r="G15" s="340" t="s">
        <v>2</v>
      </c>
      <c r="H15" s="340" t="s">
        <v>2</v>
      </c>
      <c r="I15" s="340" t="s">
        <v>2</v>
      </c>
      <c r="J15" s="340" t="s">
        <v>2</v>
      </c>
      <c r="K15" s="340" t="s">
        <v>2</v>
      </c>
      <c r="L15" s="340" t="s">
        <v>2</v>
      </c>
      <c r="M15" s="340" t="s">
        <v>2</v>
      </c>
      <c r="N15" s="340" t="s">
        <v>2</v>
      </c>
      <c r="O15" s="340" t="s">
        <v>2</v>
      </c>
      <c r="Q15" s="40" t="s">
        <v>41</v>
      </c>
      <c r="R15" s="337">
        <v>209873</v>
      </c>
      <c r="S15" s="337">
        <v>197486</v>
      </c>
      <c r="T15" s="337">
        <v>189941</v>
      </c>
      <c r="U15" s="337">
        <v>4248</v>
      </c>
      <c r="V15" s="340" t="s">
        <v>2</v>
      </c>
      <c r="W15" s="340" t="s">
        <v>2</v>
      </c>
      <c r="X15" s="340" t="s">
        <v>2</v>
      </c>
      <c r="Y15" s="340" t="s">
        <v>2</v>
      </c>
      <c r="Z15" s="340" t="s">
        <v>2</v>
      </c>
      <c r="AA15" s="340" t="s">
        <v>2</v>
      </c>
      <c r="AB15" s="340" t="s">
        <v>2</v>
      </c>
      <c r="AC15" s="340" t="s">
        <v>2</v>
      </c>
      <c r="AD15" s="340" t="s">
        <v>2</v>
      </c>
      <c r="AE15" s="340" t="s">
        <v>2</v>
      </c>
      <c r="AG15" s="40" t="s">
        <v>41</v>
      </c>
      <c r="AH15" s="337">
        <v>207650</v>
      </c>
      <c r="AI15" s="337">
        <v>191065</v>
      </c>
      <c r="AJ15" s="337">
        <v>182525</v>
      </c>
      <c r="AK15" s="337">
        <v>4464</v>
      </c>
      <c r="AL15" s="337">
        <v>190</v>
      </c>
      <c r="AM15" s="337">
        <v>279</v>
      </c>
      <c r="AN15" s="337">
        <v>291</v>
      </c>
      <c r="AO15" s="337">
        <v>239</v>
      </c>
      <c r="AP15" s="337">
        <v>923</v>
      </c>
      <c r="AQ15" s="337">
        <v>778</v>
      </c>
      <c r="AR15" s="337">
        <v>190111</v>
      </c>
      <c r="AS15" s="337">
        <v>1866</v>
      </c>
      <c r="AT15" s="337">
        <v>190496</v>
      </c>
      <c r="AU15" s="337">
        <v>566</v>
      </c>
      <c r="AW15" s="40" t="s">
        <v>41</v>
      </c>
      <c r="AX15" s="322">
        <v>214404</v>
      </c>
      <c r="AY15" s="322">
        <v>185730</v>
      </c>
      <c r="AZ15" s="322">
        <v>175724</v>
      </c>
      <c r="BA15" s="322">
        <v>3428</v>
      </c>
      <c r="BB15" s="322">
        <v>228</v>
      </c>
      <c r="BC15" s="322">
        <v>630</v>
      </c>
      <c r="BD15" s="322">
        <v>451</v>
      </c>
      <c r="BE15" s="322">
        <v>495</v>
      </c>
      <c r="BF15" s="322">
        <v>927</v>
      </c>
      <c r="BG15" s="322">
        <v>855</v>
      </c>
      <c r="BH15" s="322">
        <v>182792</v>
      </c>
      <c r="BI15" s="322">
        <v>2938</v>
      </c>
      <c r="BJ15" s="322">
        <v>183949</v>
      </c>
      <c r="BK15" s="322">
        <v>1781</v>
      </c>
      <c r="BM15" s="40" t="s">
        <v>41</v>
      </c>
      <c r="BN15" s="322">
        <v>254557</v>
      </c>
      <c r="BO15" s="322">
        <v>198353</v>
      </c>
      <c r="BP15" s="322">
        <v>175645</v>
      </c>
      <c r="BQ15" s="322">
        <v>3260</v>
      </c>
      <c r="BR15" s="322">
        <v>2441</v>
      </c>
      <c r="BS15" s="322">
        <v>1286</v>
      </c>
      <c r="BT15" s="322">
        <v>1019</v>
      </c>
      <c r="BU15" s="322">
        <v>924</v>
      </c>
      <c r="BV15" s="322">
        <v>1417</v>
      </c>
      <c r="BW15" s="322">
        <v>1000</v>
      </c>
      <c r="BX15" s="322">
        <v>185796</v>
      </c>
      <c r="BY15" s="322">
        <v>12557</v>
      </c>
      <c r="BZ15" s="322">
        <v>194734</v>
      </c>
      <c r="CA15" s="322">
        <v>3619</v>
      </c>
    </row>
    <row r="16" spans="1:79" ht="13.9" x14ac:dyDescent="0.3">
      <c r="A16" s="40" t="s">
        <v>42</v>
      </c>
      <c r="B16" s="337">
        <v>216539</v>
      </c>
      <c r="C16" s="337">
        <v>176966</v>
      </c>
      <c r="D16" s="337">
        <v>170799</v>
      </c>
      <c r="E16" s="337">
        <v>6977</v>
      </c>
      <c r="F16" s="340" t="s">
        <v>2</v>
      </c>
      <c r="G16" s="340" t="s">
        <v>2</v>
      </c>
      <c r="H16" s="340" t="s">
        <v>2</v>
      </c>
      <c r="I16" s="340" t="s">
        <v>2</v>
      </c>
      <c r="J16" s="340" t="s">
        <v>2</v>
      </c>
      <c r="K16" s="340" t="s">
        <v>2</v>
      </c>
      <c r="L16" s="340" t="s">
        <v>2</v>
      </c>
      <c r="M16" s="340" t="s">
        <v>2</v>
      </c>
      <c r="N16" s="340" t="s">
        <v>2</v>
      </c>
      <c r="O16" s="340" t="s">
        <v>2</v>
      </c>
      <c r="Q16" s="40" t="s">
        <v>42</v>
      </c>
      <c r="R16" s="337">
        <v>179529</v>
      </c>
      <c r="S16" s="337">
        <v>148302</v>
      </c>
      <c r="T16" s="337">
        <v>132834</v>
      </c>
      <c r="U16" s="337">
        <v>5850</v>
      </c>
      <c r="V16" s="340" t="s">
        <v>2</v>
      </c>
      <c r="W16" s="340" t="s">
        <v>2</v>
      </c>
      <c r="X16" s="340" t="s">
        <v>2</v>
      </c>
      <c r="Y16" s="340" t="s">
        <v>2</v>
      </c>
      <c r="Z16" s="340" t="s">
        <v>2</v>
      </c>
      <c r="AA16" s="340" t="s">
        <v>2</v>
      </c>
      <c r="AB16" s="340" t="s">
        <v>2</v>
      </c>
      <c r="AC16" s="340" t="s">
        <v>2</v>
      </c>
      <c r="AD16" s="340" t="s">
        <v>2</v>
      </c>
      <c r="AE16" s="340" t="s">
        <v>2</v>
      </c>
      <c r="AG16" s="40" t="s">
        <v>42</v>
      </c>
      <c r="AH16" s="337">
        <v>181248</v>
      </c>
      <c r="AI16" s="337">
        <v>147998</v>
      </c>
      <c r="AJ16" s="337">
        <v>128992</v>
      </c>
      <c r="AK16" s="337">
        <v>6020</v>
      </c>
      <c r="AL16" s="337">
        <v>567</v>
      </c>
      <c r="AM16" s="337">
        <v>590</v>
      </c>
      <c r="AN16" s="337">
        <v>807</v>
      </c>
      <c r="AO16" s="337">
        <v>4783</v>
      </c>
      <c r="AP16" s="337">
        <v>751</v>
      </c>
      <c r="AQ16" s="337">
        <v>2555</v>
      </c>
      <c r="AR16" s="337">
        <v>143199</v>
      </c>
      <c r="AS16" s="337">
        <v>9306</v>
      </c>
      <c r="AT16" s="337">
        <v>142592</v>
      </c>
      <c r="AU16" s="337">
        <v>5401</v>
      </c>
      <c r="AW16" s="40" t="s">
        <v>42</v>
      </c>
      <c r="AX16" s="322">
        <v>202828</v>
      </c>
      <c r="AY16" s="322">
        <v>155779</v>
      </c>
      <c r="AZ16" s="322">
        <v>133019</v>
      </c>
      <c r="BA16" s="322">
        <v>4267</v>
      </c>
      <c r="BB16" s="322">
        <v>520</v>
      </c>
      <c r="BC16" s="322">
        <v>899</v>
      </c>
      <c r="BD16" s="322">
        <v>858</v>
      </c>
      <c r="BE16" s="322">
        <v>7729</v>
      </c>
      <c r="BF16" s="322">
        <v>1275</v>
      </c>
      <c r="BG16" s="322">
        <v>2283</v>
      </c>
      <c r="BH16" s="322">
        <v>142956</v>
      </c>
      <c r="BI16" s="322">
        <v>12823</v>
      </c>
      <c r="BJ16" s="322">
        <v>146047</v>
      </c>
      <c r="BK16" s="322">
        <v>9732</v>
      </c>
      <c r="BM16" s="40" t="s">
        <v>42</v>
      </c>
      <c r="BN16" s="322">
        <v>246270</v>
      </c>
      <c r="BO16" s="322">
        <v>188010</v>
      </c>
      <c r="BP16" s="322">
        <v>150030</v>
      </c>
      <c r="BQ16" s="322">
        <v>3977</v>
      </c>
      <c r="BR16" s="322">
        <v>4203</v>
      </c>
      <c r="BS16" s="322">
        <v>2480</v>
      </c>
      <c r="BT16" s="322">
        <v>2360</v>
      </c>
      <c r="BU16" s="322">
        <v>8982</v>
      </c>
      <c r="BV16" s="322">
        <v>2285</v>
      </c>
      <c r="BW16" s="322">
        <v>1849</v>
      </c>
      <c r="BX16" s="322">
        <v>167453</v>
      </c>
      <c r="BY16" s="322">
        <v>20557</v>
      </c>
      <c r="BZ16" s="322">
        <v>176254</v>
      </c>
      <c r="CA16" s="322">
        <v>11756</v>
      </c>
    </row>
    <row r="17" spans="1:79" ht="13.9" x14ac:dyDescent="0.3">
      <c r="A17" s="40" t="s">
        <v>43</v>
      </c>
      <c r="B17" s="337">
        <v>180645</v>
      </c>
      <c r="C17" s="337">
        <v>144462</v>
      </c>
      <c r="D17" s="337">
        <v>136172</v>
      </c>
      <c r="E17" s="337">
        <v>13471</v>
      </c>
      <c r="F17" s="340" t="s">
        <v>2</v>
      </c>
      <c r="G17" s="340" t="s">
        <v>2</v>
      </c>
      <c r="H17" s="340" t="s">
        <v>2</v>
      </c>
      <c r="I17" s="340" t="s">
        <v>2</v>
      </c>
      <c r="J17" s="340" t="s">
        <v>2</v>
      </c>
      <c r="K17" s="340" t="s">
        <v>2</v>
      </c>
      <c r="L17" s="340" t="s">
        <v>2</v>
      </c>
      <c r="M17" s="340" t="s">
        <v>2</v>
      </c>
      <c r="N17" s="340" t="s">
        <v>2</v>
      </c>
      <c r="O17" s="340" t="s">
        <v>2</v>
      </c>
      <c r="Q17" s="40" t="s">
        <v>43</v>
      </c>
      <c r="R17" s="337">
        <v>144616</v>
      </c>
      <c r="S17" s="337">
        <v>123943</v>
      </c>
      <c r="T17" s="337">
        <v>105814</v>
      </c>
      <c r="U17" s="337">
        <v>9590</v>
      </c>
      <c r="V17" s="340" t="s">
        <v>2</v>
      </c>
      <c r="W17" s="340" t="s">
        <v>2</v>
      </c>
      <c r="X17" s="340" t="s">
        <v>2</v>
      </c>
      <c r="Y17" s="340" t="s">
        <v>2</v>
      </c>
      <c r="Z17" s="340" t="s">
        <v>2</v>
      </c>
      <c r="AA17" s="340" t="s">
        <v>2</v>
      </c>
      <c r="AB17" s="340" t="s">
        <v>2</v>
      </c>
      <c r="AC17" s="340" t="s">
        <v>2</v>
      </c>
      <c r="AD17" s="340" t="s">
        <v>2</v>
      </c>
      <c r="AE17" s="340" t="s">
        <v>2</v>
      </c>
      <c r="AG17" s="40" t="s">
        <v>43</v>
      </c>
      <c r="AH17" s="337">
        <v>148502</v>
      </c>
      <c r="AI17" s="337">
        <v>124887</v>
      </c>
      <c r="AJ17" s="337">
        <v>106324</v>
      </c>
      <c r="AK17" s="337">
        <v>8555</v>
      </c>
      <c r="AL17" s="337">
        <v>1209</v>
      </c>
      <c r="AM17" s="337">
        <v>1364</v>
      </c>
      <c r="AN17" s="337">
        <v>1036</v>
      </c>
      <c r="AO17" s="337">
        <v>276</v>
      </c>
      <c r="AP17" s="337">
        <v>892</v>
      </c>
      <c r="AQ17" s="337">
        <v>370</v>
      </c>
      <c r="AR17" s="337">
        <v>123160</v>
      </c>
      <c r="AS17" s="337">
        <v>3657</v>
      </c>
      <c r="AT17" s="337">
        <v>123281</v>
      </c>
      <c r="AU17" s="337">
        <v>1599</v>
      </c>
      <c r="AW17" s="40" t="s">
        <v>43</v>
      </c>
      <c r="AX17" s="322">
        <v>165239</v>
      </c>
      <c r="AY17" s="322">
        <v>130490</v>
      </c>
      <c r="AZ17" s="322">
        <v>109811</v>
      </c>
      <c r="BA17" s="322">
        <v>6062</v>
      </c>
      <c r="BB17" s="322">
        <v>1138</v>
      </c>
      <c r="BC17" s="322">
        <v>2605</v>
      </c>
      <c r="BD17" s="322">
        <v>1435</v>
      </c>
      <c r="BE17" s="322">
        <v>319</v>
      </c>
      <c r="BF17" s="322">
        <v>1409</v>
      </c>
      <c r="BG17" s="322">
        <v>289</v>
      </c>
      <c r="BH17" s="322">
        <v>125507</v>
      </c>
      <c r="BI17" s="322">
        <v>4983</v>
      </c>
      <c r="BJ17" s="322">
        <v>127089</v>
      </c>
      <c r="BK17" s="322">
        <v>3401</v>
      </c>
      <c r="BM17" s="40" t="s">
        <v>43</v>
      </c>
      <c r="BN17" s="322">
        <v>182493</v>
      </c>
      <c r="BO17" s="322">
        <v>135775</v>
      </c>
      <c r="BP17" s="322">
        <v>104454</v>
      </c>
      <c r="BQ17" s="322">
        <v>4874</v>
      </c>
      <c r="BR17" s="322">
        <v>3111</v>
      </c>
      <c r="BS17" s="322">
        <v>4977</v>
      </c>
      <c r="BT17" s="322">
        <v>2827</v>
      </c>
      <c r="BU17" s="322">
        <v>643</v>
      </c>
      <c r="BV17" s="322">
        <v>1796</v>
      </c>
      <c r="BW17" s="322">
        <v>280</v>
      </c>
      <c r="BX17" s="322">
        <v>125432</v>
      </c>
      <c r="BY17" s="322">
        <v>10343</v>
      </c>
      <c r="BZ17" s="322">
        <v>131455</v>
      </c>
      <c r="CA17" s="322">
        <v>4320</v>
      </c>
    </row>
    <row r="18" spans="1:79" ht="13.9" x14ac:dyDescent="0.3">
      <c r="A18" s="40" t="s">
        <v>44</v>
      </c>
      <c r="B18" s="337">
        <v>234870</v>
      </c>
      <c r="C18" s="337">
        <v>183833</v>
      </c>
      <c r="D18" s="337">
        <v>176940</v>
      </c>
      <c r="E18" s="337">
        <v>9413</v>
      </c>
      <c r="F18" s="340" t="s">
        <v>2</v>
      </c>
      <c r="G18" s="340" t="s">
        <v>2</v>
      </c>
      <c r="H18" s="340" t="s">
        <v>2</v>
      </c>
      <c r="I18" s="340" t="s">
        <v>2</v>
      </c>
      <c r="J18" s="340" t="s">
        <v>2</v>
      </c>
      <c r="K18" s="340" t="s">
        <v>2</v>
      </c>
      <c r="L18" s="340" t="s">
        <v>2</v>
      </c>
      <c r="M18" s="340" t="s">
        <v>2</v>
      </c>
      <c r="N18" s="340" t="s">
        <v>2</v>
      </c>
      <c r="O18" s="340" t="s">
        <v>2</v>
      </c>
      <c r="Q18" s="40" t="s">
        <v>44</v>
      </c>
      <c r="R18" s="337">
        <v>202650</v>
      </c>
      <c r="S18" s="337">
        <v>169655</v>
      </c>
      <c r="T18" s="337">
        <v>142810</v>
      </c>
      <c r="U18" s="337">
        <v>8089</v>
      </c>
      <c r="V18" s="340" t="s">
        <v>2</v>
      </c>
      <c r="W18" s="340" t="s">
        <v>2</v>
      </c>
      <c r="X18" s="340" t="s">
        <v>2</v>
      </c>
      <c r="Y18" s="340" t="s">
        <v>2</v>
      </c>
      <c r="Z18" s="340" t="s">
        <v>2</v>
      </c>
      <c r="AA18" s="340" t="s">
        <v>2</v>
      </c>
      <c r="AB18" s="340" t="s">
        <v>2</v>
      </c>
      <c r="AC18" s="340" t="s">
        <v>2</v>
      </c>
      <c r="AD18" s="340" t="s">
        <v>2</v>
      </c>
      <c r="AE18" s="340" t="s">
        <v>2</v>
      </c>
      <c r="AG18" s="40" t="s">
        <v>44</v>
      </c>
      <c r="AH18" s="337">
        <v>202204</v>
      </c>
      <c r="AI18" s="337">
        <v>163888</v>
      </c>
      <c r="AJ18" s="337">
        <v>135632</v>
      </c>
      <c r="AK18" s="337">
        <v>8825</v>
      </c>
      <c r="AL18" s="337">
        <v>713</v>
      </c>
      <c r="AM18" s="337">
        <v>671</v>
      </c>
      <c r="AN18" s="337">
        <v>1588</v>
      </c>
      <c r="AO18" s="337">
        <v>3890</v>
      </c>
      <c r="AP18" s="337">
        <v>962</v>
      </c>
      <c r="AQ18" s="337">
        <v>7798</v>
      </c>
      <c r="AR18" s="337">
        <v>156859</v>
      </c>
      <c r="AS18" s="337">
        <v>13721</v>
      </c>
      <c r="AT18" s="337">
        <v>159226</v>
      </c>
      <c r="AU18" s="337">
        <v>4656</v>
      </c>
      <c r="AW18" s="40" t="s">
        <v>44</v>
      </c>
      <c r="AX18" s="322">
        <v>216508</v>
      </c>
      <c r="AY18" s="322">
        <v>169552</v>
      </c>
      <c r="AZ18" s="322">
        <v>136273</v>
      </c>
      <c r="BA18" s="322">
        <v>5946</v>
      </c>
      <c r="BB18" s="322">
        <v>868</v>
      </c>
      <c r="BC18" s="322">
        <v>1092</v>
      </c>
      <c r="BD18" s="322">
        <v>1875</v>
      </c>
      <c r="BE18" s="322">
        <v>8589</v>
      </c>
      <c r="BF18" s="322">
        <v>1370</v>
      </c>
      <c r="BG18" s="322">
        <v>6036</v>
      </c>
      <c r="BH18" s="322">
        <v>150255</v>
      </c>
      <c r="BI18" s="322">
        <v>19297</v>
      </c>
      <c r="BJ18" s="322">
        <v>157717</v>
      </c>
      <c r="BK18" s="322">
        <v>11835</v>
      </c>
      <c r="BM18" s="40" t="s">
        <v>44</v>
      </c>
      <c r="BN18" s="322">
        <v>254926</v>
      </c>
      <c r="BO18" s="322">
        <v>198591</v>
      </c>
      <c r="BP18" s="322">
        <v>141228</v>
      </c>
      <c r="BQ18" s="322">
        <v>4820</v>
      </c>
      <c r="BR18" s="322">
        <v>10865</v>
      </c>
      <c r="BS18" s="322">
        <v>1931</v>
      </c>
      <c r="BT18" s="322">
        <v>2920</v>
      </c>
      <c r="BU18" s="322">
        <v>10096</v>
      </c>
      <c r="BV18" s="322">
        <v>1884</v>
      </c>
      <c r="BW18" s="322">
        <v>5019</v>
      </c>
      <c r="BX18" s="322">
        <v>159213</v>
      </c>
      <c r="BY18" s="322">
        <v>39378</v>
      </c>
      <c r="BZ18" s="322">
        <v>184120</v>
      </c>
      <c r="CA18" s="322">
        <v>14471</v>
      </c>
    </row>
    <row r="19" spans="1:79" ht="13.9" x14ac:dyDescent="0.3">
      <c r="A19" s="40" t="s">
        <v>45</v>
      </c>
      <c r="B19" s="337">
        <v>199001</v>
      </c>
      <c r="C19" s="337">
        <v>180545</v>
      </c>
      <c r="D19" s="337">
        <v>176147</v>
      </c>
      <c r="E19" s="337">
        <v>6396</v>
      </c>
      <c r="F19" s="340" t="s">
        <v>2</v>
      </c>
      <c r="G19" s="340" t="s">
        <v>2</v>
      </c>
      <c r="H19" s="340" t="s">
        <v>2</v>
      </c>
      <c r="I19" s="340" t="s">
        <v>2</v>
      </c>
      <c r="J19" s="340" t="s">
        <v>2</v>
      </c>
      <c r="K19" s="340" t="s">
        <v>2</v>
      </c>
      <c r="L19" s="340" t="s">
        <v>2</v>
      </c>
      <c r="M19" s="340" t="s">
        <v>2</v>
      </c>
      <c r="N19" s="340" t="s">
        <v>2</v>
      </c>
      <c r="O19" s="340" t="s">
        <v>2</v>
      </c>
      <c r="Q19" s="40" t="s">
        <v>45</v>
      </c>
      <c r="R19" s="337">
        <v>196159</v>
      </c>
      <c r="S19" s="337">
        <v>170936</v>
      </c>
      <c r="T19" s="337">
        <v>159341</v>
      </c>
      <c r="U19" s="337">
        <v>6260</v>
      </c>
      <c r="V19" s="340" t="s">
        <v>2</v>
      </c>
      <c r="W19" s="340" t="s">
        <v>2</v>
      </c>
      <c r="X19" s="340" t="s">
        <v>2</v>
      </c>
      <c r="Y19" s="340" t="s">
        <v>2</v>
      </c>
      <c r="Z19" s="340" t="s">
        <v>2</v>
      </c>
      <c r="AA19" s="340" t="s">
        <v>2</v>
      </c>
      <c r="AB19" s="340" t="s">
        <v>2</v>
      </c>
      <c r="AC19" s="340" t="s">
        <v>2</v>
      </c>
      <c r="AD19" s="340" t="s">
        <v>2</v>
      </c>
      <c r="AE19" s="340" t="s">
        <v>2</v>
      </c>
      <c r="AG19" s="40" t="s">
        <v>45</v>
      </c>
      <c r="AH19" s="337">
        <v>200100</v>
      </c>
      <c r="AI19" s="337">
        <v>162342</v>
      </c>
      <c r="AJ19" s="337">
        <v>148210</v>
      </c>
      <c r="AK19" s="337">
        <v>8741</v>
      </c>
      <c r="AL19" s="337">
        <v>552</v>
      </c>
      <c r="AM19" s="337">
        <v>353</v>
      </c>
      <c r="AN19" s="337">
        <v>540</v>
      </c>
      <c r="AO19" s="337">
        <v>127</v>
      </c>
      <c r="AP19" s="337">
        <v>939</v>
      </c>
      <c r="AQ19" s="337">
        <v>661</v>
      </c>
      <c r="AR19" s="337">
        <v>161266</v>
      </c>
      <c r="AS19" s="337">
        <v>2260</v>
      </c>
      <c r="AT19" s="337">
        <v>161719</v>
      </c>
      <c r="AU19" s="337">
        <v>618</v>
      </c>
      <c r="AW19" s="40" t="s">
        <v>45</v>
      </c>
      <c r="AX19" s="322">
        <v>206809</v>
      </c>
      <c r="AY19" s="322">
        <v>151160</v>
      </c>
      <c r="AZ19" s="322">
        <v>138400</v>
      </c>
      <c r="BA19" s="322">
        <v>6094</v>
      </c>
      <c r="BB19" s="322">
        <v>507</v>
      </c>
      <c r="BC19" s="322">
        <v>675</v>
      </c>
      <c r="BD19" s="322">
        <v>550</v>
      </c>
      <c r="BE19" s="322">
        <v>240</v>
      </c>
      <c r="BF19" s="322">
        <v>931</v>
      </c>
      <c r="BG19" s="322">
        <v>529</v>
      </c>
      <c r="BH19" s="322">
        <v>148225</v>
      </c>
      <c r="BI19" s="322">
        <v>2935</v>
      </c>
      <c r="BJ19" s="322">
        <v>149319</v>
      </c>
      <c r="BK19" s="322">
        <v>1841</v>
      </c>
      <c r="BM19" s="40" t="s">
        <v>45</v>
      </c>
      <c r="BN19" s="322">
        <v>239056</v>
      </c>
      <c r="BO19" s="322">
        <v>156613</v>
      </c>
      <c r="BP19" s="322">
        <v>132007</v>
      </c>
      <c r="BQ19" s="322">
        <v>4953</v>
      </c>
      <c r="BR19" s="322">
        <v>3868</v>
      </c>
      <c r="BS19" s="322">
        <v>1142</v>
      </c>
      <c r="BT19" s="322">
        <v>678</v>
      </c>
      <c r="BU19" s="322">
        <v>385</v>
      </c>
      <c r="BV19" s="322">
        <v>1446</v>
      </c>
      <c r="BW19" s="322">
        <v>484</v>
      </c>
      <c r="BX19" s="322">
        <v>143136</v>
      </c>
      <c r="BY19" s="322">
        <v>13477</v>
      </c>
      <c r="BZ19" s="322">
        <v>154401</v>
      </c>
      <c r="CA19" s="322">
        <v>2212</v>
      </c>
    </row>
    <row r="20" spans="1:79" ht="13.9" x14ac:dyDescent="0.3">
      <c r="A20" s="40" t="s">
        <v>46</v>
      </c>
      <c r="B20" s="337">
        <v>244540</v>
      </c>
      <c r="C20" s="337">
        <v>236759</v>
      </c>
      <c r="D20" s="337">
        <v>235227</v>
      </c>
      <c r="E20" s="337">
        <v>3495</v>
      </c>
      <c r="F20" s="340" t="s">
        <v>2</v>
      </c>
      <c r="G20" s="340" t="s">
        <v>2</v>
      </c>
      <c r="H20" s="340" t="s">
        <v>2</v>
      </c>
      <c r="I20" s="340" t="s">
        <v>2</v>
      </c>
      <c r="J20" s="340" t="s">
        <v>2</v>
      </c>
      <c r="K20" s="340" t="s">
        <v>2</v>
      </c>
      <c r="L20" s="340" t="s">
        <v>2</v>
      </c>
      <c r="M20" s="340" t="s">
        <v>2</v>
      </c>
      <c r="N20" s="340" t="s">
        <v>2</v>
      </c>
      <c r="O20" s="340" t="s">
        <v>2</v>
      </c>
      <c r="Q20" s="40" t="s">
        <v>46</v>
      </c>
      <c r="R20" s="337">
        <v>239788</v>
      </c>
      <c r="S20" s="337">
        <v>235077</v>
      </c>
      <c r="T20" s="337">
        <v>229730</v>
      </c>
      <c r="U20" s="337">
        <v>3299</v>
      </c>
      <c r="V20" s="340" t="s">
        <v>2</v>
      </c>
      <c r="W20" s="340" t="s">
        <v>2</v>
      </c>
      <c r="X20" s="340" t="s">
        <v>2</v>
      </c>
      <c r="Y20" s="340" t="s">
        <v>2</v>
      </c>
      <c r="Z20" s="340" t="s">
        <v>2</v>
      </c>
      <c r="AA20" s="340" t="s">
        <v>2</v>
      </c>
      <c r="AB20" s="340" t="s">
        <v>2</v>
      </c>
      <c r="AC20" s="340" t="s">
        <v>2</v>
      </c>
      <c r="AD20" s="340" t="s">
        <v>2</v>
      </c>
      <c r="AE20" s="340" t="s">
        <v>2</v>
      </c>
      <c r="AG20" s="40" t="s">
        <v>46</v>
      </c>
      <c r="AH20" s="337">
        <v>229492</v>
      </c>
      <c r="AI20" s="337">
        <v>224055</v>
      </c>
      <c r="AJ20" s="337">
        <v>218731</v>
      </c>
      <c r="AK20" s="337">
        <v>3086</v>
      </c>
      <c r="AL20" s="337">
        <v>175</v>
      </c>
      <c r="AM20" s="337">
        <v>114</v>
      </c>
      <c r="AN20" s="337">
        <v>221</v>
      </c>
      <c r="AO20" s="337">
        <v>46</v>
      </c>
      <c r="AP20" s="337">
        <v>497</v>
      </c>
      <c r="AQ20" s="337">
        <v>313</v>
      </c>
      <c r="AR20" s="337">
        <v>223562</v>
      </c>
      <c r="AS20" s="337">
        <v>986</v>
      </c>
      <c r="AT20" s="337">
        <v>223812</v>
      </c>
      <c r="AU20" s="337">
        <v>241</v>
      </c>
      <c r="AW20" s="40" t="s">
        <v>46</v>
      </c>
      <c r="AX20" s="322">
        <v>224250</v>
      </c>
      <c r="AY20" s="322">
        <v>217182</v>
      </c>
      <c r="AZ20" s="322">
        <v>211655</v>
      </c>
      <c r="BA20" s="322">
        <v>2704</v>
      </c>
      <c r="BB20" s="322">
        <v>165</v>
      </c>
      <c r="BC20" s="322">
        <v>152</v>
      </c>
      <c r="BD20" s="322">
        <v>228</v>
      </c>
      <c r="BE20" s="322">
        <v>109</v>
      </c>
      <c r="BF20" s="322">
        <v>444</v>
      </c>
      <c r="BG20" s="322">
        <v>342</v>
      </c>
      <c r="BH20" s="322">
        <v>215704</v>
      </c>
      <c r="BI20" s="322">
        <v>1478</v>
      </c>
      <c r="BJ20" s="322">
        <v>216110</v>
      </c>
      <c r="BK20" s="322">
        <v>1072</v>
      </c>
      <c r="BM20" s="40" t="s">
        <v>46</v>
      </c>
      <c r="BN20" s="322">
        <v>237232</v>
      </c>
      <c r="BO20" s="322">
        <v>222086</v>
      </c>
      <c r="BP20" s="322">
        <v>212840</v>
      </c>
      <c r="BQ20" s="322">
        <v>2503</v>
      </c>
      <c r="BR20" s="322">
        <v>925</v>
      </c>
      <c r="BS20" s="322">
        <v>215</v>
      </c>
      <c r="BT20" s="322">
        <v>298</v>
      </c>
      <c r="BU20" s="322">
        <v>323</v>
      </c>
      <c r="BV20" s="322">
        <v>488</v>
      </c>
      <c r="BW20" s="322">
        <v>412</v>
      </c>
      <c r="BX20" s="322">
        <v>217215</v>
      </c>
      <c r="BY20" s="322">
        <v>4871</v>
      </c>
      <c r="BZ20" s="322">
        <v>220865</v>
      </c>
      <c r="CA20" s="322">
        <v>1221</v>
      </c>
    </row>
    <row r="21" spans="1:79" ht="13.9" x14ac:dyDescent="0.3">
      <c r="A21" s="40" t="s">
        <v>47</v>
      </c>
      <c r="B21" s="337">
        <v>229511</v>
      </c>
      <c r="C21" s="337">
        <v>214790</v>
      </c>
      <c r="D21" s="337">
        <v>211684</v>
      </c>
      <c r="E21" s="337">
        <v>4807</v>
      </c>
      <c r="F21" s="340" t="s">
        <v>2</v>
      </c>
      <c r="G21" s="340" t="s">
        <v>2</v>
      </c>
      <c r="H21" s="340" t="s">
        <v>2</v>
      </c>
      <c r="I21" s="340" t="s">
        <v>2</v>
      </c>
      <c r="J21" s="340" t="s">
        <v>2</v>
      </c>
      <c r="K21" s="340" t="s">
        <v>2</v>
      </c>
      <c r="L21" s="340" t="s">
        <v>2</v>
      </c>
      <c r="M21" s="340" t="s">
        <v>2</v>
      </c>
      <c r="N21" s="340" t="s">
        <v>2</v>
      </c>
      <c r="O21" s="340" t="s">
        <v>2</v>
      </c>
      <c r="Q21" s="40" t="s">
        <v>47</v>
      </c>
      <c r="R21" s="337">
        <v>226263</v>
      </c>
      <c r="S21" s="337">
        <v>212869</v>
      </c>
      <c r="T21" s="337">
        <v>203887</v>
      </c>
      <c r="U21" s="337">
        <v>4945</v>
      </c>
      <c r="V21" s="340" t="s">
        <v>2</v>
      </c>
      <c r="W21" s="340" t="s">
        <v>2</v>
      </c>
      <c r="X21" s="340" t="s">
        <v>2</v>
      </c>
      <c r="Y21" s="340" t="s">
        <v>2</v>
      </c>
      <c r="Z21" s="340" t="s">
        <v>2</v>
      </c>
      <c r="AA21" s="340" t="s">
        <v>2</v>
      </c>
      <c r="AB21" s="340" t="s">
        <v>2</v>
      </c>
      <c r="AC21" s="340" t="s">
        <v>2</v>
      </c>
      <c r="AD21" s="340" t="s">
        <v>2</v>
      </c>
      <c r="AE21" s="340" t="s">
        <v>2</v>
      </c>
      <c r="AG21" s="40" t="s">
        <v>47</v>
      </c>
      <c r="AH21" s="337">
        <v>231602</v>
      </c>
      <c r="AI21" s="337">
        <v>210981</v>
      </c>
      <c r="AJ21" s="337">
        <v>200651</v>
      </c>
      <c r="AK21" s="337">
        <v>5806</v>
      </c>
      <c r="AL21" s="337">
        <v>332</v>
      </c>
      <c r="AM21" s="337">
        <v>339</v>
      </c>
      <c r="AN21" s="337">
        <v>447</v>
      </c>
      <c r="AO21" s="337">
        <v>116</v>
      </c>
      <c r="AP21" s="337">
        <v>957</v>
      </c>
      <c r="AQ21" s="337">
        <v>377</v>
      </c>
      <c r="AR21" s="337">
        <v>210193</v>
      </c>
      <c r="AS21" s="337">
        <v>1620</v>
      </c>
      <c r="AT21" s="337">
        <v>210402</v>
      </c>
      <c r="AU21" s="337">
        <v>574</v>
      </c>
      <c r="AW21" s="40" t="s">
        <v>47</v>
      </c>
      <c r="AX21" s="322">
        <v>243005</v>
      </c>
      <c r="AY21" s="322">
        <v>211452</v>
      </c>
      <c r="AZ21" s="322">
        <v>199579</v>
      </c>
      <c r="BA21" s="322">
        <v>5431</v>
      </c>
      <c r="BB21" s="322">
        <v>356</v>
      </c>
      <c r="BC21" s="322">
        <v>526</v>
      </c>
      <c r="BD21" s="322">
        <v>581</v>
      </c>
      <c r="BE21" s="322">
        <v>196</v>
      </c>
      <c r="BF21" s="322">
        <v>1034</v>
      </c>
      <c r="BG21" s="322">
        <v>353</v>
      </c>
      <c r="BH21" s="322">
        <v>209075</v>
      </c>
      <c r="BI21" s="322">
        <v>2377</v>
      </c>
      <c r="BJ21" s="322">
        <v>209861</v>
      </c>
      <c r="BK21" s="322">
        <v>1591</v>
      </c>
      <c r="BM21" s="40" t="s">
        <v>47</v>
      </c>
      <c r="BN21" s="322">
        <v>273936</v>
      </c>
      <c r="BO21" s="322">
        <v>212577</v>
      </c>
      <c r="BP21" s="322">
        <v>191859</v>
      </c>
      <c r="BQ21" s="322">
        <v>4324</v>
      </c>
      <c r="BR21" s="322">
        <v>4243</v>
      </c>
      <c r="BS21" s="322">
        <v>673</v>
      </c>
      <c r="BT21" s="322">
        <v>746</v>
      </c>
      <c r="BU21" s="322">
        <v>403</v>
      </c>
      <c r="BV21" s="322">
        <v>1368</v>
      </c>
      <c r="BW21" s="322">
        <v>343</v>
      </c>
      <c r="BX21" s="322">
        <v>202385</v>
      </c>
      <c r="BY21" s="322">
        <v>10192</v>
      </c>
      <c r="BZ21" s="322">
        <v>210335</v>
      </c>
      <c r="CA21" s="322">
        <v>2242</v>
      </c>
    </row>
    <row r="22" spans="1:79" ht="13.9" x14ac:dyDescent="0.3">
      <c r="A22" s="40" t="s">
        <v>48</v>
      </c>
      <c r="B22" s="337">
        <v>202110</v>
      </c>
      <c r="C22" s="337">
        <v>178179</v>
      </c>
      <c r="D22" s="337">
        <v>173777</v>
      </c>
      <c r="E22" s="337">
        <v>5705</v>
      </c>
      <c r="F22" s="340" t="s">
        <v>2</v>
      </c>
      <c r="G22" s="340" t="s">
        <v>2</v>
      </c>
      <c r="H22" s="340" t="s">
        <v>2</v>
      </c>
      <c r="I22" s="340" t="s">
        <v>2</v>
      </c>
      <c r="J22" s="340" t="s">
        <v>2</v>
      </c>
      <c r="K22" s="340" t="s">
        <v>2</v>
      </c>
      <c r="L22" s="340" t="s">
        <v>2</v>
      </c>
      <c r="M22" s="340" t="s">
        <v>2</v>
      </c>
      <c r="N22" s="340" t="s">
        <v>2</v>
      </c>
      <c r="O22" s="340" t="s">
        <v>2</v>
      </c>
      <c r="Q22" s="40" t="s">
        <v>48</v>
      </c>
      <c r="R22" s="337">
        <v>198938</v>
      </c>
      <c r="S22" s="337">
        <v>170933</v>
      </c>
      <c r="T22" s="337">
        <v>160650</v>
      </c>
      <c r="U22" s="337">
        <v>5054</v>
      </c>
      <c r="V22" s="340" t="s">
        <v>2</v>
      </c>
      <c r="W22" s="340" t="s">
        <v>2</v>
      </c>
      <c r="X22" s="340" t="s">
        <v>2</v>
      </c>
      <c r="Y22" s="340" t="s">
        <v>2</v>
      </c>
      <c r="Z22" s="340" t="s">
        <v>2</v>
      </c>
      <c r="AA22" s="340" t="s">
        <v>2</v>
      </c>
      <c r="AB22" s="340" t="s">
        <v>2</v>
      </c>
      <c r="AC22" s="340" t="s">
        <v>2</v>
      </c>
      <c r="AD22" s="340" t="s">
        <v>2</v>
      </c>
      <c r="AE22" s="340" t="s">
        <v>2</v>
      </c>
      <c r="AG22" s="40" t="s">
        <v>48</v>
      </c>
      <c r="AH22" s="337">
        <v>204397</v>
      </c>
      <c r="AI22" s="337">
        <v>169087</v>
      </c>
      <c r="AJ22" s="337">
        <v>156884</v>
      </c>
      <c r="AK22" s="337">
        <v>6358</v>
      </c>
      <c r="AL22" s="337">
        <v>791</v>
      </c>
      <c r="AM22" s="337">
        <v>561</v>
      </c>
      <c r="AN22" s="337">
        <v>582</v>
      </c>
      <c r="AO22" s="337">
        <v>189</v>
      </c>
      <c r="AP22" s="337">
        <v>877</v>
      </c>
      <c r="AQ22" s="337">
        <v>448</v>
      </c>
      <c r="AR22" s="337">
        <v>167977</v>
      </c>
      <c r="AS22" s="337">
        <v>2383</v>
      </c>
      <c r="AT22" s="337">
        <v>168250</v>
      </c>
      <c r="AU22" s="337">
        <v>831</v>
      </c>
      <c r="AW22" s="40" t="s">
        <v>48</v>
      </c>
      <c r="AX22" s="322">
        <v>212338</v>
      </c>
      <c r="AY22" s="322">
        <v>162825</v>
      </c>
      <c r="AZ22" s="322">
        <v>149435</v>
      </c>
      <c r="BA22" s="322">
        <v>4707</v>
      </c>
      <c r="BB22" s="322">
        <v>841</v>
      </c>
      <c r="BC22" s="322">
        <v>1020</v>
      </c>
      <c r="BD22" s="322">
        <v>825</v>
      </c>
      <c r="BE22" s="322">
        <v>275</v>
      </c>
      <c r="BF22" s="322">
        <v>1011</v>
      </c>
      <c r="BG22" s="322">
        <v>354</v>
      </c>
      <c r="BH22" s="322">
        <v>159380</v>
      </c>
      <c r="BI22" s="322">
        <v>3445</v>
      </c>
      <c r="BJ22" s="322">
        <v>160682</v>
      </c>
      <c r="BK22" s="322">
        <v>2143</v>
      </c>
      <c r="BM22" s="40" t="s">
        <v>48</v>
      </c>
      <c r="BN22" s="322">
        <v>253957</v>
      </c>
      <c r="BO22" s="322">
        <v>173345</v>
      </c>
      <c r="BP22" s="322">
        <v>144044</v>
      </c>
      <c r="BQ22" s="322">
        <v>3643</v>
      </c>
      <c r="BR22" s="322">
        <v>10355</v>
      </c>
      <c r="BS22" s="322">
        <v>1211</v>
      </c>
      <c r="BT22" s="322">
        <v>1093</v>
      </c>
      <c r="BU22" s="322">
        <v>413</v>
      </c>
      <c r="BV22" s="322">
        <v>1186</v>
      </c>
      <c r="BW22" s="322">
        <v>283</v>
      </c>
      <c r="BX22" s="322">
        <v>155059</v>
      </c>
      <c r="BY22" s="322">
        <v>18286</v>
      </c>
      <c r="BZ22" s="322">
        <v>170320</v>
      </c>
      <c r="CA22" s="322">
        <v>3025</v>
      </c>
    </row>
    <row r="23" spans="1:79" ht="13.9" x14ac:dyDescent="0.3">
      <c r="A23" s="40" t="s">
        <v>49</v>
      </c>
      <c r="B23" s="337">
        <v>196124</v>
      </c>
      <c r="C23" s="337">
        <v>155657</v>
      </c>
      <c r="D23" s="337">
        <v>147678</v>
      </c>
      <c r="E23" s="337">
        <v>12585</v>
      </c>
      <c r="F23" s="340" t="s">
        <v>2</v>
      </c>
      <c r="G23" s="340" t="s">
        <v>2</v>
      </c>
      <c r="H23" s="340" t="s">
        <v>2</v>
      </c>
      <c r="I23" s="340" t="s">
        <v>2</v>
      </c>
      <c r="J23" s="340" t="s">
        <v>2</v>
      </c>
      <c r="K23" s="340" t="s">
        <v>2</v>
      </c>
      <c r="L23" s="340" t="s">
        <v>2</v>
      </c>
      <c r="M23" s="340" t="s">
        <v>2</v>
      </c>
      <c r="N23" s="340" t="s">
        <v>2</v>
      </c>
      <c r="O23" s="340" t="s">
        <v>2</v>
      </c>
      <c r="Q23" s="40" t="s">
        <v>49</v>
      </c>
      <c r="R23" s="337">
        <v>157522</v>
      </c>
      <c r="S23" s="337">
        <v>139888</v>
      </c>
      <c r="T23" s="337">
        <v>118469</v>
      </c>
      <c r="U23" s="337">
        <v>10219</v>
      </c>
      <c r="V23" s="340" t="s">
        <v>2</v>
      </c>
      <c r="W23" s="340" t="s">
        <v>2</v>
      </c>
      <c r="X23" s="340" t="s">
        <v>2</v>
      </c>
      <c r="Y23" s="340" t="s">
        <v>2</v>
      </c>
      <c r="Z23" s="340" t="s">
        <v>2</v>
      </c>
      <c r="AA23" s="340" t="s">
        <v>2</v>
      </c>
      <c r="AB23" s="340" t="s">
        <v>2</v>
      </c>
      <c r="AC23" s="340" t="s">
        <v>2</v>
      </c>
      <c r="AD23" s="340" t="s">
        <v>2</v>
      </c>
      <c r="AE23" s="340" t="s">
        <v>2</v>
      </c>
      <c r="AG23" s="40" t="s">
        <v>49</v>
      </c>
      <c r="AH23" s="337">
        <v>164686</v>
      </c>
      <c r="AI23" s="337">
        <v>143431</v>
      </c>
      <c r="AJ23" s="337">
        <v>122303</v>
      </c>
      <c r="AK23" s="337">
        <v>10114</v>
      </c>
      <c r="AL23" s="337">
        <v>443</v>
      </c>
      <c r="AM23" s="337">
        <v>535</v>
      </c>
      <c r="AN23" s="337">
        <v>1705</v>
      </c>
      <c r="AO23" s="337">
        <v>1445</v>
      </c>
      <c r="AP23" s="337">
        <v>772</v>
      </c>
      <c r="AQ23" s="337">
        <v>3153</v>
      </c>
      <c r="AR23" s="337">
        <v>140518</v>
      </c>
      <c r="AS23" s="337">
        <v>5895</v>
      </c>
      <c r="AT23" s="337">
        <v>141550</v>
      </c>
      <c r="AU23" s="337">
        <v>1875</v>
      </c>
      <c r="AW23" s="40" t="s">
        <v>49</v>
      </c>
      <c r="AX23" s="322">
        <v>175798</v>
      </c>
      <c r="AY23" s="322">
        <v>145992</v>
      </c>
      <c r="AZ23" s="322">
        <v>123534</v>
      </c>
      <c r="BA23" s="322">
        <v>6865</v>
      </c>
      <c r="BB23" s="322">
        <v>498</v>
      </c>
      <c r="BC23" s="322">
        <v>1091</v>
      </c>
      <c r="BD23" s="322">
        <v>1789</v>
      </c>
      <c r="BE23" s="322">
        <v>3123</v>
      </c>
      <c r="BF23" s="322">
        <v>1415</v>
      </c>
      <c r="BG23" s="322">
        <v>2313</v>
      </c>
      <c r="BH23" s="322">
        <v>138051</v>
      </c>
      <c r="BI23" s="322">
        <v>7941</v>
      </c>
      <c r="BJ23" s="322">
        <v>141002</v>
      </c>
      <c r="BK23" s="322">
        <v>4990</v>
      </c>
      <c r="BM23" s="40" t="s">
        <v>49</v>
      </c>
      <c r="BN23" s="322">
        <v>206125</v>
      </c>
      <c r="BO23" s="322">
        <v>165208</v>
      </c>
      <c r="BP23" s="322">
        <v>133095</v>
      </c>
      <c r="BQ23" s="322">
        <v>5679</v>
      </c>
      <c r="BR23" s="322">
        <v>1749</v>
      </c>
      <c r="BS23" s="322">
        <v>2658</v>
      </c>
      <c r="BT23" s="322">
        <v>2956</v>
      </c>
      <c r="BU23" s="322">
        <v>3777</v>
      </c>
      <c r="BV23" s="322">
        <v>2090</v>
      </c>
      <c r="BW23" s="322">
        <v>1980</v>
      </c>
      <c r="BX23" s="322">
        <v>152361</v>
      </c>
      <c r="BY23" s="322">
        <v>12847</v>
      </c>
      <c r="BZ23" s="322">
        <v>158156</v>
      </c>
      <c r="CA23" s="322">
        <v>7052</v>
      </c>
    </row>
    <row r="24" spans="1:79" ht="13.9" x14ac:dyDescent="0.3">
      <c r="A24" s="40" t="s">
        <v>50</v>
      </c>
      <c r="B24" s="337">
        <v>169549</v>
      </c>
      <c r="C24" s="337">
        <v>127932</v>
      </c>
      <c r="D24" s="337">
        <v>110709</v>
      </c>
      <c r="E24" s="337">
        <v>8441</v>
      </c>
      <c r="F24" s="340" t="s">
        <v>2</v>
      </c>
      <c r="G24" s="340" t="s">
        <v>2</v>
      </c>
      <c r="H24" s="340" t="s">
        <v>2</v>
      </c>
      <c r="I24" s="340" t="s">
        <v>2</v>
      </c>
      <c r="J24" s="340" t="s">
        <v>2</v>
      </c>
      <c r="K24" s="340" t="s">
        <v>2</v>
      </c>
      <c r="L24" s="340" t="s">
        <v>2</v>
      </c>
      <c r="M24" s="340" t="s">
        <v>2</v>
      </c>
      <c r="N24" s="340" t="s">
        <v>2</v>
      </c>
      <c r="O24" s="340" t="s">
        <v>2</v>
      </c>
      <c r="Q24" s="40" t="s">
        <v>50</v>
      </c>
      <c r="R24" s="337">
        <v>125892</v>
      </c>
      <c r="S24" s="337">
        <v>98101</v>
      </c>
      <c r="T24" s="337">
        <v>78382</v>
      </c>
      <c r="U24" s="337">
        <v>5235</v>
      </c>
      <c r="V24" s="340" t="s">
        <v>2</v>
      </c>
      <c r="W24" s="340" t="s">
        <v>2</v>
      </c>
      <c r="X24" s="340" t="s">
        <v>2</v>
      </c>
      <c r="Y24" s="340" t="s">
        <v>2</v>
      </c>
      <c r="Z24" s="340" t="s">
        <v>2</v>
      </c>
      <c r="AA24" s="340" t="s">
        <v>2</v>
      </c>
      <c r="AB24" s="340" t="s">
        <v>2</v>
      </c>
      <c r="AC24" s="340" t="s">
        <v>2</v>
      </c>
      <c r="AD24" s="340" t="s">
        <v>2</v>
      </c>
      <c r="AE24" s="340" t="s">
        <v>2</v>
      </c>
      <c r="AG24" s="40" t="s">
        <v>50</v>
      </c>
      <c r="AH24" s="337">
        <v>138394</v>
      </c>
      <c r="AI24" s="337">
        <v>104127</v>
      </c>
      <c r="AJ24" s="337">
        <v>81285</v>
      </c>
      <c r="AK24" s="337">
        <v>4530</v>
      </c>
      <c r="AL24" s="337">
        <v>1002</v>
      </c>
      <c r="AM24" s="337">
        <v>3117</v>
      </c>
      <c r="AN24" s="337">
        <v>1962</v>
      </c>
      <c r="AO24" s="337">
        <v>564</v>
      </c>
      <c r="AP24" s="337">
        <v>1635</v>
      </c>
      <c r="AQ24" s="337">
        <v>312</v>
      </c>
      <c r="AR24" s="337">
        <v>102102</v>
      </c>
      <c r="AS24" s="337">
        <v>4476</v>
      </c>
      <c r="AT24" s="337">
        <v>101799</v>
      </c>
      <c r="AU24" s="337">
        <v>2327</v>
      </c>
      <c r="AW24" s="40" t="s">
        <v>50</v>
      </c>
      <c r="AX24" s="322">
        <v>158918</v>
      </c>
      <c r="AY24" s="322">
        <v>115284</v>
      </c>
      <c r="AZ24" s="322">
        <v>88258</v>
      </c>
      <c r="BA24" s="322">
        <v>3845</v>
      </c>
      <c r="BB24" s="322">
        <v>797</v>
      </c>
      <c r="BC24" s="322">
        <v>4713</v>
      </c>
      <c r="BD24" s="322">
        <v>3217</v>
      </c>
      <c r="BE24" s="322">
        <v>594</v>
      </c>
      <c r="BF24" s="322">
        <v>2194</v>
      </c>
      <c r="BG24" s="322">
        <v>273</v>
      </c>
      <c r="BH24" s="322">
        <v>109771</v>
      </c>
      <c r="BI24" s="322">
        <v>5513</v>
      </c>
      <c r="BJ24" s="322">
        <v>111162</v>
      </c>
      <c r="BK24" s="322">
        <v>4122</v>
      </c>
      <c r="BM24" s="40" t="s">
        <v>50</v>
      </c>
      <c r="BN24" s="322">
        <v>158649</v>
      </c>
      <c r="BO24" s="322">
        <v>111774</v>
      </c>
      <c r="BP24" s="322">
        <v>76738</v>
      </c>
      <c r="BQ24" s="322">
        <v>2757</v>
      </c>
      <c r="BR24" s="322">
        <v>1325</v>
      </c>
      <c r="BS24" s="322">
        <v>6659</v>
      </c>
      <c r="BT24" s="322">
        <v>4322</v>
      </c>
      <c r="BU24" s="322">
        <v>869</v>
      </c>
      <c r="BV24" s="322">
        <v>2666</v>
      </c>
      <c r="BW24" s="322">
        <v>327</v>
      </c>
      <c r="BX24" s="322">
        <v>102524</v>
      </c>
      <c r="BY24" s="322">
        <v>9250</v>
      </c>
      <c r="BZ24" s="322">
        <v>106119</v>
      </c>
      <c r="CA24" s="322">
        <v>5655</v>
      </c>
    </row>
    <row r="25" spans="1:79" ht="13.9" x14ac:dyDescent="0.3">
      <c r="A25" s="40" t="s">
        <v>51</v>
      </c>
      <c r="B25" s="337">
        <v>136811</v>
      </c>
      <c r="C25" s="337">
        <v>127609</v>
      </c>
      <c r="D25" s="337">
        <v>124770</v>
      </c>
      <c r="E25" s="337">
        <v>2953</v>
      </c>
      <c r="F25" s="340" t="s">
        <v>2</v>
      </c>
      <c r="G25" s="340" t="s">
        <v>2</v>
      </c>
      <c r="H25" s="340" t="s">
        <v>2</v>
      </c>
      <c r="I25" s="340" t="s">
        <v>2</v>
      </c>
      <c r="J25" s="340" t="s">
        <v>2</v>
      </c>
      <c r="K25" s="340" t="s">
        <v>2</v>
      </c>
      <c r="L25" s="340" t="s">
        <v>2</v>
      </c>
      <c r="M25" s="340" t="s">
        <v>2</v>
      </c>
      <c r="N25" s="340" t="s">
        <v>2</v>
      </c>
      <c r="O25" s="340" t="s">
        <v>2</v>
      </c>
      <c r="Q25" s="40" t="s">
        <v>51</v>
      </c>
      <c r="R25" s="337">
        <v>131236</v>
      </c>
      <c r="S25" s="337">
        <v>122996</v>
      </c>
      <c r="T25" s="337">
        <v>116547</v>
      </c>
      <c r="U25" s="337">
        <v>2653</v>
      </c>
      <c r="V25" s="340" t="s">
        <v>2</v>
      </c>
      <c r="W25" s="340" t="s">
        <v>2</v>
      </c>
      <c r="X25" s="340" t="s">
        <v>2</v>
      </c>
      <c r="Y25" s="340" t="s">
        <v>2</v>
      </c>
      <c r="Z25" s="340" t="s">
        <v>2</v>
      </c>
      <c r="AA25" s="340" t="s">
        <v>2</v>
      </c>
      <c r="AB25" s="340" t="s">
        <v>2</v>
      </c>
      <c r="AC25" s="340" t="s">
        <v>2</v>
      </c>
      <c r="AD25" s="340" t="s">
        <v>2</v>
      </c>
      <c r="AE25" s="340" t="s">
        <v>2</v>
      </c>
      <c r="AG25" s="40" t="s">
        <v>51</v>
      </c>
      <c r="AH25" s="337">
        <v>132996</v>
      </c>
      <c r="AI25" s="337">
        <v>121416</v>
      </c>
      <c r="AJ25" s="337">
        <v>114291</v>
      </c>
      <c r="AK25" s="337">
        <v>2741</v>
      </c>
      <c r="AL25" s="337">
        <v>267</v>
      </c>
      <c r="AM25" s="337">
        <v>336</v>
      </c>
      <c r="AN25" s="337">
        <v>486</v>
      </c>
      <c r="AO25" s="337">
        <v>108</v>
      </c>
      <c r="AP25" s="337">
        <v>890</v>
      </c>
      <c r="AQ25" s="337">
        <v>234</v>
      </c>
      <c r="AR25" s="337">
        <v>120755</v>
      </c>
      <c r="AS25" s="337">
        <v>1398</v>
      </c>
      <c r="AT25" s="337">
        <v>120791</v>
      </c>
      <c r="AU25" s="337">
        <v>624</v>
      </c>
      <c r="AW25" s="40" t="s">
        <v>51</v>
      </c>
      <c r="AX25" s="322">
        <v>147268</v>
      </c>
      <c r="AY25" s="322">
        <v>127590</v>
      </c>
      <c r="AZ25" s="322">
        <v>118340</v>
      </c>
      <c r="BA25" s="322">
        <v>2366</v>
      </c>
      <c r="BB25" s="322">
        <v>282</v>
      </c>
      <c r="BC25" s="322">
        <v>763</v>
      </c>
      <c r="BD25" s="322">
        <v>620</v>
      </c>
      <c r="BE25" s="322">
        <v>183</v>
      </c>
      <c r="BF25" s="322">
        <v>1198</v>
      </c>
      <c r="BG25" s="322">
        <v>326</v>
      </c>
      <c r="BH25" s="322">
        <v>125365</v>
      </c>
      <c r="BI25" s="322">
        <v>2225</v>
      </c>
      <c r="BJ25" s="322">
        <v>126105</v>
      </c>
      <c r="BK25" s="322">
        <v>1485</v>
      </c>
      <c r="BM25" s="40" t="s">
        <v>51</v>
      </c>
      <c r="BN25" s="322">
        <v>160060</v>
      </c>
      <c r="BO25" s="322">
        <v>129804</v>
      </c>
      <c r="BP25" s="322">
        <v>114820</v>
      </c>
      <c r="BQ25" s="322">
        <v>1981</v>
      </c>
      <c r="BR25" s="322">
        <v>2146</v>
      </c>
      <c r="BS25" s="322">
        <v>892</v>
      </c>
      <c r="BT25" s="322">
        <v>912</v>
      </c>
      <c r="BU25" s="322">
        <v>338</v>
      </c>
      <c r="BV25" s="322">
        <v>1778</v>
      </c>
      <c r="BW25" s="322">
        <v>374</v>
      </c>
      <c r="BX25" s="322">
        <v>122944</v>
      </c>
      <c r="BY25" s="322">
        <v>6860</v>
      </c>
      <c r="BZ25" s="322">
        <v>127822</v>
      </c>
      <c r="CA25" s="322">
        <v>1982</v>
      </c>
    </row>
    <row r="26" spans="1:79" ht="13.9" x14ac:dyDescent="0.3">
      <c r="A26" s="40" t="s">
        <v>52</v>
      </c>
      <c r="B26" s="337">
        <v>299063</v>
      </c>
      <c r="C26" s="337">
        <v>244171</v>
      </c>
      <c r="D26" s="337">
        <v>235639</v>
      </c>
      <c r="E26" s="337">
        <v>12344</v>
      </c>
      <c r="F26" s="340" t="s">
        <v>2</v>
      </c>
      <c r="G26" s="340" t="s">
        <v>2</v>
      </c>
      <c r="H26" s="340" t="s">
        <v>2</v>
      </c>
      <c r="I26" s="340" t="s">
        <v>2</v>
      </c>
      <c r="J26" s="340" t="s">
        <v>2</v>
      </c>
      <c r="K26" s="340" t="s">
        <v>2</v>
      </c>
      <c r="L26" s="340" t="s">
        <v>2</v>
      </c>
      <c r="M26" s="340" t="s">
        <v>2</v>
      </c>
      <c r="N26" s="340" t="s">
        <v>2</v>
      </c>
      <c r="O26" s="340" t="s">
        <v>2</v>
      </c>
      <c r="Q26" s="40" t="s">
        <v>52</v>
      </c>
      <c r="R26" s="337">
        <v>244143</v>
      </c>
      <c r="S26" s="337">
        <v>205440</v>
      </c>
      <c r="T26" s="337">
        <v>184742</v>
      </c>
      <c r="U26" s="337">
        <v>9666</v>
      </c>
      <c r="V26" s="340" t="s">
        <v>2</v>
      </c>
      <c r="W26" s="340" t="s">
        <v>2</v>
      </c>
      <c r="X26" s="340" t="s">
        <v>2</v>
      </c>
      <c r="Y26" s="340" t="s">
        <v>2</v>
      </c>
      <c r="Z26" s="340" t="s">
        <v>2</v>
      </c>
      <c r="AA26" s="340" t="s">
        <v>2</v>
      </c>
      <c r="AB26" s="340" t="s">
        <v>2</v>
      </c>
      <c r="AC26" s="340" t="s">
        <v>2</v>
      </c>
      <c r="AD26" s="340" t="s">
        <v>2</v>
      </c>
      <c r="AE26" s="340" t="s">
        <v>2</v>
      </c>
      <c r="AG26" s="40" t="s">
        <v>52</v>
      </c>
      <c r="AH26" s="337">
        <v>244834</v>
      </c>
      <c r="AI26" s="337">
        <v>200899</v>
      </c>
      <c r="AJ26" s="337">
        <v>179296</v>
      </c>
      <c r="AK26" s="337">
        <v>9578</v>
      </c>
      <c r="AL26" s="337">
        <v>959</v>
      </c>
      <c r="AM26" s="337">
        <v>1021</v>
      </c>
      <c r="AN26" s="337">
        <v>1690</v>
      </c>
      <c r="AO26" s="337">
        <v>394</v>
      </c>
      <c r="AP26" s="337">
        <v>1154</v>
      </c>
      <c r="AQ26" s="337">
        <v>1293</v>
      </c>
      <c r="AR26" s="337">
        <v>198799</v>
      </c>
      <c r="AS26" s="337">
        <v>4239</v>
      </c>
      <c r="AT26" s="337">
        <v>199674</v>
      </c>
      <c r="AU26" s="337">
        <v>1220</v>
      </c>
      <c r="AW26" s="40" t="s">
        <v>52</v>
      </c>
      <c r="AX26" s="322">
        <v>266171</v>
      </c>
      <c r="AY26" s="322">
        <v>206978</v>
      </c>
      <c r="AZ26" s="322">
        <v>182976</v>
      </c>
      <c r="BA26" s="322">
        <v>5985</v>
      </c>
      <c r="BB26" s="322">
        <v>946</v>
      </c>
      <c r="BC26" s="322">
        <v>2008</v>
      </c>
      <c r="BD26" s="322">
        <v>2154</v>
      </c>
      <c r="BE26" s="322">
        <v>467</v>
      </c>
      <c r="BF26" s="322">
        <v>1720</v>
      </c>
      <c r="BG26" s="322">
        <v>909</v>
      </c>
      <c r="BH26" s="322">
        <v>201840</v>
      </c>
      <c r="BI26" s="322">
        <v>5138</v>
      </c>
      <c r="BJ26" s="322">
        <v>204172</v>
      </c>
      <c r="BK26" s="322">
        <v>2806</v>
      </c>
      <c r="BM26" s="40" t="s">
        <v>52</v>
      </c>
      <c r="BN26" s="322">
        <v>303086</v>
      </c>
      <c r="BO26" s="322">
        <v>228097</v>
      </c>
      <c r="BP26" s="322">
        <v>185337</v>
      </c>
      <c r="BQ26" s="322">
        <v>5808</v>
      </c>
      <c r="BR26" s="322">
        <v>6934</v>
      </c>
      <c r="BS26" s="322">
        <v>3667</v>
      </c>
      <c r="BT26" s="322">
        <v>3679</v>
      </c>
      <c r="BU26" s="322">
        <v>595</v>
      </c>
      <c r="BV26" s="322">
        <v>2338</v>
      </c>
      <c r="BW26" s="322">
        <v>711</v>
      </c>
      <c r="BX26" s="322">
        <v>212920</v>
      </c>
      <c r="BY26" s="322">
        <v>15177</v>
      </c>
      <c r="BZ26" s="322">
        <v>224757</v>
      </c>
      <c r="CA26" s="322">
        <v>3340</v>
      </c>
    </row>
    <row r="27" spans="1:79" ht="13.9" x14ac:dyDescent="0.3">
      <c r="A27" s="40" t="s">
        <v>53</v>
      </c>
      <c r="B27" s="337">
        <v>263632</v>
      </c>
      <c r="C27" s="337">
        <v>236609</v>
      </c>
      <c r="D27" s="337">
        <v>233151</v>
      </c>
      <c r="E27" s="337">
        <v>6325</v>
      </c>
      <c r="F27" s="340" t="s">
        <v>2</v>
      </c>
      <c r="G27" s="340" t="s">
        <v>2</v>
      </c>
      <c r="H27" s="340" t="s">
        <v>2</v>
      </c>
      <c r="I27" s="340" t="s">
        <v>2</v>
      </c>
      <c r="J27" s="340" t="s">
        <v>2</v>
      </c>
      <c r="K27" s="340" t="s">
        <v>2</v>
      </c>
      <c r="L27" s="340" t="s">
        <v>2</v>
      </c>
      <c r="M27" s="340" t="s">
        <v>2</v>
      </c>
      <c r="N27" s="340" t="s">
        <v>2</v>
      </c>
      <c r="O27" s="340" t="s">
        <v>2</v>
      </c>
      <c r="Q27" s="40" t="s">
        <v>53</v>
      </c>
      <c r="R27" s="337">
        <v>230488</v>
      </c>
      <c r="S27" s="337">
        <v>209520</v>
      </c>
      <c r="T27" s="337">
        <v>197905</v>
      </c>
      <c r="U27" s="337">
        <v>5723</v>
      </c>
      <c r="V27" s="340" t="s">
        <v>2</v>
      </c>
      <c r="W27" s="340" t="s">
        <v>2</v>
      </c>
      <c r="X27" s="340" t="s">
        <v>2</v>
      </c>
      <c r="Y27" s="340" t="s">
        <v>2</v>
      </c>
      <c r="Z27" s="340" t="s">
        <v>2</v>
      </c>
      <c r="AA27" s="340" t="s">
        <v>2</v>
      </c>
      <c r="AB27" s="340" t="s">
        <v>2</v>
      </c>
      <c r="AC27" s="340" t="s">
        <v>2</v>
      </c>
      <c r="AD27" s="340" t="s">
        <v>2</v>
      </c>
      <c r="AE27" s="340" t="s">
        <v>2</v>
      </c>
      <c r="AG27" s="40" t="s">
        <v>53</v>
      </c>
      <c r="AH27" s="337">
        <v>230983</v>
      </c>
      <c r="AI27" s="337">
        <v>203486</v>
      </c>
      <c r="AJ27" s="337">
        <v>190492</v>
      </c>
      <c r="AK27" s="337">
        <v>6292</v>
      </c>
      <c r="AL27" s="337">
        <v>417</v>
      </c>
      <c r="AM27" s="337">
        <v>406</v>
      </c>
      <c r="AN27" s="337">
        <v>787</v>
      </c>
      <c r="AO27" s="337">
        <v>436</v>
      </c>
      <c r="AP27" s="337">
        <v>705</v>
      </c>
      <c r="AQ27" s="337">
        <v>2061</v>
      </c>
      <c r="AR27" s="337">
        <v>201515</v>
      </c>
      <c r="AS27" s="337">
        <v>3760</v>
      </c>
      <c r="AT27" s="337">
        <v>202544</v>
      </c>
      <c r="AU27" s="337">
        <v>938</v>
      </c>
      <c r="AW27" s="40" t="s">
        <v>53</v>
      </c>
      <c r="AX27" s="322">
        <v>248923</v>
      </c>
      <c r="AY27" s="322">
        <v>205077</v>
      </c>
      <c r="AZ27" s="322">
        <v>189417</v>
      </c>
      <c r="BA27" s="322">
        <v>4785</v>
      </c>
      <c r="BB27" s="322">
        <v>413</v>
      </c>
      <c r="BC27" s="322">
        <v>1153</v>
      </c>
      <c r="BD27" s="322">
        <v>1108</v>
      </c>
      <c r="BE27" s="322">
        <v>738</v>
      </c>
      <c r="BF27" s="322">
        <v>1087</v>
      </c>
      <c r="BG27" s="322">
        <v>1941</v>
      </c>
      <c r="BH27" s="322">
        <v>199612</v>
      </c>
      <c r="BI27" s="322">
        <v>5465</v>
      </c>
      <c r="BJ27" s="322">
        <v>202094</v>
      </c>
      <c r="BK27" s="322">
        <v>2983</v>
      </c>
      <c r="BM27" s="40" t="s">
        <v>53</v>
      </c>
      <c r="BN27" s="322">
        <v>275885</v>
      </c>
      <c r="BO27" s="322">
        <v>212286</v>
      </c>
      <c r="BP27" s="322">
        <v>182799</v>
      </c>
      <c r="BQ27" s="322">
        <v>3912</v>
      </c>
      <c r="BR27" s="322">
        <v>4347</v>
      </c>
      <c r="BS27" s="322">
        <v>2319</v>
      </c>
      <c r="BT27" s="322">
        <v>1922</v>
      </c>
      <c r="BU27" s="322">
        <v>1294</v>
      </c>
      <c r="BV27" s="322">
        <v>1833</v>
      </c>
      <c r="BW27" s="322">
        <v>1806</v>
      </c>
      <c r="BX27" s="322">
        <v>196944</v>
      </c>
      <c r="BY27" s="322">
        <v>15342</v>
      </c>
      <c r="BZ27" s="322">
        <v>207615</v>
      </c>
      <c r="CA27" s="322">
        <v>4671</v>
      </c>
    </row>
    <row r="28" spans="1:79" ht="13.9" x14ac:dyDescent="0.3">
      <c r="A28" s="40" t="s">
        <v>54</v>
      </c>
      <c r="B28" s="337">
        <v>174253</v>
      </c>
      <c r="C28" s="337">
        <v>158232</v>
      </c>
      <c r="D28" s="337">
        <v>154578</v>
      </c>
      <c r="E28" s="337">
        <v>4354</v>
      </c>
      <c r="F28" s="340" t="s">
        <v>2</v>
      </c>
      <c r="G28" s="340" t="s">
        <v>2</v>
      </c>
      <c r="H28" s="340" t="s">
        <v>2</v>
      </c>
      <c r="I28" s="340" t="s">
        <v>2</v>
      </c>
      <c r="J28" s="340" t="s">
        <v>2</v>
      </c>
      <c r="K28" s="340" t="s">
        <v>2</v>
      </c>
      <c r="L28" s="340" t="s">
        <v>2</v>
      </c>
      <c r="M28" s="340" t="s">
        <v>2</v>
      </c>
      <c r="N28" s="340" t="s">
        <v>2</v>
      </c>
      <c r="O28" s="340" t="s">
        <v>2</v>
      </c>
      <c r="Q28" s="40" t="s">
        <v>54</v>
      </c>
      <c r="R28" s="337">
        <v>165102</v>
      </c>
      <c r="S28" s="337">
        <v>149240</v>
      </c>
      <c r="T28" s="337">
        <v>140651</v>
      </c>
      <c r="U28" s="337">
        <v>3910</v>
      </c>
      <c r="V28" s="340" t="s">
        <v>2</v>
      </c>
      <c r="W28" s="340" t="s">
        <v>2</v>
      </c>
      <c r="X28" s="340" t="s">
        <v>2</v>
      </c>
      <c r="Y28" s="340" t="s">
        <v>2</v>
      </c>
      <c r="Z28" s="340" t="s">
        <v>2</v>
      </c>
      <c r="AA28" s="340" t="s">
        <v>2</v>
      </c>
      <c r="AB28" s="340" t="s">
        <v>2</v>
      </c>
      <c r="AC28" s="340" t="s">
        <v>2</v>
      </c>
      <c r="AD28" s="340" t="s">
        <v>2</v>
      </c>
      <c r="AE28" s="340" t="s">
        <v>2</v>
      </c>
      <c r="AG28" s="40" t="s">
        <v>54</v>
      </c>
      <c r="AH28" s="337">
        <v>168470</v>
      </c>
      <c r="AI28" s="337">
        <v>145993</v>
      </c>
      <c r="AJ28" s="337">
        <v>135187</v>
      </c>
      <c r="AK28" s="337">
        <v>4736</v>
      </c>
      <c r="AL28" s="337">
        <v>587</v>
      </c>
      <c r="AM28" s="337">
        <v>589</v>
      </c>
      <c r="AN28" s="337">
        <v>686</v>
      </c>
      <c r="AO28" s="337">
        <v>146</v>
      </c>
      <c r="AP28" s="337">
        <v>818</v>
      </c>
      <c r="AQ28" s="337">
        <v>474</v>
      </c>
      <c r="AR28" s="337">
        <v>144874</v>
      </c>
      <c r="AS28" s="337">
        <v>2417</v>
      </c>
      <c r="AT28" s="337">
        <v>145043</v>
      </c>
      <c r="AU28" s="337">
        <v>949</v>
      </c>
      <c r="AW28" s="40" t="s">
        <v>54</v>
      </c>
      <c r="AX28" s="322">
        <v>187908</v>
      </c>
      <c r="AY28" s="322">
        <v>150912</v>
      </c>
      <c r="AZ28" s="322">
        <v>138599</v>
      </c>
      <c r="BA28" s="322">
        <v>3815</v>
      </c>
      <c r="BB28" s="322">
        <v>645</v>
      </c>
      <c r="BC28" s="322">
        <v>962</v>
      </c>
      <c r="BD28" s="322">
        <v>872</v>
      </c>
      <c r="BE28" s="322">
        <v>262</v>
      </c>
      <c r="BF28" s="322">
        <v>1045</v>
      </c>
      <c r="BG28" s="322">
        <v>381</v>
      </c>
      <c r="BH28" s="322">
        <v>147528</v>
      </c>
      <c r="BI28" s="322">
        <v>3384</v>
      </c>
      <c r="BJ28" s="322">
        <v>148670</v>
      </c>
      <c r="BK28" s="322">
        <v>2242</v>
      </c>
      <c r="BM28" s="40" t="s">
        <v>54</v>
      </c>
      <c r="BN28" s="322">
        <v>199693</v>
      </c>
      <c r="BO28" s="322">
        <v>148528</v>
      </c>
      <c r="BP28" s="322">
        <v>124290</v>
      </c>
      <c r="BQ28" s="322">
        <v>3078</v>
      </c>
      <c r="BR28" s="322">
        <v>6895</v>
      </c>
      <c r="BS28" s="322">
        <v>1305</v>
      </c>
      <c r="BT28" s="322">
        <v>1287</v>
      </c>
      <c r="BU28" s="322">
        <v>469</v>
      </c>
      <c r="BV28" s="322">
        <v>1780</v>
      </c>
      <c r="BW28" s="322">
        <v>321</v>
      </c>
      <c r="BX28" s="322">
        <v>135017</v>
      </c>
      <c r="BY28" s="322">
        <v>13511</v>
      </c>
      <c r="BZ28" s="322">
        <v>146058</v>
      </c>
      <c r="CA28" s="322">
        <v>2470</v>
      </c>
    </row>
    <row r="29" spans="1:79" ht="13.9" x14ac:dyDescent="0.3">
      <c r="A29" s="40" t="s">
        <v>55</v>
      </c>
      <c r="B29" s="337">
        <v>233290</v>
      </c>
      <c r="C29" s="337">
        <v>206409</v>
      </c>
      <c r="D29" s="337">
        <v>204826</v>
      </c>
      <c r="E29" s="337">
        <v>4142</v>
      </c>
      <c r="F29" s="340" t="s">
        <v>2</v>
      </c>
      <c r="G29" s="340" t="s">
        <v>2</v>
      </c>
      <c r="H29" s="340" t="s">
        <v>2</v>
      </c>
      <c r="I29" s="340" t="s">
        <v>2</v>
      </c>
      <c r="J29" s="340" t="s">
        <v>2</v>
      </c>
      <c r="K29" s="340" t="s">
        <v>2</v>
      </c>
      <c r="L29" s="340" t="s">
        <v>2</v>
      </c>
      <c r="M29" s="340" t="s">
        <v>2</v>
      </c>
      <c r="N29" s="340" t="s">
        <v>2</v>
      </c>
      <c r="O29" s="340" t="s">
        <v>2</v>
      </c>
      <c r="Q29" s="40" t="s">
        <v>55</v>
      </c>
      <c r="R29" s="337">
        <v>209128</v>
      </c>
      <c r="S29" s="337">
        <v>172303</v>
      </c>
      <c r="T29" s="337">
        <v>166198</v>
      </c>
      <c r="U29" s="337">
        <v>3452</v>
      </c>
      <c r="V29" s="340" t="s">
        <v>2</v>
      </c>
      <c r="W29" s="340" t="s">
        <v>2</v>
      </c>
      <c r="X29" s="340" t="s">
        <v>2</v>
      </c>
      <c r="Y29" s="340" t="s">
        <v>2</v>
      </c>
      <c r="Z29" s="340" t="s">
        <v>2</v>
      </c>
      <c r="AA29" s="340" t="s">
        <v>2</v>
      </c>
      <c r="AB29" s="340" t="s">
        <v>2</v>
      </c>
      <c r="AC29" s="340" t="s">
        <v>2</v>
      </c>
      <c r="AD29" s="340" t="s">
        <v>2</v>
      </c>
      <c r="AE29" s="340" t="s">
        <v>2</v>
      </c>
      <c r="AG29" s="40" t="s">
        <v>55</v>
      </c>
      <c r="AH29" s="337">
        <v>212170</v>
      </c>
      <c r="AI29" s="337">
        <v>160419</v>
      </c>
      <c r="AJ29" s="337">
        <v>153343</v>
      </c>
      <c r="AK29" s="337">
        <v>3646</v>
      </c>
      <c r="AL29" s="337">
        <v>247</v>
      </c>
      <c r="AM29" s="337">
        <v>247</v>
      </c>
      <c r="AN29" s="337">
        <v>352</v>
      </c>
      <c r="AO29" s="337">
        <v>402</v>
      </c>
      <c r="AP29" s="337">
        <v>342</v>
      </c>
      <c r="AQ29" s="337">
        <v>610</v>
      </c>
      <c r="AR29" s="337">
        <v>159465</v>
      </c>
      <c r="AS29" s="337">
        <v>1834</v>
      </c>
      <c r="AT29" s="337">
        <v>159820</v>
      </c>
      <c r="AU29" s="337">
        <v>598</v>
      </c>
      <c r="AW29" s="40" t="s">
        <v>55</v>
      </c>
      <c r="AX29" s="322">
        <v>243898</v>
      </c>
      <c r="AY29" s="322">
        <v>160719</v>
      </c>
      <c r="AZ29" s="322">
        <v>150960</v>
      </c>
      <c r="BA29" s="322">
        <v>2368</v>
      </c>
      <c r="BB29" s="322">
        <v>456</v>
      </c>
      <c r="BC29" s="322">
        <v>715</v>
      </c>
      <c r="BD29" s="322">
        <v>573</v>
      </c>
      <c r="BE29" s="322">
        <v>482</v>
      </c>
      <c r="BF29" s="322">
        <v>523</v>
      </c>
      <c r="BG29" s="322">
        <v>496</v>
      </c>
      <c r="BH29" s="322">
        <v>157006</v>
      </c>
      <c r="BI29" s="322">
        <v>3713</v>
      </c>
      <c r="BJ29" s="322">
        <v>158348</v>
      </c>
      <c r="BK29" s="322">
        <v>2371</v>
      </c>
      <c r="BM29" s="40" t="s">
        <v>55</v>
      </c>
      <c r="BN29" s="322">
        <v>307984</v>
      </c>
      <c r="BO29" s="322">
        <v>180949</v>
      </c>
      <c r="BP29" s="322">
        <v>142570</v>
      </c>
      <c r="BQ29" s="322">
        <v>1914</v>
      </c>
      <c r="BR29" s="322">
        <v>6142</v>
      </c>
      <c r="BS29" s="322">
        <v>1418</v>
      </c>
      <c r="BT29" s="322">
        <v>1119</v>
      </c>
      <c r="BU29" s="322">
        <v>664</v>
      </c>
      <c r="BV29" s="322">
        <v>1034</v>
      </c>
      <c r="BW29" s="322">
        <v>434</v>
      </c>
      <c r="BX29" s="322">
        <v>152150</v>
      </c>
      <c r="BY29" s="322">
        <v>28799</v>
      </c>
      <c r="BZ29" s="322">
        <v>177377</v>
      </c>
      <c r="CA29" s="322">
        <v>3572</v>
      </c>
    </row>
    <row r="30" spans="1:79" ht="13.9" x14ac:dyDescent="0.3">
      <c r="A30" s="40" t="s">
        <v>56</v>
      </c>
      <c r="B30" s="337">
        <v>235387</v>
      </c>
      <c r="C30" s="337">
        <v>219215</v>
      </c>
      <c r="D30" s="337">
        <v>216197</v>
      </c>
      <c r="E30" s="337">
        <v>5134</v>
      </c>
      <c r="F30" s="340" t="s">
        <v>2</v>
      </c>
      <c r="G30" s="340" t="s">
        <v>2</v>
      </c>
      <c r="H30" s="340" t="s">
        <v>2</v>
      </c>
      <c r="I30" s="340" t="s">
        <v>2</v>
      </c>
      <c r="J30" s="340" t="s">
        <v>2</v>
      </c>
      <c r="K30" s="340" t="s">
        <v>2</v>
      </c>
      <c r="L30" s="340" t="s">
        <v>2</v>
      </c>
      <c r="M30" s="340" t="s">
        <v>2</v>
      </c>
      <c r="N30" s="340" t="s">
        <v>2</v>
      </c>
      <c r="O30" s="340" t="s">
        <v>2</v>
      </c>
      <c r="Q30" s="40" t="s">
        <v>56</v>
      </c>
      <c r="R30" s="337">
        <v>224731</v>
      </c>
      <c r="S30" s="337">
        <v>206454</v>
      </c>
      <c r="T30" s="337">
        <v>197786</v>
      </c>
      <c r="U30" s="337">
        <v>4467</v>
      </c>
      <c r="V30" s="340" t="s">
        <v>2</v>
      </c>
      <c r="W30" s="340" t="s">
        <v>2</v>
      </c>
      <c r="X30" s="340" t="s">
        <v>2</v>
      </c>
      <c r="Y30" s="340" t="s">
        <v>2</v>
      </c>
      <c r="Z30" s="340" t="s">
        <v>2</v>
      </c>
      <c r="AA30" s="340" t="s">
        <v>2</v>
      </c>
      <c r="AB30" s="340" t="s">
        <v>2</v>
      </c>
      <c r="AC30" s="340" t="s">
        <v>2</v>
      </c>
      <c r="AD30" s="340" t="s">
        <v>2</v>
      </c>
      <c r="AE30" s="340" t="s">
        <v>2</v>
      </c>
      <c r="AG30" s="40" t="s">
        <v>56</v>
      </c>
      <c r="AH30" s="337">
        <v>226218</v>
      </c>
      <c r="AI30" s="337">
        <v>196902</v>
      </c>
      <c r="AJ30" s="337">
        <v>186247</v>
      </c>
      <c r="AK30" s="337">
        <v>5626</v>
      </c>
      <c r="AL30" s="337">
        <v>452</v>
      </c>
      <c r="AM30" s="337">
        <v>259</v>
      </c>
      <c r="AN30" s="337">
        <v>550</v>
      </c>
      <c r="AO30" s="337">
        <v>294</v>
      </c>
      <c r="AP30" s="337">
        <v>527</v>
      </c>
      <c r="AQ30" s="337">
        <v>1388</v>
      </c>
      <c r="AR30" s="337">
        <v>195404</v>
      </c>
      <c r="AS30" s="337">
        <v>2888</v>
      </c>
      <c r="AT30" s="337">
        <v>196232</v>
      </c>
      <c r="AU30" s="337">
        <v>668</v>
      </c>
      <c r="AW30" s="40" t="s">
        <v>56</v>
      </c>
      <c r="AX30" s="322">
        <v>238634</v>
      </c>
      <c r="AY30" s="322">
        <v>191737</v>
      </c>
      <c r="AZ30" s="322">
        <v>180881</v>
      </c>
      <c r="BA30" s="322">
        <v>4029</v>
      </c>
      <c r="BB30" s="322">
        <v>399</v>
      </c>
      <c r="BC30" s="322">
        <v>512</v>
      </c>
      <c r="BD30" s="322">
        <v>586</v>
      </c>
      <c r="BE30" s="322">
        <v>480</v>
      </c>
      <c r="BF30" s="322">
        <v>691</v>
      </c>
      <c r="BG30" s="322">
        <v>1393</v>
      </c>
      <c r="BH30" s="322">
        <v>187822</v>
      </c>
      <c r="BI30" s="322">
        <v>3915</v>
      </c>
      <c r="BJ30" s="322">
        <v>189687</v>
      </c>
      <c r="BK30" s="322">
        <v>2050</v>
      </c>
      <c r="BM30" s="40" t="s">
        <v>56</v>
      </c>
      <c r="BN30" s="322">
        <v>278970</v>
      </c>
      <c r="BO30" s="322">
        <v>197344</v>
      </c>
      <c r="BP30" s="322">
        <v>175897</v>
      </c>
      <c r="BQ30" s="322">
        <v>3040</v>
      </c>
      <c r="BR30" s="322">
        <v>2506</v>
      </c>
      <c r="BS30" s="322">
        <v>1030</v>
      </c>
      <c r="BT30" s="322">
        <v>733</v>
      </c>
      <c r="BU30" s="322">
        <v>889</v>
      </c>
      <c r="BV30" s="322">
        <v>1142</v>
      </c>
      <c r="BW30" s="322">
        <v>1114</v>
      </c>
      <c r="BX30" s="322">
        <v>184080</v>
      </c>
      <c r="BY30" s="322">
        <v>13264</v>
      </c>
      <c r="BZ30" s="322">
        <v>193956</v>
      </c>
      <c r="CA30" s="322">
        <v>3388</v>
      </c>
    </row>
    <row r="31" spans="1:79" ht="13.9" x14ac:dyDescent="0.3">
      <c r="A31" s="40" t="s">
        <v>57</v>
      </c>
      <c r="B31" s="337">
        <v>169909</v>
      </c>
      <c r="C31" s="337">
        <v>156178</v>
      </c>
      <c r="D31" s="337">
        <v>151619</v>
      </c>
      <c r="E31" s="337">
        <v>3682</v>
      </c>
      <c r="F31" s="340" t="s">
        <v>2</v>
      </c>
      <c r="G31" s="340" t="s">
        <v>2</v>
      </c>
      <c r="H31" s="340" t="s">
        <v>2</v>
      </c>
      <c r="I31" s="340" t="s">
        <v>2</v>
      </c>
      <c r="J31" s="340" t="s">
        <v>2</v>
      </c>
      <c r="K31" s="340" t="s">
        <v>2</v>
      </c>
      <c r="L31" s="340" t="s">
        <v>2</v>
      </c>
      <c r="M31" s="340" t="s">
        <v>2</v>
      </c>
      <c r="N31" s="340" t="s">
        <v>2</v>
      </c>
      <c r="O31" s="340" t="s">
        <v>2</v>
      </c>
      <c r="Q31" s="40" t="s">
        <v>57</v>
      </c>
      <c r="R31" s="337">
        <v>157304</v>
      </c>
      <c r="S31" s="337">
        <v>146413</v>
      </c>
      <c r="T31" s="337">
        <v>137735</v>
      </c>
      <c r="U31" s="337">
        <v>3077</v>
      </c>
      <c r="V31" s="340" t="s">
        <v>2</v>
      </c>
      <c r="W31" s="340" t="s">
        <v>2</v>
      </c>
      <c r="X31" s="340" t="s">
        <v>2</v>
      </c>
      <c r="Y31" s="340" t="s">
        <v>2</v>
      </c>
      <c r="Z31" s="340" t="s">
        <v>2</v>
      </c>
      <c r="AA31" s="340" t="s">
        <v>2</v>
      </c>
      <c r="AB31" s="340" t="s">
        <v>2</v>
      </c>
      <c r="AC31" s="340" t="s">
        <v>2</v>
      </c>
      <c r="AD31" s="340" t="s">
        <v>2</v>
      </c>
      <c r="AE31" s="340" t="s">
        <v>2</v>
      </c>
      <c r="AG31" s="40" t="s">
        <v>57</v>
      </c>
      <c r="AH31" s="337">
        <v>160732</v>
      </c>
      <c r="AI31" s="337">
        <v>147178</v>
      </c>
      <c r="AJ31" s="337">
        <v>136455</v>
      </c>
      <c r="AK31" s="337">
        <v>3557</v>
      </c>
      <c r="AL31" s="337">
        <v>382</v>
      </c>
      <c r="AM31" s="337">
        <v>763</v>
      </c>
      <c r="AN31" s="337">
        <v>555</v>
      </c>
      <c r="AO31" s="337">
        <v>214</v>
      </c>
      <c r="AP31" s="337">
        <v>1557</v>
      </c>
      <c r="AQ31" s="337">
        <v>271</v>
      </c>
      <c r="AR31" s="337">
        <v>146227</v>
      </c>
      <c r="AS31" s="337">
        <v>2110</v>
      </c>
      <c r="AT31" s="337">
        <v>146153</v>
      </c>
      <c r="AU31" s="337">
        <v>1022</v>
      </c>
      <c r="AW31" s="40" t="s">
        <v>57</v>
      </c>
      <c r="AX31" s="322">
        <v>172340</v>
      </c>
      <c r="AY31" s="322">
        <v>152256</v>
      </c>
      <c r="AZ31" s="322">
        <v>138753</v>
      </c>
      <c r="BA31" s="322">
        <v>3362</v>
      </c>
      <c r="BB31" s="322">
        <v>444</v>
      </c>
      <c r="BC31" s="322">
        <v>1164</v>
      </c>
      <c r="BD31" s="322">
        <v>797</v>
      </c>
      <c r="BE31" s="322">
        <v>300</v>
      </c>
      <c r="BF31" s="322">
        <v>1991</v>
      </c>
      <c r="BG31" s="322">
        <v>280</v>
      </c>
      <c r="BH31" s="322">
        <v>149216</v>
      </c>
      <c r="BI31" s="322">
        <v>3040</v>
      </c>
      <c r="BJ31" s="322">
        <v>150140</v>
      </c>
      <c r="BK31" s="322">
        <v>2116</v>
      </c>
      <c r="BM31" s="40" t="s">
        <v>57</v>
      </c>
      <c r="BN31" s="322">
        <v>186990</v>
      </c>
      <c r="BO31" s="322">
        <v>160309</v>
      </c>
      <c r="BP31" s="322">
        <v>141585</v>
      </c>
      <c r="BQ31" s="322">
        <v>3295</v>
      </c>
      <c r="BR31" s="322">
        <v>2042</v>
      </c>
      <c r="BS31" s="322">
        <v>1353</v>
      </c>
      <c r="BT31" s="322">
        <v>1209</v>
      </c>
      <c r="BU31" s="322">
        <v>387</v>
      </c>
      <c r="BV31" s="322">
        <v>2335</v>
      </c>
      <c r="BW31" s="322">
        <v>238</v>
      </c>
      <c r="BX31" s="322">
        <v>153380</v>
      </c>
      <c r="BY31" s="322">
        <v>6929</v>
      </c>
      <c r="BZ31" s="322">
        <v>157594</v>
      </c>
      <c r="CA31" s="322">
        <v>2715</v>
      </c>
    </row>
    <row r="32" spans="1:79" ht="13.9" x14ac:dyDescent="0.3">
      <c r="A32" s="40" t="s">
        <v>58</v>
      </c>
      <c r="B32" s="337">
        <v>256398</v>
      </c>
      <c r="C32" s="337">
        <v>227669</v>
      </c>
      <c r="D32" s="337">
        <v>224422</v>
      </c>
      <c r="E32" s="337">
        <v>8860</v>
      </c>
      <c r="F32" s="340" t="s">
        <v>2</v>
      </c>
      <c r="G32" s="340" t="s">
        <v>2</v>
      </c>
      <c r="H32" s="340" t="s">
        <v>2</v>
      </c>
      <c r="I32" s="340" t="s">
        <v>2</v>
      </c>
      <c r="J32" s="340" t="s">
        <v>2</v>
      </c>
      <c r="K32" s="340" t="s">
        <v>2</v>
      </c>
      <c r="L32" s="340" t="s">
        <v>2</v>
      </c>
      <c r="M32" s="340" t="s">
        <v>2</v>
      </c>
      <c r="N32" s="340" t="s">
        <v>2</v>
      </c>
      <c r="O32" s="340" t="s">
        <v>2</v>
      </c>
      <c r="Q32" s="40" t="s">
        <v>58</v>
      </c>
      <c r="R32" s="337">
        <v>209735</v>
      </c>
      <c r="S32" s="337">
        <v>189108</v>
      </c>
      <c r="T32" s="337">
        <v>174829</v>
      </c>
      <c r="U32" s="337">
        <v>7516</v>
      </c>
      <c r="V32" s="340" t="s">
        <v>2</v>
      </c>
      <c r="W32" s="340" t="s">
        <v>2</v>
      </c>
      <c r="X32" s="340" t="s">
        <v>2</v>
      </c>
      <c r="Y32" s="340" t="s">
        <v>2</v>
      </c>
      <c r="Z32" s="340" t="s">
        <v>2</v>
      </c>
      <c r="AA32" s="340" t="s">
        <v>2</v>
      </c>
      <c r="AB32" s="340" t="s">
        <v>2</v>
      </c>
      <c r="AC32" s="340" t="s">
        <v>2</v>
      </c>
      <c r="AD32" s="340" t="s">
        <v>2</v>
      </c>
      <c r="AE32" s="340" t="s">
        <v>2</v>
      </c>
      <c r="AG32" s="40" t="s">
        <v>58</v>
      </c>
      <c r="AH32" s="337">
        <v>218541</v>
      </c>
      <c r="AI32" s="337">
        <v>187271</v>
      </c>
      <c r="AJ32" s="337">
        <v>171400</v>
      </c>
      <c r="AK32" s="337">
        <v>8203</v>
      </c>
      <c r="AL32" s="337">
        <v>376</v>
      </c>
      <c r="AM32" s="337">
        <v>529</v>
      </c>
      <c r="AN32" s="337">
        <v>642</v>
      </c>
      <c r="AO32" s="337">
        <v>484</v>
      </c>
      <c r="AP32" s="337">
        <v>677</v>
      </c>
      <c r="AQ32" s="337">
        <v>2297</v>
      </c>
      <c r="AR32" s="337">
        <v>185254</v>
      </c>
      <c r="AS32" s="337">
        <v>4049</v>
      </c>
      <c r="AT32" s="337">
        <v>186296</v>
      </c>
      <c r="AU32" s="337">
        <v>974</v>
      </c>
      <c r="AW32" s="40" t="s">
        <v>58</v>
      </c>
      <c r="AX32" s="322">
        <v>244870</v>
      </c>
      <c r="AY32" s="322">
        <v>189479</v>
      </c>
      <c r="AZ32" s="322">
        <v>170616</v>
      </c>
      <c r="BA32" s="322">
        <v>5589</v>
      </c>
      <c r="BB32" s="322">
        <v>534</v>
      </c>
      <c r="BC32" s="322">
        <v>1493</v>
      </c>
      <c r="BD32" s="322">
        <v>1207</v>
      </c>
      <c r="BE32" s="322">
        <v>804</v>
      </c>
      <c r="BF32" s="322">
        <v>1366</v>
      </c>
      <c r="BG32" s="322">
        <v>1906</v>
      </c>
      <c r="BH32" s="322">
        <v>184029</v>
      </c>
      <c r="BI32" s="322">
        <v>5450</v>
      </c>
      <c r="BJ32" s="322">
        <v>186637</v>
      </c>
      <c r="BK32" s="322">
        <v>2842</v>
      </c>
      <c r="BM32" s="40" t="s">
        <v>58</v>
      </c>
      <c r="BN32" s="322">
        <v>288283</v>
      </c>
      <c r="BO32" s="322">
        <v>208517</v>
      </c>
      <c r="BP32" s="322">
        <v>174616</v>
      </c>
      <c r="BQ32" s="322">
        <v>4896</v>
      </c>
      <c r="BR32" s="322">
        <v>3470</v>
      </c>
      <c r="BS32" s="322">
        <v>3178</v>
      </c>
      <c r="BT32" s="322">
        <v>2998</v>
      </c>
      <c r="BU32" s="322">
        <v>1123</v>
      </c>
      <c r="BV32" s="322">
        <v>2361</v>
      </c>
      <c r="BW32" s="322">
        <v>1694</v>
      </c>
      <c r="BX32" s="322">
        <v>194897</v>
      </c>
      <c r="BY32" s="322">
        <v>13620</v>
      </c>
      <c r="BZ32" s="322">
        <v>204144</v>
      </c>
      <c r="CA32" s="322">
        <v>4373</v>
      </c>
    </row>
    <row r="33" spans="1:79" ht="13.9" x14ac:dyDescent="0.3">
      <c r="A33" s="40" t="s">
        <v>59</v>
      </c>
      <c r="B33" s="337">
        <v>165683</v>
      </c>
      <c r="C33" s="337">
        <v>157132</v>
      </c>
      <c r="D33" s="337">
        <v>154535</v>
      </c>
      <c r="E33" s="337">
        <v>2797</v>
      </c>
      <c r="F33" s="340" t="s">
        <v>2</v>
      </c>
      <c r="G33" s="340" t="s">
        <v>2</v>
      </c>
      <c r="H33" s="340" t="s">
        <v>2</v>
      </c>
      <c r="I33" s="340" t="s">
        <v>2</v>
      </c>
      <c r="J33" s="340" t="s">
        <v>2</v>
      </c>
      <c r="K33" s="340" t="s">
        <v>2</v>
      </c>
      <c r="L33" s="340" t="s">
        <v>2</v>
      </c>
      <c r="M33" s="340" t="s">
        <v>2</v>
      </c>
      <c r="N33" s="340" t="s">
        <v>2</v>
      </c>
      <c r="O33" s="340" t="s">
        <v>2</v>
      </c>
      <c r="Q33" s="40" t="s">
        <v>59</v>
      </c>
      <c r="R33" s="337">
        <v>167547</v>
      </c>
      <c r="S33" s="337">
        <v>160893</v>
      </c>
      <c r="T33" s="337">
        <v>155355</v>
      </c>
      <c r="U33" s="337">
        <v>2566</v>
      </c>
      <c r="V33" s="340" t="s">
        <v>2</v>
      </c>
      <c r="W33" s="340" t="s">
        <v>2</v>
      </c>
      <c r="X33" s="340" t="s">
        <v>2</v>
      </c>
      <c r="Y33" s="340" t="s">
        <v>2</v>
      </c>
      <c r="Z33" s="340" t="s">
        <v>2</v>
      </c>
      <c r="AA33" s="340" t="s">
        <v>2</v>
      </c>
      <c r="AB33" s="340" t="s">
        <v>2</v>
      </c>
      <c r="AC33" s="340" t="s">
        <v>2</v>
      </c>
      <c r="AD33" s="340" t="s">
        <v>2</v>
      </c>
      <c r="AE33" s="340" t="s">
        <v>2</v>
      </c>
      <c r="AG33" s="40" t="s">
        <v>59</v>
      </c>
      <c r="AH33" s="337">
        <v>168880</v>
      </c>
      <c r="AI33" s="337">
        <v>160009</v>
      </c>
      <c r="AJ33" s="337">
        <v>153767</v>
      </c>
      <c r="AK33" s="337">
        <v>3022</v>
      </c>
      <c r="AL33" s="337">
        <v>201</v>
      </c>
      <c r="AM33" s="337">
        <v>274</v>
      </c>
      <c r="AN33" s="337">
        <v>492</v>
      </c>
      <c r="AO33" s="337">
        <v>68</v>
      </c>
      <c r="AP33" s="337">
        <v>525</v>
      </c>
      <c r="AQ33" s="337">
        <v>255</v>
      </c>
      <c r="AR33" s="337">
        <v>159503</v>
      </c>
      <c r="AS33" s="337">
        <v>1091</v>
      </c>
      <c r="AT33" s="337">
        <v>159604</v>
      </c>
      <c r="AU33" s="337">
        <v>405</v>
      </c>
      <c r="AW33" s="40" t="s">
        <v>59</v>
      </c>
      <c r="AX33" s="322">
        <v>179757</v>
      </c>
      <c r="AY33" s="322">
        <v>165582</v>
      </c>
      <c r="AZ33" s="322">
        <v>158480</v>
      </c>
      <c r="BA33" s="322">
        <v>2737</v>
      </c>
      <c r="BB33" s="322">
        <v>223</v>
      </c>
      <c r="BC33" s="322">
        <v>352</v>
      </c>
      <c r="BD33" s="322">
        <v>641</v>
      </c>
      <c r="BE33" s="322">
        <v>187</v>
      </c>
      <c r="BF33" s="322">
        <v>613</v>
      </c>
      <c r="BG33" s="322">
        <v>273</v>
      </c>
      <c r="BH33" s="322">
        <v>163894</v>
      </c>
      <c r="BI33" s="322">
        <v>1688</v>
      </c>
      <c r="BJ33" s="322">
        <v>164477</v>
      </c>
      <c r="BK33" s="322">
        <v>1105</v>
      </c>
      <c r="BM33" s="40" t="s">
        <v>59</v>
      </c>
      <c r="BN33" s="322">
        <v>190146</v>
      </c>
      <c r="BO33" s="322">
        <v>164218</v>
      </c>
      <c r="BP33" s="322">
        <v>152390</v>
      </c>
      <c r="BQ33" s="322">
        <v>2339</v>
      </c>
      <c r="BR33" s="322">
        <v>2100</v>
      </c>
      <c r="BS33" s="322">
        <v>480</v>
      </c>
      <c r="BT33" s="322">
        <v>665</v>
      </c>
      <c r="BU33" s="322">
        <v>401</v>
      </c>
      <c r="BV33" s="322">
        <v>872</v>
      </c>
      <c r="BW33" s="322">
        <v>250</v>
      </c>
      <c r="BX33" s="322">
        <v>158365</v>
      </c>
      <c r="BY33" s="322">
        <v>5853</v>
      </c>
      <c r="BZ33" s="322">
        <v>162737</v>
      </c>
      <c r="CA33" s="322">
        <v>1481</v>
      </c>
    </row>
    <row r="34" spans="1:79" ht="13.9" x14ac:dyDescent="0.3">
      <c r="A34" s="40" t="s">
        <v>60</v>
      </c>
      <c r="B34" s="337">
        <v>161338</v>
      </c>
      <c r="C34" s="337">
        <v>142826</v>
      </c>
      <c r="D34" s="337">
        <v>140535</v>
      </c>
      <c r="E34" s="337">
        <v>3779</v>
      </c>
      <c r="F34" s="340" t="s">
        <v>2</v>
      </c>
      <c r="G34" s="340" t="s">
        <v>2</v>
      </c>
      <c r="H34" s="340" t="s">
        <v>2</v>
      </c>
      <c r="I34" s="340" t="s">
        <v>2</v>
      </c>
      <c r="J34" s="340" t="s">
        <v>2</v>
      </c>
      <c r="K34" s="340" t="s">
        <v>2</v>
      </c>
      <c r="L34" s="340" t="s">
        <v>2</v>
      </c>
      <c r="M34" s="340" t="s">
        <v>2</v>
      </c>
      <c r="N34" s="340" t="s">
        <v>2</v>
      </c>
      <c r="O34" s="340" t="s">
        <v>2</v>
      </c>
      <c r="Q34" s="40" t="s">
        <v>60</v>
      </c>
      <c r="R34" s="337">
        <v>139996</v>
      </c>
      <c r="S34" s="337">
        <v>120160</v>
      </c>
      <c r="T34" s="337">
        <v>113508</v>
      </c>
      <c r="U34" s="337">
        <v>3299</v>
      </c>
      <c r="V34" s="340" t="s">
        <v>2</v>
      </c>
      <c r="W34" s="340" t="s">
        <v>2</v>
      </c>
      <c r="X34" s="340" t="s">
        <v>2</v>
      </c>
      <c r="Y34" s="340" t="s">
        <v>2</v>
      </c>
      <c r="Z34" s="340" t="s">
        <v>2</v>
      </c>
      <c r="AA34" s="340" t="s">
        <v>2</v>
      </c>
      <c r="AB34" s="340" t="s">
        <v>2</v>
      </c>
      <c r="AC34" s="340" t="s">
        <v>2</v>
      </c>
      <c r="AD34" s="340" t="s">
        <v>2</v>
      </c>
      <c r="AE34" s="340" t="s">
        <v>2</v>
      </c>
      <c r="AG34" s="40" t="s">
        <v>60</v>
      </c>
      <c r="AH34" s="337">
        <v>161064</v>
      </c>
      <c r="AI34" s="337">
        <v>125438</v>
      </c>
      <c r="AJ34" s="337">
        <v>118308</v>
      </c>
      <c r="AK34" s="337">
        <v>3232</v>
      </c>
      <c r="AL34" s="337">
        <v>286</v>
      </c>
      <c r="AM34" s="337">
        <v>193</v>
      </c>
      <c r="AN34" s="337">
        <v>309</v>
      </c>
      <c r="AO34" s="337">
        <v>378</v>
      </c>
      <c r="AP34" s="337">
        <v>402</v>
      </c>
      <c r="AQ34" s="337">
        <v>657</v>
      </c>
      <c r="AR34" s="337">
        <v>124147</v>
      </c>
      <c r="AS34" s="337">
        <v>2265</v>
      </c>
      <c r="AT34" s="337">
        <v>124703</v>
      </c>
      <c r="AU34" s="337">
        <v>735</v>
      </c>
      <c r="AW34" s="40" t="s">
        <v>60</v>
      </c>
      <c r="AX34" s="322">
        <v>196104</v>
      </c>
      <c r="AY34" s="322">
        <v>138402</v>
      </c>
      <c r="AZ34" s="322">
        <v>128129</v>
      </c>
      <c r="BA34" s="322">
        <v>2708</v>
      </c>
      <c r="BB34" s="322">
        <v>267</v>
      </c>
      <c r="BC34" s="322">
        <v>851</v>
      </c>
      <c r="BD34" s="322">
        <v>733</v>
      </c>
      <c r="BE34" s="322">
        <v>444</v>
      </c>
      <c r="BF34" s="322">
        <v>1005</v>
      </c>
      <c r="BG34" s="322">
        <v>558</v>
      </c>
      <c r="BH34" s="322">
        <v>135536</v>
      </c>
      <c r="BI34" s="322">
        <v>2866</v>
      </c>
      <c r="BJ34" s="322">
        <v>136757</v>
      </c>
      <c r="BK34" s="322">
        <v>1645</v>
      </c>
      <c r="BM34" s="40" t="s">
        <v>60</v>
      </c>
      <c r="BN34" s="322">
        <v>254096</v>
      </c>
      <c r="BO34" s="322">
        <v>174025</v>
      </c>
      <c r="BP34" s="322">
        <v>144662</v>
      </c>
      <c r="BQ34" s="322">
        <v>2862</v>
      </c>
      <c r="BR34" s="322">
        <v>2674</v>
      </c>
      <c r="BS34" s="322">
        <v>3014</v>
      </c>
      <c r="BT34" s="322">
        <v>3047</v>
      </c>
      <c r="BU34" s="322">
        <v>1005</v>
      </c>
      <c r="BV34" s="322">
        <v>2318</v>
      </c>
      <c r="BW34" s="322">
        <v>590</v>
      </c>
      <c r="BX34" s="322">
        <v>162131</v>
      </c>
      <c r="BY34" s="322">
        <v>11894</v>
      </c>
      <c r="BZ34" s="322">
        <v>169959</v>
      </c>
      <c r="CA34" s="322">
        <v>4066</v>
      </c>
    </row>
    <row r="35" spans="1:79" ht="13.9" x14ac:dyDescent="0.3">
      <c r="A35" s="40" t="s">
        <v>61</v>
      </c>
      <c r="B35" s="337">
        <v>231201</v>
      </c>
      <c r="C35" s="337">
        <v>210033</v>
      </c>
      <c r="D35" s="337">
        <v>208155</v>
      </c>
      <c r="E35" s="337">
        <v>4220</v>
      </c>
      <c r="F35" s="340" t="s">
        <v>2</v>
      </c>
      <c r="G35" s="340" t="s">
        <v>2</v>
      </c>
      <c r="H35" s="340" t="s">
        <v>2</v>
      </c>
      <c r="I35" s="340" t="s">
        <v>2</v>
      </c>
      <c r="J35" s="340" t="s">
        <v>2</v>
      </c>
      <c r="K35" s="340" t="s">
        <v>2</v>
      </c>
      <c r="L35" s="340" t="s">
        <v>2</v>
      </c>
      <c r="M35" s="340" t="s">
        <v>2</v>
      </c>
      <c r="N35" s="340" t="s">
        <v>2</v>
      </c>
      <c r="O35" s="340" t="s">
        <v>2</v>
      </c>
      <c r="Q35" s="40" t="s">
        <v>61</v>
      </c>
      <c r="R35" s="337">
        <v>214595</v>
      </c>
      <c r="S35" s="337">
        <v>191690</v>
      </c>
      <c r="T35" s="337">
        <v>183858</v>
      </c>
      <c r="U35" s="337">
        <v>3783</v>
      </c>
      <c r="V35" s="340" t="s">
        <v>2</v>
      </c>
      <c r="W35" s="340" t="s">
        <v>2</v>
      </c>
      <c r="X35" s="340" t="s">
        <v>2</v>
      </c>
      <c r="Y35" s="340" t="s">
        <v>2</v>
      </c>
      <c r="Z35" s="340" t="s">
        <v>2</v>
      </c>
      <c r="AA35" s="340" t="s">
        <v>2</v>
      </c>
      <c r="AB35" s="340" t="s">
        <v>2</v>
      </c>
      <c r="AC35" s="340" t="s">
        <v>2</v>
      </c>
      <c r="AD35" s="340" t="s">
        <v>2</v>
      </c>
      <c r="AE35" s="340" t="s">
        <v>2</v>
      </c>
      <c r="AG35" s="40" t="s">
        <v>61</v>
      </c>
      <c r="AH35" s="337">
        <v>212033</v>
      </c>
      <c r="AI35" s="337">
        <v>182520</v>
      </c>
      <c r="AJ35" s="337">
        <v>171902</v>
      </c>
      <c r="AK35" s="337">
        <v>5172</v>
      </c>
      <c r="AL35" s="337">
        <v>177</v>
      </c>
      <c r="AM35" s="337">
        <v>261</v>
      </c>
      <c r="AN35" s="337">
        <v>512</v>
      </c>
      <c r="AO35" s="337">
        <v>867</v>
      </c>
      <c r="AP35" s="337">
        <v>500</v>
      </c>
      <c r="AQ35" s="337">
        <v>1850</v>
      </c>
      <c r="AR35" s="337">
        <v>180779</v>
      </c>
      <c r="AS35" s="337">
        <v>3367</v>
      </c>
      <c r="AT35" s="337">
        <v>181395</v>
      </c>
      <c r="AU35" s="337">
        <v>1122</v>
      </c>
      <c r="AW35" s="40" t="s">
        <v>61</v>
      </c>
      <c r="AX35" s="322">
        <v>218344</v>
      </c>
      <c r="AY35" s="322">
        <v>176569</v>
      </c>
      <c r="AZ35" s="322">
        <v>163308</v>
      </c>
      <c r="BA35" s="322">
        <v>3574</v>
      </c>
      <c r="BB35" s="322">
        <v>419</v>
      </c>
      <c r="BC35" s="322">
        <v>750</v>
      </c>
      <c r="BD35" s="322">
        <v>823</v>
      </c>
      <c r="BE35" s="322">
        <v>1730</v>
      </c>
      <c r="BF35" s="322">
        <v>733</v>
      </c>
      <c r="BG35" s="322">
        <v>1698</v>
      </c>
      <c r="BH35" s="322">
        <v>170852</v>
      </c>
      <c r="BI35" s="322">
        <v>5717</v>
      </c>
      <c r="BJ35" s="322">
        <v>173044</v>
      </c>
      <c r="BK35" s="322">
        <v>3525</v>
      </c>
      <c r="BM35" s="40" t="s">
        <v>61</v>
      </c>
      <c r="BN35" s="322">
        <v>258249</v>
      </c>
      <c r="BO35" s="322">
        <v>197758</v>
      </c>
      <c r="BP35" s="322">
        <v>158437</v>
      </c>
      <c r="BQ35" s="322">
        <v>3039</v>
      </c>
      <c r="BR35" s="322">
        <v>8197</v>
      </c>
      <c r="BS35" s="322">
        <v>1340</v>
      </c>
      <c r="BT35" s="322">
        <v>1311</v>
      </c>
      <c r="BU35" s="322">
        <v>3279</v>
      </c>
      <c r="BV35" s="322">
        <v>1132</v>
      </c>
      <c r="BW35" s="322">
        <v>1779</v>
      </c>
      <c r="BX35" s="322">
        <v>168473</v>
      </c>
      <c r="BY35" s="322">
        <v>29285</v>
      </c>
      <c r="BZ35" s="322">
        <v>191711</v>
      </c>
      <c r="CA35" s="322">
        <v>6047</v>
      </c>
    </row>
    <row r="36" spans="1:79" ht="13.9" x14ac:dyDescent="0.3">
      <c r="A36" s="40" t="s">
        <v>62</v>
      </c>
      <c r="B36" s="337">
        <v>293604</v>
      </c>
      <c r="C36" s="337">
        <v>246424</v>
      </c>
      <c r="D36" s="337">
        <v>238594</v>
      </c>
      <c r="E36" s="337">
        <v>10899</v>
      </c>
      <c r="F36" s="340" t="s">
        <v>2</v>
      </c>
      <c r="G36" s="340" t="s">
        <v>2</v>
      </c>
      <c r="H36" s="340" t="s">
        <v>2</v>
      </c>
      <c r="I36" s="340" t="s">
        <v>2</v>
      </c>
      <c r="J36" s="340" t="s">
        <v>2</v>
      </c>
      <c r="K36" s="340" t="s">
        <v>2</v>
      </c>
      <c r="L36" s="340" t="s">
        <v>2</v>
      </c>
      <c r="M36" s="340" t="s">
        <v>2</v>
      </c>
      <c r="N36" s="340" t="s">
        <v>2</v>
      </c>
      <c r="O36" s="340" t="s">
        <v>2</v>
      </c>
      <c r="Q36" s="40" t="s">
        <v>62</v>
      </c>
      <c r="R36" s="337">
        <v>252240</v>
      </c>
      <c r="S36" s="337">
        <v>215590</v>
      </c>
      <c r="T36" s="337">
        <v>197997</v>
      </c>
      <c r="U36" s="337">
        <v>8835</v>
      </c>
      <c r="V36" s="340" t="s">
        <v>2</v>
      </c>
      <c r="W36" s="340" t="s">
        <v>2</v>
      </c>
      <c r="X36" s="340" t="s">
        <v>2</v>
      </c>
      <c r="Y36" s="340" t="s">
        <v>2</v>
      </c>
      <c r="Z36" s="340" t="s">
        <v>2</v>
      </c>
      <c r="AA36" s="340" t="s">
        <v>2</v>
      </c>
      <c r="AB36" s="340" t="s">
        <v>2</v>
      </c>
      <c r="AC36" s="340" t="s">
        <v>2</v>
      </c>
      <c r="AD36" s="340" t="s">
        <v>2</v>
      </c>
      <c r="AE36" s="340" t="s">
        <v>2</v>
      </c>
      <c r="AG36" s="40" t="s">
        <v>62</v>
      </c>
      <c r="AH36" s="337">
        <v>252425</v>
      </c>
      <c r="AI36" s="337">
        <v>213747</v>
      </c>
      <c r="AJ36" s="337">
        <v>194619</v>
      </c>
      <c r="AK36" s="337">
        <v>8503</v>
      </c>
      <c r="AL36" s="337">
        <v>1207</v>
      </c>
      <c r="AM36" s="337">
        <v>1115</v>
      </c>
      <c r="AN36" s="337">
        <v>1249</v>
      </c>
      <c r="AO36" s="337">
        <v>286</v>
      </c>
      <c r="AP36" s="337">
        <v>1413</v>
      </c>
      <c r="AQ36" s="337">
        <v>591</v>
      </c>
      <c r="AR36" s="337">
        <v>211972</v>
      </c>
      <c r="AS36" s="337">
        <v>3866</v>
      </c>
      <c r="AT36" s="337">
        <v>212391</v>
      </c>
      <c r="AU36" s="337">
        <v>1350</v>
      </c>
      <c r="AW36" s="40" t="s">
        <v>62</v>
      </c>
      <c r="AX36" s="322">
        <v>260374</v>
      </c>
      <c r="AY36" s="322">
        <v>211056</v>
      </c>
      <c r="AZ36" s="322">
        <v>190241</v>
      </c>
      <c r="BA36" s="322">
        <v>5835</v>
      </c>
      <c r="BB36" s="322">
        <v>1137</v>
      </c>
      <c r="BC36" s="322">
        <v>2191</v>
      </c>
      <c r="BD36" s="322">
        <v>1689</v>
      </c>
      <c r="BE36" s="322">
        <v>419</v>
      </c>
      <c r="BF36" s="322">
        <v>1942</v>
      </c>
      <c r="BG36" s="322">
        <v>496</v>
      </c>
      <c r="BH36" s="322">
        <v>206016</v>
      </c>
      <c r="BI36" s="322">
        <v>5040</v>
      </c>
      <c r="BJ36" s="322">
        <v>208181</v>
      </c>
      <c r="BK36" s="322">
        <v>2875</v>
      </c>
      <c r="BM36" s="40" t="s">
        <v>62</v>
      </c>
      <c r="BN36" s="322">
        <v>306995</v>
      </c>
      <c r="BO36" s="322">
        <v>237966</v>
      </c>
      <c r="BP36" s="322">
        <v>198422</v>
      </c>
      <c r="BQ36" s="322">
        <v>5781</v>
      </c>
      <c r="BR36" s="322">
        <v>6814</v>
      </c>
      <c r="BS36" s="322">
        <v>3804</v>
      </c>
      <c r="BT36" s="322">
        <v>3411</v>
      </c>
      <c r="BU36" s="322">
        <v>795</v>
      </c>
      <c r="BV36" s="322">
        <v>3347</v>
      </c>
      <c r="BW36" s="322">
        <v>419</v>
      </c>
      <c r="BX36" s="322">
        <v>221826</v>
      </c>
      <c r="BY36" s="322">
        <v>16140</v>
      </c>
      <c r="BZ36" s="322">
        <v>233648</v>
      </c>
      <c r="CA36" s="322">
        <v>4318</v>
      </c>
    </row>
    <row r="37" spans="1:79" x14ac:dyDescent="0.2">
      <c r="A37" s="40" t="s">
        <v>63</v>
      </c>
      <c r="B37" s="337">
        <v>205142</v>
      </c>
      <c r="C37" s="337">
        <v>157684</v>
      </c>
      <c r="D37" s="337">
        <v>136595</v>
      </c>
      <c r="E37" s="337">
        <v>12795</v>
      </c>
      <c r="F37" s="340" t="s">
        <v>2</v>
      </c>
      <c r="G37" s="340" t="s">
        <v>2</v>
      </c>
      <c r="H37" s="340" t="s">
        <v>2</v>
      </c>
      <c r="I37" s="340" t="s">
        <v>2</v>
      </c>
      <c r="J37" s="340" t="s">
        <v>2</v>
      </c>
      <c r="K37" s="340" t="s">
        <v>2</v>
      </c>
      <c r="L37" s="340" t="s">
        <v>2</v>
      </c>
      <c r="M37" s="340" t="s">
        <v>2</v>
      </c>
      <c r="N37" s="340" t="s">
        <v>2</v>
      </c>
      <c r="O37" s="340" t="s">
        <v>2</v>
      </c>
      <c r="Q37" s="40" t="s">
        <v>63</v>
      </c>
      <c r="R37" s="337">
        <v>163892</v>
      </c>
      <c r="S37" s="337">
        <v>131696</v>
      </c>
      <c r="T37" s="337">
        <v>105314</v>
      </c>
      <c r="U37" s="337">
        <v>9445</v>
      </c>
      <c r="V37" s="340" t="s">
        <v>2</v>
      </c>
      <c r="W37" s="340" t="s">
        <v>2</v>
      </c>
      <c r="X37" s="340" t="s">
        <v>2</v>
      </c>
      <c r="Y37" s="340" t="s">
        <v>2</v>
      </c>
      <c r="Z37" s="340" t="s">
        <v>2</v>
      </c>
      <c r="AA37" s="340" t="s">
        <v>2</v>
      </c>
      <c r="AB37" s="340" t="s">
        <v>2</v>
      </c>
      <c r="AC37" s="340" t="s">
        <v>2</v>
      </c>
      <c r="AD37" s="340" t="s">
        <v>2</v>
      </c>
      <c r="AE37" s="340" t="s">
        <v>2</v>
      </c>
      <c r="AG37" s="40" t="s">
        <v>63</v>
      </c>
      <c r="AH37" s="337">
        <v>174814</v>
      </c>
      <c r="AI37" s="337">
        <v>131086</v>
      </c>
      <c r="AJ37" s="337">
        <v>104873</v>
      </c>
      <c r="AK37" s="337">
        <v>7811</v>
      </c>
      <c r="AL37" s="337">
        <v>1065</v>
      </c>
      <c r="AM37" s="337">
        <v>1833</v>
      </c>
      <c r="AN37" s="337">
        <v>2068</v>
      </c>
      <c r="AO37" s="337">
        <v>726</v>
      </c>
      <c r="AP37" s="337">
        <v>1907</v>
      </c>
      <c r="AQ37" s="337">
        <v>713</v>
      </c>
      <c r="AR37" s="337">
        <v>128542</v>
      </c>
      <c r="AS37" s="337">
        <v>5329</v>
      </c>
      <c r="AT37" s="337">
        <v>128727</v>
      </c>
      <c r="AU37" s="337">
        <v>2356</v>
      </c>
      <c r="AW37" s="40" t="s">
        <v>63</v>
      </c>
      <c r="AX37" s="322">
        <v>181287</v>
      </c>
      <c r="AY37" s="322">
        <v>129067</v>
      </c>
      <c r="AZ37" s="322">
        <v>101303</v>
      </c>
      <c r="BA37" s="322">
        <v>4964</v>
      </c>
      <c r="BB37" s="322">
        <v>767</v>
      </c>
      <c r="BC37" s="322">
        <v>2918</v>
      </c>
      <c r="BD37" s="322">
        <v>2559</v>
      </c>
      <c r="BE37" s="322">
        <v>609</v>
      </c>
      <c r="BF37" s="322">
        <v>2142</v>
      </c>
      <c r="BG37" s="322">
        <v>673</v>
      </c>
      <c r="BH37" s="322">
        <v>122371</v>
      </c>
      <c r="BI37" s="322">
        <v>6696</v>
      </c>
      <c r="BJ37" s="322">
        <v>124413</v>
      </c>
      <c r="BK37" s="322">
        <v>4654</v>
      </c>
      <c r="BM37" s="40" t="s">
        <v>63</v>
      </c>
      <c r="BN37" s="322">
        <v>219396</v>
      </c>
      <c r="BO37" s="322">
        <v>145358</v>
      </c>
      <c r="BP37" s="322">
        <v>102407</v>
      </c>
      <c r="BQ37" s="322">
        <v>3752</v>
      </c>
      <c r="BR37" s="322">
        <v>1893</v>
      </c>
      <c r="BS37" s="322">
        <v>5675</v>
      </c>
      <c r="BT37" s="322">
        <v>4333</v>
      </c>
      <c r="BU37" s="322">
        <v>1056</v>
      </c>
      <c r="BV37" s="322">
        <v>3001</v>
      </c>
      <c r="BW37" s="322">
        <v>923</v>
      </c>
      <c r="BX37" s="322">
        <v>131371</v>
      </c>
      <c r="BY37" s="322">
        <v>13987</v>
      </c>
      <c r="BZ37" s="322">
        <v>137402</v>
      </c>
      <c r="CA37" s="322">
        <v>7956</v>
      </c>
    </row>
    <row r="38" spans="1:79" x14ac:dyDescent="0.2">
      <c r="A38" s="40"/>
      <c r="B38" s="337"/>
      <c r="C38" s="337"/>
      <c r="D38" s="337"/>
      <c r="E38" s="337"/>
      <c r="F38" s="340"/>
      <c r="G38" s="340"/>
      <c r="H38" s="340"/>
      <c r="I38" s="340"/>
      <c r="J38" s="340"/>
      <c r="K38" s="340"/>
      <c r="L38" s="340"/>
      <c r="M38" s="340"/>
      <c r="N38" s="340"/>
      <c r="O38" s="340"/>
      <c r="Q38" s="40"/>
      <c r="R38" s="337"/>
      <c r="S38" s="337"/>
      <c r="T38" s="337"/>
      <c r="U38" s="337"/>
      <c r="V38" s="340"/>
      <c r="W38" s="340"/>
      <c r="X38" s="340"/>
      <c r="Y38" s="340"/>
      <c r="Z38" s="340"/>
      <c r="AA38" s="340"/>
      <c r="AB38" s="340"/>
      <c r="AC38" s="340"/>
      <c r="AD38" s="340"/>
      <c r="AE38" s="340"/>
      <c r="AG38" s="40"/>
      <c r="AH38" s="337"/>
      <c r="AI38" s="337"/>
      <c r="AJ38" s="337"/>
      <c r="AK38" s="337"/>
      <c r="AL38" s="337"/>
      <c r="AM38" s="337"/>
      <c r="AN38" s="337"/>
      <c r="AO38" s="337"/>
      <c r="AP38" s="337"/>
      <c r="AQ38" s="337"/>
      <c r="AR38" s="337"/>
      <c r="AS38" s="337"/>
      <c r="AT38" s="337"/>
      <c r="AU38" s="337"/>
      <c r="AW38" s="40"/>
      <c r="BM38" s="40"/>
    </row>
    <row r="39" spans="1:79" x14ac:dyDescent="0.2">
      <c r="A39" s="336" t="s">
        <v>64</v>
      </c>
      <c r="B39" s="337">
        <v>567626</v>
      </c>
      <c r="C39" s="337">
        <v>437663</v>
      </c>
      <c r="D39" s="337">
        <v>384358</v>
      </c>
      <c r="E39" s="337">
        <v>33756</v>
      </c>
      <c r="F39" s="340" t="s">
        <v>2</v>
      </c>
      <c r="G39" s="340" t="s">
        <v>2</v>
      </c>
      <c r="H39" s="340" t="s">
        <v>2</v>
      </c>
      <c r="I39" s="340" t="s">
        <v>2</v>
      </c>
      <c r="J39" s="340" t="s">
        <v>2</v>
      </c>
      <c r="K39" s="340" t="s">
        <v>2</v>
      </c>
      <c r="L39" s="340" t="s">
        <v>2</v>
      </c>
      <c r="M39" s="340" t="s">
        <v>2</v>
      </c>
      <c r="N39" s="340" t="s">
        <v>2</v>
      </c>
      <c r="O39" s="340" t="s">
        <v>2</v>
      </c>
      <c r="Q39" s="336" t="s">
        <v>64</v>
      </c>
      <c r="R39" s="337">
        <v>455583</v>
      </c>
      <c r="S39" s="337">
        <v>370590</v>
      </c>
      <c r="T39" s="337">
        <v>300305</v>
      </c>
      <c r="U39" s="337">
        <v>24489</v>
      </c>
      <c r="V39" s="340" t="s">
        <v>2</v>
      </c>
      <c r="W39" s="340" t="s">
        <v>2</v>
      </c>
      <c r="X39" s="340" t="s">
        <v>2</v>
      </c>
      <c r="Y39" s="340" t="s">
        <v>2</v>
      </c>
      <c r="Z39" s="340" t="s">
        <v>2</v>
      </c>
      <c r="AA39" s="340" t="s">
        <v>2</v>
      </c>
      <c r="AB39" s="340" t="s">
        <v>2</v>
      </c>
      <c r="AC39" s="340" t="s">
        <v>2</v>
      </c>
      <c r="AD39" s="340" t="s">
        <v>2</v>
      </c>
      <c r="AE39" s="340" t="s">
        <v>2</v>
      </c>
      <c r="AG39" s="336" t="s">
        <v>64</v>
      </c>
      <c r="AH39" s="337">
        <v>487794</v>
      </c>
      <c r="AI39" s="337">
        <v>377220</v>
      </c>
      <c r="AJ39" s="337">
        <v>304761</v>
      </c>
      <c r="AK39" s="337">
        <v>21679</v>
      </c>
      <c r="AL39" s="337">
        <v>2995</v>
      </c>
      <c r="AM39" s="337">
        <v>6035</v>
      </c>
      <c r="AN39" s="337">
        <v>5466</v>
      </c>
      <c r="AO39" s="337">
        <v>1701</v>
      </c>
      <c r="AP39" s="337">
        <v>5595</v>
      </c>
      <c r="AQ39" s="337">
        <v>2355</v>
      </c>
      <c r="AR39" s="337">
        <v>370260</v>
      </c>
      <c r="AS39" s="337">
        <v>15011</v>
      </c>
      <c r="AT39" s="337">
        <v>370621</v>
      </c>
      <c r="AU39" s="337">
        <v>6591</v>
      </c>
      <c r="AW39" s="336" t="s">
        <v>64</v>
      </c>
      <c r="AX39" s="337">
        <v>545418</v>
      </c>
      <c r="AY39" s="337">
        <v>400740</v>
      </c>
      <c r="AZ39" s="337">
        <v>319982</v>
      </c>
      <c r="BA39" s="337">
        <v>15495</v>
      </c>
      <c r="BB39" s="337">
        <v>2422</v>
      </c>
      <c r="BC39" s="337">
        <v>9526</v>
      </c>
      <c r="BD39" s="337">
        <v>7840</v>
      </c>
      <c r="BE39" s="337">
        <v>1777</v>
      </c>
      <c r="BF39" s="337">
        <v>6769</v>
      </c>
      <c r="BG39" s="337">
        <v>2000</v>
      </c>
      <c r="BH39" s="337">
        <v>381428</v>
      </c>
      <c r="BI39" s="337">
        <v>19312</v>
      </c>
      <c r="BJ39" s="337">
        <v>387366</v>
      </c>
      <c r="BK39" s="337">
        <v>13374</v>
      </c>
      <c r="BM39" s="336" t="s">
        <v>64</v>
      </c>
      <c r="BN39" s="337">
        <v>605758</v>
      </c>
      <c r="BO39" s="337">
        <v>424855</v>
      </c>
      <c r="BP39" s="337">
        <v>310510</v>
      </c>
      <c r="BQ39" s="337">
        <v>11831</v>
      </c>
      <c r="BR39" s="337">
        <v>5549</v>
      </c>
      <c r="BS39" s="337">
        <v>16223</v>
      </c>
      <c r="BT39" s="337">
        <v>11993</v>
      </c>
      <c r="BU39" s="337">
        <v>2743</v>
      </c>
      <c r="BV39" s="337">
        <v>8781</v>
      </c>
      <c r="BW39" s="337">
        <v>2300</v>
      </c>
      <c r="BX39" s="337">
        <v>388726</v>
      </c>
      <c r="BY39" s="337">
        <v>36129</v>
      </c>
      <c r="BZ39" s="337">
        <v>404370</v>
      </c>
      <c r="CA39" s="337">
        <v>20485</v>
      </c>
    </row>
    <row r="40" spans="1:79" x14ac:dyDescent="0.2">
      <c r="A40" s="336" t="s">
        <v>65</v>
      </c>
      <c r="B40" s="337">
        <v>1884094</v>
      </c>
      <c r="C40" s="337">
        <v>1604227</v>
      </c>
      <c r="D40" s="337">
        <v>1561017</v>
      </c>
      <c r="E40" s="337">
        <v>72405</v>
      </c>
      <c r="F40" s="340" t="s">
        <v>2</v>
      </c>
      <c r="G40" s="340" t="s">
        <v>2</v>
      </c>
      <c r="H40" s="340" t="s">
        <v>2</v>
      </c>
      <c r="I40" s="340" t="s">
        <v>2</v>
      </c>
      <c r="J40" s="340" t="s">
        <v>2</v>
      </c>
      <c r="K40" s="340" t="s">
        <v>2</v>
      </c>
      <c r="L40" s="340" t="s">
        <v>2</v>
      </c>
      <c r="M40" s="340" t="s">
        <v>2</v>
      </c>
      <c r="N40" s="340" t="s">
        <v>2</v>
      </c>
      <c r="O40" s="340" t="s">
        <v>2</v>
      </c>
      <c r="Q40" s="336" t="s">
        <v>65</v>
      </c>
      <c r="R40" s="337">
        <v>1587868</v>
      </c>
      <c r="S40" s="337">
        <v>1375952</v>
      </c>
      <c r="T40" s="337">
        <v>1259462</v>
      </c>
      <c r="U40" s="337">
        <v>58300</v>
      </c>
      <c r="V40" s="340" t="s">
        <v>2</v>
      </c>
      <c r="W40" s="340" t="s">
        <v>2</v>
      </c>
      <c r="X40" s="340" t="s">
        <v>2</v>
      </c>
      <c r="Y40" s="340" t="s">
        <v>2</v>
      </c>
      <c r="Z40" s="340" t="s">
        <v>2</v>
      </c>
      <c r="AA40" s="340" t="s">
        <v>2</v>
      </c>
      <c r="AB40" s="340" t="s">
        <v>2</v>
      </c>
      <c r="AC40" s="340" t="s">
        <v>2</v>
      </c>
      <c r="AD40" s="340" t="s">
        <v>2</v>
      </c>
      <c r="AE40" s="340" t="s">
        <v>2</v>
      </c>
      <c r="AG40" s="336" t="s">
        <v>65</v>
      </c>
      <c r="AH40" s="337">
        <v>1633205</v>
      </c>
      <c r="AI40" s="337">
        <v>1359578</v>
      </c>
      <c r="AJ40" s="337">
        <v>1236085</v>
      </c>
      <c r="AK40" s="337">
        <v>58123</v>
      </c>
      <c r="AL40" s="337">
        <v>5144</v>
      </c>
      <c r="AM40" s="337">
        <v>5410</v>
      </c>
      <c r="AN40" s="337">
        <v>7770</v>
      </c>
      <c r="AO40" s="337">
        <v>4101</v>
      </c>
      <c r="AP40" s="337">
        <v>6357</v>
      </c>
      <c r="AQ40" s="337">
        <v>11032</v>
      </c>
      <c r="AR40" s="337">
        <v>1344830</v>
      </c>
      <c r="AS40" s="337">
        <v>29565</v>
      </c>
      <c r="AT40" s="337">
        <v>1350259</v>
      </c>
      <c r="AU40" s="337">
        <v>9289</v>
      </c>
      <c r="AW40" s="336" t="s">
        <v>65</v>
      </c>
      <c r="AX40" s="337">
        <v>1801370</v>
      </c>
      <c r="AY40" s="337">
        <v>1388184</v>
      </c>
      <c r="AZ40" s="337">
        <v>1245681</v>
      </c>
      <c r="BA40" s="337">
        <v>40177</v>
      </c>
      <c r="BB40" s="337">
        <v>5389</v>
      </c>
      <c r="BC40" s="337">
        <v>12107</v>
      </c>
      <c r="BD40" s="337">
        <v>10690</v>
      </c>
      <c r="BE40" s="337">
        <v>6796</v>
      </c>
      <c r="BF40" s="337">
        <v>10467</v>
      </c>
      <c r="BG40" s="337">
        <v>8914</v>
      </c>
      <c r="BH40" s="337">
        <v>1347574</v>
      </c>
      <c r="BI40" s="337">
        <v>40610</v>
      </c>
      <c r="BJ40" s="337">
        <v>1384730</v>
      </c>
      <c r="BK40" s="337">
        <v>3454</v>
      </c>
      <c r="BM40" s="336" t="s">
        <v>65</v>
      </c>
      <c r="BN40" s="337">
        <v>2124947</v>
      </c>
      <c r="BO40" s="337">
        <v>1542823</v>
      </c>
      <c r="BP40" s="337">
        <v>1265955</v>
      </c>
      <c r="BQ40" s="337">
        <v>35726</v>
      </c>
      <c r="BR40" s="337">
        <v>35241</v>
      </c>
      <c r="BS40" s="337">
        <v>25035</v>
      </c>
      <c r="BT40" s="337">
        <v>21959</v>
      </c>
      <c r="BU40" s="337">
        <v>9896</v>
      </c>
      <c r="BV40" s="337">
        <v>17117</v>
      </c>
      <c r="BW40" s="337">
        <v>7914</v>
      </c>
      <c r="BX40" s="337">
        <v>1418661</v>
      </c>
      <c r="BY40" s="337">
        <v>124162</v>
      </c>
      <c r="BZ40" s="337">
        <v>1507111</v>
      </c>
      <c r="CA40" s="337">
        <v>35712</v>
      </c>
    </row>
    <row r="41" spans="1:79" x14ac:dyDescent="0.2">
      <c r="A41" s="336" t="s">
        <v>66</v>
      </c>
      <c r="B41" s="337">
        <v>4785001</v>
      </c>
      <c r="C41" s="337">
        <v>4290062</v>
      </c>
      <c r="D41" s="337">
        <v>4187730</v>
      </c>
      <c r="E41" s="337">
        <v>130235</v>
      </c>
      <c r="F41" s="340" t="s">
        <v>2</v>
      </c>
      <c r="G41" s="340" t="s">
        <v>2</v>
      </c>
      <c r="H41" s="340" t="s">
        <v>2</v>
      </c>
      <c r="I41" s="340" t="s">
        <v>2</v>
      </c>
      <c r="J41" s="340" t="s">
        <v>2</v>
      </c>
      <c r="K41" s="340" t="s">
        <v>2</v>
      </c>
      <c r="L41" s="340" t="s">
        <v>2</v>
      </c>
      <c r="M41" s="340" t="s">
        <v>2</v>
      </c>
      <c r="N41" s="340" t="s">
        <v>2</v>
      </c>
      <c r="O41" s="340" t="s">
        <v>2</v>
      </c>
      <c r="Q41" s="336" t="s">
        <v>66</v>
      </c>
      <c r="R41" s="337">
        <v>4565147</v>
      </c>
      <c r="S41" s="337">
        <v>4110047</v>
      </c>
      <c r="T41" s="337">
        <v>3845809</v>
      </c>
      <c r="U41" s="337">
        <v>116671</v>
      </c>
      <c r="V41" s="340" t="s">
        <v>2</v>
      </c>
      <c r="W41" s="340" t="s">
        <v>2</v>
      </c>
      <c r="X41" s="340" t="s">
        <v>2</v>
      </c>
      <c r="Y41" s="340" t="s">
        <v>2</v>
      </c>
      <c r="Z41" s="340" t="s">
        <v>2</v>
      </c>
      <c r="AA41" s="340" t="s">
        <v>2</v>
      </c>
      <c r="AB41" s="340" t="s">
        <v>2</v>
      </c>
      <c r="AC41" s="340" t="s">
        <v>2</v>
      </c>
      <c r="AD41" s="340" t="s">
        <v>2</v>
      </c>
      <c r="AE41" s="340" t="s">
        <v>2</v>
      </c>
      <c r="AG41" s="336" t="s">
        <v>66</v>
      </c>
      <c r="AH41" s="337">
        <v>4558700</v>
      </c>
      <c r="AI41" s="337">
        <v>3987511</v>
      </c>
      <c r="AJ41" s="337">
        <v>3687812</v>
      </c>
      <c r="AK41" s="337">
        <v>134231</v>
      </c>
      <c r="AL41" s="337">
        <v>13684</v>
      </c>
      <c r="AM41" s="337">
        <v>9478</v>
      </c>
      <c r="AN41" s="337">
        <v>16816</v>
      </c>
      <c r="AO41" s="337">
        <v>14624</v>
      </c>
      <c r="AP41" s="337">
        <v>20075</v>
      </c>
      <c r="AQ41" s="337">
        <v>37297</v>
      </c>
      <c r="AR41" s="337">
        <v>3943998</v>
      </c>
      <c r="AS41" s="337">
        <v>87509</v>
      </c>
      <c r="AT41" s="337">
        <v>3960716</v>
      </c>
      <c r="AU41" s="337">
        <v>26719</v>
      </c>
      <c r="AW41" s="336" t="s">
        <v>66</v>
      </c>
      <c r="AX41" s="337">
        <v>4825302</v>
      </c>
      <c r="AY41" s="337">
        <v>3998599</v>
      </c>
      <c r="AZ41" s="337">
        <v>3666038</v>
      </c>
      <c r="BA41" s="337">
        <v>101883</v>
      </c>
      <c r="BB41" s="337">
        <v>14413</v>
      </c>
      <c r="BC41" s="337">
        <v>16497</v>
      </c>
      <c r="BD41" s="337">
        <v>20164</v>
      </c>
      <c r="BE41" s="337">
        <v>30555</v>
      </c>
      <c r="BF41" s="337">
        <v>22582</v>
      </c>
      <c r="BG41" s="337">
        <v>34974</v>
      </c>
      <c r="BH41" s="337">
        <v>3873729</v>
      </c>
      <c r="BI41" s="337">
        <v>124870</v>
      </c>
      <c r="BJ41" s="337">
        <v>3928546</v>
      </c>
      <c r="BK41" s="337">
        <v>70053</v>
      </c>
      <c r="BM41" s="336" t="s">
        <v>66</v>
      </c>
      <c r="BN41" s="337">
        <v>5443236</v>
      </c>
      <c r="BO41" s="337">
        <v>4206693</v>
      </c>
      <c r="BP41" s="337">
        <v>3599212</v>
      </c>
      <c r="BQ41" s="337">
        <v>82250</v>
      </c>
      <c r="BR41" s="337">
        <v>117510</v>
      </c>
      <c r="BS41" s="337">
        <v>25396</v>
      </c>
      <c r="BT41" s="337">
        <v>28098</v>
      </c>
      <c r="BU41" s="337">
        <v>46957</v>
      </c>
      <c r="BV41" s="337">
        <v>29578</v>
      </c>
      <c r="BW41" s="337">
        <v>33214</v>
      </c>
      <c r="BX41" s="337">
        <v>3840078</v>
      </c>
      <c r="BY41" s="337">
        <v>366615</v>
      </c>
      <c r="BZ41" s="337">
        <v>4105136</v>
      </c>
      <c r="CA41" s="337">
        <v>101557</v>
      </c>
    </row>
    <row r="42" spans="1:79" x14ac:dyDescent="0.2">
      <c r="A42" s="336" t="s">
        <v>67</v>
      </c>
      <c r="B42" s="337">
        <v>7236721</v>
      </c>
      <c r="C42" s="337">
        <v>6331952</v>
      </c>
      <c r="D42" s="337">
        <v>6133105</v>
      </c>
      <c r="E42" s="337">
        <v>236396</v>
      </c>
      <c r="F42" s="340" t="s">
        <v>2</v>
      </c>
      <c r="G42" s="340" t="s">
        <v>2</v>
      </c>
      <c r="H42" s="340" t="s">
        <v>2</v>
      </c>
      <c r="I42" s="340" t="s">
        <v>2</v>
      </c>
      <c r="J42" s="340" t="s">
        <v>2</v>
      </c>
      <c r="K42" s="340" t="s">
        <v>2</v>
      </c>
      <c r="L42" s="340" t="s">
        <v>2</v>
      </c>
      <c r="M42" s="340" t="s">
        <v>2</v>
      </c>
      <c r="N42" s="340" t="s">
        <v>2</v>
      </c>
      <c r="O42" s="340" t="s">
        <v>2</v>
      </c>
      <c r="Q42" s="336" t="s">
        <v>67</v>
      </c>
      <c r="R42" s="337">
        <v>6608598</v>
      </c>
      <c r="S42" s="337">
        <v>5856589</v>
      </c>
      <c r="T42" s="337">
        <v>5405576</v>
      </c>
      <c r="U42" s="337">
        <v>199460</v>
      </c>
      <c r="V42" s="340" t="s">
        <v>2</v>
      </c>
      <c r="W42" s="340" t="s">
        <v>2</v>
      </c>
      <c r="X42" s="340" t="s">
        <v>2</v>
      </c>
      <c r="Y42" s="340" t="s">
        <v>2</v>
      </c>
      <c r="Z42" s="340" t="s">
        <v>2</v>
      </c>
      <c r="AA42" s="340" t="s">
        <v>2</v>
      </c>
      <c r="AB42" s="340" t="s">
        <v>2</v>
      </c>
      <c r="AC42" s="340" t="s">
        <v>2</v>
      </c>
      <c r="AD42" s="340" t="s">
        <v>2</v>
      </c>
      <c r="AE42" s="340" t="s">
        <v>2</v>
      </c>
      <c r="AG42" s="336" t="s">
        <v>67</v>
      </c>
      <c r="AH42" s="337">
        <v>6679699</v>
      </c>
      <c r="AI42" s="337">
        <v>5724309</v>
      </c>
      <c r="AJ42" s="337">
        <v>5228658</v>
      </c>
      <c r="AK42" s="337">
        <v>214033</v>
      </c>
      <c r="AL42" s="337">
        <v>21823</v>
      </c>
      <c r="AM42" s="337">
        <v>20923</v>
      </c>
      <c r="AN42" s="337">
        <v>30052</v>
      </c>
      <c r="AO42" s="337">
        <v>20426</v>
      </c>
      <c r="AP42" s="337">
        <v>32027</v>
      </c>
      <c r="AQ42" s="337">
        <v>50684</v>
      </c>
      <c r="AR42" s="337">
        <v>5659088</v>
      </c>
      <c r="AS42" s="337">
        <v>132085</v>
      </c>
      <c r="AT42" s="337">
        <v>5681596</v>
      </c>
      <c r="AU42" s="337">
        <v>42599</v>
      </c>
      <c r="AW42" s="336" t="s">
        <v>67</v>
      </c>
      <c r="AX42" s="322">
        <v>7172090</v>
      </c>
      <c r="AY42" s="322">
        <v>5787523</v>
      </c>
      <c r="AZ42" s="322">
        <v>5231701</v>
      </c>
      <c r="BA42" s="322">
        <v>157555</v>
      </c>
      <c r="BB42" s="322">
        <v>22224</v>
      </c>
      <c r="BC42" s="322">
        <v>38130</v>
      </c>
      <c r="BD42" s="322">
        <v>38694</v>
      </c>
      <c r="BE42" s="322">
        <v>39128</v>
      </c>
      <c r="BF42" s="322">
        <v>39818</v>
      </c>
      <c r="BG42" s="322">
        <v>45888</v>
      </c>
      <c r="BH42" s="322">
        <v>5602731</v>
      </c>
      <c r="BI42" s="322">
        <v>184792</v>
      </c>
      <c r="BJ42" s="322">
        <v>5700642</v>
      </c>
      <c r="BK42" s="322">
        <v>86881</v>
      </c>
      <c r="BM42" s="336" t="s">
        <v>67</v>
      </c>
      <c r="BN42" s="322">
        <v>8173941</v>
      </c>
      <c r="BO42" s="322">
        <v>6174371</v>
      </c>
      <c r="BP42" s="322">
        <v>5175677</v>
      </c>
      <c r="BQ42" s="322">
        <v>129807</v>
      </c>
      <c r="BR42" s="322">
        <v>158300</v>
      </c>
      <c r="BS42" s="322">
        <v>66654</v>
      </c>
      <c r="BT42" s="322">
        <v>62050</v>
      </c>
      <c r="BU42" s="322">
        <v>59596</v>
      </c>
      <c r="BV42" s="322">
        <v>55476</v>
      </c>
      <c r="BW42" s="322">
        <v>43428</v>
      </c>
      <c r="BX42" s="322">
        <v>5647465</v>
      </c>
      <c r="BY42" s="322">
        <v>526906</v>
      </c>
      <c r="BZ42" s="322">
        <v>6016617</v>
      </c>
      <c r="CA42" s="322">
        <v>157754</v>
      </c>
    </row>
    <row r="43" spans="1:79" x14ac:dyDescent="0.2">
      <c r="BG43" s="341"/>
    </row>
    <row r="44" spans="1:79" x14ac:dyDescent="0.2">
      <c r="A44" s="322">
        <v>1971</v>
      </c>
      <c r="C44" s="322" t="s">
        <v>772</v>
      </c>
      <c r="D44" s="322" t="s">
        <v>489</v>
      </c>
      <c r="L44" s="322" t="s">
        <v>771</v>
      </c>
      <c r="N44" s="322" t="s">
        <v>776</v>
      </c>
      <c r="Q44" s="322">
        <v>1981</v>
      </c>
      <c r="S44" s="322" t="s">
        <v>772</v>
      </c>
      <c r="T44" s="322" t="s">
        <v>489</v>
      </c>
      <c r="AB44" s="322" t="s">
        <v>771</v>
      </c>
      <c r="AD44" s="322" t="s">
        <v>776</v>
      </c>
      <c r="AG44" s="322">
        <v>1991</v>
      </c>
      <c r="AI44" s="322" t="s">
        <v>772</v>
      </c>
      <c r="AJ44" s="322" t="s">
        <v>489</v>
      </c>
      <c r="AR44" s="322" t="s">
        <v>771</v>
      </c>
      <c r="AT44" s="322" t="s">
        <v>776</v>
      </c>
      <c r="AW44" s="322">
        <v>2001</v>
      </c>
      <c r="AZ44" s="322" t="s">
        <v>489</v>
      </c>
      <c r="BH44" s="322" t="s">
        <v>771</v>
      </c>
      <c r="BJ44" s="322" t="s">
        <v>776</v>
      </c>
      <c r="BM44" s="322">
        <v>2011</v>
      </c>
      <c r="BO44" s="322" t="s">
        <v>772</v>
      </c>
      <c r="BP44" s="322" t="s">
        <v>489</v>
      </c>
      <c r="BX44" s="322" t="s">
        <v>771</v>
      </c>
      <c r="BZ44" s="322" t="s">
        <v>776</v>
      </c>
    </row>
    <row r="45" spans="1:79" x14ac:dyDescent="0.2">
      <c r="A45" s="322" t="s">
        <v>71</v>
      </c>
      <c r="B45" s="322" t="s">
        <v>117</v>
      </c>
      <c r="C45" s="322" t="s">
        <v>73</v>
      </c>
      <c r="D45" s="322" t="s">
        <v>773</v>
      </c>
      <c r="E45" s="322" t="s">
        <v>765</v>
      </c>
      <c r="F45" s="322" t="s">
        <v>486</v>
      </c>
      <c r="G45" s="322" t="s">
        <v>766</v>
      </c>
      <c r="H45" s="322" t="s">
        <v>767</v>
      </c>
      <c r="I45" s="322" t="s">
        <v>768</v>
      </c>
      <c r="J45" s="322" t="s">
        <v>769</v>
      </c>
      <c r="K45" s="322" t="s">
        <v>770</v>
      </c>
      <c r="L45" s="322" t="s">
        <v>73</v>
      </c>
      <c r="M45" s="322" t="s">
        <v>487</v>
      </c>
      <c r="N45" s="322" t="s">
        <v>73</v>
      </c>
      <c r="O45" s="322" t="s">
        <v>487</v>
      </c>
      <c r="Q45" s="322" t="s">
        <v>71</v>
      </c>
      <c r="R45" s="322" t="s">
        <v>117</v>
      </c>
      <c r="S45" s="322" t="s">
        <v>73</v>
      </c>
      <c r="T45" s="322" t="s">
        <v>773</v>
      </c>
      <c r="U45" s="322" t="s">
        <v>765</v>
      </c>
      <c r="V45" s="322" t="s">
        <v>486</v>
      </c>
      <c r="W45" s="322" t="s">
        <v>766</v>
      </c>
      <c r="X45" s="322" t="s">
        <v>767</v>
      </c>
      <c r="Y45" s="322" t="s">
        <v>768</v>
      </c>
      <c r="Z45" s="322" t="s">
        <v>769</v>
      </c>
      <c r="AA45" s="322" t="s">
        <v>770</v>
      </c>
      <c r="AB45" s="322" t="s">
        <v>73</v>
      </c>
      <c r="AC45" s="322" t="s">
        <v>487</v>
      </c>
      <c r="AD45" s="322" t="s">
        <v>73</v>
      </c>
      <c r="AE45" s="322" t="s">
        <v>487</v>
      </c>
      <c r="AG45" s="322" t="s">
        <v>71</v>
      </c>
      <c r="AH45" s="322" t="s">
        <v>117</v>
      </c>
      <c r="AI45" s="322" t="s">
        <v>73</v>
      </c>
      <c r="AJ45" s="322" t="s">
        <v>773</v>
      </c>
      <c r="AK45" s="322" t="s">
        <v>765</v>
      </c>
      <c r="AL45" s="322" t="s">
        <v>486</v>
      </c>
      <c r="AM45" s="322" t="s">
        <v>766</v>
      </c>
      <c r="AN45" s="322" t="s">
        <v>767</v>
      </c>
      <c r="AO45" s="322" t="s">
        <v>768</v>
      </c>
      <c r="AP45" s="322" t="s">
        <v>769</v>
      </c>
      <c r="AQ45" s="322" t="s">
        <v>770</v>
      </c>
      <c r="AR45" s="322" t="s">
        <v>73</v>
      </c>
      <c r="AS45" s="322" t="s">
        <v>487</v>
      </c>
      <c r="AT45" s="322" t="s">
        <v>73</v>
      </c>
      <c r="AU45" s="322" t="s">
        <v>487</v>
      </c>
      <c r="AW45" s="322" t="s">
        <v>71</v>
      </c>
      <c r="AX45" s="322" t="s">
        <v>117</v>
      </c>
      <c r="AY45" s="322" t="s">
        <v>73</v>
      </c>
      <c r="AZ45" s="322" t="s">
        <v>773</v>
      </c>
      <c r="BA45" s="322" t="s">
        <v>765</v>
      </c>
      <c r="BB45" s="322" t="s">
        <v>486</v>
      </c>
      <c r="BC45" s="322" t="s">
        <v>766</v>
      </c>
      <c r="BD45" s="322" t="s">
        <v>767</v>
      </c>
      <c r="BE45" s="322" t="s">
        <v>768</v>
      </c>
      <c r="BF45" s="322" t="s">
        <v>769</v>
      </c>
      <c r="BG45" s="322" t="s">
        <v>770</v>
      </c>
      <c r="BH45" s="322" t="s">
        <v>73</v>
      </c>
      <c r="BI45" s="322" t="s">
        <v>487</v>
      </c>
      <c r="BJ45" s="322" t="s">
        <v>73</v>
      </c>
      <c r="BK45" s="322" t="s">
        <v>487</v>
      </c>
      <c r="BM45" s="322" t="s">
        <v>71</v>
      </c>
      <c r="BN45" s="322" t="s">
        <v>117</v>
      </c>
      <c r="BO45" s="322" t="s">
        <v>73</v>
      </c>
      <c r="BP45" s="322" t="s">
        <v>773</v>
      </c>
      <c r="BQ45" s="322" t="s">
        <v>765</v>
      </c>
      <c r="BR45" s="322" t="s">
        <v>486</v>
      </c>
      <c r="BS45" s="322" t="s">
        <v>766</v>
      </c>
      <c r="BT45" s="322" t="s">
        <v>767</v>
      </c>
      <c r="BU45" s="322" t="s">
        <v>768</v>
      </c>
      <c r="BV45" s="322" t="s">
        <v>769</v>
      </c>
      <c r="BW45" s="322" t="s">
        <v>770</v>
      </c>
      <c r="BX45" s="322" t="s">
        <v>73</v>
      </c>
      <c r="BY45" s="322" t="s">
        <v>487</v>
      </c>
      <c r="BZ45" s="322" t="s">
        <v>73</v>
      </c>
      <c r="CA45" s="322" t="s">
        <v>487</v>
      </c>
    </row>
    <row r="47" spans="1:79" x14ac:dyDescent="0.2">
      <c r="A47" s="40" t="s">
        <v>31</v>
      </c>
      <c r="B47" s="322">
        <v>1700</v>
      </c>
      <c r="C47" s="322">
        <v>1397</v>
      </c>
      <c r="D47" s="322">
        <v>1365</v>
      </c>
      <c r="E47" s="322">
        <v>84</v>
      </c>
      <c r="F47" s="340" t="s">
        <v>2</v>
      </c>
      <c r="G47" s="340" t="s">
        <v>2</v>
      </c>
      <c r="H47" s="340" t="s">
        <v>2</v>
      </c>
      <c r="I47" s="340" t="s">
        <v>2</v>
      </c>
      <c r="J47" s="340" t="s">
        <v>2</v>
      </c>
      <c r="K47" s="340" t="s">
        <v>2</v>
      </c>
      <c r="L47" s="340" t="s">
        <v>2</v>
      </c>
      <c r="M47" s="340" t="s">
        <v>2</v>
      </c>
      <c r="N47" s="340" t="s">
        <v>2</v>
      </c>
      <c r="O47" s="340" t="s">
        <v>2</v>
      </c>
      <c r="Q47" s="40" t="s">
        <v>31</v>
      </c>
      <c r="R47" s="322">
        <v>2418</v>
      </c>
      <c r="S47" s="322">
        <v>2124</v>
      </c>
      <c r="T47" s="322">
        <v>1963</v>
      </c>
      <c r="U47" s="322">
        <v>71</v>
      </c>
      <c r="V47" s="340" t="s">
        <v>2</v>
      </c>
      <c r="W47" s="340" t="s">
        <v>2</v>
      </c>
      <c r="X47" s="340" t="s">
        <v>2</v>
      </c>
      <c r="Y47" s="340" t="s">
        <v>2</v>
      </c>
      <c r="Z47" s="340" t="s">
        <v>2</v>
      </c>
      <c r="AA47" s="340" t="s">
        <v>2</v>
      </c>
      <c r="AB47" s="340" t="s">
        <v>2</v>
      </c>
      <c r="AC47" s="340" t="s">
        <v>2</v>
      </c>
      <c r="AD47" s="340" t="s">
        <v>2</v>
      </c>
      <c r="AE47" s="340" t="s">
        <v>2</v>
      </c>
      <c r="AG47" s="40" t="s">
        <v>31</v>
      </c>
      <c r="AH47" s="322">
        <v>2152</v>
      </c>
      <c r="AI47" s="322">
        <v>1884</v>
      </c>
      <c r="AJ47" s="322">
        <v>1710</v>
      </c>
      <c r="AK47" s="322">
        <v>47</v>
      </c>
      <c r="AL47" s="322">
        <v>5</v>
      </c>
      <c r="AM47" s="322">
        <v>11</v>
      </c>
      <c r="AN47" s="322">
        <v>8</v>
      </c>
      <c r="AO47" s="322">
        <v>2</v>
      </c>
      <c r="AP47" s="322">
        <v>22</v>
      </c>
      <c r="AQ47" s="322">
        <v>9</v>
      </c>
      <c r="AR47" s="322">
        <v>1838</v>
      </c>
      <c r="AS47" s="322">
        <v>46</v>
      </c>
      <c r="AT47" s="322">
        <v>1863</v>
      </c>
      <c r="AU47" s="322">
        <v>21</v>
      </c>
      <c r="AW47" s="40" t="s">
        <v>31</v>
      </c>
      <c r="AX47" s="322">
        <v>3847</v>
      </c>
      <c r="AY47" s="322">
        <v>3263</v>
      </c>
      <c r="AZ47" s="322">
        <v>2903</v>
      </c>
      <c r="BA47" s="322">
        <v>81</v>
      </c>
      <c r="BB47" s="322">
        <v>6</v>
      </c>
      <c r="BC47" s="322">
        <v>23</v>
      </c>
      <c r="BD47" s="322">
        <v>34</v>
      </c>
      <c r="BE47" s="338" t="s">
        <v>2</v>
      </c>
      <c r="BF47" s="322">
        <v>50</v>
      </c>
      <c r="BG47" s="322">
        <v>5</v>
      </c>
      <c r="BH47" s="322">
        <v>3189</v>
      </c>
      <c r="BI47" s="337">
        <v>74</v>
      </c>
      <c r="BJ47" s="322">
        <v>3192</v>
      </c>
      <c r="BK47" s="322">
        <v>71</v>
      </c>
      <c r="BM47" s="40" t="s">
        <v>31</v>
      </c>
      <c r="BN47" s="322">
        <v>4091</v>
      </c>
      <c r="BO47" s="322">
        <v>3291</v>
      </c>
      <c r="BP47" s="322">
        <v>2685</v>
      </c>
      <c r="BQ47" s="322">
        <v>69</v>
      </c>
      <c r="BR47" s="322" t="s">
        <v>2867</v>
      </c>
      <c r="BS47" s="322" t="s">
        <v>2867</v>
      </c>
      <c r="BT47" s="322" t="s">
        <v>2867</v>
      </c>
      <c r="BU47" s="322" t="s">
        <v>2867</v>
      </c>
      <c r="BV47" s="322" t="s">
        <v>2867</v>
      </c>
      <c r="BW47" s="322" t="s">
        <v>2867</v>
      </c>
      <c r="BX47" s="322">
        <v>3144</v>
      </c>
      <c r="BY47" s="322">
        <v>147</v>
      </c>
      <c r="BZ47" s="322">
        <v>3205</v>
      </c>
      <c r="CA47" s="322">
        <v>86</v>
      </c>
    </row>
    <row r="48" spans="1:79" x14ac:dyDescent="0.2">
      <c r="A48" s="40" t="s">
        <v>32</v>
      </c>
      <c r="B48" s="322">
        <v>77583</v>
      </c>
      <c r="C48" s="322">
        <v>74135</v>
      </c>
      <c r="D48" s="322">
        <v>73869</v>
      </c>
      <c r="E48" s="322">
        <v>1582</v>
      </c>
      <c r="F48" s="340" t="s">
        <v>2</v>
      </c>
      <c r="G48" s="340" t="s">
        <v>2</v>
      </c>
      <c r="H48" s="340" t="s">
        <v>2</v>
      </c>
      <c r="I48" s="340" t="s">
        <v>2</v>
      </c>
      <c r="J48" s="340" t="s">
        <v>2</v>
      </c>
      <c r="K48" s="340" t="s">
        <v>2</v>
      </c>
      <c r="L48" s="340" t="s">
        <v>2</v>
      </c>
      <c r="M48" s="340" t="s">
        <v>2</v>
      </c>
      <c r="N48" s="340" t="s">
        <v>2</v>
      </c>
      <c r="O48" s="340" t="s">
        <v>2</v>
      </c>
      <c r="Q48" s="40" t="s">
        <v>32</v>
      </c>
      <c r="R48" s="322">
        <v>71797</v>
      </c>
      <c r="S48" s="322">
        <v>69622</v>
      </c>
      <c r="T48" s="322">
        <v>67822</v>
      </c>
      <c r="U48" s="322">
        <v>1290</v>
      </c>
      <c r="V48" s="340" t="s">
        <v>2</v>
      </c>
      <c r="W48" s="340" t="s">
        <v>2</v>
      </c>
      <c r="X48" s="340" t="s">
        <v>2</v>
      </c>
      <c r="Y48" s="340" t="s">
        <v>2</v>
      </c>
      <c r="Z48" s="340" t="s">
        <v>2</v>
      </c>
      <c r="AA48" s="340" t="s">
        <v>2</v>
      </c>
      <c r="AB48" s="340" t="s">
        <v>2</v>
      </c>
      <c r="AC48" s="340" t="s">
        <v>2</v>
      </c>
      <c r="AD48" s="340" t="s">
        <v>2</v>
      </c>
      <c r="AE48" s="340" t="s">
        <v>2</v>
      </c>
      <c r="AG48" s="40" t="s">
        <v>32</v>
      </c>
      <c r="AH48" s="322">
        <v>68926</v>
      </c>
      <c r="AI48" s="322">
        <v>66101</v>
      </c>
      <c r="AJ48" s="322">
        <v>64280</v>
      </c>
      <c r="AK48" s="322">
        <v>1180</v>
      </c>
      <c r="AL48" s="322">
        <v>52</v>
      </c>
      <c r="AM48" s="322">
        <v>15</v>
      </c>
      <c r="AN48" s="322">
        <v>63</v>
      </c>
      <c r="AO48" s="322">
        <v>28</v>
      </c>
      <c r="AP48" s="322">
        <v>99</v>
      </c>
      <c r="AQ48" s="322">
        <v>166</v>
      </c>
      <c r="AR48" s="322">
        <v>65709</v>
      </c>
      <c r="AS48" s="322">
        <v>392</v>
      </c>
      <c r="AT48" s="322">
        <v>66029</v>
      </c>
      <c r="AU48" s="322">
        <v>72</v>
      </c>
      <c r="AW48" s="40" t="s">
        <v>32</v>
      </c>
      <c r="AX48" s="322">
        <v>78070</v>
      </c>
      <c r="AY48" s="322">
        <v>71724</v>
      </c>
      <c r="AZ48" s="322">
        <v>69009</v>
      </c>
      <c r="BA48" s="322">
        <v>967</v>
      </c>
      <c r="BB48" s="322">
        <v>73</v>
      </c>
      <c r="BC48" s="322">
        <v>66</v>
      </c>
      <c r="BD48" s="322">
        <v>91</v>
      </c>
      <c r="BE48" s="322">
        <v>148</v>
      </c>
      <c r="BF48" s="322">
        <v>109</v>
      </c>
      <c r="BG48" s="322">
        <v>233</v>
      </c>
      <c r="BH48" s="322">
        <v>70540</v>
      </c>
      <c r="BI48" s="337">
        <v>1184</v>
      </c>
      <c r="BJ48" s="322">
        <v>70796</v>
      </c>
      <c r="BK48" s="322">
        <v>928</v>
      </c>
      <c r="BM48" s="40" t="s">
        <v>32</v>
      </c>
      <c r="BN48" s="322">
        <v>90237</v>
      </c>
      <c r="BO48" s="322">
        <v>70316</v>
      </c>
      <c r="BP48" s="322">
        <v>62024</v>
      </c>
      <c r="BQ48" s="322">
        <v>733</v>
      </c>
      <c r="BR48" s="322" t="s">
        <v>2867</v>
      </c>
      <c r="BS48" s="322" t="s">
        <v>2867</v>
      </c>
      <c r="BT48" s="322" t="s">
        <v>2867</v>
      </c>
      <c r="BU48" s="322" t="s">
        <v>2867</v>
      </c>
      <c r="BV48" s="322" t="s">
        <v>2867</v>
      </c>
      <c r="BW48" s="322" t="s">
        <v>2867</v>
      </c>
      <c r="BX48" s="322">
        <v>64243</v>
      </c>
      <c r="BY48" s="322">
        <v>6073</v>
      </c>
      <c r="BZ48" s="322">
        <v>68612</v>
      </c>
      <c r="CA48" s="322">
        <v>1704</v>
      </c>
    </row>
    <row r="49" spans="1:79" x14ac:dyDescent="0.2">
      <c r="A49" s="40" t="s">
        <v>33</v>
      </c>
      <c r="B49" s="322">
        <v>141374</v>
      </c>
      <c r="C49" s="322">
        <v>123280</v>
      </c>
      <c r="D49" s="322">
        <v>117099</v>
      </c>
      <c r="E49" s="322">
        <v>3803</v>
      </c>
      <c r="F49" s="340" t="s">
        <v>2</v>
      </c>
      <c r="G49" s="340" t="s">
        <v>2</v>
      </c>
      <c r="H49" s="340" t="s">
        <v>2</v>
      </c>
      <c r="I49" s="340" t="s">
        <v>2</v>
      </c>
      <c r="J49" s="340" t="s">
        <v>2</v>
      </c>
      <c r="K49" s="340" t="s">
        <v>2</v>
      </c>
      <c r="L49" s="340" t="s">
        <v>2</v>
      </c>
      <c r="M49" s="340" t="s">
        <v>2</v>
      </c>
      <c r="N49" s="340" t="s">
        <v>2</v>
      </c>
      <c r="O49" s="340" t="s">
        <v>2</v>
      </c>
      <c r="Q49" s="40" t="s">
        <v>33</v>
      </c>
      <c r="R49" s="322">
        <v>138042</v>
      </c>
      <c r="S49" s="322">
        <v>119484</v>
      </c>
      <c r="T49" s="322">
        <v>107885</v>
      </c>
      <c r="U49" s="322">
        <v>3663</v>
      </c>
      <c r="V49" s="340" t="s">
        <v>2</v>
      </c>
      <c r="W49" s="340" t="s">
        <v>2</v>
      </c>
      <c r="X49" s="340" t="s">
        <v>2</v>
      </c>
      <c r="Y49" s="340" t="s">
        <v>2</v>
      </c>
      <c r="Z49" s="340" t="s">
        <v>2</v>
      </c>
      <c r="AA49" s="340" t="s">
        <v>2</v>
      </c>
      <c r="AB49" s="340" t="s">
        <v>2</v>
      </c>
      <c r="AC49" s="340" t="s">
        <v>2</v>
      </c>
      <c r="AD49" s="340" t="s">
        <v>2</v>
      </c>
      <c r="AE49" s="340" t="s">
        <v>2</v>
      </c>
      <c r="AG49" s="40" t="s">
        <v>33</v>
      </c>
      <c r="AH49" s="322">
        <v>139526</v>
      </c>
      <c r="AI49" s="322">
        <v>115856</v>
      </c>
      <c r="AJ49" s="322">
        <v>103480</v>
      </c>
      <c r="AK49" s="322">
        <v>4245</v>
      </c>
      <c r="AL49" s="322">
        <v>619</v>
      </c>
      <c r="AM49" s="322">
        <v>306</v>
      </c>
      <c r="AN49" s="322">
        <v>1075</v>
      </c>
      <c r="AO49" s="322">
        <v>343</v>
      </c>
      <c r="AP49" s="322">
        <v>1192</v>
      </c>
      <c r="AQ49" s="322">
        <v>2081</v>
      </c>
      <c r="AR49" s="322">
        <v>111703</v>
      </c>
      <c r="AS49" s="322">
        <v>4153</v>
      </c>
      <c r="AT49" s="322">
        <v>114989</v>
      </c>
      <c r="AU49" s="322">
        <v>867</v>
      </c>
      <c r="AW49" s="40" t="s">
        <v>33</v>
      </c>
      <c r="AX49" s="322">
        <v>149779</v>
      </c>
      <c r="AY49" s="322">
        <v>118959</v>
      </c>
      <c r="AZ49" s="322">
        <v>106369</v>
      </c>
      <c r="BA49" s="322">
        <v>3139</v>
      </c>
      <c r="BB49" s="322">
        <v>506</v>
      </c>
      <c r="BC49" s="322">
        <v>453</v>
      </c>
      <c r="BD49" s="322">
        <v>1217</v>
      </c>
      <c r="BE49" s="322">
        <v>540</v>
      </c>
      <c r="BF49" s="322">
        <v>973</v>
      </c>
      <c r="BG49" s="322">
        <v>1854</v>
      </c>
      <c r="BH49" s="322">
        <v>113890</v>
      </c>
      <c r="BI49" s="337">
        <v>5069</v>
      </c>
      <c r="BJ49" s="322">
        <v>116813</v>
      </c>
      <c r="BK49" s="322">
        <v>2146</v>
      </c>
      <c r="BM49" s="40" t="s">
        <v>33</v>
      </c>
      <c r="BN49" s="322">
        <v>172676</v>
      </c>
      <c r="BO49" s="322">
        <v>131596</v>
      </c>
      <c r="BP49" s="322">
        <v>108765</v>
      </c>
      <c r="BQ49" s="322">
        <v>2630</v>
      </c>
      <c r="BR49" s="322" t="s">
        <v>2867</v>
      </c>
      <c r="BS49" s="322" t="s">
        <v>2867</v>
      </c>
      <c r="BT49" s="322" t="s">
        <v>2867</v>
      </c>
      <c r="BU49" s="322" t="s">
        <v>2867</v>
      </c>
      <c r="BV49" s="322" t="s">
        <v>2867</v>
      </c>
      <c r="BW49" s="322" t="s">
        <v>2867</v>
      </c>
      <c r="BX49" s="322">
        <v>116963</v>
      </c>
      <c r="BY49" s="322">
        <v>14633</v>
      </c>
      <c r="BZ49" s="322">
        <v>128096</v>
      </c>
      <c r="CA49" s="322">
        <v>3500</v>
      </c>
    </row>
    <row r="50" spans="1:79" x14ac:dyDescent="0.2">
      <c r="A50" s="40" t="s">
        <v>34</v>
      </c>
      <c r="B50" s="322">
        <v>104749</v>
      </c>
      <c r="C50" s="322">
        <v>100989</v>
      </c>
      <c r="D50" s="322">
        <v>100369</v>
      </c>
      <c r="E50" s="322">
        <v>974</v>
      </c>
      <c r="F50" s="340" t="s">
        <v>2</v>
      </c>
      <c r="G50" s="340" t="s">
        <v>2</v>
      </c>
      <c r="H50" s="340" t="s">
        <v>2</v>
      </c>
      <c r="I50" s="340" t="s">
        <v>2</v>
      </c>
      <c r="J50" s="340" t="s">
        <v>2</v>
      </c>
      <c r="K50" s="340" t="s">
        <v>2</v>
      </c>
      <c r="L50" s="340" t="s">
        <v>2</v>
      </c>
      <c r="M50" s="340" t="s">
        <v>2</v>
      </c>
      <c r="N50" s="340" t="s">
        <v>2</v>
      </c>
      <c r="O50" s="340" t="s">
        <v>2</v>
      </c>
      <c r="Q50" s="40" t="s">
        <v>34</v>
      </c>
      <c r="R50" s="322">
        <v>104608</v>
      </c>
      <c r="S50" s="322">
        <v>101022</v>
      </c>
      <c r="T50" s="322">
        <v>99034</v>
      </c>
      <c r="U50" s="322">
        <v>979</v>
      </c>
      <c r="V50" s="340" t="s">
        <v>2</v>
      </c>
      <c r="W50" s="340" t="s">
        <v>2</v>
      </c>
      <c r="X50" s="340" t="s">
        <v>2</v>
      </c>
      <c r="Y50" s="340" t="s">
        <v>2</v>
      </c>
      <c r="Z50" s="340" t="s">
        <v>2</v>
      </c>
      <c r="AA50" s="340" t="s">
        <v>2</v>
      </c>
      <c r="AB50" s="340" t="s">
        <v>2</v>
      </c>
      <c r="AC50" s="340" t="s">
        <v>2</v>
      </c>
      <c r="AD50" s="340" t="s">
        <v>2</v>
      </c>
      <c r="AE50" s="340" t="s">
        <v>2</v>
      </c>
      <c r="AG50" s="40" t="s">
        <v>34</v>
      </c>
      <c r="AH50" s="322">
        <v>104401</v>
      </c>
      <c r="AI50" s="322">
        <v>100137</v>
      </c>
      <c r="AJ50" s="322">
        <v>97884</v>
      </c>
      <c r="AK50" s="322">
        <v>1045</v>
      </c>
      <c r="AL50" s="322">
        <v>81</v>
      </c>
      <c r="AM50" s="322">
        <v>36</v>
      </c>
      <c r="AN50" s="322">
        <v>144</v>
      </c>
      <c r="AO50" s="322">
        <v>44</v>
      </c>
      <c r="AP50" s="322">
        <v>179</v>
      </c>
      <c r="AQ50" s="322">
        <v>323</v>
      </c>
      <c r="AR50" s="322">
        <v>99472</v>
      </c>
      <c r="AS50" s="322">
        <v>665</v>
      </c>
      <c r="AT50" s="322">
        <v>99992</v>
      </c>
      <c r="AU50" s="322">
        <v>145</v>
      </c>
      <c r="AW50" s="40" t="s">
        <v>34</v>
      </c>
      <c r="AX50" s="322">
        <v>105151</v>
      </c>
      <c r="AY50" s="322">
        <v>99617</v>
      </c>
      <c r="AZ50" s="322">
        <v>97113</v>
      </c>
      <c r="BA50" s="322">
        <v>913</v>
      </c>
      <c r="BB50" s="322">
        <v>66</v>
      </c>
      <c r="BC50" s="322">
        <v>60</v>
      </c>
      <c r="BD50" s="322">
        <v>166</v>
      </c>
      <c r="BE50" s="322">
        <v>0</v>
      </c>
      <c r="BF50" s="322">
        <v>184</v>
      </c>
      <c r="BG50" s="322">
        <v>349</v>
      </c>
      <c r="BH50" s="322">
        <v>98713</v>
      </c>
      <c r="BI50" s="337">
        <v>904</v>
      </c>
      <c r="BJ50" s="322">
        <v>99092</v>
      </c>
      <c r="BK50" s="322">
        <v>525</v>
      </c>
      <c r="BM50" s="40" t="s">
        <v>34</v>
      </c>
      <c r="BN50" s="322">
        <v>111676</v>
      </c>
      <c r="BO50" s="322">
        <v>100797</v>
      </c>
      <c r="BP50" s="322">
        <v>96565</v>
      </c>
      <c r="BQ50" s="322">
        <v>803</v>
      </c>
      <c r="BR50" s="322" t="s">
        <v>2867</v>
      </c>
      <c r="BS50" s="322" t="s">
        <v>2867</v>
      </c>
      <c r="BT50" s="322" t="s">
        <v>2867</v>
      </c>
      <c r="BU50" s="322" t="s">
        <v>2867</v>
      </c>
      <c r="BV50" s="322" t="s">
        <v>2867</v>
      </c>
      <c r="BW50" s="322" t="s">
        <v>2867</v>
      </c>
      <c r="BX50" s="322">
        <v>98430</v>
      </c>
      <c r="BY50" s="322">
        <v>2367</v>
      </c>
      <c r="BZ50" s="322">
        <v>100125</v>
      </c>
      <c r="CA50" s="322">
        <v>672</v>
      </c>
    </row>
    <row r="51" spans="1:79" x14ac:dyDescent="0.2">
      <c r="A51" s="40" t="s">
        <v>35</v>
      </c>
      <c r="B51" s="322">
        <v>133867</v>
      </c>
      <c r="C51" s="322">
        <v>98812</v>
      </c>
      <c r="D51" s="322">
        <v>93713</v>
      </c>
      <c r="E51" s="322">
        <v>10442</v>
      </c>
      <c r="F51" s="340" t="s">
        <v>2</v>
      </c>
      <c r="G51" s="340" t="s">
        <v>2</v>
      </c>
      <c r="H51" s="340" t="s">
        <v>2</v>
      </c>
      <c r="I51" s="340" t="s">
        <v>2</v>
      </c>
      <c r="J51" s="340" t="s">
        <v>2</v>
      </c>
      <c r="K51" s="340" t="s">
        <v>2</v>
      </c>
      <c r="L51" s="340" t="s">
        <v>2</v>
      </c>
      <c r="M51" s="340" t="s">
        <v>2</v>
      </c>
      <c r="N51" s="340" t="s">
        <v>2</v>
      </c>
      <c r="O51" s="340" t="s">
        <v>2</v>
      </c>
      <c r="Q51" s="40" t="s">
        <v>35</v>
      </c>
      <c r="R51" s="322">
        <v>122846</v>
      </c>
      <c r="S51" s="322">
        <v>90768</v>
      </c>
      <c r="T51" s="322">
        <v>76590</v>
      </c>
      <c r="U51" s="322">
        <v>8539</v>
      </c>
      <c r="V51" s="340" t="s">
        <v>2</v>
      </c>
      <c r="W51" s="340" t="s">
        <v>2</v>
      </c>
      <c r="X51" s="340" t="s">
        <v>2</v>
      </c>
      <c r="Y51" s="340" t="s">
        <v>2</v>
      </c>
      <c r="Z51" s="340" t="s">
        <v>2</v>
      </c>
      <c r="AA51" s="340" t="s">
        <v>2</v>
      </c>
      <c r="AB51" s="340" t="s">
        <v>2</v>
      </c>
      <c r="AC51" s="340" t="s">
        <v>2</v>
      </c>
      <c r="AD51" s="340" t="s">
        <v>2</v>
      </c>
      <c r="AE51" s="340" t="s">
        <v>2</v>
      </c>
      <c r="AG51" s="40" t="s">
        <v>35</v>
      </c>
      <c r="AH51" s="322">
        <v>118189</v>
      </c>
      <c r="AI51" s="322">
        <v>83271</v>
      </c>
      <c r="AJ51" s="322">
        <v>68587</v>
      </c>
      <c r="AK51" s="322">
        <v>9657</v>
      </c>
      <c r="AL51" s="322">
        <v>700</v>
      </c>
      <c r="AM51" s="322">
        <v>264</v>
      </c>
      <c r="AN51" s="322">
        <v>733</v>
      </c>
      <c r="AO51" s="322">
        <v>155</v>
      </c>
      <c r="AP51" s="322">
        <v>414</v>
      </c>
      <c r="AQ51" s="322">
        <v>723</v>
      </c>
      <c r="AR51" s="322">
        <v>80949</v>
      </c>
      <c r="AS51" s="322">
        <v>2322</v>
      </c>
      <c r="AT51" s="322">
        <v>82815</v>
      </c>
      <c r="AU51" s="322">
        <v>456</v>
      </c>
      <c r="AW51" s="40" t="s">
        <v>35</v>
      </c>
      <c r="AX51" s="322">
        <v>127803</v>
      </c>
      <c r="AY51" s="322">
        <v>82799</v>
      </c>
      <c r="AZ51" s="322">
        <v>69711</v>
      </c>
      <c r="BA51" s="322">
        <v>6051</v>
      </c>
      <c r="BB51" s="322">
        <v>638</v>
      </c>
      <c r="BC51" s="322">
        <v>519</v>
      </c>
      <c r="BD51" s="322">
        <v>964</v>
      </c>
      <c r="BE51" s="322">
        <v>195</v>
      </c>
      <c r="BF51" s="322">
        <v>454</v>
      </c>
      <c r="BG51" s="322">
        <v>555</v>
      </c>
      <c r="BH51" s="322">
        <v>79529</v>
      </c>
      <c r="BI51" s="337">
        <v>3270</v>
      </c>
      <c r="BJ51" s="322">
        <v>81188</v>
      </c>
      <c r="BK51" s="322">
        <v>1611</v>
      </c>
      <c r="BM51" s="40" t="s">
        <v>35</v>
      </c>
      <c r="BN51" s="322">
        <v>156468</v>
      </c>
      <c r="BO51" s="322">
        <v>95274</v>
      </c>
      <c r="BP51" s="322">
        <v>71267</v>
      </c>
      <c r="BQ51" s="322">
        <v>4390</v>
      </c>
      <c r="BR51" s="322" t="s">
        <v>2867</v>
      </c>
      <c r="BS51" s="322" t="s">
        <v>2867</v>
      </c>
      <c r="BT51" s="322" t="s">
        <v>2867</v>
      </c>
      <c r="BU51" s="322" t="s">
        <v>2867</v>
      </c>
      <c r="BV51" s="322" t="s">
        <v>2867</v>
      </c>
      <c r="BW51" s="322" t="s">
        <v>2867</v>
      </c>
      <c r="BX51" s="322">
        <v>81741</v>
      </c>
      <c r="BY51" s="322">
        <v>13533</v>
      </c>
      <c r="BZ51" s="322">
        <v>93541</v>
      </c>
      <c r="CA51" s="322">
        <v>1733</v>
      </c>
    </row>
    <row r="52" spans="1:79" x14ac:dyDescent="0.2">
      <c r="A52" s="40" t="s">
        <v>36</v>
      </c>
      <c r="B52" s="322">
        <v>142916</v>
      </c>
      <c r="C52" s="322">
        <v>135988</v>
      </c>
      <c r="D52" s="322">
        <v>134406</v>
      </c>
      <c r="E52" s="322">
        <v>1685</v>
      </c>
      <c r="F52" s="340" t="s">
        <v>2</v>
      </c>
      <c r="G52" s="340" t="s">
        <v>2</v>
      </c>
      <c r="H52" s="340" t="s">
        <v>2</v>
      </c>
      <c r="I52" s="340" t="s">
        <v>2</v>
      </c>
      <c r="J52" s="340" t="s">
        <v>2</v>
      </c>
      <c r="K52" s="340" t="s">
        <v>2</v>
      </c>
      <c r="L52" s="340" t="s">
        <v>2</v>
      </c>
      <c r="M52" s="340" t="s">
        <v>2</v>
      </c>
      <c r="N52" s="340" t="s">
        <v>2</v>
      </c>
      <c r="O52" s="340" t="s">
        <v>2</v>
      </c>
      <c r="Q52" s="40" t="s">
        <v>36</v>
      </c>
      <c r="R52" s="322">
        <v>141685</v>
      </c>
      <c r="S52" s="322">
        <v>136179</v>
      </c>
      <c r="T52" s="322">
        <v>132558</v>
      </c>
      <c r="U52" s="322">
        <v>1533</v>
      </c>
      <c r="V52" s="340" t="s">
        <v>2</v>
      </c>
      <c r="W52" s="340" t="s">
        <v>2</v>
      </c>
      <c r="X52" s="340" t="s">
        <v>2</v>
      </c>
      <c r="Y52" s="340" t="s">
        <v>2</v>
      </c>
      <c r="Z52" s="340" t="s">
        <v>2</v>
      </c>
      <c r="AA52" s="340" t="s">
        <v>2</v>
      </c>
      <c r="AB52" s="340" t="s">
        <v>2</v>
      </c>
      <c r="AC52" s="340" t="s">
        <v>2</v>
      </c>
      <c r="AD52" s="340" t="s">
        <v>2</v>
      </c>
      <c r="AE52" s="340" t="s">
        <v>2</v>
      </c>
      <c r="AG52" s="40" t="s">
        <v>36</v>
      </c>
      <c r="AH52" s="322">
        <v>138839</v>
      </c>
      <c r="AI52" s="322">
        <v>132736</v>
      </c>
      <c r="AJ52" s="322">
        <v>128718</v>
      </c>
      <c r="AK52" s="322">
        <v>1666</v>
      </c>
      <c r="AL52" s="322">
        <v>182</v>
      </c>
      <c r="AM52" s="322">
        <v>156</v>
      </c>
      <c r="AN52" s="322">
        <v>266</v>
      </c>
      <c r="AO52" s="322">
        <v>95</v>
      </c>
      <c r="AP52" s="322">
        <v>346</v>
      </c>
      <c r="AQ52" s="322">
        <v>364</v>
      </c>
      <c r="AR52" s="322">
        <v>131648</v>
      </c>
      <c r="AS52" s="322">
        <v>1088</v>
      </c>
      <c r="AT52" s="322">
        <v>132420</v>
      </c>
      <c r="AU52" s="322">
        <v>316</v>
      </c>
      <c r="AW52" s="40" t="s">
        <v>36</v>
      </c>
      <c r="AX52" s="322">
        <v>141788</v>
      </c>
      <c r="AY52" s="322">
        <v>133325</v>
      </c>
      <c r="AZ52" s="322">
        <v>128910</v>
      </c>
      <c r="BA52" s="322">
        <v>1325</v>
      </c>
      <c r="BB52" s="322">
        <v>138</v>
      </c>
      <c r="BC52" s="322">
        <v>254</v>
      </c>
      <c r="BD52" s="322">
        <v>394</v>
      </c>
      <c r="BE52" s="322">
        <v>153</v>
      </c>
      <c r="BF52" s="322">
        <v>345</v>
      </c>
      <c r="BG52" s="322">
        <v>422</v>
      </c>
      <c r="BH52" s="322">
        <v>131862</v>
      </c>
      <c r="BI52" s="337">
        <v>1463</v>
      </c>
      <c r="BJ52" s="322">
        <v>132597</v>
      </c>
      <c r="BK52" s="322">
        <v>728</v>
      </c>
      <c r="BM52" s="40" t="s">
        <v>36</v>
      </c>
      <c r="BN52" s="322">
        <v>148588</v>
      </c>
      <c r="BO52" s="322">
        <v>135720</v>
      </c>
      <c r="BP52" s="322">
        <v>128881</v>
      </c>
      <c r="BQ52" s="322">
        <v>1261</v>
      </c>
      <c r="BR52" s="322" t="s">
        <v>2867</v>
      </c>
      <c r="BS52" s="322" t="s">
        <v>2867</v>
      </c>
      <c r="BT52" s="322" t="s">
        <v>2867</v>
      </c>
      <c r="BU52" s="322" t="s">
        <v>2867</v>
      </c>
      <c r="BV52" s="322" t="s">
        <v>2867</v>
      </c>
      <c r="BW52" s="322" t="s">
        <v>2867</v>
      </c>
      <c r="BX52" s="322">
        <v>132332</v>
      </c>
      <c r="BY52" s="322">
        <v>3388</v>
      </c>
      <c r="BZ52" s="322">
        <v>134584</v>
      </c>
      <c r="CA52" s="322">
        <v>1136</v>
      </c>
    </row>
    <row r="53" spans="1:79" x14ac:dyDescent="0.2">
      <c r="A53" s="40" t="s">
        <v>37</v>
      </c>
      <c r="B53" s="322">
        <v>88027</v>
      </c>
      <c r="C53" s="322">
        <v>67681</v>
      </c>
      <c r="D53" s="322">
        <v>62114</v>
      </c>
      <c r="E53" s="322">
        <v>5623</v>
      </c>
      <c r="F53" s="340" t="s">
        <v>2</v>
      </c>
      <c r="G53" s="340" t="s">
        <v>2</v>
      </c>
      <c r="H53" s="340" t="s">
        <v>2</v>
      </c>
      <c r="I53" s="340" t="s">
        <v>2</v>
      </c>
      <c r="J53" s="340" t="s">
        <v>2</v>
      </c>
      <c r="K53" s="340" t="s">
        <v>2</v>
      </c>
      <c r="L53" s="340" t="s">
        <v>2</v>
      </c>
      <c r="M53" s="340" t="s">
        <v>2</v>
      </c>
      <c r="N53" s="340" t="s">
        <v>2</v>
      </c>
      <c r="O53" s="340" t="s">
        <v>2</v>
      </c>
      <c r="Q53" s="40" t="s">
        <v>37</v>
      </c>
      <c r="R53" s="322">
        <v>75310</v>
      </c>
      <c r="S53" s="322">
        <v>63315</v>
      </c>
      <c r="T53" s="322">
        <v>53104</v>
      </c>
      <c r="U53" s="322">
        <v>4586</v>
      </c>
      <c r="V53" s="340" t="s">
        <v>2</v>
      </c>
      <c r="W53" s="340" t="s">
        <v>2</v>
      </c>
      <c r="X53" s="340" t="s">
        <v>2</v>
      </c>
      <c r="Y53" s="340" t="s">
        <v>2</v>
      </c>
      <c r="Z53" s="340" t="s">
        <v>2</v>
      </c>
      <c r="AA53" s="340" t="s">
        <v>2</v>
      </c>
      <c r="AB53" s="340" t="s">
        <v>2</v>
      </c>
      <c r="AC53" s="340" t="s">
        <v>2</v>
      </c>
      <c r="AD53" s="340" t="s">
        <v>2</v>
      </c>
      <c r="AE53" s="340" t="s">
        <v>2</v>
      </c>
      <c r="AG53" s="40" t="s">
        <v>37</v>
      </c>
      <c r="AH53" s="322">
        <v>80190</v>
      </c>
      <c r="AI53" s="322">
        <v>65074</v>
      </c>
      <c r="AJ53" s="322">
        <v>55035</v>
      </c>
      <c r="AK53" s="322">
        <v>4330</v>
      </c>
      <c r="AL53" s="322">
        <v>406</v>
      </c>
      <c r="AM53" s="322">
        <v>391</v>
      </c>
      <c r="AN53" s="322">
        <v>659</v>
      </c>
      <c r="AO53" s="322">
        <v>223</v>
      </c>
      <c r="AP53" s="322">
        <v>695</v>
      </c>
      <c r="AQ53" s="322">
        <v>660</v>
      </c>
      <c r="AR53" s="322">
        <v>62729</v>
      </c>
      <c r="AS53" s="322">
        <v>2345</v>
      </c>
      <c r="AT53" s="322">
        <v>64269</v>
      </c>
      <c r="AU53" s="322">
        <v>805</v>
      </c>
      <c r="AW53" s="40" t="s">
        <v>37</v>
      </c>
      <c r="AX53" s="322">
        <v>95396</v>
      </c>
      <c r="AY53" s="322">
        <v>73614</v>
      </c>
      <c r="AZ53" s="322">
        <v>62507</v>
      </c>
      <c r="BA53" s="322">
        <v>3045</v>
      </c>
      <c r="BB53" s="322">
        <v>340</v>
      </c>
      <c r="BC53" s="322">
        <v>747</v>
      </c>
      <c r="BD53" s="322">
        <v>912</v>
      </c>
      <c r="BE53" s="322">
        <v>274</v>
      </c>
      <c r="BF53" s="322">
        <v>965</v>
      </c>
      <c r="BG53" s="322">
        <v>506</v>
      </c>
      <c r="BH53" s="322">
        <v>70529</v>
      </c>
      <c r="BI53" s="337">
        <v>3085</v>
      </c>
      <c r="BJ53" s="322">
        <v>71632</v>
      </c>
      <c r="BK53" s="322">
        <v>1982</v>
      </c>
      <c r="BM53" s="40" t="s">
        <v>37</v>
      </c>
      <c r="BN53" s="322">
        <v>107885</v>
      </c>
      <c r="BO53" s="322">
        <v>81091</v>
      </c>
      <c r="BP53" s="322">
        <v>65067</v>
      </c>
      <c r="BQ53" s="322">
        <v>2563</v>
      </c>
      <c r="BR53" s="322" t="s">
        <v>2867</v>
      </c>
      <c r="BS53" s="322" t="s">
        <v>2867</v>
      </c>
      <c r="BT53" s="322" t="s">
        <v>2867</v>
      </c>
      <c r="BU53" s="322" t="s">
        <v>2867</v>
      </c>
      <c r="BV53" s="322" t="s">
        <v>2867</v>
      </c>
      <c r="BW53" s="322" t="s">
        <v>2867</v>
      </c>
      <c r="BX53" s="322">
        <v>75806</v>
      </c>
      <c r="BY53" s="322">
        <v>5285</v>
      </c>
      <c r="BZ53" s="322">
        <v>78144</v>
      </c>
      <c r="CA53" s="322">
        <v>2947</v>
      </c>
    </row>
    <row r="54" spans="1:79" x14ac:dyDescent="0.2">
      <c r="A54" s="40" t="s">
        <v>38</v>
      </c>
      <c r="B54" s="322">
        <v>156577</v>
      </c>
      <c r="C54" s="322">
        <v>141324</v>
      </c>
      <c r="D54" s="322">
        <v>138994</v>
      </c>
      <c r="E54" s="322">
        <v>2926</v>
      </c>
      <c r="F54" s="340" t="s">
        <v>2</v>
      </c>
      <c r="G54" s="340" t="s">
        <v>2</v>
      </c>
      <c r="H54" s="340" t="s">
        <v>2</v>
      </c>
      <c r="I54" s="340" t="s">
        <v>2</v>
      </c>
      <c r="J54" s="340" t="s">
        <v>2</v>
      </c>
      <c r="K54" s="340" t="s">
        <v>2</v>
      </c>
      <c r="L54" s="340" t="s">
        <v>2</v>
      </c>
      <c r="M54" s="340" t="s">
        <v>2</v>
      </c>
      <c r="N54" s="340" t="s">
        <v>2</v>
      </c>
      <c r="O54" s="340" t="s">
        <v>2</v>
      </c>
      <c r="Q54" s="40" t="s">
        <v>38</v>
      </c>
      <c r="R54" s="322">
        <v>152756</v>
      </c>
      <c r="S54" s="322">
        <v>137919</v>
      </c>
      <c r="T54" s="322">
        <v>132298</v>
      </c>
      <c r="U54" s="322">
        <v>2648</v>
      </c>
      <c r="V54" s="340" t="s">
        <v>2</v>
      </c>
      <c r="W54" s="340" t="s">
        <v>2</v>
      </c>
      <c r="X54" s="340" t="s">
        <v>2</v>
      </c>
      <c r="Y54" s="340" t="s">
        <v>2</v>
      </c>
      <c r="Z54" s="340" t="s">
        <v>2</v>
      </c>
      <c r="AA54" s="340" t="s">
        <v>2</v>
      </c>
      <c r="AB54" s="340" t="s">
        <v>2</v>
      </c>
      <c r="AC54" s="340" t="s">
        <v>2</v>
      </c>
      <c r="AD54" s="340" t="s">
        <v>2</v>
      </c>
      <c r="AE54" s="340" t="s">
        <v>2</v>
      </c>
      <c r="AG54" s="40" t="s">
        <v>38</v>
      </c>
      <c r="AH54" s="322">
        <v>150953</v>
      </c>
      <c r="AI54" s="322">
        <v>133117</v>
      </c>
      <c r="AJ54" s="322">
        <v>126952</v>
      </c>
      <c r="AK54" s="322">
        <v>3013</v>
      </c>
      <c r="AL54" s="322">
        <v>311</v>
      </c>
      <c r="AM54" s="322">
        <v>130</v>
      </c>
      <c r="AN54" s="322">
        <v>443</v>
      </c>
      <c r="AO54" s="322">
        <v>159</v>
      </c>
      <c r="AP54" s="322">
        <v>344</v>
      </c>
      <c r="AQ54" s="322">
        <v>515</v>
      </c>
      <c r="AR54" s="322">
        <v>131543</v>
      </c>
      <c r="AS54" s="322">
        <v>1574</v>
      </c>
      <c r="AT54" s="322">
        <v>132703</v>
      </c>
      <c r="AU54" s="322">
        <v>414</v>
      </c>
      <c r="AW54" s="40" t="s">
        <v>38</v>
      </c>
      <c r="AX54" s="322">
        <v>159116</v>
      </c>
      <c r="AY54" s="322">
        <v>132756</v>
      </c>
      <c r="AZ54" s="322">
        <v>125757</v>
      </c>
      <c r="BA54" s="322">
        <v>2375</v>
      </c>
      <c r="BB54" s="322">
        <v>343</v>
      </c>
      <c r="BC54" s="322">
        <v>290</v>
      </c>
      <c r="BD54" s="322">
        <v>509</v>
      </c>
      <c r="BE54" s="322">
        <v>509</v>
      </c>
      <c r="BF54" s="322">
        <v>391</v>
      </c>
      <c r="BG54" s="322">
        <v>508</v>
      </c>
      <c r="BH54" s="322">
        <v>130197</v>
      </c>
      <c r="BI54" s="337">
        <v>2559</v>
      </c>
      <c r="BJ54" s="322">
        <v>131328</v>
      </c>
      <c r="BK54" s="322">
        <v>1428</v>
      </c>
      <c r="BM54" s="40" t="s">
        <v>38</v>
      </c>
      <c r="BN54" s="322">
        <v>176224</v>
      </c>
      <c r="BO54" s="322">
        <v>137151</v>
      </c>
      <c r="BP54" s="322">
        <v>125435</v>
      </c>
      <c r="BQ54" s="322">
        <v>1731</v>
      </c>
      <c r="BR54" s="322" t="s">
        <v>2867</v>
      </c>
      <c r="BS54" s="322" t="s">
        <v>2867</v>
      </c>
      <c r="BT54" s="322" t="s">
        <v>2867</v>
      </c>
      <c r="BU54" s="322" t="s">
        <v>2867</v>
      </c>
      <c r="BV54" s="322" t="s">
        <v>2867</v>
      </c>
      <c r="BW54" s="322" t="s">
        <v>2867</v>
      </c>
      <c r="BX54" s="322">
        <v>130566</v>
      </c>
      <c r="BY54" s="322">
        <v>6585</v>
      </c>
      <c r="BZ54" s="322">
        <v>135531</v>
      </c>
      <c r="CA54" s="322">
        <v>1620</v>
      </c>
    </row>
    <row r="55" spans="1:79" x14ac:dyDescent="0.2">
      <c r="A55" s="40" t="s">
        <v>39</v>
      </c>
      <c r="B55" s="322">
        <v>144550</v>
      </c>
      <c r="C55" s="322">
        <v>115806</v>
      </c>
      <c r="D55" s="322">
        <v>111586</v>
      </c>
      <c r="E55" s="322">
        <v>7052</v>
      </c>
      <c r="F55" s="340" t="s">
        <v>2</v>
      </c>
      <c r="G55" s="340" t="s">
        <v>2</v>
      </c>
      <c r="H55" s="340" t="s">
        <v>2</v>
      </c>
      <c r="I55" s="340" t="s">
        <v>2</v>
      </c>
      <c r="J55" s="340" t="s">
        <v>2</v>
      </c>
      <c r="K55" s="340" t="s">
        <v>2</v>
      </c>
      <c r="L55" s="340" t="s">
        <v>2</v>
      </c>
      <c r="M55" s="340" t="s">
        <v>2</v>
      </c>
      <c r="N55" s="340" t="s">
        <v>2</v>
      </c>
      <c r="O55" s="340" t="s">
        <v>2</v>
      </c>
      <c r="Q55" s="40" t="s">
        <v>39</v>
      </c>
      <c r="R55" s="322">
        <v>136304</v>
      </c>
      <c r="S55" s="322">
        <v>108212</v>
      </c>
      <c r="T55" s="322">
        <v>97401</v>
      </c>
      <c r="U55" s="322">
        <v>5897</v>
      </c>
      <c r="V55" s="340" t="s">
        <v>2</v>
      </c>
      <c r="W55" s="340" t="s">
        <v>2</v>
      </c>
      <c r="X55" s="340" t="s">
        <v>2</v>
      </c>
      <c r="Y55" s="340" t="s">
        <v>2</v>
      </c>
      <c r="Z55" s="340" t="s">
        <v>2</v>
      </c>
      <c r="AA55" s="340" t="s">
        <v>2</v>
      </c>
      <c r="AB55" s="340" t="s">
        <v>2</v>
      </c>
      <c r="AC55" s="340" t="s">
        <v>2</v>
      </c>
      <c r="AD55" s="340" t="s">
        <v>2</v>
      </c>
      <c r="AE55" s="340" t="s">
        <v>2</v>
      </c>
      <c r="AG55" s="40" t="s">
        <v>39</v>
      </c>
      <c r="AH55" s="322">
        <v>133467</v>
      </c>
      <c r="AI55" s="322">
        <v>103436</v>
      </c>
      <c r="AJ55" s="322">
        <v>91669</v>
      </c>
      <c r="AK55" s="322">
        <v>6507</v>
      </c>
      <c r="AL55" s="322">
        <v>1556</v>
      </c>
      <c r="AM55" s="322">
        <v>299</v>
      </c>
      <c r="AN55" s="322">
        <v>552</v>
      </c>
      <c r="AO55" s="322">
        <v>134</v>
      </c>
      <c r="AP55" s="322">
        <v>354</v>
      </c>
      <c r="AQ55" s="322">
        <v>396</v>
      </c>
      <c r="AR55" s="322">
        <v>100300</v>
      </c>
      <c r="AS55" s="322">
        <v>3136</v>
      </c>
      <c r="AT55" s="322">
        <v>102627</v>
      </c>
      <c r="AU55" s="322">
        <v>809</v>
      </c>
      <c r="AW55" s="40" t="s">
        <v>39</v>
      </c>
      <c r="AX55" s="322">
        <v>147564</v>
      </c>
      <c r="AY55" s="322">
        <v>106158</v>
      </c>
      <c r="AZ55" s="322">
        <v>94399</v>
      </c>
      <c r="BA55" s="322">
        <v>4444</v>
      </c>
      <c r="BB55" s="322">
        <v>1390</v>
      </c>
      <c r="BC55" s="322">
        <v>781</v>
      </c>
      <c r="BD55" s="322">
        <v>695</v>
      </c>
      <c r="BE55" s="322">
        <v>233</v>
      </c>
      <c r="BF55" s="322">
        <v>520</v>
      </c>
      <c r="BG55" s="322">
        <v>321</v>
      </c>
      <c r="BH55" s="322">
        <v>102445</v>
      </c>
      <c r="BI55" s="337">
        <v>3713</v>
      </c>
      <c r="BJ55" s="322">
        <v>104333</v>
      </c>
      <c r="BK55" s="322">
        <v>1825</v>
      </c>
      <c r="BM55" s="40" t="s">
        <v>39</v>
      </c>
      <c r="BN55" s="322">
        <v>169175</v>
      </c>
      <c r="BO55" s="322">
        <v>114375</v>
      </c>
      <c r="BP55" s="322">
        <v>89237</v>
      </c>
      <c r="BQ55" s="322">
        <v>3574</v>
      </c>
      <c r="BR55" s="322" t="s">
        <v>2867</v>
      </c>
      <c r="BS55" s="322" t="s">
        <v>2867</v>
      </c>
      <c r="BT55" s="322" t="s">
        <v>2867</v>
      </c>
      <c r="BU55" s="322" t="s">
        <v>2867</v>
      </c>
      <c r="BV55" s="322" t="s">
        <v>2867</v>
      </c>
      <c r="BW55" s="322" t="s">
        <v>2867</v>
      </c>
      <c r="BX55" s="322">
        <v>98350</v>
      </c>
      <c r="BY55" s="322">
        <v>16025</v>
      </c>
      <c r="BZ55" s="322">
        <v>112137</v>
      </c>
      <c r="CA55" s="322">
        <v>2238</v>
      </c>
    </row>
    <row r="56" spans="1:79" x14ac:dyDescent="0.2">
      <c r="A56" s="40" t="s">
        <v>40</v>
      </c>
      <c r="B56" s="322">
        <v>126419</v>
      </c>
      <c r="C56" s="322">
        <v>117078</v>
      </c>
      <c r="D56" s="322">
        <v>114728</v>
      </c>
      <c r="E56" s="322">
        <v>1969</v>
      </c>
      <c r="F56" s="340" t="s">
        <v>2</v>
      </c>
      <c r="G56" s="340" t="s">
        <v>2</v>
      </c>
      <c r="H56" s="340" t="s">
        <v>2</v>
      </c>
      <c r="I56" s="340" t="s">
        <v>2</v>
      </c>
      <c r="J56" s="340" t="s">
        <v>2</v>
      </c>
      <c r="K56" s="340" t="s">
        <v>2</v>
      </c>
      <c r="L56" s="340" t="s">
        <v>2</v>
      </c>
      <c r="M56" s="340" t="s">
        <v>2</v>
      </c>
      <c r="N56" s="340" t="s">
        <v>2</v>
      </c>
      <c r="O56" s="340" t="s">
        <v>2</v>
      </c>
      <c r="Q56" s="40" t="s">
        <v>40</v>
      </c>
      <c r="R56" s="322">
        <v>124164</v>
      </c>
      <c r="S56" s="322">
        <v>115933</v>
      </c>
      <c r="T56" s="322">
        <v>106279</v>
      </c>
      <c r="U56" s="322">
        <v>2133</v>
      </c>
      <c r="V56" s="340" t="s">
        <v>2</v>
      </c>
      <c r="W56" s="340" t="s">
        <v>2</v>
      </c>
      <c r="X56" s="340" t="s">
        <v>2</v>
      </c>
      <c r="Y56" s="340" t="s">
        <v>2</v>
      </c>
      <c r="Z56" s="340" t="s">
        <v>2</v>
      </c>
      <c r="AA56" s="340" t="s">
        <v>2</v>
      </c>
      <c r="AB56" s="340" t="s">
        <v>2</v>
      </c>
      <c r="AC56" s="340" t="s">
        <v>2</v>
      </c>
      <c r="AD56" s="340" t="s">
        <v>2</v>
      </c>
      <c r="AE56" s="340" t="s">
        <v>2</v>
      </c>
      <c r="AG56" s="40" t="s">
        <v>40</v>
      </c>
      <c r="AH56" s="322">
        <v>123976</v>
      </c>
      <c r="AI56" s="322">
        <v>112621</v>
      </c>
      <c r="AJ56" s="322">
        <v>99983</v>
      </c>
      <c r="AK56" s="322">
        <v>2956</v>
      </c>
      <c r="AL56" s="322">
        <v>250</v>
      </c>
      <c r="AM56" s="322">
        <v>74</v>
      </c>
      <c r="AN56" s="322">
        <v>1319</v>
      </c>
      <c r="AO56" s="322">
        <v>978</v>
      </c>
      <c r="AP56" s="322">
        <v>228</v>
      </c>
      <c r="AQ56" s="322">
        <v>5857</v>
      </c>
      <c r="AR56" s="322">
        <v>105163</v>
      </c>
      <c r="AS56" s="322">
        <v>7458</v>
      </c>
      <c r="AT56" s="322">
        <v>111432</v>
      </c>
      <c r="AU56" s="322">
        <v>1189</v>
      </c>
      <c r="AW56" s="40" t="s">
        <v>40</v>
      </c>
      <c r="AX56" s="322">
        <v>130706</v>
      </c>
      <c r="AY56" s="322">
        <v>113999</v>
      </c>
      <c r="AZ56" s="322">
        <v>98690</v>
      </c>
      <c r="BA56" s="322">
        <v>2290</v>
      </c>
      <c r="BB56" s="322">
        <v>215</v>
      </c>
      <c r="BC56" s="322">
        <v>164</v>
      </c>
      <c r="BD56" s="322">
        <v>1246</v>
      </c>
      <c r="BE56" s="322">
        <v>3233</v>
      </c>
      <c r="BF56" s="322">
        <v>262</v>
      </c>
      <c r="BG56" s="322">
        <v>5852</v>
      </c>
      <c r="BH56" s="322">
        <v>103654</v>
      </c>
      <c r="BI56" s="337">
        <v>10345</v>
      </c>
      <c r="BJ56" s="322">
        <v>109751</v>
      </c>
      <c r="BK56" s="322">
        <v>4248</v>
      </c>
      <c r="BM56" s="40" t="s">
        <v>40</v>
      </c>
      <c r="BN56" s="322">
        <v>150654</v>
      </c>
      <c r="BO56" s="322">
        <v>125465</v>
      </c>
      <c r="BP56" s="322">
        <v>99942</v>
      </c>
      <c r="BQ56" s="322">
        <v>1905</v>
      </c>
      <c r="BR56" s="322" t="s">
        <v>2867</v>
      </c>
      <c r="BS56" s="322" t="s">
        <v>2867</v>
      </c>
      <c r="BT56" s="322" t="s">
        <v>2867</v>
      </c>
      <c r="BU56" s="322" t="s">
        <v>2867</v>
      </c>
      <c r="BV56" s="322" t="s">
        <v>2867</v>
      </c>
      <c r="BW56" s="322" t="s">
        <v>2867</v>
      </c>
      <c r="BX56" s="322">
        <v>105476</v>
      </c>
      <c r="BY56" s="322">
        <v>19989</v>
      </c>
      <c r="BZ56" s="322">
        <v>116476</v>
      </c>
      <c r="CA56" s="322">
        <v>8989</v>
      </c>
    </row>
    <row r="57" spans="1:79" x14ac:dyDescent="0.2">
      <c r="A57" s="40" t="s">
        <v>41</v>
      </c>
      <c r="B57" s="322">
        <v>102983</v>
      </c>
      <c r="C57" s="322">
        <v>95743</v>
      </c>
      <c r="D57" s="322">
        <v>94967</v>
      </c>
      <c r="E57" s="322">
        <v>2137</v>
      </c>
      <c r="F57" s="340" t="s">
        <v>2</v>
      </c>
      <c r="G57" s="340" t="s">
        <v>2</v>
      </c>
      <c r="H57" s="340" t="s">
        <v>2</v>
      </c>
      <c r="I57" s="340" t="s">
        <v>2</v>
      </c>
      <c r="J57" s="340" t="s">
        <v>2</v>
      </c>
      <c r="K57" s="340" t="s">
        <v>2</v>
      </c>
      <c r="L57" s="340" t="s">
        <v>2</v>
      </c>
      <c r="M57" s="340" t="s">
        <v>2</v>
      </c>
      <c r="N57" s="340" t="s">
        <v>2</v>
      </c>
      <c r="O57" s="340" t="s">
        <v>2</v>
      </c>
      <c r="Q57" s="40" t="s">
        <v>41</v>
      </c>
      <c r="R57" s="322">
        <v>101031</v>
      </c>
      <c r="S57" s="322">
        <v>94785</v>
      </c>
      <c r="T57" s="322">
        <v>91431</v>
      </c>
      <c r="U57" s="322">
        <v>1998</v>
      </c>
      <c r="V57" s="340" t="s">
        <v>2</v>
      </c>
      <c r="W57" s="340" t="s">
        <v>2</v>
      </c>
      <c r="X57" s="340" t="s">
        <v>2</v>
      </c>
      <c r="Y57" s="340" t="s">
        <v>2</v>
      </c>
      <c r="Z57" s="340" t="s">
        <v>2</v>
      </c>
      <c r="AA57" s="340" t="s">
        <v>2</v>
      </c>
      <c r="AB57" s="340" t="s">
        <v>2</v>
      </c>
      <c r="AC57" s="340" t="s">
        <v>2</v>
      </c>
      <c r="AD57" s="340" t="s">
        <v>2</v>
      </c>
      <c r="AE57" s="340" t="s">
        <v>2</v>
      </c>
      <c r="AG57" s="40" t="s">
        <v>41</v>
      </c>
      <c r="AH57" s="322">
        <v>99017</v>
      </c>
      <c r="AI57" s="322">
        <v>90931</v>
      </c>
      <c r="AJ57" s="322">
        <v>87032</v>
      </c>
      <c r="AK57" s="322">
        <v>2088</v>
      </c>
      <c r="AL57" s="322">
        <v>86</v>
      </c>
      <c r="AM57" s="322">
        <v>94</v>
      </c>
      <c r="AN57" s="322">
        <v>121</v>
      </c>
      <c r="AO57" s="322">
        <v>135</v>
      </c>
      <c r="AP57" s="322">
        <v>369</v>
      </c>
      <c r="AQ57" s="322">
        <v>424</v>
      </c>
      <c r="AR57" s="322">
        <v>89977</v>
      </c>
      <c r="AS57" s="322">
        <v>954</v>
      </c>
      <c r="AT57" s="322">
        <v>90675</v>
      </c>
      <c r="AU57" s="322">
        <v>256</v>
      </c>
      <c r="AW57" s="40" t="s">
        <v>41</v>
      </c>
      <c r="AX57" s="322">
        <v>102780</v>
      </c>
      <c r="AY57" s="322">
        <v>89093</v>
      </c>
      <c r="AZ57" s="322">
        <v>84629</v>
      </c>
      <c r="BA57" s="322">
        <v>1549</v>
      </c>
      <c r="BB57" s="322">
        <v>88</v>
      </c>
      <c r="BC57" s="322">
        <v>264</v>
      </c>
      <c r="BD57" s="322">
        <v>202</v>
      </c>
      <c r="BE57" s="322">
        <v>286</v>
      </c>
      <c r="BF57" s="322">
        <v>329</v>
      </c>
      <c r="BG57" s="322">
        <v>439</v>
      </c>
      <c r="BH57" s="322">
        <v>87641</v>
      </c>
      <c r="BI57" s="337">
        <v>1452</v>
      </c>
      <c r="BJ57" s="322">
        <v>88201</v>
      </c>
      <c r="BK57" s="322">
        <v>892</v>
      </c>
      <c r="BM57" s="40" t="s">
        <v>41</v>
      </c>
      <c r="BN57" s="322">
        <v>126224</v>
      </c>
      <c r="BO57" s="322">
        <v>98710</v>
      </c>
      <c r="BP57" s="322">
        <v>87956</v>
      </c>
      <c r="BQ57" s="322">
        <v>1526</v>
      </c>
      <c r="BR57" s="322" t="s">
        <v>2867</v>
      </c>
      <c r="BS57" s="322" t="s">
        <v>2867</v>
      </c>
      <c r="BT57" s="322" t="s">
        <v>2867</v>
      </c>
      <c r="BU57" s="322" t="s">
        <v>2867</v>
      </c>
      <c r="BV57" s="322" t="s">
        <v>2867</v>
      </c>
      <c r="BW57" s="322" t="s">
        <v>2867</v>
      </c>
      <c r="BX57" s="322">
        <v>92666</v>
      </c>
      <c r="BY57" s="322">
        <v>6044</v>
      </c>
      <c r="BZ57" s="322">
        <v>96878</v>
      </c>
      <c r="CA57" s="322">
        <v>1832</v>
      </c>
    </row>
    <row r="58" spans="1:79" x14ac:dyDescent="0.2">
      <c r="A58" s="40" t="s">
        <v>42</v>
      </c>
      <c r="B58" s="322">
        <v>103955</v>
      </c>
      <c r="C58" s="322">
        <v>84161</v>
      </c>
      <c r="D58" s="322">
        <v>81392</v>
      </c>
      <c r="E58" s="322">
        <v>3317</v>
      </c>
      <c r="F58" s="340" t="s">
        <v>2</v>
      </c>
      <c r="G58" s="340" t="s">
        <v>2</v>
      </c>
      <c r="H58" s="340" t="s">
        <v>2</v>
      </c>
      <c r="I58" s="340" t="s">
        <v>2</v>
      </c>
      <c r="J58" s="340" t="s">
        <v>2</v>
      </c>
      <c r="K58" s="340" t="s">
        <v>2</v>
      </c>
      <c r="L58" s="340" t="s">
        <v>2</v>
      </c>
      <c r="M58" s="340" t="s">
        <v>2</v>
      </c>
      <c r="N58" s="340" t="s">
        <v>2</v>
      </c>
      <c r="O58" s="340" t="s">
        <v>2</v>
      </c>
      <c r="Q58" s="40" t="s">
        <v>42</v>
      </c>
      <c r="R58" s="322">
        <v>86627</v>
      </c>
      <c r="S58" s="322">
        <v>71043</v>
      </c>
      <c r="T58" s="322">
        <v>63645</v>
      </c>
      <c r="U58" s="322">
        <v>2774</v>
      </c>
      <c r="V58" s="340" t="s">
        <v>2</v>
      </c>
      <c r="W58" s="340" t="s">
        <v>2</v>
      </c>
      <c r="X58" s="340" t="s">
        <v>2</v>
      </c>
      <c r="Y58" s="340" t="s">
        <v>2</v>
      </c>
      <c r="Z58" s="340" t="s">
        <v>2</v>
      </c>
      <c r="AA58" s="340" t="s">
        <v>2</v>
      </c>
      <c r="AB58" s="340" t="s">
        <v>2</v>
      </c>
      <c r="AC58" s="340" t="s">
        <v>2</v>
      </c>
      <c r="AD58" s="340" t="s">
        <v>2</v>
      </c>
      <c r="AE58" s="340" t="s">
        <v>2</v>
      </c>
      <c r="AG58" s="40" t="s">
        <v>42</v>
      </c>
      <c r="AH58" s="322">
        <v>86950</v>
      </c>
      <c r="AI58" s="322">
        <v>71180</v>
      </c>
      <c r="AJ58" s="322">
        <v>61845</v>
      </c>
      <c r="AK58" s="322">
        <v>2885</v>
      </c>
      <c r="AL58" s="322">
        <v>274</v>
      </c>
      <c r="AM58" s="322">
        <v>276</v>
      </c>
      <c r="AN58" s="322">
        <v>401</v>
      </c>
      <c r="AO58" s="322">
        <v>2646</v>
      </c>
      <c r="AP58" s="322">
        <v>301</v>
      </c>
      <c r="AQ58" s="322">
        <v>1226</v>
      </c>
      <c r="AR58" s="322">
        <v>66381</v>
      </c>
      <c r="AS58" s="322">
        <v>4799</v>
      </c>
      <c r="AT58" s="322">
        <v>68262</v>
      </c>
      <c r="AU58" s="322">
        <v>2918</v>
      </c>
      <c r="AW58" s="40" t="s">
        <v>42</v>
      </c>
      <c r="AX58" s="322">
        <v>97003</v>
      </c>
      <c r="AY58" s="322">
        <v>75232</v>
      </c>
      <c r="AZ58" s="322">
        <v>64559</v>
      </c>
      <c r="BA58" s="322">
        <v>2001</v>
      </c>
      <c r="BB58" s="322">
        <v>225</v>
      </c>
      <c r="BC58" s="322">
        <v>382</v>
      </c>
      <c r="BD58" s="322">
        <v>397</v>
      </c>
      <c r="BE58" s="322">
        <v>3956</v>
      </c>
      <c r="BF58" s="322">
        <v>498</v>
      </c>
      <c r="BG58" s="322">
        <v>1021</v>
      </c>
      <c r="BH58" s="322">
        <v>68940</v>
      </c>
      <c r="BI58" s="337">
        <v>6292</v>
      </c>
      <c r="BJ58" s="322">
        <v>70335</v>
      </c>
      <c r="BK58" s="322">
        <v>4897</v>
      </c>
      <c r="BM58" s="40" t="s">
        <v>42</v>
      </c>
      <c r="BN58" s="322">
        <v>122029</v>
      </c>
      <c r="BO58" s="322">
        <v>94235</v>
      </c>
      <c r="BP58" s="322">
        <v>75942</v>
      </c>
      <c r="BQ58" s="322">
        <v>1997</v>
      </c>
      <c r="BR58" s="322" t="s">
        <v>2867</v>
      </c>
      <c r="BS58" s="322" t="s">
        <v>2867</v>
      </c>
      <c r="BT58" s="322" t="s">
        <v>2867</v>
      </c>
      <c r="BU58" s="322" t="s">
        <v>2867</v>
      </c>
      <c r="BV58" s="322" t="s">
        <v>2867</v>
      </c>
      <c r="BW58" s="322" t="s">
        <v>2867</v>
      </c>
      <c r="BX58" s="322">
        <v>84367</v>
      </c>
      <c r="BY58" s="322">
        <v>9868</v>
      </c>
      <c r="BZ58" s="322">
        <v>88410</v>
      </c>
      <c r="CA58" s="322">
        <v>5825</v>
      </c>
    </row>
    <row r="59" spans="1:79" x14ac:dyDescent="0.2">
      <c r="A59" s="40" t="s">
        <v>43</v>
      </c>
      <c r="B59" s="322">
        <v>86158</v>
      </c>
      <c r="C59" s="322">
        <v>67955</v>
      </c>
      <c r="D59" s="322">
        <v>64192</v>
      </c>
      <c r="E59" s="322">
        <v>6527</v>
      </c>
      <c r="F59" s="340" t="s">
        <v>2</v>
      </c>
      <c r="G59" s="340" t="s">
        <v>2</v>
      </c>
      <c r="H59" s="340" t="s">
        <v>2</v>
      </c>
      <c r="I59" s="340" t="s">
        <v>2</v>
      </c>
      <c r="J59" s="340" t="s">
        <v>2</v>
      </c>
      <c r="K59" s="340" t="s">
        <v>2</v>
      </c>
      <c r="L59" s="340" t="s">
        <v>2</v>
      </c>
      <c r="M59" s="340" t="s">
        <v>2</v>
      </c>
      <c r="N59" s="340" t="s">
        <v>2</v>
      </c>
      <c r="O59" s="340" t="s">
        <v>2</v>
      </c>
      <c r="Q59" s="40" t="s">
        <v>43</v>
      </c>
      <c r="R59" s="322">
        <v>68782</v>
      </c>
      <c r="S59" s="322">
        <v>58433</v>
      </c>
      <c r="T59" s="322">
        <v>49968</v>
      </c>
      <c r="U59" s="322">
        <v>4579</v>
      </c>
      <c r="V59" s="340" t="s">
        <v>2</v>
      </c>
      <c r="W59" s="340" t="s">
        <v>2</v>
      </c>
      <c r="X59" s="340" t="s">
        <v>2</v>
      </c>
      <c r="Y59" s="340" t="s">
        <v>2</v>
      </c>
      <c r="Z59" s="340" t="s">
        <v>2</v>
      </c>
      <c r="AA59" s="340" t="s">
        <v>2</v>
      </c>
      <c r="AB59" s="340" t="s">
        <v>2</v>
      </c>
      <c r="AC59" s="340" t="s">
        <v>2</v>
      </c>
      <c r="AD59" s="340" t="s">
        <v>2</v>
      </c>
      <c r="AE59" s="340" t="s">
        <v>2</v>
      </c>
      <c r="AG59" s="40" t="s">
        <v>43</v>
      </c>
      <c r="AH59" s="322">
        <v>69611</v>
      </c>
      <c r="AI59" s="322">
        <v>58548</v>
      </c>
      <c r="AJ59" s="322">
        <v>50220</v>
      </c>
      <c r="AK59" s="322">
        <v>3917</v>
      </c>
      <c r="AL59" s="322">
        <v>526</v>
      </c>
      <c r="AM59" s="322">
        <v>607</v>
      </c>
      <c r="AN59" s="322">
        <v>517</v>
      </c>
      <c r="AO59" s="322">
        <v>151</v>
      </c>
      <c r="AP59" s="322">
        <v>317</v>
      </c>
      <c r="AQ59" s="322">
        <v>201</v>
      </c>
      <c r="AR59" s="322">
        <v>56821</v>
      </c>
      <c r="AS59" s="322">
        <v>1727</v>
      </c>
      <c r="AT59" s="322">
        <v>57773</v>
      </c>
      <c r="AU59" s="322">
        <v>775</v>
      </c>
      <c r="AW59" s="40" t="s">
        <v>43</v>
      </c>
      <c r="AX59" s="322">
        <v>78989</v>
      </c>
      <c r="AY59" s="322">
        <v>63103</v>
      </c>
      <c r="AZ59" s="322">
        <v>53996</v>
      </c>
      <c r="BA59" s="322">
        <v>2728</v>
      </c>
      <c r="BB59" s="322">
        <v>404</v>
      </c>
      <c r="BC59" s="322">
        <v>1146</v>
      </c>
      <c r="BD59" s="322">
        <v>726</v>
      </c>
      <c r="BE59" s="322">
        <v>171</v>
      </c>
      <c r="BF59" s="322">
        <v>565</v>
      </c>
      <c r="BG59" s="322">
        <v>159</v>
      </c>
      <c r="BH59" s="322">
        <v>60895</v>
      </c>
      <c r="BI59" s="337">
        <v>2208</v>
      </c>
      <c r="BJ59" s="322">
        <v>61540</v>
      </c>
      <c r="BK59" s="322">
        <v>1563</v>
      </c>
      <c r="BM59" s="40" t="s">
        <v>43</v>
      </c>
      <c r="BN59" s="322">
        <v>88914</v>
      </c>
      <c r="BO59" s="322">
        <v>67423</v>
      </c>
      <c r="BP59" s="322">
        <v>52980</v>
      </c>
      <c r="BQ59" s="322">
        <v>2290</v>
      </c>
      <c r="BR59" s="322" t="s">
        <v>2867</v>
      </c>
      <c r="BS59" s="322" t="s">
        <v>2867</v>
      </c>
      <c r="BT59" s="322" t="s">
        <v>2867</v>
      </c>
      <c r="BU59" s="322" t="s">
        <v>2867</v>
      </c>
      <c r="BV59" s="322" t="s">
        <v>2867</v>
      </c>
      <c r="BW59" s="322" t="s">
        <v>2867</v>
      </c>
      <c r="BX59" s="322">
        <v>63054</v>
      </c>
      <c r="BY59" s="322">
        <v>4369</v>
      </c>
      <c r="BZ59" s="322">
        <v>65525</v>
      </c>
      <c r="CA59" s="322">
        <v>1898</v>
      </c>
    </row>
    <row r="60" spans="1:79" x14ac:dyDescent="0.2">
      <c r="A60" s="40" t="s">
        <v>44</v>
      </c>
      <c r="B60" s="322">
        <v>112583</v>
      </c>
      <c r="C60" s="322">
        <v>87036</v>
      </c>
      <c r="D60" s="322">
        <v>84114</v>
      </c>
      <c r="E60" s="322">
        <v>4271</v>
      </c>
      <c r="F60" s="340" t="s">
        <v>2</v>
      </c>
      <c r="G60" s="340" t="s">
        <v>2</v>
      </c>
      <c r="H60" s="340" t="s">
        <v>2</v>
      </c>
      <c r="I60" s="340" t="s">
        <v>2</v>
      </c>
      <c r="J60" s="340" t="s">
        <v>2</v>
      </c>
      <c r="K60" s="340" t="s">
        <v>2</v>
      </c>
      <c r="L60" s="340" t="s">
        <v>2</v>
      </c>
      <c r="M60" s="340" t="s">
        <v>2</v>
      </c>
      <c r="N60" s="340" t="s">
        <v>2</v>
      </c>
      <c r="O60" s="340" t="s">
        <v>2</v>
      </c>
      <c r="Q60" s="40" t="s">
        <v>44</v>
      </c>
      <c r="R60" s="322">
        <v>97987</v>
      </c>
      <c r="S60" s="322">
        <v>81546</v>
      </c>
      <c r="T60" s="322">
        <v>68814</v>
      </c>
      <c r="U60" s="322">
        <v>3755</v>
      </c>
      <c r="V60" s="340" t="s">
        <v>2</v>
      </c>
      <c r="W60" s="340" t="s">
        <v>2</v>
      </c>
      <c r="X60" s="340" t="s">
        <v>2</v>
      </c>
      <c r="Y60" s="340" t="s">
        <v>2</v>
      </c>
      <c r="Z60" s="340" t="s">
        <v>2</v>
      </c>
      <c r="AA60" s="340" t="s">
        <v>2</v>
      </c>
      <c r="AB60" s="340" t="s">
        <v>2</v>
      </c>
      <c r="AC60" s="340" t="s">
        <v>2</v>
      </c>
      <c r="AD60" s="340" t="s">
        <v>2</v>
      </c>
      <c r="AE60" s="340" t="s">
        <v>2</v>
      </c>
      <c r="AG60" s="40" t="s">
        <v>44</v>
      </c>
      <c r="AH60" s="322">
        <v>97494</v>
      </c>
      <c r="AI60" s="322">
        <v>78806</v>
      </c>
      <c r="AJ60" s="322">
        <v>65224</v>
      </c>
      <c r="AK60" s="322">
        <v>4217</v>
      </c>
      <c r="AL60" s="322">
        <v>339</v>
      </c>
      <c r="AM60" s="322">
        <v>231</v>
      </c>
      <c r="AN60" s="322">
        <v>760</v>
      </c>
      <c r="AO60" s="322">
        <v>2328</v>
      </c>
      <c r="AP60" s="322">
        <v>352</v>
      </c>
      <c r="AQ60" s="322">
        <v>3781</v>
      </c>
      <c r="AR60" s="322">
        <v>71777</v>
      </c>
      <c r="AS60" s="322">
        <v>7029</v>
      </c>
      <c r="AT60" s="322">
        <v>76173</v>
      </c>
      <c r="AU60" s="322">
        <v>2633</v>
      </c>
      <c r="AW60" s="40" t="s">
        <v>44</v>
      </c>
      <c r="AX60" s="322">
        <v>103669</v>
      </c>
      <c r="AY60" s="322">
        <v>82275</v>
      </c>
      <c r="AZ60" s="322">
        <v>66782</v>
      </c>
      <c r="BA60" s="322">
        <v>2671</v>
      </c>
      <c r="BB60" s="322">
        <v>343</v>
      </c>
      <c r="BC60" s="322">
        <v>415</v>
      </c>
      <c r="BD60" s="322">
        <v>854</v>
      </c>
      <c r="BE60" s="322">
        <v>4451</v>
      </c>
      <c r="BF60" s="322">
        <v>541</v>
      </c>
      <c r="BG60" s="322">
        <v>2763</v>
      </c>
      <c r="BH60" s="322">
        <v>72806</v>
      </c>
      <c r="BI60" s="337">
        <v>9469</v>
      </c>
      <c r="BJ60" s="322">
        <v>76167</v>
      </c>
      <c r="BK60" s="322">
        <v>6108</v>
      </c>
      <c r="BM60" s="40" t="s">
        <v>44</v>
      </c>
      <c r="BN60" s="322">
        <v>126224</v>
      </c>
      <c r="BO60" s="322">
        <v>100125</v>
      </c>
      <c r="BP60" s="322">
        <v>71862</v>
      </c>
      <c r="BQ60" s="322">
        <v>2347</v>
      </c>
      <c r="BR60" s="322" t="s">
        <v>2867</v>
      </c>
      <c r="BS60" s="322" t="s">
        <v>2867</v>
      </c>
      <c r="BT60" s="322" t="s">
        <v>2867</v>
      </c>
      <c r="BU60" s="322" t="s">
        <v>2867</v>
      </c>
      <c r="BV60" s="322" t="s">
        <v>2867</v>
      </c>
      <c r="BW60" s="322" t="s">
        <v>2867</v>
      </c>
      <c r="BX60" s="322">
        <v>80510</v>
      </c>
      <c r="BY60" s="322">
        <v>19615</v>
      </c>
      <c r="BZ60" s="322">
        <v>92900</v>
      </c>
      <c r="CA60" s="322">
        <v>7225</v>
      </c>
    </row>
    <row r="61" spans="1:79" x14ac:dyDescent="0.2">
      <c r="A61" s="40" t="s">
        <v>45</v>
      </c>
      <c r="B61" s="322">
        <v>95557</v>
      </c>
      <c r="C61" s="322">
        <v>86303</v>
      </c>
      <c r="D61" s="322">
        <v>84614</v>
      </c>
      <c r="E61" s="322">
        <v>2924</v>
      </c>
      <c r="F61" s="340" t="s">
        <v>2</v>
      </c>
      <c r="G61" s="340" t="s">
        <v>2</v>
      </c>
      <c r="H61" s="340" t="s">
        <v>2</v>
      </c>
      <c r="I61" s="340" t="s">
        <v>2</v>
      </c>
      <c r="J61" s="340" t="s">
        <v>2</v>
      </c>
      <c r="K61" s="340" t="s">
        <v>2</v>
      </c>
      <c r="L61" s="340" t="s">
        <v>2</v>
      </c>
      <c r="M61" s="340" t="s">
        <v>2</v>
      </c>
      <c r="N61" s="340" t="s">
        <v>2</v>
      </c>
      <c r="O61" s="340" t="s">
        <v>2</v>
      </c>
      <c r="Q61" s="40" t="s">
        <v>45</v>
      </c>
      <c r="R61" s="322">
        <v>94437</v>
      </c>
      <c r="S61" s="322">
        <v>81766</v>
      </c>
      <c r="T61" s="322">
        <v>76733</v>
      </c>
      <c r="U61" s="322">
        <v>2832</v>
      </c>
      <c r="V61" s="340" t="s">
        <v>2</v>
      </c>
      <c r="W61" s="340" t="s">
        <v>2</v>
      </c>
      <c r="X61" s="340" t="s">
        <v>2</v>
      </c>
      <c r="Y61" s="340" t="s">
        <v>2</v>
      </c>
      <c r="Z61" s="340" t="s">
        <v>2</v>
      </c>
      <c r="AA61" s="340" t="s">
        <v>2</v>
      </c>
      <c r="AB61" s="340" t="s">
        <v>2</v>
      </c>
      <c r="AC61" s="340" t="s">
        <v>2</v>
      </c>
      <c r="AD61" s="340" t="s">
        <v>2</v>
      </c>
      <c r="AE61" s="340" t="s">
        <v>2</v>
      </c>
      <c r="AG61" s="40" t="s">
        <v>45</v>
      </c>
      <c r="AH61" s="322">
        <v>96266</v>
      </c>
      <c r="AI61" s="322">
        <v>78050</v>
      </c>
      <c r="AJ61" s="322">
        <v>71712</v>
      </c>
      <c r="AK61" s="322">
        <v>4101</v>
      </c>
      <c r="AL61" s="322">
        <v>253</v>
      </c>
      <c r="AM61" s="322">
        <v>103</v>
      </c>
      <c r="AN61" s="322">
        <v>255</v>
      </c>
      <c r="AO61" s="322">
        <v>77</v>
      </c>
      <c r="AP61" s="322">
        <v>370</v>
      </c>
      <c r="AQ61" s="322">
        <v>347</v>
      </c>
      <c r="AR61" s="322">
        <v>76974</v>
      </c>
      <c r="AS61" s="322">
        <v>1076</v>
      </c>
      <c r="AT61" s="322">
        <v>77792</v>
      </c>
      <c r="AU61" s="322">
        <v>258</v>
      </c>
      <c r="AW61" s="40" t="s">
        <v>45</v>
      </c>
      <c r="AX61" s="322">
        <v>99949</v>
      </c>
      <c r="AY61" s="322">
        <v>73260</v>
      </c>
      <c r="AZ61" s="322">
        <v>67832</v>
      </c>
      <c r="BA61" s="322">
        <v>2689</v>
      </c>
      <c r="BB61" s="322">
        <v>217</v>
      </c>
      <c r="BC61" s="322">
        <v>239</v>
      </c>
      <c r="BD61" s="322">
        <v>260</v>
      </c>
      <c r="BE61" s="338" t="s">
        <v>2</v>
      </c>
      <c r="BF61" s="322">
        <v>335</v>
      </c>
      <c r="BG61" s="322">
        <v>286</v>
      </c>
      <c r="BH61" s="322">
        <v>71893</v>
      </c>
      <c r="BI61" s="337">
        <v>1367</v>
      </c>
      <c r="BJ61" s="322">
        <v>72418</v>
      </c>
      <c r="BK61" s="322">
        <v>842</v>
      </c>
      <c r="BM61" s="40" t="s">
        <v>45</v>
      </c>
      <c r="BN61" s="322">
        <v>118023</v>
      </c>
      <c r="BO61" s="322">
        <v>78260</v>
      </c>
      <c r="BP61" s="322">
        <v>66388</v>
      </c>
      <c r="BQ61" s="322">
        <v>2308</v>
      </c>
      <c r="BR61" s="322" t="s">
        <v>2867</v>
      </c>
      <c r="BS61" s="322" t="s">
        <v>2867</v>
      </c>
      <c r="BT61" s="322" t="s">
        <v>2867</v>
      </c>
      <c r="BU61" s="322" t="s">
        <v>2867</v>
      </c>
      <c r="BV61" s="322" t="s">
        <v>2867</v>
      </c>
      <c r="BW61" s="322" t="s">
        <v>2867</v>
      </c>
      <c r="BX61" s="322">
        <v>71469</v>
      </c>
      <c r="BY61" s="322">
        <v>6791</v>
      </c>
      <c r="BZ61" s="322">
        <v>77179</v>
      </c>
      <c r="CA61" s="322">
        <v>1081</v>
      </c>
    </row>
    <row r="62" spans="1:79" x14ac:dyDescent="0.2">
      <c r="A62" s="40" t="s">
        <v>46</v>
      </c>
      <c r="B62" s="322">
        <v>120229</v>
      </c>
      <c r="C62" s="322">
        <v>116520</v>
      </c>
      <c r="D62" s="322">
        <v>115909</v>
      </c>
      <c r="E62" s="322">
        <v>1614</v>
      </c>
      <c r="F62" s="340" t="s">
        <v>2</v>
      </c>
      <c r="G62" s="340" t="s">
        <v>2</v>
      </c>
      <c r="H62" s="340" t="s">
        <v>2</v>
      </c>
      <c r="I62" s="340" t="s">
        <v>2</v>
      </c>
      <c r="J62" s="340" t="s">
        <v>2</v>
      </c>
      <c r="K62" s="340" t="s">
        <v>2</v>
      </c>
      <c r="L62" s="340" t="s">
        <v>2</v>
      </c>
      <c r="M62" s="340" t="s">
        <v>2</v>
      </c>
      <c r="N62" s="340" t="s">
        <v>2</v>
      </c>
      <c r="O62" s="340" t="s">
        <v>2</v>
      </c>
      <c r="Q62" s="40" t="s">
        <v>46</v>
      </c>
      <c r="R62" s="322">
        <v>117553</v>
      </c>
      <c r="S62" s="322">
        <v>115152</v>
      </c>
      <c r="T62" s="322">
        <v>112847</v>
      </c>
      <c r="U62" s="322">
        <v>1444</v>
      </c>
      <c r="V62" s="340" t="s">
        <v>2</v>
      </c>
      <c r="W62" s="340" t="s">
        <v>2</v>
      </c>
      <c r="X62" s="340" t="s">
        <v>2</v>
      </c>
      <c r="Y62" s="340" t="s">
        <v>2</v>
      </c>
      <c r="Z62" s="340" t="s">
        <v>2</v>
      </c>
      <c r="AA62" s="340" t="s">
        <v>2</v>
      </c>
      <c r="AB62" s="340" t="s">
        <v>2</v>
      </c>
      <c r="AC62" s="340" t="s">
        <v>2</v>
      </c>
      <c r="AD62" s="340" t="s">
        <v>2</v>
      </c>
      <c r="AE62" s="340" t="s">
        <v>2</v>
      </c>
      <c r="AG62" s="40" t="s">
        <v>46</v>
      </c>
      <c r="AH62" s="322">
        <v>111164</v>
      </c>
      <c r="AI62" s="322">
        <v>108487</v>
      </c>
      <c r="AJ62" s="322">
        <v>106245</v>
      </c>
      <c r="AK62" s="322">
        <v>1304</v>
      </c>
      <c r="AL62" s="322">
        <v>102</v>
      </c>
      <c r="AM62" s="322">
        <v>33</v>
      </c>
      <c r="AN62" s="322">
        <v>113</v>
      </c>
      <c r="AO62" s="322">
        <v>26</v>
      </c>
      <c r="AP62" s="322">
        <v>164</v>
      </c>
      <c r="AQ62" s="322">
        <v>182</v>
      </c>
      <c r="AR62" s="322">
        <v>107994</v>
      </c>
      <c r="AS62" s="322">
        <v>493</v>
      </c>
      <c r="AT62" s="322">
        <v>108389</v>
      </c>
      <c r="AU62" s="322">
        <v>98</v>
      </c>
      <c r="AW62" s="40" t="s">
        <v>46</v>
      </c>
      <c r="AX62" s="322">
        <v>107958</v>
      </c>
      <c r="AY62" s="322">
        <v>104709</v>
      </c>
      <c r="AZ62" s="322">
        <v>102448</v>
      </c>
      <c r="BA62" s="322">
        <v>1095</v>
      </c>
      <c r="BB62" s="322">
        <v>74</v>
      </c>
      <c r="BC62" s="322">
        <v>37</v>
      </c>
      <c r="BD62" s="322">
        <v>113</v>
      </c>
      <c r="BE62" s="338" t="s">
        <v>2</v>
      </c>
      <c r="BF62" s="322">
        <v>155</v>
      </c>
      <c r="BG62" s="322">
        <v>188</v>
      </c>
      <c r="BH62" s="322">
        <v>104019</v>
      </c>
      <c r="BI62" s="337">
        <v>690</v>
      </c>
      <c r="BJ62" s="322">
        <v>104240</v>
      </c>
      <c r="BK62" s="322">
        <v>469</v>
      </c>
      <c r="BM62" s="40" t="s">
        <v>46</v>
      </c>
      <c r="BN62" s="322">
        <v>114209</v>
      </c>
      <c r="BO62" s="322">
        <v>107186</v>
      </c>
      <c r="BP62" s="322">
        <v>103087</v>
      </c>
      <c r="BQ62" s="322">
        <v>1025</v>
      </c>
      <c r="BR62" s="322" t="s">
        <v>2867</v>
      </c>
      <c r="BS62" s="322" t="s">
        <v>2867</v>
      </c>
      <c r="BT62" s="322" t="s">
        <v>2867</v>
      </c>
      <c r="BU62" s="322" t="s">
        <v>2867</v>
      </c>
      <c r="BV62" s="322" t="s">
        <v>2867</v>
      </c>
      <c r="BW62" s="322" t="s">
        <v>2867</v>
      </c>
      <c r="BX62" s="322">
        <v>104841</v>
      </c>
      <c r="BY62" s="322">
        <v>2345</v>
      </c>
      <c r="BZ62" s="322">
        <v>106569</v>
      </c>
      <c r="CA62" s="322">
        <v>617</v>
      </c>
    </row>
    <row r="63" spans="1:79" x14ac:dyDescent="0.2">
      <c r="A63" s="40" t="s">
        <v>47</v>
      </c>
      <c r="B63" s="322">
        <v>112571</v>
      </c>
      <c r="C63" s="322">
        <v>105181</v>
      </c>
      <c r="D63" s="322">
        <v>103937</v>
      </c>
      <c r="E63" s="322">
        <v>2204</v>
      </c>
      <c r="F63" s="340" t="s">
        <v>2</v>
      </c>
      <c r="G63" s="340" t="s">
        <v>2</v>
      </c>
      <c r="H63" s="340" t="s">
        <v>2</v>
      </c>
      <c r="I63" s="340" t="s">
        <v>2</v>
      </c>
      <c r="J63" s="340" t="s">
        <v>2</v>
      </c>
      <c r="K63" s="340" t="s">
        <v>2</v>
      </c>
      <c r="L63" s="340" t="s">
        <v>2</v>
      </c>
      <c r="M63" s="340" t="s">
        <v>2</v>
      </c>
      <c r="N63" s="340" t="s">
        <v>2</v>
      </c>
      <c r="O63" s="340" t="s">
        <v>2</v>
      </c>
      <c r="Q63" s="40" t="s">
        <v>47</v>
      </c>
      <c r="R63" s="322">
        <v>110905</v>
      </c>
      <c r="S63" s="322">
        <v>104096</v>
      </c>
      <c r="T63" s="322">
        <v>100086</v>
      </c>
      <c r="U63" s="322">
        <v>2231</v>
      </c>
      <c r="V63" s="340" t="s">
        <v>2</v>
      </c>
      <c r="W63" s="340" t="s">
        <v>2</v>
      </c>
      <c r="X63" s="340" t="s">
        <v>2</v>
      </c>
      <c r="Y63" s="340" t="s">
        <v>2</v>
      </c>
      <c r="Z63" s="340" t="s">
        <v>2</v>
      </c>
      <c r="AA63" s="340" t="s">
        <v>2</v>
      </c>
      <c r="AB63" s="340" t="s">
        <v>2</v>
      </c>
      <c r="AC63" s="340" t="s">
        <v>2</v>
      </c>
      <c r="AD63" s="340" t="s">
        <v>2</v>
      </c>
      <c r="AE63" s="340" t="s">
        <v>2</v>
      </c>
      <c r="AG63" s="40" t="s">
        <v>47</v>
      </c>
      <c r="AH63" s="322">
        <v>113134</v>
      </c>
      <c r="AI63" s="322">
        <v>102764</v>
      </c>
      <c r="AJ63" s="322">
        <v>98240</v>
      </c>
      <c r="AK63" s="322">
        <v>2576</v>
      </c>
      <c r="AL63" s="322">
        <v>193</v>
      </c>
      <c r="AM63" s="322">
        <v>106</v>
      </c>
      <c r="AN63" s="322">
        <v>233</v>
      </c>
      <c r="AO63" s="322">
        <v>61</v>
      </c>
      <c r="AP63" s="322">
        <v>371</v>
      </c>
      <c r="AQ63" s="322">
        <v>208</v>
      </c>
      <c r="AR63" s="322">
        <v>101976</v>
      </c>
      <c r="AS63" s="322">
        <v>788</v>
      </c>
      <c r="AT63" s="322">
        <v>102533</v>
      </c>
      <c r="AU63" s="322">
        <v>231</v>
      </c>
      <c r="AW63" s="40" t="s">
        <v>47</v>
      </c>
      <c r="AX63" s="322">
        <v>117458</v>
      </c>
      <c r="AY63" s="322">
        <v>102285</v>
      </c>
      <c r="AZ63" s="322">
        <v>97137</v>
      </c>
      <c r="BA63" s="322">
        <v>2376</v>
      </c>
      <c r="BB63" s="322">
        <v>158</v>
      </c>
      <c r="BC63" s="322">
        <v>178</v>
      </c>
      <c r="BD63" s="322">
        <v>291</v>
      </c>
      <c r="BE63" s="338" t="s">
        <v>2</v>
      </c>
      <c r="BF63" s="322">
        <v>411</v>
      </c>
      <c r="BG63" s="322">
        <v>183</v>
      </c>
      <c r="BH63" s="322">
        <v>101209</v>
      </c>
      <c r="BI63" s="337">
        <v>1076</v>
      </c>
      <c r="BJ63" s="322">
        <v>101583</v>
      </c>
      <c r="BK63" s="322">
        <v>702</v>
      </c>
      <c r="BM63" s="40" t="s">
        <v>47</v>
      </c>
      <c r="BN63" s="322">
        <v>135811</v>
      </c>
      <c r="BO63" s="322">
        <v>104902</v>
      </c>
      <c r="BP63" s="322">
        <v>95391</v>
      </c>
      <c r="BQ63" s="322">
        <v>1874</v>
      </c>
      <c r="BR63" s="322" t="s">
        <v>2867</v>
      </c>
      <c r="BS63" s="322" t="s">
        <v>2867</v>
      </c>
      <c r="BT63" s="322" t="s">
        <v>2867</v>
      </c>
      <c r="BU63" s="322" t="s">
        <v>2867</v>
      </c>
      <c r="BV63" s="322" t="s">
        <v>2867</v>
      </c>
      <c r="BW63" s="322" t="s">
        <v>2867</v>
      </c>
      <c r="BX63" s="322">
        <v>100052</v>
      </c>
      <c r="BY63" s="322">
        <v>4850</v>
      </c>
      <c r="BZ63" s="322">
        <v>103810</v>
      </c>
      <c r="CA63" s="322">
        <v>1092</v>
      </c>
    </row>
    <row r="64" spans="1:79" x14ac:dyDescent="0.2">
      <c r="A64" s="40" t="s">
        <v>48</v>
      </c>
      <c r="B64" s="322">
        <v>98740</v>
      </c>
      <c r="C64" s="322">
        <v>86446</v>
      </c>
      <c r="D64" s="322">
        <v>84528</v>
      </c>
      <c r="E64" s="322">
        <v>2659</v>
      </c>
      <c r="F64" s="340" t="s">
        <v>2</v>
      </c>
      <c r="G64" s="340" t="s">
        <v>2</v>
      </c>
      <c r="H64" s="340" t="s">
        <v>2</v>
      </c>
      <c r="I64" s="340" t="s">
        <v>2</v>
      </c>
      <c r="J64" s="340" t="s">
        <v>2</v>
      </c>
      <c r="K64" s="340" t="s">
        <v>2</v>
      </c>
      <c r="L64" s="340" t="s">
        <v>2</v>
      </c>
      <c r="M64" s="340" t="s">
        <v>2</v>
      </c>
      <c r="N64" s="340" t="s">
        <v>2</v>
      </c>
      <c r="O64" s="340" t="s">
        <v>2</v>
      </c>
      <c r="Q64" s="40" t="s">
        <v>48</v>
      </c>
      <c r="R64" s="322">
        <v>97162</v>
      </c>
      <c r="S64" s="322">
        <v>83011</v>
      </c>
      <c r="T64" s="322">
        <v>78446</v>
      </c>
      <c r="U64" s="322">
        <v>2302</v>
      </c>
      <c r="V64" s="340" t="s">
        <v>2</v>
      </c>
      <c r="W64" s="340" t="s">
        <v>2</v>
      </c>
      <c r="X64" s="340" t="s">
        <v>2</v>
      </c>
      <c r="Y64" s="340" t="s">
        <v>2</v>
      </c>
      <c r="Z64" s="340" t="s">
        <v>2</v>
      </c>
      <c r="AA64" s="340" t="s">
        <v>2</v>
      </c>
      <c r="AB64" s="340" t="s">
        <v>2</v>
      </c>
      <c r="AC64" s="340" t="s">
        <v>2</v>
      </c>
      <c r="AD64" s="340" t="s">
        <v>2</v>
      </c>
      <c r="AE64" s="340" t="s">
        <v>2</v>
      </c>
      <c r="AG64" s="40" t="s">
        <v>48</v>
      </c>
      <c r="AH64" s="322">
        <v>99914</v>
      </c>
      <c r="AI64" s="322">
        <v>82483</v>
      </c>
      <c r="AJ64" s="322">
        <v>77090</v>
      </c>
      <c r="AK64" s="322">
        <v>2891</v>
      </c>
      <c r="AL64" s="322">
        <v>357</v>
      </c>
      <c r="AM64" s="322">
        <v>240</v>
      </c>
      <c r="AN64" s="322">
        <v>271</v>
      </c>
      <c r="AO64" s="322">
        <v>85</v>
      </c>
      <c r="AP64" s="322">
        <v>359</v>
      </c>
      <c r="AQ64" s="322">
        <v>230</v>
      </c>
      <c r="AR64" s="322">
        <v>81373</v>
      </c>
      <c r="AS64" s="322">
        <v>1110</v>
      </c>
      <c r="AT64" s="322">
        <v>82117</v>
      </c>
      <c r="AU64" s="322">
        <v>366</v>
      </c>
      <c r="AW64" s="40" t="s">
        <v>48</v>
      </c>
      <c r="AX64" s="322">
        <v>104237</v>
      </c>
      <c r="AY64" s="322">
        <v>80024</v>
      </c>
      <c r="AZ64" s="322">
        <v>74315</v>
      </c>
      <c r="BA64" s="322">
        <v>2017</v>
      </c>
      <c r="BB64" s="322">
        <v>310</v>
      </c>
      <c r="BC64" s="322">
        <v>425</v>
      </c>
      <c r="BD64" s="322">
        <v>399</v>
      </c>
      <c r="BE64" s="322">
        <v>142</v>
      </c>
      <c r="BF64" s="322">
        <v>395</v>
      </c>
      <c r="BG64" s="322">
        <v>178</v>
      </c>
      <c r="BH64" s="322">
        <v>78498</v>
      </c>
      <c r="BI64" s="337">
        <v>1526</v>
      </c>
      <c r="BJ64" s="322">
        <v>79042</v>
      </c>
      <c r="BK64" s="322">
        <v>982</v>
      </c>
      <c r="BM64" s="40" t="s">
        <v>48</v>
      </c>
      <c r="BN64" s="322">
        <v>127397</v>
      </c>
      <c r="BO64" s="322">
        <v>86620</v>
      </c>
      <c r="BP64" s="322">
        <v>72814</v>
      </c>
      <c r="BQ64" s="322">
        <v>1650</v>
      </c>
      <c r="BR64" s="322" t="s">
        <v>2867</v>
      </c>
      <c r="BS64" s="322" t="s">
        <v>2867</v>
      </c>
      <c r="BT64" s="322" t="s">
        <v>2867</v>
      </c>
      <c r="BU64" s="322" t="s">
        <v>2867</v>
      </c>
      <c r="BV64" s="322" t="s">
        <v>2867</v>
      </c>
      <c r="BW64" s="322" t="s">
        <v>2867</v>
      </c>
      <c r="BX64" s="322">
        <v>77902</v>
      </c>
      <c r="BY64" s="322">
        <v>8718</v>
      </c>
      <c r="BZ64" s="322">
        <v>85178</v>
      </c>
      <c r="CA64" s="322">
        <v>1442</v>
      </c>
    </row>
    <row r="65" spans="1:79" x14ac:dyDescent="0.2">
      <c r="A65" s="40" t="s">
        <v>49</v>
      </c>
      <c r="B65" s="322">
        <v>95074</v>
      </c>
      <c r="C65" s="322">
        <v>74244</v>
      </c>
      <c r="D65" s="322">
        <v>70562</v>
      </c>
      <c r="E65" s="322">
        <v>6173</v>
      </c>
      <c r="F65" s="340" t="s">
        <v>2</v>
      </c>
      <c r="G65" s="340" t="s">
        <v>2</v>
      </c>
      <c r="H65" s="340" t="s">
        <v>2</v>
      </c>
      <c r="I65" s="340" t="s">
        <v>2</v>
      </c>
      <c r="J65" s="340" t="s">
        <v>2</v>
      </c>
      <c r="K65" s="340" t="s">
        <v>2</v>
      </c>
      <c r="L65" s="340" t="s">
        <v>2</v>
      </c>
      <c r="M65" s="340" t="s">
        <v>2</v>
      </c>
      <c r="N65" s="340" t="s">
        <v>2</v>
      </c>
      <c r="O65" s="340" t="s">
        <v>2</v>
      </c>
      <c r="Q65" s="40" t="s">
        <v>49</v>
      </c>
      <c r="R65" s="322">
        <v>75893</v>
      </c>
      <c r="S65" s="322">
        <v>67053</v>
      </c>
      <c r="T65" s="322">
        <v>56766</v>
      </c>
      <c r="U65" s="322">
        <v>4944</v>
      </c>
      <c r="V65" s="340" t="s">
        <v>2</v>
      </c>
      <c r="W65" s="340" t="s">
        <v>2</v>
      </c>
      <c r="X65" s="340" t="s">
        <v>2</v>
      </c>
      <c r="Y65" s="340" t="s">
        <v>2</v>
      </c>
      <c r="Z65" s="340" t="s">
        <v>2</v>
      </c>
      <c r="AA65" s="340" t="s">
        <v>2</v>
      </c>
      <c r="AB65" s="340" t="s">
        <v>2</v>
      </c>
      <c r="AC65" s="340" t="s">
        <v>2</v>
      </c>
      <c r="AD65" s="340" t="s">
        <v>2</v>
      </c>
      <c r="AE65" s="340" t="s">
        <v>2</v>
      </c>
      <c r="AG65" s="40" t="s">
        <v>49</v>
      </c>
      <c r="AH65" s="322">
        <v>77994</v>
      </c>
      <c r="AI65" s="322">
        <v>68035</v>
      </c>
      <c r="AJ65" s="322">
        <v>58284</v>
      </c>
      <c r="AK65" s="322">
        <v>4741</v>
      </c>
      <c r="AL65" s="322">
        <v>222</v>
      </c>
      <c r="AM65" s="322">
        <v>204</v>
      </c>
      <c r="AN65" s="322">
        <v>793</v>
      </c>
      <c r="AO65" s="322">
        <v>767</v>
      </c>
      <c r="AP65" s="322">
        <v>269</v>
      </c>
      <c r="AQ65" s="322">
        <v>1503</v>
      </c>
      <c r="AR65" s="322">
        <v>65122</v>
      </c>
      <c r="AS65" s="322">
        <v>2913</v>
      </c>
      <c r="AT65" s="322">
        <v>67078</v>
      </c>
      <c r="AU65" s="322">
        <v>957</v>
      </c>
      <c r="AW65" s="40" t="s">
        <v>49</v>
      </c>
      <c r="AX65" s="322">
        <v>84233</v>
      </c>
      <c r="AY65" s="322">
        <v>70728</v>
      </c>
      <c r="AZ65" s="322">
        <v>60618</v>
      </c>
      <c r="BA65" s="322">
        <v>3292</v>
      </c>
      <c r="BB65" s="322">
        <v>176</v>
      </c>
      <c r="BC65" s="322">
        <v>465</v>
      </c>
      <c r="BD65" s="322">
        <v>819</v>
      </c>
      <c r="BE65" s="322">
        <v>134</v>
      </c>
      <c r="BF65" s="322">
        <v>562</v>
      </c>
      <c r="BG65" s="322">
        <v>1021</v>
      </c>
      <c r="BH65" s="322">
        <v>67131</v>
      </c>
      <c r="BI65" s="337">
        <v>3597</v>
      </c>
      <c r="BJ65" s="322">
        <v>68413</v>
      </c>
      <c r="BK65" s="322">
        <v>2315</v>
      </c>
      <c r="BM65" s="40" t="s">
        <v>49</v>
      </c>
      <c r="BN65" s="322">
        <v>101405</v>
      </c>
      <c r="BO65" s="322">
        <v>82709</v>
      </c>
      <c r="BP65" s="322">
        <v>67826</v>
      </c>
      <c r="BQ65" s="322">
        <v>2752</v>
      </c>
      <c r="BR65" s="322" t="s">
        <v>2867</v>
      </c>
      <c r="BS65" s="322" t="s">
        <v>2867</v>
      </c>
      <c r="BT65" s="322" t="s">
        <v>2867</v>
      </c>
      <c r="BU65" s="322" t="s">
        <v>2867</v>
      </c>
      <c r="BV65" s="322" t="s">
        <v>2867</v>
      </c>
      <c r="BW65" s="322" t="s">
        <v>2867</v>
      </c>
      <c r="BX65" s="322">
        <v>77073</v>
      </c>
      <c r="BY65" s="322">
        <v>5636</v>
      </c>
      <c r="BZ65" s="322">
        <v>79417</v>
      </c>
      <c r="CA65" s="322">
        <v>3292</v>
      </c>
    </row>
    <row r="66" spans="1:79" x14ac:dyDescent="0.2">
      <c r="A66" s="40" t="s">
        <v>50</v>
      </c>
      <c r="B66" s="322">
        <v>76201</v>
      </c>
      <c r="C66" s="322">
        <v>56754</v>
      </c>
      <c r="D66" s="322">
        <v>49634</v>
      </c>
      <c r="E66" s="322">
        <v>3558</v>
      </c>
      <c r="F66" s="340" t="s">
        <v>2</v>
      </c>
      <c r="G66" s="340" t="s">
        <v>2</v>
      </c>
      <c r="H66" s="340" t="s">
        <v>2</v>
      </c>
      <c r="I66" s="340" t="s">
        <v>2</v>
      </c>
      <c r="J66" s="340" t="s">
        <v>2</v>
      </c>
      <c r="K66" s="340" t="s">
        <v>2</v>
      </c>
      <c r="L66" s="340" t="s">
        <v>2</v>
      </c>
      <c r="M66" s="340" t="s">
        <v>2</v>
      </c>
      <c r="N66" s="340" t="s">
        <v>2</v>
      </c>
      <c r="O66" s="340" t="s">
        <v>2</v>
      </c>
      <c r="Q66" s="40" t="s">
        <v>50</v>
      </c>
      <c r="R66" s="322">
        <v>57677</v>
      </c>
      <c r="S66" s="322">
        <v>44616</v>
      </c>
      <c r="T66" s="322">
        <v>36135</v>
      </c>
      <c r="U66" s="322">
        <v>2245</v>
      </c>
      <c r="V66" s="340" t="s">
        <v>2</v>
      </c>
      <c r="W66" s="340" t="s">
        <v>2</v>
      </c>
      <c r="X66" s="340" t="s">
        <v>2</v>
      </c>
      <c r="Y66" s="340" t="s">
        <v>2</v>
      </c>
      <c r="Z66" s="340" t="s">
        <v>2</v>
      </c>
      <c r="AA66" s="340" t="s">
        <v>2</v>
      </c>
      <c r="AB66" s="340" t="s">
        <v>2</v>
      </c>
      <c r="AC66" s="340" t="s">
        <v>2</v>
      </c>
      <c r="AD66" s="340" t="s">
        <v>2</v>
      </c>
      <c r="AE66" s="340" t="s">
        <v>2</v>
      </c>
      <c r="AG66" s="40" t="s">
        <v>50</v>
      </c>
      <c r="AH66" s="322">
        <v>65014</v>
      </c>
      <c r="AI66" s="322">
        <v>49137</v>
      </c>
      <c r="AJ66" s="322">
        <v>38930</v>
      </c>
      <c r="AK66" s="322">
        <v>1985</v>
      </c>
      <c r="AL66" s="322">
        <v>385</v>
      </c>
      <c r="AM66" s="322">
        <v>1461</v>
      </c>
      <c r="AN66" s="322">
        <v>1037</v>
      </c>
      <c r="AO66" s="322">
        <v>318</v>
      </c>
      <c r="AP66" s="322">
        <v>622</v>
      </c>
      <c r="AQ66" s="322">
        <v>170</v>
      </c>
      <c r="AR66" s="322">
        <v>47112</v>
      </c>
      <c r="AS66" s="322">
        <v>2025</v>
      </c>
      <c r="AT66" s="322">
        <v>48051</v>
      </c>
      <c r="AU66" s="322">
        <v>1086</v>
      </c>
      <c r="AW66" s="40" t="s">
        <v>50</v>
      </c>
      <c r="AX66" s="322">
        <v>75961</v>
      </c>
      <c r="AY66" s="322">
        <v>56231</v>
      </c>
      <c r="AZ66" s="322">
        <v>43846</v>
      </c>
      <c r="BA66" s="322">
        <v>1724</v>
      </c>
      <c r="BB66" s="322">
        <v>240</v>
      </c>
      <c r="BC66" s="322">
        <v>2312</v>
      </c>
      <c r="BD66" s="322">
        <v>1778</v>
      </c>
      <c r="BE66" s="322">
        <v>1494</v>
      </c>
      <c r="BF66" s="322">
        <v>972</v>
      </c>
      <c r="BG66" s="322">
        <v>161</v>
      </c>
      <c r="BH66" s="322">
        <v>53856</v>
      </c>
      <c r="BI66" s="337">
        <v>2375</v>
      </c>
      <c r="BJ66" s="322">
        <v>54404</v>
      </c>
      <c r="BK66" s="322">
        <v>1827</v>
      </c>
      <c r="BM66" s="40" t="s">
        <v>50</v>
      </c>
      <c r="BN66" s="322">
        <v>78194</v>
      </c>
      <c r="BO66" s="322">
        <v>56797</v>
      </c>
      <c r="BP66" s="322">
        <v>39896</v>
      </c>
      <c r="BQ66" s="322">
        <v>1303</v>
      </c>
      <c r="BR66" s="322" t="s">
        <v>2867</v>
      </c>
      <c r="BS66" s="322" t="s">
        <v>2867</v>
      </c>
      <c r="BT66" s="322" t="s">
        <v>2867</v>
      </c>
      <c r="BU66" s="322" t="s">
        <v>2867</v>
      </c>
      <c r="BV66" s="322" t="s">
        <v>2867</v>
      </c>
      <c r="BW66" s="322" t="s">
        <v>2867</v>
      </c>
      <c r="BX66" s="322">
        <v>52999</v>
      </c>
      <c r="BY66" s="322">
        <v>3798</v>
      </c>
      <c r="BZ66" s="322">
        <v>54335</v>
      </c>
      <c r="CA66" s="322">
        <v>2462</v>
      </c>
    </row>
    <row r="67" spans="1:79" x14ac:dyDescent="0.2">
      <c r="A67" s="40" t="s">
        <v>51</v>
      </c>
      <c r="B67" s="322">
        <v>65015</v>
      </c>
      <c r="C67" s="322">
        <v>60739</v>
      </c>
      <c r="D67" s="322">
        <v>59615</v>
      </c>
      <c r="E67" s="322">
        <v>1224</v>
      </c>
      <c r="F67" s="340" t="s">
        <v>2</v>
      </c>
      <c r="G67" s="340" t="s">
        <v>2</v>
      </c>
      <c r="H67" s="340" t="s">
        <v>2</v>
      </c>
      <c r="I67" s="340" t="s">
        <v>2</v>
      </c>
      <c r="J67" s="340" t="s">
        <v>2</v>
      </c>
      <c r="K67" s="340" t="s">
        <v>2</v>
      </c>
      <c r="L67" s="340" t="s">
        <v>2</v>
      </c>
      <c r="M67" s="340" t="s">
        <v>2</v>
      </c>
      <c r="N67" s="340" t="s">
        <v>2</v>
      </c>
      <c r="O67" s="340" t="s">
        <v>2</v>
      </c>
      <c r="Q67" s="40" t="s">
        <v>51</v>
      </c>
      <c r="R67" s="322">
        <v>62953</v>
      </c>
      <c r="S67" s="322">
        <v>58887</v>
      </c>
      <c r="T67" s="322">
        <v>56171</v>
      </c>
      <c r="U67" s="322">
        <v>1090</v>
      </c>
      <c r="V67" s="340" t="s">
        <v>2</v>
      </c>
      <c r="W67" s="340" t="s">
        <v>2</v>
      </c>
      <c r="X67" s="340" t="s">
        <v>2</v>
      </c>
      <c r="Y67" s="340" t="s">
        <v>2</v>
      </c>
      <c r="Z67" s="340" t="s">
        <v>2</v>
      </c>
      <c r="AA67" s="340" t="s">
        <v>2</v>
      </c>
      <c r="AB67" s="340" t="s">
        <v>2</v>
      </c>
      <c r="AC67" s="340" t="s">
        <v>2</v>
      </c>
      <c r="AD67" s="340" t="s">
        <v>2</v>
      </c>
      <c r="AE67" s="340" t="s">
        <v>2</v>
      </c>
      <c r="AG67" s="40" t="s">
        <v>51</v>
      </c>
      <c r="AH67" s="322">
        <v>64172</v>
      </c>
      <c r="AI67" s="322">
        <v>58514</v>
      </c>
      <c r="AJ67" s="322">
        <v>55542</v>
      </c>
      <c r="AK67" s="322">
        <v>1139</v>
      </c>
      <c r="AL67" s="322">
        <v>138</v>
      </c>
      <c r="AM67" s="322">
        <v>104</v>
      </c>
      <c r="AN67" s="322">
        <v>259</v>
      </c>
      <c r="AO67" s="322">
        <v>53</v>
      </c>
      <c r="AP67" s="322">
        <v>343</v>
      </c>
      <c r="AQ67" s="322">
        <v>129</v>
      </c>
      <c r="AR67" s="322">
        <v>57853</v>
      </c>
      <c r="AS67" s="322">
        <v>661</v>
      </c>
      <c r="AT67" s="322">
        <v>58255</v>
      </c>
      <c r="AU67" s="322">
        <v>259</v>
      </c>
      <c r="AW67" s="40" t="s">
        <v>51</v>
      </c>
      <c r="AX67" s="322">
        <v>71984</v>
      </c>
      <c r="AY67" s="322">
        <v>62694</v>
      </c>
      <c r="AZ67" s="322">
        <v>58688</v>
      </c>
      <c r="BA67" s="322">
        <v>992</v>
      </c>
      <c r="BB67" s="322">
        <v>114</v>
      </c>
      <c r="BC67" s="322">
        <v>298</v>
      </c>
      <c r="BD67" s="322">
        <v>323</v>
      </c>
      <c r="BE67" s="338" t="s">
        <v>2</v>
      </c>
      <c r="BF67" s="322">
        <v>503</v>
      </c>
      <c r="BG67" s="322">
        <v>159</v>
      </c>
      <c r="BH67" s="322">
        <v>61743</v>
      </c>
      <c r="BI67" s="337">
        <v>951</v>
      </c>
      <c r="BJ67" s="322">
        <v>62090</v>
      </c>
      <c r="BK67" s="322">
        <v>604</v>
      </c>
      <c r="BM67" s="40" t="s">
        <v>51</v>
      </c>
      <c r="BN67" s="322">
        <v>78103</v>
      </c>
      <c r="BO67" s="322">
        <v>63540</v>
      </c>
      <c r="BP67" s="322">
        <v>57065</v>
      </c>
      <c r="BQ67" s="322">
        <v>818</v>
      </c>
      <c r="BR67" s="322" t="s">
        <v>2867</v>
      </c>
      <c r="BS67" s="322" t="s">
        <v>2867</v>
      </c>
      <c r="BT67" s="322" t="s">
        <v>2867</v>
      </c>
      <c r="BU67" s="322" t="s">
        <v>2867</v>
      </c>
      <c r="BV67" s="322" t="s">
        <v>2867</v>
      </c>
      <c r="BW67" s="322" t="s">
        <v>2867</v>
      </c>
      <c r="BX67" s="322">
        <v>60574</v>
      </c>
      <c r="BY67" s="322">
        <v>2966</v>
      </c>
      <c r="BZ67" s="322">
        <v>62666</v>
      </c>
      <c r="CA67" s="322">
        <v>874</v>
      </c>
    </row>
    <row r="68" spans="1:79" x14ac:dyDescent="0.2">
      <c r="A68" s="40" t="s">
        <v>52</v>
      </c>
      <c r="B68" s="322">
        <v>143571</v>
      </c>
      <c r="C68" s="322">
        <v>115795</v>
      </c>
      <c r="D68" s="322">
        <v>111992</v>
      </c>
      <c r="E68" s="322">
        <v>5918</v>
      </c>
      <c r="F68" s="340" t="s">
        <v>2</v>
      </c>
      <c r="G68" s="340" t="s">
        <v>2</v>
      </c>
      <c r="H68" s="340" t="s">
        <v>2</v>
      </c>
      <c r="I68" s="340" t="s">
        <v>2</v>
      </c>
      <c r="J68" s="340" t="s">
        <v>2</v>
      </c>
      <c r="K68" s="340" t="s">
        <v>2</v>
      </c>
      <c r="L68" s="340" t="s">
        <v>2</v>
      </c>
      <c r="M68" s="340" t="s">
        <v>2</v>
      </c>
      <c r="N68" s="340" t="s">
        <v>2</v>
      </c>
      <c r="O68" s="340" t="s">
        <v>2</v>
      </c>
      <c r="Q68" s="40" t="s">
        <v>52</v>
      </c>
      <c r="R68" s="322">
        <v>117342</v>
      </c>
      <c r="S68" s="322">
        <v>98477</v>
      </c>
      <c r="T68" s="322">
        <v>88589</v>
      </c>
      <c r="U68" s="322">
        <v>4690</v>
      </c>
      <c r="V68" s="340" t="s">
        <v>2</v>
      </c>
      <c r="W68" s="340" t="s">
        <v>2</v>
      </c>
      <c r="X68" s="340" t="s">
        <v>2</v>
      </c>
      <c r="Y68" s="340" t="s">
        <v>2</v>
      </c>
      <c r="Z68" s="340" t="s">
        <v>2</v>
      </c>
      <c r="AA68" s="340" t="s">
        <v>2</v>
      </c>
      <c r="AB68" s="340" t="s">
        <v>2</v>
      </c>
      <c r="AC68" s="340" t="s">
        <v>2</v>
      </c>
      <c r="AD68" s="340" t="s">
        <v>2</v>
      </c>
      <c r="AE68" s="340" t="s">
        <v>2</v>
      </c>
      <c r="AG68" s="40" t="s">
        <v>52</v>
      </c>
      <c r="AH68" s="322">
        <v>116565</v>
      </c>
      <c r="AI68" s="322">
        <v>95830</v>
      </c>
      <c r="AJ68" s="322">
        <v>85879</v>
      </c>
      <c r="AK68" s="322">
        <v>4447</v>
      </c>
      <c r="AL68" s="322">
        <v>444</v>
      </c>
      <c r="AM68" s="322">
        <v>438</v>
      </c>
      <c r="AN68" s="322">
        <v>829</v>
      </c>
      <c r="AO68" s="322">
        <v>211</v>
      </c>
      <c r="AP68" s="322">
        <v>436</v>
      </c>
      <c r="AQ68" s="322">
        <v>652</v>
      </c>
      <c r="AR68" s="322">
        <v>93730</v>
      </c>
      <c r="AS68" s="322">
        <v>2100</v>
      </c>
      <c r="AT68" s="322">
        <v>95260</v>
      </c>
      <c r="AU68" s="322">
        <v>570</v>
      </c>
      <c r="AW68" s="40" t="s">
        <v>52</v>
      </c>
      <c r="AX68" s="322">
        <v>131149</v>
      </c>
      <c r="AY68" s="322">
        <v>103457</v>
      </c>
      <c r="AZ68" s="322">
        <v>92246</v>
      </c>
      <c r="BA68" s="322">
        <v>2768</v>
      </c>
      <c r="BB68" s="322">
        <v>401</v>
      </c>
      <c r="BC68" s="322">
        <v>912</v>
      </c>
      <c r="BD68" s="322">
        <v>1108</v>
      </c>
      <c r="BE68" s="322">
        <v>281</v>
      </c>
      <c r="BF68" s="322">
        <v>734</v>
      </c>
      <c r="BG68" s="322">
        <v>429</v>
      </c>
      <c r="BH68" s="322">
        <v>100980</v>
      </c>
      <c r="BI68" s="337">
        <v>2477</v>
      </c>
      <c r="BJ68" s="322">
        <v>102069</v>
      </c>
      <c r="BK68" s="322">
        <v>1388</v>
      </c>
      <c r="BM68" s="40" t="s">
        <v>52</v>
      </c>
      <c r="BN68" s="322">
        <v>150921</v>
      </c>
      <c r="BO68" s="322">
        <v>115743</v>
      </c>
      <c r="BP68" s="322">
        <v>94913</v>
      </c>
      <c r="BQ68" s="322">
        <v>2960</v>
      </c>
      <c r="BR68" s="322" t="s">
        <v>2867</v>
      </c>
      <c r="BS68" s="322" t="s">
        <v>2867</v>
      </c>
      <c r="BT68" s="322" t="s">
        <v>2867</v>
      </c>
      <c r="BU68" s="322" t="s">
        <v>2867</v>
      </c>
      <c r="BV68" s="322" t="s">
        <v>2867</v>
      </c>
      <c r="BW68" s="322" t="s">
        <v>2867</v>
      </c>
      <c r="BX68" s="322">
        <v>108459</v>
      </c>
      <c r="BY68" s="322">
        <v>7284</v>
      </c>
      <c r="BZ68" s="322">
        <v>114091</v>
      </c>
      <c r="CA68" s="322">
        <v>1652</v>
      </c>
    </row>
    <row r="69" spans="1:79" x14ac:dyDescent="0.2">
      <c r="A69" s="40" t="s">
        <v>53</v>
      </c>
      <c r="B69" s="322">
        <v>125906</v>
      </c>
      <c r="C69" s="322">
        <v>112555</v>
      </c>
      <c r="D69" s="322">
        <v>111143</v>
      </c>
      <c r="E69" s="322">
        <v>3017</v>
      </c>
      <c r="F69" s="340" t="s">
        <v>2</v>
      </c>
      <c r="G69" s="340" t="s">
        <v>2</v>
      </c>
      <c r="H69" s="340" t="s">
        <v>2</v>
      </c>
      <c r="I69" s="340" t="s">
        <v>2</v>
      </c>
      <c r="J69" s="340" t="s">
        <v>2</v>
      </c>
      <c r="K69" s="340" t="s">
        <v>2</v>
      </c>
      <c r="L69" s="340" t="s">
        <v>2</v>
      </c>
      <c r="M69" s="340" t="s">
        <v>2</v>
      </c>
      <c r="N69" s="340" t="s">
        <v>2</v>
      </c>
      <c r="O69" s="340" t="s">
        <v>2</v>
      </c>
      <c r="Q69" s="40" t="s">
        <v>53</v>
      </c>
      <c r="R69" s="322">
        <v>110100</v>
      </c>
      <c r="S69" s="322">
        <v>99807</v>
      </c>
      <c r="T69" s="322">
        <v>94433</v>
      </c>
      <c r="U69" s="322">
        <v>2652</v>
      </c>
      <c r="V69" s="340" t="s">
        <v>2</v>
      </c>
      <c r="W69" s="340" t="s">
        <v>2</v>
      </c>
      <c r="X69" s="340" t="s">
        <v>2</v>
      </c>
      <c r="Y69" s="340" t="s">
        <v>2</v>
      </c>
      <c r="Z69" s="340" t="s">
        <v>2</v>
      </c>
      <c r="AA69" s="340" t="s">
        <v>2</v>
      </c>
      <c r="AB69" s="340" t="s">
        <v>2</v>
      </c>
      <c r="AC69" s="340" t="s">
        <v>2</v>
      </c>
      <c r="AD69" s="340" t="s">
        <v>2</v>
      </c>
      <c r="AE69" s="340" t="s">
        <v>2</v>
      </c>
      <c r="AG69" s="40" t="s">
        <v>53</v>
      </c>
      <c r="AH69" s="322">
        <v>109243</v>
      </c>
      <c r="AI69" s="322">
        <v>96190</v>
      </c>
      <c r="AJ69" s="322">
        <v>90060</v>
      </c>
      <c r="AK69" s="322">
        <v>3005</v>
      </c>
      <c r="AL69" s="322">
        <v>195</v>
      </c>
      <c r="AM69" s="322">
        <v>150</v>
      </c>
      <c r="AN69" s="322">
        <v>369</v>
      </c>
      <c r="AO69" s="322">
        <v>250</v>
      </c>
      <c r="AP69" s="322">
        <v>231</v>
      </c>
      <c r="AQ69" s="322">
        <v>1125</v>
      </c>
      <c r="AR69" s="322">
        <v>94219</v>
      </c>
      <c r="AS69" s="322">
        <v>1971</v>
      </c>
      <c r="AT69" s="322">
        <v>95712</v>
      </c>
      <c r="AU69" s="322">
        <v>478</v>
      </c>
      <c r="AW69" s="40" t="s">
        <v>53</v>
      </c>
      <c r="AX69" s="322">
        <v>119982</v>
      </c>
      <c r="AY69" s="322">
        <v>99174</v>
      </c>
      <c r="AZ69" s="322">
        <v>91792</v>
      </c>
      <c r="BA69" s="322">
        <v>2327</v>
      </c>
      <c r="BB69" s="322">
        <v>154</v>
      </c>
      <c r="BC69" s="322">
        <v>492</v>
      </c>
      <c r="BD69" s="322">
        <v>539</v>
      </c>
      <c r="BE69" s="322">
        <v>254</v>
      </c>
      <c r="BF69" s="322">
        <v>406</v>
      </c>
      <c r="BG69" s="322">
        <v>1018</v>
      </c>
      <c r="BH69" s="322">
        <v>96392</v>
      </c>
      <c r="BI69" s="337">
        <v>2782</v>
      </c>
      <c r="BJ69" s="322">
        <v>97622</v>
      </c>
      <c r="BK69" s="322">
        <v>1552</v>
      </c>
      <c r="BM69" s="40" t="s">
        <v>53</v>
      </c>
      <c r="BN69" s="322">
        <v>134957</v>
      </c>
      <c r="BO69" s="322">
        <v>104754</v>
      </c>
      <c r="BP69" s="322">
        <v>90627</v>
      </c>
      <c r="BQ69" s="322">
        <v>1857</v>
      </c>
      <c r="BR69" s="322" t="s">
        <v>2867</v>
      </c>
      <c r="BS69" s="322" t="s">
        <v>2867</v>
      </c>
      <c r="BT69" s="322" t="s">
        <v>2867</v>
      </c>
      <c r="BU69" s="322" t="s">
        <v>2867</v>
      </c>
      <c r="BV69" s="322" t="s">
        <v>2867</v>
      </c>
      <c r="BW69" s="322" t="s">
        <v>2867</v>
      </c>
      <c r="BX69" s="322">
        <v>97125</v>
      </c>
      <c r="BY69" s="322">
        <v>7629</v>
      </c>
      <c r="BZ69" s="322">
        <v>102368</v>
      </c>
      <c r="CA69" s="322">
        <v>2386</v>
      </c>
    </row>
    <row r="70" spans="1:79" x14ac:dyDescent="0.2">
      <c r="A70" s="40" t="s">
        <v>54</v>
      </c>
      <c r="B70" s="322">
        <v>82926</v>
      </c>
      <c r="C70" s="322">
        <v>75034</v>
      </c>
      <c r="D70" s="322">
        <v>73599</v>
      </c>
      <c r="E70" s="322">
        <v>1901</v>
      </c>
      <c r="F70" s="340" t="s">
        <v>2</v>
      </c>
      <c r="G70" s="340" t="s">
        <v>2</v>
      </c>
      <c r="H70" s="340" t="s">
        <v>2</v>
      </c>
      <c r="I70" s="340" t="s">
        <v>2</v>
      </c>
      <c r="J70" s="340" t="s">
        <v>2</v>
      </c>
      <c r="K70" s="340" t="s">
        <v>2</v>
      </c>
      <c r="L70" s="340" t="s">
        <v>2</v>
      </c>
      <c r="M70" s="340" t="s">
        <v>2</v>
      </c>
      <c r="N70" s="340" t="s">
        <v>2</v>
      </c>
      <c r="O70" s="340" t="s">
        <v>2</v>
      </c>
      <c r="Q70" s="40" t="s">
        <v>54</v>
      </c>
      <c r="R70" s="322">
        <v>78882</v>
      </c>
      <c r="S70" s="322">
        <v>71001</v>
      </c>
      <c r="T70" s="322">
        <v>67371</v>
      </c>
      <c r="U70" s="322">
        <v>1690</v>
      </c>
      <c r="V70" s="340" t="s">
        <v>2</v>
      </c>
      <c r="W70" s="340" t="s">
        <v>2</v>
      </c>
      <c r="X70" s="340" t="s">
        <v>2</v>
      </c>
      <c r="Y70" s="340" t="s">
        <v>2</v>
      </c>
      <c r="Z70" s="340" t="s">
        <v>2</v>
      </c>
      <c r="AA70" s="340" t="s">
        <v>2</v>
      </c>
      <c r="AB70" s="340" t="s">
        <v>2</v>
      </c>
      <c r="AC70" s="340" t="s">
        <v>2</v>
      </c>
      <c r="AD70" s="340" t="s">
        <v>2</v>
      </c>
      <c r="AE70" s="340" t="s">
        <v>2</v>
      </c>
      <c r="AG70" s="40" t="s">
        <v>54</v>
      </c>
      <c r="AH70" s="322">
        <v>80845</v>
      </c>
      <c r="AI70" s="322">
        <v>69890</v>
      </c>
      <c r="AJ70" s="322">
        <v>65132</v>
      </c>
      <c r="AK70" s="322">
        <v>2133</v>
      </c>
      <c r="AL70" s="322">
        <v>249</v>
      </c>
      <c r="AM70" s="322">
        <v>196</v>
      </c>
      <c r="AN70" s="322">
        <v>373</v>
      </c>
      <c r="AO70" s="322">
        <v>76</v>
      </c>
      <c r="AP70" s="322">
        <v>315</v>
      </c>
      <c r="AQ70" s="322">
        <v>262</v>
      </c>
      <c r="AR70" s="322">
        <v>68771</v>
      </c>
      <c r="AS70" s="322">
        <v>1119</v>
      </c>
      <c r="AT70" s="322">
        <v>69480</v>
      </c>
      <c r="AU70" s="322">
        <v>410</v>
      </c>
      <c r="AW70" s="40" t="s">
        <v>54</v>
      </c>
      <c r="AX70" s="322">
        <v>91514</v>
      </c>
      <c r="AY70" s="322">
        <v>73406</v>
      </c>
      <c r="AZ70" s="322">
        <v>68165</v>
      </c>
      <c r="BA70" s="322">
        <v>1581</v>
      </c>
      <c r="BB70" s="322">
        <v>239</v>
      </c>
      <c r="BC70" s="322">
        <v>377</v>
      </c>
      <c r="BD70" s="322">
        <v>433</v>
      </c>
      <c r="BE70" s="322">
        <v>421</v>
      </c>
      <c r="BF70" s="322">
        <v>415</v>
      </c>
      <c r="BG70" s="322">
        <v>206</v>
      </c>
      <c r="BH70" s="322">
        <v>71863</v>
      </c>
      <c r="BI70" s="337">
        <v>1543</v>
      </c>
      <c r="BJ70" s="322">
        <v>72371</v>
      </c>
      <c r="BK70" s="322">
        <v>1035</v>
      </c>
      <c r="BM70" s="40" t="s">
        <v>54</v>
      </c>
      <c r="BN70" s="322">
        <v>98515</v>
      </c>
      <c r="BO70" s="322">
        <v>73519</v>
      </c>
      <c r="BP70" s="322">
        <v>62103</v>
      </c>
      <c r="BQ70" s="322">
        <v>1350</v>
      </c>
      <c r="BR70" s="322" t="s">
        <v>2867</v>
      </c>
      <c r="BS70" s="322" t="s">
        <v>2867</v>
      </c>
      <c r="BT70" s="322" t="s">
        <v>2867</v>
      </c>
      <c r="BU70" s="322" t="s">
        <v>2867</v>
      </c>
      <c r="BV70" s="322" t="s">
        <v>2867</v>
      </c>
      <c r="BW70" s="322" t="s">
        <v>2867</v>
      </c>
      <c r="BX70" s="322">
        <v>66941</v>
      </c>
      <c r="BY70" s="322">
        <v>6578</v>
      </c>
      <c r="BZ70" s="322">
        <v>72362</v>
      </c>
      <c r="CA70" s="322">
        <v>1157</v>
      </c>
    </row>
    <row r="71" spans="1:79" x14ac:dyDescent="0.2">
      <c r="A71" s="40" t="s">
        <v>55</v>
      </c>
      <c r="B71" s="322">
        <v>114182</v>
      </c>
      <c r="C71" s="322">
        <v>99725</v>
      </c>
      <c r="D71" s="322">
        <v>99017</v>
      </c>
      <c r="E71" s="322">
        <v>2083</v>
      </c>
      <c r="F71" s="340" t="s">
        <v>2</v>
      </c>
      <c r="G71" s="340" t="s">
        <v>2</v>
      </c>
      <c r="H71" s="340" t="s">
        <v>2</v>
      </c>
      <c r="I71" s="340" t="s">
        <v>2</v>
      </c>
      <c r="J71" s="340" t="s">
        <v>2</v>
      </c>
      <c r="K71" s="340" t="s">
        <v>2</v>
      </c>
      <c r="L71" s="340" t="s">
        <v>2</v>
      </c>
      <c r="M71" s="340" t="s">
        <v>2</v>
      </c>
      <c r="N71" s="340" t="s">
        <v>2</v>
      </c>
      <c r="O71" s="340" t="s">
        <v>2</v>
      </c>
      <c r="Q71" s="40" t="s">
        <v>55</v>
      </c>
      <c r="R71" s="322">
        <v>102419</v>
      </c>
      <c r="S71" s="322">
        <v>83233</v>
      </c>
      <c r="T71" s="322">
        <v>80303</v>
      </c>
      <c r="U71" s="322">
        <v>1665</v>
      </c>
      <c r="V71" s="340" t="s">
        <v>2</v>
      </c>
      <c r="W71" s="340" t="s">
        <v>2</v>
      </c>
      <c r="X71" s="340" t="s">
        <v>2</v>
      </c>
      <c r="Y71" s="340" t="s">
        <v>2</v>
      </c>
      <c r="Z71" s="340" t="s">
        <v>2</v>
      </c>
      <c r="AA71" s="340" t="s">
        <v>2</v>
      </c>
      <c r="AB71" s="340" t="s">
        <v>2</v>
      </c>
      <c r="AC71" s="340" t="s">
        <v>2</v>
      </c>
      <c r="AD71" s="340" t="s">
        <v>2</v>
      </c>
      <c r="AE71" s="340" t="s">
        <v>2</v>
      </c>
      <c r="AG71" s="40" t="s">
        <v>55</v>
      </c>
      <c r="AH71" s="322">
        <v>103809</v>
      </c>
      <c r="AI71" s="322">
        <v>77571</v>
      </c>
      <c r="AJ71" s="322">
        <v>74071</v>
      </c>
      <c r="AK71" s="322">
        <v>1840</v>
      </c>
      <c r="AL71" s="322">
        <v>122</v>
      </c>
      <c r="AM71" s="322">
        <v>122</v>
      </c>
      <c r="AN71" s="322">
        <v>168</v>
      </c>
      <c r="AO71" s="322">
        <v>208</v>
      </c>
      <c r="AP71" s="322">
        <v>124</v>
      </c>
      <c r="AQ71" s="322">
        <v>317</v>
      </c>
      <c r="AR71" s="322">
        <v>76617</v>
      </c>
      <c r="AS71" s="322">
        <v>954</v>
      </c>
      <c r="AT71" s="322">
        <v>77283</v>
      </c>
      <c r="AU71" s="322">
        <v>288</v>
      </c>
      <c r="AW71" s="40" t="s">
        <v>55</v>
      </c>
      <c r="AX71" s="322">
        <v>119871</v>
      </c>
      <c r="AY71" s="322">
        <v>78756</v>
      </c>
      <c r="AZ71" s="322">
        <v>74050</v>
      </c>
      <c r="BA71" s="322">
        <v>1111</v>
      </c>
      <c r="BB71" s="322">
        <v>210</v>
      </c>
      <c r="BC71" s="322">
        <v>356</v>
      </c>
      <c r="BD71" s="322">
        <v>303</v>
      </c>
      <c r="BE71" s="322">
        <v>138</v>
      </c>
      <c r="BF71" s="322">
        <v>221</v>
      </c>
      <c r="BG71" s="322">
        <v>253</v>
      </c>
      <c r="BH71" s="322">
        <v>76845</v>
      </c>
      <c r="BI71" s="337">
        <v>1911</v>
      </c>
      <c r="BJ71" s="322">
        <v>77501</v>
      </c>
      <c r="BK71" s="322">
        <v>1255</v>
      </c>
      <c r="BM71" s="40" t="s">
        <v>55</v>
      </c>
      <c r="BN71" s="322">
        <v>160336</v>
      </c>
      <c r="BO71" s="322">
        <v>91248</v>
      </c>
      <c r="BP71" s="322">
        <v>71770</v>
      </c>
      <c r="BQ71" s="322">
        <v>929</v>
      </c>
      <c r="BR71" s="322" t="s">
        <v>2867</v>
      </c>
      <c r="BS71" s="322" t="s">
        <v>2867</v>
      </c>
      <c r="BT71" s="322" t="s">
        <v>2867</v>
      </c>
      <c r="BU71" s="322" t="s">
        <v>2867</v>
      </c>
      <c r="BV71" s="322" t="s">
        <v>2867</v>
      </c>
      <c r="BW71" s="322" t="s">
        <v>2867</v>
      </c>
      <c r="BX71" s="322">
        <v>76503</v>
      </c>
      <c r="BY71" s="322">
        <v>14745</v>
      </c>
      <c r="BZ71" s="322">
        <v>89349</v>
      </c>
      <c r="CA71" s="322">
        <v>1899</v>
      </c>
    </row>
    <row r="72" spans="1:79" x14ac:dyDescent="0.2">
      <c r="A72" s="40" t="s">
        <v>56</v>
      </c>
      <c r="B72" s="322">
        <v>113093</v>
      </c>
      <c r="C72" s="322">
        <v>104971</v>
      </c>
      <c r="D72" s="322">
        <v>103773</v>
      </c>
      <c r="E72" s="322">
        <v>2343</v>
      </c>
      <c r="F72" s="340" t="s">
        <v>2</v>
      </c>
      <c r="G72" s="340" t="s">
        <v>2</v>
      </c>
      <c r="H72" s="340" t="s">
        <v>2</v>
      </c>
      <c r="I72" s="340" t="s">
        <v>2</v>
      </c>
      <c r="J72" s="340" t="s">
        <v>2</v>
      </c>
      <c r="K72" s="340" t="s">
        <v>2</v>
      </c>
      <c r="L72" s="340" t="s">
        <v>2</v>
      </c>
      <c r="M72" s="340" t="s">
        <v>2</v>
      </c>
      <c r="N72" s="340" t="s">
        <v>2</v>
      </c>
      <c r="O72" s="340" t="s">
        <v>2</v>
      </c>
      <c r="Q72" s="40" t="s">
        <v>56</v>
      </c>
      <c r="R72" s="322">
        <v>108483</v>
      </c>
      <c r="S72" s="322">
        <v>99207</v>
      </c>
      <c r="T72" s="322">
        <v>95328</v>
      </c>
      <c r="U72" s="322">
        <v>1999</v>
      </c>
      <c r="V72" s="340" t="s">
        <v>2</v>
      </c>
      <c r="W72" s="340" t="s">
        <v>2</v>
      </c>
      <c r="X72" s="340" t="s">
        <v>2</v>
      </c>
      <c r="Y72" s="340" t="s">
        <v>2</v>
      </c>
      <c r="Z72" s="340" t="s">
        <v>2</v>
      </c>
      <c r="AA72" s="340" t="s">
        <v>2</v>
      </c>
      <c r="AB72" s="340" t="s">
        <v>2</v>
      </c>
      <c r="AC72" s="340" t="s">
        <v>2</v>
      </c>
      <c r="AD72" s="340" t="s">
        <v>2</v>
      </c>
      <c r="AE72" s="340" t="s">
        <v>2</v>
      </c>
      <c r="AG72" s="40" t="s">
        <v>56</v>
      </c>
      <c r="AH72" s="322">
        <v>108992</v>
      </c>
      <c r="AI72" s="322">
        <v>94483</v>
      </c>
      <c r="AJ72" s="322">
        <v>89559</v>
      </c>
      <c r="AK72" s="322">
        <v>2569</v>
      </c>
      <c r="AL72" s="322">
        <v>231</v>
      </c>
      <c r="AM72" s="322">
        <v>65</v>
      </c>
      <c r="AN72" s="322">
        <v>294</v>
      </c>
      <c r="AO72" s="322">
        <v>153</v>
      </c>
      <c r="AP72" s="322">
        <v>182</v>
      </c>
      <c r="AQ72" s="322">
        <v>752</v>
      </c>
      <c r="AR72" s="322">
        <v>92985</v>
      </c>
      <c r="AS72" s="322">
        <v>1498</v>
      </c>
      <c r="AT72" s="322">
        <v>94168</v>
      </c>
      <c r="AU72" s="322">
        <v>315</v>
      </c>
      <c r="AW72" s="40" t="s">
        <v>56</v>
      </c>
      <c r="AX72" s="322">
        <v>115844</v>
      </c>
      <c r="AY72" s="322">
        <v>93086</v>
      </c>
      <c r="AZ72" s="322">
        <v>88280</v>
      </c>
      <c r="BA72" s="322">
        <v>1697</v>
      </c>
      <c r="BB72" s="322">
        <v>180</v>
      </c>
      <c r="BC72" s="322">
        <v>168</v>
      </c>
      <c r="BD72" s="322">
        <v>309</v>
      </c>
      <c r="BE72" s="322">
        <v>252</v>
      </c>
      <c r="BF72" s="322">
        <v>285</v>
      </c>
      <c r="BG72" s="322">
        <v>705</v>
      </c>
      <c r="BH72" s="322">
        <v>91178</v>
      </c>
      <c r="BI72" s="337">
        <v>1908</v>
      </c>
      <c r="BJ72" s="322">
        <v>92091</v>
      </c>
      <c r="BK72" s="322">
        <v>995</v>
      </c>
      <c r="BM72" s="40" t="s">
        <v>56</v>
      </c>
      <c r="BN72" s="322">
        <v>138073</v>
      </c>
      <c r="BO72" s="322">
        <v>97297</v>
      </c>
      <c r="BP72" s="322">
        <v>87410</v>
      </c>
      <c r="BQ72" s="322">
        <v>1315</v>
      </c>
      <c r="BR72" s="322" t="s">
        <v>2867</v>
      </c>
      <c r="BS72" s="322" t="s">
        <v>2867</v>
      </c>
      <c r="BT72" s="322" t="s">
        <v>2867</v>
      </c>
      <c r="BU72" s="322" t="s">
        <v>2867</v>
      </c>
      <c r="BV72" s="322" t="s">
        <v>2867</v>
      </c>
      <c r="BW72" s="322" t="s">
        <v>2867</v>
      </c>
      <c r="BX72" s="322">
        <v>91077</v>
      </c>
      <c r="BY72" s="322">
        <v>6220</v>
      </c>
      <c r="BZ72" s="322">
        <v>95684</v>
      </c>
      <c r="CA72" s="322">
        <v>1613</v>
      </c>
    </row>
    <row r="73" spans="1:79" x14ac:dyDescent="0.2">
      <c r="A73" s="40" t="s">
        <v>57</v>
      </c>
      <c r="B73" s="322">
        <v>80059</v>
      </c>
      <c r="C73" s="322">
        <v>73567</v>
      </c>
      <c r="D73" s="322">
        <v>71851</v>
      </c>
      <c r="E73" s="322">
        <v>1586</v>
      </c>
      <c r="F73" s="340" t="s">
        <v>2</v>
      </c>
      <c r="G73" s="340" t="s">
        <v>2</v>
      </c>
      <c r="H73" s="340" t="s">
        <v>2</v>
      </c>
      <c r="I73" s="340" t="s">
        <v>2</v>
      </c>
      <c r="J73" s="340" t="s">
        <v>2</v>
      </c>
      <c r="K73" s="340" t="s">
        <v>2</v>
      </c>
      <c r="L73" s="340" t="s">
        <v>2</v>
      </c>
      <c r="M73" s="340" t="s">
        <v>2</v>
      </c>
      <c r="N73" s="340" t="s">
        <v>2</v>
      </c>
      <c r="O73" s="340" t="s">
        <v>2</v>
      </c>
      <c r="Q73" s="40" t="s">
        <v>57</v>
      </c>
      <c r="R73" s="322">
        <v>74632</v>
      </c>
      <c r="S73" s="322">
        <v>69404</v>
      </c>
      <c r="T73" s="322">
        <v>65854</v>
      </c>
      <c r="U73" s="322">
        <v>1300</v>
      </c>
      <c r="V73" s="340" t="s">
        <v>2</v>
      </c>
      <c r="W73" s="340" t="s">
        <v>2</v>
      </c>
      <c r="X73" s="340" t="s">
        <v>2</v>
      </c>
      <c r="Y73" s="340" t="s">
        <v>2</v>
      </c>
      <c r="Z73" s="340" t="s">
        <v>2</v>
      </c>
      <c r="AA73" s="340" t="s">
        <v>2</v>
      </c>
      <c r="AB73" s="340" t="s">
        <v>2</v>
      </c>
      <c r="AC73" s="340" t="s">
        <v>2</v>
      </c>
      <c r="AD73" s="340" t="s">
        <v>2</v>
      </c>
      <c r="AE73" s="340" t="s">
        <v>2</v>
      </c>
      <c r="AG73" s="40" t="s">
        <v>57</v>
      </c>
      <c r="AH73" s="322">
        <v>76403</v>
      </c>
      <c r="AI73" s="322">
        <v>70102</v>
      </c>
      <c r="AJ73" s="322">
        <v>65619</v>
      </c>
      <c r="AK73" s="322">
        <v>1507</v>
      </c>
      <c r="AL73" s="322">
        <v>169</v>
      </c>
      <c r="AM73" s="322">
        <v>265</v>
      </c>
      <c r="AN73" s="322">
        <v>275</v>
      </c>
      <c r="AO73" s="322">
        <v>107</v>
      </c>
      <c r="AP73" s="322">
        <v>635</v>
      </c>
      <c r="AQ73" s="322">
        <v>153</v>
      </c>
      <c r="AR73" s="322">
        <v>69151</v>
      </c>
      <c r="AS73" s="322">
        <v>951</v>
      </c>
      <c r="AT73" s="322">
        <v>69669</v>
      </c>
      <c r="AU73" s="322">
        <v>433</v>
      </c>
      <c r="AW73" s="40" t="s">
        <v>57</v>
      </c>
      <c r="AX73" s="322">
        <v>83340</v>
      </c>
      <c r="AY73" s="322">
        <v>74011</v>
      </c>
      <c r="AZ73" s="322">
        <v>68427</v>
      </c>
      <c r="BA73" s="322">
        <v>1372</v>
      </c>
      <c r="BB73" s="322">
        <v>156</v>
      </c>
      <c r="BC73" s="322">
        <v>454</v>
      </c>
      <c r="BD73" s="322">
        <v>384</v>
      </c>
      <c r="BE73" s="322">
        <v>250</v>
      </c>
      <c r="BF73" s="322">
        <v>826</v>
      </c>
      <c r="BG73" s="322">
        <v>156</v>
      </c>
      <c r="BH73" s="322">
        <v>72769</v>
      </c>
      <c r="BI73" s="337">
        <v>1242</v>
      </c>
      <c r="BJ73" s="322">
        <v>73184</v>
      </c>
      <c r="BK73" s="322">
        <v>827</v>
      </c>
      <c r="BM73" s="40" t="s">
        <v>57</v>
      </c>
      <c r="BN73" s="322">
        <v>91149</v>
      </c>
      <c r="BO73" s="322">
        <v>78675</v>
      </c>
      <c r="BP73" s="322">
        <v>70685</v>
      </c>
      <c r="BQ73" s="322">
        <v>1402</v>
      </c>
      <c r="BR73" s="322" t="s">
        <v>2867</v>
      </c>
      <c r="BS73" s="322" t="s">
        <v>2867</v>
      </c>
      <c r="BT73" s="322" t="s">
        <v>2867</v>
      </c>
      <c r="BU73" s="322" t="s">
        <v>2867</v>
      </c>
      <c r="BV73" s="322" t="s">
        <v>2867</v>
      </c>
      <c r="BW73" s="322" t="s">
        <v>2867</v>
      </c>
      <c r="BX73" s="322">
        <v>75806</v>
      </c>
      <c r="BY73" s="322">
        <v>2869</v>
      </c>
      <c r="BZ73" s="322">
        <v>77516</v>
      </c>
      <c r="CA73" s="322">
        <v>1159</v>
      </c>
    </row>
    <row r="74" spans="1:79" x14ac:dyDescent="0.2">
      <c r="A74" s="40" t="s">
        <v>58</v>
      </c>
      <c r="B74" s="322">
        <v>122507</v>
      </c>
      <c r="C74" s="322">
        <v>108095</v>
      </c>
      <c r="D74" s="322">
        <v>106776</v>
      </c>
      <c r="E74" s="322">
        <v>4304</v>
      </c>
      <c r="F74" s="340" t="s">
        <v>2</v>
      </c>
      <c r="G74" s="340" t="s">
        <v>2</v>
      </c>
      <c r="H74" s="340" t="s">
        <v>2</v>
      </c>
      <c r="I74" s="340" t="s">
        <v>2</v>
      </c>
      <c r="J74" s="340" t="s">
        <v>2</v>
      </c>
      <c r="K74" s="340" t="s">
        <v>2</v>
      </c>
      <c r="L74" s="340" t="s">
        <v>2</v>
      </c>
      <c r="M74" s="340" t="s">
        <v>2</v>
      </c>
      <c r="N74" s="340" t="s">
        <v>2</v>
      </c>
      <c r="O74" s="340" t="s">
        <v>2</v>
      </c>
      <c r="Q74" s="40" t="s">
        <v>58</v>
      </c>
      <c r="R74" s="322">
        <v>100325</v>
      </c>
      <c r="S74" s="322">
        <v>90238</v>
      </c>
      <c r="T74" s="322">
        <v>83407</v>
      </c>
      <c r="U74" s="322">
        <v>3623</v>
      </c>
      <c r="V74" s="340" t="s">
        <v>2</v>
      </c>
      <c r="W74" s="340" t="s">
        <v>2</v>
      </c>
      <c r="X74" s="340" t="s">
        <v>2</v>
      </c>
      <c r="Y74" s="340" t="s">
        <v>2</v>
      </c>
      <c r="Z74" s="340" t="s">
        <v>2</v>
      </c>
      <c r="AA74" s="340" t="s">
        <v>2</v>
      </c>
      <c r="AB74" s="340" t="s">
        <v>2</v>
      </c>
      <c r="AC74" s="340" t="s">
        <v>2</v>
      </c>
      <c r="AD74" s="340" t="s">
        <v>2</v>
      </c>
      <c r="AE74" s="340" t="s">
        <v>2</v>
      </c>
      <c r="AG74" s="40" t="s">
        <v>58</v>
      </c>
      <c r="AH74" s="322">
        <v>103972</v>
      </c>
      <c r="AI74" s="322">
        <v>89194</v>
      </c>
      <c r="AJ74" s="322">
        <v>81685</v>
      </c>
      <c r="AK74" s="322">
        <v>3904</v>
      </c>
      <c r="AL74" s="322">
        <v>179</v>
      </c>
      <c r="AM74" s="322">
        <v>243</v>
      </c>
      <c r="AN74" s="322">
        <v>317</v>
      </c>
      <c r="AO74" s="322">
        <v>279</v>
      </c>
      <c r="AP74" s="322">
        <v>257</v>
      </c>
      <c r="AQ74" s="322">
        <v>1115</v>
      </c>
      <c r="AR74" s="322">
        <v>87177</v>
      </c>
      <c r="AS74" s="322">
        <v>2017</v>
      </c>
      <c r="AT74" s="322">
        <v>88700</v>
      </c>
      <c r="AU74" s="322">
        <v>494</v>
      </c>
      <c r="AW74" s="40" t="s">
        <v>58</v>
      </c>
      <c r="AX74" s="322">
        <v>119821</v>
      </c>
      <c r="AY74" s="322">
        <v>93424</v>
      </c>
      <c r="AZ74" s="322">
        <v>84539</v>
      </c>
      <c r="BA74" s="322">
        <v>2599</v>
      </c>
      <c r="BB74" s="322">
        <v>236</v>
      </c>
      <c r="BC74" s="322">
        <v>707</v>
      </c>
      <c r="BD74" s="322">
        <v>622</v>
      </c>
      <c r="BE74" s="322">
        <v>146</v>
      </c>
      <c r="BF74" s="322">
        <v>630</v>
      </c>
      <c r="BG74" s="322">
        <v>895</v>
      </c>
      <c r="BH74" s="322">
        <v>90814</v>
      </c>
      <c r="BI74" s="337">
        <v>2610</v>
      </c>
      <c r="BJ74" s="322">
        <v>92033</v>
      </c>
      <c r="BK74" s="322">
        <v>1391</v>
      </c>
      <c r="BM74" s="40" t="s">
        <v>58</v>
      </c>
      <c r="BN74" s="322">
        <v>142618</v>
      </c>
      <c r="BO74" s="322">
        <v>104811</v>
      </c>
      <c r="BP74" s="322">
        <v>88329</v>
      </c>
      <c r="BQ74" s="322">
        <v>2290</v>
      </c>
      <c r="BR74" s="322" t="s">
        <v>2867</v>
      </c>
      <c r="BS74" s="322" t="s">
        <v>2867</v>
      </c>
      <c r="BT74" s="322" t="s">
        <v>2867</v>
      </c>
      <c r="BU74" s="322" t="s">
        <v>2867</v>
      </c>
      <c r="BV74" s="322" t="s">
        <v>2867</v>
      </c>
      <c r="BW74" s="322" t="s">
        <v>2867</v>
      </c>
      <c r="BX74" s="322">
        <v>98496</v>
      </c>
      <c r="BY74" s="322">
        <v>6315</v>
      </c>
      <c r="BZ74" s="322">
        <v>102694</v>
      </c>
      <c r="CA74" s="322">
        <v>2117</v>
      </c>
    </row>
    <row r="75" spans="1:79" x14ac:dyDescent="0.2">
      <c r="A75" s="40" t="s">
        <v>59</v>
      </c>
      <c r="B75" s="322">
        <v>78328</v>
      </c>
      <c r="C75" s="322">
        <v>74509</v>
      </c>
      <c r="D75" s="322">
        <v>73575</v>
      </c>
      <c r="E75" s="322">
        <v>1130</v>
      </c>
      <c r="F75" s="340" t="s">
        <v>2</v>
      </c>
      <c r="G75" s="340" t="s">
        <v>2</v>
      </c>
      <c r="H75" s="340" t="s">
        <v>2</v>
      </c>
      <c r="I75" s="340" t="s">
        <v>2</v>
      </c>
      <c r="J75" s="340" t="s">
        <v>2</v>
      </c>
      <c r="K75" s="340" t="s">
        <v>2</v>
      </c>
      <c r="L75" s="340" t="s">
        <v>2</v>
      </c>
      <c r="M75" s="340" t="s">
        <v>2</v>
      </c>
      <c r="N75" s="340" t="s">
        <v>2</v>
      </c>
      <c r="O75" s="340" t="s">
        <v>2</v>
      </c>
      <c r="Q75" s="40" t="s">
        <v>59</v>
      </c>
      <c r="R75" s="322">
        <v>79844</v>
      </c>
      <c r="S75" s="322">
        <v>76602</v>
      </c>
      <c r="T75" s="322">
        <v>74351</v>
      </c>
      <c r="U75" s="322">
        <v>1077</v>
      </c>
      <c r="V75" s="340" t="s">
        <v>2</v>
      </c>
      <c r="W75" s="340" t="s">
        <v>2</v>
      </c>
      <c r="X75" s="340" t="s">
        <v>2</v>
      </c>
      <c r="Y75" s="340" t="s">
        <v>2</v>
      </c>
      <c r="Z75" s="340" t="s">
        <v>2</v>
      </c>
      <c r="AA75" s="340" t="s">
        <v>2</v>
      </c>
      <c r="AB75" s="340" t="s">
        <v>2</v>
      </c>
      <c r="AC75" s="340" t="s">
        <v>2</v>
      </c>
      <c r="AD75" s="340" t="s">
        <v>2</v>
      </c>
      <c r="AE75" s="340" t="s">
        <v>2</v>
      </c>
      <c r="AG75" s="40" t="s">
        <v>59</v>
      </c>
      <c r="AH75" s="322">
        <v>80701</v>
      </c>
      <c r="AI75" s="322">
        <v>76537</v>
      </c>
      <c r="AJ75" s="322">
        <v>73948</v>
      </c>
      <c r="AK75" s="322">
        <v>1251</v>
      </c>
      <c r="AL75" s="322">
        <v>92</v>
      </c>
      <c r="AM75" s="322">
        <v>80</v>
      </c>
      <c r="AN75" s="322">
        <v>248</v>
      </c>
      <c r="AO75" s="322">
        <v>40</v>
      </c>
      <c r="AP75" s="322">
        <v>178</v>
      </c>
      <c r="AQ75" s="322">
        <v>138</v>
      </c>
      <c r="AR75" s="322">
        <v>76031</v>
      </c>
      <c r="AS75" s="322">
        <v>506</v>
      </c>
      <c r="AT75" s="322">
        <v>76379</v>
      </c>
      <c r="AU75" s="322">
        <v>158</v>
      </c>
      <c r="AW75" s="40" t="s">
        <v>59</v>
      </c>
      <c r="AX75" s="322">
        <v>86872</v>
      </c>
      <c r="AY75" s="322">
        <v>80385</v>
      </c>
      <c r="AZ75" s="322">
        <v>77445</v>
      </c>
      <c r="BA75" s="322">
        <v>1079</v>
      </c>
      <c r="BB75" s="322">
        <v>67</v>
      </c>
      <c r="BC75" s="322">
        <v>96</v>
      </c>
      <c r="BD75" s="322">
        <v>381</v>
      </c>
      <c r="BE75" s="338" t="s">
        <v>2</v>
      </c>
      <c r="BF75" s="322">
        <v>218</v>
      </c>
      <c r="BG75" s="322">
        <v>141</v>
      </c>
      <c r="BH75" s="322">
        <v>79636</v>
      </c>
      <c r="BI75" s="337">
        <v>749</v>
      </c>
      <c r="BJ75" s="322">
        <v>79882</v>
      </c>
      <c r="BK75" s="322">
        <v>503</v>
      </c>
      <c r="BM75" s="40" t="s">
        <v>59</v>
      </c>
      <c r="BN75" s="322">
        <v>92443</v>
      </c>
      <c r="BO75" s="322">
        <v>80138</v>
      </c>
      <c r="BP75" s="322">
        <v>74892</v>
      </c>
      <c r="BQ75" s="322">
        <v>991</v>
      </c>
      <c r="BR75" s="322" t="s">
        <v>2867</v>
      </c>
      <c r="BS75" s="322" t="s">
        <v>2867</v>
      </c>
      <c r="BT75" s="322" t="s">
        <v>2867</v>
      </c>
      <c r="BU75" s="322" t="s">
        <v>2867</v>
      </c>
      <c r="BV75" s="322" t="s">
        <v>2867</v>
      </c>
      <c r="BW75" s="322" t="s">
        <v>2867</v>
      </c>
      <c r="BX75" s="322">
        <v>77474</v>
      </c>
      <c r="BY75" s="322">
        <v>2664</v>
      </c>
      <c r="BZ75" s="322">
        <v>79417</v>
      </c>
      <c r="CA75" s="322">
        <v>721</v>
      </c>
    </row>
    <row r="76" spans="1:79" x14ac:dyDescent="0.2">
      <c r="A76" s="40" t="s">
        <v>60</v>
      </c>
      <c r="B76" s="322">
        <v>79525</v>
      </c>
      <c r="C76" s="322">
        <v>68446</v>
      </c>
      <c r="D76" s="322">
        <v>67411</v>
      </c>
      <c r="E76" s="322">
        <v>1930</v>
      </c>
      <c r="F76" s="340" t="s">
        <v>2</v>
      </c>
      <c r="G76" s="340" t="s">
        <v>2</v>
      </c>
      <c r="H76" s="340" t="s">
        <v>2</v>
      </c>
      <c r="I76" s="340" t="s">
        <v>2</v>
      </c>
      <c r="J76" s="340" t="s">
        <v>2</v>
      </c>
      <c r="K76" s="340" t="s">
        <v>2</v>
      </c>
      <c r="L76" s="340" t="s">
        <v>2</v>
      </c>
      <c r="M76" s="340" t="s">
        <v>2</v>
      </c>
      <c r="N76" s="340" t="s">
        <v>2</v>
      </c>
      <c r="O76" s="340" t="s">
        <v>2</v>
      </c>
      <c r="Q76" s="40" t="s">
        <v>60</v>
      </c>
      <c r="R76" s="322">
        <v>69494</v>
      </c>
      <c r="S76" s="322">
        <v>57843</v>
      </c>
      <c r="T76" s="322">
        <v>54441</v>
      </c>
      <c r="U76" s="322">
        <v>1670</v>
      </c>
      <c r="V76" s="340" t="s">
        <v>2</v>
      </c>
      <c r="W76" s="340" t="s">
        <v>2</v>
      </c>
      <c r="X76" s="340" t="s">
        <v>2</v>
      </c>
      <c r="Y76" s="340" t="s">
        <v>2</v>
      </c>
      <c r="Z76" s="340" t="s">
        <v>2</v>
      </c>
      <c r="AA76" s="340" t="s">
        <v>2</v>
      </c>
      <c r="AB76" s="340" t="s">
        <v>2</v>
      </c>
      <c r="AC76" s="340" t="s">
        <v>2</v>
      </c>
      <c r="AD76" s="340" t="s">
        <v>2</v>
      </c>
      <c r="AE76" s="340" t="s">
        <v>2</v>
      </c>
      <c r="AG76" s="40" t="s">
        <v>60</v>
      </c>
      <c r="AH76" s="322">
        <v>79399</v>
      </c>
      <c r="AI76" s="322">
        <v>61035</v>
      </c>
      <c r="AJ76" s="322">
        <v>57359</v>
      </c>
      <c r="AK76" s="322">
        <v>1655</v>
      </c>
      <c r="AL76" s="322">
        <v>171</v>
      </c>
      <c r="AM76" s="322">
        <v>67</v>
      </c>
      <c r="AN76" s="322">
        <v>140</v>
      </c>
      <c r="AO76" s="322">
        <v>235</v>
      </c>
      <c r="AP76" s="322">
        <v>173</v>
      </c>
      <c r="AQ76" s="322">
        <v>327</v>
      </c>
      <c r="AR76" s="322">
        <v>59744</v>
      </c>
      <c r="AS76" s="322">
        <v>1291</v>
      </c>
      <c r="AT76" s="322">
        <v>60601</v>
      </c>
      <c r="AU76" s="322">
        <v>434</v>
      </c>
      <c r="AW76" s="40" t="s">
        <v>60</v>
      </c>
      <c r="AX76" s="322">
        <v>98177</v>
      </c>
      <c r="AY76" s="322">
        <v>69822</v>
      </c>
      <c r="AZ76" s="322">
        <v>64671</v>
      </c>
      <c r="BA76" s="322">
        <v>1415</v>
      </c>
      <c r="BB76" s="322">
        <v>124</v>
      </c>
      <c r="BC76" s="322">
        <v>431</v>
      </c>
      <c r="BD76" s="322">
        <v>397</v>
      </c>
      <c r="BE76" s="322">
        <v>449</v>
      </c>
      <c r="BF76" s="322">
        <v>490</v>
      </c>
      <c r="BG76" s="322">
        <v>259</v>
      </c>
      <c r="BH76" s="322">
        <v>68400</v>
      </c>
      <c r="BI76" s="337">
        <v>1422</v>
      </c>
      <c r="BJ76" s="322">
        <v>69026</v>
      </c>
      <c r="BK76" s="322">
        <v>796</v>
      </c>
      <c r="BM76" s="40" t="s">
        <v>60</v>
      </c>
      <c r="BN76" s="322">
        <v>130906</v>
      </c>
      <c r="BO76" s="322">
        <v>90340</v>
      </c>
      <c r="BP76" s="322">
        <v>74989</v>
      </c>
      <c r="BQ76" s="322">
        <v>1530</v>
      </c>
      <c r="BR76" s="322" t="s">
        <v>2867</v>
      </c>
      <c r="BS76" s="322" t="s">
        <v>2867</v>
      </c>
      <c r="BT76" s="322" t="s">
        <v>2867</v>
      </c>
      <c r="BU76" s="322" t="s">
        <v>2867</v>
      </c>
      <c r="BV76" s="322" t="s">
        <v>2867</v>
      </c>
      <c r="BW76" s="322" t="s">
        <v>2867</v>
      </c>
      <c r="BX76" s="322">
        <v>84791</v>
      </c>
      <c r="BY76" s="322">
        <v>5549</v>
      </c>
      <c r="BZ76" s="322">
        <v>88375</v>
      </c>
      <c r="CA76" s="322">
        <v>1965</v>
      </c>
    </row>
    <row r="77" spans="1:79" x14ac:dyDescent="0.2">
      <c r="A77" s="40" t="s">
        <v>61</v>
      </c>
      <c r="B77" s="322">
        <v>111186</v>
      </c>
      <c r="C77" s="322">
        <v>100406</v>
      </c>
      <c r="D77" s="322">
        <v>99642</v>
      </c>
      <c r="E77" s="322">
        <v>1772</v>
      </c>
      <c r="F77" s="340" t="s">
        <v>2</v>
      </c>
      <c r="G77" s="340" t="s">
        <v>2</v>
      </c>
      <c r="H77" s="340" t="s">
        <v>2</v>
      </c>
      <c r="I77" s="340" t="s">
        <v>2</v>
      </c>
      <c r="J77" s="340" t="s">
        <v>2</v>
      </c>
      <c r="K77" s="340" t="s">
        <v>2</v>
      </c>
      <c r="L77" s="340" t="s">
        <v>2</v>
      </c>
      <c r="M77" s="340" t="s">
        <v>2</v>
      </c>
      <c r="N77" s="340" t="s">
        <v>2</v>
      </c>
      <c r="O77" s="340" t="s">
        <v>2</v>
      </c>
      <c r="Q77" s="40" t="s">
        <v>61</v>
      </c>
      <c r="R77" s="322">
        <v>103349</v>
      </c>
      <c r="S77" s="322">
        <v>91673</v>
      </c>
      <c r="T77" s="322">
        <v>88198</v>
      </c>
      <c r="U77" s="322">
        <v>1596</v>
      </c>
      <c r="V77" s="340" t="s">
        <v>2</v>
      </c>
      <c r="W77" s="340" t="s">
        <v>2</v>
      </c>
      <c r="X77" s="340" t="s">
        <v>2</v>
      </c>
      <c r="Y77" s="340" t="s">
        <v>2</v>
      </c>
      <c r="Z77" s="340" t="s">
        <v>2</v>
      </c>
      <c r="AA77" s="340" t="s">
        <v>2</v>
      </c>
      <c r="AB77" s="340" t="s">
        <v>2</v>
      </c>
      <c r="AC77" s="340" t="s">
        <v>2</v>
      </c>
      <c r="AD77" s="340" t="s">
        <v>2</v>
      </c>
      <c r="AE77" s="340" t="s">
        <v>2</v>
      </c>
      <c r="AG77" s="40" t="s">
        <v>61</v>
      </c>
      <c r="AH77" s="322">
        <v>101869</v>
      </c>
      <c r="AI77" s="322">
        <v>87247</v>
      </c>
      <c r="AJ77" s="322">
        <v>82361</v>
      </c>
      <c r="AK77" s="322">
        <v>2279</v>
      </c>
      <c r="AL77" s="322">
        <v>82</v>
      </c>
      <c r="AM77" s="322">
        <v>104</v>
      </c>
      <c r="AN77" s="322">
        <v>257</v>
      </c>
      <c r="AO77" s="322">
        <v>462</v>
      </c>
      <c r="AP77" s="322">
        <v>177</v>
      </c>
      <c r="AQ77" s="322">
        <v>970</v>
      </c>
      <c r="AR77" s="322">
        <v>85506</v>
      </c>
      <c r="AS77" s="322">
        <v>1741</v>
      </c>
      <c r="AT77" s="322">
        <v>86674</v>
      </c>
      <c r="AU77" s="322">
        <v>573</v>
      </c>
      <c r="AW77" s="40" t="s">
        <v>61</v>
      </c>
      <c r="AX77" s="322">
        <v>106248</v>
      </c>
      <c r="AY77" s="322">
        <v>85841</v>
      </c>
      <c r="AZ77" s="322">
        <v>79641</v>
      </c>
      <c r="BA77" s="322">
        <v>1534</v>
      </c>
      <c r="BB77" s="322">
        <v>174</v>
      </c>
      <c r="BC77" s="322">
        <v>324</v>
      </c>
      <c r="BD77" s="322">
        <v>408</v>
      </c>
      <c r="BE77" s="322">
        <v>232</v>
      </c>
      <c r="BF77" s="322">
        <v>261</v>
      </c>
      <c r="BG77" s="322">
        <v>866</v>
      </c>
      <c r="BH77" s="322">
        <v>82880</v>
      </c>
      <c r="BI77" s="337">
        <v>2961</v>
      </c>
      <c r="BJ77" s="322">
        <v>83964</v>
      </c>
      <c r="BK77" s="322">
        <v>1877</v>
      </c>
      <c r="BM77" s="40" t="s">
        <v>61</v>
      </c>
      <c r="BN77" s="322">
        <v>128970</v>
      </c>
      <c r="BO77" s="322">
        <v>98475</v>
      </c>
      <c r="BP77" s="322">
        <v>78908</v>
      </c>
      <c r="BQ77" s="322">
        <v>1343</v>
      </c>
      <c r="BR77" s="322" t="s">
        <v>2867</v>
      </c>
      <c r="BS77" s="322" t="s">
        <v>2867</v>
      </c>
      <c r="BT77" s="322" t="s">
        <v>2867</v>
      </c>
      <c r="BU77" s="322" t="s">
        <v>2867</v>
      </c>
      <c r="BV77" s="322" t="s">
        <v>2867</v>
      </c>
      <c r="BW77" s="322" t="s">
        <v>2867</v>
      </c>
      <c r="BX77" s="322">
        <v>83632</v>
      </c>
      <c r="BY77" s="322">
        <v>14843</v>
      </c>
      <c r="BZ77" s="322">
        <v>95326</v>
      </c>
      <c r="CA77" s="322">
        <v>3149</v>
      </c>
    </row>
    <row r="78" spans="1:79" x14ac:dyDescent="0.2">
      <c r="A78" s="40" t="s">
        <v>62</v>
      </c>
      <c r="B78" s="322">
        <v>140048</v>
      </c>
      <c r="C78" s="322">
        <v>116637</v>
      </c>
      <c r="D78" s="322">
        <v>113334</v>
      </c>
      <c r="E78" s="322">
        <v>4982</v>
      </c>
      <c r="F78" s="340" t="s">
        <v>2</v>
      </c>
      <c r="G78" s="340" t="s">
        <v>2</v>
      </c>
      <c r="H78" s="340" t="s">
        <v>2</v>
      </c>
      <c r="I78" s="340" t="s">
        <v>2</v>
      </c>
      <c r="J78" s="340" t="s">
        <v>2</v>
      </c>
      <c r="K78" s="340" t="s">
        <v>2</v>
      </c>
      <c r="L78" s="340" t="s">
        <v>2</v>
      </c>
      <c r="M78" s="340" t="s">
        <v>2</v>
      </c>
      <c r="N78" s="340" t="s">
        <v>2</v>
      </c>
      <c r="O78" s="340" t="s">
        <v>2</v>
      </c>
      <c r="Q78" s="40" t="s">
        <v>62</v>
      </c>
      <c r="R78" s="322">
        <v>120193</v>
      </c>
      <c r="S78" s="322">
        <v>102200</v>
      </c>
      <c r="T78" s="322">
        <v>94441</v>
      </c>
      <c r="U78" s="322">
        <v>3969</v>
      </c>
      <c r="V78" s="340" t="s">
        <v>2</v>
      </c>
      <c r="W78" s="340" t="s">
        <v>2</v>
      </c>
      <c r="X78" s="340" t="s">
        <v>2</v>
      </c>
      <c r="Y78" s="340" t="s">
        <v>2</v>
      </c>
      <c r="Z78" s="340" t="s">
        <v>2</v>
      </c>
      <c r="AA78" s="340" t="s">
        <v>2</v>
      </c>
      <c r="AB78" s="340" t="s">
        <v>2</v>
      </c>
      <c r="AC78" s="340" t="s">
        <v>2</v>
      </c>
      <c r="AD78" s="340" t="s">
        <v>2</v>
      </c>
      <c r="AE78" s="340" t="s">
        <v>2</v>
      </c>
      <c r="AG78" s="40" t="s">
        <v>62</v>
      </c>
      <c r="AH78" s="322">
        <v>119416</v>
      </c>
      <c r="AI78" s="322">
        <v>101030</v>
      </c>
      <c r="AJ78" s="322">
        <v>92653</v>
      </c>
      <c r="AK78" s="322">
        <v>3816</v>
      </c>
      <c r="AL78" s="322">
        <v>519</v>
      </c>
      <c r="AM78" s="322">
        <v>426</v>
      </c>
      <c r="AN78" s="322">
        <v>609</v>
      </c>
      <c r="AO78" s="322">
        <v>156</v>
      </c>
      <c r="AP78" s="322">
        <v>522</v>
      </c>
      <c r="AQ78" s="322">
        <v>307</v>
      </c>
      <c r="AR78" s="322">
        <v>99255</v>
      </c>
      <c r="AS78" s="322">
        <v>1775</v>
      </c>
      <c r="AT78" s="322">
        <v>100427</v>
      </c>
      <c r="AU78" s="322">
        <v>603</v>
      </c>
      <c r="AW78" s="40" t="s">
        <v>62</v>
      </c>
      <c r="AX78" s="322">
        <v>123739</v>
      </c>
      <c r="AY78" s="322">
        <v>100987</v>
      </c>
      <c r="AZ78" s="322">
        <v>92202</v>
      </c>
      <c r="BA78" s="322">
        <v>2425</v>
      </c>
      <c r="BB78" s="322">
        <v>416</v>
      </c>
      <c r="BC78" s="322">
        <v>918</v>
      </c>
      <c r="BD78" s="322">
        <v>871</v>
      </c>
      <c r="BE78" s="322">
        <v>910</v>
      </c>
      <c r="BF78" s="322">
        <v>783</v>
      </c>
      <c r="BG78" s="322">
        <v>253</v>
      </c>
      <c r="BH78" s="322">
        <v>98874</v>
      </c>
      <c r="BI78" s="337">
        <v>2113</v>
      </c>
      <c r="BJ78" s="322">
        <v>99786</v>
      </c>
      <c r="BK78" s="322">
        <v>1201</v>
      </c>
      <c r="BM78" s="40" t="s">
        <v>62</v>
      </c>
      <c r="BN78" s="322">
        <v>148646</v>
      </c>
      <c r="BO78" s="322">
        <v>116942</v>
      </c>
      <c r="BP78" s="322">
        <v>99243</v>
      </c>
      <c r="BQ78" s="322">
        <v>2586</v>
      </c>
      <c r="BR78" s="322" t="s">
        <v>2867</v>
      </c>
      <c r="BS78" s="322" t="s">
        <v>2867</v>
      </c>
      <c r="BT78" s="322" t="s">
        <v>2867</v>
      </c>
      <c r="BU78" s="322" t="s">
        <v>2867</v>
      </c>
      <c r="BV78" s="322" t="s">
        <v>2867</v>
      </c>
      <c r="BW78" s="322" t="s">
        <v>2867</v>
      </c>
      <c r="BX78" s="322">
        <v>109891</v>
      </c>
      <c r="BY78" s="322">
        <v>7051</v>
      </c>
      <c r="BZ78" s="322">
        <v>114972</v>
      </c>
      <c r="CA78" s="322">
        <v>1970</v>
      </c>
    </row>
    <row r="79" spans="1:79" x14ac:dyDescent="0.2">
      <c r="A79" s="40" t="s">
        <v>63</v>
      </c>
      <c r="B79" s="322">
        <v>94399</v>
      </c>
      <c r="C79" s="322">
        <v>70884</v>
      </c>
      <c r="D79" s="322">
        <v>62324</v>
      </c>
      <c r="E79" s="322">
        <v>5598</v>
      </c>
      <c r="F79" s="340" t="s">
        <v>2</v>
      </c>
      <c r="G79" s="340" t="s">
        <v>2</v>
      </c>
      <c r="H79" s="340" t="s">
        <v>2</v>
      </c>
      <c r="I79" s="340" t="s">
        <v>2</v>
      </c>
      <c r="J79" s="340" t="s">
        <v>2</v>
      </c>
      <c r="K79" s="340" t="s">
        <v>2</v>
      </c>
      <c r="L79" s="340" t="s">
        <v>2</v>
      </c>
      <c r="M79" s="340" t="s">
        <v>2</v>
      </c>
      <c r="N79" s="340" t="s">
        <v>2</v>
      </c>
      <c r="O79" s="340" t="s">
        <v>2</v>
      </c>
      <c r="Q79" s="40" t="s">
        <v>63</v>
      </c>
      <c r="R79" s="322">
        <v>76562</v>
      </c>
      <c r="S79" s="322">
        <v>60745</v>
      </c>
      <c r="T79" s="322">
        <v>49356</v>
      </c>
      <c r="U79" s="322">
        <v>4208</v>
      </c>
      <c r="V79" s="340" t="s">
        <v>2</v>
      </c>
      <c r="W79" s="340" t="s">
        <v>2</v>
      </c>
      <c r="X79" s="340" t="s">
        <v>2</v>
      </c>
      <c r="Y79" s="340" t="s">
        <v>2</v>
      </c>
      <c r="Z79" s="340" t="s">
        <v>2</v>
      </c>
      <c r="AA79" s="340" t="s">
        <v>2</v>
      </c>
      <c r="AB79" s="340" t="s">
        <v>2</v>
      </c>
      <c r="AC79" s="340" t="s">
        <v>2</v>
      </c>
      <c r="AD79" s="340" t="s">
        <v>2</v>
      </c>
      <c r="AE79" s="340" t="s">
        <v>2</v>
      </c>
      <c r="AG79" s="40" t="s">
        <v>63</v>
      </c>
      <c r="AH79" s="322">
        <v>83033</v>
      </c>
      <c r="AI79" s="322">
        <v>62127</v>
      </c>
      <c r="AJ79" s="322">
        <v>50637</v>
      </c>
      <c r="AK79" s="322">
        <v>3386</v>
      </c>
      <c r="AL79" s="322">
        <v>503</v>
      </c>
      <c r="AM79" s="322">
        <v>747</v>
      </c>
      <c r="AN79" s="322">
        <v>1079</v>
      </c>
      <c r="AO79" s="322">
        <v>373</v>
      </c>
      <c r="AP79" s="322">
        <v>704</v>
      </c>
      <c r="AQ79" s="322">
        <v>397</v>
      </c>
      <c r="AR79" s="322">
        <v>59583</v>
      </c>
      <c r="AS79" s="322">
        <v>2544</v>
      </c>
      <c r="AT79" s="322">
        <v>61020</v>
      </c>
      <c r="AU79" s="322">
        <v>1107</v>
      </c>
      <c r="AW79" s="40" t="s">
        <v>63</v>
      </c>
      <c r="AX79" s="322">
        <v>88807</v>
      </c>
      <c r="AY79" s="322">
        <v>64165</v>
      </c>
      <c r="AZ79" s="322">
        <v>51621</v>
      </c>
      <c r="BA79" s="322">
        <v>2127</v>
      </c>
      <c r="BB79" s="322">
        <v>261</v>
      </c>
      <c r="BC79" s="322">
        <v>1371</v>
      </c>
      <c r="BD79" s="322">
        <v>1290</v>
      </c>
      <c r="BE79" s="322">
        <v>195</v>
      </c>
      <c r="BF79" s="322">
        <v>999</v>
      </c>
      <c r="BG79" s="322">
        <v>390</v>
      </c>
      <c r="BH79" s="322">
        <v>61137</v>
      </c>
      <c r="BI79" s="337">
        <v>3028</v>
      </c>
      <c r="BJ79" s="322">
        <v>62046</v>
      </c>
      <c r="BK79" s="322">
        <v>2119</v>
      </c>
      <c r="BM79" s="40" t="s">
        <v>63</v>
      </c>
      <c r="BN79" s="322">
        <v>111548</v>
      </c>
      <c r="BO79" s="322">
        <v>75570</v>
      </c>
      <c r="BP79" s="322">
        <v>54462</v>
      </c>
      <c r="BQ79" s="322">
        <v>1782</v>
      </c>
      <c r="BR79" s="322" t="s">
        <v>2867</v>
      </c>
      <c r="BS79" s="322" t="s">
        <v>2867</v>
      </c>
      <c r="BT79" s="322" t="s">
        <v>2867</v>
      </c>
      <c r="BU79" s="322" t="s">
        <v>2867</v>
      </c>
      <c r="BV79" s="322" t="s">
        <v>2867</v>
      </c>
      <c r="BW79" s="322" t="s">
        <v>2867</v>
      </c>
      <c r="BX79" s="322">
        <v>69569</v>
      </c>
      <c r="BY79" s="322">
        <v>6001</v>
      </c>
      <c r="BZ79" s="322">
        <v>72016</v>
      </c>
      <c r="CA79" s="322">
        <v>3554</v>
      </c>
    </row>
    <row r="80" spans="1:79" x14ac:dyDescent="0.2">
      <c r="A80" s="40"/>
      <c r="F80" s="340"/>
      <c r="G80" s="340"/>
      <c r="H80" s="340"/>
      <c r="I80" s="340"/>
      <c r="J80" s="340"/>
      <c r="K80" s="340"/>
      <c r="L80" s="340"/>
      <c r="M80" s="340"/>
      <c r="N80" s="340"/>
      <c r="O80" s="340"/>
      <c r="Q80" s="40"/>
      <c r="V80" s="340"/>
      <c r="W80" s="340"/>
      <c r="X80" s="340"/>
      <c r="Y80" s="340"/>
      <c r="Z80" s="340"/>
      <c r="AA80" s="340"/>
      <c r="AB80" s="340"/>
      <c r="AC80" s="340"/>
      <c r="AD80" s="340"/>
      <c r="AE80" s="340"/>
      <c r="AG80" s="40"/>
      <c r="AW80" s="40"/>
      <c r="BI80" s="337"/>
      <c r="BM80" s="40"/>
    </row>
    <row r="81" spans="1:79" x14ac:dyDescent="0.2">
      <c r="A81" s="336" t="s">
        <v>64</v>
      </c>
      <c r="B81" s="337">
        <v>260327</v>
      </c>
      <c r="C81" s="337">
        <v>196716</v>
      </c>
      <c r="D81" s="337">
        <v>175437</v>
      </c>
      <c r="E81" s="337">
        <v>14863</v>
      </c>
      <c r="F81" s="340" t="s">
        <v>2</v>
      </c>
      <c r="G81" s="340" t="s">
        <v>2</v>
      </c>
      <c r="H81" s="340" t="s">
        <v>2</v>
      </c>
      <c r="I81" s="340" t="s">
        <v>2</v>
      </c>
      <c r="J81" s="340" t="s">
        <v>2</v>
      </c>
      <c r="K81" s="340" t="s">
        <v>2</v>
      </c>
      <c r="L81" s="340" t="s">
        <v>2</v>
      </c>
      <c r="M81" s="340" t="s">
        <v>2</v>
      </c>
      <c r="N81" s="340" t="s">
        <v>2</v>
      </c>
      <c r="O81" s="340" t="s">
        <v>2</v>
      </c>
      <c r="Q81" s="336" t="s">
        <v>64</v>
      </c>
      <c r="R81" s="337">
        <v>211967</v>
      </c>
      <c r="S81" s="337">
        <v>170800</v>
      </c>
      <c r="T81" s="337">
        <v>140558</v>
      </c>
      <c r="U81" s="337">
        <v>11110</v>
      </c>
      <c r="V81" s="340" t="s">
        <v>2</v>
      </c>
      <c r="W81" s="340" t="s">
        <v>2</v>
      </c>
      <c r="X81" s="340" t="s">
        <v>2</v>
      </c>
      <c r="Y81" s="340" t="s">
        <v>2</v>
      </c>
      <c r="Z81" s="340" t="s">
        <v>2</v>
      </c>
      <c r="AA81" s="340" t="s">
        <v>2</v>
      </c>
      <c r="AB81" s="340" t="s">
        <v>2</v>
      </c>
      <c r="AC81" s="340" t="s">
        <v>2</v>
      </c>
      <c r="AD81" s="340" t="s">
        <v>2</v>
      </c>
      <c r="AE81" s="340" t="s">
        <v>2</v>
      </c>
      <c r="AG81" s="336" t="s">
        <v>64</v>
      </c>
      <c r="AH81" s="337">
        <v>230389</v>
      </c>
      <c r="AI81" s="337">
        <v>178222</v>
      </c>
      <c r="AJ81" s="337">
        <v>146312</v>
      </c>
      <c r="AK81" s="337">
        <v>9748</v>
      </c>
      <c r="AL81" s="337">
        <v>1299</v>
      </c>
      <c r="AM81" s="337">
        <v>2610</v>
      </c>
      <c r="AN81" s="337">
        <v>2783</v>
      </c>
      <c r="AO81" s="337">
        <v>916</v>
      </c>
      <c r="AP81" s="337">
        <v>2043</v>
      </c>
      <c r="AQ81" s="337">
        <v>1236</v>
      </c>
      <c r="AR81" s="337">
        <v>171262</v>
      </c>
      <c r="AS81" s="337">
        <v>6960</v>
      </c>
      <c r="AT81" s="337">
        <v>175203</v>
      </c>
      <c r="AU81" s="337">
        <v>3019</v>
      </c>
      <c r="AW81" s="336" t="s">
        <v>64</v>
      </c>
      <c r="AX81" s="337">
        <v>264011</v>
      </c>
      <c r="AY81" s="337">
        <v>197273</v>
      </c>
      <c r="AZ81" s="337">
        <v>160877</v>
      </c>
      <c r="BA81" s="337">
        <v>6977</v>
      </c>
      <c r="BB81" s="337">
        <v>847</v>
      </c>
      <c r="BC81" s="337">
        <v>4453</v>
      </c>
      <c r="BD81" s="337">
        <v>4014</v>
      </c>
      <c r="BE81" s="337">
        <v>1963</v>
      </c>
      <c r="BF81" s="337">
        <v>2986</v>
      </c>
      <c r="BG81" s="337">
        <v>1062</v>
      </c>
      <c r="BH81" s="337">
        <v>188711</v>
      </c>
      <c r="BI81" s="337">
        <v>8562</v>
      </c>
      <c r="BJ81" s="337">
        <v>191274</v>
      </c>
      <c r="BK81" s="337">
        <v>5999</v>
      </c>
      <c r="BM81" s="336" t="s">
        <v>64</v>
      </c>
      <c r="BN81" s="337">
        <v>301718</v>
      </c>
      <c r="BO81" s="337">
        <v>216749</v>
      </c>
      <c r="BP81" s="337">
        <v>162110</v>
      </c>
      <c r="BQ81" s="337">
        <v>5717</v>
      </c>
      <c r="BR81" s="322" t="s">
        <v>2867</v>
      </c>
      <c r="BS81" s="322" t="s">
        <v>2867</v>
      </c>
      <c r="BT81" s="322" t="s">
        <v>2867</v>
      </c>
      <c r="BU81" s="322" t="s">
        <v>2867</v>
      </c>
      <c r="BV81" s="322" t="s">
        <v>2867</v>
      </c>
      <c r="BW81" s="322" t="s">
        <v>2867</v>
      </c>
      <c r="BX81" s="337">
        <v>201518</v>
      </c>
      <c r="BY81" s="337">
        <v>15231</v>
      </c>
      <c r="BZ81" s="337">
        <v>207700</v>
      </c>
      <c r="CA81" s="337">
        <v>9049</v>
      </c>
    </row>
    <row r="82" spans="1:79" x14ac:dyDescent="0.2">
      <c r="A82" s="336" t="s">
        <v>65</v>
      </c>
      <c r="B82" s="337">
        <v>906971</v>
      </c>
      <c r="C82" s="337">
        <v>763452</v>
      </c>
      <c r="D82" s="337">
        <v>744427</v>
      </c>
      <c r="E82" s="337">
        <v>34934</v>
      </c>
      <c r="F82" s="340" t="s">
        <v>2</v>
      </c>
      <c r="G82" s="340" t="s">
        <v>2</v>
      </c>
      <c r="H82" s="340" t="s">
        <v>2</v>
      </c>
      <c r="I82" s="340" t="s">
        <v>2</v>
      </c>
      <c r="J82" s="340" t="s">
        <v>2</v>
      </c>
      <c r="K82" s="340" t="s">
        <v>2</v>
      </c>
      <c r="L82" s="340" t="s">
        <v>2</v>
      </c>
      <c r="M82" s="340" t="s">
        <v>2</v>
      </c>
      <c r="N82" s="340" t="s">
        <v>2</v>
      </c>
      <c r="O82" s="340" t="s">
        <v>2</v>
      </c>
      <c r="Q82" s="336" t="s">
        <v>65</v>
      </c>
      <c r="R82" s="337">
        <v>764548</v>
      </c>
      <c r="S82" s="337">
        <v>657284</v>
      </c>
      <c r="T82" s="337">
        <v>602348</v>
      </c>
      <c r="U82" s="337">
        <v>27792</v>
      </c>
      <c r="V82" s="340" t="s">
        <v>2</v>
      </c>
      <c r="W82" s="340" t="s">
        <v>2</v>
      </c>
      <c r="X82" s="340" t="s">
        <v>2</v>
      </c>
      <c r="Y82" s="340" t="s">
        <v>2</v>
      </c>
      <c r="Z82" s="340" t="s">
        <v>2</v>
      </c>
      <c r="AA82" s="340" t="s">
        <v>2</v>
      </c>
      <c r="AB82" s="340" t="s">
        <v>2</v>
      </c>
      <c r="AC82" s="340" t="s">
        <v>2</v>
      </c>
      <c r="AD82" s="340" t="s">
        <v>2</v>
      </c>
      <c r="AE82" s="340" t="s">
        <v>2</v>
      </c>
      <c r="AG82" s="336" t="s">
        <v>65</v>
      </c>
      <c r="AH82" s="337">
        <v>780009</v>
      </c>
      <c r="AI82" s="337">
        <v>647433</v>
      </c>
      <c r="AJ82" s="337">
        <v>590211</v>
      </c>
      <c r="AK82" s="337">
        <v>27325</v>
      </c>
      <c r="AL82" s="337">
        <v>2378</v>
      </c>
      <c r="AM82" s="337">
        <v>2257</v>
      </c>
      <c r="AN82" s="337">
        <v>3742</v>
      </c>
      <c r="AO82" s="337">
        <v>2257</v>
      </c>
      <c r="AP82" s="337">
        <v>2329</v>
      </c>
      <c r="AQ82" s="337">
        <v>5547</v>
      </c>
      <c r="AR82" s="337">
        <v>632685</v>
      </c>
      <c r="AS82" s="337">
        <v>14748</v>
      </c>
      <c r="AT82" s="337">
        <v>642834</v>
      </c>
      <c r="AU82" s="337">
        <v>4599</v>
      </c>
      <c r="AW82" s="336" t="s">
        <v>65</v>
      </c>
      <c r="AX82" s="337">
        <v>875951</v>
      </c>
      <c r="AY82" s="337">
        <v>679437</v>
      </c>
      <c r="AZ82" s="337">
        <v>614112</v>
      </c>
      <c r="BA82" s="337">
        <v>18665</v>
      </c>
      <c r="BB82" s="337">
        <v>2119</v>
      </c>
      <c r="BC82" s="337">
        <v>5427</v>
      </c>
      <c r="BD82" s="337">
        <v>5387</v>
      </c>
      <c r="BE82" s="337">
        <v>-4229</v>
      </c>
      <c r="BF82" s="337">
        <v>4391</v>
      </c>
      <c r="BG82" s="337">
        <v>4289</v>
      </c>
      <c r="BH82" s="337">
        <v>660328</v>
      </c>
      <c r="BI82" s="337">
        <v>19109</v>
      </c>
      <c r="BJ82" s="337">
        <v>676367</v>
      </c>
      <c r="BK82" s="337">
        <v>3070</v>
      </c>
      <c r="BM82" s="336" t="s">
        <v>65</v>
      </c>
      <c r="BN82" s="337">
        <v>1058703</v>
      </c>
      <c r="BO82" s="337">
        <v>773970</v>
      </c>
      <c r="BP82" s="337">
        <v>640677</v>
      </c>
      <c r="BQ82" s="337">
        <v>17194</v>
      </c>
      <c r="BR82" s="322" t="s">
        <v>2867</v>
      </c>
      <c r="BS82" s="322" t="s">
        <v>2867</v>
      </c>
      <c r="BT82" s="322" t="s">
        <v>2867</v>
      </c>
      <c r="BU82" s="322" t="s">
        <v>2867</v>
      </c>
      <c r="BV82" s="322" t="s">
        <v>2867</v>
      </c>
      <c r="BW82" s="322" t="s">
        <v>2867</v>
      </c>
      <c r="BX82" s="337">
        <v>715392</v>
      </c>
      <c r="BY82" s="337">
        <v>58578</v>
      </c>
      <c r="BZ82" s="337">
        <v>756791</v>
      </c>
      <c r="CA82" s="337">
        <v>17179</v>
      </c>
    </row>
    <row r="83" spans="1:79" x14ac:dyDescent="0.2">
      <c r="A83" s="336" t="s">
        <v>66</v>
      </c>
      <c r="B83" s="337">
        <v>2305260</v>
      </c>
      <c r="C83" s="337">
        <v>2058028</v>
      </c>
      <c r="D83" s="337">
        <v>2016280</v>
      </c>
      <c r="E83" s="337">
        <v>59515</v>
      </c>
      <c r="F83" s="340" t="s">
        <v>2</v>
      </c>
      <c r="G83" s="340" t="s">
        <v>2</v>
      </c>
      <c r="H83" s="340" t="s">
        <v>2</v>
      </c>
      <c r="I83" s="340" t="s">
        <v>2</v>
      </c>
      <c r="J83" s="340" t="s">
        <v>2</v>
      </c>
      <c r="K83" s="340" t="s">
        <v>2</v>
      </c>
      <c r="L83" s="340" t="s">
        <v>2</v>
      </c>
      <c r="M83" s="340" t="s">
        <v>2</v>
      </c>
      <c r="N83" s="340" t="s">
        <v>2</v>
      </c>
      <c r="O83" s="340" t="s">
        <v>2</v>
      </c>
      <c r="Q83" s="336" t="s">
        <v>66</v>
      </c>
      <c r="R83" s="337">
        <v>2206047</v>
      </c>
      <c r="S83" s="337">
        <v>1977312</v>
      </c>
      <c r="T83" s="337">
        <v>1859142</v>
      </c>
      <c r="U83" s="337">
        <v>52770</v>
      </c>
      <c r="V83" s="340" t="s">
        <v>2</v>
      </c>
      <c r="W83" s="340" t="s">
        <v>2</v>
      </c>
      <c r="X83" s="340" t="s">
        <v>2</v>
      </c>
      <c r="Y83" s="340" t="s">
        <v>2</v>
      </c>
      <c r="Z83" s="340" t="s">
        <v>2</v>
      </c>
      <c r="AA83" s="340" t="s">
        <v>2</v>
      </c>
      <c r="AB83" s="340" t="s">
        <v>2</v>
      </c>
      <c r="AC83" s="340" t="s">
        <v>2</v>
      </c>
      <c r="AD83" s="340" t="s">
        <v>2</v>
      </c>
      <c r="AE83" s="340" t="s">
        <v>2</v>
      </c>
      <c r="AG83" s="336" t="s">
        <v>66</v>
      </c>
      <c r="AH83" s="337">
        <v>2195198</v>
      </c>
      <c r="AI83" s="337">
        <v>1916749</v>
      </c>
      <c r="AJ83" s="337">
        <v>1781102</v>
      </c>
      <c r="AK83" s="337">
        <v>61209</v>
      </c>
      <c r="AL83" s="337">
        <v>6316</v>
      </c>
      <c r="AM83" s="337">
        <v>3177</v>
      </c>
      <c r="AN83" s="337">
        <v>8455</v>
      </c>
      <c r="AO83" s="337">
        <v>8185</v>
      </c>
      <c r="AP83" s="337">
        <v>7272</v>
      </c>
      <c r="AQ83" s="337">
        <v>19227</v>
      </c>
      <c r="AR83" s="337">
        <v>1873236</v>
      </c>
      <c r="AS83" s="337">
        <v>43513</v>
      </c>
      <c r="AT83" s="337">
        <v>1903573</v>
      </c>
      <c r="AU83" s="337">
        <v>13176</v>
      </c>
      <c r="AW83" s="336" t="s">
        <v>66</v>
      </c>
      <c r="AX83" s="337">
        <v>2328833</v>
      </c>
      <c r="AY83" s="337">
        <v>1935638</v>
      </c>
      <c r="AZ83" s="337">
        <v>1788306</v>
      </c>
      <c r="BA83" s="337">
        <v>44157</v>
      </c>
      <c r="BB83" s="337">
        <v>5714</v>
      </c>
      <c r="BC83" s="337">
        <v>6244</v>
      </c>
      <c r="BD83" s="337">
        <v>10036</v>
      </c>
      <c r="BE83" s="337">
        <v>15001</v>
      </c>
      <c r="BF83" s="337">
        <v>8410</v>
      </c>
      <c r="BG83" s="337">
        <v>17385</v>
      </c>
      <c r="BH83" s="337">
        <v>1875905</v>
      </c>
      <c r="BI83" s="337">
        <v>59733</v>
      </c>
      <c r="BJ83" s="337">
        <v>1901466</v>
      </c>
      <c r="BK83" s="337">
        <v>34172</v>
      </c>
      <c r="BM83" s="336" t="s">
        <v>66</v>
      </c>
      <c r="BN83" s="337">
        <v>2672868</v>
      </c>
      <c r="BO83" s="337">
        <v>2072376</v>
      </c>
      <c r="BP83" s="337">
        <v>1786619</v>
      </c>
      <c r="BQ83" s="337">
        <v>36973</v>
      </c>
      <c r="BR83" s="322" t="s">
        <v>2867</v>
      </c>
      <c r="BS83" s="322" t="s">
        <v>2867</v>
      </c>
      <c r="BT83" s="322" t="s">
        <v>2867</v>
      </c>
      <c r="BU83" s="322" t="s">
        <v>2867</v>
      </c>
      <c r="BV83" s="322" t="s">
        <v>2867</v>
      </c>
      <c r="BW83" s="322" t="s">
        <v>2867</v>
      </c>
      <c r="BX83" s="337">
        <v>1895412</v>
      </c>
      <c r="BY83" s="337">
        <v>176964</v>
      </c>
      <c r="BZ83" s="337">
        <v>2022997</v>
      </c>
      <c r="CA83" s="337">
        <v>49379</v>
      </c>
    </row>
    <row r="84" spans="1:79" x14ac:dyDescent="0.2">
      <c r="A84" s="336" t="s">
        <v>67</v>
      </c>
      <c r="B84" s="322">
        <v>3472558</v>
      </c>
      <c r="C84" s="322">
        <v>3018196</v>
      </c>
      <c r="D84" s="322">
        <v>2936144</v>
      </c>
      <c r="E84" s="322">
        <v>109312</v>
      </c>
      <c r="F84" s="340" t="s">
        <v>2</v>
      </c>
      <c r="G84" s="340" t="s">
        <v>2</v>
      </c>
      <c r="H84" s="340" t="s">
        <v>2</v>
      </c>
      <c r="I84" s="340" t="s">
        <v>2</v>
      </c>
      <c r="J84" s="340" t="s">
        <v>2</v>
      </c>
      <c r="K84" s="340" t="s">
        <v>2</v>
      </c>
      <c r="L84" s="340" t="s">
        <v>2</v>
      </c>
      <c r="M84" s="340" t="s">
        <v>2</v>
      </c>
      <c r="N84" s="340" t="s">
        <v>2</v>
      </c>
      <c r="O84" s="340" t="s">
        <v>2</v>
      </c>
      <c r="Q84" s="336" t="s">
        <v>67</v>
      </c>
      <c r="R84" s="322">
        <v>3182562</v>
      </c>
      <c r="S84" s="322">
        <v>2805396</v>
      </c>
      <c r="T84" s="322">
        <v>2602048</v>
      </c>
      <c r="U84" s="322">
        <v>91672</v>
      </c>
      <c r="V84" s="340" t="s">
        <v>2</v>
      </c>
      <c r="W84" s="340" t="s">
        <v>2</v>
      </c>
      <c r="X84" s="340" t="s">
        <v>2</v>
      </c>
      <c r="Y84" s="340" t="s">
        <v>2</v>
      </c>
      <c r="Z84" s="340" t="s">
        <v>2</v>
      </c>
      <c r="AA84" s="340" t="s">
        <v>2</v>
      </c>
      <c r="AB84" s="340" t="s">
        <v>2</v>
      </c>
      <c r="AC84" s="340" t="s">
        <v>2</v>
      </c>
      <c r="AD84" s="340" t="s">
        <v>2</v>
      </c>
      <c r="AE84" s="340" t="s">
        <v>2</v>
      </c>
      <c r="AG84" s="336" t="s">
        <v>67</v>
      </c>
      <c r="AH84" s="322">
        <v>3205596</v>
      </c>
      <c r="AI84" s="322">
        <v>2742404</v>
      </c>
      <c r="AJ84" s="322">
        <v>2517625</v>
      </c>
      <c r="AK84" s="322">
        <v>98282</v>
      </c>
      <c r="AL84" s="322">
        <v>9993</v>
      </c>
      <c r="AM84" s="322">
        <v>8044</v>
      </c>
      <c r="AN84" s="322">
        <v>14980</v>
      </c>
      <c r="AO84" s="322">
        <v>11358</v>
      </c>
      <c r="AP84" s="322">
        <v>11644</v>
      </c>
      <c r="AQ84" s="322">
        <v>26010</v>
      </c>
      <c r="AR84" s="322">
        <v>2677183</v>
      </c>
      <c r="AS84" s="322">
        <v>65221</v>
      </c>
      <c r="AT84" s="322">
        <v>2721610</v>
      </c>
      <c r="AU84" s="322">
        <v>20794</v>
      </c>
      <c r="AW84" s="336" t="s">
        <v>67</v>
      </c>
      <c r="AX84" s="322">
        <v>3468795</v>
      </c>
      <c r="AY84" s="322">
        <v>2812348</v>
      </c>
      <c r="AZ84" s="322">
        <v>2563295</v>
      </c>
      <c r="BA84" s="322">
        <v>69799</v>
      </c>
      <c r="BB84" s="322">
        <v>8680</v>
      </c>
      <c r="BC84" s="322">
        <v>16124</v>
      </c>
      <c r="BD84" s="322">
        <v>19437</v>
      </c>
      <c r="BE84" s="322">
        <v>12735</v>
      </c>
      <c r="BF84" s="322">
        <v>15787</v>
      </c>
      <c r="BG84" s="322">
        <v>22736</v>
      </c>
      <c r="BH84" s="322">
        <v>2724944</v>
      </c>
      <c r="BI84" s="337">
        <v>87404</v>
      </c>
      <c r="BJ84" s="322">
        <v>2769107</v>
      </c>
      <c r="BK84" s="322">
        <v>43241</v>
      </c>
      <c r="BM84" s="336" t="s">
        <v>67</v>
      </c>
      <c r="BN84" s="322">
        <v>4033289</v>
      </c>
      <c r="BO84" s="322">
        <v>3063095</v>
      </c>
      <c r="BP84" s="322">
        <v>2589406</v>
      </c>
      <c r="BQ84" s="322">
        <v>59884</v>
      </c>
      <c r="BR84" s="322" t="s">
        <v>2867</v>
      </c>
      <c r="BS84" s="322" t="s">
        <v>2867</v>
      </c>
      <c r="BT84" s="322" t="s">
        <v>2867</v>
      </c>
      <c r="BU84" s="322" t="s">
        <v>2867</v>
      </c>
      <c r="BV84" s="322" t="s">
        <v>2867</v>
      </c>
      <c r="BW84" s="322" t="s">
        <v>2867</v>
      </c>
      <c r="BX84" s="322">
        <v>2812322</v>
      </c>
      <c r="BY84" s="322">
        <v>250773</v>
      </c>
      <c r="BZ84" s="322">
        <v>2987488</v>
      </c>
      <c r="CA84" s="322">
        <v>75607</v>
      </c>
    </row>
    <row r="85" spans="1:79" x14ac:dyDescent="0.2">
      <c r="BE85" s="341"/>
      <c r="BG85" s="341"/>
    </row>
    <row r="86" spans="1:79" x14ac:dyDescent="0.2">
      <c r="A86" s="322">
        <v>1971</v>
      </c>
      <c r="C86" s="322" t="s">
        <v>772</v>
      </c>
      <c r="D86" s="322" t="s">
        <v>489</v>
      </c>
      <c r="L86" s="322" t="s">
        <v>771</v>
      </c>
      <c r="N86" s="322" t="s">
        <v>776</v>
      </c>
      <c r="Q86" s="322">
        <v>1981</v>
      </c>
      <c r="S86" s="322" t="s">
        <v>772</v>
      </c>
      <c r="T86" s="322" t="s">
        <v>489</v>
      </c>
      <c r="AB86" s="322" t="s">
        <v>771</v>
      </c>
      <c r="AD86" s="322" t="s">
        <v>776</v>
      </c>
      <c r="AG86" s="322">
        <v>1991</v>
      </c>
      <c r="AI86" s="322" t="s">
        <v>772</v>
      </c>
      <c r="AJ86" s="322" t="s">
        <v>489</v>
      </c>
      <c r="AR86" s="322" t="s">
        <v>771</v>
      </c>
      <c r="AT86" s="322" t="s">
        <v>776</v>
      </c>
      <c r="AW86" s="322">
        <v>2001</v>
      </c>
      <c r="AY86" s="322" t="s">
        <v>772</v>
      </c>
      <c r="AZ86" s="322" t="s">
        <v>489</v>
      </c>
      <c r="BH86" s="322" t="s">
        <v>771</v>
      </c>
      <c r="BJ86" s="322" t="s">
        <v>776</v>
      </c>
      <c r="BM86" s="322">
        <v>2011</v>
      </c>
      <c r="BO86" s="322" t="s">
        <v>772</v>
      </c>
      <c r="BP86" s="322" t="s">
        <v>489</v>
      </c>
      <c r="BX86" s="322" t="s">
        <v>771</v>
      </c>
      <c r="BZ86" s="322" t="s">
        <v>776</v>
      </c>
    </row>
    <row r="87" spans="1:79" x14ac:dyDescent="0.2">
      <c r="A87" s="322" t="s">
        <v>72</v>
      </c>
      <c r="B87" s="322" t="s">
        <v>117</v>
      </c>
      <c r="C87" s="322" t="s">
        <v>73</v>
      </c>
      <c r="D87" s="322" t="s">
        <v>773</v>
      </c>
      <c r="E87" s="322" t="s">
        <v>765</v>
      </c>
      <c r="F87" s="322" t="s">
        <v>486</v>
      </c>
      <c r="G87" s="322" t="s">
        <v>766</v>
      </c>
      <c r="H87" s="322" t="s">
        <v>767</v>
      </c>
      <c r="I87" s="322" t="s">
        <v>768</v>
      </c>
      <c r="J87" s="322" t="s">
        <v>769</v>
      </c>
      <c r="K87" s="322" t="s">
        <v>770</v>
      </c>
      <c r="L87" s="322" t="s">
        <v>73</v>
      </c>
      <c r="M87" s="322" t="s">
        <v>487</v>
      </c>
      <c r="N87" s="322" t="s">
        <v>73</v>
      </c>
      <c r="O87" s="322" t="s">
        <v>487</v>
      </c>
      <c r="Q87" s="322" t="s">
        <v>72</v>
      </c>
      <c r="R87" s="322" t="s">
        <v>117</v>
      </c>
      <c r="S87" s="322" t="s">
        <v>73</v>
      </c>
      <c r="T87" s="322" t="s">
        <v>773</v>
      </c>
      <c r="U87" s="322" t="s">
        <v>765</v>
      </c>
      <c r="V87" s="322" t="s">
        <v>486</v>
      </c>
      <c r="W87" s="322" t="s">
        <v>766</v>
      </c>
      <c r="X87" s="322" t="s">
        <v>767</v>
      </c>
      <c r="Y87" s="322" t="s">
        <v>768</v>
      </c>
      <c r="Z87" s="322" t="s">
        <v>769</v>
      </c>
      <c r="AA87" s="322" t="s">
        <v>770</v>
      </c>
      <c r="AB87" s="322" t="s">
        <v>73</v>
      </c>
      <c r="AC87" s="322" t="s">
        <v>487</v>
      </c>
      <c r="AD87" s="322" t="s">
        <v>73</v>
      </c>
      <c r="AE87" s="322" t="s">
        <v>487</v>
      </c>
      <c r="AG87" s="322" t="s">
        <v>72</v>
      </c>
      <c r="AH87" s="322" t="s">
        <v>117</v>
      </c>
      <c r="AI87" s="322" t="s">
        <v>73</v>
      </c>
      <c r="AJ87" s="322" t="s">
        <v>773</v>
      </c>
      <c r="AK87" s="322" t="s">
        <v>765</v>
      </c>
      <c r="AL87" s="322" t="s">
        <v>486</v>
      </c>
      <c r="AM87" s="322" t="s">
        <v>766</v>
      </c>
      <c r="AN87" s="322" t="s">
        <v>767</v>
      </c>
      <c r="AO87" s="322" t="s">
        <v>768</v>
      </c>
      <c r="AP87" s="322" t="s">
        <v>769</v>
      </c>
      <c r="AQ87" s="322" t="s">
        <v>770</v>
      </c>
      <c r="AR87" s="322" t="s">
        <v>73</v>
      </c>
      <c r="AS87" s="322" t="s">
        <v>487</v>
      </c>
      <c r="AT87" s="322" t="s">
        <v>73</v>
      </c>
      <c r="AU87" s="322" t="s">
        <v>487</v>
      </c>
      <c r="AW87" s="322" t="s">
        <v>72</v>
      </c>
      <c r="AX87" s="322" t="s">
        <v>117</v>
      </c>
      <c r="AY87" s="322" t="s">
        <v>73</v>
      </c>
      <c r="AZ87" s="322" t="s">
        <v>773</v>
      </c>
      <c r="BA87" s="322" t="s">
        <v>765</v>
      </c>
      <c r="BB87" s="322" t="s">
        <v>486</v>
      </c>
      <c r="BC87" s="322" t="s">
        <v>766</v>
      </c>
      <c r="BD87" s="322" t="s">
        <v>767</v>
      </c>
      <c r="BE87" s="322" t="s">
        <v>768</v>
      </c>
      <c r="BF87" s="322" t="s">
        <v>769</v>
      </c>
      <c r="BG87" s="322" t="s">
        <v>770</v>
      </c>
      <c r="BH87" s="322" t="s">
        <v>73</v>
      </c>
      <c r="BI87" s="322" t="s">
        <v>487</v>
      </c>
      <c r="BJ87" s="322" t="s">
        <v>73</v>
      </c>
      <c r="BK87" s="322" t="s">
        <v>487</v>
      </c>
      <c r="BM87" s="322" t="s">
        <v>72</v>
      </c>
      <c r="BN87" s="322" t="s">
        <v>117</v>
      </c>
      <c r="BO87" s="322" t="s">
        <v>73</v>
      </c>
      <c r="BP87" s="322" t="s">
        <v>773</v>
      </c>
      <c r="BQ87" s="322" t="s">
        <v>765</v>
      </c>
      <c r="BR87" s="322" t="s">
        <v>486</v>
      </c>
      <c r="BS87" s="322" t="s">
        <v>766</v>
      </c>
      <c r="BT87" s="322" t="s">
        <v>767</v>
      </c>
      <c r="BU87" s="322" t="s">
        <v>768</v>
      </c>
      <c r="BV87" s="322" t="s">
        <v>769</v>
      </c>
      <c r="BW87" s="322" t="s">
        <v>770</v>
      </c>
      <c r="BX87" s="322" t="s">
        <v>73</v>
      </c>
      <c r="BY87" s="322" t="s">
        <v>487</v>
      </c>
      <c r="BZ87" s="322" t="s">
        <v>73</v>
      </c>
      <c r="CA87" s="322" t="s">
        <v>487</v>
      </c>
    </row>
    <row r="89" spans="1:79" x14ac:dyDescent="0.2">
      <c r="A89" s="40" t="s">
        <v>31</v>
      </c>
      <c r="B89" s="322">
        <v>1565</v>
      </c>
      <c r="C89" s="322">
        <v>1421</v>
      </c>
      <c r="D89" s="322">
        <v>1330</v>
      </c>
      <c r="E89" s="322">
        <v>49</v>
      </c>
      <c r="F89" s="340" t="s">
        <v>2</v>
      </c>
      <c r="G89" s="340" t="s">
        <v>2</v>
      </c>
      <c r="H89" s="340" t="s">
        <v>2</v>
      </c>
      <c r="I89" s="340" t="s">
        <v>2</v>
      </c>
      <c r="J89" s="340" t="s">
        <v>2</v>
      </c>
      <c r="K89" s="340" t="s">
        <v>2</v>
      </c>
      <c r="L89" s="340" t="s">
        <v>2</v>
      </c>
      <c r="M89" s="340" t="s">
        <v>2</v>
      </c>
      <c r="N89" s="340" t="s">
        <v>2</v>
      </c>
      <c r="O89" s="340" t="s">
        <v>2</v>
      </c>
      <c r="Q89" s="40" t="s">
        <v>31</v>
      </c>
      <c r="R89" s="322">
        <v>2283</v>
      </c>
      <c r="S89" s="322">
        <v>2025</v>
      </c>
      <c r="T89" s="322">
        <v>1848</v>
      </c>
      <c r="U89" s="322">
        <v>39</v>
      </c>
      <c r="V89" s="340" t="s">
        <v>2</v>
      </c>
      <c r="W89" s="340" t="s">
        <v>2</v>
      </c>
      <c r="X89" s="340" t="s">
        <v>2</v>
      </c>
      <c r="Y89" s="340" t="s">
        <v>2</v>
      </c>
      <c r="Z89" s="340" t="s">
        <v>2</v>
      </c>
      <c r="AA89" s="340" t="s">
        <v>2</v>
      </c>
      <c r="AB89" s="340" t="s">
        <v>2</v>
      </c>
      <c r="AC89" s="340" t="s">
        <v>2</v>
      </c>
      <c r="AD89" s="340" t="s">
        <v>2</v>
      </c>
      <c r="AE89" s="340" t="s">
        <v>2</v>
      </c>
      <c r="AG89" s="40" t="s">
        <v>31</v>
      </c>
      <c r="AH89" s="322">
        <v>1990</v>
      </c>
      <c r="AI89" s="322">
        <v>1725</v>
      </c>
      <c r="AJ89" s="322">
        <v>1553</v>
      </c>
      <c r="AK89" s="322">
        <v>42</v>
      </c>
      <c r="AL89" s="322">
        <v>3</v>
      </c>
      <c r="AM89" s="322">
        <v>18</v>
      </c>
      <c r="AN89" s="322">
        <v>11</v>
      </c>
      <c r="AO89" s="322">
        <v>2</v>
      </c>
      <c r="AP89" s="322">
        <v>25</v>
      </c>
      <c r="AQ89" s="322">
        <v>3</v>
      </c>
      <c r="AR89" s="322">
        <v>1725</v>
      </c>
      <c r="AS89" s="322">
        <v>34</v>
      </c>
      <c r="AT89" s="322">
        <v>1707</v>
      </c>
      <c r="AU89" s="322">
        <v>18</v>
      </c>
      <c r="AW89" s="40" t="s">
        <v>31</v>
      </c>
      <c r="AX89" s="322">
        <v>3347</v>
      </c>
      <c r="AY89" s="322">
        <v>2668</v>
      </c>
      <c r="AZ89" s="322">
        <v>2320</v>
      </c>
      <c r="BA89" s="322">
        <v>82</v>
      </c>
      <c r="BB89" s="322">
        <v>0</v>
      </c>
      <c r="BC89" s="322">
        <v>27</v>
      </c>
      <c r="BD89" s="322">
        <v>23</v>
      </c>
      <c r="BE89" s="338" t="s">
        <v>2</v>
      </c>
      <c r="BF89" s="322">
        <v>40</v>
      </c>
      <c r="BG89" s="322">
        <v>9</v>
      </c>
      <c r="BH89" s="322">
        <v>2576</v>
      </c>
      <c r="BI89" s="337">
        <v>92</v>
      </c>
      <c r="BJ89" s="322">
        <v>2582</v>
      </c>
      <c r="BK89" s="322">
        <v>86</v>
      </c>
      <c r="BM89" s="40" t="s">
        <v>31</v>
      </c>
      <c r="BN89" s="322">
        <v>3284</v>
      </c>
      <c r="BO89" s="322">
        <v>2466</v>
      </c>
      <c r="BP89" s="322">
        <v>1985</v>
      </c>
      <c r="BQ89" s="322">
        <v>42</v>
      </c>
      <c r="BR89" s="490" t="s">
        <v>2867</v>
      </c>
      <c r="BS89" s="490" t="s">
        <v>2867</v>
      </c>
      <c r="BT89" s="490" t="s">
        <v>2867</v>
      </c>
      <c r="BU89" s="490" t="s">
        <v>2867</v>
      </c>
      <c r="BV89" s="490" t="s">
        <v>2867</v>
      </c>
      <c r="BW89" s="490" t="s">
        <v>2867</v>
      </c>
      <c r="BX89" s="322">
        <v>2289</v>
      </c>
      <c r="BY89" s="322">
        <v>177</v>
      </c>
      <c r="BZ89" s="322">
        <v>2371</v>
      </c>
      <c r="CA89" s="322">
        <v>95</v>
      </c>
    </row>
    <row r="90" spans="1:79" x14ac:dyDescent="0.2">
      <c r="A90" s="40" t="s">
        <v>32</v>
      </c>
      <c r="B90" s="322">
        <v>81374</v>
      </c>
      <c r="C90" s="322">
        <v>78304</v>
      </c>
      <c r="D90" s="322">
        <v>77876</v>
      </c>
      <c r="E90" s="322">
        <v>1437</v>
      </c>
      <c r="F90" s="340" t="s">
        <v>2</v>
      </c>
      <c r="G90" s="340" t="s">
        <v>2</v>
      </c>
      <c r="H90" s="340" t="s">
        <v>2</v>
      </c>
      <c r="I90" s="340" t="s">
        <v>2</v>
      </c>
      <c r="J90" s="340" t="s">
        <v>2</v>
      </c>
      <c r="K90" s="340" t="s">
        <v>2</v>
      </c>
      <c r="L90" s="340" t="s">
        <v>2</v>
      </c>
      <c r="M90" s="340" t="s">
        <v>2</v>
      </c>
      <c r="N90" s="340" t="s">
        <v>2</v>
      </c>
      <c r="O90" s="340" t="s">
        <v>2</v>
      </c>
      <c r="Q90" s="40" t="s">
        <v>32</v>
      </c>
      <c r="R90" s="322">
        <v>77182</v>
      </c>
      <c r="S90" s="322">
        <v>75208</v>
      </c>
      <c r="T90" s="322">
        <v>73352</v>
      </c>
      <c r="U90" s="322">
        <v>1272</v>
      </c>
      <c r="V90" s="340" t="s">
        <v>2</v>
      </c>
      <c r="W90" s="340" t="s">
        <v>2</v>
      </c>
      <c r="X90" s="340" t="s">
        <v>2</v>
      </c>
      <c r="Y90" s="340" t="s">
        <v>2</v>
      </c>
      <c r="Z90" s="340" t="s">
        <v>2</v>
      </c>
      <c r="AA90" s="340" t="s">
        <v>2</v>
      </c>
      <c r="AB90" s="340" t="s">
        <v>2</v>
      </c>
      <c r="AC90" s="340" t="s">
        <v>2</v>
      </c>
      <c r="AD90" s="340" t="s">
        <v>2</v>
      </c>
      <c r="AE90" s="340" t="s">
        <v>2</v>
      </c>
      <c r="AG90" s="40" t="s">
        <v>32</v>
      </c>
      <c r="AH90" s="322">
        <v>74755</v>
      </c>
      <c r="AI90" s="322">
        <v>71998</v>
      </c>
      <c r="AJ90" s="322">
        <v>70038</v>
      </c>
      <c r="AK90" s="322">
        <v>1267</v>
      </c>
      <c r="AL90" s="322">
        <v>27</v>
      </c>
      <c r="AM90" s="322">
        <v>42</v>
      </c>
      <c r="AN90" s="322">
        <v>53</v>
      </c>
      <c r="AO90" s="322">
        <v>9</v>
      </c>
      <c r="AP90" s="322">
        <v>152</v>
      </c>
      <c r="AQ90" s="322">
        <v>134</v>
      </c>
      <c r="AR90" s="322">
        <v>71998</v>
      </c>
      <c r="AS90" s="322">
        <v>310</v>
      </c>
      <c r="AT90" s="322">
        <v>71934</v>
      </c>
      <c r="AU90" s="322">
        <v>64</v>
      </c>
      <c r="AW90" s="40" t="s">
        <v>32</v>
      </c>
      <c r="AX90" s="322">
        <v>85875</v>
      </c>
      <c r="AY90" s="322">
        <v>79129</v>
      </c>
      <c r="AZ90" s="322">
        <v>76124</v>
      </c>
      <c r="BA90" s="322">
        <v>1239</v>
      </c>
      <c r="BB90" s="322">
        <v>85</v>
      </c>
      <c r="BC90" s="322">
        <v>105</v>
      </c>
      <c r="BD90" s="322">
        <v>103</v>
      </c>
      <c r="BE90" s="322">
        <v>116</v>
      </c>
      <c r="BF90" s="322">
        <v>194</v>
      </c>
      <c r="BG90" s="322">
        <v>207</v>
      </c>
      <c r="BH90" s="322">
        <v>78102</v>
      </c>
      <c r="BI90" s="337">
        <v>1027</v>
      </c>
      <c r="BJ90" s="322">
        <v>78324</v>
      </c>
      <c r="BK90" s="322">
        <v>805</v>
      </c>
      <c r="BM90" s="40" t="s">
        <v>32</v>
      </c>
      <c r="BN90" s="322">
        <v>95674</v>
      </c>
      <c r="BO90" s="322">
        <v>75378</v>
      </c>
      <c r="BP90" s="322">
        <v>66440</v>
      </c>
      <c r="BQ90" s="322">
        <v>910</v>
      </c>
      <c r="BR90" s="490" t="s">
        <v>2867</v>
      </c>
      <c r="BS90" s="490" t="s">
        <v>2867</v>
      </c>
      <c r="BT90" s="490" t="s">
        <v>2867</v>
      </c>
      <c r="BU90" s="490" t="s">
        <v>2867</v>
      </c>
      <c r="BV90" s="490" t="s">
        <v>2867</v>
      </c>
      <c r="BW90" s="490" t="s">
        <v>2867</v>
      </c>
      <c r="BX90" s="322">
        <v>69118</v>
      </c>
      <c r="BY90" s="322">
        <v>6260</v>
      </c>
      <c r="BZ90" s="322">
        <v>73867</v>
      </c>
      <c r="CA90" s="322">
        <v>1511</v>
      </c>
    </row>
    <row r="91" spans="1:79" x14ac:dyDescent="0.2">
      <c r="A91" s="40" t="s">
        <v>33</v>
      </c>
      <c r="B91" s="322">
        <v>156993</v>
      </c>
      <c r="C91" s="322">
        <v>138233</v>
      </c>
      <c r="D91" s="322">
        <v>128530</v>
      </c>
      <c r="E91" s="322">
        <v>5149</v>
      </c>
      <c r="F91" s="340" t="s">
        <v>2</v>
      </c>
      <c r="G91" s="340" t="s">
        <v>2</v>
      </c>
      <c r="H91" s="340" t="s">
        <v>2</v>
      </c>
      <c r="I91" s="340" t="s">
        <v>2</v>
      </c>
      <c r="J91" s="340" t="s">
        <v>2</v>
      </c>
      <c r="K91" s="340" t="s">
        <v>2</v>
      </c>
      <c r="L91" s="340" t="s">
        <v>2</v>
      </c>
      <c r="M91" s="340" t="s">
        <v>2</v>
      </c>
      <c r="N91" s="340" t="s">
        <v>2</v>
      </c>
      <c r="O91" s="340" t="s">
        <v>2</v>
      </c>
      <c r="Q91" s="40" t="s">
        <v>33</v>
      </c>
      <c r="R91" s="322">
        <v>152155</v>
      </c>
      <c r="S91" s="322">
        <v>133322</v>
      </c>
      <c r="T91" s="322">
        <v>117417</v>
      </c>
      <c r="U91" s="322">
        <v>4895</v>
      </c>
      <c r="V91" s="340" t="s">
        <v>2</v>
      </c>
      <c r="W91" s="340" t="s">
        <v>2</v>
      </c>
      <c r="X91" s="340" t="s">
        <v>2</v>
      </c>
      <c r="Y91" s="340" t="s">
        <v>2</v>
      </c>
      <c r="Z91" s="340" t="s">
        <v>2</v>
      </c>
      <c r="AA91" s="340" t="s">
        <v>2</v>
      </c>
      <c r="AB91" s="340" t="s">
        <v>2</v>
      </c>
      <c r="AC91" s="340" t="s">
        <v>2</v>
      </c>
      <c r="AD91" s="340" t="s">
        <v>2</v>
      </c>
      <c r="AE91" s="340" t="s">
        <v>2</v>
      </c>
      <c r="AG91" s="40" t="s">
        <v>33</v>
      </c>
      <c r="AH91" s="322">
        <v>154038</v>
      </c>
      <c r="AI91" s="322">
        <v>128858</v>
      </c>
      <c r="AJ91" s="322">
        <v>112336</v>
      </c>
      <c r="AK91" s="322">
        <v>5503</v>
      </c>
      <c r="AL91" s="322">
        <v>817</v>
      </c>
      <c r="AM91" s="322">
        <v>665</v>
      </c>
      <c r="AN91" s="322">
        <v>1098</v>
      </c>
      <c r="AO91" s="322">
        <v>319</v>
      </c>
      <c r="AP91" s="322">
        <v>2106</v>
      </c>
      <c r="AQ91" s="322">
        <v>1863</v>
      </c>
      <c r="AR91" s="322">
        <v>128858</v>
      </c>
      <c r="AS91" s="322">
        <v>4623</v>
      </c>
      <c r="AT91" s="322">
        <v>127686</v>
      </c>
      <c r="AU91" s="322">
        <v>1166</v>
      </c>
      <c r="AW91" s="40" t="s">
        <v>33</v>
      </c>
      <c r="AX91" s="322">
        <v>164782</v>
      </c>
      <c r="AY91" s="322">
        <v>129608</v>
      </c>
      <c r="AZ91" s="322">
        <v>112166</v>
      </c>
      <c r="BA91" s="322">
        <v>4333</v>
      </c>
      <c r="BB91" s="322">
        <v>835</v>
      </c>
      <c r="BC91" s="322">
        <v>878</v>
      </c>
      <c r="BD91" s="322">
        <v>1186</v>
      </c>
      <c r="BE91" s="322">
        <v>595</v>
      </c>
      <c r="BF91" s="322">
        <v>1700</v>
      </c>
      <c r="BG91" s="322">
        <v>1730</v>
      </c>
      <c r="BH91" s="322">
        <v>123262</v>
      </c>
      <c r="BI91" s="337">
        <v>6346</v>
      </c>
      <c r="BJ91" s="322">
        <v>126915</v>
      </c>
      <c r="BK91" s="322">
        <v>2693</v>
      </c>
      <c r="BM91" s="40" t="s">
        <v>33</v>
      </c>
      <c r="BN91" s="322">
        <v>183710</v>
      </c>
      <c r="BO91" s="322">
        <v>137208</v>
      </c>
      <c r="BP91" s="322">
        <v>109125</v>
      </c>
      <c r="BQ91" s="322">
        <v>3390</v>
      </c>
      <c r="BR91" s="490" t="s">
        <v>2867</v>
      </c>
      <c r="BS91" s="490" t="s">
        <v>2867</v>
      </c>
      <c r="BT91" s="490" t="s">
        <v>2867</v>
      </c>
      <c r="BU91" s="490" t="s">
        <v>2867</v>
      </c>
      <c r="BV91" s="490" t="s">
        <v>2867</v>
      </c>
      <c r="BW91" s="490" t="s">
        <v>2867</v>
      </c>
      <c r="BX91" s="322">
        <v>120149</v>
      </c>
      <c r="BY91" s="322">
        <v>17059</v>
      </c>
      <c r="BZ91" s="322">
        <v>132957</v>
      </c>
      <c r="CA91" s="322">
        <v>4251</v>
      </c>
    </row>
    <row r="92" spans="1:79" x14ac:dyDescent="0.2">
      <c r="A92" s="40" t="s">
        <v>34</v>
      </c>
      <c r="B92" s="322">
        <v>109724</v>
      </c>
      <c r="C92" s="322">
        <v>105719</v>
      </c>
      <c r="D92" s="322">
        <v>104645</v>
      </c>
      <c r="E92" s="322">
        <v>1366</v>
      </c>
      <c r="F92" s="340" t="s">
        <v>2</v>
      </c>
      <c r="G92" s="340" t="s">
        <v>2</v>
      </c>
      <c r="H92" s="340" t="s">
        <v>2</v>
      </c>
      <c r="I92" s="340" t="s">
        <v>2</v>
      </c>
      <c r="J92" s="340" t="s">
        <v>2</v>
      </c>
      <c r="K92" s="340" t="s">
        <v>2</v>
      </c>
      <c r="L92" s="340" t="s">
        <v>2</v>
      </c>
      <c r="M92" s="340" t="s">
        <v>2</v>
      </c>
      <c r="N92" s="340" t="s">
        <v>2</v>
      </c>
      <c r="O92" s="340" t="s">
        <v>2</v>
      </c>
      <c r="Q92" s="40" t="s">
        <v>34</v>
      </c>
      <c r="R92" s="322">
        <v>109747</v>
      </c>
      <c r="S92" s="322">
        <v>106171</v>
      </c>
      <c r="T92" s="322">
        <v>103483</v>
      </c>
      <c r="U92" s="322">
        <v>1352</v>
      </c>
      <c r="V92" s="340" t="s">
        <v>2</v>
      </c>
      <c r="W92" s="340" t="s">
        <v>2</v>
      </c>
      <c r="X92" s="340" t="s">
        <v>2</v>
      </c>
      <c r="Y92" s="340" t="s">
        <v>2</v>
      </c>
      <c r="Z92" s="340" t="s">
        <v>2</v>
      </c>
      <c r="AA92" s="340" t="s">
        <v>2</v>
      </c>
      <c r="AB92" s="340" t="s">
        <v>2</v>
      </c>
      <c r="AC92" s="340" t="s">
        <v>2</v>
      </c>
      <c r="AD92" s="340" t="s">
        <v>2</v>
      </c>
      <c r="AE92" s="340" t="s">
        <v>2</v>
      </c>
      <c r="AG92" s="40" t="s">
        <v>34</v>
      </c>
      <c r="AH92" s="322">
        <v>111214</v>
      </c>
      <c r="AI92" s="322">
        <v>106671</v>
      </c>
      <c r="AJ92" s="322">
        <v>103759</v>
      </c>
      <c r="AK92" s="322">
        <v>1418</v>
      </c>
      <c r="AL92" s="322">
        <v>62</v>
      </c>
      <c r="AM92" s="322">
        <v>110</v>
      </c>
      <c r="AN92" s="322">
        <v>130</v>
      </c>
      <c r="AO92" s="322">
        <v>27</v>
      </c>
      <c r="AP92" s="322">
        <v>380</v>
      </c>
      <c r="AQ92" s="322">
        <v>248</v>
      </c>
      <c r="AR92" s="322">
        <v>106671</v>
      </c>
      <c r="AS92" s="322">
        <v>556</v>
      </c>
      <c r="AT92" s="322">
        <v>106529</v>
      </c>
      <c r="AU92" s="322">
        <v>142</v>
      </c>
      <c r="AW92" s="40" t="s">
        <v>34</v>
      </c>
      <c r="AX92" s="322">
        <v>113160</v>
      </c>
      <c r="AY92" s="322">
        <v>106785</v>
      </c>
      <c r="AZ92" s="322">
        <v>103436</v>
      </c>
      <c r="BA92" s="322">
        <v>1379</v>
      </c>
      <c r="BB92" s="322">
        <v>78</v>
      </c>
      <c r="BC92" s="322">
        <v>143</v>
      </c>
      <c r="BD92" s="322">
        <v>157</v>
      </c>
      <c r="BE92" s="322">
        <v>0</v>
      </c>
      <c r="BF92" s="322">
        <v>361</v>
      </c>
      <c r="BG92" s="322">
        <v>263</v>
      </c>
      <c r="BH92" s="322">
        <v>105914</v>
      </c>
      <c r="BI92" s="337">
        <v>871</v>
      </c>
      <c r="BJ92" s="322">
        <v>106211</v>
      </c>
      <c r="BK92" s="322">
        <v>574</v>
      </c>
      <c r="BM92" s="40" t="s">
        <v>34</v>
      </c>
      <c r="BN92" s="322">
        <v>120321</v>
      </c>
      <c r="BO92" s="322">
        <v>108050</v>
      </c>
      <c r="BP92" s="322">
        <v>102802</v>
      </c>
      <c r="BQ92" s="322">
        <v>1300</v>
      </c>
      <c r="BR92" s="490" t="s">
        <v>2867</v>
      </c>
      <c r="BS92" s="490" t="s">
        <v>2867</v>
      </c>
      <c r="BT92" s="490" t="s">
        <v>2867</v>
      </c>
      <c r="BU92" s="490" t="s">
        <v>2867</v>
      </c>
      <c r="BV92" s="490" t="s">
        <v>2867</v>
      </c>
      <c r="BW92" s="490" t="s">
        <v>2867</v>
      </c>
      <c r="BX92" s="322">
        <v>105551</v>
      </c>
      <c r="BY92" s="322">
        <v>2499</v>
      </c>
      <c r="BZ92" s="322">
        <v>107341</v>
      </c>
      <c r="CA92" s="322">
        <v>709</v>
      </c>
    </row>
    <row r="93" spans="1:79" x14ac:dyDescent="0.2">
      <c r="A93" s="40" t="s">
        <v>35</v>
      </c>
      <c r="B93" s="322">
        <v>141083</v>
      </c>
      <c r="C93" s="322">
        <v>107565</v>
      </c>
      <c r="D93" s="322">
        <v>100752</v>
      </c>
      <c r="E93" s="322">
        <v>11319</v>
      </c>
      <c r="F93" s="340" t="s">
        <v>2</v>
      </c>
      <c r="G93" s="340" t="s">
        <v>2</v>
      </c>
      <c r="H93" s="340" t="s">
        <v>2</v>
      </c>
      <c r="I93" s="340" t="s">
        <v>2</v>
      </c>
      <c r="J93" s="340" t="s">
        <v>2</v>
      </c>
      <c r="K93" s="340" t="s">
        <v>2</v>
      </c>
      <c r="L93" s="340" t="s">
        <v>2</v>
      </c>
      <c r="M93" s="340" t="s">
        <v>2</v>
      </c>
      <c r="N93" s="340" t="s">
        <v>2</v>
      </c>
      <c r="O93" s="340" t="s">
        <v>2</v>
      </c>
      <c r="Q93" s="40" t="s">
        <v>35</v>
      </c>
      <c r="R93" s="322">
        <v>128392</v>
      </c>
      <c r="S93" s="322">
        <v>97509</v>
      </c>
      <c r="T93" s="322">
        <v>81094</v>
      </c>
      <c r="U93" s="322">
        <v>9339</v>
      </c>
      <c r="V93" s="340" t="s">
        <v>2</v>
      </c>
      <c r="W93" s="340" t="s">
        <v>2</v>
      </c>
      <c r="X93" s="340" t="s">
        <v>2</v>
      </c>
      <c r="Y93" s="340" t="s">
        <v>2</v>
      </c>
      <c r="Z93" s="340" t="s">
        <v>2</v>
      </c>
      <c r="AA93" s="340" t="s">
        <v>2</v>
      </c>
      <c r="AB93" s="340" t="s">
        <v>2</v>
      </c>
      <c r="AC93" s="340" t="s">
        <v>2</v>
      </c>
      <c r="AD93" s="340" t="s">
        <v>2</v>
      </c>
      <c r="AE93" s="340" t="s">
        <v>2</v>
      </c>
      <c r="AG93" s="40" t="s">
        <v>35</v>
      </c>
      <c r="AH93" s="322">
        <v>124836</v>
      </c>
      <c r="AI93" s="322">
        <v>88704</v>
      </c>
      <c r="AJ93" s="322">
        <v>72030</v>
      </c>
      <c r="AK93" s="322">
        <v>10254</v>
      </c>
      <c r="AL93" s="322">
        <v>783</v>
      </c>
      <c r="AM93" s="322">
        <v>435</v>
      </c>
      <c r="AN93" s="322">
        <v>682</v>
      </c>
      <c r="AO93" s="322">
        <v>138</v>
      </c>
      <c r="AP93" s="322">
        <v>874</v>
      </c>
      <c r="AQ93" s="322">
        <v>684</v>
      </c>
      <c r="AR93" s="322">
        <v>88704</v>
      </c>
      <c r="AS93" s="322">
        <v>2475</v>
      </c>
      <c r="AT93" s="322">
        <v>88135</v>
      </c>
      <c r="AU93" s="322">
        <v>556</v>
      </c>
      <c r="AW93" s="40" t="s">
        <v>35</v>
      </c>
      <c r="AX93" s="322">
        <v>135660</v>
      </c>
      <c r="AY93" s="322">
        <v>86815</v>
      </c>
      <c r="AZ93" s="322">
        <v>71163</v>
      </c>
      <c r="BA93" s="322">
        <v>6957</v>
      </c>
      <c r="BB93" s="322">
        <v>883</v>
      </c>
      <c r="BC93" s="322">
        <v>731</v>
      </c>
      <c r="BD93" s="322">
        <v>840</v>
      </c>
      <c r="BE93" s="322">
        <v>178</v>
      </c>
      <c r="BF93" s="322">
        <v>857</v>
      </c>
      <c r="BG93" s="322">
        <v>553</v>
      </c>
      <c r="BH93" s="322">
        <v>83288</v>
      </c>
      <c r="BI93" s="337">
        <v>3527</v>
      </c>
      <c r="BJ93" s="322">
        <v>85197</v>
      </c>
      <c r="BK93" s="322">
        <v>1618</v>
      </c>
      <c r="BM93" s="40" t="s">
        <v>35</v>
      </c>
      <c r="BN93" s="322">
        <v>154747</v>
      </c>
      <c r="BO93" s="322">
        <v>92593</v>
      </c>
      <c r="BP93" s="322">
        <v>68521</v>
      </c>
      <c r="BQ93" s="322">
        <v>4484</v>
      </c>
      <c r="BR93" s="490" t="s">
        <v>2867</v>
      </c>
      <c r="BS93" s="490" t="s">
        <v>2867</v>
      </c>
      <c r="BT93" s="490" t="s">
        <v>2867</v>
      </c>
      <c r="BU93" s="490" t="s">
        <v>2867</v>
      </c>
      <c r="BV93" s="490" t="s">
        <v>2867</v>
      </c>
      <c r="BW93" s="490" t="s">
        <v>2867</v>
      </c>
      <c r="BX93" s="322">
        <v>79939</v>
      </c>
      <c r="BY93" s="322">
        <v>12654</v>
      </c>
      <c r="BZ93" s="322">
        <v>90770</v>
      </c>
      <c r="CA93" s="322">
        <v>1823</v>
      </c>
    </row>
    <row r="94" spans="1:79" x14ac:dyDescent="0.2">
      <c r="A94" s="40" t="s">
        <v>36</v>
      </c>
      <c r="B94" s="322">
        <v>155952</v>
      </c>
      <c r="C94" s="322">
        <v>147883</v>
      </c>
      <c r="D94" s="322">
        <v>145071</v>
      </c>
      <c r="E94" s="322">
        <v>2238</v>
      </c>
      <c r="F94" s="340" t="s">
        <v>2</v>
      </c>
      <c r="G94" s="340" t="s">
        <v>2</v>
      </c>
      <c r="H94" s="340" t="s">
        <v>2</v>
      </c>
      <c r="I94" s="340" t="s">
        <v>2</v>
      </c>
      <c r="J94" s="340" t="s">
        <v>2</v>
      </c>
      <c r="K94" s="340" t="s">
        <v>2</v>
      </c>
      <c r="L94" s="340" t="s">
        <v>2</v>
      </c>
      <c r="M94" s="340" t="s">
        <v>2</v>
      </c>
      <c r="N94" s="340" t="s">
        <v>2</v>
      </c>
      <c r="O94" s="340" t="s">
        <v>2</v>
      </c>
      <c r="Q94" s="40" t="s">
        <v>36</v>
      </c>
      <c r="R94" s="322">
        <v>152841</v>
      </c>
      <c r="S94" s="322">
        <v>146964</v>
      </c>
      <c r="T94" s="322">
        <v>141629</v>
      </c>
      <c r="U94" s="322">
        <v>2111</v>
      </c>
      <c r="V94" s="340" t="s">
        <v>2</v>
      </c>
      <c r="W94" s="340" t="s">
        <v>2</v>
      </c>
      <c r="X94" s="340" t="s">
        <v>2</v>
      </c>
      <c r="Y94" s="340" t="s">
        <v>2</v>
      </c>
      <c r="Z94" s="340" t="s">
        <v>2</v>
      </c>
      <c r="AA94" s="340" t="s">
        <v>2</v>
      </c>
      <c r="AB94" s="340" t="s">
        <v>2</v>
      </c>
      <c r="AC94" s="340" t="s">
        <v>2</v>
      </c>
      <c r="AD94" s="340" t="s">
        <v>2</v>
      </c>
      <c r="AE94" s="340" t="s">
        <v>2</v>
      </c>
      <c r="AG94" s="40" t="s">
        <v>36</v>
      </c>
      <c r="AH94" s="322">
        <v>151770</v>
      </c>
      <c r="AI94" s="322">
        <v>144712</v>
      </c>
      <c r="AJ94" s="322">
        <v>138696</v>
      </c>
      <c r="AK94" s="322">
        <v>2435</v>
      </c>
      <c r="AL94" s="322">
        <v>230</v>
      </c>
      <c r="AM94" s="322">
        <v>403</v>
      </c>
      <c r="AN94" s="322">
        <v>284</v>
      </c>
      <c r="AO94" s="322">
        <v>59</v>
      </c>
      <c r="AP94" s="322">
        <v>759</v>
      </c>
      <c r="AQ94" s="322">
        <v>299</v>
      </c>
      <c r="AR94" s="322">
        <v>144712</v>
      </c>
      <c r="AS94" s="322">
        <v>1188</v>
      </c>
      <c r="AT94" s="322">
        <v>144297</v>
      </c>
      <c r="AU94" s="322">
        <v>413</v>
      </c>
      <c r="AW94" s="40" t="s">
        <v>36</v>
      </c>
      <c r="AX94" s="322">
        <v>153747</v>
      </c>
      <c r="AY94" s="322">
        <v>143772</v>
      </c>
      <c r="AZ94" s="322">
        <v>137119</v>
      </c>
      <c r="BA94" s="322">
        <v>2106</v>
      </c>
      <c r="BB94" s="322">
        <v>264</v>
      </c>
      <c r="BC94" s="322">
        <v>502</v>
      </c>
      <c r="BD94" s="322">
        <v>372</v>
      </c>
      <c r="BE94" s="322">
        <v>136</v>
      </c>
      <c r="BF94" s="322">
        <v>839</v>
      </c>
      <c r="BG94" s="322">
        <v>354</v>
      </c>
      <c r="BH94" s="322">
        <v>142047</v>
      </c>
      <c r="BI94" s="337">
        <v>1725</v>
      </c>
      <c r="BJ94" s="322">
        <v>142844</v>
      </c>
      <c r="BK94" s="322">
        <v>928</v>
      </c>
      <c r="BM94" s="40" t="s">
        <v>36</v>
      </c>
      <c r="BN94" s="322">
        <v>160804</v>
      </c>
      <c r="BO94" s="322">
        <v>145454</v>
      </c>
      <c r="BP94" s="322">
        <v>135767</v>
      </c>
      <c r="BQ94" s="322">
        <v>1995</v>
      </c>
      <c r="BR94" s="490" t="s">
        <v>2867</v>
      </c>
      <c r="BS94" s="490" t="s">
        <v>2867</v>
      </c>
      <c r="BT94" s="490" t="s">
        <v>2867</v>
      </c>
      <c r="BU94" s="490" t="s">
        <v>2867</v>
      </c>
      <c r="BV94" s="490" t="s">
        <v>2867</v>
      </c>
      <c r="BW94" s="490" t="s">
        <v>2867</v>
      </c>
      <c r="BX94" s="322">
        <v>141087</v>
      </c>
      <c r="BY94" s="322">
        <v>4367</v>
      </c>
      <c r="BZ94" s="322">
        <v>144097</v>
      </c>
      <c r="CA94" s="322">
        <v>1357</v>
      </c>
    </row>
    <row r="95" spans="1:79" x14ac:dyDescent="0.2">
      <c r="A95" s="40" t="s">
        <v>37</v>
      </c>
      <c r="B95" s="322">
        <v>101643</v>
      </c>
      <c r="C95" s="322">
        <v>81548</v>
      </c>
      <c r="D95" s="322">
        <v>72245</v>
      </c>
      <c r="E95" s="322">
        <v>6764</v>
      </c>
      <c r="F95" s="340" t="s">
        <v>2</v>
      </c>
      <c r="G95" s="340" t="s">
        <v>2</v>
      </c>
      <c r="H95" s="340" t="s">
        <v>2</v>
      </c>
      <c r="I95" s="340" t="s">
        <v>2</v>
      </c>
      <c r="J95" s="340" t="s">
        <v>2</v>
      </c>
      <c r="K95" s="340" t="s">
        <v>2</v>
      </c>
      <c r="L95" s="340" t="s">
        <v>2</v>
      </c>
      <c r="M95" s="340" t="s">
        <v>2</v>
      </c>
      <c r="N95" s="340" t="s">
        <v>2</v>
      </c>
      <c r="O95" s="340" t="s">
        <v>2</v>
      </c>
      <c r="Q95" s="40" t="s">
        <v>37</v>
      </c>
      <c r="R95" s="322">
        <v>85788</v>
      </c>
      <c r="S95" s="322">
        <v>73329</v>
      </c>
      <c r="T95" s="322">
        <v>59694</v>
      </c>
      <c r="U95" s="322">
        <v>5113</v>
      </c>
      <c r="V95" s="340" t="s">
        <v>2</v>
      </c>
      <c r="W95" s="340" t="s">
        <v>2</v>
      </c>
      <c r="X95" s="340" t="s">
        <v>2</v>
      </c>
      <c r="Y95" s="340" t="s">
        <v>2</v>
      </c>
      <c r="Z95" s="340" t="s">
        <v>2</v>
      </c>
      <c r="AA95" s="340" t="s">
        <v>2</v>
      </c>
      <c r="AB95" s="340" t="s">
        <v>2</v>
      </c>
      <c r="AC95" s="340" t="s">
        <v>2</v>
      </c>
      <c r="AD95" s="340" t="s">
        <v>2</v>
      </c>
      <c r="AE95" s="340" t="s">
        <v>2</v>
      </c>
      <c r="AG95" s="40" t="s">
        <v>37</v>
      </c>
      <c r="AH95" s="322">
        <v>90254</v>
      </c>
      <c r="AI95" s="322">
        <v>73324</v>
      </c>
      <c r="AJ95" s="322">
        <v>60305</v>
      </c>
      <c r="AK95" s="322">
        <v>4919</v>
      </c>
      <c r="AL95" s="322">
        <v>514</v>
      </c>
      <c r="AM95" s="322">
        <v>665</v>
      </c>
      <c r="AN95" s="322">
        <v>758</v>
      </c>
      <c r="AO95" s="322">
        <v>184</v>
      </c>
      <c r="AP95" s="322">
        <v>1311</v>
      </c>
      <c r="AQ95" s="322">
        <v>658</v>
      </c>
      <c r="AR95" s="322">
        <v>73324</v>
      </c>
      <c r="AS95" s="322">
        <v>2781</v>
      </c>
      <c r="AT95" s="322">
        <v>72256</v>
      </c>
      <c r="AU95" s="322">
        <v>1064</v>
      </c>
      <c r="AW95" s="40" t="s">
        <v>37</v>
      </c>
      <c r="AX95" s="322">
        <v>102623</v>
      </c>
      <c r="AY95" s="322">
        <v>76844</v>
      </c>
      <c r="AZ95" s="322">
        <v>62691</v>
      </c>
      <c r="BA95" s="322">
        <v>3461</v>
      </c>
      <c r="BB95" s="322">
        <v>512</v>
      </c>
      <c r="BC95" s="322">
        <v>1098</v>
      </c>
      <c r="BD95" s="322">
        <v>1095</v>
      </c>
      <c r="BE95" s="322">
        <v>288</v>
      </c>
      <c r="BF95" s="322">
        <v>1378</v>
      </c>
      <c r="BG95" s="322">
        <v>534</v>
      </c>
      <c r="BH95" s="322">
        <v>72975</v>
      </c>
      <c r="BI95" s="337">
        <v>3869</v>
      </c>
      <c r="BJ95" s="322">
        <v>74385</v>
      </c>
      <c r="BK95" s="322">
        <v>2459</v>
      </c>
      <c r="BM95" s="40" t="s">
        <v>37</v>
      </c>
      <c r="BN95" s="322">
        <v>112453</v>
      </c>
      <c r="BO95" s="322">
        <v>80875</v>
      </c>
      <c r="BP95" s="322">
        <v>61628</v>
      </c>
      <c r="BQ95" s="322">
        <v>2648</v>
      </c>
      <c r="BR95" s="490" t="s">
        <v>2867</v>
      </c>
      <c r="BS95" s="490" t="s">
        <v>2867</v>
      </c>
      <c r="BT95" s="490" t="s">
        <v>2867</v>
      </c>
      <c r="BU95" s="490" t="s">
        <v>2867</v>
      </c>
      <c r="BV95" s="490" t="s">
        <v>2867</v>
      </c>
      <c r="BW95" s="490" t="s">
        <v>2867</v>
      </c>
      <c r="BX95" s="322">
        <v>73592</v>
      </c>
      <c r="BY95" s="322">
        <v>7283</v>
      </c>
      <c r="BZ95" s="322">
        <v>77129</v>
      </c>
      <c r="CA95" s="322">
        <v>3746</v>
      </c>
    </row>
    <row r="96" spans="1:79" x14ac:dyDescent="0.2">
      <c r="A96" s="40" t="s">
        <v>38</v>
      </c>
      <c r="B96" s="322">
        <v>171096</v>
      </c>
      <c r="C96" s="322">
        <v>154818</v>
      </c>
      <c r="D96" s="322">
        <v>151419</v>
      </c>
      <c r="E96" s="322">
        <v>3761</v>
      </c>
      <c r="F96" s="340" t="s">
        <v>2</v>
      </c>
      <c r="G96" s="340" t="s">
        <v>2</v>
      </c>
      <c r="H96" s="340" t="s">
        <v>2</v>
      </c>
      <c r="I96" s="340" t="s">
        <v>2</v>
      </c>
      <c r="J96" s="340" t="s">
        <v>2</v>
      </c>
      <c r="K96" s="340" t="s">
        <v>2</v>
      </c>
      <c r="L96" s="340" t="s">
        <v>2</v>
      </c>
      <c r="M96" s="340" t="s">
        <v>2</v>
      </c>
      <c r="N96" s="340" t="s">
        <v>2</v>
      </c>
      <c r="O96" s="340" t="s">
        <v>2</v>
      </c>
      <c r="Q96" s="40" t="s">
        <v>38</v>
      </c>
      <c r="R96" s="322">
        <v>163550</v>
      </c>
      <c r="S96" s="322">
        <v>148547</v>
      </c>
      <c r="T96" s="322">
        <v>141006</v>
      </c>
      <c r="U96" s="322">
        <v>3445</v>
      </c>
      <c r="V96" s="340" t="s">
        <v>2</v>
      </c>
      <c r="W96" s="340" t="s">
        <v>2</v>
      </c>
      <c r="X96" s="340" t="s">
        <v>2</v>
      </c>
      <c r="Y96" s="340" t="s">
        <v>2</v>
      </c>
      <c r="Z96" s="340" t="s">
        <v>2</v>
      </c>
      <c r="AA96" s="340" t="s">
        <v>2</v>
      </c>
      <c r="AB96" s="340" t="s">
        <v>2</v>
      </c>
      <c r="AC96" s="340" t="s">
        <v>2</v>
      </c>
      <c r="AD96" s="340" t="s">
        <v>2</v>
      </c>
      <c r="AE96" s="340" t="s">
        <v>2</v>
      </c>
      <c r="AG96" s="40" t="s">
        <v>38</v>
      </c>
      <c r="AH96" s="322">
        <v>162557</v>
      </c>
      <c r="AI96" s="322">
        <v>143481</v>
      </c>
      <c r="AJ96" s="322">
        <v>135467</v>
      </c>
      <c r="AK96" s="322">
        <v>3743</v>
      </c>
      <c r="AL96" s="322">
        <v>329</v>
      </c>
      <c r="AM96" s="322">
        <v>382</v>
      </c>
      <c r="AN96" s="322">
        <v>452</v>
      </c>
      <c r="AO96" s="322">
        <v>114</v>
      </c>
      <c r="AP96" s="322">
        <v>759</v>
      </c>
      <c r="AQ96" s="322">
        <v>426</v>
      </c>
      <c r="AR96" s="322">
        <v>143481</v>
      </c>
      <c r="AS96" s="322">
        <v>1573</v>
      </c>
      <c r="AT96" s="322">
        <v>142991</v>
      </c>
      <c r="AU96" s="322">
        <v>488</v>
      </c>
      <c r="AW96" s="40" t="s">
        <v>38</v>
      </c>
      <c r="AX96" s="322">
        <v>171474</v>
      </c>
      <c r="AY96" s="322">
        <v>141534</v>
      </c>
      <c r="AZ96" s="322">
        <v>132955</v>
      </c>
      <c r="BA96" s="322">
        <v>2972</v>
      </c>
      <c r="BB96" s="322">
        <v>371</v>
      </c>
      <c r="BC96" s="322">
        <v>554</v>
      </c>
      <c r="BD96" s="322">
        <v>532</v>
      </c>
      <c r="BE96" s="322">
        <v>422</v>
      </c>
      <c r="BF96" s="322">
        <v>754</v>
      </c>
      <c r="BG96" s="322">
        <v>430</v>
      </c>
      <c r="BH96" s="322">
        <v>139088</v>
      </c>
      <c r="BI96" s="337">
        <v>2446</v>
      </c>
      <c r="BJ96" s="322">
        <v>140172</v>
      </c>
      <c r="BK96" s="322">
        <v>1362</v>
      </c>
      <c r="BM96" s="40" t="s">
        <v>38</v>
      </c>
      <c r="BN96" s="322">
        <v>187154</v>
      </c>
      <c r="BO96" s="322">
        <v>144537</v>
      </c>
      <c r="BP96" s="322">
        <v>130459</v>
      </c>
      <c r="BQ96" s="322">
        <v>2324</v>
      </c>
      <c r="BR96" s="490" t="s">
        <v>2867</v>
      </c>
      <c r="BS96" s="490" t="s">
        <v>2867</v>
      </c>
      <c r="BT96" s="490" t="s">
        <v>2867</v>
      </c>
      <c r="BU96" s="490" t="s">
        <v>2867</v>
      </c>
      <c r="BV96" s="490" t="s">
        <v>2867</v>
      </c>
      <c r="BW96" s="490" t="s">
        <v>2867</v>
      </c>
      <c r="BX96" s="322">
        <v>137310</v>
      </c>
      <c r="BY96" s="322">
        <v>7227</v>
      </c>
      <c r="BZ96" s="322">
        <v>142817</v>
      </c>
      <c r="CA96" s="322">
        <v>1720</v>
      </c>
    </row>
    <row r="97" spans="1:79" x14ac:dyDescent="0.2">
      <c r="A97" s="40" t="s">
        <v>39</v>
      </c>
      <c r="B97" s="322">
        <v>151058</v>
      </c>
      <c r="C97" s="322">
        <v>124925</v>
      </c>
      <c r="D97" s="322">
        <v>119555</v>
      </c>
      <c r="E97" s="322">
        <v>7490</v>
      </c>
      <c r="F97" s="340" t="s">
        <v>2</v>
      </c>
      <c r="G97" s="340" t="s">
        <v>2</v>
      </c>
      <c r="H97" s="340" t="s">
        <v>2</v>
      </c>
      <c r="I97" s="340" t="s">
        <v>2</v>
      </c>
      <c r="J97" s="340" t="s">
        <v>2</v>
      </c>
      <c r="K97" s="340" t="s">
        <v>2</v>
      </c>
      <c r="L97" s="340" t="s">
        <v>2</v>
      </c>
      <c r="M97" s="340" t="s">
        <v>2</v>
      </c>
      <c r="N97" s="340" t="s">
        <v>2</v>
      </c>
      <c r="O97" s="340" t="s">
        <v>2</v>
      </c>
      <c r="Q97" s="40" t="s">
        <v>39</v>
      </c>
      <c r="R97" s="322">
        <v>142373</v>
      </c>
      <c r="S97" s="322">
        <v>115360</v>
      </c>
      <c r="T97" s="322">
        <v>102609</v>
      </c>
      <c r="U97" s="322">
        <v>6521</v>
      </c>
      <c r="V97" s="340" t="s">
        <v>2</v>
      </c>
      <c r="W97" s="340" t="s">
        <v>2</v>
      </c>
      <c r="X97" s="340" t="s">
        <v>2</v>
      </c>
      <c r="Y97" s="340" t="s">
        <v>2</v>
      </c>
      <c r="Z97" s="340" t="s">
        <v>2</v>
      </c>
      <c r="AA97" s="340" t="s">
        <v>2</v>
      </c>
      <c r="AB97" s="340" t="s">
        <v>2</v>
      </c>
      <c r="AC97" s="340" t="s">
        <v>2</v>
      </c>
      <c r="AD97" s="340" t="s">
        <v>2</v>
      </c>
      <c r="AE97" s="340" t="s">
        <v>2</v>
      </c>
      <c r="AG97" s="40" t="s">
        <v>39</v>
      </c>
      <c r="AH97" s="322">
        <v>141790</v>
      </c>
      <c r="AI97" s="322">
        <v>111036</v>
      </c>
      <c r="AJ97" s="322">
        <v>96517</v>
      </c>
      <c r="AK97" s="322">
        <v>7517</v>
      </c>
      <c r="AL97" s="322">
        <v>2079</v>
      </c>
      <c r="AM97" s="322">
        <v>563</v>
      </c>
      <c r="AN97" s="322">
        <v>533</v>
      </c>
      <c r="AO97" s="322">
        <v>130</v>
      </c>
      <c r="AP97" s="322">
        <v>738</v>
      </c>
      <c r="AQ97" s="322">
        <v>334</v>
      </c>
      <c r="AR97" s="322">
        <v>111036</v>
      </c>
      <c r="AS97" s="322">
        <v>3641</v>
      </c>
      <c r="AT97" s="322">
        <v>110170</v>
      </c>
      <c r="AU97" s="322">
        <v>861</v>
      </c>
      <c r="AW97" s="40" t="s">
        <v>39</v>
      </c>
      <c r="AX97" s="322">
        <v>153385</v>
      </c>
      <c r="AY97" s="322">
        <v>110027</v>
      </c>
      <c r="AZ97" s="322">
        <v>94372</v>
      </c>
      <c r="BA97" s="322">
        <v>5716</v>
      </c>
      <c r="BB97" s="322">
        <v>2305</v>
      </c>
      <c r="BC97" s="322">
        <v>1170</v>
      </c>
      <c r="BD97" s="322">
        <v>762</v>
      </c>
      <c r="BE97" s="322">
        <v>203</v>
      </c>
      <c r="BF97" s="322">
        <v>877</v>
      </c>
      <c r="BG97" s="322">
        <v>290</v>
      </c>
      <c r="BH97" s="322">
        <v>105188</v>
      </c>
      <c r="BI97" s="337">
        <v>4839</v>
      </c>
      <c r="BJ97" s="322">
        <v>107979</v>
      </c>
      <c r="BK97" s="322">
        <v>2048</v>
      </c>
      <c r="BM97" s="40" t="s">
        <v>39</v>
      </c>
      <c r="BN97" s="322">
        <v>169274</v>
      </c>
      <c r="BO97" s="322">
        <v>113739</v>
      </c>
      <c r="BP97" s="322">
        <v>85984</v>
      </c>
      <c r="BQ97" s="322">
        <v>4091</v>
      </c>
      <c r="BR97" s="490" t="s">
        <v>2867</v>
      </c>
      <c r="BS97" s="490" t="s">
        <v>2867</v>
      </c>
      <c r="BT97" s="490" t="s">
        <v>2867</v>
      </c>
      <c r="BU97" s="490" t="s">
        <v>2867</v>
      </c>
      <c r="BV97" s="490" t="s">
        <v>2867</v>
      </c>
      <c r="BW97" s="490" t="s">
        <v>2867</v>
      </c>
      <c r="BX97" s="322">
        <v>96577</v>
      </c>
      <c r="BY97" s="322">
        <v>17162</v>
      </c>
      <c r="BZ97" s="322">
        <v>111073</v>
      </c>
      <c r="CA97" s="322">
        <v>2666</v>
      </c>
    </row>
    <row r="98" spans="1:79" x14ac:dyDescent="0.2">
      <c r="A98" s="40" t="s">
        <v>40</v>
      </c>
      <c r="B98" s="322">
        <v>137127</v>
      </c>
      <c r="C98" s="322">
        <v>127552</v>
      </c>
      <c r="D98" s="322">
        <v>124614</v>
      </c>
      <c r="E98" s="322">
        <v>2595</v>
      </c>
      <c r="F98" s="340" t="s">
        <v>2</v>
      </c>
      <c r="G98" s="340" t="s">
        <v>2</v>
      </c>
      <c r="H98" s="340" t="s">
        <v>2</v>
      </c>
      <c r="I98" s="340" t="s">
        <v>2</v>
      </c>
      <c r="J98" s="340" t="s">
        <v>2</v>
      </c>
      <c r="K98" s="340" t="s">
        <v>2</v>
      </c>
      <c r="L98" s="340" t="s">
        <v>2</v>
      </c>
      <c r="M98" s="340" t="s">
        <v>2</v>
      </c>
      <c r="N98" s="340" t="s">
        <v>2</v>
      </c>
      <c r="O98" s="340" t="s">
        <v>2</v>
      </c>
      <c r="Q98" s="40" t="s">
        <v>40</v>
      </c>
      <c r="R98" s="322">
        <v>132990</v>
      </c>
      <c r="S98" s="322">
        <v>124883</v>
      </c>
      <c r="T98" s="322">
        <v>114227</v>
      </c>
      <c r="U98" s="322">
        <v>2853</v>
      </c>
      <c r="V98" s="340" t="s">
        <v>2</v>
      </c>
      <c r="W98" s="340" t="s">
        <v>2</v>
      </c>
      <c r="X98" s="340" t="s">
        <v>2</v>
      </c>
      <c r="Y98" s="340" t="s">
        <v>2</v>
      </c>
      <c r="Z98" s="340" t="s">
        <v>2</v>
      </c>
      <c r="AA98" s="340" t="s">
        <v>2</v>
      </c>
      <c r="AB98" s="340" t="s">
        <v>2</v>
      </c>
      <c r="AC98" s="340" t="s">
        <v>2</v>
      </c>
      <c r="AD98" s="340" t="s">
        <v>2</v>
      </c>
      <c r="AE98" s="340" t="s">
        <v>2</v>
      </c>
      <c r="AG98" s="40" t="s">
        <v>40</v>
      </c>
      <c r="AH98" s="322">
        <v>133441</v>
      </c>
      <c r="AI98" s="322">
        <v>121342</v>
      </c>
      <c r="AJ98" s="322">
        <v>107942</v>
      </c>
      <c r="AK98" s="322">
        <v>3671</v>
      </c>
      <c r="AL98" s="322">
        <v>220</v>
      </c>
      <c r="AM98" s="322">
        <v>209</v>
      </c>
      <c r="AN98" s="322">
        <v>1232</v>
      </c>
      <c r="AO98" s="322">
        <v>805</v>
      </c>
      <c r="AP98" s="322">
        <v>428</v>
      </c>
      <c r="AQ98" s="322">
        <v>5482</v>
      </c>
      <c r="AR98" s="322">
        <v>121342</v>
      </c>
      <c r="AS98" s="322">
        <v>6942</v>
      </c>
      <c r="AT98" s="322">
        <v>120252</v>
      </c>
      <c r="AU98" s="322">
        <v>1084</v>
      </c>
      <c r="AW98" s="40" t="s">
        <v>40</v>
      </c>
      <c r="AX98" s="322">
        <v>142849</v>
      </c>
      <c r="AY98" s="322">
        <v>123266</v>
      </c>
      <c r="AZ98" s="322">
        <v>106299</v>
      </c>
      <c r="BA98" s="322">
        <v>3145</v>
      </c>
      <c r="BB98" s="322">
        <v>326</v>
      </c>
      <c r="BC98" s="322">
        <v>330</v>
      </c>
      <c r="BD98" s="322">
        <v>1223</v>
      </c>
      <c r="BE98" s="322">
        <v>2943</v>
      </c>
      <c r="BF98" s="322">
        <v>499</v>
      </c>
      <c r="BG98" s="322">
        <v>5950</v>
      </c>
      <c r="BH98" s="322">
        <v>112874</v>
      </c>
      <c r="BI98" s="337">
        <v>10392</v>
      </c>
      <c r="BJ98" s="322">
        <v>119198</v>
      </c>
      <c r="BK98" s="322">
        <v>4068</v>
      </c>
      <c r="BM98" s="40" t="s">
        <v>40</v>
      </c>
      <c r="BN98" s="322">
        <v>161812</v>
      </c>
      <c r="BO98" s="322">
        <v>131504</v>
      </c>
      <c r="BP98" s="322">
        <v>102926</v>
      </c>
      <c r="BQ98" s="322">
        <v>2477</v>
      </c>
      <c r="BR98" s="490" t="s">
        <v>2867</v>
      </c>
      <c r="BS98" s="490" t="s">
        <v>2867</v>
      </c>
      <c r="BT98" s="490" t="s">
        <v>2867</v>
      </c>
      <c r="BU98" s="490" t="s">
        <v>2867</v>
      </c>
      <c r="BV98" s="490" t="s">
        <v>2867</v>
      </c>
      <c r="BW98" s="490" t="s">
        <v>2867</v>
      </c>
      <c r="BX98" s="322">
        <v>109730</v>
      </c>
      <c r="BY98" s="322">
        <v>21774</v>
      </c>
      <c r="BZ98" s="322">
        <v>122205</v>
      </c>
      <c r="CA98" s="322">
        <v>9299</v>
      </c>
    </row>
    <row r="99" spans="1:79" x14ac:dyDescent="0.2">
      <c r="A99" s="40" t="s">
        <v>41</v>
      </c>
      <c r="B99" s="322">
        <v>109761</v>
      </c>
      <c r="C99" s="322">
        <v>102437</v>
      </c>
      <c r="D99" s="322">
        <v>101109</v>
      </c>
      <c r="E99" s="322">
        <v>2377</v>
      </c>
      <c r="F99" s="340" t="s">
        <v>2</v>
      </c>
      <c r="G99" s="340" t="s">
        <v>2</v>
      </c>
      <c r="H99" s="340" t="s">
        <v>2</v>
      </c>
      <c r="I99" s="340" t="s">
        <v>2</v>
      </c>
      <c r="J99" s="340" t="s">
        <v>2</v>
      </c>
      <c r="K99" s="340" t="s">
        <v>2</v>
      </c>
      <c r="L99" s="340" t="s">
        <v>2</v>
      </c>
      <c r="M99" s="340" t="s">
        <v>2</v>
      </c>
      <c r="N99" s="340" t="s">
        <v>2</v>
      </c>
      <c r="O99" s="340" t="s">
        <v>2</v>
      </c>
      <c r="Q99" s="40" t="s">
        <v>41</v>
      </c>
      <c r="R99" s="322">
        <v>108842</v>
      </c>
      <c r="S99" s="322">
        <v>102701</v>
      </c>
      <c r="T99" s="322">
        <v>98510</v>
      </c>
      <c r="U99" s="322">
        <v>2250</v>
      </c>
      <c r="V99" s="340" t="s">
        <v>2</v>
      </c>
      <c r="W99" s="340" t="s">
        <v>2</v>
      </c>
      <c r="X99" s="340" t="s">
        <v>2</v>
      </c>
      <c r="Y99" s="340" t="s">
        <v>2</v>
      </c>
      <c r="Z99" s="340" t="s">
        <v>2</v>
      </c>
      <c r="AA99" s="340" t="s">
        <v>2</v>
      </c>
      <c r="AB99" s="340" t="s">
        <v>2</v>
      </c>
      <c r="AC99" s="340" t="s">
        <v>2</v>
      </c>
      <c r="AD99" s="340" t="s">
        <v>2</v>
      </c>
      <c r="AE99" s="340" t="s">
        <v>2</v>
      </c>
      <c r="AG99" s="40" t="s">
        <v>41</v>
      </c>
      <c r="AH99" s="322">
        <v>108633</v>
      </c>
      <c r="AI99" s="322">
        <v>100134</v>
      </c>
      <c r="AJ99" s="322">
        <v>95493</v>
      </c>
      <c r="AK99" s="322">
        <v>2376</v>
      </c>
      <c r="AL99" s="322">
        <v>104</v>
      </c>
      <c r="AM99" s="322">
        <v>185</v>
      </c>
      <c r="AN99" s="322">
        <v>170</v>
      </c>
      <c r="AO99" s="322">
        <v>104</v>
      </c>
      <c r="AP99" s="322">
        <v>554</v>
      </c>
      <c r="AQ99" s="322">
        <v>354</v>
      </c>
      <c r="AR99" s="322">
        <v>100134</v>
      </c>
      <c r="AS99" s="322">
        <v>912</v>
      </c>
      <c r="AT99" s="322">
        <v>99821</v>
      </c>
      <c r="AU99" s="322">
        <v>310</v>
      </c>
      <c r="AW99" s="40" t="s">
        <v>41</v>
      </c>
      <c r="AX99" s="322">
        <v>111624</v>
      </c>
      <c r="AY99" s="322">
        <v>96637</v>
      </c>
      <c r="AZ99" s="322">
        <v>91095</v>
      </c>
      <c r="BA99" s="322">
        <v>1873</v>
      </c>
      <c r="BB99" s="322">
        <v>140</v>
      </c>
      <c r="BC99" s="322">
        <v>366</v>
      </c>
      <c r="BD99" s="322">
        <v>249</v>
      </c>
      <c r="BE99" s="322">
        <v>208</v>
      </c>
      <c r="BF99" s="322">
        <v>598</v>
      </c>
      <c r="BG99" s="322">
        <v>416</v>
      </c>
      <c r="BH99" s="322">
        <v>95145</v>
      </c>
      <c r="BI99" s="337">
        <v>1492</v>
      </c>
      <c r="BJ99" s="322">
        <v>95748</v>
      </c>
      <c r="BK99" s="322">
        <v>889</v>
      </c>
      <c r="BM99" s="40" t="s">
        <v>41</v>
      </c>
      <c r="BN99" s="322">
        <v>128333</v>
      </c>
      <c r="BO99" s="322">
        <v>99643</v>
      </c>
      <c r="BP99" s="322">
        <v>87689</v>
      </c>
      <c r="BQ99" s="322">
        <v>1734</v>
      </c>
      <c r="BR99" s="490" t="s">
        <v>2867</v>
      </c>
      <c r="BS99" s="490" t="s">
        <v>2867</v>
      </c>
      <c r="BT99" s="490" t="s">
        <v>2867</v>
      </c>
      <c r="BU99" s="490" t="s">
        <v>2867</v>
      </c>
      <c r="BV99" s="490" t="s">
        <v>2867</v>
      </c>
      <c r="BW99" s="490" t="s">
        <v>2867</v>
      </c>
      <c r="BX99" s="322">
        <v>93130</v>
      </c>
      <c r="BY99" s="322">
        <v>6513</v>
      </c>
      <c r="BZ99" s="322">
        <v>97856</v>
      </c>
      <c r="CA99" s="322">
        <v>1787</v>
      </c>
    </row>
    <row r="100" spans="1:79" x14ac:dyDescent="0.2">
      <c r="A100" s="40" t="s">
        <v>42</v>
      </c>
      <c r="B100" s="322">
        <v>112584</v>
      </c>
      <c r="C100" s="322">
        <v>92805</v>
      </c>
      <c r="D100" s="322">
        <v>89407</v>
      </c>
      <c r="E100" s="322">
        <v>3660</v>
      </c>
      <c r="F100" s="340" t="s">
        <v>2</v>
      </c>
      <c r="G100" s="340" t="s">
        <v>2</v>
      </c>
      <c r="H100" s="340" t="s">
        <v>2</v>
      </c>
      <c r="I100" s="340" t="s">
        <v>2</v>
      </c>
      <c r="J100" s="340" t="s">
        <v>2</v>
      </c>
      <c r="K100" s="340" t="s">
        <v>2</v>
      </c>
      <c r="L100" s="340" t="s">
        <v>2</v>
      </c>
      <c r="M100" s="340" t="s">
        <v>2</v>
      </c>
      <c r="N100" s="340" t="s">
        <v>2</v>
      </c>
      <c r="O100" s="340" t="s">
        <v>2</v>
      </c>
      <c r="Q100" s="40" t="s">
        <v>42</v>
      </c>
      <c r="R100" s="322">
        <v>92902</v>
      </c>
      <c r="S100" s="322">
        <v>77259</v>
      </c>
      <c r="T100" s="322">
        <v>69189</v>
      </c>
      <c r="U100" s="322">
        <v>3076</v>
      </c>
      <c r="V100" s="340" t="s">
        <v>2</v>
      </c>
      <c r="W100" s="340" t="s">
        <v>2</v>
      </c>
      <c r="X100" s="340" t="s">
        <v>2</v>
      </c>
      <c r="Y100" s="340" t="s">
        <v>2</v>
      </c>
      <c r="Z100" s="340" t="s">
        <v>2</v>
      </c>
      <c r="AA100" s="340" t="s">
        <v>2</v>
      </c>
      <c r="AB100" s="340" t="s">
        <v>2</v>
      </c>
      <c r="AC100" s="340" t="s">
        <v>2</v>
      </c>
      <c r="AD100" s="340" t="s">
        <v>2</v>
      </c>
      <c r="AE100" s="340" t="s">
        <v>2</v>
      </c>
      <c r="AG100" s="40" t="s">
        <v>42</v>
      </c>
      <c r="AH100" s="322">
        <v>94298</v>
      </c>
      <c r="AI100" s="322">
        <v>76818</v>
      </c>
      <c r="AJ100" s="322">
        <v>67147</v>
      </c>
      <c r="AK100" s="322">
        <v>3135</v>
      </c>
      <c r="AL100" s="322">
        <v>293</v>
      </c>
      <c r="AM100" s="322">
        <v>314</v>
      </c>
      <c r="AN100" s="322">
        <v>406</v>
      </c>
      <c r="AO100" s="322">
        <v>2137</v>
      </c>
      <c r="AP100" s="322">
        <v>450</v>
      </c>
      <c r="AQ100" s="322">
        <v>1329</v>
      </c>
      <c r="AR100" s="322">
        <v>76818</v>
      </c>
      <c r="AS100" s="322">
        <v>4507</v>
      </c>
      <c r="AT100" s="322">
        <v>74330</v>
      </c>
      <c r="AU100" s="322">
        <v>2483</v>
      </c>
      <c r="AW100" s="40" t="s">
        <v>42</v>
      </c>
      <c r="AX100" s="322">
        <v>105825</v>
      </c>
      <c r="AY100" s="322">
        <v>80547</v>
      </c>
      <c r="AZ100" s="322">
        <v>68460</v>
      </c>
      <c r="BA100" s="322">
        <v>2241</v>
      </c>
      <c r="BB100" s="322">
        <v>295</v>
      </c>
      <c r="BC100" s="322">
        <v>517</v>
      </c>
      <c r="BD100" s="322">
        <v>461</v>
      </c>
      <c r="BE100" s="322">
        <v>3773</v>
      </c>
      <c r="BF100" s="322">
        <v>777</v>
      </c>
      <c r="BG100" s="322">
        <v>1262</v>
      </c>
      <c r="BH100" s="322">
        <v>73991</v>
      </c>
      <c r="BI100" s="337">
        <v>6556</v>
      </c>
      <c r="BJ100" s="322">
        <v>75712</v>
      </c>
      <c r="BK100" s="322">
        <v>4835</v>
      </c>
      <c r="BM100" s="40" t="s">
        <v>42</v>
      </c>
      <c r="BN100" s="322">
        <v>124241</v>
      </c>
      <c r="BO100" s="322">
        <v>93775</v>
      </c>
      <c r="BP100" s="322">
        <v>74088</v>
      </c>
      <c r="BQ100" s="322">
        <v>1980</v>
      </c>
      <c r="BR100" s="490" t="s">
        <v>2867</v>
      </c>
      <c r="BS100" s="490" t="s">
        <v>2867</v>
      </c>
      <c r="BT100" s="490" t="s">
        <v>2867</v>
      </c>
      <c r="BU100" s="490" t="s">
        <v>2867</v>
      </c>
      <c r="BV100" s="490" t="s">
        <v>2867</v>
      </c>
      <c r="BW100" s="490" t="s">
        <v>2867</v>
      </c>
      <c r="BX100" s="322">
        <v>83086</v>
      </c>
      <c r="BY100" s="322">
        <v>10689</v>
      </c>
      <c r="BZ100" s="322">
        <v>87844</v>
      </c>
      <c r="CA100" s="322">
        <v>5931</v>
      </c>
    </row>
    <row r="101" spans="1:79" x14ac:dyDescent="0.2">
      <c r="A101" s="40" t="s">
        <v>43</v>
      </c>
      <c r="B101" s="322">
        <v>94487</v>
      </c>
      <c r="C101" s="322">
        <v>76507</v>
      </c>
      <c r="D101" s="322">
        <v>71980</v>
      </c>
      <c r="E101" s="322">
        <v>6944</v>
      </c>
      <c r="F101" s="340" t="s">
        <v>2</v>
      </c>
      <c r="G101" s="340" t="s">
        <v>2</v>
      </c>
      <c r="H101" s="340" t="s">
        <v>2</v>
      </c>
      <c r="I101" s="340" t="s">
        <v>2</v>
      </c>
      <c r="J101" s="340" t="s">
        <v>2</v>
      </c>
      <c r="K101" s="340" t="s">
        <v>2</v>
      </c>
      <c r="L101" s="340" t="s">
        <v>2</v>
      </c>
      <c r="M101" s="340" t="s">
        <v>2</v>
      </c>
      <c r="N101" s="340" t="s">
        <v>2</v>
      </c>
      <c r="O101" s="340" t="s">
        <v>2</v>
      </c>
      <c r="Q101" s="40" t="s">
        <v>43</v>
      </c>
      <c r="R101" s="322">
        <v>75834</v>
      </c>
      <c r="S101" s="322">
        <v>65510</v>
      </c>
      <c r="T101" s="322">
        <v>55846</v>
      </c>
      <c r="U101" s="322">
        <v>5011</v>
      </c>
      <c r="V101" s="340" t="s">
        <v>2</v>
      </c>
      <c r="W101" s="340" t="s">
        <v>2</v>
      </c>
      <c r="X101" s="340" t="s">
        <v>2</v>
      </c>
      <c r="Y101" s="340" t="s">
        <v>2</v>
      </c>
      <c r="Z101" s="340" t="s">
        <v>2</v>
      </c>
      <c r="AA101" s="340" t="s">
        <v>2</v>
      </c>
      <c r="AB101" s="340" t="s">
        <v>2</v>
      </c>
      <c r="AC101" s="340" t="s">
        <v>2</v>
      </c>
      <c r="AD101" s="340" t="s">
        <v>2</v>
      </c>
      <c r="AE101" s="340" t="s">
        <v>2</v>
      </c>
      <c r="AG101" s="40" t="s">
        <v>43</v>
      </c>
      <c r="AH101" s="322">
        <v>78891</v>
      </c>
      <c r="AI101" s="322">
        <v>66339</v>
      </c>
      <c r="AJ101" s="322">
        <v>56104</v>
      </c>
      <c r="AK101" s="322">
        <v>4638</v>
      </c>
      <c r="AL101" s="322">
        <v>683</v>
      </c>
      <c r="AM101" s="322">
        <v>757</v>
      </c>
      <c r="AN101" s="322">
        <v>519</v>
      </c>
      <c r="AO101" s="322">
        <v>125</v>
      </c>
      <c r="AP101" s="322">
        <v>575</v>
      </c>
      <c r="AQ101" s="322">
        <v>169</v>
      </c>
      <c r="AR101" s="322">
        <v>66339</v>
      </c>
      <c r="AS101" s="322">
        <v>1930</v>
      </c>
      <c r="AT101" s="322">
        <v>65508</v>
      </c>
      <c r="AU101" s="322">
        <v>824</v>
      </c>
      <c r="AW101" s="40" t="s">
        <v>43</v>
      </c>
      <c r="AX101" s="322">
        <v>86250</v>
      </c>
      <c r="AY101" s="322">
        <v>67387</v>
      </c>
      <c r="AZ101" s="322">
        <v>55815</v>
      </c>
      <c r="BA101" s="322">
        <v>3326</v>
      </c>
      <c r="BB101" s="322">
        <v>734</v>
      </c>
      <c r="BC101" s="322">
        <v>1459</v>
      </c>
      <c r="BD101" s="322">
        <v>709</v>
      </c>
      <c r="BE101" s="322">
        <v>147</v>
      </c>
      <c r="BF101" s="322">
        <v>844</v>
      </c>
      <c r="BG101" s="322">
        <v>130</v>
      </c>
      <c r="BH101" s="322">
        <v>64604</v>
      </c>
      <c r="BI101" s="337">
        <v>2783</v>
      </c>
      <c r="BJ101" s="322">
        <v>65549</v>
      </c>
      <c r="BK101" s="322">
        <v>1838</v>
      </c>
      <c r="BM101" s="40" t="s">
        <v>43</v>
      </c>
      <c r="BN101" s="322">
        <v>93579</v>
      </c>
      <c r="BO101" s="322">
        <v>68352</v>
      </c>
      <c r="BP101" s="322">
        <v>51474</v>
      </c>
      <c r="BQ101" s="322">
        <v>2584</v>
      </c>
      <c r="BR101" s="490" t="s">
        <v>2867</v>
      </c>
      <c r="BS101" s="490" t="s">
        <v>2867</v>
      </c>
      <c r="BT101" s="490" t="s">
        <v>2867</v>
      </c>
      <c r="BU101" s="490" t="s">
        <v>2867</v>
      </c>
      <c r="BV101" s="490" t="s">
        <v>2867</v>
      </c>
      <c r="BW101" s="490" t="s">
        <v>2867</v>
      </c>
      <c r="BX101" s="322">
        <v>62378</v>
      </c>
      <c r="BY101" s="322">
        <v>5974</v>
      </c>
      <c r="BZ101" s="322">
        <v>65930</v>
      </c>
      <c r="CA101" s="322">
        <v>2422</v>
      </c>
    </row>
    <row r="102" spans="1:79" x14ac:dyDescent="0.2">
      <c r="A102" s="40" t="s">
        <v>44</v>
      </c>
      <c r="B102" s="322">
        <v>122287</v>
      </c>
      <c r="C102" s="322">
        <v>96797</v>
      </c>
      <c r="D102" s="322">
        <v>92826</v>
      </c>
      <c r="E102" s="322">
        <v>5142</v>
      </c>
      <c r="F102" s="340" t="s">
        <v>2</v>
      </c>
      <c r="G102" s="340" t="s">
        <v>2</v>
      </c>
      <c r="H102" s="340" t="s">
        <v>2</v>
      </c>
      <c r="I102" s="340" t="s">
        <v>2</v>
      </c>
      <c r="J102" s="340" t="s">
        <v>2</v>
      </c>
      <c r="K102" s="340" t="s">
        <v>2</v>
      </c>
      <c r="L102" s="340" t="s">
        <v>2</v>
      </c>
      <c r="M102" s="340" t="s">
        <v>2</v>
      </c>
      <c r="N102" s="340" t="s">
        <v>2</v>
      </c>
      <c r="O102" s="340" t="s">
        <v>2</v>
      </c>
      <c r="Q102" s="40" t="s">
        <v>44</v>
      </c>
      <c r="R102" s="322">
        <v>104663</v>
      </c>
      <c r="S102" s="322">
        <v>88109</v>
      </c>
      <c r="T102" s="322">
        <v>73996</v>
      </c>
      <c r="U102" s="322">
        <v>4334</v>
      </c>
      <c r="V102" s="340" t="s">
        <v>2</v>
      </c>
      <c r="W102" s="340" t="s">
        <v>2</v>
      </c>
      <c r="X102" s="340" t="s">
        <v>2</v>
      </c>
      <c r="Y102" s="340" t="s">
        <v>2</v>
      </c>
      <c r="Z102" s="340" t="s">
        <v>2</v>
      </c>
      <c r="AA102" s="340" t="s">
        <v>2</v>
      </c>
      <c r="AB102" s="340" t="s">
        <v>2</v>
      </c>
      <c r="AC102" s="340" t="s">
        <v>2</v>
      </c>
      <c r="AD102" s="340" t="s">
        <v>2</v>
      </c>
      <c r="AE102" s="340" t="s">
        <v>2</v>
      </c>
      <c r="AG102" s="40" t="s">
        <v>44</v>
      </c>
      <c r="AH102" s="322">
        <v>104710</v>
      </c>
      <c r="AI102" s="322">
        <v>85082</v>
      </c>
      <c r="AJ102" s="322">
        <v>70408</v>
      </c>
      <c r="AK102" s="322">
        <v>4608</v>
      </c>
      <c r="AL102" s="322">
        <v>374</v>
      </c>
      <c r="AM102" s="322">
        <v>440</v>
      </c>
      <c r="AN102" s="322">
        <v>828</v>
      </c>
      <c r="AO102" s="322">
        <v>1562</v>
      </c>
      <c r="AP102" s="322">
        <v>610</v>
      </c>
      <c r="AQ102" s="322">
        <v>4017</v>
      </c>
      <c r="AR102" s="322">
        <v>85082</v>
      </c>
      <c r="AS102" s="322">
        <v>6692</v>
      </c>
      <c r="AT102" s="322">
        <v>83053</v>
      </c>
      <c r="AU102" s="322">
        <v>2023</v>
      </c>
      <c r="AW102" s="40" t="s">
        <v>44</v>
      </c>
      <c r="AX102" s="322">
        <v>112839</v>
      </c>
      <c r="AY102" s="322">
        <v>87277</v>
      </c>
      <c r="AZ102" s="322">
        <v>69491</v>
      </c>
      <c r="BA102" s="322">
        <v>3265</v>
      </c>
      <c r="BB102" s="322">
        <v>525</v>
      </c>
      <c r="BC102" s="322">
        <v>677</v>
      </c>
      <c r="BD102" s="322">
        <v>1021</v>
      </c>
      <c r="BE102" s="322">
        <v>4138</v>
      </c>
      <c r="BF102" s="322">
        <v>829</v>
      </c>
      <c r="BG102" s="322">
        <v>3273</v>
      </c>
      <c r="BH102" s="322">
        <v>77439</v>
      </c>
      <c r="BI102" s="337">
        <v>9838</v>
      </c>
      <c r="BJ102" s="322">
        <v>81550</v>
      </c>
      <c r="BK102" s="322">
        <v>5727</v>
      </c>
      <c r="BM102" s="40" t="s">
        <v>44</v>
      </c>
      <c r="BN102" s="322">
        <v>128702</v>
      </c>
      <c r="BO102" s="322">
        <v>98466</v>
      </c>
      <c r="BP102" s="322">
        <v>69366</v>
      </c>
      <c r="BQ102" s="322">
        <v>2473</v>
      </c>
      <c r="BR102" s="490" t="s">
        <v>2867</v>
      </c>
      <c r="BS102" s="490" t="s">
        <v>2867</v>
      </c>
      <c r="BT102" s="490" t="s">
        <v>2867</v>
      </c>
      <c r="BU102" s="490" t="s">
        <v>2867</v>
      </c>
      <c r="BV102" s="490" t="s">
        <v>2867</v>
      </c>
      <c r="BW102" s="490" t="s">
        <v>2867</v>
      </c>
      <c r="BX102" s="322">
        <v>78703</v>
      </c>
      <c r="BY102" s="322">
        <v>19763</v>
      </c>
      <c r="BZ102" s="322">
        <v>91220</v>
      </c>
      <c r="CA102" s="322">
        <v>7246</v>
      </c>
    </row>
    <row r="103" spans="1:79" x14ac:dyDescent="0.2">
      <c r="A103" s="40" t="s">
        <v>45</v>
      </c>
      <c r="B103" s="322">
        <v>103444</v>
      </c>
      <c r="C103" s="322">
        <v>94242</v>
      </c>
      <c r="D103" s="322">
        <v>91533</v>
      </c>
      <c r="E103" s="322">
        <v>3472</v>
      </c>
      <c r="F103" s="340" t="s">
        <v>2</v>
      </c>
      <c r="G103" s="340" t="s">
        <v>2</v>
      </c>
      <c r="H103" s="340" t="s">
        <v>2</v>
      </c>
      <c r="I103" s="340" t="s">
        <v>2</v>
      </c>
      <c r="J103" s="340" t="s">
        <v>2</v>
      </c>
      <c r="K103" s="340" t="s">
        <v>2</v>
      </c>
      <c r="L103" s="340" t="s">
        <v>2</v>
      </c>
      <c r="M103" s="340" t="s">
        <v>2</v>
      </c>
      <c r="N103" s="340" t="s">
        <v>2</v>
      </c>
      <c r="O103" s="340" t="s">
        <v>2</v>
      </c>
      <c r="Q103" s="40" t="s">
        <v>45</v>
      </c>
      <c r="R103" s="322">
        <v>101722</v>
      </c>
      <c r="S103" s="322">
        <v>89170</v>
      </c>
      <c r="T103" s="322">
        <v>82608</v>
      </c>
      <c r="U103" s="322">
        <v>3428</v>
      </c>
      <c r="V103" s="340" t="s">
        <v>2</v>
      </c>
      <c r="W103" s="340" t="s">
        <v>2</v>
      </c>
      <c r="X103" s="340" t="s">
        <v>2</v>
      </c>
      <c r="Y103" s="340" t="s">
        <v>2</v>
      </c>
      <c r="Z103" s="340" t="s">
        <v>2</v>
      </c>
      <c r="AA103" s="340" t="s">
        <v>2</v>
      </c>
      <c r="AB103" s="340" t="s">
        <v>2</v>
      </c>
      <c r="AC103" s="340" t="s">
        <v>2</v>
      </c>
      <c r="AD103" s="340" t="s">
        <v>2</v>
      </c>
      <c r="AE103" s="340" t="s">
        <v>2</v>
      </c>
      <c r="AG103" s="40" t="s">
        <v>45</v>
      </c>
      <c r="AH103" s="322">
        <v>103834</v>
      </c>
      <c r="AI103" s="322">
        <v>84292</v>
      </c>
      <c r="AJ103" s="322">
        <v>76498</v>
      </c>
      <c r="AK103" s="322">
        <v>4640</v>
      </c>
      <c r="AL103" s="322">
        <v>299</v>
      </c>
      <c r="AM103" s="322">
        <v>250</v>
      </c>
      <c r="AN103" s="322">
        <v>285</v>
      </c>
      <c r="AO103" s="322">
        <v>50</v>
      </c>
      <c r="AP103" s="322">
        <v>569</v>
      </c>
      <c r="AQ103" s="322">
        <v>314</v>
      </c>
      <c r="AR103" s="322">
        <v>84292</v>
      </c>
      <c r="AS103" s="322">
        <v>1184</v>
      </c>
      <c r="AT103" s="322">
        <v>83927</v>
      </c>
      <c r="AU103" s="322">
        <v>360</v>
      </c>
      <c r="AW103" s="40" t="s">
        <v>45</v>
      </c>
      <c r="AX103" s="322">
        <v>106860</v>
      </c>
      <c r="AY103" s="322">
        <v>77900</v>
      </c>
      <c r="AZ103" s="322">
        <v>70568</v>
      </c>
      <c r="BA103" s="322">
        <v>3401</v>
      </c>
      <c r="BB103" s="322">
        <v>290</v>
      </c>
      <c r="BC103" s="322">
        <v>436</v>
      </c>
      <c r="BD103" s="322">
        <v>290</v>
      </c>
      <c r="BE103" s="338" t="s">
        <v>2</v>
      </c>
      <c r="BF103" s="322">
        <v>596</v>
      </c>
      <c r="BG103" s="322">
        <v>243</v>
      </c>
      <c r="BH103" s="322">
        <v>76328</v>
      </c>
      <c r="BI103" s="337">
        <v>1572</v>
      </c>
      <c r="BJ103" s="322">
        <v>76901</v>
      </c>
      <c r="BK103" s="322">
        <v>999</v>
      </c>
      <c r="BM103" s="40" t="s">
        <v>45</v>
      </c>
      <c r="BN103" s="322">
        <v>121033</v>
      </c>
      <c r="BO103" s="322">
        <v>78353</v>
      </c>
      <c r="BP103" s="322">
        <v>65619</v>
      </c>
      <c r="BQ103" s="322">
        <v>2645</v>
      </c>
      <c r="BR103" s="490" t="s">
        <v>2867</v>
      </c>
      <c r="BS103" s="490" t="s">
        <v>2867</v>
      </c>
      <c r="BT103" s="490" t="s">
        <v>2867</v>
      </c>
      <c r="BU103" s="490" t="s">
        <v>2867</v>
      </c>
      <c r="BV103" s="490" t="s">
        <v>2867</v>
      </c>
      <c r="BW103" s="490" t="s">
        <v>2867</v>
      </c>
      <c r="BX103" s="322">
        <v>71667</v>
      </c>
      <c r="BY103" s="322">
        <v>6686</v>
      </c>
      <c r="BZ103" s="322">
        <v>77222</v>
      </c>
      <c r="CA103" s="322">
        <v>1131</v>
      </c>
    </row>
    <row r="104" spans="1:79" x14ac:dyDescent="0.2">
      <c r="A104" s="40" t="s">
        <v>46</v>
      </c>
      <c r="B104" s="322">
        <v>124311</v>
      </c>
      <c r="C104" s="322">
        <v>120239</v>
      </c>
      <c r="D104" s="322">
        <v>119318</v>
      </c>
      <c r="E104" s="322">
        <v>1881</v>
      </c>
      <c r="F104" s="340" t="s">
        <v>2</v>
      </c>
      <c r="G104" s="340" t="s">
        <v>2</v>
      </c>
      <c r="H104" s="340" t="s">
        <v>2</v>
      </c>
      <c r="I104" s="340" t="s">
        <v>2</v>
      </c>
      <c r="J104" s="340" t="s">
        <v>2</v>
      </c>
      <c r="K104" s="340" t="s">
        <v>2</v>
      </c>
      <c r="L104" s="340" t="s">
        <v>2</v>
      </c>
      <c r="M104" s="340" t="s">
        <v>2</v>
      </c>
      <c r="N104" s="340" t="s">
        <v>2</v>
      </c>
      <c r="O104" s="340" t="s">
        <v>2</v>
      </c>
      <c r="Q104" s="40" t="s">
        <v>46</v>
      </c>
      <c r="R104" s="322">
        <v>122235</v>
      </c>
      <c r="S104" s="322">
        <v>119925</v>
      </c>
      <c r="T104" s="322">
        <v>116883</v>
      </c>
      <c r="U104" s="322">
        <v>1855</v>
      </c>
      <c r="V104" s="340" t="s">
        <v>2</v>
      </c>
      <c r="W104" s="340" t="s">
        <v>2</v>
      </c>
      <c r="X104" s="340" t="s">
        <v>2</v>
      </c>
      <c r="Y104" s="340" t="s">
        <v>2</v>
      </c>
      <c r="Z104" s="340" t="s">
        <v>2</v>
      </c>
      <c r="AA104" s="340" t="s">
        <v>2</v>
      </c>
      <c r="AB104" s="340" t="s">
        <v>2</v>
      </c>
      <c r="AC104" s="340" t="s">
        <v>2</v>
      </c>
      <c r="AD104" s="340" t="s">
        <v>2</v>
      </c>
      <c r="AE104" s="340" t="s">
        <v>2</v>
      </c>
      <c r="AG104" s="40" t="s">
        <v>46</v>
      </c>
      <c r="AH104" s="322">
        <v>118328</v>
      </c>
      <c r="AI104" s="322">
        <v>115568</v>
      </c>
      <c r="AJ104" s="322">
        <v>112486</v>
      </c>
      <c r="AK104" s="322">
        <v>1782</v>
      </c>
      <c r="AL104" s="322">
        <v>73</v>
      </c>
      <c r="AM104" s="322">
        <v>81</v>
      </c>
      <c r="AN104" s="322">
        <v>108</v>
      </c>
      <c r="AO104" s="322">
        <v>20</v>
      </c>
      <c r="AP104" s="322">
        <v>333</v>
      </c>
      <c r="AQ104" s="322">
        <v>131</v>
      </c>
      <c r="AR104" s="322">
        <v>115568</v>
      </c>
      <c r="AS104" s="322">
        <v>493</v>
      </c>
      <c r="AT104" s="322">
        <v>115423</v>
      </c>
      <c r="AU104" s="322">
        <v>143</v>
      </c>
      <c r="AW104" s="40" t="s">
        <v>46</v>
      </c>
      <c r="AX104" s="322">
        <v>116292</v>
      </c>
      <c r="AY104" s="322">
        <v>112473</v>
      </c>
      <c r="AZ104" s="322">
        <v>109207</v>
      </c>
      <c r="BA104" s="322">
        <v>1603</v>
      </c>
      <c r="BB104" s="322">
        <v>91</v>
      </c>
      <c r="BC104" s="322">
        <v>115</v>
      </c>
      <c r="BD104" s="322">
        <v>115</v>
      </c>
      <c r="BE104" s="338" t="s">
        <v>2</v>
      </c>
      <c r="BF104" s="322">
        <v>289</v>
      </c>
      <c r="BG104" s="322">
        <v>154</v>
      </c>
      <c r="BH104" s="322">
        <v>111679</v>
      </c>
      <c r="BI104" s="337">
        <v>794</v>
      </c>
      <c r="BJ104" s="322">
        <v>111870</v>
      </c>
      <c r="BK104" s="322">
        <v>603</v>
      </c>
      <c r="BM104" s="40" t="s">
        <v>46</v>
      </c>
      <c r="BN104" s="322">
        <v>123023</v>
      </c>
      <c r="BO104" s="322">
        <v>114900</v>
      </c>
      <c r="BP104" s="322">
        <v>109753</v>
      </c>
      <c r="BQ104" s="322">
        <v>1478</v>
      </c>
      <c r="BR104" s="490" t="s">
        <v>2867</v>
      </c>
      <c r="BS104" s="490" t="s">
        <v>2867</v>
      </c>
      <c r="BT104" s="490" t="s">
        <v>2867</v>
      </c>
      <c r="BU104" s="490" t="s">
        <v>2867</v>
      </c>
      <c r="BV104" s="490" t="s">
        <v>2867</v>
      </c>
      <c r="BW104" s="490" t="s">
        <v>2867</v>
      </c>
      <c r="BX104" s="322">
        <v>112374</v>
      </c>
      <c r="BY104" s="322">
        <v>2526</v>
      </c>
      <c r="BZ104" s="322">
        <v>114296</v>
      </c>
      <c r="CA104" s="322">
        <v>604</v>
      </c>
    </row>
    <row r="105" spans="1:79" x14ac:dyDescent="0.2">
      <c r="A105" s="40" t="s">
        <v>47</v>
      </c>
      <c r="B105" s="322">
        <v>116940</v>
      </c>
      <c r="C105" s="322">
        <v>109609</v>
      </c>
      <c r="D105" s="322">
        <v>107747</v>
      </c>
      <c r="E105" s="322">
        <v>2603</v>
      </c>
      <c r="F105" s="340" t="s">
        <v>2</v>
      </c>
      <c r="G105" s="340" t="s">
        <v>2</v>
      </c>
      <c r="H105" s="340" t="s">
        <v>2</v>
      </c>
      <c r="I105" s="340" t="s">
        <v>2</v>
      </c>
      <c r="J105" s="340" t="s">
        <v>2</v>
      </c>
      <c r="K105" s="340" t="s">
        <v>2</v>
      </c>
      <c r="L105" s="340" t="s">
        <v>2</v>
      </c>
      <c r="M105" s="340" t="s">
        <v>2</v>
      </c>
      <c r="N105" s="340" t="s">
        <v>2</v>
      </c>
      <c r="O105" s="340" t="s">
        <v>2</v>
      </c>
      <c r="Q105" s="40" t="s">
        <v>47</v>
      </c>
      <c r="R105" s="322">
        <v>115358</v>
      </c>
      <c r="S105" s="322">
        <v>108773</v>
      </c>
      <c r="T105" s="322">
        <v>103801</v>
      </c>
      <c r="U105" s="322">
        <v>2714</v>
      </c>
      <c r="V105" s="340" t="s">
        <v>2</v>
      </c>
      <c r="W105" s="340" t="s">
        <v>2</v>
      </c>
      <c r="X105" s="340" t="s">
        <v>2</v>
      </c>
      <c r="Y105" s="340" t="s">
        <v>2</v>
      </c>
      <c r="Z105" s="340" t="s">
        <v>2</v>
      </c>
      <c r="AA105" s="340" t="s">
        <v>2</v>
      </c>
      <c r="AB105" s="340" t="s">
        <v>2</v>
      </c>
      <c r="AC105" s="340" t="s">
        <v>2</v>
      </c>
      <c r="AD105" s="340" t="s">
        <v>2</v>
      </c>
      <c r="AE105" s="340" t="s">
        <v>2</v>
      </c>
      <c r="AG105" s="40" t="s">
        <v>47</v>
      </c>
      <c r="AH105" s="322">
        <v>118468</v>
      </c>
      <c r="AI105" s="322">
        <v>108217</v>
      </c>
      <c r="AJ105" s="322">
        <v>102411</v>
      </c>
      <c r="AK105" s="322">
        <v>3230</v>
      </c>
      <c r="AL105" s="322">
        <v>139</v>
      </c>
      <c r="AM105" s="322">
        <v>233</v>
      </c>
      <c r="AN105" s="322">
        <v>214</v>
      </c>
      <c r="AO105" s="322">
        <v>55</v>
      </c>
      <c r="AP105" s="322">
        <v>586</v>
      </c>
      <c r="AQ105" s="322">
        <v>169</v>
      </c>
      <c r="AR105" s="322">
        <v>108217</v>
      </c>
      <c r="AS105" s="322">
        <v>832</v>
      </c>
      <c r="AT105" s="322">
        <v>107869</v>
      </c>
      <c r="AU105" s="322">
        <v>343</v>
      </c>
      <c r="AW105" s="40" t="s">
        <v>47</v>
      </c>
      <c r="AX105" s="322">
        <v>125547</v>
      </c>
      <c r="AY105" s="322">
        <v>109167</v>
      </c>
      <c r="AZ105" s="322">
        <v>102442</v>
      </c>
      <c r="BA105" s="322">
        <v>3051</v>
      </c>
      <c r="BB105" s="322">
        <v>198</v>
      </c>
      <c r="BC105" s="322">
        <v>348</v>
      </c>
      <c r="BD105" s="322">
        <v>290</v>
      </c>
      <c r="BE105" s="338" t="s">
        <v>2</v>
      </c>
      <c r="BF105" s="322">
        <v>623</v>
      </c>
      <c r="BG105" s="322">
        <v>170</v>
      </c>
      <c r="BH105" s="322">
        <v>107862</v>
      </c>
      <c r="BI105" s="337">
        <v>1305</v>
      </c>
      <c r="BJ105" s="322">
        <v>108278</v>
      </c>
      <c r="BK105" s="322">
        <v>889</v>
      </c>
      <c r="BM105" s="40" t="s">
        <v>47</v>
      </c>
      <c r="BN105" s="322">
        <v>138125</v>
      </c>
      <c r="BO105" s="322">
        <v>107675</v>
      </c>
      <c r="BP105" s="322">
        <v>96468</v>
      </c>
      <c r="BQ105" s="322">
        <v>2450</v>
      </c>
      <c r="BR105" s="490" t="s">
        <v>2867</v>
      </c>
      <c r="BS105" s="490" t="s">
        <v>2867</v>
      </c>
      <c r="BT105" s="490" t="s">
        <v>2867</v>
      </c>
      <c r="BU105" s="490" t="s">
        <v>2867</v>
      </c>
      <c r="BV105" s="490" t="s">
        <v>2867</v>
      </c>
      <c r="BW105" s="490" t="s">
        <v>2867</v>
      </c>
      <c r="BX105" s="322">
        <v>102333</v>
      </c>
      <c r="BY105" s="322">
        <v>5342</v>
      </c>
      <c r="BZ105" s="322">
        <v>106525</v>
      </c>
      <c r="CA105" s="322">
        <v>1150</v>
      </c>
    </row>
    <row r="106" spans="1:79" x14ac:dyDescent="0.2">
      <c r="A106" s="40" t="s">
        <v>48</v>
      </c>
      <c r="B106" s="322">
        <v>103370</v>
      </c>
      <c r="C106" s="322">
        <v>91733</v>
      </c>
      <c r="D106" s="322">
        <v>89249</v>
      </c>
      <c r="E106" s="322">
        <v>3046</v>
      </c>
      <c r="F106" s="340" t="s">
        <v>2</v>
      </c>
      <c r="G106" s="340" t="s">
        <v>2</v>
      </c>
      <c r="H106" s="340" t="s">
        <v>2</v>
      </c>
      <c r="I106" s="340" t="s">
        <v>2</v>
      </c>
      <c r="J106" s="340" t="s">
        <v>2</v>
      </c>
      <c r="K106" s="340" t="s">
        <v>2</v>
      </c>
      <c r="L106" s="340" t="s">
        <v>2</v>
      </c>
      <c r="M106" s="340" t="s">
        <v>2</v>
      </c>
      <c r="N106" s="340" t="s">
        <v>2</v>
      </c>
      <c r="O106" s="340" t="s">
        <v>2</v>
      </c>
      <c r="Q106" s="40" t="s">
        <v>48</v>
      </c>
      <c r="R106" s="322">
        <v>101776</v>
      </c>
      <c r="S106" s="322">
        <v>87922</v>
      </c>
      <c r="T106" s="322">
        <v>82204</v>
      </c>
      <c r="U106" s="322">
        <v>2752</v>
      </c>
      <c r="V106" s="340" t="s">
        <v>2</v>
      </c>
      <c r="W106" s="340" t="s">
        <v>2</v>
      </c>
      <c r="X106" s="340" t="s">
        <v>2</v>
      </c>
      <c r="Y106" s="340" t="s">
        <v>2</v>
      </c>
      <c r="Z106" s="340" t="s">
        <v>2</v>
      </c>
      <c r="AA106" s="340" t="s">
        <v>2</v>
      </c>
      <c r="AB106" s="340" t="s">
        <v>2</v>
      </c>
      <c r="AC106" s="340" t="s">
        <v>2</v>
      </c>
      <c r="AD106" s="340" t="s">
        <v>2</v>
      </c>
      <c r="AE106" s="340" t="s">
        <v>2</v>
      </c>
      <c r="AG106" s="40" t="s">
        <v>48</v>
      </c>
      <c r="AH106" s="322">
        <v>104483</v>
      </c>
      <c r="AI106" s="322">
        <v>86604</v>
      </c>
      <c r="AJ106" s="322">
        <v>79794</v>
      </c>
      <c r="AK106" s="322">
        <v>3467</v>
      </c>
      <c r="AL106" s="322">
        <v>434</v>
      </c>
      <c r="AM106" s="322">
        <v>321</v>
      </c>
      <c r="AN106" s="322">
        <v>311</v>
      </c>
      <c r="AO106" s="322">
        <v>104</v>
      </c>
      <c r="AP106" s="322">
        <v>518</v>
      </c>
      <c r="AQ106" s="322">
        <v>218</v>
      </c>
      <c r="AR106" s="322">
        <v>86604</v>
      </c>
      <c r="AS106" s="322">
        <v>1273</v>
      </c>
      <c r="AT106" s="322">
        <v>86133</v>
      </c>
      <c r="AU106" s="322">
        <v>465</v>
      </c>
      <c r="AW106" s="40" t="s">
        <v>48</v>
      </c>
      <c r="AX106" s="322">
        <v>108101</v>
      </c>
      <c r="AY106" s="322">
        <v>82801</v>
      </c>
      <c r="AZ106" s="322">
        <v>75120</v>
      </c>
      <c r="BA106" s="322">
        <v>2686</v>
      </c>
      <c r="BB106" s="322">
        <v>531</v>
      </c>
      <c r="BC106" s="322">
        <v>595</v>
      </c>
      <c r="BD106" s="322">
        <v>426</v>
      </c>
      <c r="BE106" s="322">
        <v>94</v>
      </c>
      <c r="BF106" s="322">
        <v>616</v>
      </c>
      <c r="BG106" s="322">
        <v>176</v>
      </c>
      <c r="BH106" s="322">
        <v>80878</v>
      </c>
      <c r="BI106" s="337">
        <v>1923</v>
      </c>
      <c r="BJ106" s="322">
        <v>81640</v>
      </c>
      <c r="BK106" s="322">
        <v>1161</v>
      </c>
      <c r="BM106" s="40" t="s">
        <v>48</v>
      </c>
      <c r="BN106" s="322">
        <v>126560</v>
      </c>
      <c r="BO106" s="322">
        <v>86725</v>
      </c>
      <c r="BP106" s="322">
        <v>71230</v>
      </c>
      <c r="BQ106" s="322">
        <v>1993</v>
      </c>
      <c r="BR106" s="490" t="s">
        <v>2867</v>
      </c>
      <c r="BS106" s="490" t="s">
        <v>2867</v>
      </c>
      <c r="BT106" s="490" t="s">
        <v>2867</v>
      </c>
      <c r="BU106" s="490" t="s">
        <v>2867</v>
      </c>
      <c r="BV106" s="490" t="s">
        <v>2867</v>
      </c>
      <c r="BW106" s="490" t="s">
        <v>2867</v>
      </c>
      <c r="BX106" s="322">
        <v>77157</v>
      </c>
      <c r="BY106" s="322">
        <v>9568</v>
      </c>
      <c r="BZ106" s="322">
        <v>85142</v>
      </c>
      <c r="CA106" s="322">
        <v>1583</v>
      </c>
    </row>
    <row r="107" spans="1:79" x14ac:dyDescent="0.2">
      <c r="A107" s="40" t="s">
        <v>49</v>
      </c>
      <c r="B107" s="322">
        <v>101050</v>
      </c>
      <c r="C107" s="322">
        <v>81413</v>
      </c>
      <c r="D107" s="322">
        <v>77116</v>
      </c>
      <c r="E107" s="322">
        <v>6412</v>
      </c>
      <c r="F107" s="340" t="s">
        <v>2</v>
      </c>
      <c r="G107" s="340" t="s">
        <v>2</v>
      </c>
      <c r="H107" s="340" t="s">
        <v>2</v>
      </c>
      <c r="I107" s="340" t="s">
        <v>2</v>
      </c>
      <c r="J107" s="340" t="s">
        <v>2</v>
      </c>
      <c r="K107" s="340" t="s">
        <v>2</v>
      </c>
      <c r="L107" s="340" t="s">
        <v>2</v>
      </c>
      <c r="M107" s="340" t="s">
        <v>2</v>
      </c>
      <c r="N107" s="340" t="s">
        <v>2</v>
      </c>
      <c r="O107" s="340" t="s">
        <v>2</v>
      </c>
      <c r="Q107" s="40" t="s">
        <v>49</v>
      </c>
      <c r="R107" s="322">
        <v>81629</v>
      </c>
      <c r="S107" s="322">
        <v>72835</v>
      </c>
      <c r="T107" s="322">
        <v>61703</v>
      </c>
      <c r="U107" s="322">
        <v>5275</v>
      </c>
      <c r="V107" s="340" t="s">
        <v>2</v>
      </c>
      <c r="W107" s="340" t="s">
        <v>2</v>
      </c>
      <c r="X107" s="340" t="s">
        <v>2</v>
      </c>
      <c r="Y107" s="340" t="s">
        <v>2</v>
      </c>
      <c r="Z107" s="340" t="s">
        <v>2</v>
      </c>
      <c r="AA107" s="340" t="s">
        <v>2</v>
      </c>
      <c r="AB107" s="340" t="s">
        <v>2</v>
      </c>
      <c r="AC107" s="340" t="s">
        <v>2</v>
      </c>
      <c r="AD107" s="340" t="s">
        <v>2</v>
      </c>
      <c r="AE107" s="340" t="s">
        <v>2</v>
      </c>
      <c r="AG107" s="40" t="s">
        <v>49</v>
      </c>
      <c r="AH107" s="322">
        <v>86692</v>
      </c>
      <c r="AI107" s="322">
        <v>75396</v>
      </c>
      <c r="AJ107" s="322">
        <v>64019</v>
      </c>
      <c r="AK107" s="322">
        <v>5373</v>
      </c>
      <c r="AL107" s="322">
        <v>221</v>
      </c>
      <c r="AM107" s="322">
        <v>331</v>
      </c>
      <c r="AN107" s="322">
        <v>912</v>
      </c>
      <c r="AO107" s="322">
        <v>678</v>
      </c>
      <c r="AP107" s="322">
        <v>503</v>
      </c>
      <c r="AQ107" s="322">
        <v>1650</v>
      </c>
      <c r="AR107" s="322">
        <v>75396</v>
      </c>
      <c r="AS107" s="322">
        <v>2982</v>
      </c>
      <c r="AT107" s="322">
        <v>74472</v>
      </c>
      <c r="AU107" s="322">
        <v>918</v>
      </c>
      <c r="AW107" s="40" t="s">
        <v>49</v>
      </c>
      <c r="AX107" s="322">
        <v>91565</v>
      </c>
      <c r="AY107" s="322">
        <v>75264</v>
      </c>
      <c r="AZ107" s="322">
        <v>62916</v>
      </c>
      <c r="BA107" s="322">
        <v>3556</v>
      </c>
      <c r="BB107" s="322">
        <v>322</v>
      </c>
      <c r="BC107" s="322">
        <v>626</v>
      </c>
      <c r="BD107" s="322">
        <v>970</v>
      </c>
      <c r="BE107" s="322">
        <v>141</v>
      </c>
      <c r="BF107" s="322">
        <v>853</v>
      </c>
      <c r="BG107" s="322">
        <v>1292</v>
      </c>
      <c r="BH107" s="322">
        <v>70903</v>
      </c>
      <c r="BI107" s="337">
        <v>4361</v>
      </c>
      <c r="BJ107" s="322">
        <v>72589</v>
      </c>
      <c r="BK107" s="322">
        <v>2675</v>
      </c>
      <c r="BM107" s="40" t="s">
        <v>49</v>
      </c>
      <c r="BN107" s="322">
        <v>104720</v>
      </c>
      <c r="BO107" s="322">
        <v>82499</v>
      </c>
      <c r="BP107" s="322">
        <v>65269</v>
      </c>
      <c r="BQ107" s="322">
        <v>2927</v>
      </c>
      <c r="BR107" s="490" t="s">
        <v>2867</v>
      </c>
      <c r="BS107" s="490" t="s">
        <v>2867</v>
      </c>
      <c r="BT107" s="490" t="s">
        <v>2867</v>
      </c>
      <c r="BU107" s="490" t="s">
        <v>2867</v>
      </c>
      <c r="BV107" s="490" t="s">
        <v>2867</v>
      </c>
      <c r="BW107" s="490" t="s">
        <v>2867</v>
      </c>
      <c r="BX107" s="322">
        <v>75288</v>
      </c>
      <c r="BY107" s="322">
        <v>7211</v>
      </c>
      <c r="BZ107" s="322">
        <v>78739</v>
      </c>
      <c r="CA107" s="322">
        <v>3760</v>
      </c>
    </row>
    <row r="108" spans="1:79" x14ac:dyDescent="0.2">
      <c r="A108" s="40" t="s">
        <v>50</v>
      </c>
      <c r="B108" s="322">
        <v>93348</v>
      </c>
      <c r="C108" s="322">
        <v>71178</v>
      </c>
      <c r="D108" s="322">
        <v>61075</v>
      </c>
      <c r="E108" s="322">
        <v>4883</v>
      </c>
      <c r="F108" s="340" t="s">
        <v>2</v>
      </c>
      <c r="G108" s="340" t="s">
        <v>2</v>
      </c>
      <c r="H108" s="340" t="s">
        <v>2</v>
      </c>
      <c r="I108" s="340" t="s">
        <v>2</v>
      </c>
      <c r="J108" s="340" t="s">
        <v>2</v>
      </c>
      <c r="K108" s="340" t="s">
        <v>2</v>
      </c>
      <c r="L108" s="340" t="s">
        <v>2</v>
      </c>
      <c r="M108" s="340" t="s">
        <v>2</v>
      </c>
      <c r="N108" s="340" t="s">
        <v>2</v>
      </c>
      <c r="O108" s="340" t="s">
        <v>2</v>
      </c>
      <c r="Q108" s="40" t="s">
        <v>50</v>
      </c>
      <c r="R108" s="322">
        <v>68215</v>
      </c>
      <c r="S108" s="322">
        <v>53485</v>
      </c>
      <c r="T108" s="322">
        <v>42247</v>
      </c>
      <c r="U108" s="322">
        <v>2990</v>
      </c>
      <c r="V108" s="340" t="s">
        <v>2</v>
      </c>
      <c r="W108" s="340" t="s">
        <v>2</v>
      </c>
      <c r="X108" s="340" t="s">
        <v>2</v>
      </c>
      <c r="Y108" s="340" t="s">
        <v>2</v>
      </c>
      <c r="Z108" s="340" t="s">
        <v>2</v>
      </c>
      <c r="AA108" s="340" t="s">
        <v>2</v>
      </c>
      <c r="AB108" s="340" t="s">
        <v>2</v>
      </c>
      <c r="AC108" s="340" t="s">
        <v>2</v>
      </c>
      <c r="AD108" s="340" t="s">
        <v>2</v>
      </c>
      <c r="AE108" s="340" t="s">
        <v>2</v>
      </c>
      <c r="AG108" s="40" t="s">
        <v>50</v>
      </c>
      <c r="AH108" s="322">
        <v>73380</v>
      </c>
      <c r="AI108" s="322">
        <v>54990</v>
      </c>
      <c r="AJ108" s="322">
        <v>42355</v>
      </c>
      <c r="AK108" s="322">
        <v>2545</v>
      </c>
      <c r="AL108" s="322">
        <v>617</v>
      </c>
      <c r="AM108" s="322">
        <v>1656</v>
      </c>
      <c r="AN108" s="322">
        <v>925</v>
      </c>
      <c r="AO108" s="322">
        <v>246</v>
      </c>
      <c r="AP108" s="322">
        <v>1013</v>
      </c>
      <c r="AQ108" s="322">
        <v>142</v>
      </c>
      <c r="AR108" s="322">
        <v>54990</v>
      </c>
      <c r="AS108" s="322">
        <v>2451</v>
      </c>
      <c r="AT108" s="322">
        <v>53748</v>
      </c>
      <c r="AU108" s="322">
        <v>1241</v>
      </c>
      <c r="AW108" s="40" t="s">
        <v>50</v>
      </c>
      <c r="AX108" s="322">
        <v>82957</v>
      </c>
      <c r="AY108" s="322">
        <v>59053</v>
      </c>
      <c r="AZ108" s="322">
        <v>44412</v>
      </c>
      <c r="BA108" s="322">
        <v>2112</v>
      </c>
      <c r="BB108" s="322">
        <v>557</v>
      </c>
      <c r="BC108" s="322">
        <v>2401</v>
      </c>
      <c r="BD108" s="322">
        <v>1439</v>
      </c>
      <c r="BE108" s="322">
        <v>1629</v>
      </c>
      <c r="BF108" s="322">
        <v>1222</v>
      </c>
      <c r="BG108" s="322">
        <v>112</v>
      </c>
      <c r="BH108" s="322">
        <v>55906</v>
      </c>
      <c r="BI108" s="337">
        <v>3147</v>
      </c>
      <c r="BJ108" s="322">
        <v>56758</v>
      </c>
      <c r="BK108" s="322">
        <v>2295</v>
      </c>
      <c r="BM108" s="40" t="s">
        <v>50</v>
      </c>
      <c r="BN108" s="322">
        <v>80455</v>
      </c>
      <c r="BO108" s="322">
        <v>54977</v>
      </c>
      <c r="BP108" s="322">
        <v>36842</v>
      </c>
      <c r="BQ108" s="322">
        <v>1454</v>
      </c>
      <c r="BR108" s="490" t="s">
        <v>2867</v>
      </c>
      <c r="BS108" s="490" t="s">
        <v>2867</v>
      </c>
      <c r="BT108" s="490" t="s">
        <v>2867</v>
      </c>
      <c r="BU108" s="490" t="s">
        <v>2867</v>
      </c>
      <c r="BV108" s="490" t="s">
        <v>2867</v>
      </c>
      <c r="BW108" s="490" t="s">
        <v>2867</v>
      </c>
      <c r="BX108" s="322">
        <v>49525</v>
      </c>
      <c r="BY108" s="322">
        <v>5452</v>
      </c>
      <c r="BZ108" s="322">
        <v>51784</v>
      </c>
      <c r="CA108" s="322">
        <v>3193</v>
      </c>
    </row>
    <row r="109" spans="1:79" x14ac:dyDescent="0.2">
      <c r="A109" s="40" t="s">
        <v>51</v>
      </c>
      <c r="B109" s="322">
        <v>71796</v>
      </c>
      <c r="C109" s="322">
        <v>66870</v>
      </c>
      <c r="D109" s="322">
        <v>65155</v>
      </c>
      <c r="E109" s="322">
        <v>1729</v>
      </c>
      <c r="F109" s="340" t="s">
        <v>2</v>
      </c>
      <c r="G109" s="340" t="s">
        <v>2</v>
      </c>
      <c r="H109" s="340" t="s">
        <v>2</v>
      </c>
      <c r="I109" s="340" t="s">
        <v>2</v>
      </c>
      <c r="J109" s="340" t="s">
        <v>2</v>
      </c>
      <c r="K109" s="340" t="s">
        <v>2</v>
      </c>
      <c r="L109" s="340" t="s">
        <v>2</v>
      </c>
      <c r="M109" s="340" t="s">
        <v>2</v>
      </c>
      <c r="N109" s="340" t="s">
        <v>2</v>
      </c>
      <c r="O109" s="340" t="s">
        <v>2</v>
      </c>
      <c r="Q109" s="40" t="s">
        <v>51</v>
      </c>
      <c r="R109" s="322">
        <v>68283</v>
      </c>
      <c r="S109" s="322">
        <v>64109</v>
      </c>
      <c r="T109" s="322">
        <v>60376</v>
      </c>
      <c r="U109" s="322">
        <v>1563</v>
      </c>
      <c r="V109" s="340" t="s">
        <v>2</v>
      </c>
      <c r="W109" s="340" t="s">
        <v>2</v>
      </c>
      <c r="X109" s="340" t="s">
        <v>2</v>
      </c>
      <c r="Y109" s="340" t="s">
        <v>2</v>
      </c>
      <c r="Z109" s="340" t="s">
        <v>2</v>
      </c>
      <c r="AA109" s="340" t="s">
        <v>2</v>
      </c>
      <c r="AB109" s="340" t="s">
        <v>2</v>
      </c>
      <c r="AC109" s="340" t="s">
        <v>2</v>
      </c>
      <c r="AD109" s="340" t="s">
        <v>2</v>
      </c>
      <c r="AE109" s="340" t="s">
        <v>2</v>
      </c>
      <c r="AG109" s="40" t="s">
        <v>51</v>
      </c>
      <c r="AH109" s="322">
        <v>68824</v>
      </c>
      <c r="AI109" s="322">
        <v>62902</v>
      </c>
      <c r="AJ109" s="322">
        <v>58749</v>
      </c>
      <c r="AK109" s="322">
        <v>1602</v>
      </c>
      <c r="AL109" s="322">
        <v>129</v>
      </c>
      <c r="AM109" s="322">
        <v>232</v>
      </c>
      <c r="AN109" s="322">
        <v>227</v>
      </c>
      <c r="AO109" s="322">
        <v>55</v>
      </c>
      <c r="AP109" s="322">
        <v>547</v>
      </c>
      <c r="AQ109" s="322">
        <v>105</v>
      </c>
      <c r="AR109" s="322">
        <v>62902</v>
      </c>
      <c r="AS109" s="322">
        <v>737</v>
      </c>
      <c r="AT109" s="322">
        <v>62536</v>
      </c>
      <c r="AU109" s="322">
        <v>365</v>
      </c>
      <c r="AW109" s="40" t="s">
        <v>51</v>
      </c>
      <c r="AX109" s="322">
        <v>75284</v>
      </c>
      <c r="AY109" s="322">
        <v>64896</v>
      </c>
      <c r="AZ109" s="322">
        <v>59652</v>
      </c>
      <c r="BA109" s="322">
        <v>1370</v>
      </c>
      <c r="BB109" s="322">
        <v>168</v>
      </c>
      <c r="BC109" s="322">
        <v>465</v>
      </c>
      <c r="BD109" s="322">
        <v>297</v>
      </c>
      <c r="BE109" s="338" t="s">
        <v>2</v>
      </c>
      <c r="BF109" s="322">
        <v>695</v>
      </c>
      <c r="BG109" s="322">
        <v>167</v>
      </c>
      <c r="BH109" s="322">
        <v>63618</v>
      </c>
      <c r="BI109" s="337">
        <v>1278</v>
      </c>
      <c r="BJ109" s="322">
        <v>64015</v>
      </c>
      <c r="BK109" s="322">
        <v>881</v>
      </c>
      <c r="BM109" s="40" t="s">
        <v>51</v>
      </c>
      <c r="BN109" s="322">
        <v>81957</v>
      </c>
      <c r="BO109" s="322">
        <v>66264</v>
      </c>
      <c r="BP109" s="322">
        <v>57755</v>
      </c>
      <c r="BQ109" s="322">
        <v>1163</v>
      </c>
      <c r="BR109" s="490" t="s">
        <v>2867</v>
      </c>
      <c r="BS109" s="490" t="s">
        <v>2867</v>
      </c>
      <c r="BT109" s="490" t="s">
        <v>2867</v>
      </c>
      <c r="BU109" s="490" t="s">
        <v>2867</v>
      </c>
      <c r="BV109" s="490" t="s">
        <v>2867</v>
      </c>
      <c r="BW109" s="490" t="s">
        <v>2867</v>
      </c>
      <c r="BX109" s="322">
        <v>62370</v>
      </c>
      <c r="BY109" s="322">
        <v>3894</v>
      </c>
      <c r="BZ109" s="322">
        <v>65156</v>
      </c>
      <c r="CA109" s="322">
        <v>1108</v>
      </c>
    </row>
    <row r="110" spans="1:79" x14ac:dyDescent="0.2">
      <c r="A110" s="40" t="s">
        <v>52</v>
      </c>
      <c r="B110" s="322">
        <v>155492</v>
      </c>
      <c r="C110" s="322">
        <v>128376</v>
      </c>
      <c r="D110" s="322">
        <v>123647</v>
      </c>
      <c r="E110" s="322">
        <v>6426</v>
      </c>
      <c r="F110" s="340" t="s">
        <v>2</v>
      </c>
      <c r="G110" s="340" t="s">
        <v>2</v>
      </c>
      <c r="H110" s="340" t="s">
        <v>2</v>
      </c>
      <c r="I110" s="340" t="s">
        <v>2</v>
      </c>
      <c r="J110" s="340" t="s">
        <v>2</v>
      </c>
      <c r="K110" s="340" t="s">
        <v>2</v>
      </c>
      <c r="L110" s="340" t="s">
        <v>2</v>
      </c>
      <c r="M110" s="340" t="s">
        <v>2</v>
      </c>
      <c r="N110" s="340" t="s">
        <v>2</v>
      </c>
      <c r="O110" s="340" t="s">
        <v>2</v>
      </c>
      <c r="Q110" s="40" t="s">
        <v>52</v>
      </c>
      <c r="R110" s="322">
        <v>126801</v>
      </c>
      <c r="S110" s="322">
        <v>106963</v>
      </c>
      <c r="T110" s="322">
        <v>96153</v>
      </c>
      <c r="U110" s="322">
        <v>4976</v>
      </c>
      <c r="V110" s="340" t="s">
        <v>2</v>
      </c>
      <c r="W110" s="340" t="s">
        <v>2</v>
      </c>
      <c r="X110" s="340" t="s">
        <v>2</v>
      </c>
      <c r="Y110" s="340" t="s">
        <v>2</v>
      </c>
      <c r="Z110" s="340" t="s">
        <v>2</v>
      </c>
      <c r="AA110" s="340" t="s">
        <v>2</v>
      </c>
      <c r="AB110" s="340" t="s">
        <v>2</v>
      </c>
      <c r="AC110" s="340" t="s">
        <v>2</v>
      </c>
      <c r="AD110" s="340" t="s">
        <v>2</v>
      </c>
      <c r="AE110" s="340" t="s">
        <v>2</v>
      </c>
      <c r="AG110" s="40" t="s">
        <v>52</v>
      </c>
      <c r="AH110" s="322">
        <v>128269</v>
      </c>
      <c r="AI110" s="322">
        <v>105069</v>
      </c>
      <c r="AJ110" s="322">
        <v>93417</v>
      </c>
      <c r="AK110" s="322">
        <v>5131</v>
      </c>
      <c r="AL110" s="322">
        <v>515</v>
      </c>
      <c r="AM110" s="322">
        <v>583</v>
      </c>
      <c r="AN110" s="322">
        <v>861</v>
      </c>
      <c r="AO110" s="322">
        <v>183</v>
      </c>
      <c r="AP110" s="322">
        <v>718</v>
      </c>
      <c r="AQ110" s="322">
        <v>641</v>
      </c>
      <c r="AR110" s="322">
        <v>105069</v>
      </c>
      <c r="AS110" s="322">
        <v>2139</v>
      </c>
      <c r="AT110" s="322">
        <v>104414</v>
      </c>
      <c r="AU110" s="322">
        <v>650</v>
      </c>
      <c r="AW110" s="40" t="s">
        <v>52</v>
      </c>
      <c r="AX110" s="322">
        <v>135022</v>
      </c>
      <c r="AY110" s="322">
        <v>103521</v>
      </c>
      <c r="AZ110" s="322">
        <v>90730</v>
      </c>
      <c r="BA110" s="322">
        <v>3204</v>
      </c>
      <c r="BB110" s="322">
        <v>545</v>
      </c>
      <c r="BC110" s="322">
        <v>1096</v>
      </c>
      <c r="BD110" s="322">
        <v>1046</v>
      </c>
      <c r="BE110" s="322">
        <v>313</v>
      </c>
      <c r="BF110" s="322">
        <v>986</v>
      </c>
      <c r="BG110" s="322">
        <v>480</v>
      </c>
      <c r="BH110" s="322">
        <v>100847</v>
      </c>
      <c r="BI110" s="337">
        <v>2674</v>
      </c>
      <c r="BJ110" s="322">
        <v>102103</v>
      </c>
      <c r="BK110" s="322">
        <v>1418</v>
      </c>
      <c r="BM110" s="40" t="s">
        <v>52</v>
      </c>
      <c r="BN110" s="322">
        <v>152165</v>
      </c>
      <c r="BO110" s="322">
        <v>112354</v>
      </c>
      <c r="BP110" s="322">
        <v>90424</v>
      </c>
      <c r="BQ110" s="322">
        <v>2848</v>
      </c>
      <c r="BR110" s="490" t="s">
        <v>2867</v>
      </c>
      <c r="BS110" s="490" t="s">
        <v>2867</v>
      </c>
      <c r="BT110" s="490" t="s">
        <v>2867</v>
      </c>
      <c r="BU110" s="490" t="s">
        <v>2867</v>
      </c>
      <c r="BV110" s="490" t="s">
        <v>2867</v>
      </c>
      <c r="BW110" s="490" t="s">
        <v>2867</v>
      </c>
      <c r="BX110" s="322">
        <v>104461</v>
      </c>
      <c r="BY110" s="322">
        <v>7893</v>
      </c>
      <c r="BZ110" s="322">
        <v>110666</v>
      </c>
      <c r="CA110" s="322">
        <v>1688</v>
      </c>
    </row>
    <row r="111" spans="1:79" x14ac:dyDescent="0.2">
      <c r="A111" s="40" t="s">
        <v>53</v>
      </c>
      <c r="B111" s="322">
        <v>137726</v>
      </c>
      <c r="C111" s="322">
        <v>124054</v>
      </c>
      <c r="D111" s="322">
        <v>122008</v>
      </c>
      <c r="E111" s="322">
        <v>3308</v>
      </c>
      <c r="F111" s="340" t="s">
        <v>2</v>
      </c>
      <c r="G111" s="340" t="s">
        <v>2</v>
      </c>
      <c r="H111" s="340" t="s">
        <v>2</v>
      </c>
      <c r="I111" s="340" t="s">
        <v>2</v>
      </c>
      <c r="J111" s="340" t="s">
        <v>2</v>
      </c>
      <c r="K111" s="340" t="s">
        <v>2</v>
      </c>
      <c r="L111" s="340" t="s">
        <v>2</v>
      </c>
      <c r="M111" s="340" t="s">
        <v>2</v>
      </c>
      <c r="N111" s="340" t="s">
        <v>2</v>
      </c>
      <c r="O111" s="340" t="s">
        <v>2</v>
      </c>
      <c r="Q111" s="40" t="s">
        <v>53</v>
      </c>
      <c r="R111" s="322">
        <v>120388</v>
      </c>
      <c r="S111" s="322">
        <v>109713</v>
      </c>
      <c r="T111" s="322">
        <v>103472</v>
      </c>
      <c r="U111" s="322">
        <v>3071</v>
      </c>
      <c r="V111" s="340" t="s">
        <v>2</v>
      </c>
      <c r="W111" s="340" t="s">
        <v>2</v>
      </c>
      <c r="X111" s="340" t="s">
        <v>2</v>
      </c>
      <c r="Y111" s="340" t="s">
        <v>2</v>
      </c>
      <c r="Z111" s="340" t="s">
        <v>2</v>
      </c>
      <c r="AA111" s="340" t="s">
        <v>2</v>
      </c>
      <c r="AB111" s="340" t="s">
        <v>2</v>
      </c>
      <c r="AC111" s="340" t="s">
        <v>2</v>
      </c>
      <c r="AD111" s="340" t="s">
        <v>2</v>
      </c>
      <c r="AE111" s="340" t="s">
        <v>2</v>
      </c>
      <c r="AG111" s="40" t="s">
        <v>53</v>
      </c>
      <c r="AH111" s="322">
        <v>121740</v>
      </c>
      <c r="AI111" s="322">
        <v>107296</v>
      </c>
      <c r="AJ111" s="322">
        <v>100432</v>
      </c>
      <c r="AK111" s="322">
        <v>3287</v>
      </c>
      <c r="AL111" s="322">
        <v>222</v>
      </c>
      <c r="AM111" s="322">
        <v>256</v>
      </c>
      <c r="AN111" s="322">
        <v>418</v>
      </c>
      <c r="AO111" s="322">
        <v>186</v>
      </c>
      <c r="AP111" s="322">
        <v>474</v>
      </c>
      <c r="AQ111" s="322">
        <v>936</v>
      </c>
      <c r="AR111" s="322">
        <v>107296</v>
      </c>
      <c r="AS111" s="322">
        <v>1789</v>
      </c>
      <c r="AT111" s="322">
        <v>106832</v>
      </c>
      <c r="AU111" s="322">
        <v>460</v>
      </c>
      <c r="AW111" s="40" t="s">
        <v>53</v>
      </c>
      <c r="AX111" s="322">
        <v>128941</v>
      </c>
      <c r="AY111" s="322">
        <v>105903</v>
      </c>
      <c r="AZ111" s="322">
        <v>97625</v>
      </c>
      <c r="BA111" s="322">
        <v>2448</v>
      </c>
      <c r="BB111" s="322">
        <v>259</v>
      </c>
      <c r="BC111" s="322">
        <v>661</v>
      </c>
      <c r="BD111" s="322">
        <v>569</v>
      </c>
      <c r="BE111" s="322">
        <v>213</v>
      </c>
      <c r="BF111" s="322">
        <v>681</v>
      </c>
      <c r="BG111" s="322">
        <v>923</v>
      </c>
      <c r="BH111" s="322">
        <v>103210</v>
      </c>
      <c r="BI111" s="337">
        <v>2693</v>
      </c>
      <c r="BJ111" s="322">
        <v>104472</v>
      </c>
      <c r="BK111" s="322">
        <v>1431</v>
      </c>
      <c r="BM111" s="40" t="s">
        <v>53</v>
      </c>
      <c r="BN111" s="322">
        <v>140928</v>
      </c>
      <c r="BO111" s="322">
        <v>107532</v>
      </c>
      <c r="BP111" s="322">
        <v>92172</v>
      </c>
      <c r="BQ111" s="322">
        <v>2055</v>
      </c>
      <c r="BR111" s="490" t="s">
        <v>2867</v>
      </c>
      <c r="BS111" s="490" t="s">
        <v>2867</v>
      </c>
      <c r="BT111" s="490" t="s">
        <v>2867</v>
      </c>
      <c r="BU111" s="490" t="s">
        <v>2867</v>
      </c>
      <c r="BV111" s="490" t="s">
        <v>2867</v>
      </c>
      <c r="BW111" s="490" t="s">
        <v>2867</v>
      </c>
      <c r="BX111" s="322">
        <v>99819</v>
      </c>
      <c r="BY111" s="322">
        <v>7713</v>
      </c>
      <c r="BZ111" s="322">
        <v>105247</v>
      </c>
      <c r="CA111" s="322">
        <v>2285</v>
      </c>
    </row>
    <row r="112" spans="1:79" x14ac:dyDescent="0.2">
      <c r="A112" s="40" t="s">
        <v>54</v>
      </c>
      <c r="B112" s="322">
        <v>91327</v>
      </c>
      <c r="C112" s="322">
        <v>83198</v>
      </c>
      <c r="D112" s="322">
        <v>80979</v>
      </c>
      <c r="E112" s="322">
        <v>2453</v>
      </c>
      <c r="F112" s="340" t="s">
        <v>2</v>
      </c>
      <c r="G112" s="340" t="s">
        <v>2</v>
      </c>
      <c r="H112" s="340" t="s">
        <v>2</v>
      </c>
      <c r="I112" s="340" t="s">
        <v>2</v>
      </c>
      <c r="J112" s="340" t="s">
        <v>2</v>
      </c>
      <c r="K112" s="340" t="s">
        <v>2</v>
      </c>
      <c r="L112" s="340" t="s">
        <v>2</v>
      </c>
      <c r="M112" s="340" t="s">
        <v>2</v>
      </c>
      <c r="N112" s="340" t="s">
        <v>2</v>
      </c>
      <c r="O112" s="340" t="s">
        <v>2</v>
      </c>
      <c r="Q112" s="40" t="s">
        <v>54</v>
      </c>
      <c r="R112" s="322">
        <v>86220</v>
      </c>
      <c r="S112" s="322">
        <v>78239</v>
      </c>
      <c r="T112" s="322">
        <v>73280</v>
      </c>
      <c r="U112" s="322">
        <v>2220</v>
      </c>
      <c r="V112" s="340" t="s">
        <v>2</v>
      </c>
      <c r="W112" s="340" t="s">
        <v>2</v>
      </c>
      <c r="X112" s="340" t="s">
        <v>2</v>
      </c>
      <c r="Y112" s="340" t="s">
        <v>2</v>
      </c>
      <c r="Z112" s="340" t="s">
        <v>2</v>
      </c>
      <c r="AA112" s="340" t="s">
        <v>2</v>
      </c>
      <c r="AB112" s="340" t="s">
        <v>2</v>
      </c>
      <c r="AC112" s="340" t="s">
        <v>2</v>
      </c>
      <c r="AD112" s="340" t="s">
        <v>2</v>
      </c>
      <c r="AE112" s="340" t="s">
        <v>2</v>
      </c>
      <c r="AG112" s="40" t="s">
        <v>54</v>
      </c>
      <c r="AH112" s="322">
        <v>87625</v>
      </c>
      <c r="AI112" s="322">
        <v>76103</v>
      </c>
      <c r="AJ112" s="322">
        <v>70055</v>
      </c>
      <c r="AK112" s="322">
        <v>2603</v>
      </c>
      <c r="AL112" s="322">
        <v>338</v>
      </c>
      <c r="AM112" s="322">
        <v>393</v>
      </c>
      <c r="AN112" s="322">
        <v>313</v>
      </c>
      <c r="AO112" s="322">
        <v>70</v>
      </c>
      <c r="AP112" s="322">
        <v>503</v>
      </c>
      <c r="AQ112" s="322">
        <v>212</v>
      </c>
      <c r="AR112" s="322">
        <v>76103</v>
      </c>
      <c r="AS112" s="322">
        <v>1298</v>
      </c>
      <c r="AT112" s="322">
        <v>75563</v>
      </c>
      <c r="AU112" s="322">
        <v>539</v>
      </c>
      <c r="AW112" s="40" t="s">
        <v>54</v>
      </c>
      <c r="AX112" s="322">
        <v>96394</v>
      </c>
      <c r="AY112" s="322">
        <v>77506</v>
      </c>
      <c r="AZ112" s="322">
        <v>70434</v>
      </c>
      <c r="BA112" s="322">
        <v>2231</v>
      </c>
      <c r="BB112" s="322">
        <v>406</v>
      </c>
      <c r="BC112" s="322">
        <v>585</v>
      </c>
      <c r="BD112" s="322">
        <v>439</v>
      </c>
      <c r="BE112" s="322">
        <v>317</v>
      </c>
      <c r="BF112" s="322">
        <v>630</v>
      </c>
      <c r="BG112" s="322">
        <v>175</v>
      </c>
      <c r="BH112" s="322">
        <v>75662</v>
      </c>
      <c r="BI112" s="337">
        <v>1844</v>
      </c>
      <c r="BJ112" s="322">
        <v>76299</v>
      </c>
      <c r="BK112" s="322">
        <v>1207</v>
      </c>
      <c r="BM112" s="40" t="s">
        <v>54</v>
      </c>
      <c r="BN112" s="322">
        <v>101178</v>
      </c>
      <c r="BO112" s="322">
        <v>75009</v>
      </c>
      <c r="BP112" s="322">
        <v>62187</v>
      </c>
      <c r="BQ112" s="322">
        <v>1728</v>
      </c>
      <c r="BR112" s="490" t="s">
        <v>2867</v>
      </c>
      <c r="BS112" s="490" t="s">
        <v>2867</v>
      </c>
      <c r="BT112" s="490" t="s">
        <v>2867</v>
      </c>
      <c r="BU112" s="490" t="s">
        <v>2867</v>
      </c>
      <c r="BV112" s="490" t="s">
        <v>2867</v>
      </c>
      <c r="BW112" s="490" t="s">
        <v>2867</v>
      </c>
      <c r="BX112" s="322">
        <v>68076</v>
      </c>
      <c r="BY112" s="322">
        <v>6933</v>
      </c>
      <c r="BZ112" s="322">
        <v>73696</v>
      </c>
      <c r="CA112" s="322">
        <v>1313</v>
      </c>
    </row>
    <row r="113" spans="1:79" x14ac:dyDescent="0.2">
      <c r="A113" s="40" t="s">
        <v>55</v>
      </c>
      <c r="B113" s="322">
        <v>119108</v>
      </c>
      <c r="C113" s="322">
        <v>106684</v>
      </c>
      <c r="D113" s="322">
        <v>105809</v>
      </c>
      <c r="E113" s="322">
        <v>2059</v>
      </c>
      <c r="F113" s="340" t="s">
        <v>2</v>
      </c>
      <c r="G113" s="340" t="s">
        <v>2</v>
      </c>
      <c r="H113" s="340" t="s">
        <v>2</v>
      </c>
      <c r="I113" s="340" t="s">
        <v>2</v>
      </c>
      <c r="J113" s="340" t="s">
        <v>2</v>
      </c>
      <c r="K113" s="340" t="s">
        <v>2</v>
      </c>
      <c r="L113" s="340" t="s">
        <v>2</v>
      </c>
      <c r="M113" s="340" t="s">
        <v>2</v>
      </c>
      <c r="N113" s="340" t="s">
        <v>2</v>
      </c>
      <c r="O113" s="340" t="s">
        <v>2</v>
      </c>
      <c r="Q113" s="40" t="s">
        <v>55</v>
      </c>
      <c r="R113" s="322">
        <v>106709</v>
      </c>
      <c r="S113" s="322">
        <v>89070</v>
      </c>
      <c r="T113" s="322">
        <v>85895</v>
      </c>
      <c r="U113" s="322">
        <v>1787</v>
      </c>
      <c r="V113" s="340" t="s">
        <v>2</v>
      </c>
      <c r="W113" s="340" t="s">
        <v>2</v>
      </c>
      <c r="X113" s="340" t="s">
        <v>2</v>
      </c>
      <c r="Y113" s="340" t="s">
        <v>2</v>
      </c>
      <c r="Z113" s="340" t="s">
        <v>2</v>
      </c>
      <c r="AA113" s="340" t="s">
        <v>2</v>
      </c>
      <c r="AB113" s="340" t="s">
        <v>2</v>
      </c>
      <c r="AC113" s="340" t="s">
        <v>2</v>
      </c>
      <c r="AD113" s="340" t="s">
        <v>2</v>
      </c>
      <c r="AE113" s="340" t="s">
        <v>2</v>
      </c>
      <c r="AG113" s="40" t="s">
        <v>55</v>
      </c>
      <c r="AH113" s="322">
        <v>108361</v>
      </c>
      <c r="AI113" s="322">
        <v>82848</v>
      </c>
      <c r="AJ113" s="322">
        <v>79272</v>
      </c>
      <c r="AK113" s="322">
        <v>1806</v>
      </c>
      <c r="AL113" s="322">
        <v>125</v>
      </c>
      <c r="AM113" s="322">
        <v>125</v>
      </c>
      <c r="AN113" s="322">
        <v>184</v>
      </c>
      <c r="AO113" s="322">
        <v>194</v>
      </c>
      <c r="AP113" s="322">
        <v>218</v>
      </c>
      <c r="AQ113" s="322">
        <v>293</v>
      </c>
      <c r="AR113" s="322">
        <v>82848</v>
      </c>
      <c r="AS113" s="322">
        <v>880</v>
      </c>
      <c r="AT113" s="322">
        <v>82537</v>
      </c>
      <c r="AU113" s="322">
        <v>310</v>
      </c>
      <c r="AW113" s="40" t="s">
        <v>55</v>
      </c>
      <c r="AX113" s="322">
        <v>124027</v>
      </c>
      <c r="AY113" s="322">
        <v>81963</v>
      </c>
      <c r="AZ113" s="322">
        <v>76910</v>
      </c>
      <c r="BA113" s="322">
        <v>1248</v>
      </c>
      <c r="BB113" s="322">
        <v>246</v>
      </c>
      <c r="BC113" s="322">
        <v>359</v>
      </c>
      <c r="BD113" s="322">
        <v>270</v>
      </c>
      <c r="BE113" s="322">
        <v>125</v>
      </c>
      <c r="BF113" s="322">
        <v>302</v>
      </c>
      <c r="BG113" s="322">
        <v>243</v>
      </c>
      <c r="BH113" s="322">
        <v>80152</v>
      </c>
      <c r="BI113" s="337">
        <v>1811</v>
      </c>
      <c r="BJ113" s="322">
        <v>80847</v>
      </c>
      <c r="BK113" s="322">
        <v>1116</v>
      </c>
      <c r="BM113" s="40" t="s">
        <v>55</v>
      </c>
      <c r="BN113" s="322">
        <v>147648</v>
      </c>
      <c r="BO113" s="322">
        <v>89701</v>
      </c>
      <c r="BP113" s="322">
        <v>70800</v>
      </c>
      <c r="BQ113" s="322">
        <v>985</v>
      </c>
      <c r="BR113" s="490" t="s">
        <v>2867</v>
      </c>
      <c r="BS113" s="490" t="s">
        <v>2867</v>
      </c>
      <c r="BT113" s="490" t="s">
        <v>2867</v>
      </c>
      <c r="BU113" s="490" t="s">
        <v>2867</v>
      </c>
      <c r="BV113" s="490" t="s">
        <v>2867</v>
      </c>
      <c r="BW113" s="490" t="s">
        <v>2867</v>
      </c>
      <c r="BX113" s="322">
        <v>75647</v>
      </c>
      <c r="BY113" s="322">
        <v>14054</v>
      </c>
      <c r="BZ113" s="322">
        <v>88028</v>
      </c>
      <c r="CA113" s="322">
        <v>1673</v>
      </c>
    </row>
    <row r="114" spans="1:79" x14ac:dyDescent="0.2">
      <c r="A114" s="40" t="s">
        <v>56</v>
      </c>
      <c r="B114" s="322">
        <v>122294</v>
      </c>
      <c r="C114" s="322">
        <v>114244</v>
      </c>
      <c r="D114" s="322">
        <v>112424</v>
      </c>
      <c r="E114" s="322">
        <v>2791</v>
      </c>
      <c r="F114" s="340" t="s">
        <v>2</v>
      </c>
      <c r="G114" s="340" t="s">
        <v>2</v>
      </c>
      <c r="H114" s="340" t="s">
        <v>2</v>
      </c>
      <c r="I114" s="340" t="s">
        <v>2</v>
      </c>
      <c r="J114" s="340" t="s">
        <v>2</v>
      </c>
      <c r="K114" s="340" t="s">
        <v>2</v>
      </c>
      <c r="L114" s="340" t="s">
        <v>2</v>
      </c>
      <c r="M114" s="340" t="s">
        <v>2</v>
      </c>
      <c r="N114" s="340" t="s">
        <v>2</v>
      </c>
      <c r="O114" s="340" t="s">
        <v>2</v>
      </c>
      <c r="Q114" s="40" t="s">
        <v>56</v>
      </c>
      <c r="R114" s="322">
        <v>116248</v>
      </c>
      <c r="S114" s="322">
        <v>107247</v>
      </c>
      <c r="T114" s="322">
        <v>102458</v>
      </c>
      <c r="U114" s="322">
        <v>2468</v>
      </c>
      <c r="V114" s="340" t="s">
        <v>2</v>
      </c>
      <c r="W114" s="340" t="s">
        <v>2</v>
      </c>
      <c r="X114" s="340" t="s">
        <v>2</v>
      </c>
      <c r="Y114" s="340" t="s">
        <v>2</v>
      </c>
      <c r="Z114" s="340" t="s">
        <v>2</v>
      </c>
      <c r="AA114" s="340" t="s">
        <v>2</v>
      </c>
      <c r="AB114" s="340" t="s">
        <v>2</v>
      </c>
      <c r="AC114" s="340" t="s">
        <v>2</v>
      </c>
      <c r="AD114" s="340" t="s">
        <v>2</v>
      </c>
      <c r="AE114" s="340" t="s">
        <v>2</v>
      </c>
      <c r="AG114" s="40" t="s">
        <v>56</v>
      </c>
      <c r="AH114" s="322">
        <v>117226</v>
      </c>
      <c r="AI114" s="322">
        <v>102419</v>
      </c>
      <c r="AJ114" s="322">
        <v>96688</v>
      </c>
      <c r="AK114" s="322">
        <v>3057</v>
      </c>
      <c r="AL114" s="322">
        <v>221</v>
      </c>
      <c r="AM114" s="322">
        <v>194</v>
      </c>
      <c r="AN114" s="322">
        <v>256</v>
      </c>
      <c r="AO114" s="322">
        <v>141</v>
      </c>
      <c r="AP114" s="322">
        <v>345</v>
      </c>
      <c r="AQ114" s="322">
        <v>636</v>
      </c>
      <c r="AR114" s="322">
        <v>102419</v>
      </c>
      <c r="AS114" s="322">
        <v>1390</v>
      </c>
      <c r="AT114" s="322">
        <v>102064</v>
      </c>
      <c r="AU114" s="322">
        <v>353</v>
      </c>
      <c r="AW114" s="40" t="s">
        <v>56</v>
      </c>
      <c r="AX114" s="322">
        <v>122790</v>
      </c>
      <c r="AY114" s="322">
        <v>98651</v>
      </c>
      <c r="AZ114" s="322">
        <v>92601</v>
      </c>
      <c r="BA114" s="322">
        <v>2326</v>
      </c>
      <c r="BB114" s="322">
        <v>219</v>
      </c>
      <c r="BC114" s="322">
        <v>344</v>
      </c>
      <c r="BD114" s="322">
        <v>277</v>
      </c>
      <c r="BE114" s="322">
        <v>226</v>
      </c>
      <c r="BF114" s="322">
        <v>406</v>
      </c>
      <c r="BG114" s="322">
        <v>688</v>
      </c>
      <c r="BH114" s="322">
        <v>96638</v>
      </c>
      <c r="BI114" s="337">
        <v>2013</v>
      </c>
      <c r="BJ114" s="322">
        <v>97596</v>
      </c>
      <c r="BK114" s="322">
        <v>1055</v>
      </c>
      <c r="BM114" s="40" t="s">
        <v>56</v>
      </c>
      <c r="BN114" s="322">
        <v>140897</v>
      </c>
      <c r="BO114" s="322">
        <v>100047</v>
      </c>
      <c r="BP114" s="322">
        <v>88487</v>
      </c>
      <c r="BQ114" s="322">
        <v>1725</v>
      </c>
      <c r="BR114" s="490" t="s">
        <v>2867</v>
      </c>
      <c r="BS114" s="490" t="s">
        <v>2867</v>
      </c>
      <c r="BT114" s="490" t="s">
        <v>2867</v>
      </c>
      <c r="BU114" s="490" t="s">
        <v>2867</v>
      </c>
      <c r="BV114" s="490" t="s">
        <v>2867</v>
      </c>
      <c r="BW114" s="490" t="s">
        <v>2867</v>
      </c>
      <c r="BX114" s="322">
        <v>93003</v>
      </c>
      <c r="BY114" s="322">
        <v>7044</v>
      </c>
      <c r="BZ114" s="322">
        <v>98272</v>
      </c>
      <c r="CA114" s="322">
        <v>1775</v>
      </c>
    </row>
    <row r="115" spans="1:79" x14ac:dyDescent="0.2">
      <c r="A115" s="40" t="s">
        <v>57</v>
      </c>
      <c r="B115" s="322">
        <v>89850</v>
      </c>
      <c r="C115" s="322">
        <v>82611</v>
      </c>
      <c r="D115" s="322">
        <v>79768</v>
      </c>
      <c r="E115" s="322">
        <v>2096</v>
      </c>
      <c r="F115" s="340" t="s">
        <v>2</v>
      </c>
      <c r="G115" s="340" t="s">
        <v>2</v>
      </c>
      <c r="H115" s="340" t="s">
        <v>2</v>
      </c>
      <c r="I115" s="340" t="s">
        <v>2</v>
      </c>
      <c r="J115" s="340" t="s">
        <v>2</v>
      </c>
      <c r="K115" s="340" t="s">
        <v>2</v>
      </c>
      <c r="L115" s="340" t="s">
        <v>2</v>
      </c>
      <c r="M115" s="340" t="s">
        <v>2</v>
      </c>
      <c r="N115" s="340" t="s">
        <v>2</v>
      </c>
      <c r="O115" s="340" t="s">
        <v>2</v>
      </c>
      <c r="Q115" s="40" t="s">
        <v>57</v>
      </c>
      <c r="R115" s="322">
        <v>82672</v>
      </c>
      <c r="S115" s="322">
        <v>77009</v>
      </c>
      <c r="T115" s="322">
        <v>71881</v>
      </c>
      <c r="U115" s="322">
        <v>1777</v>
      </c>
      <c r="V115" s="340" t="s">
        <v>2</v>
      </c>
      <c r="W115" s="340" t="s">
        <v>2</v>
      </c>
      <c r="X115" s="340" t="s">
        <v>2</v>
      </c>
      <c r="Y115" s="340" t="s">
        <v>2</v>
      </c>
      <c r="Z115" s="340" t="s">
        <v>2</v>
      </c>
      <c r="AA115" s="340" t="s">
        <v>2</v>
      </c>
      <c r="AB115" s="340" t="s">
        <v>2</v>
      </c>
      <c r="AC115" s="340" t="s">
        <v>2</v>
      </c>
      <c r="AD115" s="340" t="s">
        <v>2</v>
      </c>
      <c r="AE115" s="340" t="s">
        <v>2</v>
      </c>
      <c r="AG115" s="40" t="s">
        <v>57</v>
      </c>
      <c r="AH115" s="322">
        <v>84329</v>
      </c>
      <c r="AI115" s="322">
        <v>77076</v>
      </c>
      <c r="AJ115" s="322">
        <v>70836</v>
      </c>
      <c r="AK115" s="322">
        <v>2050</v>
      </c>
      <c r="AL115" s="322">
        <v>213</v>
      </c>
      <c r="AM115" s="322">
        <v>498</v>
      </c>
      <c r="AN115" s="322">
        <v>280</v>
      </c>
      <c r="AO115" s="322">
        <v>107</v>
      </c>
      <c r="AP115" s="322">
        <v>922</v>
      </c>
      <c r="AQ115" s="322">
        <v>118</v>
      </c>
      <c r="AR115" s="322">
        <v>77076</v>
      </c>
      <c r="AS115" s="322">
        <v>1159</v>
      </c>
      <c r="AT115" s="322">
        <v>76484</v>
      </c>
      <c r="AU115" s="322">
        <v>589</v>
      </c>
      <c r="AW115" s="40" t="s">
        <v>57</v>
      </c>
      <c r="AX115" s="322">
        <v>89000</v>
      </c>
      <c r="AY115" s="322">
        <v>78245</v>
      </c>
      <c r="AZ115" s="322">
        <v>70326</v>
      </c>
      <c r="BA115" s="322">
        <v>1987</v>
      </c>
      <c r="BB115" s="322">
        <v>288</v>
      </c>
      <c r="BC115" s="322">
        <v>710</v>
      </c>
      <c r="BD115" s="322">
        <v>413</v>
      </c>
      <c r="BE115" s="322">
        <v>231</v>
      </c>
      <c r="BF115" s="322">
        <v>1165</v>
      </c>
      <c r="BG115" s="322">
        <v>124</v>
      </c>
      <c r="BH115" s="322">
        <v>76444</v>
      </c>
      <c r="BI115" s="337">
        <v>1801</v>
      </c>
      <c r="BJ115" s="322">
        <v>76956</v>
      </c>
      <c r="BK115" s="322">
        <v>1289</v>
      </c>
      <c r="BM115" s="40" t="s">
        <v>57</v>
      </c>
      <c r="BN115" s="322">
        <v>95841</v>
      </c>
      <c r="BO115" s="322">
        <v>81634</v>
      </c>
      <c r="BP115" s="322">
        <v>70900</v>
      </c>
      <c r="BQ115" s="322">
        <v>1893</v>
      </c>
      <c r="BR115" s="490" t="s">
        <v>2867</v>
      </c>
      <c r="BS115" s="490" t="s">
        <v>2867</v>
      </c>
      <c r="BT115" s="490" t="s">
        <v>2867</v>
      </c>
      <c r="BU115" s="490" t="s">
        <v>2867</v>
      </c>
      <c r="BV115" s="490" t="s">
        <v>2867</v>
      </c>
      <c r="BW115" s="490" t="s">
        <v>2867</v>
      </c>
      <c r="BX115" s="322">
        <v>77574</v>
      </c>
      <c r="BY115" s="322">
        <v>4060</v>
      </c>
      <c r="BZ115" s="322">
        <v>80078</v>
      </c>
      <c r="CA115" s="322">
        <v>1556</v>
      </c>
    </row>
    <row r="116" spans="1:79" x14ac:dyDescent="0.2">
      <c r="A116" s="40" t="s">
        <v>58</v>
      </c>
      <c r="B116" s="322">
        <v>133891</v>
      </c>
      <c r="C116" s="322">
        <v>119574</v>
      </c>
      <c r="D116" s="322">
        <v>117646</v>
      </c>
      <c r="E116" s="322">
        <v>4556</v>
      </c>
      <c r="F116" s="340" t="s">
        <v>2</v>
      </c>
      <c r="G116" s="340" t="s">
        <v>2</v>
      </c>
      <c r="H116" s="340" t="s">
        <v>2</v>
      </c>
      <c r="I116" s="340" t="s">
        <v>2</v>
      </c>
      <c r="J116" s="340" t="s">
        <v>2</v>
      </c>
      <c r="K116" s="340" t="s">
        <v>2</v>
      </c>
      <c r="L116" s="340" t="s">
        <v>2</v>
      </c>
      <c r="M116" s="340" t="s">
        <v>2</v>
      </c>
      <c r="N116" s="340" t="s">
        <v>2</v>
      </c>
      <c r="O116" s="340" t="s">
        <v>2</v>
      </c>
      <c r="Q116" s="40" t="s">
        <v>58</v>
      </c>
      <c r="R116" s="322">
        <v>109410</v>
      </c>
      <c r="S116" s="322">
        <v>98870</v>
      </c>
      <c r="T116" s="322">
        <v>91422</v>
      </c>
      <c r="U116" s="322">
        <v>3893</v>
      </c>
      <c r="V116" s="340" t="s">
        <v>2</v>
      </c>
      <c r="W116" s="340" t="s">
        <v>2</v>
      </c>
      <c r="X116" s="340" t="s">
        <v>2</v>
      </c>
      <c r="Y116" s="340" t="s">
        <v>2</v>
      </c>
      <c r="Z116" s="340" t="s">
        <v>2</v>
      </c>
      <c r="AA116" s="340" t="s">
        <v>2</v>
      </c>
      <c r="AB116" s="340" t="s">
        <v>2</v>
      </c>
      <c r="AC116" s="340" t="s">
        <v>2</v>
      </c>
      <c r="AD116" s="340" t="s">
        <v>2</v>
      </c>
      <c r="AE116" s="340" t="s">
        <v>2</v>
      </c>
      <c r="AG116" s="40" t="s">
        <v>58</v>
      </c>
      <c r="AH116" s="322">
        <v>114569</v>
      </c>
      <c r="AI116" s="322">
        <v>98077</v>
      </c>
      <c r="AJ116" s="322">
        <v>89715</v>
      </c>
      <c r="AK116" s="322">
        <v>4299</v>
      </c>
      <c r="AL116" s="322">
        <v>197</v>
      </c>
      <c r="AM116" s="322">
        <v>286</v>
      </c>
      <c r="AN116" s="322">
        <v>325</v>
      </c>
      <c r="AO116" s="322">
        <v>205</v>
      </c>
      <c r="AP116" s="322">
        <v>420</v>
      </c>
      <c r="AQ116" s="322">
        <v>1182</v>
      </c>
      <c r="AR116" s="322">
        <v>98077</v>
      </c>
      <c r="AS116" s="322">
        <v>2032</v>
      </c>
      <c r="AT116" s="322">
        <v>97596</v>
      </c>
      <c r="AU116" s="322">
        <v>480</v>
      </c>
      <c r="AW116" s="40" t="s">
        <v>58</v>
      </c>
      <c r="AX116" s="322">
        <v>125049</v>
      </c>
      <c r="AY116" s="322">
        <v>96055</v>
      </c>
      <c r="AZ116" s="322">
        <v>86077</v>
      </c>
      <c r="BA116" s="322">
        <v>2978</v>
      </c>
      <c r="BB116" s="322">
        <v>298</v>
      </c>
      <c r="BC116" s="322">
        <v>786</v>
      </c>
      <c r="BD116" s="322">
        <v>585</v>
      </c>
      <c r="BE116" s="322">
        <v>152</v>
      </c>
      <c r="BF116" s="322">
        <v>736</v>
      </c>
      <c r="BG116" s="322">
        <v>1011</v>
      </c>
      <c r="BH116" s="322">
        <v>93203</v>
      </c>
      <c r="BI116" s="337">
        <v>2852</v>
      </c>
      <c r="BJ116" s="322">
        <v>94604</v>
      </c>
      <c r="BK116" s="322">
        <v>1451</v>
      </c>
      <c r="BM116" s="40" t="s">
        <v>58</v>
      </c>
      <c r="BN116" s="322">
        <v>145665</v>
      </c>
      <c r="BO116" s="322">
        <v>103706</v>
      </c>
      <c r="BP116" s="322">
        <v>86287</v>
      </c>
      <c r="BQ116" s="322">
        <v>2606</v>
      </c>
      <c r="BR116" s="490" t="s">
        <v>2867</v>
      </c>
      <c r="BS116" s="490" t="s">
        <v>2867</v>
      </c>
      <c r="BT116" s="490" t="s">
        <v>2867</v>
      </c>
      <c r="BU116" s="490" t="s">
        <v>2867</v>
      </c>
      <c r="BV116" s="490" t="s">
        <v>2867</v>
      </c>
      <c r="BW116" s="490" t="s">
        <v>2867</v>
      </c>
      <c r="BX116" s="322">
        <v>96401</v>
      </c>
      <c r="BY116" s="322">
        <v>7305</v>
      </c>
      <c r="BZ116" s="322">
        <v>101450</v>
      </c>
      <c r="CA116" s="322">
        <v>2256</v>
      </c>
    </row>
    <row r="117" spans="1:79" x14ac:dyDescent="0.2">
      <c r="A117" s="40" t="s">
        <v>59</v>
      </c>
      <c r="B117" s="322">
        <v>87355</v>
      </c>
      <c r="C117" s="322">
        <v>82623</v>
      </c>
      <c r="D117" s="322">
        <v>80960</v>
      </c>
      <c r="E117" s="322">
        <v>1667</v>
      </c>
      <c r="F117" s="340" t="s">
        <v>2</v>
      </c>
      <c r="G117" s="340" t="s">
        <v>2</v>
      </c>
      <c r="H117" s="340" t="s">
        <v>2</v>
      </c>
      <c r="I117" s="340" t="s">
        <v>2</v>
      </c>
      <c r="J117" s="340" t="s">
        <v>2</v>
      </c>
      <c r="K117" s="340" t="s">
        <v>2</v>
      </c>
      <c r="L117" s="340" t="s">
        <v>2</v>
      </c>
      <c r="M117" s="340" t="s">
        <v>2</v>
      </c>
      <c r="N117" s="340" t="s">
        <v>2</v>
      </c>
      <c r="O117" s="340" t="s">
        <v>2</v>
      </c>
      <c r="Q117" s="40" t="s">
        <v>59</v>
      </c>
      <c r="R117" s="322">
        <v>87703</v>
      </c>
      <c r="S117" s="322">
        <v>84291</v>
      </c>
      <c r="T117" s="322">
        <v>81004</v>
      </c>
      <c r="U117" s="322">
        <v>1489</v>
      </c>
      <c r="V117" s="340" t="s">
        <v>2</v>
      </c>
      <c r="W117" s="340" t="s">
        <v>2</v>
      </c>
      <c r="X117" s="340" t="s">
        <v>2</v>
      </c>
      <c r="Y117" s="340" t="s">
        <v>2</v>
      </c>
      <c r="Z117" s="340" t="s">
        <v>2</v>
      </c>
      <c r="AA117" s="340" t="s">
        <v>2</v>
      </c>
      <c r="AB117" s="340" t="s">
        <v>2</v>
      </c>
      <c r="AC117" s="340" t="s">
        <v>2</v>
      </c>
      <c r="AD117" s="340" t="s">
        <v>2</v>
      </c>
      <c r="AE117" s="340" t="s">
        <v>2</v>
      </c>
      <c r="AG117" s="40" t="s">
        <v>59</v>
      </c>
      <c r="AH117" s="322">
        <v>88179</v>
      </c>
      <c r="AI117" s="322">
        <v>83472</v>
      </c>
      <c r="AJ117" s="322">
        <v>79819</v>
      </c>
      <c r="AK117" s="322">
        <v>1771</v>
      </c>
      <c r="AL117" s="322">
        <v>109</v>
      </c>
      <c r="AM117" s="322">
        <v>194</v>
      </c>
      <c r="AN117" s="322">
        <v>244</v>
      </c>
      <c r="AO117" s="322">
        <v>28</v>
      </c>
      <c r="AP117" s="322">
        <v>347</v>
      </c>
      <c r="AQ117" s="322">
        <v>117</v>
      </c>
      <c r="AR117" s="322">
        <v>83472</v>
      </c>
      <c r="AS117" s="322">
        <v>585</v>
      </c>
      <c r="AT117" s="322">
        <v>83225</v>
      </c>
      <c r="AU117" s="322">
        <v>247</v>
      </c>
      <c r="AW117" s="40" t="s">
        <v>59</v>
      </c>
      <c r="AX117" s="322">
        <v>92885</v>
      </c>
      <c r="AY117" s="322">
        <v>85197</v>
      </c>
      <c r="AZ117" s="322">
        <v>81035</v>
      </c>
      <c r="BA117" s="322">
        <v>1655</v>
      </c>
      <c r="BB117" s="322">
        <v>156</v>
      </c>
      <c r="BC117" s="322">
        <v>256</v>
      </c>
      <c r="BD117" s="322">
        <v>260</v>
      </c>
      <c r="BE117" s="338" t="s">
        <v>2</v>
      </c>
      <c r="BF117" s="322">
        <v>395</v>
      </c>
      <c r="BG117" s="322">
        <v>132</v>
      </c>
      <c r="BH117" s="322">
        <v>84255</v>
      </c>
      <c r="BI117" s="337">
        <v>942</v>
      </c>
      <c r="BJ117" s="322">
        <v>84595</v>
      </c>
      <c r="BK117" s="322">
        <v>602</v>
      </c>
      <c r="BM117" s="40" t="s">
        <v>59</v>
      </c>
      <c r="BN117" s="322">
        <v>97703</v>
      </c>
      <c r="BO117" s="322">
        <v>84080</v>
      </c>
      <c r="BP117" s="322">
        <v>77498</v>
      </c>
      <c r="BQ117" s="322">
        <v>1348</v>
      </c>
      <c r="BR117" s="490" t="s">
        <v>2867</v>
      </c>
      <c r="BS117" s="490" t="s">
        <v>2867</v>
      </c>
      <c r="BT117" s="490" t="s">
        <v>2867</v>
      </c>
      <c r="BU117" s="490" t="s">
        <v>2867</v>
      </c>
      <c r="BV117" s="490" t="s">
        <v>2867</v>
      </c>
      <c r="BW117" s="490" t="s">
        <v>2867</v>
      </c>
      <c r="BX117" s="322">
        <v>80891</v>
      </c>
      <c r="BY117" s="322">
        <v>3189</v>
      </c>
      <c r="BZ117" s="322">
        <v>83320</v>
      </c>
      <c r="CA117" s="322">
        <v>760</v>
      </c>
    </row>
    <row r="118" spans="1:79" x14ac:dyDescent="0.2">
      <c r="A118" s="40" t="s">
        <v>60</v>
      </c>
      <c r="B118" s="322">
        <v>81813</v>
      </c>
      <c r="C118" s="322">
        <v>74380</v>
      </c>
      <c r="D118" s="322">
        <v>73124</v>
      </c>
      <c r="E118" s="322">
        <v>1849</v>
      </c>
      <c r="F118" s="340" t="s">
        <v>2</v>
      </c>
      <c r="G118" s="340" t="s">
        <v>2</v>
      </c>
      <c r="H118" s="340" t="s">
        <v>2</v>
      </c>
      <c r="I118" s="340" t="s">
        <v>2</v>
      </c>
      <c r="J118" s="340" t="s">
        <v>2</v>
      </c>
      <c r="K118" s="340" t="s">
        <v>2</v>
      </c>
      <c r="L118" s="340" t="s">
        <v>2</v>
      </c>
      <c r="M118" s="340" t="s">
        <v>2</v>
      </c>
      <c r="N118" s="340" t="s">
        <v>2</v>
      </c>
      <c r="O118" s="340" t="s">
        <v>2</v>
      </c>
      <c r="Q118" s="40" t="s">
        <v>60</v>
      </c>
      <c r="R118" s="322">
        <v>70502</v>
      </c>
      <c r="S118" s="322">
        <v>62317</v>
      </c>
      <c r="T118" s="322">
        <v>59067</v>
      </c>
      <c r="U118" s="322">
        <v>1629</v>
      </c>
      <c r="V118" s="340" t="s">
        <v>2</v>
      </c>
      <c r="W118" s="340" t="s">
        <v>2</v>
      </c>
      <c r="X118" s="340" t="s">
        <v>2</v>
      </c>
      <c r="Y118" s="340" t="s">
        <v>2</v>
      </c>
      <c r="Z118" s="340" t="s">
        <v>2</v>
      </c>
      <c r="AA118" s="340" t="s">
        <v>2</v>
      </c>
      <c r="AB118" s="340" t="s">
        <v>2</v>
      </c>
      <c r="AC118" s="340" t="s">
        <v>2</v>
      </c>
      <c r="AD118" s="340" t="s">
        <v>2</v>
      </c>
      <c r="AE118" s="340" t="s">
        <v>2</v>
      </c>
      <c r="AG118" s="40" t="s">
        <v>60</v>
      </c>
      <c r="AH118" s="322">
        <v>81665</v>
      </c>
      <c r="AI118" s="322">
        <v>64403</v>
      </c>
      <c r="AJ118" s="322">
        <v>60949</v>
      </c>
      <c r="AK118" s="322">
        <v>1577</v>
      </c>
      <c r="AL118" s="322">
        <v>115</v>
      </c>
      <c r="AM118" s="322">
        <v>126</v>
      </c>
      <c r="AN118" s="322">
        <v>169</v>
      </c>
      <c r="AO118" s="322">
        <v>143</v>
      </c>
      <c r="AP118" s="322">
        <v>229</v>
      </c>
      <c r="AQ118" s="322">
        <v>330</v>
      </c>
      <c r="AR118" s="322">
        <v>64403</v>
      </c>
      <c r="AS118" s="322">
        <v>974</v>
      </c>
      <c r="AT118" s="322">
        <v>64102</v>
      </c>
      <c r="AU118" s="322">
        <v>301</v>
      </c>
      <c r="AW118" s="40" t="s">
        <v>60</v>
      </c>
      <c r="AX118" s="322">
        <v>97927</v>
      </c>
      <c r="AY118" s="322">
        <v>68580</v>
      </c>
      <c r="AZ118" s="322">
        <v>63458</v>
      </c>
      <c r="BA118" s="322">
        <v>1277</v>
      </c>
      <c r="BB118" s="322">
        <v>143</v>
      </c>
      <c r="BC118" s="322">
        <v>420</v>
      </c>
      <c r="BD118" s="322">
        <v>336</v>
      </c>
      <c r="BE118" s="322">
        <v>355</v>
      </c>
      <c r="BF118" s="322">
        <v>515</v>
      </c>
      <c r="BG118" s="322">
        <v>299</v>
      </c>
      <c r="BH118" s="322">
        <v>67120</v>
      </c>
      <c r="BI118" s="337">
        <v>1460</v>
      </c>
      <c r="BJ118" s="322">
        <v>67731</v>
      </c>
      <c r="BK118" s="322">
        <v>849</v>
      </c>
      <c r="BM118" s="40" t="s">
        <v>60</v>
      </c>
      <c r="BN118" s="322">
        <v>123190</v>
      </c>
      <c r="BO118" s="322">
        <v>83685</v>
      </c>
      <c r="BP118" s="322">
        <v>69673</v>
      </c>
      <c r="BQ118" s="322">
        <v>1332</v>
      </c>
      <c r="BR118" s="490" t="s">
        <v>2867</v>
      </c>
      <c r="BS118" s="490" t="s">
        <v>2867</v>
      </c>
      <c r="BT118" s="490" t="s">
        <v>2867</v>
      </c>
      <c r="BU118" s="490" t="s">
        <v>2867</v>
      </c>
      <c r="BV118" s="490" t="s">
        <v>2867</v>
      </c>
      <c r="BW118" s="490" t="s">
        <v>2867</v>
      </c>
      <c r="BX118" s="322">
        <v>77340</v>
      </c>
      <c r="BY118" s="322">
        <v>6345</v>
      </c>
      <c r="BZ118" s="322">
        <v>81584</v>
      </c>
      <c r="CA118" s="322">
        <v>2101</v>
      </c>
    </row>
    <row r="119" spans="1:79" x14ac:dyDescent="0.2">
      <c r="A119" s="40" t="s">
        <v>61</v>
      </c>
      <c r="B119" s="322">
        <v>120015</v>
      </c>
      <c r="C119" s="322">
        <v>109627</v>
      </c>
      <c r="D119" s="322">
        <v>108513</v>
      </c>
      <c r="E119" s="322">
        <v>2448</v>
      </c>
      <c r="F119" s="340" t="s">
        <v>2</v>
      </c>
      <c r="G119" s="340" t="s">
        <v>2</v>
      </c>
      <c r="H119" s="340" t="s">
        <v>2</v>
      </c>
      <c r="I119" s="340" t="s">
        <v>2</v>
      </c>
      <c r="J119" s="340" t="s">
        <v>2</v>
      </c>
      <c r="K119" s="340" t="s">
        <v>2</v>
      </c>
      <c r="L119" s="340" t="s">
        <v>2</v>
      </c>
      <c r="M119" s="340" t="s">
        <v>2</v>
      </c>
      <c r="N119" s="340" t="s">
        <v>2</v>
      </c>
      <c r="O119" s="340" t="s">
        <v>2</v>
      </c>
      <c r="Q119" s="40" t="s">
        <v>61</v>
      </c>
      <c r="R119" s="322">
        <v>111246</v>
      </c>
      <c r="S119" s="322">
        <v>100017</v>
      </c>
      <c r="T119" s="322">
        <v>95660</v>
      </c>
      <c r="U119" s="322">
        <v>2187</v>
      </c>
      <c r="V119" s="340" t="s">
        <v>2</v>
      </c>
      <c r="W119" s="340" t="s">
        <v>2</v>
      </c>
      <c r="X119" s="340" t="s">
        <v>2</v>
      </c>
      <c r="Y119" s="340" t="s">
        <v>2</v>
      </c>
      <c r="Z119" s="340" t="s">
        <v>2</v>
      </c>
      <c r="AA119" s="340" t="s">
        <v>2</v>
      </c>
      <c r="AB119" s="340" t="s">
        <v>2</v>
      </c>
      <c r="AC119" s="340" t="s">
        <v>2</v>
      </c>
      <c r="AD119" s="340" t="s">
        <v>2</v>
      </c>
      <c r="AE119" s="340" t="s">
        <v>2</v>
      </c>
      <c r="AG119" s="40" t="s">
        <v>61</v>
      </c>
      <c r="AH119" s="322">
        <v>110164</v>
      </c>
      <c r="AI119" s="322">
        <v>95273</v>
      </c>
      <c r="AJ119" s="322">
        <v>89541</v>
      </c>
      <c r="AK119" s="322">
        <v>2893</v>
      </c>
      <c r="AL119" s="322">
        <v>95</v>
      </c>
      <c r="AM119" s="322">
        <v>157</v>
      </c>
      <c r="AN119" s="322">
        <v>255</v>
      </c>
      <c r="AO119" s="322">
        <v>405</v>
      </c>
      <c r="AP119" s="322">
        <v>323</v>
      </c>
      <c r="AQ119" s="322">
        <v>880</v>
      </c>
      <c r="AR119" s="322">
        <v>95273</v>
      </c>
      <c r="AS119" s="322">
        <v>1626</v>
      </c>
      <c r="AT119" s="322">
        <v>94721</v>
      </c>
      <c r="AU119" s="322">
        <v>549</v>
      </c>
      <c r="AW119" s="40" t="s">
        <v>61</v>
      </c>
      <c r="AX119" s="322">
        <v>112096</v>
      </c>
      <c r="AY119" s="322">
        <v>90728</v>
      </c>
      <c r="AZ119" s="322">
        <v>83667</v>
      </c>
      <c r="BA119" s="322">
        <v>2025</v>
      </c>
      <c r="BB119" s="322">
        <v>245</v>
      </c>
      <c r="BC119" s="322">
        <v>426</v>
      </c>
      <c r="BD119" s="322">
        <v>415</v>
      </c>
      <c r="BE119" s="322">
        <v>211</v>
      </c>
      <c r="BF119" s="322">
        <v>472</v>
      </c>
      <c r="BG119" s="322">
        <v>832</v>
      </c>
      <c r="BH119" s="322">
        <v>87957</v>
      </c>
      <c r="BI119" s="337">
        <v>2771</v>
      </c>
      <c r="BJ119" s="322">
        <v>89080</v>
      </c>
      <c r="BK119" s="322">
        <v>1648</v>
      </c>
      <c r="BM119" s="40" t="s">
        <v>61</v>
      </c>
      <c r="BN119" s="322">
        <v>129279</v>
      </c>
      <c r="BO119" s="322">
        <v>99283</v>
      </c>
      <c r="BP119" s="322">
        <v>79529</v>
      </c>
      <c r="BQ119" s="322">
        <v>1696</v>
      </c>
      <c r="BR119" s="490" t="s">
        <v>2867</v>
      </c>
      <c r="BS119" s="490" t="s">
        <v>2867</v>
      </c>
      <c r="BT119" s="490" t="s">
        <v>2867</v>
      </c>
      <c r="BU119" s="490" t="s">
        <v>2867</v>
      </c>
      <c r="BV119" s="490" t="s">
        <v>2867</v>
      </c>
      <c r="BW119" s="490" t="s">
        <v>2867</v>
      </c>
      <c r="BX119" s="322">
        <v>84841</v>
      </c>
      <c r="BY119" s="322">
        <v>14442</v>
      </c>
      <c r="BZ119" s="322">
        <v>96385</v>
      </c>
      <c r="CA119" s="322">
        <v>2898</v>
      </c>
    </row>
    <row r="120" spans="1:79" x14ac:dyDescent="0.2">
      <c r="A120" s="40" t="s">
        <v>62</v>
      </c>
      <c r="B120" s="322">
        <v>153556</v>
      </c>
      <c r="C120" s="322">
        <v>129787</v>
      </c>
      <c r="D120" s="322">
        <v>125260</v>
      </c>
      <c r="E120" s="322">
        <v>5917</v>
      </c>
      <c r="F120" s="340" t="s">
        <v>2</v>
      </c>
      <c r="G120" s="340" t="s">
        <v>2</v>
      </c>
      <c r="H120" s="340" t="s">
        <v>2</v>
      </c>
      <c r="I120" s="340" t="s">
        <v>2</v>
      </c>
      <c r="J120" s="340" t="s">
        <v>2</v>
      </c>
      <c r="K120" s="340" t="s">
        <v>2</v>
      </c>
      <c r="L120" s="340" t="s">
        <v>2</v>
      </c>
      <c r="M120" s="340" t="s">
        <v>2</v>
      </c>
      <c r="N120" s="340" t="s">
        <v>2</v>
      </c>
      <c r="O120" s="340" t="s">
        <v>2</v>
      </c>
      <c r="Q120" s="40" t="s">
        <v>62</v>
      </c>
      <c r="R120" s="322">
        <v>132047</v>
      </c>
      <c r="S120" s="322">
        <v>113390</v>
      </c>
      <c r="T120" s="322">
        <v>103556</v>
      </c>
      <c r="U120" s="322">
        <v>4866</v>
      </c>
      <c r="V120" s="340" t="s">
        <v>2</v>
      </c>
      <c r="W120" s="340" t="s">
        <v>2</v>
      </c>
      <c r="X120" s="340" t="s">
        <v>2</v>
      </c>
      <c r="Y120" s="340" t="s">
        <v>2</v>
      </c>
      <c r="Z120" s="340" t="s">
        <v>2</v>
      </c>
      <c r="AA120" s="340" t="s">
        <v>2</v>
      </c>
      <c r="AB120" s="340" t="s">
        <v>2</v>
      </c>
      <c r="AC120" s="340" t="s">
        <v>2</v>
      </c>
      <c r="AD120" s="340" t="s">
        <v>2</v>
      </c>
      <c r="AE120" s="340" t="s">
        <v>2</v>
      </c>
      <c r="AG120" s="40" t="s">
        <v>62</v>
      </c>
      <c r="AH120" s="322">
        <v>133009</v>
      </c>
      <c r="AI120" s="322">
        <v>112717</v>
      </c>
      <c r="AJ120" s="322">
        <v>101966</v>
      </c>
      <c r="AK120" s="322">
        <v>4687</v>
      </c>
      <c r="AL120" s="322">
        <v>688</v>
      </c>
      <c r="AM120" s="322">
        <v>689</v>
      </c>
      <c r="AN120" s="322">
        <v>640</v>
      </c>
      <c r="AO120" s="322">
        <v>130</v>
      </c>
      <c r="AP120" s="322">
        <v>891</v>
      </c>
      <c r="AQ120" s="322">
        <v>284</v>
      </c>
      <c r="AR120" s="322">
        <v>112717</v>
      </c>
      <c r="AS120" s="322">
        <v>2091</v>
      </c>
      <c r="AT120" s="322">
        <v>111964</v>
      </c>
      <c r="AU120" s="322">
        <v>747</v>
      </c>
      <c r="AW120" s="40" t="s">
        <v>62</v>
      </c>
      <c r="AX120" s="322">
        <v>136635</v>
      </c>
      <c r="AY120" s="322">
        <v>110069</v>
      </c>
      <c r="AZ120" s="322">
        <v>98039</v>
      </c>
      <c r="BA120" s="322">
        <v>3404</v>
      </c>
      <c r="BB120" s="322">
        <v>721</v>
      </c>
      <c r="BC120" s="322">
        <v>1273</v>
      </c>
      <c r="BD120" s="322">
        <v>818</v>
      </c>
      <c r="BE120" s="322">
        <v>818</v>
      </c>
      <c r="BF120" s="322">
        <v>1159</v>
      </c>
      <c r="BG120" s="322">
        <v>243</v>
      </c>
      <c r="BH120" s="322">
        <v>107136</v>
      </c>
      <c r="BI120" s="337">
        <v>2933</v>
      </c>
      <c r="BJ120" s="322">
        <v>108395</v>
      </c>
      <c r="BK120" s="322">
        <v>1674</v>
      </c>
      <c r="BM120" s="40" t="s">
        <v>62</v>
      </c>
      <c r="BN120" s="322">
        <v>158349</v>
      </c>
      <c r="BO120" s="322">
        <v>121024</v>
      </c>
      <c r="BP120" s="322">
        <v>99179</v>
      </c>
      <c r="BQ120" s="322">
        <v>3195</v>
      </c>
      <c r="BR120" s="490" t="s">
        <v>2867</v>
      </c>
      <c r="BS120" s="490" t="s">
        <v>2867</v>
      </c>
      <c r="BT120" s="490" t="s">
        <v>2867</v>
      </c>
      <c r="BU120" s="490" t="s">
        <v>2867</v>
      </c>
      <c r="BV120" s="490" t="s">
        <v>2867</v>
      </c>
      <c r="BW120" s="490" t="s">
        <v>2867</v>
      </c>
      <c r="BX120" s="322">
        <v>111935</v>
      </c>
      <c r="BY120" s="322">
        <v>9089</v>
      </c>
      <c r="BZ120" s="322">
        <v>118676</v>
      </c>
      <c r="CA120" s="322">
        <v>2348</v>
      </c>
    </row>
    <row r="121" spans="1:79" x14ac:dyDescent="0.2">
      <c r="A121" s="40" t="s">
        <v>63</v>
      </c>
      <c r="B121" s="322">
        <v>110743</v>
      </c>
      <c r="C121" s="322">
        <v>86800</v>
      </c>
      <c r="D121" s="322">
        <v>74271</v>
      </c>
      <c r="E121" s="322">
        <v>7197</v>
      </c>
      <c r="F121" s="340" t="s">
        <v>2</v>
      </c>
      <c r="G121" s="340" t="s">
        <v>2</v>
      </c>
      <c r="H121" s="340" t="s">
        <v>2</v>
      </c>
      <c r="I121" s="340" t="s">
        <v>2</v>
      </c>
      <c r="J121" s="340" t="s">
        <v>2</v>
      </c>
      <c r="K121" s="340" t="s">
        <v>2</v>
      </c>
      <c r="L121" s="340" t="s">
        <v>2</v>
      </c>
      <c r="M121" s="340" t="s">
        <v>2</v>
      </c>
      <c r="N121" s="340" t="s">
        <v>2</v>
      </c>
      <c r="O121" s="340" t="s">
        <v>2</v>
      </c>
      <c r="Q121" s="40" t="s">
        <v>63</v>
      </c>
      <c r="R121" s="322">
        <v>87330</v>
      </c>
      <c r="S121" s="322">
        <v>70951</v>
      </c>
      <c r="T121" s="322">
        <v>55958</v>
      </c>
      <c r="U121" s="322">
        <v>5237</v>
      </c>
      <c r="V121" s="340" t="s">
        <v>2</v>
      </c>
      <c r="W121" s="340" t="s">
        <v>2</v>
      </c>
      <c r="X121" s="340" t="s">
        <v>2</v>
      </c>
      <c r="Y121" s="340" t="s">
        <v>2</v>
      </c>
      <c r="Z121" s="340" t="s">
        <v>2</v>
      </c>
      <c r="AA121" s="340" t="s">
        <v>2</v>
      </c>
      <c r="AB121" s="340" t="s">
        <v>2</v>
      </c>
      <c r="AC121" s="340" t="s">
        <v>2</v>
      </c>
      <c r="AD121" s="340" t="s">
        <v>2</v>
      </c>
      <c r="AE121" s="340" t="s">
        <v>2</v>
      </c>
      <c r="AG121" s="40" t="s">
        <v>63</v>
      </c>
      <c r="AH121" s="322">
        <v>91781</v>
      </c>
      <c r="AI121" s="322">
        <v>68959</v>
      </c>
      <c r="AJ121" s="322">
        <v>54236</v>
      </c>
      <c r="AK121" s="322">
        <v>4425</v>
      </c>
      <c r="AL121" s="322">
        <v>562</v>
      </c>
      <c r="AM121" s="322">
        <v>1086</v>
      </c>
      <c r="AN121" s="322">
        <v>989</v>
      </c>
      <c r="AO121" s="322">
        <v>353</v>
      </c>
      <c r="AP121" s="322">
        <v>1203</v>
      </c>
      <c r="AQ121" s="322">
        <v>316</v>
      </c>
      <c r="AR121" s="322">
        <v>68959</v>
      </c>
      <c r="AS121" s="322">
        <v>2785</v>
      </c>
      <c r="AT121" s="322">
        <v>67707</v>
      </c>
      <c r="AU121" s="322">
        <v>1249</v>
      </c>
      <c r="AW121" s="40" t="s">
        <v>63</v>
      </c>
      <c r="AX121" s="322">
        <v>92480</v>
      </c>
      <c r="AY121" s="322">
        <v>64902</v>
      </c>
      <c r="AZ121" s="322">
        <v>49682</v>
      </c>
      <c r="BA121" s="322">
        <v>2829</v>
      </c>
      <c r="BB121" s="322">
        <v>506</v>
      </c>
      <c r="BC121" s="322">
        <v>1547</v>
      </c>
      <c r="BD121" s="322">
        <v>1269</v>
      </c>
      <c r="BE121" s="322">
        <v>224</v>
      </c>
      <c r="BF121" s="322">
        <v>1143</v>
      </c>
      <c r="BG121" s="322">
        <v>283</v>
      </c>
      <c r="BH121" s="322">
        <v>61226</v>
      </c>
      <c r="BI121" s="337">
        <v>3676</v>
      </c>
      <c r="BJ121" s="322">
        <v>62367</v>
      </c>
      <c r="BK121" s="322">
        <v>2535</v>
      </c>
      <c r="BM121" s="40" t="s">
        <v>63</v>
      </c>
      <c r="BN121" s="322">
        <v>107848</v>
      </c>
      <c r="BO121" s="322">
        <v>69788</v>
      </c>
      <c r="BP121" s="322">
        <v>47945</v>
      </c>
      <c r="BQ121" s="322">
        <v>1970</v>
      </c>
      <c r="BR121" s="490" t="s">
        <v>2867</v>
      </c>
      <c r="BS121" s="490" t="s">
        <v>2867</v>
      </c>
      <c r="BT121" s="490" t="s">
        <v>2867</v>
      </c>
      <c r="BU121" s="490" t="s">
        <v>2867</v>
      </c>
      <c r="BV121" s="490" t="s">
        <v>2867</v>
      </c>
      <c r="BW121" s="490" t="s">
        <v>2867</v>
      </c>
      <c r="BX121" s="322">
        <v>61802</v>
      </c>
      <c r="BY121" s="322">
        <v>7986</v>
      </c>
      <c r="BZ121" s="322">
        <v>65386</v>
      </c>
      <c r="CA121" s="322">
        <v>4402</v>
      </c>
    </row>
    <row r="122" spans="1:79" x14ac:dyDescent="0.2">
      <c r="A122" s="40"/>
      <c r="F122" s="340"/>
      <c r="G122" s="340"/>
      <c r="H122" s="340"/>
      <c r="I122" s="340"/>
      <c r="J122" s="340"/>
      <c r="K122" s="340"/>
      <c r="L122" s="340"/>
      <c r="M122" s="340"/>
      <c r="N122" s="340"/>
      <c r="O122" s="340"/>
      <c r="Q122" s="40"/>
      <c r="V122" s="340"/>
      <c r="W122" s="340"/>
      <c r="X122" s="340"/>
      <c r="Y122" s="340"/>
      <c r="Z122" s="340"/>
      <c r="AA122" s="340"/>
      <c r="AB122" s="340"/>
      <c r="AC122" s="340"/>
      <c r="AD122" s="340"/>
      <c r="AE122" s="340"/>
      <c r="AG122" s="40"/>
      <c r="AW122" s="40"/>
      <c r="BI122" s="337"/>
      <c r="BM122" s="40"/>
      <c r="BR122" s="490"/>
      <c r="BS122" s="490"/>
      <c r="BT122" s="490"/>
      <c r="BU122" s="490"/>
      <c r="BV122" s="490"/>
      <c r="BW122" s="490"/>
    </row>
    <row r="123" spans="1:79" x14ac:dyDescent="0.2">
      <c r="A123" s="336" t="s">
        <v>64</v>
      </c>
      <c r="B123" s="337">
        <v>307299</v>
      </c>
      <c r="C123" s="337">
        <v>240947</v>
      </c>
      <c r="D123" s="337">
        <v>208921</v>
      </c>
      <c r="E123" s="337">
        <v>18893</v>
      </c>
      <c r="F123" s="340" t="s">
        <v>2</v>
      </c>
      <c r="G123" s="340" t="s">
        <v>2</v>
      </c>
      <c r="H123" s="340" t="s">
        <v>2</v>
      </c>
      <c r="I123" s="340" t="s">
        <v>2</v>
      </c>
      <c r="J123" s="340" t="s">
        <v>2</v>
      </c>
      <c r="K123" s="340" t="s">
        <v>2</v>
      </c>
      <c r="L123" s="340" t="s">
        <v>2</v>
      </c>
      <c r="M123" s="340" t="s">
        <v>2</v>
      </c>
      <c r="N123" s="340" t="s">
        <v>2</v>
      </c>
      <c r="O123" s="340" t="s">
        <v>2</v>
      </c>
      <c r="Q123" s="336" t="s">
        <v>64</v>
      </c>
      <c r="R123" s="337">
        <v>243616</v>
      </c>
      <c r="S123" s="337">
        <v>199790</v>
      </c>
      <c r="T123" s="337">
        <v>159747</v>
      </c>
      <c r="U123" s="337">
        <v>13379</v>
      </c>
      <c r="V123" s="340" t="s">
        <v>2</v>
      </c>
      <c r="W123" s="340" t="s">
        <v>2</v>
      </c>
      <c r="X123" s="340" t="s">
        <v>2</v>
      </c>
      <c r="Y123" s="340" t="s">
        <v>2</v>
      </c>
      <c r="Z123" s="340" t="s">
        <v>2</v>
      </c>
      <c r="AA123" s="340" t="s">
        <v>2</v>
      </c>
      <c r="AB123" s="340" t="s">
        <v>2</v>
      </c>
      <c r="AC123" s="340" t="s">
        <v>2</v>
      </c>
      <c r="AD123" s="340" t="s">
        <v>2</v>
      </c>
      <c r="AE123" s="340" t="s">
        <v>2</v>
      </c>
      <c r="AG123" s="336" t="s">
        <v>64</v>
      </c>
      <c r="AH123" s="337">
        <v>257405</v>
      </c>
      <c r="AI123" s="337">
        <v>198998</v>
      </c>
      <c r="AJ123" s="337">
        <v>158449</v>
      </c>
      <c r="AK123" s="337">
        <v>11931</v>
      </c>
      <c r="AL123" s="337">
        <v>1696</v>
      </c>
      <c r="AM123" s="337">
        <v>3425</v>
      </c>
      <c r="AN123" s="337">
        <v>2683</v>
      </c>
      <c r="AO123" s="337">
        <v>785</v>
      </c>
      <c r="AP123" s="337">
        <v>3552</v>
      </c>
      <c r="AQ123" s="337">
        <v>1119</v>
      </c>
      <c r="AR123" s="337">
        <v>198998</v>
      </c>
      <c r="AS123" s="337">
        <v>8051</v>
      </c>
      <c r="AT123" s="337">
        <v>195418</v>
      </c>
      <c r="AU123" s="337">
        <v>3572</v>
      </c>
      <c r="AW123" s="336" t="s">
        <v>64</v>
      </c>
      <c r="AX123" s="337">
        <v>281407</v>
      </c>
      <c r="AY123" s="337">
        <v>203467</v>
      </c>
      <c r="AZ123" s="337">
        <v>159105</v>
      </c>
      <c r="BA123" s="337">
        <v>8484</v>
      </c>
      <c r="BB123" s="337">
        <v>1575</v>
      </c>
      <c r="BC123" s="337">
        <v>5073</v>
      </c>
      <c r="BD123" s="337">
        <v>3826</v>
      </c>
      <c r="BE123" s="337">
        <v>2141</v>
      </c>
      <c r="BF123" s="337">
        <v>3783</v>
      </c>
      <c r="BG123" s="337">
        <v>938</v>
      </c>
      <c r="BH123" s="337">
        <v>192683</v>
      </c>
      <c r="BI123" s="337">
        <v>10784</v>
      </c>
      <c r="BJ123" s="337">
        <v>196092</v>
      </c>
      <c r="BK123" s="337">
        <v>7375</v>
      </c>
      <c r="BM123" s="336" t="s">
        <v>64</v>
      </c>
      <c r="BN123" s="337">
        <v>304040</v>
      </c>
      <c r="BO123" s="337">
        <v>208106</v>
      </c>
      <c r="BP123" s="337">
        <v>148400</v>
      </c>
      <c r="BQ123" s="337">
        <v>6114</v>
      </c>
      <c r="BR123" s="490" t="s">
        <v>2867</v>
      </c>
      <c r="BS123" s="490" t="s">
        <v>2867</v>
      </c>
      <c r="BT123" s="490" t="s">
        <v>2867</v>
      </c>
      <c r="BU123" s="490" t="s">
        <v>2867</v>
      </c>
      <c r="BV123" s="490" t="s">
        <v>2867</v>
      </c>
      <c r="BW123" s="490" t="s">
        <v>2867</v>
      </c>
      <c r="BX123" s="337">
        <v>187208</v>
      </c>
      <c r="BY123" s="337">
        <v>20898</v>
      </c>
      <c r="BZ123" s="337">
        <v>196670</v>
      </c>
      <c r="CA123" s="337">
        <v>11436</v>
      </c>
    </row>
    <row r="124" spans="1:79" x14ac:dyDescent="0.2">
      <c r="A124" s="336" t="s">
        <v>65</v>
      </c>
      <c r="B124" s="337">
        <v>977123</v>
      </c>
      <c r="C124" s="337">
        <v>840775</v>
      </c>
      <c r="D124" s="337">
        <v>816590</v>
      </c>
      <c r="E124" s="337">
        <v>37471</v>
      </c>
      <c r="F124" s="340" t="s">
        <v>2</v>
      </c>
      <c r="G124" s="340" t="s">
        <v>2</v>
      </c>
      <c r="H124" s="340" t="s">
        <v>2</v>
      </c>
      <c r="I124" s="340" t="s">
        <v>2</v>
      </c>
      <c r="J124" s="340" t="s">
        <v>2</v>
      </c>
      <c r="K124" s="340" t="s">
        <v>2</v>
      </c>
      <c r="L124" s="340" t="s">
        <v>2</v>
      </c>
      <c r="M124" s="340" t="s">
        <v>2</v>
      </c>
      <c r="N124" s="340" t="s">
        <v>2</v>
      </c>
      <c r="O124" s="340" t="s">
        <v>2</v>
      </c>
      <c r="Q124" s="336" t="s">
        <v>65</v>
      </c>
      <c r="R124" s="337">
        <v>823320</v>
      </c>
      <c r="S124" s="337">
        <v>718668</v>
      </c>
      <c r="T124" s="337">
        <v>657114</v>
      </c>
      <c r="U124" s="337">
        <v>30508</v>
      </c>
      <c r="V124" s="340" t="s">
        <v>2</v>
      </c>
      <c r="W124" s="340" t="s">
        <v>2</v>
      </c>
      <c r="X124" s="340" t="s">
        <v>2</v>
      </c>
      <c r="Y124" s="340" t="s">
        <v>2</v>
      </c>
      <c r="Z124" s="340" t="s">
        <v>2</v>
      </c>
      <c r="AA124" s="340" t="s">
        <v>2</v>
      </c>
      <c r="AB124" s="340" t="s">
        <v>2</v>
      </c>
      <c r="AC124" s="340" t="s">
        <v>2</v>
      </c>
      <c r="AD124" s="340" t="s">
        <v>2</v>
      </c>
      <c r="AE124" s="340" t="s">
        <v>2</v>
      </c>
      <c r="AG124" s="336" t="s">
        <v>65</v>
      </c>
      <c r="AH124" s="337">
        <v>853196</v>
      </c>
      <c r="AI124" s="337">
        <v>712145</v>
      </c>
      <c r="AJ124" s="337">
        <v>645874</v>
      </c>
      <c r="AK124" s="337">
        <v>30798</v>
      </c>
      <c r="AL124" s="337">
        <v>2766</v>
      </c>
      <c r="AM124" s="337">
        <v>3153</v>
      </c>
      <c r="AN124" s="337">
        <v>4028</v>
      </c>
      <c r="AO124" s="337">
        <v>1844</v>
      </c>
      <c r="AP124" s="337">
        <v>4028</v>
      </c>
      <c r="AQ124" s="337">
        <v>5485</v>
      </c>
      <c r="AR124" s="337">
        <v>712145</v>
      </c>
      <c r="AS124" s="337">
        <v>14817</v>
      </c>
      <c r="AT124" s="337">
        <v>707425</v>
      </c>
      <c r="AU124" s="337">
        <v>4690</v>
      </c>
      <c r="AW124" s="336" t="s">
        <v>65</v>
      </c>
      <c r="AX124" s="337">
        <v>925422</v>
      </c>
      <c r="AY124" s="337">
        <v>708750</v>
      </c>
      <c r="AZ124" s="337">
        <v>631569</v>
      </c>
      <c r="BA124" s="337">
        <v>21441</v>
      </c>
      <c r="BB124" s="337">
        <v>3270</v>
      </c>
      <c r="BC124" s="337">
        <v>6680</v>
      </c>
      <c r="BD124" s="337">
        <v>5303</v>
      </c>
      <c r="BE124" s="337">
        <v>-3776</v>
      </c>
      <c r="BF124" s="337">
        <v>6076</v>
      </c>
      <c r="BG124" s="337">
        <v>4625</v>
      </c>
      <c r="BH124" s="337">
        <v>687175</v>
      </c>
      <c r="BI124" s="337">
        <v>21575</v>
      </c>
      <c r="BJ124" s="337">
        <v>708363</v>
      </c>
      <c r="BK124" s="337">
        <v>387</v>
      </c>
      <c r="BM124" s="336" t="s">
        <v>65</v>
      </c>
      <c r="BN124" s="337">
        <v>1066244</v>
      </c>
      <c r="BO124" s="337">
        <v>768853</v>
      </c>
      <c r="BP124" s="337">
        <v>625278</v>
      </c>
      <c r="BQ124" s="337">
        <v>18532</v>
      </c>
      <c r="BR124" s="490" t="s">
        <v>2867</v>
      </c>
      <c r="BS124" s="490" t="s">
        <v>2867</v>
      </c>
      <c r="BT124" s="490" t="s">
        <v>2867</v>
      </c>
      <c r="BU124" s="490" t="s">
        <v>2867</v>
      </c>
      <c r="BV124" s="490" t="s">
        <v>2867</v>
      </c>
      <c r="BW124" s="490" t="s">
        <v>2867</v>
      </c>
      <c r="BX124" s="337">
        <v>703269</v>
      </c>
      <c r="BY124" s="337">
        <v>65584</v>
      </c>
      <c r="BZ124" s="337">
        <v>750320</v>
      </c>
      <c r="CA124" s="337">
        <v>18533</v>
      </c>
    </row>
    <row r="125" spans="1:79" x14ac:dyDescent="0.2">
      <c r="A125" s="336" t="s">
        <v>66</v>
      </c>
      <c r="B125" s="337">
        <v>2479741</v>
      </c>
      <c r="C125" s="337">
        <v>2232034</v>
      </c>
      <c r="D125" s="337">
        <v>2171450</v>
      </c>
      <c r="E125" s="337">
        <v>70720</v>
      </c>
      <c r="F125" s="340" t="s">
        <v>2</v>
      </c>
      <c r="G125" s="340" t="s">
        <v>2</v>
      </c>
      <c r="H125" s="340" t="s">
        <v>2</v>
      </c>
      <c r="I125" s="340" t="s">
        <v>2</v>
      </c>
      <c r="J125" s="340" t="s">
        <v>2</v>
      </c>
      <c r="K125" s="340" t="s">
        <v>2</v>
      </c>
      <c r="L125" s="340" t="s">
        <v>2</v>
      </c>
      <c r="M125" s="340" t="s">
        <v>2</v>
      </c>
      <c r="N125" s="340" t="s">
        <v>2</v>
      </c>
      <c r="O125" s="340" t="s">
        <v>2</v>
      </c>
      <c r="Q125" s="336" t="s">
        <v>66</v>
      </c>
      <c r="R125" s="337">
        <v>2359100</v>
      </c>
      <c r="S125" s="337">
        <v>2132735</v>
      </c>
      <c r="T125" s="337">
        <v>1986667</v>
      </c>
      <c r="U125" s="337">
        <v>63901</v>
      </c>
      <c r="V125" s="340" t="s">
        <v>2</v>
      </c>
      <c r="W125" s="340" t="s">
        <v>2</v>
      </c>
      <c r="X125" s="340" t="s">
        <v>2</v>
      </c>
      <c r="Y125" s="340" t="s">
        <v>2</v>
      </c>
      <c r="Z125" s="340" t="s">
        <v>2</v>
      </c>
      <c r="AA125" s="340" t="s">
        <v>2</v>
      </c>
      <c r="AB125" s="340" t="s">
        <v>2</v>
      </c>
      <c r="AC125" s="340" t="s">
        <v>2</v>
      </c>
      <c r="AD125" s="340" t="s">
        <v>2</v>
      </c>
      <c r="AE125" s="340" t="s">
        <v>2</v>
      </c>
      <c r="AG125" s="336" t="s">
        <v>66</v>
      </c>
      <c r="AH125" s="337">
        <v>2363502</v>
      </c>
      <c r="AI125" s="337">
        <v>2070762</v>
      </c>
      <c r="AJ125" s="337">
        <v>1906710</v>
      </c>
      <c r="AK125" s="337">
        <v>73022</v>
      </c>
      <c r="AL125" s="337">
        <v>7368</v>
      </c>
      <c r="AM125" s="337">
        <v>6301</v>
      </c>
      <c r="AN125" s="337">
        <v>8361</v>
      </c>
      <c r="AO125" s="337">
        <v>6439</v>
      </c>
      <c r="AP125" s="337">
        <v>12803</v>
      </c>
      <c r="AQ125" s="337">
        <v>18070</v>
      </c>
      <c r="AR125" s="337">
        <v>2070762</v>
      </c>
      <c r="AS125" s="337">
        <v>43996</v>
      </c>
      <c r="AT125" s="337">
        <v>2057143</v>
      </c>
      <c r="AU125" s="337">
        <v>13543</v>
      </c>
      <c r="AW125" s="336" t="s">
        <v>66</v>
      </c>
      <c r="AX125" s="337">
        <v>2496469</v>
      </c>
      <c r="AY125" s="337">
        <v>2062961</v>
      </c>
      <c r="AZ125" s="337">
        <v>1877732</v>
      </c>
      <c r="BA125" s="337">
        <v>57561</v>
      </c>
      <c r="BB125" s="337">
        <v>8699</v>
      </c>
      <c r="BC125" s="337">
        <v>10253</v>
      </c>
      <c r="BD125" s="337">
        <v>10128</v>
      </c>
      <c r="BE125" s="337">
        <v>13791</v>
      </c>
      <c r="BF125" s="337">
        <v>14172</v>
      </c>
      <c r="BG125" s="337">
        <v>17589</v>
      </c>
      <c r="BH125" s="337">
        <v>1997659</v>
      </c>
      <c r="BI125" s="337">
        <v>65302</v>
      </c>
      <c r="BJ125" s="337">
        <v>2027080</v>
      </c>
      <c r="BK125" s="337">
        <v>35881</v>
      </c>
      <c r="BM125" s="336" t="s">
        <v>66</v>
      </c>
      <c r="BN125" s="337">
        <v>2770368</v>
      </c>
      <c r="BO125" s="337">
        <v>2134317</v>
      </c>
      <c r="BP125" s="337">
        <v>1812593</v>
      </c>
      <c r="BQ125" s="337">
        <v>45277</v>
      </c>
      <c r="BR125" s="490" t="s">
        <v>2867</v>
      </c>
      <c r="BS125" s="490" t="s">
        <v>2867</v>
      </c>
      <c r="BT125" s="490" t="s">
        <v>2867</v>
      </c>
      <c r="BU125" s="490" t="s">
        <v>2867</v>
      </c>
      <c r="BV125" s="490" t="s">
        <v>2867</v>
      </c>
      <c r="BW125" s="490" t="s">
        <v>2867</v>
      </c>
      <c r="BX125" s="337">
        <v>1944666</v>
      </c>
      <c r="BY125" s="337">
        <v>189651</v>
      </c>
      <c r="BZ125" s="337">
        <v>2082139</v>
      </c>
      <c r="CA125" s="337">
        <v>52178</v>
      </c>
    </row>
    <row r="126" spans="1:79" x14ac:dyDescent="0.2">
      <c r="A126" s="336" t="s">
        <v>67</v>
      </c>
      <c r="B126" s="322">
        <v>3764163</v>
      </c>
      <c r="C126" s="322">
        <v>3313756</v>
      </c>
      <c r="D126" s="322">
        <v>3196961</v>
      </c>
      <c r="E126" s="322">
        <v>127084</v>
      </c>
      <c r="F126" s="340" t="s">
        <v>2</v>
      </c>
      <c r="G126" s="340" t="s">
        <v>2</v>
      </c>
      <c r="H126" s="340" t="s">
        <v>2</v>
      </c>
      <c r="I126" s="340" t="s">
        <v>2</v>
      </c>
      <c r="J126" s="340" t="s">
        <v>2</v>
      </c>
      <c r="K126" s="340" t="s">
        <v>2</v>
      </c>
      <c r="L126" s="340" t="s">
        <v>2</v>
      </c>
      <c r="M126" s="340" t="s">
        <v>2</v>
      </c>
      <c r="N126" s="340" t="s">
        <v>2</v>
      </c>
      <c r="O126" s="340" t="s">
        <v>2</v>
      </c>
      <c r="Q126" s="336" t="s">
        <v>67</v>
      </c>
      <c r="R126" s="322">
        <v>3426036</v>
      </c>
      <c r="S126" s="322">
        <v>3051193</v>
      </c>
      <c r="T126" s="322">
        <v>2803528</v>
      </c>
      <c r="U126" s="322">
        <v>107788</v>
      </c>
      <c r="V126" s="340" t="s">
        <v>2</v>
      </c>
      <c r="W126" s="340" t="s">
        <v>2</v>
      </c>
      <c r="X126" s="340" t="s">
        <v>2</v>
      </c>
      <c r="Y126" s="340" t="s">
        <v>2</v>
      </c>
      <c r="Z126" s="340" t="s">
        <v>2</v>
      </c>
      <c r="AA126" s="340" t="s">
        <v>2</v>
      </c>
      <c r="AB126" s="340" t="s">
        <v>2</v>
      </c>
      <c r="AC126" s="340" t="s">
        <v>2</v>
      </c>
      <c r="AD126" s="340" t="s">
        <v>2</v>
      </c>
      <c r="AE126" s="340" t="s">
        <v>2</v>
      </c>
      <c r="AG126" s="336" t="s">
        <v>67</v>
      </c>
      <c r="AH126" s="322">
        <v>3474103</v>
      </c>
      <c r="AI126" s="322">
        <v>2981905</v>
      </c>
      <c r="AJ126" s="322">
        <v>2711033</v>
      </c>
      <c r="AK126" s="322">
        <v>115751</v>
      </c>
      <c r="AL126" s="322">
        <v>11830</v>
      </c>
      <c r="AM126" s="322">
        <v>12879</v>
      </c>
      <c r="AN126" s="322">
        <v>15072</v>
      </c>
      <c r="AO126" s="322">
        <v>9068</v>
      </c>
      <c r="AP126" s="322">
        <v>20383</v>
      </c>
      <c r="AQ126" s="322">
        <v>24674</v>
      </c>
      <c r="AR126" s="322">
        <v>2981905</v>
      </c>
      <c r="AS126" s="322">
        <v>66864</v>
      </c>
      <c r="AT126" s="322">
        <v>2959986</v>
      </c>
      <c r="AU126" s="322">
        <v>21805</v>
      </c>
      <c r="AW126" s="336" t="s">
        <v>67</v>
      </c>
      <c r="AX126" s="322">
        <v>3703298</v>
      </c>
      <c r="AY126" s="322">
        <v>2975178</v>
      </c>
      <c r="AZ126" s="322">
        <v>2668406</v>
      </c>
      <c r="BA126" s="322">
        <v>87486</v>
      </c>
      <c r="BB126" s="322">
        <v>13544</v>
      </c>
      <c r="BC126" s="322">
        <v>22006</v>
      </c>
      <c r="BD126" s="322">
        <v>19257</v>
      </c>
      <c r="BE126" s="322">
        <v>12156</v>
      </c>
      <c r="BF126" s="322">
        <v>24031</v>
      </c>
      <c r="BG126" s="322">
        <v>23152</v>
      </c>
      <c r="BH126" s="322">
        <v>2877517</v>
      </c>
      <c r="BI126" s="337">
        <v>97661</v>
      </c>
      <c r="BJ126" s="322">
        <v>2931535</v>
      </c>
      <c r="BK126" s="322">
        <v>43643</v>
      </c>
      <c r="BM126" s="336" t="s">
        <v>67</v>
      </c>
      <c r="BN126" s="322">
        <v>4140652</v>
      </c>
      <c r="BO126" s="322">
        <v>3111276</v>
      </c>
      <c r="BP126" s="322">
        <v>2586271</v>
      </c>
      <c r="BQ126" s="322">
        <v>69923</v>
      </c>
      <c r="BR126" s="490" t="s">
        <v>2867</v>
      </c>
      <c r="BS126" s="490" t="s">
        <v>2867</v>
      </c>
      <c r="BT126" s="490" t="s">
        <v>2867</v>
      </c>
      <c r="BU126" s="490" t="s">
        <v>2867</v>
      </c>
      <c r="BV126" s="490" t="s">
        <v>2867</v>
      </c>
      <c r="BW126" s="490" t="s">
        <v>2867</v>
      </c>
      <c r="BX126" s="322">
        <v>2835143</v>
      </c>
      <c r="BY126" s="322">
        <v>276133</v>
      </c>
      <c r="BZ126" s="322">
        <v>3029129</v>
      </c>
      <c r="CA126" s="322">
        <v>82147</v>
      </c>
    </row>
    <row r="127" spans="1:79" x14ac:dyDescent="0.2">
      <c r="BE127" s="341"/>
      <c r="BG127" s="341"/>
    </row>
  </sheetData>
  <hyperlinks>
    <hyperlink ref="A1" location="Contents!A1" display="Back"/>
    <hyperlink ref="D1" location="'Table 29'!A1" display="Table 29"/>
  </hyperlinks>
  <pageMargins left="0.7" right="0.7" top="0.75" bottom="0.75" header="0.3" footer="0.3"/>
  <pageSetup paperSize="9" orientation="portrait"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tabColor theme="7" tint="0.39997558519241921"/>
  </sheetPr>
  <dimension ref="A1:DE167"/>
  <sheetViews>
    <sheetView zoomScale="70" zoomScaleNormal="70" workbookViewId="0">
      <selection activeCell="D1" sqref="D1"/>
    </sheetView>
  </sheetViews>
  <sheetFormatPr defaultColWidth="8.85546875" defaultRowHeight="12.75" x14ac:dyDescent="0.2"/>
  <cols>
    <col min="1" max="16384" width="8.85546875" style="322"/>
  </cols>
  <sheetData>
    <row r="1" spans="1:109" x14ac:dyDescent="0.2">
      <c r="A1" s="316" t="s">
        <v>333</v>
      </c>
      <c r="B1" s="335"/>
      <c r="C1" s="335"/>
      <c r="D1" s="316" t="s">
        <v>495</v>
      </c>
    </row>
    <row r="2" spans="1:109" ht="13.9" x14ac:dyDescent="0.3">
      <c r="A2" s="322">
        <v>1971</v>
      </c>
      <c r="W2" s="322">
        <v>1981</v>
      </c>
      <c r="AS2" s="322">
        <v>1991</v>
      </c>
      <c r="BO2" s="322">
        <v>2001</v>
      </c>
      <c r="CK2" s="322">
        <v>2011</v>
      </c>
    </row>
    <row r="3" spans="1:109" ht="27.6" customHeight="1" x14ac:dyDescent="0.3">
      <c r="A3" s="322" t="s">
        <v>774</v>
      </c>
      <c r="B3" s="322" t="s">
        <v>793</v>
      </c>
      <c r="D3" s="322" t="s">
        <v>778</v>
      </c>
      <c r="J3" s="322" t="s">
        <v>785</v>
      </c>
      <c r="S3" s="322" t="s">
        <v>795</v>
      </c>
      <c r="T3" s="322" t="s">
        <v>797</v>
      </c>
      <c r="W3" s="322" t="s">
        <v>774</v>
      </c>
      <c r="X3" s="322" t="s">
        <v>793</v>
      </c>
      <c r="Z3" s="322" t="s">
        <v>778</v>
      </c>
      <c r="AF3" s="322" t="s">
        <v>785</v>
      </c>
      <c r="AO3" s="322" t="s">
        <v>795</v>
      </c>
      <c r="AP3" s="322" t="s">
        <v>797</v>
      </c>
      <c r="AS3" s="322" t="s">
        <v>774</v>
      </c>
      <c r="AT3" s="322" t="s">
        <v>793</v>
      </c>
      <c r="AV3" s="322" t="s">
        <v>778</v>
      </c>
      <c r="BB3" s="322" t="s">
        <v>785</v>
      </c>
      <c r="BK3" s="322" t="s">
        <v>795</v>
      </c>
      <c r="BL3" s="322" t="s">
        <v>797</v>
      </c>
      <c r="BO3" s="322" t="s">
        <v>774</v>
      </c>
      <c r="BP3" s="322" t="s">
        <v>793</v>
      </c>
      <c r="BR3" s="322" t="s">
        <v>778</v>
      </c>
      <c r="BX3" s="322" t="s">
        <v>785</v>
      </c>
      <c r="CG3" s="322" t="s">
        <v>795</v>
      </c>
      <c r="CH3" s="322" t="s">
        <v>797</v>
      </c>
      <c r="CK3" s="322" t="s">
        <v>774</v>
      </c>
      <c r="CL3" s="322" t="s">
        <v>793</v>
      </c>
      <c r="CN3" s="322" t="s">
        <v>778</v>
      </c>
      <c r="CT3" s="322" t="s">
        <v>785</v>
      </c>
      <c r="DC3" s="322" t="s">
        <v>795</v>
      </c>
      <c r="DD3" s="322" t="s">
        <v>797</v>
      </c>
    </row>
    <row r="4" spans="1:109" x14ac:dyDescent="0.2">
      <c r="B4" s="322" t="s">
        <v>794</v>
      </c>
      <c r="C4" s="322" t="s">
        <v>777</v>
      </c>
      <c r="D4" s="322" t="s">
        <v>779</v>
      </c>
      <c r="E4" s="322" t="s">
        <v>780</v>
      </c>
      <c r="F4" s="322" t="s">
        <v>781</v>
      </c>
      <c r="G4" s="322" t="s">
        <v>782</v>
      </c>
      <c r="H4" s="322" t="s">
        <v>783</v>
      </c>
      <c r="I4" s="322" t="s">
        <v>784</v>
      </c>
      <c r="J4" s="322" t="s">
        <v>482</v>
      </c>
      <c r="K4" s="322" t="s">
        <v>484</v>
      </c>
      <c r="L4" s="322" t="s">
        <v>483</v>
      </c>
      <c r="M4" s="322" t="s">
        <v>786</v>
      </c>
      <c r="N4" s="322" t="s">
        <v>787</v>
      </c>
      <c r="O4" s="322" t="s">
        <v>788</v>
      </c>
      <c r="P4" s="322" t="s">
        <v>789</v>
      </c>
      <c r="Q4" s="322" t="s">
        <v>485</v>
      </c>
      <c r="R4" s="322" t="s">
        <v>790</v>
      </c>
      <c r="S4" s="322" t="s">
        <v>796</v>
      </c>
      <c r="T4" s="322" t="s">
        <v>798</v>
      </c>
      <c r="U4" s="322" t="s">
        <v>137</v>
      </c>
      <c r="X4" s="322" t="s">
        <v>794</v>
      </c>
      <c r="Y4" s="322" t="s">
        <v>777</v>
      </c>
      <c r="Z4" s="322" t="s">
        <v>779</v>
      </c>
      <c r="AA4" s="322" t="s">
        <v>780</v>
      </c>
      <c r="AB4" s="322" t="s">
        <v>781</v>
      </c>
      <c r="AC4" s="322" t="s">
        <v>782</v>
      </c>
      <c r="AD4" s="322" t="s">
        <v>783</v>
      </c>
      <c r="AE4" s="322" t="s">
        <v>784</v>
      </c>
      <c r="AF4" s="322" t="s">
        <v>482</v>
      </c>
      <c r="AG4" s="322" t="s">
        <v>484</v>
      </c>
      <c r="AH4" s="322" t="s">
        <v>483</v>
      </c>
      <c r="AI4" s="322" t="s">
        <v>786</v>
      </c>
      <c r="AJ4" s="322" t="s">
        <v>787</v>
      </c>
      <c r="AK4" s="322" t="s">
        <v>788</v>
      </c>
      <c r="AL4" s="322" t="s">
        <v>789</v>
      </c>
      <c r="AM4" s="322" t="s">
        <v>485</v>
      </c>
      <c r="AN4" s="322" t="s">
        <v>790</v>
      </c>
      <c r="AO4" s="322" t="s">
        <v>796</v>
      </c>
      <c r="AP4" s="322" t="s">
        <v>798</v>
      </c>
      <c r="AQ4" s="322" t="s">
        <v>137</v>
      </c>
      <c r="AT4" s="322" t="s">
        <v>794</v>
      </c>
      <c r="AU4" s="322" t="s">
        <v>777</v>
      </c>
      <c r="AV4" s="322" t="s">
        <v>779</v>
      </c>
      <c r="AW4" s="322" t="s">
        <v>780</v>
      </c>
      <c r="AX4" s="322" t="s">
        <v>781</v>
      </c>
      <c r="AY4" s="322" t="s">
        <v>782</v>
      </c>
      <c r="AZ4" s="322" t="s">
        <v>783</v>
      </c>
      <c r="BA4" s="322" t="s">
        <v>784</v>
      </c>
      <c r="BB4" s="322" t="s">
        <v>482</v>
      </c>
      <c r="BC4" s="322" t="s">
        <v>484</v>
      </c>
      <c r="BD4" s="322" t="s">
        <v>483</v>
      </c>
      <c r="BE4" s="322" t="s">
        <v>786</v>
      </c>
      <c r="BF4" s="322" t="s">
        <v>787</v>
      </c>
      <c r="BG4" s="322" t="s">
        <v>788</v>
      </c>
      <c r="BH4" s="322" t="s">
        <v>789</v>
      </c>
      <c r="BI4" s="322" t="s">
        <v>485</v>
      </c>
      <c r="BJ4" s="322" t="s">
        <v>790</v>
      </c>
      <c r="BK4" s="322" t="s">
        <v>796</v>
      </c>
      <c r="BL4" s="322" t="s">
        <v>798</v>
      </c>
      <c r="BM4" s="322" t="s">
        <v>137</v>
      </c>
      <c r="BP4" s="322" t="s">
        <v>794</v>
      </c>
      <c r="BQ4" s="322" t="s">
        <v>777</v>
      </c>
      <c r="BR4" s="322" t="s">
        <v>779</v>
      </c>
      <c r="BS4" s="322" t="s">
        <v>780</v>
      </c>
      <c r="BT4" s="322" t="s">
        <v>781</v>
      </c>
      <c r="BU4" s="322" t="s">
        <v>782</v>
      </c>
      <c r="BV4" s="322" t="s">
        <v>783</v>
      </c>
      <c r="BW4" s="322" t="s">
        <v>784</v>
      </c>
      <c r="BX4" s="322" t="s">
        <v>482</v>
      </c>
      <c r="BY4" s="322" t="s">
        <v>484</v>
      </c>
      <c r="BZ4" s="322" t="s">
        <v>483</v>
      </c>
      <c r="CA4" s="322" t="s">
        <v>786</v>
      </c>
      <c r="CB4" s="322" t="s">
        <v>787</v>
      </c>
      <c r="CC4" s="322" t="s">
        <v>788</v>
      </c>
      <c r="CD4" s="322" t="s">
        <v>789</v>
      </c>
      <c r="CE4" s="322" t="s">
        <v>485</v>
      </c>
      <c r="CF4" s="322" t="s">
        <v>790</v>
      </c>
      <c r="CG4" s="322" t="s">
        <v>796</v>
      </c>
      <c r="CH4" s="322" t="s">
        <v>798</v>
      </c>
      <c r="CI4" s="322" t="s">
        <v>137</v>
      </c>
      <c r="CL4" s="322" t="s">
        <v>794</v>
      </c>
      <c r="CM4" s="322" t="s">
        <v>777</v>
      </c>
      <c r="CN4" s="322" t="s">
        <v>779</v>
      </c>
      <c r="CO4" s="322" t="s">
        <v>780</v>
      </c>
      <c r="CP4" s="322" t="s">
        <v>781</v>
      </c>
      <c r="CQ4" s="322" t="s">
        <v>782</v>
      </c>
      <c r="CR4" s="322" t="s">
        <v>783</v>
      </c>
      <c r="CS4" s="322" t="s">
        <v>784</v>
      </c>
      <c r="CT4" s="322" t="s">
        <v>482</v>
      </c>
      <c r="CU4" s="322" t="s">
        <v>484</v>
      </c>
      <c r="CV4" s="322" t="s">
        <v>483</v>
      </c>
      <c r="CW4" s="322" t="s">
        <v>786</v>
      </c>
      <c r="CX4" s="322" t="s">
        <v>787</v>
      </c>
      <c r="CY4" s="322" t="s">
        <v>788</v>
      </c>
      <c r="CZ4" s="322" t="s">
        <v>789</v>
      </c>
      <c r="DA4" s="322" t="s">
        <v>2778</v>
      </c>
      <c r="DB4" s="322" t="s">
        <v>790</v>
      </c>
      <c r="DC4" s="322" t="s">
        <v>796</v>
      </c>
      <c r="DD4" s="322" t="s">
        <v>798</v>
      </c>
      <c r="DE4" s="322" t="s">
        <v>137</v>
      </c>
    </row>
    <row r="5" spans="1:109" x14ac:dyDescent="0.2">
      <c r="A5" s="40" t="s">
        <v>31</v>
      </c>
      <c r="B5" s="322">
        <v>447</v>
      </c>
      <c r="C5" s="322">
        <v>7</v>
      </c>
      <c r="D5" s="338" t="s">
        <v>2</v>
      </c>
      <c r="E5" s="338" t="s">
        <v>2</v>
      </c>
      <c r="F5" s="338" t="s">
        <v>2</v>
      </c>
      <c r="G5" s="338" t="s">
        <v>2</v>
      </c>
      <c r="H5" s="338" t="s">
        <v>2</v>
      </c>
      <c r="I5" s="338" t="s">
        <v>2</v>
      </c>
      <c r="J5" s="322">
        <v>25</v>
      </c>
      <c r="K5" s="322">
        <v>18</v>
      </c>
      <c r="L5" s="338" t="s">
        <v>2</v>
      </c>
      <c r="M5" s="322">
        <v>1</v>
      </c>
      <c r="N5" s="338" t="s">
        <v>2</v>
      </c>
      <c r="O5" s="338" t="s">
        <v>2</v>
      </c>
      <c r="P5" s="338" t="s">
        <v>2</v>
      </c>
      <c r="Q5" s="322">
        <v>13</v>
      </c>
      <c r="R5" s="338" t="s">
        <v>2</v>
      </c>
      <c r="S5" s="338" t="s">
        <v>2</v>
      </c>
      <c r="T5" s="322">
        <v>31</v>
      </c>
      <c r="U5" s="322">
        <v>219</v>
      </c>
      <c r="W5" s="40" t="s">
        <v>31</v>
      </c>
      <c r="X5" s="322">
        <v>552</v>
      </c>
      <c r="Y5" s="322">
        <v>72</v>
      </c>
      <c r="Z5" s="338" t="s">
        <v>2</v>
      </c>
      <c r="AA5" s="338" t="s">
        <v>2</v>
      </c>
      <c r="AB5" s="338" t="s">
        <v>2</v>
      </c>
      <c r="AC5" s="338" t="s">
        <v>2</v>
      </c>
      <c r="AD5" s="338" t="s">
        <v>2</v>
      </c>
      <c r="AE5" s="338" t="s">
        <v>2</v>
      </c>
      <c r="AF5" s="322">
        <v>42</v>
      </c>
      <c r="AG5" s="322">
        <v>17</v>
      </c>
      <c r="AH5" s="322">
        <v>24</v>
      </c>
      <c r="AI5" s="338" t="s">
        <v>2</v>
      </c>
      <c r="AJ5" s="338" t="s">
        <v>2</v>
      </c>
      <c r="AK5" s="338" t="s">
        <v>2</v>
      </c>
      <c r="AL5" s="338" t="s">
        <v>2</v>
      </c>
      <c r="AM5" s="322">
        <v>21</v>
      </c>
      <c r="AN5" s="338" t="s">
        <v>2</v>
      </c>
      <c r="AO5" s="338" t="s">
        <v>2</v>
      </c>
      <c r="AP5" s="322">
        <v>100</v>
      </c>
      <c r="AQ5" s="322">
        <v>276</v>
      </c>
      <c r="AS5" s="40" t="s">
        <v>31</v>
      </c>
      <c r="AT5" s="322">
        <v>533</v>
      </c>
      <c r="AU5" s="322">
        <v>90</v>
      </c>
      <c r="AV5" s="322">
        <v>6</v>
      </c>
      <c r="AW5" s="339" t="s">
        <v>2</v>
      </c>
      <c r="AX5" s="322">
        <v>14</v>
      </c>
      <c r="AY5" s="322">
        <v>2</v>
      </c>
      <c r="AZ5" s="322">
        <v>19</v>
      </c>
      <c r="BA5" s="322">
        <v>206</v>
      </c>
      <c r="BB5" s="322">
        <v>34</v>
      </c>
      <c r="BC5" s="322">
        <v>12</v>
      </c>
      <c r="BD5" s="322">
        <v>4</v>
      </c>
      <c r="BE5" s="322">
        <v>3</v>
      </c>
      <c r="BF5" s="322">
        <v>11</v>
      </c>
      <c r="BG5" s="322">
        <v>115</v>
      </c>
      <c r="BH5" s="322">
        <v>81</v>
      </c>
      <c r="BI5" s="322">
        <v>13</v>
      </c>
      <c r="BJ5" s="322">
        <v>3</v>
      </c>
      <c r="BK5" s="322">
        <v>10</v>
      </c>
      <c r="BL5" s="322">
        <v>98</v>
      </c>
      <c r="BM5" s="322">
        <v>14</v>
      </c>
      <c r="BO5" s="40" t="s">
        <v>31</v>
      </c>
      <c r="BP5" s="322">
        <v>1263</v>
      </c>
      <c r="BQ5" s="322">
        <v>258</v>
      </c>
      <c r="BR5" s="322">
        <v>23</v>
      </c>
      <c r="BS5" s="338" t="s">
        <v>2</v>
      </c>
      <c r="BT5" s="322">
        <v>24</v>
      </c>
      <c r="BU5" s="338" t="s">
        <v>2</v>
      </c>
      <c r="BV5" s="322">
        <v>53</v>
      </c>
      <c r="BW5" s="322">
        <v>524</v>
      </c>
      <c r="BX5" s="322">
        <v>95</v>
      </c>
      <c r="BY5" s="322">
        <v>11</v>
      </c>
      <c r="BZ5" s="322">
        <v>104</v>
      </c>
      <c r="CA5" s="338" t="s">
        <v>2</v>
      </c>
      <c r="CB5" s="338" t="s">
        <v>2</v>
      </c>
      <c r="CC5" s="322">
        <v>231</v>
      </c>
      <c r="CD5" s="322">
        <v>140</v>
      </c>
      <c r="CE5" s="322">
        <v>35</v>
      </c>
      <c r="CF5" s="322">
        <v>13</v>
      </c>
      <c r="CG5" s="322">
        <v>48</v>
      </c>
      <c r="CH5" s="322">
        <v>213</v>
      </c>
      <c r="CI5" s="322">
        <v>3</v>
      </c>
      <c r="CK5" s="40" t="s">
        <v>31</v>
      </c>
      <c r="CL5" s="322">
        <v>1618</v>
      </c>
      <c r="CM5" s="322">
        <v>263</v>
      </c>
      <c r="CN5" s="322">
        <v>12</v>
      </c>
      <c r="CO5" s="322">
        <v>2</v>
      </c>
      <c r="CP5" s="322">
        <v>19</v>
      </c>
      <c r="CQ5" s="322">
        <v>20</v>
      </c>
      <c r="CR5" s="322">
        <v>73</v>
      </c>
      <c r="CS5" s="322">
        <v>713</v>
      </c>
      <c r="CT5" s="322">
        <v>105</v>
      </c>
      <c r="CU5" s="322">
        <v>6</v>
      </c>
      <c r="CV5" s="322">
        <v>98</v>
      </c>
      <c r="CW5" s="322">
        <v>7</v>
      </c>
      <c r="CX5" s="322">
        <v>36</v>
      </c>
      <c r="CY5" s="322">
        <v>301</v>
      </c>
      <c r="CZ5" s="322">
        <v>205</v>
      </c>
      <c r="DA5" s="322">
        <v>30</v>
      </c>
      <c r="DB5" s="322">
        <v>6</v>
      </c>
      <c r="DC5" s="322">
        <v>122</v>
      </c>
      <c r="DD5" s="322">
        <v>219</v>
      </c>
      <c r="DE5" s="322">
        <v>0</v>
      </c>
    </row>
    <row r="6" spans="1:109" x14ac:dyDescent="0.2">
      <c r="A6" s="40" t="s">
        <v>32</v>
      </c>
      <c r="B6" s="322">
        <v>6518</v>
      </c>
      <c r="C6" s="322">
        <v>223</v>
      </c>
      <c r="D6" s="338" t="s">
        <v>2</v>
      </c>
      <c r="E6" s="338" t="s">
        <v>2</v>
      </c>
      <c r="F6" s="338" t="s">
        <v>2</v>
      </c>
      <c r="G6" s="338" t="s">
        <v>2</v>
      </c>
      <c r="H6" s="338" t="s">
        <v>2</v>
      </c>
      <c r="I6" s="338" t="s">
        <v>2</v>
      </c>
      <c r="J6" s="322">
        <v>1082</v>
      </c>
      <c r="K6" s="322">
        <v>542</v>
      </c>
      <c r="L6" s="338" t="s">
        <v>2</v>
      </c>
      <c r="M6" s="322">
        <v>23</v>
      </c>
      <c r="N6" s="338" t="s">
        <v>2</v>
      </c>
      <c r="O6" s="338" t="s">
        <v>2</v>
      </c>
      <c r="P6" s="338" t="s">
        <v>2</v>
      </c>
      <c r="Q6" s="322">
        <v>360</v>
      </c>
      <c r="R6" s="338" t="s">
        <v>2</v>
      </c>
      <c r="S6" s="338" t="s">
        <v>2</v>
      </c>
      <c r="T6" s="322">
        <v>194</v>
      </c>
      <c r="U6" s="322">
        <v>1075</v>
      </c>
      <c r="W6" s="40" t="s">
        <v>32</v>
      </c>
      <c r="X6" s="322">
        <v>4149</v>
      </c>
      <c r="Y6" s="322">
        <v>509</v>
      </c>
      <c r="Z6" s="338" t="s">
        <v>2</v>
      </c>
      <c r="AA6" s="338" t="s">
        <v>2</v>
      </c>
      <c r="AB6" s="338" t="s">
        <v>2</v>
      </c>
      <c r="AC6" s="338" t="s">
        <v>2</v>
      </c>
      <c r="AD6" s="338" t="s">
        <v>2</v>
      </c>
      <c r="AE6" s="338" t="s">
        <v>2</v>
      </c>
      <c r="AF6" s="322">
        <v>1305</v>
      </c>
      <c r="AG6" s="322">
        <v>733</v>
      </c>
      <c r="AH6" s="322">
        <v>33</v>
      </c>
      <c r="AI6" s="338" t="s">
        <v>2</v>
      </c>
      <c r="AJ6" s="338" t="s">
        <v>2</v>
      </c>
      <c r="AK6" s="338" t="s">
        <v>2</v>
      </c>
      <c r="AL6" s="338" t="s">
        <v>2</v>
      </c>
      <c r="AM6" s="322">
        <v>526</v>
      </c>
      <c r="AN6" s="338" t="s">
        <v>2</v>
      </c>
      <c r="AO6" s="338" t="s">
        <v>2</v>
      </c>
      <c r="AP6" s="322">
        <v>186</v>
      </c>
      <c r="AQ6" s="322">
        <v>857</v>
      </c>
      <c r="AS6" s="40" t="s">
        <v>32</v>
      </c>
      <c r="AT6" s="322">
        <v>5582</v>
      </c>
      <c r="AU6" s="322">
        <v>1154</v>
      </c>
      <c r="AV6" s="322">
        <v>140</v>
      </c>
      <c r="AW6" s="339" t="s">
        <v>2</v>
      </c>
      <c r="AX6" s="322">
        <v>221</v>
      </c>
      <c r="AY6" s="322">
        <v>160</v>
      </c>
      <c r="AZ6" s="322">
        <v>76</v>
      </c>
      <c r="BA6" s="322">
        <v>3202</v>
      </c>
      <c r="BB6" s="322">
        <v>1309</v>
      </c>
      <c r="BC6" s="322">
        <v>814</v>
      </c>
      <c r="BD6" s="322">
        <v>124</v>
      </c>
      <c r="BE6" s="322">
        <v>144</v>
      </c>
      <c r="BF6" s="322">
        <v>60</v>
      </c>
      <c r="BG6" s="322">
        <v>882</v>
      </c>
      <c r="BH6" s="322">
        <v>75</v>
      </c>
      <c r="BI6" s="322">
        <v>764</v>
      </c>
      <c r="BJ6" s="322">
        <v>285</v>
      </c>
      <c r="BK6" s="322">
        <v>98</v>
      </c>
      <c r="BL6" s="322">
        <v>119</v>
      </c>
      <c r="BM6" s="322">
        <v>127</v>
      </c>
      <c r="BO6" s="40" t="s">
        <v>32</v>
      </c>
      <c r="BP6" s="322">
        <v>13092</v>
      </c>
      <c r="BQ6" s="322">
        <v>5882</v>
      </c>
      <c r="BR6" s="322">
        <v>1475</v>
      </c>
      <c r="BS6" s="322">
        <v>521</v>
      </c>
      <c r="BT6" s="322">
        <v>549</v>
      </c>
      <c r="BU6" s="322">
        <v>719</v>
      </c>
      <c r="BV6" s="322">
        <v>226</v>
      </c>
      <c r="BW6" s="322">
        <v>5576</v>
      </c>
      <c r="BX6" s="322">
        <v>1576</v>
      </c>
      <c r="BY6" s="322">
        <v>1461</v>
      </c>
      <c r="BZ6" s="322">
        <v>357</v>
      </c>
      <c r="CA6" s="322">
        <v>303</v>
      </c>
      <c r="CB6" s="338" t="s">
        <v>2</v>
      </c>
      <c r="CC6" s="322">
        <v>1404</v>
      </c>
      <c r="CD6" s="322">
        <v>93</v>
      </c>
      <c r="CE6" s="322">
        <v>1228</v>
      </c>
      <c r="CF6" s="322">
        <v>515</v>
      </c>
      <c r="CG6" s="322">
        <v>265</v>
      </c>
      <c r="CH6" s="322">
        <v>194</v>
      </c>
      <c r="CI6" s="322">
        <v>211</v>
      </c>
      <c r="CK6" s="40" t="s">
        <v>32</v>
      </c>
      <c r="CL6" s="322">
        <v>40217</v>
      </c>
      <c r="CM6" s="322">
        <v>20246</v>
      </c>
      <c r="CN6" s="322">
        <v>8695</v>
      </c>
      <c r="CO6" s="322">
        <v>1188</v>
      </c>
      <c r="CP6" s="322">
        <v>897</v>
      </c>
      <c r="CQ6" s="322">
        <v>2673</v>
      </c>
      <c r="CR6" s="322">
        <v>383</v>
      </c>
      <c r="CS6" s="322">
        <v>16762</v>
      </c>
      <c r="CT6" s="322">
        <v>4364</v>
      </c>
      <c r="CU6" s="322">
        <v>4337</v>
      </c>
      <c r="CV6" s="322">
        <v>3560</v>
      </c>
      <c r="CW6" s="322">
        <v>980</v>
      </c>
      <c r="CX6" s="322">
        <v>1003</v>
      </c>
      <c r="CY6" s="322">
        <v>2438</v>
      </c>
      <c r="CZ6" s="322">
        <v>313</v>
      </c>
      <c r="DA6" s="322">
        <v>2025</v>
      </c>
      <c r="DB6" s="322">
        <v>964</v>
      </c>
      <c r="DC6" s="322">
        <v>570</v>
      </c>
      <c r="DD6" s="322">
        <v>201</v>
      </c>
      <c r="DE6" s="322">
        <v>0</v>
      </c>
    </row>
    <row r="7" spans="1:109" x14ac:dyDescent="0.2">
      <c r="A7" s="40" t="s">
        <v>33</v>
      </c>
      <c r="B7" s="322">
        <v>36854</v>
      </c>
      <c r="C7" s="322">
        <v>4366</v>
      </c>
      <c r="D7" s="338" t="s">
        <v>2</v>
      </c>
      <c r="E7" s="338" t="s">
        <v>2</v>
      </c>
      <c r="F7" s="338" t="s">
        <v>2</v>
      </c>
      <c r="G7" s="338" t="s">
        <v>2</v>
      </c>
      <c r="H7" s="338" t="s">
        <v>2</v>
      </c>
      <c r="I7" s="338" t="s">
        <v>2</v>
      </c>
      <c r="J7" s="322">
        <v>4764</v>
      </c>
      <c r="K7" s="322">
        <v>659</v>
      </c>
      <c r="L7" s="338" t="s">
        <v>2</v>
      </c>
      <c r="M7" s="322">
        <v>419</v>
      </c>
      <c r="N7" s="338" t="s">
        <v>2</v>
      </c>
      <c r="O7" s="338" t="s">
        <v>2</v>
      </c>
      <c r="P7" s="338" t="s">
        <v>2</v>
      </c>
      <c r="Q7" s="322">
        <v>1675</v>
      </c>
      <c r="R7" s="338" t="s">
        <v>2</v>
      </c>
      <c r="S7" s="338" t="s">
        <v>2</v>
      </c>
      <c r="T7" s="322">
        <v>2056</v>
      </c>
      <c r="U7" s="322">
        <v>13963</v>
      </c>
      <c r="W7" s="40" t="s">
        <v>33</v>
      </c>
      <c r="X7" s="322">
        <v>37391</v>
      </c>
      <c r="Y7" s="322">
        <v>8958</v>
      </c>
      <c r="Z7" s="338" t="s">
        <v>2</v>
      </c>
      <c r="AA7" s="338" t="s">
        <v>2</v>
      </c>
      <c r="AB7" s="338" t="s">
        <v>2</v>
      </c>
      <c r="AC7" s="338" t="s">
        <v>2</v>
      </c>
      <c r="AD7" s="338" t="s">
        <v>2</v>
      </c>
      <c r="AE7" s="338" t="s">
        <v>2</v>
      </c>
      <c r="AF7" s="322">
        <v>7131</v>
      </c>
      <c r="AG7" s="322">
        <v>1002</v>
      </c>
      <c r="AH7" s="322">
        <v>339</v>
      </c>
      <c r="AI7" s="338" t="s">
        <v>2</v>
      </c>
      <c r="AJ7" s="338" t="s">
        <v>2</v>
      </c>
      <c r="AK7" s="338" t="s">
        <v>2</v>
      </c>
      <c r="AL7" s="338" t="s">
        <v>2</v>
      </c>
      <c r="AM7" s="322">
        <v>1900</v>
      </c>
      <c r="AN7" s="338" t="s">
        <v>2</v>
      </c>
      <c r="AO7" s="338" t="s">
        <v>2</v>
      </c>
      <c r="AP7" s="322">
        <v>1607</v>
      </c>
      <c r="AQ7" s="322">
        <v>16454</v>
      </c>
      <c r="AS7" s="40" t="s">
        <v>33</v>
      </c>
      <c r="AT7" s="322">
        <v>48850</v>
      </c>
      <c r="AU7" s="322">
        <v>14390</v>
      </c>
      <c r="AV7" s="322">
        <v>1280</v>
      </c>
      <c r="AW7" s="339" t="s">
        <v>2</v>
      </c>
      <c r="AX7" s="322">
        <v>4600</v>
      </c>
      <c r="AY7" s="322">
        <v>999</v>
      </c>
      <c r="AZ7" s="322">
        <v>1611</v>
      </c>
      <c r="BA7" s="322">
        <v>26925</v>
      </c>
      <c r="BB7" s="322">
        <v>8585</v>
      </c>
      <c r="BC7" s="322">
        <v>1400</v>
      </c>
      <c r="BD7" s="322">
        <v>809</v>
      </c>
      <c r="BE7" s="322">
        <v>1218</v>
      </c>
      <c r="BF7" s="322">
        <v>612</v>
      </c>
      <c r="BG7" s="322">
        <v>3858</v>
      </c>
      <c r="BH7" s="322">
        <v>1637</v>
      </c>
      <c r="BI7" s="322">
        <v>1810</v>
      </c>
      <c r="BJ7" s="322">
        <v>722</v>
      </c>
      <c r="BK7" s="322">
        <v>1160</v>
      </c>
      <c r="BL7" s="322">
        <v>1837</v>
      </c>
      <c r="BM7" s="322">
        <v>680</v>
      </c>
      <c r="BO7" s="40" t="s">
        <v>33</v>
      </c>
      <c r="BP7" s="322">
        <v>65994</v>
      </c>
      <c r="BQ7" s="322">
        <v>23407</v>
      </c>
      <c r="BR7" s="322">
        <v>2753</v>
      </c>
      <c r="BS7" s="322">
        <v>1207</v>
      </c>
      <c r="BT7" s="322">
        <v>5449</v>
      </c>
      <c r="BU7" s="322">
        <v>1578</v>
      </c>
      <c r="BV7" s="322">
        <v>3144</v>
      </c>
      <c r="BW7" s="322">
        <v>36649</v>
      </c>
      <c r="BX7" s="322">
        <v>9946</v>
      </c>
      <c r="BY7" s="322">
        <v>1904</v>
      </c>
      <c r="BZ7" s="322">
        <v>841</v>
      </c>
      <c r="CA7" s="322">
        <v>1681</v>
      </c>
      <c r="CB7" s="322">
        <v>1008</v>
      </c>
      <c r="CC7" s="322">
        <v>4541</v>
      </c>
      <c r="CD7" s="322">
        <v>1946</v>
      </c>
      <c r="CE7" s="322">
        <v>1885</v>
      </c>
      <c r="CF7" s="322">
        <v>899</v>
      </c>
      <c r="CG7" s="322">
        <v>1664</v>
      </c>
      <c r="CH7" s="322">
        <v>2437</v>
      </c>
      <c r="CI7" s="322">
        <v>880</v>
      </c>
      <c r="CK7" s="40" t="s">
        <v>33</v>
      </c>
      <c r="CL7" s="322">
        <v>87582</v>
      </c>
      <c r="CM7" s="322">
        <v>27123</v>
      </c>
      <c r="CN7" s="322">
        <v>3765</v>
      </c>
      <c r="CO7" s="322">
        <v>2345</v>
      </c>
      <c r="CP7" s="322">
        <v>4930</v>
      </c>
      <c r="CQ7" s="322">
        <v>1885</v>
      </c>
      <c r="CR7" s="322">
        <v>3518</v>
      </c>
      <c r="CS7" s="322">
        <v>50644</v>
      </c>
      <c r="CT7" s="322">
        <v>10912</v>
      </c>
      <c r="CU7" s="322">
        <v>2719</v>
      </c>
      <c r="CV7" s="322">
        <v>1119</v>
      </c>
      <c r="CW7" s="322">
        <v>2810</v>
      </c>
      <c r="CX7" s="322">
        <v>2825</v>
      </c>
      <c r="CY7" s="322">
        <v>4807</v>
      </c>
      <c r="CZ7" s="322">
        <v>2246</v>
      </c>
      <c r="DA7" s="322">
        <v>1898</v>
      </c>
      <c r="DB7" s="322">
        <v>891</v>
      </c>
      <c r="DC7" s="322">
        <v>3191</v>
      </c>
      <c r="DD7" s="322">
        <v>1816</v>
      </c>
      <c r="DE7" s="322">
        <v>1</v>
      </c>
    </row>
    <row r="8" spans="1:109" x14ac:dyDescent="0.2">
      <c r="A8" s="40" t="s">
        <v>34</v>
      </c>
      <c r="B8" s="322">
        <v>7765</v>
      </c>
      <c r="C8" s="322">
        <v>507</v>
      </c>
      <c r="D8" s="338" t="s">
        <v>2</v>
      </c>
      <c r="E8" s="338" t="s">
        <v>2</v>
      </c>
      <c r="F8" s="338" t="s">
        <v>2</v>
      </c>
      <c r="G8" s="338" t="s">
        <v>2</v>
      </c>
      <c r="H8" s="338" t="s">
        <v>2</v>
      </c>
      <c r="I8" s="338" t="s">
        <v>2</v>
      </c>
      <c r="J8" s="322">
        <v>2071</v>
      </c>
      <c r="K8" s="322">
        <v>149</v>
      </c>
      <c r="L8" s="338" t="s">
        <v>2</v>
      </c>
      <c r="M8" s="322">
        <v>68</v>
      </c>
      <c r="N8" s="338" t="s">
        <v>2</v>
      </c>
      <c r="O8" s="338" t="s">
        <v>2</v>
      </c>
      <c r="P8" s="338" t="s">
        <v>2</v>
      </c>
      <c r="Q8" s="322">
        <v>284</v>
      </c>
      <c r="R8" s="338" t="s">
        <v>2</v>
      </c>
      <c r="S8" s="338" t="s">
        <v>2</v>
      </c>
      <c r="T8" s="322">
        <v>439</v>
      </c>
      <c r="U8" s="322">
        <v>1907</v>
      </c>
      <c r="W8" s="40" t="s">
        <v>34</v>
      </c>
      <c r="X8" s="322">
        <v>7162</v>
      </c>
      <c r="Y8" s="322">
        <v>1409</v>
      </c>
      <c r="Z8" s="338" t="s">
        <v>2</v>
      </c>
      <c r="AA8" s="338" t="s">
        <v>2</v>
      </c>
      <c r="AB8" s="338" t="s">
        <v>2</v>
      </c>
      <c r="AC8" s="338" t="s">
        <v>2</v>
      </c>
      <c r="AD8" s="338" t="s">
        <v>2</v>
      </c>
      <c r="AE8" s="338" t="s">
        <v>2</v>
      </c>
      <c r="AF8" s="322">
        <v>2424</v>
      </c>
      <c r="AG8" s="322">
        <v>168</v>
      </c>
      <c r="AH8" s="322">
        <v>97</v>
      </c>
      <c r="AI8" s="338" t="s">
        <v>2</v>
      </c>
      <c r="AJ8" s="338" t="s">
        <v>2</v>
      </c>
      <c r="AK8" s="338" t="s">
        <v>2</v>
      </c>
      <c r="AL8" s="338" t="s">
        <v>2</v>
      </c>
      <c r="AM8" s="322">
        <v>608</v>
      </c>
      <c r="AN8" s="338" t="s">
        <v>2</v>
      </c>
      <c r="AO8" s="338" t="s">
        <v>2</v>
      </c>
      <c r="AP8" s="322">
        <v>423</v>
      </c>
      <c r="AQ8" s="322">
        <v>2033</v>
      </c>
      <c r="AS8" s="40" t="s">
        <v>34</v>
      </c>
      <c r="AT8" s="322">
        <v>8807</v>
      </c>
      <c r="AU8" s="322">
        <v>2093</v>
      </c>
      <c r="AV8" s="322">
        <v>146</v>
      </c>
      <c r="AW8" s="339" t="s">
        <v>2</v>
      </c>
      <c r="AX8" s="322">
        <v>733</v>
      </c>
      <c r="AY8" s="322">
        <v>218</v>
      </c>
      <c r="AZ8" s="322">
        <v>156</v>
      </c>
      <c r="BA8" s="322">
        <v>4958</v>
      </c>
      <c r="BB8" s="322">
        <v>2687</v>
      </c>
      <c r="BC8" s="322">
        <v>201</v>
      </c>
      <c r="BD8" s="322">
        <v>182</v>
      </c>
      <c r="BE8" s="322">
        <v>282</v>
      </c>
      <c r="BF8" s="322">
        <v>35</v>
      </c>
      <c r="BG8" s="322">
        <v>979</v>
      </c>
      <c r="BH8" s="322">
        <v>150</v>
      </c>
      <c r="BI8" s="322">
        <v>737</v>
      </c>
      <c r="BJ8" s="322">
        <v>361</v>
      </c>
      <c r="BK8" s="322">
        <v>244</v>
      </c>
      <c r="BL8" s="322">
        <v>242</v>
      </c>
      <c r="BM8" s="322">
        <v>291</v>
      </c>
      <c r="BO8" s="40" t="s">
        <v>34</v>
      </c>
      <c r="BP8" s="322">
        <v>11909</v>
      </c>
      <c r="BQ8" s="322">
        <v>4504</v>
      </c>
      <c r="BR8" s="322">
        <v>1039</v>
      </c>
      <c r="BS8" s="322">
        <v>3381</v>
      </c>
      <c r="BT8" s="322">
        <v>754</v>
      </c>
      <c r="BU8" s="322">
        <v>501</v>
      </c>
      <c r="BV8" s="322">
        <v>379</v>
      </c>
      <c r="BW8" s="322">
        <v>5936</v>
      </c>
      <c r="BX8" s="322">
        <v>2561</v>
      </c>
      <c r="BY8" s="322">
        <v>193</v>
      </c>
      <c r="BZ8" s="322">
        <v>203</v>
      </c>
      <c r="CA8" s="322">
        <v>414</v>
      </c>
      <c r="CB8" s="338" t="s">
        <v>2</v>
      </c>
      <c r="CC8" s="322">
        <v>1196</v>
      </c>
      <c r="CD8" s="322">
        <v>197</v>
      </c>
      <c r="CE8" s="322">
        <v>809</v>
      </c>
      <c r="CF8" s="322">
        <v>431</v>
      </c>
      <c r="CG8" s="322">
        <v>296</v>
      </c>
      <c r="CH8" s="322">
        <v>378</v>
      </c>
      <c r="CI8" s="322">
        <v>211</v>
      </c>
      <c r="CK8" s="40" t="s">
        <v>34</v>
      </c>
      <c r="CL8" s="322">
        <v>23150</v>
      </c>
      <c r="CM8" s="322">
        <v>12107</v>
      </c>
      <c r="CN8" s="322">
        <v>6011</v>
      </c>
      <c r="CO8" s="322">
        <v>118</v>
      </c>
      <c r="CP8" s="322">
        <v>835</v>
      </c>
      <c r="CQ8" s="322">
        <v>1169</v>
      </c>
      <c r="CR8" s="322">
        <v>610</v>
      </c>
      <c r="CS8" s="322">
        <v>8608</v>
      </c>
      <c r="CT8" s="322">
        <v>3403</v>
      </c>
      <c r="CU8" s="322">
        <v>367</v>
      </c>
      <c r="CV8" s="322">
        <v>390</v>
      </c>
      <c r="CW8" s="322">
        <v>998</v>
      </c>
      <c r="CX8" s="322">
        <v>280</v>
      </c>
      <c r="CY8" s="322">
        <v>1540</v>
      </c>
      <c r="CZ8" s="322">
        <v>356</v>
      </c>
      <c r="DA8" s="322">
        <v>1015</v>
      </c>
      <c r="DB8" s="322">
        <v>579</v>
      </c>
      <c r="DC8" s="322">
        <v>523</v>
      </c>
      <c r="DD8" s="322">
        <v>372</v>
      </c>
      <c r="DE8" s="322">
        <v>0</v>
      </c>
    </row>
    <row r="9" spans="1:109" x14ac:dyDescent="0.2">
      <c r="A9" s="40" t="s">
        <v>35</v>
      </c>
      <c r="B9" s="322">
        <v>68573</v>
      </c>
      <c r="C9" s="322">
        <v>7290</v>
      </c>
      <c r="D9" s="338" t="s">
        <v>2</v>
      </c>
      <c r="E9" s="338" t="s">
        <v>2</v>
      </c>
      <c r="F9" s="338" t="s">
        <v>2</v>
      </c>
      <c r="G9" s="338" t="s">
        <v>2</v>
      </c>
      <c r="H9" s="338" t="s">
        <v>2</v>
      </c>
      <c r="I9" s="338" t="s">
        <v>2</v>
      </c>
      <c r="J9" s="322">
        <v>7923</v>
      </c>
      <c r="K9" s="322">
        <v>1615</v>
      </c>
      <c r="L9" s="338" t="s">
        <v>2</v>
      </c>
      <c r="M9" s="322">
        <v>530</v>
      </c>
      <c r="N9" s="338" t="s">
        <v>2</v>
      </c>
      <c r="O9" s="338" t="s">
        <v>2</v>
      </c>
      <c r="P9" s="338" t="s">
        <v>2</v>
      </c>
      <c r="Q9" s="322">
        <v>18040</v>
      </c>
      <c r="R9" s="338" t="s">
        <v>2</v>
      </c>
      <c r="S9" s="338" t="s">
        <v>2</v>
      </c>
      <c r="T9" s="322">
        <v>1320</v>
      </c>
      <c r="U9" s="322">
        <v>10094</v>
      </c>
      <c r="W9" s="40" t="s">
        <v>35</v>
      </c>
      <c r="X9" s="322">
        <v>62961</v>
      </c>
      <c r="Y9" s="322">
        <v>16679</v>
      </c>
      <c r="Z9" s="338" t="s">
        <v>2</v>
      </c>
      <c r="AA9" s="338" t="s">
        <v>2</v>
      </c>
      <c r="AB9" s="338" t="s">
        <v>2</v>
      </c>
      <c r="AC9" s="338" t="s">
        <v>2</v>
      </c>
      <c r="AD9" s="338" t="s">
        <v>2</v>
      </c>
      <c r="AE9" s="338" t="s">
        <v>2</v>
      </c>
      <c r="AF9" s="322">
        <v>13923</v>
      </c>
      <c r="AG9" s="322">
        <v>2878</v>
      </c>
      <c r="AH9" s="322">
        <v>369</v>
      </c>
      <c r="AI9" s="338" t="s">
        <v>2</v>
      </c>
      <c r="AJ9" s="338" t="s">
        <v>2</v>
      </c>
      <c r="AK9" s="338" t="s">
        <v>2</v>
      </c>
      <c r="AL9" s="338" t="s">
        <v>2</v>
      </c>
      <c r="AM9" s="322">
        <v>16690</v>
      </c>
      <c r="AN9" s="338" t="s">
        <v>2</v>
      </c>
      <c r="AO9" s="338" t="s">
        <v>2</v>
      </c>
      <c r="AP9" s="322">
        <v>1351</v>
      </c>
      <c r="AQ9" s="322">
        <v>11071</v>
      </c>
      <c r="AS9" s="40" t="s">
        <v>35</v>
      </c>
      <c r="AT9" s="322">
        <v>71050</v>
      </c>
      <c r="AU9" s="322">
        <v>21969</v>
      </c>
      <c r="AV9" s="322">
        <v>1782</v>
      </c>
      <c r="AW9" s="339" t="s">
        <v>2</v>
      </c>
      <c r="AX9" s="322">
        <v>7855</v>
      </c>
      <c r="AY9" s="322">
        <v>1899</v>
      </c>
      <c r="AZ9" s="322">
        <v>646</v>
      </c>
      <c r="BA9" s="322">
        <v>31213</v>
      </c>
      <c r="BB9" s="322">
        <v>15426</v>
      </c>
      <c r="BC9" s="322">
        <v>3728</v>
      </c>
      <c r="BD9" s="322">
        <v>524</v>
      </c>
      <c r="BE9" s="322">
        <v>2988</v>
      </c>
      <c r="BF9" s="322">
        <v>715</v>
      </c>
      <c r="BG9" s="322">
        <v>13687</v>
      </c>
      <c r="BH9" s="322">
        <v>681</v>
      </c>
      <c r="BI9" s="322">
        <v>13152</v>
      </c>
      <c r="BJ9" s="322">
        <v>7917</v>
      </c>
      <c r="BK9" s="322">
        <v>1361</v>
      </c>
      <c r="BL9" s="322">
        <v>2075</v>
      </c>
      <c r="BM9" s="322">
        <v>745</v>
      </c>
      <c r="BO9" s="40" t="s">
        <v>35</v>
      </c>
      <c r="BP9" s="322">
        <v>93849</v>
      </c>
      <c r="BQ9" s="322">
        <v>31742</v>
      </c>
      <c r="BR9" s="322">
        <v>3070</v>
      </c>
      <c r="BS9" s="338" t="s">
        <v>2</v>
      </c>
      <c r="BT9" s="322">
        <v>8205</v>
      </c>
      <c r="BU9" s="322">
        <v>2641</v>
      </c>
      <c r="BV9" s="322">
        <v>1836</v>
      </c>
      <c r="BW9" s="322">
        <v>42132</v>
      </c>
      <c r="BX9" s="322">
        <v>18125</v>
      </c>
      <c r="BY9" s="322">
        <v>4801</v>
      </c>
      <c r="BZ9" s="322">
        <v>725</v>
      </c>
      <c r="CA9" s="322">
        <v>5999</v>
      </c>
      <c r="CB9" s="322">
        <v>1020</v>
      </c>
      <c r="CC9" s="322">
        <v>13562</v>
      </c>
      <c r="CD9" s="322">
        <v>760</v>
      </c>
      <c r="CE9" s="322">
        <v>12409</v>
      </c>
      <c r="CF9" s="322">
        <v>7788</v>
      </c>
      <c r="CG9" s="322">
        <v>2050</v>
      </c>
      <c r="CH9" s="322">
        <v>3959</v>
      </c>
      <c r="CI9" s="322">
        <v>1512</v>
      </c>
      <c r="CK9" s="40" t="s">
        <v>35</v>
      </c>
      <c r="CL9" s="322">
        <v>123348</v>
      </c>
      <c r="CM9" s="322">
        <v>34539</v>
      </c>
      <c r="CN9" s="322">
        <v>2911</v>
      </c>
      <c r="CO9" s="322">
        <v>6855</v>
      </c>
      <c r="CP9" s="322">
        <v>7382</v>
      </c>
      <c r="CQ9" s="322">
        <v>2680</v>
      </c>
      <c r="CR9" s="322">
        <v>1123</v>
      </c>
      <c r="CS9" s="322">
        <v>68123</v>
      </c>
      <c r="CT9" s="322">
        <v>28548</v>
      </c>
      <c r="CU9" s="322">
        <v>6809</v>
      </c>
      <c r="CV9" s="322">
        <v>875</v>
      </c>
      <c r="CW9" s="322">
        <v>7702</v>
      </c>
      <c r="CX9" s="322">
        <v>3564</v>
      </c>
      <c r="CY9" s="322">
        <v>12663</v>
      </c>
      <c r="CZ9" s="322">
        <v>1135</v>
      </c>
      <c r="DA9" s="322">
        <v>11098</v>
      </c>
      <c r="DB9" s="322">
        <v>7189</v>
      </c>
      <c r="DC9" s="322">
        <v>5422</v>
      </c>
      <c r="DD9" s="322">
        <v>2601</v>
      </c>
      <c r="DE9" s="322">
        <v>0</v>
      </c>
    </row>
    <row r="10" spans="1:109" x14ac:dyDescent="0.2">
      <c r="A10" s="40" t="s">
        <v>36</v>
      </c>
      <c r="B10" s="322">
        <v>14997</v>
      </c>
      <c r="C10" s="322">
        <v>888</v>
      </c>
      <c r="D10" s="338" t="s">
        <v>2</v>
      </c>
      <c r="E10" s="338" t="s">
        <v>2</v>
      </c>
      <c r="F10" s="338" t="s">
        <v>2</v>
      </c>
      <c r="G10" s="338" t="s">
        <v>2</v>
      </c>
      <c r="H10" s="338" t="s">
        <v>2</v>
      </c>
      <c r="I10" s="338" t="s">
        <v>2</v>
      </c>
      <c r="J10" s="322">
        <v>1965</v>
      </c>
      <c r="K10" s="322">
        <v>220</v>
      </c>
      <c r="L10" s="338" t="s">
        <v>2</v>
      </c>
      <c r="M10" s="322">
        <v>197</v>
      </c>
      <c r="N10" s="338" t="s">
        <v>2</v>
      </c>
      <c r="O10" s="338" t="s">
        <v>2</v>
      </c>
      <c r="P10" s="338" t="s">
        <v>2</v>
      </c>
      <c r="Q10" s="322">
        <v>1380</v>
      </c>
      <c r="R10" s="338" t="s">
        <v>2</v>
      </c>
      <c r="S10" s="338" t="s">
        <v>2</v>
      </c>
      <c r="T10" s="322">
        <v>1624</v>
      </c>
      <c r="U10" s="322">
        <v>4800</v>
      </c>
      <c r="W10" s="40" t="s">
        <v>36</v>
      </c>
      <c r="X10" s="322">
        <v>11383</v>
      </c>
      <c r="Y10" s="322">
        <v>1529</v>
      </c>
      <c r="Z10" s="338" t="s">
        <v>2</v>
      </c>
      <c r="AA10" s="338" t="s">
        <v>2</v>
      </c>
      <c r="AB10" s="338" t="s">
        <v>2</v>
      </c>
      <c r="AC10" s="338" t="s">
        <v>2</v>
      </c>
      <c r="AD10" s="338" t="s">
        <v>2</v>
      </c>
      <c r="AE10" s="338" t="s">
        <v>2</v>
      </c>
      <c r="AF10" s="322">
        <v>2017</v>
      </c>
      <c r="AG10" s="322">
        <v>247</v>
      </c>
      <c r="AH10" s="322">
        <v>168</v>
      </c>
      <c r="AI10" s="338" t="s">
        <v>2</v>
      </c>
      <c r="AJ10" s="338" t="s">
        <v>2</v>
      </c>
      <c r="AK10" s="338" t="s">
        <v>2</v>
      </c>
      <c r="AL10" s="338" t="s">
        <v>2</v>
      </c>
      <c r="AM10" s="322">
        <v>1410</v>
      </c>
      <c r="AN10" s="338" t="s">
        <v>2</v>
      </c>
      <c r="AO10" s="338" t="s">
        <v>2</v>
      </c>
      <c r="AP10" s="322">
        <v>1492</v>
      </c>
      <c r="AQ10" s="322">
        <v>4520</v>
      </c>
      <c r="AS10" s="40" t="s">
        <v>36</v>
      </c>
      <c r="AT10" s="322">
        <v>13161</v>
      </c>
      <c r="AU10" s="322">
        <v>3111</v>
      </c>
      <c r="AV10" s="322">
        <v>202</v>
      </c>
      <c r="AW10" s="339" t="s">
        <v>2</v>
      </c>
      <c r="AX10" s="322">
        <v>667</v>
      </c>
      <c r="AY10" s="322">
        <v>192</v>
      </c>
      <c r="AZ10" s="322">
        <v>563</v>
      </c>
      <c r="BA10" s="322">
        <v>5998</v>
      </c>
      <c r="BB10" s="322">
        <v>2117</v>
      </c>
      <c r="BC10" s="322">
        <v>296</v>
      </c>
      <c r="BD10" s="322">
        <v>329</v>
      </c>
      <c r="BE10" s="322">
        <v>531</v>
      </c>
      <c r="BF10" s="322">
        <v>92</v>
      </c>
      <c r="BG10" s="322">
        <v>2214</v>
      </c>
      <c r="BH10" s="322">
        <v>518</v>
      </c>
      <c r="BI10" s="322">
        <v>1390</v>
      </c>
      <c r="BJ10" s="322">
        <v>720</v>
      </c>
      <c r="BK10" s="322">
        <v>544</v>
      </c>
      <c r="BL10" s="322">
        <v>1026</v>
      </c>
      <c r="BM10" s="322">
        <v>268</v>
      </c>
      <c r="BO10" s="40" t="s">
        <v>36</v>
      </c>
      <c r="BP10" s="322">
        <v>18438</v>
      </c>
      <c r="BQ10" s="322">
        <v>5918</v>
      </c>
      <c r="BR10" s="322">
        <v>611</v>
      </c>
      <c r="BS10" s="322">
        <v>246</v>
      </c>
      <c r="BT10" s="322">
        <v>806</v>
      </c>
      <c r="BU10" s="322">
        <v>383</v>
      </c>
      <c r="BV10" s="322">
        <v>1135</v>
      </c>
      <c r="BW10" s="322">
        <v>8439</v>
      </c>
      <c r="BX10" s="322">
        <v>2479</v>
      </c>
      <c r="BY10" s="322">
        <v>412</v>
      </c>
      <c r="BZ10" s="322">
        <v>481</v>
      </c>
      <c r="CA10" s="322">
        <v>710</v>
      </c>
      <c r="CB10" s="322">
        <v>205</v>
      </c>
      <c r="CC10" s="322">
        <v>2585</v>
      </c>
      <c r="CD10" s="322">
        <v>638</v>
      </c>
      <c r="CE10" s="322">
        <v>1483</v>
      </c>
      <c r="CF10" s="322">
        <v>904</v>
      </c>
      <c r="CG10" s="322">
        <v>741</v>
      </c>
      <c r="CH10" s="322">
        <v>1286</v>
      </c>
      <c r="CI10" s="322">
        <v>245</v>
      </c>
      <c r="CK10" s="40" t="s">
        <v>36</v>
      </c>
      <c r="CL10" s="322">
        <v>28218</v>
      </c>
      <c r="CM10" s="322">
        <v>10337</v>
      </c>
      <c r="CN10" s="322">
        <v>2299</v>
      </c>
      <c r="CO10" s="322">
        <v>288</v>
      </c>
      <c r="CP10" s="322">
        <v>832</v>
      </c>
      <c r="CQ10" s="322">
        <v>863</v>
      </c>
      <c r="CR10" s="322">
        <v>1801</v>
      </c>
      <c r="CS10" s="322">
        <v>11442</v>
      </c>
      <c r="CT10" s="322">
        <v>3474</v>
      </c>
      <c r="CU10" s="322">
        <v>541</v>
      </c>
      <c r="CV10" s="322">
        <v>618</v>
      </c>
      <c r="CW10" s="322">
        <v>1200</v>
      </c>
      <c r="CX10" s="322">
        <v>721</v>
      </c>
      <c r="CY10" s="322">
        <v>3588</v>
      </c>
      <c r="CZ10" s="322">
        <v>961</v>
      </c>
      <c r="DA10" s="322">
        <v>2152</v>
      </c>
      <c r="DB10" s="322">
        <v>1456</v>
      </c>
      <c r="DC10" s="322">
        <v>1478</v>
      </c>
      <c r="DD10" s="322">
        <v>1371</v>
      </c>
      <c r="DE10" s="322">
        <v>2</v>
      </c>
    </row>
    <row r="11" spans="1:109" x14ac:dyDescent="0.2">
      <c r="A11" s="40" t="s">
        <v>37</v>
      </c>
      <c r="B11" s="322">
        <v>40441</v>
      </c>
      <c r="C11" s="322">
        <v>2484</v>
      </c>
      <c r="D11" s="338" t="s">
        <v>2</v>
      </c>
      <c r="E11" s="338" t="s">
        <v>2</v>
      </c>
      <c r="F11" s="338" t="s">
        <v>2</v>
      </c>
      <c r="G11" s="338" t="s">
        <v>2</v>
      </c>
      <c r="H11" s="338" t="s">
        <v>2</v>
      </c>
      <c r="I11" s="338" t="s">
        <v>2</v>
      </c>
      <c r="J11" s="322">
        <v>2891</v>
      </c>
      <c r="K11" s="322">
        <v>1174</v>
      </c>
      <c r="L11" s="338" t="s">
        <v>2</v>
      </c>
      <c r="M11" s="322">
        <v>457</v>
      </c>
      <c r="N11" s="338" t="s">
        <v>2</v>
      </c>
      <c r="O11" s="338" t="s">
        <v>2</v>
      </c>
      <c r="P11" s="338" t="s">
        <v>2</v>
      </c>
      <c r="Q11" s="322">
        <v>2646</v>
      </c>
      <c r="R11" s="338" t="s">
        <v>2</v>
      </c>
      <c r="S11" s="338" t="s">
        <v>2</v>
      </c>
      <c r="T11" s="322">
        <v>2967</v>
      </c>
      <c r="U11" s="322">
        <v>15435</v>
      </c>
      <c r="W11" s="40" t="s">
        <v>37</v>
      </c>
      <c r="X11" s="322">
        <v>24454</v>
      </c>
      <c r="Y11" s="322">
        <v>2655</v>
      </c>
      <c r="Z11" s="338" t="s">
        <v>2</v>
      </c>
      <c r="AA11" s="338" t="s">
        <v>2</v>
      </c>
      <c r="AB11" s="338" t="s">
        <v>2</v>
      </c>
      <c r="AC11" s="338" t="s">
        <v>2</v>
      </c>
      <c r="AD11" s="338" t="s">
        <v>2</v>
      </c>
      <c r="AE11" s="338" t="s">
        <v>2</v>
      </c>
      <c r="AF11" s="322">
        <v>2087</v>
      </c>
      <c r="AG11" s="322">
        <v>475</v>
      </c>
      <c r="AH11" s="322">
        <v>1281</v>
      </c>
      <c r="AI11" s="338" t="s">
        <v>2</v>
      </c>
      <c r="AJ11" s="338" t="s">
        <v>2</v>
      </c>
      <c r="AK11" s="338" t="s">
        <v>2</v>
      </c>
      <c r="AL11" s="338" t="s">
        <v>2</v>
      </c>
      <c r="AM11" s="322">
        <v>2012</v>
      </c>
      <c r="AN11" s="338" t="s">
        <v>2</v>
      </c>
      <c r="AO11" s="338" t="s">
        <v>2</v>
      </c>
      <c r="AP11" s="322">
        <v>2581</v>
      </c>
      <c r="AQ11" s="322">
        <v>13363</v>
      </c>
      <c r="AS11" s="40" t="s">
        <v>37</v>
      </c>
      <c r="AT11" s="322">
        <v>32046</v>
      </c>
      <c r="AU11" s="322">
        <v>6762</v>
      </c>
      <c r="AV11" s="322">
        <v>920</v>
      </c>
      <c r="AW11" s="339" t="s">
        <v>2</v>
      </c>
      <c r="AX11" s="322">
        <v>499</v>
      </c>
      <c r="AY11" s="322">
        <v>529</v>
      </c>
      <c r="AZ11" s="322">
        <v>1562</v>
      </c>
      <c r="BA11" s="322">
        <v>14943</v>
      </c>
      <c r="BB11" s="322">
        <v>1934</v>
      </c>
      <c r="BC11" s="322">
        <v>535</v>
      </c>
      <c r="BD11" s="322">
        <v>4225</v>
      </c>
      <c r="BE11" s="322">
        <v>391</v>
      </c>
      <c r="BF11" s="322">
        <v>967</v>
      </c>
      <c r="BG11" s="322">
        <v>6039</v>
      </c>
      <c r="BH11" s="322">
        <v>3344</v>
      </c>
      <c r="BI11" s="322">
        <v>1775</v>
      </c>
      <c r="BJ11" s="322">
        <v>578</v>
      </c>
      <c r="BK11" s="322">
        <v>1280</v>
      </c>
      <c r="BL11" s="322">
        <v>2745</v>
      </c>
      <c r="BM11" s="322">
        <v>277</v>
      </c>
      <c r="BO11" s="40" t="s">
        <v>37</v>
      </c>
      <c r="BP11" s="322">
        <v>47561</v>
      </c>
      <c r="BQ11" s="322">
        <v>12815</v>
      </c>
      <c r="BR11" s="322">
        <v>1488</v>
      </c>
      <c r="BS11" s="322">
        <v>1904</v>
      </c>
      <c r="BT11" s="322">
        <v>619</v>
      </c>
      <c r="BU11" s="322">
        <v>756</v>
      </c>
      <c r="BV11" s="322">
        <v>2324</v>
      </c>
      <c r="BW11" s="322">
        <v>21768</v>
      </c>
      <c r="BX11" s="322">
        <v>2246</v>
      </c>
      <c r="BY11" s="322">
        <v>634</v>
      </c>
      <c r="BZ11" s="322">
        <v>7081</v>
      </c>
      <c r="CA11" s="322">
        <v>349</v>
      </c>
      <c r="CB11" s="322">
        <v>1072</v>
      </c>
      <c r="CC11" s="322">
        <v>7276</v>
      </c>
      <c r="CD11" s="322">
        <v>4296</v>
      </c>
      <c r="CE11" s="322">
        <v>1615</v>
      </c>
      <c r="CF11" s="322">
        <v>495</v>
      </c>
      <c r="CG11" s="322">
        <v>1821</v>
      </c>
      <c r="CH11" s="322">
        <v>4357</v>
      </c>
      <c r="CI11" s="322">
        <v>564</v>
      </c>
      <c r="CK11" s="40" t="s">
        <v>37</v>
      </c>
      <c r="CL11" s="322">
        <v>58372</v>
      </c>
      <c r="CM11" s="322">
        <v>13294</v>
      </c>
      <c r="CN11" s="322">
        <v>1060</v>
      </c>
      <c r="CO11" s="322">
        <v>2879</v>
      </c>
      <c r="CP11" s="322">
        <v>549</v>
      </c>
      <c r="CQ11" s="322">
        <v>593</v>
      </c>
      <c r="CR11" s="322">
        <v>2304</v>
      </c>
      <c r="CS11" s="322">
        <v>27051</v>
      </c>
      <c r="CT11" s="322">
        <v>2667</v>
      </c>
      <c r="CU11" s="322">
        <v>716</v>
      </c>
      <c r="CV11" s="322">
        <v>5947</v>
      </c>
      <c r="CW11" s="322">
        <v>459</v>
      </c>
      <c r="CX11" s="322">
        <v>1730</v>
      </c>
      <c r="CY11" s="322">
        <v>9260</v>
      </c>
      <c r="CZ11" s="322">
        <v>6264</v>
      </c>
      <c r="DA11" s="322">
        <v>1218</v>
      </c>
      <c r="DB11" s="322">
        <v>406</v>
      </c>
      <c r="DC11" s="322">
        <v>3524</v>
      </c>
      <c r="DD11" s="322">
        <v>5239</v>
      </c>
      <c r="DE11" s="322">
        <v>4</v>
      </c>
    </row>
    <row r="12" spans="1:109" x14ac:dyDescent="0.2">
      <c r="A12" s="40" t="s">
        <v>38</v>
      </c>
      <c r="B12" s="322">
        <v>31531</v>
      </c>
      <c r="C12" s="322">
        <v>2383</v>
      </c>
      <c r="D12" s="338" t="s">
        <v>2</v>
      </c>
      <c r="E12" s="338" t="s">
        <v>2</v>
      </c>
      <c r="F12" s="338" t="s">
        <v>2</v>
      </c>
      <c r="G12" s="338" t="s">
        <v>2</v>
      </c>
      <c r="H12" s="338" t="s">
        <v>2</v>
      </c>
      <c r="I12" s="338" t="s">
        <v>2</v>
      </c>
      <c r="J12" s="322">
        <v>5549</v>
      </c>
      <c r="K12" s="322">
        <v>1040</v>
      </c>
      <c r="L12" s="338" t="s">
        <v>2</v>
      </c>
      <c r="M12" s="322">
        <v>384</v>
      </c>
      <c r="N12" s="338" t="s">
        <v>2</v>
      </c>
      <c r="O12" s="338" t="s">
        <v>2</v>
      </c>
      <c r="P12" s="338" t="s">
        <v>2</v>
      </c>
      <c r="Q12" s="322">
        <v>5803</v>
      </c>
      <c r="R12" s="338" t="s">
        <v>2</v>
      </c>
      <c r="S12" s="338" t="s">
        <v>2</v>
      </c>
      <c r="T12" s="322">
        <v>1630</v>
      </c>
      <c r="U12" s="322">
        <v>8055</v>
      </c>
      <c r="W12" s="40" t="s">
        <v>38</v>
      </c>
      <c r="X12" s="322">
        <v>29840</v>
      </c>
      <c r="Y12" s="322">
        <v>6182</v>
      </c>
      <c r="Z12" s="338" t="s">
        <v>2</v>
      </c>
      <c r="AA12" s="338" t="s">
        <v>2</v>
      </c>
      <c r="AB12" s="338" t="s">
        <v>2</v>
      </c>
      <c r="AC12" s="338" t="s">
        <v>2</v>
      </c>
      <c r="AD12" s="338" t="s">
        <v>2</v>
      </c>
      <c r="AE12" s="338" t="s">
        <v>2</v>
      </c>
      <c r="AF12" s="322">
        <v>7077</v>
      </c>
      <c r="AG12" s="322">
        <v>1376</v>
      </c>
      <c r="AH12" s="322">
        <v>254</v>
      </c>
      <c r="AI12" s="338" t="s">
        <v>2</v>
      </c>
      <c r="AJ12" s="338" t="s">
        <v>2</v>
      </c>
      <c r="AK12" s="338" t="s">
        <v>2</v>
      </c>
      <c r="AL12" s="338" t="s">
        <v>2</v>
      </c>
      <c r="AM12" s="322">
        <v>6772</v>
      </c>
      <c r="AN12" s="338" t="s">
        <v>2</v>
      </c>
      <c r="AO12" s="338" t="s">
        <v>2</v>
      </c>
      <c r="AP12" s="322">
        <v>1469</v>
      </c>
      <c r="AQ12" s="322">
        <v>6710</v>
      </c>
      <c r="AS12" s="40" t="s">
        <v>38</v>
      </c>
      <c r="AT12" s="322">
        <v>36912</v>
      </c>
      <c r="AU12" s="322">
        <v>9802</v>
      </c>
      <c r="AV12" s="322">
        <v>614</v>
      </c>
      <c r="AW12" s="339" t="s">
        <v>2</v>
      </c>
      <c r="AX12" s="322">
        <v>3267</v>
      </c>
      <c r="AY12" s="322">
        <v>1278</v>
      </c>
      <c r="AZ12" s="322">
        <v>653</v>
      </c>
      <c r="BA12" s="322">
        <v>15674</v>
      </c>
      <c r="BB12" s="322">
        <v>7557</v>
      </c>
      <c r="BC12" s="322">
        <v>1677</v>
      </c>
      <c r="BD12" s="322">
        <v>506</v>
      </c>
      <c r="BE12" s="322">
        <v>1438</v>
      </c>
      <c r="BF12" s="322">
        <v>250</v>
      </c>
      <c r="BG12" s="322">
        <v>7786</v>
      </c>
      <c r="BH12" s="322">
        <v>502</v>
      </c>
      <c r="BI12" s="322">
        <v>7495</v>
      </c>
      <c r="BJ12" s="322">
        <v>4824</v>
      </c>
      <c r="BK12" s="322">
        <v>1561</v>
      </c>
      <c r="BL12" s="322">
        <v>1077</v>
      </c>
      <c r="BM12" s="322">
        <v>1012</v>
      </c>
      <c r="BO12" s="40" t="s">
        <v>38</v>
      </c>
      <c r="BP12" s="322">
        <v>56300</v>
      </c>
      <c r="BQ12" s="322">
        <v>19275</v>
      </c>
      <c r="BR12" s="322">
        <v>1847</v>
      </c>
      <c r="BS12" s="322">
        <v>510</v>
      </c>
      <c r="BT12" s="322">
        <v>3914</v>
      </c>
      <c r="BU12" s="322">
        <v>2764</v>
      </c>
      <c r="BV12" s="322">
        <v>1167</v>
      </c>
      <c r="BW12" s="322">
        <v>23643</v>
      </c>
      <c r="BX12" s="322">
        <v>9471</v>
      </c>
      <c r="BY12" s="322">
        <v>3554</v>
      </c>
      <c r="BZ12" s="322">
        <v>908</v>
      </c>
      <c r="CA12" s="322">
        <v>3238</v>
      </c>
      <c r="CB12" s="322">
        <v>445</v>
      </c>
      <c r="CC12" s="322">
        <v>9774</v>
      </c>
      <c r="CD12" s="322">
        <v>552</v>
      </c>
      <c r="CE12" s="322">
        <v>8768</v>
      </c>
      <c r="CF12" s="322">
        <v>6488</v>
      </c>
      <c r="CG12" s="322">
        <v>2240</v>
      </c>
      <c r="CH12" s="322">
        <v>1233</v>
      </c>
      <c r="CI12" s="322">
        <v>1073</v>
      </c>
      <c r="CK12" s="40" t="s">
        <v>38</v>
      </c>
      <c r="CL12" s="322">
        <v>81690</v>
      </c>
      <c r="CM12" s="322">
        <v>29347</v>
      </c>
      <c r="CN12" s="322">
        <v>4715</v>
      </c>
      <c r="CO12" s="322">
        <v>1038</v>
      </c>
      <c r="CP12" s="322">
        <v>3390</v>
      </c>
      <c r="CQ12" s="322">
        <v>5363</v>
      </c>
      <c r="CR12" s="322">
        <v>1616</v>
      </c>
      <c r="CS12" s="322">
        <v>34846</v>
      </c>
      <c r="CT12" s="322">
        <v>13220</v>
      </c>
      <c r="CU12" s="322">
        <v>5343</v>
      </c>
      <c r="CV12" s="322">
        <v>1179</v>
      </c>
      <c r="CW12" s="322">
        <v>5270</v>
      </c>
      <c r="CX12" s="322">
        <v>1150</v>
      </c>
      <c r="CY12" s="322">
        <v>13081</v>
      </c>
      <c r="CZ12" s="322">
        <v>857</v>
      </c>
      <c r="DA12" s="322">
        <v>11798</v>
      </c>
      <c r="DB12" s="322">
        <v>9240</v>
      </c>
      <c r="DC12" s="322">
        <v>3393</v>
      </c>
      <c r="DD12" s="322">
        <v>1021</v>
      </c>
      <c r="DE12" s="322">
        <v>2</v>
      </c>
    </row>
    <row r="13" spans="1:109" x14ac:dyDescent="0.2">
      <c r="A13" s="40" t="s">
        <v>39</v>
      </c>
      <c r="B13" s="322">
        <v>54877</v>
      </c>
      <c r="C13" s="322">
        <v>4935</v>
      </c>
      <c r="D13" s="338" t="s">
        <v>2</v>
      </c>
      <c r="E13" s="338" t="s">
        <v>2</v>
      </c>
      <c r="F13" s="338" t="s">
        <v>2</v>
      </c>
      <c r="G13" s="338" t="s">
        <v>2</v>
      </c>
      <c r="H13" s="338" t="s">
        <v>2</v>
      </c>
      <c r="I13" s="338" t="s">
        <v>2</v>
      </c>
      <c r="J13" s="322">
        <v>16272</v>
      </c>
      <c r="K13" s="322">
        <v>1925</v>
      </c>
      <c r="L13" s="338" t="s">
        <v>2</v>
      </c>
      <c r="M13" s="322">
        <v>615</v>
      </c>
      <c r="N13" s="338" t="s">
        <v>2</v>
      </c>
      <c r="O13" s="338" t="s">
        <v>2</v>
      </c>
      <c r="P13" s="338" t="s">
        <v>2</v>
      </c>
      <c r="Q13" s="322">
        <v>6622</v>
      </c>
      <c r="R13" s="338" t="s">
        <v>2</v>
      </c>
      <c r="S13" s="338" t="s">
        <v>2</v>
      </c>
      <c r="T13" s="322">
        <v>1620</v>
      </c>
      <c r="U13" s="322">
        <v>8346</v>
      </c>
      <c r="W13" s="40" t="s">
        <v>39</v>
      </c>
      <c r="X13" s="322">
        <v>55105</v>
      </c>
      <c r="Y13" s="322">
        <v>10112</v>
      </c>
      <c r="Z13" s="338" t="s">
        <v>2</v>
      </c>
      <c r="AA13" s="338" t="s">
        <v>2</v>
      </c>
      <c r="AB13" s="338" t="s">
        <v>2</v>
      </c>
      <c r="AC13" s="338" t="s">
        <v>2</v>
      </c>
      <c r="AD13" s="338" t="s">
        <v>2</v>
      </c>
      <c r="AE13" s="338" t="s">
        <v>2</v>
      </c>
      <c r="AF13" s="322">
        <v>21195</v>
      </c>
      <c r="AG13" s="322">
        <v>3229</v>
      </c>
      <c r="AH13" s="322">
        <v>356</v>
      </c>
      <c r="AI13" s="338" t="s">
        <v>2</v>
      </c>
      <c r="AJ13" s="338" t="s">
        <v>2</v>
      </c>
      <c r="AK13" s="338" t="s">
        <v>2</v>
      </c>
      <c r="AL13" s="338" t="s">
        <v>2</v>
      </c>
      <c r="AM13" s="322">
        <v>7279</v>
      </c>
      <c r="AN13" s="338" t="s">
        <v>2</v>
      </c>
      <c r="AO13" s="338" t="s">
        <v>2</v>
      </c>
      <c r="AP13" s="322">
        <v>1773</v>
      </c>
      <c r="AQ13" s="322">
        <v>11161</v>
      </c>
      <c r="AS13" s="40" t="s">
        <v>39</v>
      </c>
      <c r="AT13" s="322">
        <v>60785</v>
      </c>
      <c r="AU13" s="322">
        <v>13055</v>
      </c>
      <c r="AV13" s="322">
        <v>497</v>
      </c>
      <c r="AW13" s="339" t="s">
        <v>2</v>
      </c>
      <c r="AX13" s="322">
        <v>5116</v>
      </c>
      <c r="AY13" s="322">
        <v>627</v>
      </c>
      <c r="AZ13" s="322">
        <v>581</v>
      </c>
      <c r="BA13" s="322">
        <v>36423</v>
      </c>
      <c r="BB13" s="322">
        <v>19723</v>
      </c>
      <c r="BC13" s="322">
        <v>3781</v>
      </c>
      <c r="BD13" s="322">
        <v>546</v>
      </c>
      <c r="BE13" s="322">
        <v>1976</v>
      </c>
      <c r="BF13" s="322">
        <v>386</v>
      </c>
      <c r="BG13" s="322">
        <v>7351</v>
      </c>
      <c r="BH13" s="322">
        <v>827</v>
      </c>
      <c r="BI13" s="322">
        <v>6455</v>
      </c>
      <c r="BJ13" s="322">
        <v>2175</v>
      </c>
      <c r="BK13" s="322">
        <v>1115</v>
      </c>
      <c r="BL13" s="322">
        <v>2192</v>
      </c>
      <c r="BM13" s="322">
        <v>649</v>
      </c>
      <c r="BO13" s="40" t="s">
        <v>39</v>
      </c>
      <c r="BP13" s="322">
        <v>84764</v>
      </c>
      <c r="BQ13" s="322">
        <v>21334</v>
      </c>
      <c r="BR13" s="322">
        <v>1064</v>
      </c>
      <c r="BS13" s="322">
        <v>3330</v>
      </c>
      <c r="BT13" s="322">
        <v>5357</v>
      </c>
      <c r="BU13" s="322">
        <v>890</v>
      </c>
      <c r="BV13" s="322">
        <v>2148</v>
      </c>
      <c r="BW13" s="322">
        <v>49448</v>
      </c>
      <c r="BX13" s="322">
        <v>20541</v>
      </c>
      <c r="BY13" s="322">
        <v>5334</v>
      </c>
      <c r="BZ13" s="322">
        <v>655</v>
      </c>
      <c r="CA13" s="322">
        <v>4240</v>
      </c>
      <c r="CB13" s="322">
        <v>680</v>
      </c>
      <c r="CC13" s="322">
        <v>7587</v>
      </c>
      <c r="CD13" s="322">
        <v>1067</v>
      </c>
      <c r="CE13" s="322">
        <v>5886</v>
      </c>
      <c r="CF13" s="322">
        <v>2224</v>
      </c>
      <c r="CG13" s="322">
        <v>1610</v>
      </c>
      <c r="CH13" s="322">
        <v>4309</v>
      </c>
      <c r="CI13" s="322">
        <v>1087</v>
      </c>
      <c r="CK13" s="40" t="s">
        <v>39</v>
      </c>
      <c r="CL13" s="322">
        <v>110335</v>
      </c>
      <c r="CM13" s="322">
        <v>25009</v>
      </c>
      <c r="CN13" s="322">
        <v>1413</v>
      </c>
      <c r="CO13" s="322">
        <v>6468</v>
      </c>
      <c r="CP13" s="322">
        <v>4404</v>
      </c>
      <c r="CQ13" s="322">
        <v>1125</v>
      </c>
      <c r="CR13" s="322">
        <v>2064</v>
      </c>
      <c r="CS13" s="322">
        <v>71002</v>
      </c>
      <c r="CT13" s="322">
        <v>25820</v>
      </c>
      <c r="CU13" s="322">
        <v>7356</v>
      </c>
      <c r="CV13" s="322">
        <v>997</v>
      </c>
      <c r="CW13" s="322">
        <v>6687</v>
      </c>
      <c r="CX13" s="322">
        <v>1644</v>
      </c>
      <c r="CY13" s="322">
        <v>7973</v>
      </c>
      <c r="CZ13" s="322">
        <v>1596</v>
      </c>
      <c r="DA13" s="322">
        <v>5621</v>
      </c>
      <c r="DB13" s="322">
        <v>2269</v>
      </c>
      <c r="DC13" s="322">
        <v>2633</v>
      </c>
      <c r="DD13" s="322">
        <v>3715</v>
      </c>
      <c r="DE13" s="322">
        <v>3</v>
      </c>
    </row>
    <row r="14" spans="1:109" x14ac:dyDescent="0.2">
      <c r="A14" s="40" t="s">
        <v>40</v>
      </c>
      <c r="B14" s="322">
        <v>18916</v>
      </c>
      <c r="C14" s="322">
        <v>1251</v>
      </c>
      <c r="D14" s="338" t="s">
        <v>2</v>
      </c>
      <c r="E14" s="338" t="s">
        <v>2</v>
      </c>
      <c r="F14" s="338" t="s">
        <v>2</v>
      </c>
      <c r="G14" s="338" t="s">
        <v>2</v>
      </c>
      <c r="H14" s="338" t="s">
        <v>2</v>
      </c>
      <c r="I14" s="338" t="s">
        <v>2</v>
      </c>
      <c r="J14" s="322">
        <v>1779</v>
      </c>
      <c r="K14" s="322">
        <v>593</v>
      </c>
      <c r="L14" s="338" t="s">
        <v>2</v>
      </c>
      <c r="M14" s="322">
        <v>298</v>
      </c>
      <c r="N14" s="338" t="s">
        <v>2</v>
      </c>
      <c r="O14" s="338" t="s">
        <v>2</v>
      </c>
      <c r="P14" s="338" t="s">
        <v>2</v>
      </c>
      <c r="Q14" s="322">
        <v>2694</v>
      </c>
      <c r="R14" s="338" t="s">
        <v>2</v>
      </c>
      <c r="S14" s="338" t="s">
        <v>2</v>
      </c>
      <c r="T14" s="322">
        <v>678</v>
      </c>
      <c r="U14" s="322">
        <v>7059</v>
      </c>
      <c r="W14" s="40" t="s">
        <v>40</v>
      </c>
      <c r="X14" s="322">
        <v>16338</v>
      </c>
      <c r="Y14" s="322">
        <v>3667</v>
      </c>
      <c r="Z14" s="338" t="s">
        <v>2</v>
      </c>
      <c r="AA14" s="338" t="s">
        <v>2</v>
      </c>
      <c r="AB14" s="338" t="s">
        <v>2</v>
      </c>
      <c r="AC14" s="338" t="s">
        <v>2</v>
      </c>
      <c r="AD14" s="338" t="s">
        <v>2</v>
      </c>
      <c r="AE14" s="338" t="s">
        <v>2</v>
      </c>
      <c r="AF14" s="322">
        <v>2748</v>
      </c>
      <c r="AG14" s="322">
        <v>404</v>
      </c>
      <c r="AH14" s="322">
        <v>650</v>
      </c>
      <c r="AI14" s="338" t="s">
        <v>2</v>
      </c>
      <c r="AJ14" s="338" t="s">
        <v>2</v>
      </c>
      <c r="AK14" s="338" t="s">
        <v>2</v>
      </c>
      <c r="AL14" s="338" t="s">
        <v>2</v>
      </c>
      <c r="AM14" s="322">
        <v>4070</v>
      </c>
      <c r="AN14" s="338" t="s">
        <v>2</v>
      </c>
      <c r="AO14" s="338" t="s">
        <v>2</v>
      </c>
      <c r="AP14" s="322">
        <v>682</v>
      </c>
      <c r="AQ14" s="322">
        <v>4117</v>
      </c>
      <c r="AS14" s="40" t="s">
        <v>40</v>
      </c>
      <c r="AT14" s="322">
        <v>23454</v>
      </c>
      <c r="AU14" s="322">
        <v>6425</v>
      </c>
      <c r="AV14" s="322">
        <v>667</v>
      </c>
      <c r="AW14" s="339" t="s">
        <v>2</v>
      </c>
      <c r="AX14" s="322">
        <v>1776</v>
      </c>
      <c r="AY14" s="322">
        <v>948</v>
      </c>
      <c r="AZ14" s="322">
        <v>355</v>
      </c>
      <c r="BA14" s="322">
        <v>8890</v>
      </c>
      <c r="BB14" s="322">
        <v>3370</v>
      </c>
      <c r="BC14" s="322">
        <v>552</v>
      </c>
      <c r="BD14" s="322">
        <v>1397</v>
      </c>
      <c r="BE14" s="322">
        <v>1084</v>
      </c>
      <c r="BF14" s="322">
        <v>212</v>
      </c>
      <c r="BG14" s="322">
        <v>5390</v>
      </c>
      <c r="BH14" s="322">
        <v>322</v>
      </c>
      <c r="BI14" s="322">
        <v>5187</v>
      </c>
      <c r="BJ14" s="322">
        <v>2820</v>
      </c>
      <c r="BK14" s="322">
        <v>853</v>
      </c>
      <c r="BL14" s="322">
        <v>541</v>
      </c>
      <c r="BM14" s="322">
        <v>1355</v>
      </c>
      <c r="BO14" s="40" t="s">
        <v>40</v>
      </c>
      <c r="BP14" s="322">
        <v>36290</v>
      </c>
      <c r="BQ14" s="322">
        <v>14425</v>
      </c>
      <c r="BR14" s="322">
        <v>1811</v>
      </c>
      <c r="BS14" s="322">
        <v>1081</v>
      </c>
      <c r="BT14" s="322">
        <v>2142</v>
      </c>
      <c r="BU14" s="322">
        <v>1844</v>
      </c>
      <c r="BV14" s="322">
        <v>747</v>
      </c>
      <c r="BW14" s="322">
        <v>24237</v>
      </c>
      <c r="BX14" s="322">
        <v>3747</v>
      </c>
      <c r="BY14" s="322">
        <v>821</v>
      </c>
      <c r="BZ14" s="322">
        <v>1993</v>
      </c>
      <c r="CA14" s="322">
        <v>1488</v>
      </c>
      <c r="CB14" s="322">
        <v>445</v>
      </c>
      <c r="CC14" s="322">
        <v>6814</v>
      </c>
      <c r="CD14" s="322">
        <v>472</v>
      </c>
      <c r="CE14" s="322">
        <v>6068</v>
      </c>
      <c r="CF14" s="322">
        <v>3420</v>
      </c>
      <c r="CG14" s="322">
        <v>1281</v>
      </c>
      <c r="CH14" s="322">
        <v>682</v>
      </c>
      <c r="CI14" s="322">
        <v>653</v>
      </c>
      <c r="CK14" s="40" t="s">
        <v>40</v>
      </c>
      <c r="CL14" s="322">
        <v>55497</v>
      </c>
      <c r="CM14" s="322">
        <v>26235</v>
      </c>
      <c r="CN14" s="322">
        <v>4114</v>
      </c>
      <c r="CO14" s="322">
        <v>3297</v>
      </c>
      <c r="CP14" s="322">
        <v>2152</v>
      </c>
      <c r="CQ14" s="322">
        <v>4089</v>
      </c>
      <c r="CR14" s="322">
        <v>898</v>
      </c>
      <c r="CS14" s="322">
        <v>18467</v>
      </c>
      <c r="CT14" s="322">
        <v>4186</v>
      </c>
      <c r="CU14" s="322">
        <v>1167</v>
      </c>
      <c r="CV14" s="322">
        <v>2849</v>
      </c>
      <c r="CW14" s="322">
        <v>2383</v>
      </c>
      <c r="CX14" s="322">
        <v>1012</v>
      </c>
      <c r="CY14" s="322">
        <v>8028</v>
      </c>
      <c r="CZ14" s="322">
        <v>638</v>
      </c>
      <c r="DA14" s="322">
        <v>7117</v>
      </c>
      <c r="DB14" s="322">
        <v>4439</v>
      </c>
      <c r="DC14" s="322">
        <v>2055</v>
      </c>
      <c r="DD14" s="322">
        <v>712</v>
      </c>
      <c r="DE14" s="322">
        <v>0</v>
      </c>
    </row>
    <row r="15" spans="1:109" x14ac:dyDescent="0.2">
      <c r="A15" s="40" t="s">
        <v>41</v>
      </c>
      <c r="B15" s="322">
        <v>14564</v>
      </c>
      <c r="C15" s="322">
        <v>1217</v>
      </c>
      <c r="D15" s="338" t="s">
        <v>2</v>
      </c>
      <c r="E15" s="338" t="s">
        <v>2</v>
      </c>
      <c r="F15" s="338" t="s">
        <v>2</v>
      </c>
      <c r="G15" s="338" t="s">
        <v>2</v>
      </c>
      <c r="H15" s="338" t="s">
        <v>2</v>
      </c>
      <c r="I15" s="338" t="s">
        <v>2</v>
      </c>
      <c r="J15" s="322">
        <v>2902</v>
      </c>
      <c r="K15" s="322">
        <v>465</v>
      </c>
      <c r="L15" s="338" t="s">
        <v>2</v>
      </c>
      <c r="M15" s="322">
        <v>131</v>
      </c>
      <c r="N15" s="338" t="s">
        <v>2</v>
      </c>
      <c r="O15" s="338" t="s">
        <v>2</v>
      </c>
      <c r="P15" s="338" t="s">
        <v>2</v>
      </c>
      <c r="Q15" s="322">
        <v>1584</v>
      </c>
      <c r="R15" s="338" t="s">
        <v>2</v>
      </c>
      <c r="S15" s="338" t="s">
        <v>2</v>
      </c>
      <c r="T15" s="322">
        <v>613</v>
      </c>
      <c r="U15" s="322">
        <v>3138</v>
      </c>
      <c r="W15" s="40" t="s">
        <v>41</v>
      </c>
      <c r="X15" s="322">
        <v>12387</v>
      </c>
      <c r="Y15" s="322">
        <v>2351</v>
      </c>
      <c r="Z15" s="338" t="s">
        <v>2</v>
      </c>
      <c r="AA15" s="338" t="s">
        <v>2</v>
      </c>
      <c r="AB15" s="338" t="s">
        <v>2</v>
      </c>
      <c r="AC15" s="338" t="s">
        <v>2</v>
      </c>
      <c r="AD15" s="338" t="s">
        <v>2</v>
      </c>
      <c r="AE15" s="338" t="s">
        <v>2</v>
      </c>
      <c r="AF15" s="322">
        <v>3539</v>
      </c>
      <c r="AG15" s="322">
        <v>556</v>
      </c>
      <c r="AH15" s="322">
        <v>98</v>
      </c>
      <c r="AI15" s="338" t="s">
        <v>2</v>
      </c>
      <c r="AJ15" s="338" t="s">
        <v>2</v>
      </c>
      <c r="AK15" s="338" t="s">
        <v>2</v>
      </c>
      <c r="AL15" s="338" t="s">
        <v>2</v>
      </c>
      <c r="AM15" s="322">
        <v>2242</v>
      </c>
      <c r="AN15" s="338" t="s">
        <v>2</v>
      </c>
      <c r="AO15" s="338" t="s">
        <v>2</v>
      </c>
      <c r="AP15" s="322">
        <v>641</v>
      </c>
      <c r="AQ15" s="322">
        <v>2960</v>
      </c>
      <c r="AS15" s="40" t="s">
        <v>41</v>
      </c>
      <c r="AT15" s="322">
        <v>16585</v>
      </c>
      <c r="AU15" s="322">
        <v>4474</v>
      </c>
      <c r="AV15" s="322">
        <v>1017</v>
      </c>
      <c r="AW15" s="339" t="s">
        <v>2</v>
      </c>
      <c r="AX15" s="322">
        <v>863</v>
      </c>
      <c r="AY15" s="322">
        <v>532</v>
      </c>
      <c r="AZ15" s="322">
        <v>262</v>
      </c>
      <c r="BA15" s="322">
        <v>7993</v>
      </c>
      <c r="BB15" s="322">
        <v>3565</v>
      </c>
      <c r="BC15" s="322">
        <v>704</v>
      </c>
      <c r="BD15" s="322">
        <v>252</v>
      </c>
      <c r="BE15" s="322">
        <v>492</v>
      </c>
      <c r="BF15" s="322">
        <v>63</v>
      </c>
      <c r="BG15" s="322">
        <v>2847</v>
      </c>
      <c r="BH15" s="322">
        <v>378</v>
      </c>
      <c r="BI15" s="322">
        <v>2388</v>
      </c>
      <c r="BJ15" s="322">
        <v>1417</v>
      </c>
      <c r="BK15" s="322">
        <v>450</v>
      </c>
      <c r="BL15" s="322">
        <v>497</v>
      </c>
      <c r="BM15" s="322">
        <v>324</v>
      </c>
      <c r="BO15" s="40" t="s">
        <v>41</v>
      </c>
      <c r="BP15" s="322">
        <v>28674</v>
      </c>
      <c r="BQ15" s="322">
        <v>12349</v>
      </c>
      <c r="BR15" s="322">
        <v>3918</v>
      </c>
      <c r="BS15" s="322">
        <v>1064</v>
      </c>
      <c r="BT15" s="322">
        <v>1024</v>
      </c>
      <c r="BU15" s="322">
        <v>1197</v>
      </c>
      <c r="BV15" s="322">
        <v>654</v>
      </c>
      <c r="BW15" s="322">
        <v>11289</v>
      </c>
      <c r="BX15" s="322">
        <v>3771</v>
      </c>
      <c r="BY15" s="322">
        <v>881</v>
      </c>
      <c r="BZ15" s="322">
        <v>632</v>
      </c>
      <c r="CA15" s="322">
        <v>817</v>
      </c>
      <c r="CB15" s="338" t="s">
        <v>2</v>
      </c>
      <c r="CC15" s="322">
        <v>3619</v>
      </c>
      <c r="CD15" s="322">
        <v>647</v>
      </c>
      <c r="CE15" s="322">
        <v>2645</v>
      </c>
      <c r="CF15" s="322">
        <v>1667</v>
      </c>
      <c r="CG15" s="322">
        <v>676</v>
      </c>
      <c r="CH15" s="322">
        <v>1096</v>
      </c>
      <c r="CI15" s="322">
        <v>500</v>
      </c>
      <c r="CK15" s="40" t="s">
        <v>41</v>
      </c>
      <c r="CL15" s="322">
        <v>56204</v>
      </c>
      <c r="CM15" s="322">
        <v>27017</v>
      </c>
      <c r="CN15" s="322">
        <v>13013</v>
      </c>
      <c r="CO15" s="322">
        <v>1742</v>
      </c>
      <c r="CP15" s="322">
        <v>1016</v>
      </c>
      <c r="CQ15" s="322">
        <v>2315</v>
      </c>
      <c r="CR15" s="322">
        <v>1356</v>
      </c>
      <c r="CS15" s="322">
        <v>21216</v>
      </c>
      <c r="CT15" s="322">
        <v>4367</v>
      </c>
      <c r="CU15" s="322">
        <v>1289</v>
      </c>
      <c r="CV15" s="322">
        <v>836</v>
      </c>
      <c r="CW15" s="322">
        <v>1382</v>
      </c>
      <c r="CX15" s="322">
        <v>548</v>
      </c>
      <c r="CY15" s="322">
        <v>4784</v>
      </c>
      <c r="CZ15" s="322">
        <v>1175</v>
      </c>
      <c r="DA15" s="322">
        <v>3135</v>
      </c>
      <c r="DB15" s="322">
        <v>2007</v>
      </c>
      <c r="DC15" s="322">
        <v>1720</v>
      </c>
      <c r="DD15" s="322">
        <v>1466</v>
      </c>
      <c r="DE15" s="322">
        <v>1</v>
      </c>
    </row>
    <row r="16" spans="1:109" x14ac:dyDescent="0.2">
      <c r="A16" s="40" t="s">
        <v>42</v>
      </c>
      <c r="B16" s="322">
        <v>39573</v>
      </c>
      <c r="C16" s="322">
        <v>2864</v>
      </c>
      <c r="D16" s="338" t="s">
        <v>2</v>
      </c>
      <c r="E16" s="338" t="s">
        <v>2</v>
      </c>
      <c r="F16" s="338" t="s">
        <v>2</v>
      </c>
      <c r="G16" s="338" t="s">
        <v>2</v>
      </c>
      <c r="H16" s="338" t="s">
        <v>2</v>
      </c>
      <c r="I16" s="338" t="s">
        <v>2</v>
      </c>
      <c r="J16" s="322">
        <v>2394</v>
      </c>
      <c r="K16" s="322">
        <v>614</v>
      </c>
      <c r="L16" s="338" t="s">
        <v>2</v>
      </c>
      <c r="M16" s="322">
        <v>150</v>
      </c>
      <c r="N16" s="338" t="s">
        <v>2</v>
      </c>
      <c r="O16" s="338" t="s">
        <v>2</v>
      </c>
      <c r="P16" s="338" t="s">
        <v>2</v>
      </c>
      <c r="Q16" s="322">
        <v>14117</v>
      </c>
      <c r="R16" s="338" t="s">
        <v>2</v>
      </c>
      <c r="S16" s="338" t="s">
        <v>2</v>
      </c>
      <c r="T16" s="322">
        <v>403</v>
      </c>
      <c r="U16" s="322">
        <v>12054</v>
      </c>
      <c r="W16" s="40" t="s">
        <v>42</v>
      </c>
      <c r="X16" s="322">
        <v>31227</v>
      </c>
      <c r="Y16" s="322">
        <v>4778</v>
      </c>
      <c r="Z16" s="338" t="s">
        <v>2</v>
      </c>
      <c r="AA16" s="338" t="s">
        <v>2</v>
      </c>
      <c r="AB16" s="338" t="s">
        <v>2</v>
      </c>
      <c r="AC16" s="338" t="s">
        <v>2</v>
      </c>
      <c r="AD16" s="338" t="s">
        <v>2</v>
      </c>
      <c r="AE16" s="338" t="s">
        <v>2</v>
      </c>
      <c r="AF16" s="322">
        <v>3122</v>
      </c>
      <c r="AG16" s="322">
        <v>893</v>
      </c>
      <c r="AH16" s="322">
        <v>1031</v>
      </c>
      <c r="AI16" s="338" t="s">
        <v>2</v>
      </c>
      <c r="AJ16" s="338" t="s">
        <v>2</v>
      </c>
      <c r="AK16" s="338" t="s">
        <v>2</v>
      </c>
      <c r="AL16" s="338" t="s">
        <v>2</v>
      </c>
      <c r="AM16" s="322">
        <v>14092</v>
      </c>
      <c r="AN16" s="338" t="s">
        <v>2</v>
      </c>
      <c r="AO16" s="338" t="s">
        <v>2</v>
      </c>
      <c r="AP16" s="322">
        <v>605</v>
      </c>
      <c r="AQ16" s="322">
        <v>6706</v>
      </c>
      <c r="AS16" s="40" t="s">
        <v>42</v>
      </c>
      <c r="AT16" s="322">
        <v>33250</v>
      </c>
      <c r="AU16" s="322">
        <v>9184</v>
      </c>
      <c r="AV16" s="322">
        <v>3955</v>
      </c>
      <c r="AW16" s="339" t="s">
        <v>2</v>
      </c>
      <c r="AX16" s="322">
        <v>448</v>
      </c>
      <c r="AY16" s="322">
        <v>1638</v>
      </c>
      <c r="AZ16" s="322">
        <v>401</v>
      </c>
      <c r="BA16" s="322">
        <v>10317</v>
      </c>
      <c r="BB16" s="322">
        <v>2810</v>
      </c>
      <c r="BC16" s="322">
        <v>830</v>
      </c>
      <c r="BD16" s="322">
        <v>2171</v>
      </c>
      <c r="BE16" s="322">
        <v>138</v>
      </c>
      <c r="BF16" s="322">
        <v>183</v>
      </c>
      <c r="BG16" s="322">
        <v>11030</v>
      </c>
      <c r="BH16" s="322">
        <v>853</v>
      </c>
      <c r="BI16" s="322">
        <v>10324</v>
      </c>
      <c r="BJ16" s="322">
        <v>4533</v>
      </c>
      <c r="BK16" s="322">
        <v>1302</v>
      </c>
      <c r="BL16" s="322">
        <v>913</v>
      </c>
      <c r="BM16" s="322">
        <v>504</v>
      </c>
      <c r="BO16" s="40" t="s">
        <v>42</v>
      </c>
      <c r="BP16" s="322">
        <v>47049</v>
      </c>
      <c r="BQ16" s="322">
        <v>18090</v>
      </c>
      <c r="BR16" s="322">
        <v>6633</v>
      </c>
      <c r="BS16" s="322">
        <v>706</v>
      </c>
      <c r="BT16" s="322">
        <v>481</v>
      </c>
      <c r="BU16" s="322">
        <v>3209</v>
      </c>
      <c r="BV16" s="322">
        <v>641</v>
      </c>
      <c r="BW16" s="322">
        <v>14843</v>
      </c>
      <c r="BX16" s="322">
        <v>3111</v>
      </c>
      <c r="BY16" s="322">
        <v>1051</v>
      </c>
      <c r="BZ16" s="322">
        <v>3002</v>
      </c>
      <c r="CA16" s="338" t="s">
        <v>2</v>
      </c>
      <c r="CB16" s="338" t="s">
        <v>2</v>
      </c>
      <c r="CC16" s="322">
        <v>11880</v>
      </c>
      <c r="CD16" s="322">
        <v>1267</v>
      </c>
      <c r="CE16" s="322">
        <v>10074</v>
      </c>
      <c r="CF16" s="322">
        <v>4445</v>
      </c>
      <c r="CG16" s="322">
        <v>1889</v>
      </c>
      <c r="CH16" s="322">
        <v>1589</v>
      </c>
      <c r="CI16" s="322">
        <v>1041</v>
      </c>
      <c r="CK16" s="40" t="s">
        <v>42</v>
      </c>
      <c r="CL16" s="322">
        <v>58260</v>
      </c>
      <c r="CM16" s="322">
        <v>21506</v>
      </c>
      <c r="CN16" s="322">
        <v>6692</v>
      </c>
      <c r="CO16" s="322">
        <v>1401</v>
      </c>
      <c r="CP16" s="322">
        <v>459</v>
      </c>
      <c r="CQ16" s="322">
        <v>3604</v>
      </c>
      <c r="CR16" s="322">
        <v>969</v>
      </c>
      <c r="CS16" s="322">
        <v>16170</v>
      </c>
      <c r="CT16" s="322">
        <v>2955</v>
      </c>
      <c r="CU16" s="322">
        <v>840</v>
      </c>
      <c r="CV16" s="322">
        <v>2659</v>
      </c>
      <c r="CW16" s="322">
        <v>171</v>
      </c>
      <c r="CX16" s="322">
        <v>582</v>
      </c>
      <c r="CY16" s="322">
        <v>12752</v>
      </c>
      <c r="CZ16" s="322">
        <v>2747</v>
      </c>
      <c r="DA16" s="322">
        <v>9015</v>
      </c>
      <c r="DB16" s="322">
        <v>4444</v>
      </c>
      <c r="DC16" s="322">
        <v>4454</v>
      </c>
      <c r="DD16" s="322">
        <v>3377</v>
      </c>
      <c r="DE16" s="322">
        <v>1</v>
      </c>
    </row>
    <row r="17" spans="1:109" x14ac:dyDescent="0.2">
      <c r="A17" s="40" t="s">
        <v>43</v>
      </c>
      <c r="B17" s="322">
        <v>36183</v>
      </c>
      <c r="C17" s="322">
        <v>2250</v>
      </c>
      <c r="D17" s="338" t="s">
        <v>2</v>
      </c>
      <c r="E17" s="338" t="s">
        <v>2</v>
      </c>
      <c r="F17" s="338" t="s">
        <v>2</v>
      </c>
      <c r="G17" s="338" t="s">
        <v>2</v>
      </c>
      <c r="H17" s="338" t="s">
        <v>2</v>
      </c>
      <c r="I17" s="338" t="s">
        <v>2</v>
      </c>
      <c r="J17" s="322">
        <v>2207</v>
      </c>
      <c r="K17" s="322">
        <v>754</v>
      </c>
      <c r="L17" s="338" t="s">
        <v>2</v>
      </c>
      <c r="M17" s="322">
        <v>241</v>
      </c>
      <c r="N17" s="338" t="s">
        <v>2</v>
      </c>
      <c r="O17" s="338" t="s">
        <v>2</v>
      </c>
      <c r="P17" s="338" t="s">
        <v>2</v>
      </c>
      <c r="Q17" s="322">
        <v>8287</v>
      </c>
      <c r="R17" s="338" t="s">
        <v>2</v>
      </c>
      <c r="S17" s="338" t="s">
        <v>2</v>
      </c>
      <c r="T17" s="322">
        <v>1797</v>
      </c>
      <c r="U17" s="322">
        <v>7176</v>
      </c>
      <c r="W17" s="40" t="s">
        <v>43</v>
      </c>
      <c r="X17" s="322">
        <v>20673</v>
      </c>
      <c r="Y17" s="322">
        <v>2589</v>
      </c>
      <c r="Z17" s="338" t="s">
        <v>2</v>
      </c>
      <c r="AA17" s="338" t="s">
        <v>2</v>
      </c>
      <c r="AB17" s="338" t="s">
        <v>2</v>
      </c>
      <c r="AC17" s="338" t="s">
        <v>2</v>
      </c>
      <c r="AD17" s="338" t="s">
        <v>2</v>
      </c>
      <c r="AE17" s="338" t="s">
        <v>2</v>
      </c>
      <c r="AF17" s="322">
        <v>1709</v>
      </c>
      <c r="AG17" s="322">
        <v>697</v>
      </c>
      <c r="AH17" s="322">
        <v>288</v>
      </c>
      <c r="AI17" s="338" t="s">
        <v>2</v>
      </c>
      <c r="AJ17" s="338" t="s">
        <v>2</v>
      </c>
      <c r="AK17" s="338" t="s">
        <v>2</v>
      </c>
      <c r="AL17" s="338" t="s">
        <v>2</v>
      </c>
      <c r="AM17" s="322">
        <v>6463</v>
      </c>
      <c r="AN17" s="338" t="s">
        <v>2</v>
      </c>
      <c r="AO17" s="338" t="s">
        <v>2</v>
      </c>
      <c r="AP17" s="322">
        <v>1869</v>
      </c>
      <c r="AQ17" s="322">
        <v>7058</v>
      </c>
      <c r="AS17" s="40" t="s">
        <v>43</v>
      </c>
      <c r="AT17" s="322">
        <v>23615</v>
      </c>
      <c r="AU17" s="322">
        <v>5341</v>
      </c>
      <c r="AV17" s="322">
        <v>784</v>
      </c>
      <c r="AW17" s="339" t="s">
        <v>2</v>
      </c>
      <c r="AX17" s="322">
        <v>497</v>
      </c>
      <c r="AY17" s="322">
        <v>620</v>
      </c>
      <c r="AZ17" s="322">
        <v>786</v>
      </c>
      <c r="BA17" s="322">
        <v>7490</v>
      </c>
      <c r="BB17" s="322">
        <v>1414</v>
      </c>
      <c r="BC17" s="322">
        <v>649</v>
      </c>
      <c r="BD17" s="322">
        <v>418</v>
      </c>
      <c r="BE17" s="322">
        <v>240</v>
      </c>
      <c r="BF17" s="322">
        <v>553</v>
      </c>
      <c r="BG17" s="322">
        <v>6269</v>
      </c>
      <c r="BH17" s="322">
        <v>1448</v>
      </c>
      <c r="BI17" s="322">
        <v>4551</v>
      </c>
      <c r="BJ17" s="322">
        <v>1450</v>
      </c>
      <c r="BK17" s="322">
        <v>1411</v>
      </c>
      <c r="BL17" s="322">
        <v>2838</v>
      </c>
      <c r="BM17" s="322">
        <v>266</v>
      </c>
      <c r="BO17" s="40" t="s">
        <v>43</v>
      </c>
      <c r="BP17" s="322">
        <v>34749</v>
      </c>
      <c r="BQ17" s="322">
        <v>10092</v>
      </c>
      <c r="BR17" s="322">
        <v>984</v>
      </c>
      <c r="BS17" s="322">
        <v>1197</v>
      </c>
      <c r="BT17" s="322">
        <v>580</v>
      </c>
      <c r="BU17" s="322">
        <v>809</v>
      </c>
      <c r="BV17" s="322">
        <v>1913</v>
      </c>
      <c r="BW17" s="322">
        <v>10105</v>
      </c>
      <c r="BX17" s="322">
        <v>1435</v>
      </c>
      <c r="BY17" s="322">
        <v>750</v>
      </c>
      <c r="BZ17" s="322">
        <v>562</v>
      </c>
      <c r="CA17" s="322">
        <v>206</v>
      </c>
      <c r="CB17" s="322">
        <v>735</v>
      </c>
      <c r="CC17" s="322">
        <v>6795</v>
      </c>
      <c r="CD17" s="322">
        <v>1954</v>
      </c>
      <c r="CE17" s="322">
        <v>3881</v>
      </c>
      <c r="CF17" s="322">
        <v>1436</v>
      </c>
      <c r="CG17" s="322">
        <v>1837</v>
      </c>
      <c r="CH17" s="322">
        <v>5592</v>
      </c>
      <c r="CI17" s="322">
        <v>617</v>
      </c>
      <c r="CK17" s="40" t="s">
        <v>43</v>
      </c>
      <c r="CL17" s="322">
        <v>46718</v>
      </c>
      <c r="CM17" s="322">
        <v>12670</v>
      </c>
      <c r="CN17" s="322">
        <v>941</v>
      </c>
      <c r="CO17" s="322">
        <v>2701</v>
      </c>
      <c r="CP17" s="322">
        <v>443</v>
      </c>
      <c r="CQ17" s="322">
        <v>724</v>
      </c>
      <c r="CR17" s="322">
        <v>1748</v>
      </c>
      <c r="CS17" s="322">
        <v>16270</v>
      </c>
      <c r="CT17" s="322">
        <v>1657</v>
      </c>
      <c r="CU17" s="322">
        <v>788</v>
      </c>
      <c r="CV17" s="322">
        <v>500</v>
      </c>
      <c r="CW17" s="322">
        <v>308</v>
      </c>
      <c r="CX17" s="322">
        <v>2192</v>
      </c>
      <c r="CY17" s="322">
        <v>7079</v>
      </c>
      <c r="CZ17" s="322">
        <v>2906</v>
      </c>
      <c r="DA17" s="322">
        <v>3074</v>
      </c>
      <c r="DB17" s="322">
        <v>1144</v>
      </c>
      <c r="DC17" s="322">
        <v>3675</v>
      </c>
      <c r="DD17" s="322">
        <v>7024</v>
      </c>
      <c r="DE17" s="322">
        <v>0</v>
      </c>
    </row>
    <row r="18" spans="1:109" x14ac:dyDescent="0.2">
      <c r="A18" s="40" t="s">
        <v>44</v>
      </c>
      <c r="B18" s="322">
        <v>51037</v>
      </c>
      <c r="C18" s="322">
        <v>4417</v>
      </c>
      <c r="D18" s="338" t="s">
        <v>2</v>
      </c>
      <c r="E18" s="338" t="s">
        <v>2</v>
      </c>
      <c r="F18" s="338" t="s">
        <v>2</v>
      </c>
      <c r="G18" s="338" t="s">
        <v>2</v>
      </c>
      <c r="H18" s="338" t="s">
        <v>2</v>
      </c>
      <c r="I18" s="338" t="s">
        <v>2</v>
      </c>
      <c r="J18" s="322">
        <v>3202</v>
      </c>
      <c r="K18" s="322">
        <v>564</v>
      </c>
      <c r="L18" s="338" t="s">
        <v>2</v>
      </c>
      <c r="M18" s="322">
        <v>454</v>
      </c>
      <c r="N18" s="338" t="s">
        <v>2</v>
      </c>
      <c r="O18" s="338" t="s">
        <v>2</v>
      </c>
      <c r="P18" s="338" t="s">
        <v>2</v>
      </c>
      <c r="Q18" s="322">
        <v>12987</v>
      </c>
      <c r="R18" s="338" t="s">
        <v>2</v>
      </c>
      <c r="S18" s="338" t="s">
        <v>2</v>
      </c>
      <c r="T18" s="322">
        <v>1201</v>
      </c>
      <c r="U18" s="322">
        <v>18799</v>
      </c>
      <c r="W18" s="40" t="s">
        <v>44</v>
      </c>
      <c r="X18" s="322">
        <v>32995</v>
      </c>
      <c r="Y18" s="322">
        <v>6659</v>
      </c>
      <c r="Z18" s="338" t="s">
        <v>2</v>
      </c>
      <c r="AA18" s="338" t="s">
        <v>2</v>
      </c>
      <c r="AB18" s="338" t="s">
        <v>2</v>
      </c>
      <c r="AC18" s="338" t="s">
        <v>2</v>
      </c>
      <c r="AD18" s="338" t="s">
        <v>2</v>
      </c>
      <c r="AE18" s="338" t="s">
        <v>2</v>
      </c>
      <c r="AF18" s="322">
        <v>3566</v>
      </c>
      <c r="AG18" s="322">
        <v>667</v>
      </c>
      <c r="AH18" s="322">
        <v>694</v>
      </c>
      <c r="AI18" s="338" t="s">
        <v>2</v>
      </c>
      <c r="AJ18" s="338" t="s">
        <v>2</v>
      </c>
      <c r="AK18" s="338" t="s">
        <v>2</v>
      </c>
      <c r="AL18" s="338" t="s">
        <v>2</v>
      </c>
      <c r="AM18" s="322">
        <v>12129</v>
      </c>
      <c r="AN18" s="338" t="s">
        <v>2</v>
      </c>
      <c r="AO18" s="338" t="s">
        <v>2</v>
      </c>
      <c r="AP18" s="322">
        <v>1163</v>
      </c>
      <c r="AQ18" s="322">
        <v>8117</v>
      </c>
      <c r="AS18" s="40" t="s">
        <v>44</v>
      </c>
      <c r="AT18" s="322">
        <v>38316</v>
      </c>
      <c r="AU18" s="322">
        <v>10970</v>
      </c>
      <c r="AV18" s="322">
        <v>1742</v>
      </c>
      <c r="AW18" s="339" t="s">
        <v>2</v>
      </c>
      <c r="AX18" s="322">
        <v>1216</v>
      </c>
      <c r="AY18" s="322">
        <v>1934</v>
      </c>
      <c r="AZ18" s="322">
        <v>799</v>
      </c>
      <c r="BA18" s="322">
        <v>12383</v>
      </c>
      <c r="BB18" s="322">
        <v>3135</v>
      </c>
      <c r="BC18" s="322">
        <v>774</v>
      </c>
      <c r="BD18" s="322">
        <v>2229</v>
      </c>
      <c r="BE18" s="322">
        <v>620</v>
      </c>
      <c r="BF18" s="322">
        <v>559</v>
      </c>
      <c r="BG18" s="322">
        <v>10451</v>
      </c>
      <c r="BH18" s="322">
        <v>953</v>
      </c>
      <c r="BI18" s="322">
        <v>9513</v>
      </c>
      <c r="BJ18" s="322">
        <v>5467</v>
      </c>
      <c r="BK18" s="322">
        <v>1379</v>
      </c>
      <c r="BL18" s="322">
        <v>1467</v>
      </c>
      <c r="BM18" s="322">
        <v>1666</v>
      </c>
      <c r="BO18" s="40" t="s">
        <v>44</v>
      </c>
      <c r="BP18" s="322">
        <v>46956</v>
      </c>
      <c r="BQ18" s="322">
        <v>19227</v>
      </c>
      <c r="BR18" s="322">
        <v>2680</v>
      </c>
      <c r="BS18" s="322">
        <v>2194</v>
      </c>
      <c r="BT18" s="322">
        <v>1026</v>
      </c>
      <c r="BU18" s="322">
        <v>3184</v>
      </c>
      <c r="BV18" s="322">
        <v>1722</v>
      </c>
      <c r="BW18" s="322">
        <v>18086</v>
      </c>
      <c r="BX18" s="322">
        <v>2438</v>
      </c>
      <c r="BY18" s="322">
        <v>932</v>
      </c>
      <c r="BZ18" s="322">
        <v>1637</v>
      </c>
      <c r="CA18" s="322">
        <v>629</v>
      </c>
      <c r="CB18" s="322">
        <v>643</v>
      </c>
      <c r="CC18" s="322">
        <v>10615</v>
      </c>
      <c r="CD18" s="322">
        <v>1186</v>
      </c>
      <c r="CE18" s="322">
        <v>8834</v>
      </c>
      <c r="CF18" s="322">
        <v>5384</v>
      </c>
      <c r="CG18" s="322">
        <v>1884</v>
      </c>
      <c r="CH18" s="322">
        <v>2237</v>
      </c>
      <c r="CI18" s="322">
        <v>943</v>
      </c>
      <c r="CK18" s="40" t="s">
        <v>44</v>
      </c>
      <c r="CL18" s="322">
        <v>56335</v>
      </c>
      <c r="CM18" s="322">
        <v>21627</v>
      </c>
      <c r="CN18" s="322">
        <v>2760</v>
      </c>
      <c r="CO18" s="322">
        <v>3325</v>
      </c>
      <c r="CP18" s="322">
        <v>867</v>
      </c>
      <c r="CQ18" s="322">
        <v>3500</v>
      </c>
      <c r="CR18" s="322">
        <v>1553</v>
      </c>
      <c r="CS18" s="322">
        <v>16300</v>
      </c>
      <c r="CT18" s="322">
        <v>2531</v>
      </c>
      <c r="CU18" s="322">
        <v>926</v>
      </c>
      <c r="CV18" s="322">
        <v>2264</v>
      </c>
      <c r="CW18" s="322">
        <v>587</v>
      </c>
      <c r="CX18" s="322">
        <v>1105</v>
      </c>
      <c r="CY18" s="322">
        <v>10919</v>
      </c>
      <c r="CZ18" s="322">
        <v>1984</v>
      </c>
      <c r="DA18" s="322">
        <v>8098</v>
      </c>
      <c r="DB18" s="322">
        <v>5165</v>
      </c>
      <c r="DC18" s="322">
        <v>4916</v>
      </c>
      <c r="DD18" s="322">
        <v>2573</v>
      </c>
      <c r="DE18" s="322">
        <v>0</v>
      </c>
    </row>
    <row r="19" spans="1:109" x14ac:dyDescent="0.2">
      <c r="A19" s="40" t="s">
        <v>45</v>
      </c>
      <c r="B19" s="322">
        <v>18456</v>
      </c>
      <c r="C19" s="322">
        <v>1709</v>
      </c>
      <c r="D19" s="338" t="s">
        <v>2</v>
      </c>
      <c r="E19" s="338" t="s">
        <v>2</v>
      </c>
      <c r="F19" s="338" t="s">
        <v>2</v>
      </c>
      <c r="G19" s="338" t="s">
        <v>2</v>
      </c>
      <c r="H19" s="338" t="s">
        <v>2</v>
      </c>
      <c r="I19" s="338" t="s">
        <v>2</v>
      </c>
      <c r="J19" s="322">
        <v>2727</v>
      </c>
      <c r="K19" s="322">
        <v>553</v>
      </c>
      <c r="L19" s="338" t="s">
        <v>2</v>
      </c>
      <c r="M19" s="322">
        <v>222</v>
      </c>
      <c r="N19" s="338" t="s">
        <v>2</v>
      </c>
      <c r="O19" s="338" t="s">
        <v>2</v>
      </c>
      <c r="P19" s="338" t="s">
        <v>2</v>
      </c>
      <c r="Q19" s="322">
        <v>1379</v>
      </c>
      <c r="R19" s="338" t="s">
        <v>2</v>
      </c>
      <c r="S19" s="338" t="s">
        <v>2</v>
      </c>
      <c r="T19" s="322">
        <v>775</v>
      </c>
      <c r="U19" s="322">
        <v>4695</v>
      </c>
      <c r="W19" s="40" t="s">
        <v>45</v>
      </c>
      <c r="X19" s="322">
        <v>25223</v>
      </c>
      <c r="Y19" s="322">
        <v>9732</v>
      </c>
      <c r="Z19" s="338" t="s">
        <v>2</v>
      </c>
      <c r="AA19" s="338" t="s">
        <v>2</v>
      </c>
      <c r="AB19" s="338" t="s">
        <v>2</v>
      </c>
      <c r="AC19" s="338" t="s">
        <v>2</v>
      </c>
      <c r="AD19" s="338" t="s">
        <v>2</v>
      </c>
      <c r="AE19" s="338" t="s">
        <v>2</v>
      </c>
      <c r="AF19" s="322">
        <v>6407</v>
      </c>
      <c r="AG19" s="322">
        <v>828</v>
      </c>
      <c r="AH19" s="322">
        <v>213</v>
      </c>
      <c r="AI19" s="338" t="s">
        <v>2</v>
      </c>
      <c r="AJ19" s="338" t="s">
        <v>2</v>
      </c>
      <c r="AK19" s="338" t="s">
        <v>2</v>
      </c>
      <c r="AL19" s="338" t="s">
        <v>2</v>
      </c>
      <c r="AM19" s="322">
        <v>2079</v>
      </c>
      <c r="AN19" s="338" t="s">
        <v>2</v>
      </c>
      <c r="AO19" s="338" t="s">
        <v>2</v>
      </c>
      <c r="AP19" s="322">
        <v>725</v>
      </c>
      <c r="AQ19" s="322">
        <v>5239</v>
      </c>
      <c r="AS19" s="40" t="s">
        <v>45</v>
      </c>
      <c r="AT19" s="322">
        <v>37758</v>
      </c>
      <c r="AU19" s="322">
        <v>16216</v>
      </c>
      <c r="AV19" s="322">
        <v>210</v>
      </c>
      <c r="AW19" s="339" t="s">
        <v>2</v>
      </c>
      <c r="AX19" s="322">
        <v>7788</v>
      </c>
      <c r="AY19" s="322">
        <v>304</v>
      </c>
      <c r="AZ19" s="322">
        <v>687</v>
      </c>
      <c r="BA19" s="322">
        <v>16760</v>
      </c>
      <c r="BB19" s="322">
        <v>9557</v>
      </c>
      <c r="BC19" s="322">
        <v>1143</v>
      </c>
      <c r="BD19" s="322">
        <v>352</v>
      </c>
      <c r="BE19" s="322">
        <v>1786</v>
      </c>
      <c r="BF19" s="322">
        <v>144</v>
      </c>
      <c r="BG19" s="322">
        <v>3142</v>
      </c>
      <c r="BH19" s="322">
        <v>679</v>
      </c>
      <c r="BI19" s="322">
        <v>2414</v>
      </c>
      <c r="BJ19" s="322">
        <v>1230</v>
      </c>
      <c r="BK19" s="322">
        <v>565</v>
      </c>
      <c r="BL19" s="322">
        <v>645</v>
      </c>
      <c r="BM19" s="322">
        <v>430</v>
      </c>
      <c r="BO19" s="40" t="s">
        <v>45</v>
      </c>
      <c r="BP19" s="322">
        <v>55649</v>
      </c>
      <c r="BQ19" s="322">
        <v>23234</v>
      </c>
      <c r="BR19" s="322">
        <v>634</v>
      </c>
      <c r="BS19" s="322">
        <v>1231</v>
      </c>
      <c r="BT19" s="322">
        <v>10259</v>
      </c>
      <c r="BU19" s="322">
        <v>560</v>
      </c>
      <c r="BV19" s="322">
        <v>1029</v>
      </c>
      <c r="BW19" s="322">
        <v>27485</v>
      </c>
      <c r="BX19" s="322">
        <v>12421</v>
      </c>
      <c r="BY19" s="322">
        <v>1984</v>
      </c>
      <c r="BZ19" s="322">
        <v>538</v>
      </c>
      <c r="CA19" s="322">
        <v>5239</v>
      </c>
      <c r="CB19" s="322">
        <v>277</v>
      </c>
      <c r="CC19" s="322">
        <v>3345</v>
      </c>
      <c r="CD19" s="322">
        <v>618</v>
      </c>
      <c r="CE19" s="322">
        <v>2446</v>
      </c>
      <c r="CF19" s="322">
        <v>1388</v>
      </c>
      <c r="CG19" s="322">
        <v>696</v>
      </c>
      <c r="CH19" s="322">
        <v>761</v>
      </c>
      <c r="CI19" s="322">
        <v>657</v>
      </c>
      <c r="CK19" s="40" t="s">
        <v>45</v>
      </c>
      <c r="CL19" s="322">
        <v>82443</v>
      </c>
      <c r="CM19" s="322">
        <v>27898</v>
      </c>
      <c r="CN19" s="322">
        <v>1154</v>
      </c>
      <c r="CO19" s="322">
        <v>2241</v>
      </c>
      <c r="CP19" s="322">
        <v>11706</v>
      </c>
      <c r="CQ19" s="322">
        <v>866</v>
      </c>
      <c r="CR19" s="322">
        <v>1074</v>
      </c>
      <c r="CS19" s="322">
        <v>49123</v>
      </c>
      <c r="CT19" s="322">
        <v>21539</v>
      </c>
      <c r="CU19" s="322">
        <v>3582</v>
      </c>
      <c r="CV19" s="322">
        <v>700</v>
      </c>
      <c r="CW19" s="322">
        <v>10392</v>
      </c>
      <c r="CX19" s="322">
        <v>789</v>
      </c>
      <c r="CY19" s="322">
        <v>3698</v>
      </c>
      <c r="CZ19" s="322">
        <v>683</v>
      </c>
      <c r="DA19" s="322">
        <v>2770</v>
      </c>
      <c r="DB19" s="322">
        <v>1691</v>
      </c>
      <c r="DC19" s="322">
        <v>989</v>
      </c>
      <c r="DD19" s="322">
        <v>733</v>
      </c>
      <c r="DE19" s="322">
        <v>2</v>
      </c>
    </row>
    <row r="20" spans="1:109" x14ac:dyDescent="0.2">
      <c r="A20" s="40" t="s">
        <v>46</v>
      </c>
      <c r="B20" s="322">
        <v>7781</v>
      </c>
      <c r="C20" s="322">
        <v>255</v>
      </c>
      <c r="D20" s="338" t="s">
        <v>2</v>
      </c>
      <c r="E20" s="338" t="s">
        <v>2</v>
      </c>
      <c r="F20" s="338" t="s">
        <v>2</v>
      </c>
      <c r="G20" s="338" t="s">
        <v>2</v>
      </c>
      <c r="H20" s="338" t="s">
        <v>2</v>
      </c>
      <c r="I20" s="338" t="s">
        <v>2</v>
      </c>
      <c r="J20" s="322">
        <v>1009</v>
      </c>
      <c r="K20" s="322">
        <v>134</v>
      </c>
      <c r="L20" s="338" t="s">
        <v>2</v>
      </c>
      <c r="M20" s="322">
        <v>34</v>
      </c>
      <c r="N20" s="338" t="s">
        <v>2</v>
      </c>
      <c r="O20" s="338" t="s">
        <v>2</v>
      </c>
      <c r="P20" s="338" t="s">
        <v>2</v>
      </c>
      <c r="Q20" s="322">
        <v>516</v>
      </c>
      <c r="R20" s="338" t="s">
        <v>2</v>
      </c>
      <c r="S20" s="338" t="s">
        <v>2</v>
      </c>
      <c r="T20" s="322">
        <v>481</v>
      </c>
      <c r="U20" s="322">
        <v>1857</v>
      </c>
      <c r="W20" s="40" t="s">
        <v>46</v>
      </c>
      <c r="X20" s="322">
        <v>4711</v>
      </c>
      <c r="Y20" s="322">
        <v>649</v>
      </c>
      <c r="Z20" s="338" t="s">
        <v>2</v>
      </c>
      <c r="AA20" s="338" t="s">
        <v>2</v>
      </c>
      <c r="AB20" s="338" t="s">
        <v>2</v>
      </c>
      <c r="AC20" s="338" t="s">
        <v>2</v>
      </c>
      <c r="AD20" s="338" t="s">
        <v>2</v>
      </c>
      <c r="AE20" s="338" t="s">
        <v>2</v>
      </c>
      <c r="AF20" s="322">
        <v>1273</v>
      </c>
      <c r="AG20" s="322">
        <v>179</v>
      </c>
      <c r="AH20" s="322">
        <v>109</v>
      </c>
      <c r="AI20" s="338" t="s">
        <v>2</v>
      </c>
      <c r="AJ20" s="338" t="s">
        <v>2</v>
      </c>
      <c r="AK20" s="338" t="s">
        <v>2</v>
      </c>
      <c r="AL20" s="338" t="s">
        <v>2</v>
      </c>
      <c r="AM20" s="322">
        <v>624</v>
      </c>
      <c r="AN20" s="338" t="s">
        <v>2</v>
      </c>
      <c r="AO20" s="338" t="s">
        <v>2</v>
      </c>
      <c r="AP20" s="322">
        <v>449</v>
      </c>
      <c r="AQ20" s="322">
        <v>1428</v>
      </c>
      <c r="AS20" s="40" t="s">
        <v>46</v>
      </c>
      <c r="AT20" s="322">
        <v>5437</v>
      </c>
      <c r="AU20" s="322">
        <v>1159</v>
      </c>
      <c r="AV20" s="322">
        <v>67</v>
      </c>
      <c r="AW20" s="339" t="s">
        <v>2</v>
      </c>
      <c r="AX20" s="322">
        <v>294</v>
      </c>
      <c r="AY20" s="322">
        <v>63</v>
      </c>
      <c r="AZ20" s="322">
        <v>190</v>
      </c>
      <c r="BA20" s="322">
        <v>2744</v>
      </c>
      <c r="BB20" s="322">
        <v>1356</v>
      </c>
      <c r="BC20" s="322">
        <v>193</v>
      </c>
      <c r="BD20" s="322">
        <v>113</v>
      </c>
      <c r="BE20" s="322">
        <v>78</v>
      </c>
      <c r="BF20" s="322">
        <v>75</v>
      </c>
      <c r="BG20" s="322">
        <v>926</v>
      </c>
      <c r="BH20" s="322">
        <v>156</v>
      </c>
      <c r="BI20" s="322">
        <v>699</v>
      </c>
      <c r="BJ20" s="322">
        <v>187</v>
      </c>
      <c r="BK20" s="322">
        <v>170</v>
      </c>
      <c r="BL20" s="322">
        <v>303</v>
      </c>
      <c r="BM20" s="322">
        <v>135</v>
      </c>
      <c r="BO20" s="40" t="s">
        <v>46</v>
      </c>
      <c r="BP20" s="322">
        <v>7068</v>
      </c>
      <c r="BQ20" s="322">
        <v>2286</v>
      </c>
      <c r="BR20" s="322">
        <v>310</v>
      </c>
      <c r="BS20" s="338" t="s">
        <v>2</v>
      </c>
      <c r="BT20" s="322">
        <v>321</v>
      </c>
      <c r="BU20" s="338" t="s">
        <v>2</v>
      </c>
      <c r="BV20" s="322">
        <v>403</v>
      </c>
      <c r="BW20" s="322">
        <v>3452</v>
      </c>
      <c r="BX20" s="322">
        <v>1334</v>
      </c>
      <c r="BY20" s="322">
        <v>221</v>
      </c>
      <c r="BZ20" s="322">
        <v>141</v>
      </c>
      <c r="CA20" s="338" t="s">
        <v>2</v>
      </c>
      <c r="CB20" s="338" t="s">
        <v>2</v>
      </c>
      <c r="CC20" s="322">
        <v>988</v>
      </c>
      <c r="CD20" s="322">
        <v>189</v>
      </c>
      <c r="CE20" s="322">
        <v>662</v>
      </c>
      <c r="CF20" s="322">
        <v>215</v>
      </c>
      <c r="CG20" s="322">
        <v>248</v>
      </c>
      <c r="CH20" s="322">
        <v>340</v>
      </c>
      <c r="CI20" s="322">
        <v>96</v>
      </c>
      <c r="CK20" s="40" t="s">
        <v>46</v>
      </c>
      <c r="CL20" s="322">
        <v>15146</v>
      </c>
      <c r="CM20" s="322">
        <v>6331</v>
      </c>
      <c r="CN20" s="322">
        <v>2241</v>
      </c>
      <c r="CO20" s="322">
        <v>39</v>
      </c>
      <c r="CP20" s="322">
        <v>462</v>
      </c>
      <c r="CQ20" s="322">
        <v>678</v>
      </c>
      <c r="CR20" s="322">
        <v>621</v>
      </c>
      <c r="CS20" s="322">
        <v>6602</v>
      </c>
      <c r="CT20" s="322">
        <v>2301</v>
      </c>
      <c r="CU20" s="322">
        <v>653</v>
      </c>
      <c r="CV20" s="322">
        <v>512</v>
      </c>
      <c r="CW20" s="322">
        <v>413</v>
      </c>
      <c r="CX20" s="322">
        <v>759</v>
      </c>
      <c r="CY20" s="322">
        <v>1497</v>
      </c>
      <c r="CZ20" s="322">
        <v>288</v>
      </c>
      <c r="DA20" s="322">
        <v>1040</v>
      </c>
      <c r="DB20" s="322">
        <v>415</v>
      </c>
      <c r="DC20" s="322">
        <v>353</v>
      </c>
      <c r="DD20" s="322">
        <v>363</v>
      </c>
      <c r="DE20" s="322">
        <v>0</v>
      </c>
    </row>
    <row r="21" spans="1:109" x14ac:dyDescent="0.2">
      <c r="A21" s="40" t="s">
        <v>47</v>
      </c>
      <c r="B21" s="322">
        <v>14721</v>
      </c>
      <c r="C21" s="322">
        <v>811</v>
      </c>
      <c r="D21" s="338" t="s">
        <v>2</v>
      </c>
      <c r="E21" s="338" t="s">
        <v>2</v>
      </c>
      <c r="F21" s="338" t="s">
        <v>2</v>
      </c>
      <c r="G21" s="338" t="s">
        <v>2</v>
      </c>
      <c r="H21" s="338" t="s">
        <v>2</v>
      </c>
      <c r="I21" s="338" t="s">
        <v>2</v>
      </c>
      <c r="J21" s="322">
        <v>2583</v>
      </c>
      <c r="K21" s="322">
        <v>588</v>
      </c>
      <c r="L21" s="338" t="s">
        <v>2</v>
      </c>
      <c r="M21" s="322">
        <v>126</v>
      </c>
      <c r="N21" s="338" t="s">
        <v>2</v>
      </c>
      <c r="O21" s="338" t="s">
        <v>2</v>
      </c>
      <c r="P21" s="338" t="s">
        <v>2</v>
      </c>
      <c r="Q21" s="322">
        <v>592</v>
      </c>
      <c r="R21" s="338" t="s">
        <v>2</v>
      </c>
      <c r="S21" s="338" t="s">
        <v>2</v>
      </c>
      <c r="T21" s="322">
        <v>640</v>
      </c>
      <c r="U21" s="322">
        <v>4574</v>
      </c>
      <c r="W21" s="40" t="s">
        <v>47</v>
      </c>
      <c r="X21" s="322">
        <v>13394</v>
      </c>
      <c r="Y21" s="322">
        <v>2628</v>
      </c>
      <c r="Z21" s="338" t="s">
        <v>2</v>
      </c>
      <c r="AA21" s="338" t="s">
        <v>2</v>
      </c>
      <c r="AB21" s="338" t="s">
        <v>2</v>
      </c>
      <c r="AC21" s="338" t="s">
        <v>2</v>
      </c>
      <c r="AD21" s="338" t="s">
        <v>2</v>
      </c>
      <c r="AE21" s="338" t="s">
        <v>2</v>
      </c>
      <c r="AF21" s="322">
        <v>4199</v>
      </c>
      <c r="AG21" s="322">
        <v>684</v>
      </c>
      <c r="AH21" s="322">
        <v>285</v>
      </c>
      <c r="AI21" s="338" t="s">
        <v>2</v>
      </c>
      <c r="AJ21" s="338" t="s">
        <v>2</v>
      </c>
      <c r="AK21" s="338" t="s">
        <v>2</v>
      </c>
      <c r="AL21" s="338" t="s">
        <v>2</v>
      </c>
      <c r="AM21" s="322">
        <v>882</v>
      </c>
      <c r="AN21" s="338" t="s">
        <v>2</v>
      </c>
      <c r="AO21" s="338" t="s">
        <v>2</v>
      </c>
      <c r="AP21" s="322">
        <v>774</v>
      </c>
      <c r="AQ21" s="322">
        <v>3942</v>
      </c>
      <c r="AS21" s="40" t="s">
        <v>47</v>
      </c>
      <c r="AT21" s="322">
        <v>20621</v>
      </c>
      <c r="AU21" s="322">
        <v>5040</v>
      </c>
      <c r="AV21" s="322">
        <v>101</v>
      </c>
      <c r="AW21" s="339" t="s">
        <v>2</v>
      </c>
      <c r="AX21" s="322">
        <v>2137</v>
      </c>
      <c r="AY21" s="322">
        <v>114</v>
      </c>
      <c r="AZ21" s="322">
        <v>302</v>
      </c>
      <c r="BA21" s="322">
        <v>11638</v>
      </c>
      <c r="BB21" s="322">
        <v>6382</v>
      </c>
      <c r="BC21" s="322">
        <v>1061</v>
      </c>
      <c r="BD21" s="322">
        <v>650</v>
      </c>
      <c r="BE21" s="322">
        <v>509</v>
      </c>
      <c r="BF21" s="322">
        <v>289</v>
      </c>
      <c r="BG21" s="322">
        <v>2745</v>
      </c>
      <c r="BH21" s="322">
        <v>1245</v>
      </c>
      <c r="BI21" s="322">
        <v>1227</v>
      </c>
      <c r="BJ21" s="322">
        <v>391</v>
      </c>
      <c r="BK21" s="322">
        <v>337</v>
      </c>
      <c r="BL21" s="322">
        <v>481</v>
      </c>
      <c r="BM21" s="322">
        <v>380</v>
      </c>
      <c r="BO21" s="40" t="s">
        <v>47</v>
      </c>
      <c r="BP21" s="322">
        <v>31553</v>
      </c>
      <c r="BQ21" s="322">
        <v>9895</v>
      </c>
      <c r="BR21" s="322">
        <v>435</v>
      </c>
      <c r="BS21" s="322">
        <v>929</v>
      </c>
      <c r="BT21" s="322">
        <v>2900</v>
      </c>
      <c r="BU21" s="322">
        <v>259</v>
      </c>
      <c r="BV21" s="322">
        <v>788</v>
      </c>
      <c r="BW21" s="322">
        <v>17535</v>
      </c>
      <c r="BX21" s="322">
        <v>8212</v>
      </c>
      <c r="BY21" s="322">
        <v>1660</v>
      </c>
      <c r="BZ21" s="322">
        <v>845</v>
      </c>
      <c r="CA21" s="322">
        <v>1552</v>
      </c>
      <c r="CB21" s="322">
        <v>448</v>
      </c>
      <c r="CC21" s="322">
        <v>3005</v>
      </c>
      <c r="CD21" s="322">
        <v>1226</v>
      </c>
      <c r="CE21" s="322">
        <v>1436</v>
      </c>
      <c r="CF21" s="322">
        <v>518</v>
      </c>
      <c r="CG21" s="322">
        <v>430</v>
      </c>
      <c r="CH21" s="322">
        <v>768</v>
      </c>
      <c r="CI21" s="322">
        <v>273</v>
      </c>
      <c r="CK21" s="40" t="s">
        <v>47</v>
      </c>
      <c r="CL21" s="322">
        <v>61359</v>
      </c>
      <c r="CM21" s="322">
        <v>17226</v>
      </c>
      <c r="CN21" s="322">
        <v>1350</v>
      </c>
      <c r="CO21" s="322">
        <v>3130</v>
      </c>
      <c r="CP21" s="322">
        <v>3612</v>
      </c>
      <c r="CQ21" s="322">
        <v>568</v>
      </c>
      <c r="CR21" s="322">
        <v>1074</v>
      </c>
      <c r="CS21" s="322">
        <v>39339</v>
      </c>
      <c r="CT21" s="322">
        <v>15617</v>
      </c>
      <c r="CU21" s="322">
        <v>4825</v>
      </c>
      <c r="CV21" s="322">
        <v>1352</v>
      </c>
      <c r="CW21" s="322">
        <v>4290</v>
      </c>
      <c r="CX21" s="322">
        <v>1142</v>
      </c>
      <c r="CY21" s="322">
        <v>3031</v>
      </c>
      <c r="CZ21" s="322">
        <v>775</v>
      </c>
      <c r="DA21" s="322">
        <v>1917</v>
      </c>
      <c r="DB21" s="322">
        <v>802</v>
      </c>
      <c r="DC21" s="322">
        <v>961</v>
      </c>
      <c r="DD21" s="322">
        <v>800</v>
      </c>
      <c r="DE21" s="322">
        <v>2</v>
      </c>
    </row>
    <row r="22" spans="1:109" x14ac:dyDescent="0.2">
      <c r="A22" s="40" t="s">
        <v>48</v>
      </c>
      <c r="B22" s="322">
        <v>23931</v>
      </c>
      <c r="C22" s="322">
        <v>2937</v>
      </c>
      <c r="D22" s="338" t="s">
        <v>2</v>
      </c>
      <c r="E22" s="338" t="s">
        <v>2</v>
      </c>
      <c r="F22" s="338" t="s">
        <v>2</v>
      </c>
      <c r="G22" s="338" t="s">
        <v>2</v>
      </c>
      <c r="H22" s="338" t="s">
        <v>2</v>
      </c>
      <c r="I22" s="338" t="s">
        <v>2</v>
      </c>
      <c r="J22" s="322">
        <v>6761</v>
      </c>
      <c r="K22" s="322">
        <v>1223</v>
      </c>
      <c r="L22" s="338" t="s">
        <v>2</v>
      </c>
      <c r="M22" s="322">
        <v>226</v>
      </c>
      <c r="N22" s="338" t="s">
        <v>2</v>
      </c>
      <c r="O22" s="338" t="s">
        <v>2</v>
      </c>
      <c r="P22" s="338" t="s">
        <v>2</v>
      </c>
      <c r="Q22" s="322">
        <v>1456</v>
      </c>
      <c r="R22" s="338" t="s">
        <v>2</v>
      </c>
      <c r="S22" s="338" t="s">
        <v>2</v>
      </c>
      <c r="T22" s="322">
        <v>904</v>
      </c>
      <c r="U22" s="322">
        <v>4719</v>
      </c>
      <c r="W22" s="40" t="s">
        <v>48</v>
      </c>
      <c r="X22" s="322">
        <v>28005</v>
      </c>
      <c r="Y22" s="322">
        <v>6718</v>
      </c>
      <c r="Z22" s="338" t="s">
        <v>2</v>
      </c>
      <c r="AA22" s="338" t="s">
        <v>2</v>
      </c>
      <c r="AB22" s="338" t="s">
        <v>2</v>
      </c>
      <c r="AC22" s="338" t="s">
        <v>2</v>
      </c>
      <c r="AD22" s="338" t="s">
        <v>2</v>
      </c>
      <c r="AE22" s="338" t="s">
        <v>2</v>
      </c>
      <c r="AF22" s="322">
        <v>11025</v>
      </c>
      <c r="AG22" s="322">
        <v>1917</v>
      </c>
      <c r="AH22" s="322">
        <v>161</v>
      </c>
      <c r="AI22" s="338" t="s">
        <v>2</v>
      </c>
      <c r="AJ22" s="338" t="s">
        <v>2</v>
      </c>
      <c r="AK22" s="338" t="s">
        <v>2</v>
      </c>
      <c r="AL22" s="338" t="s">
        <v>2</v>
      </c>
      <c r="AM22" s="322">
        <v>1505</v>
      </c>
      <c r="AN22" s="338" t="s">
        <v>2</v>
      </c>
      <c r="AO22" s="338" t="s">
        <v>2</v>
      </c>
      <c r="AP22" s="322">
        <v>1114</v>
      </c>
      <c r="AQ22" s="322">
        <v>5565</v>
      </c>
      <c r="AS22" s="40" t="s">
        <v>48</v>
      </c>
      <c r="AT22" s="322">
        <v>35310</v>
      </c>
      <c r="AU22" s="322">
        <v>9384</v>
      </c>
      <c r="AV22" s="322">
        <v>288</v>
      </c>
      <c r="AW22" s="339" t="s">
        <v>2</v>
      </c>
      <c r="AX22" s="322">
        <v>4419</v>
      </c>
      <c r="AY22" s="322">
        <v>468</v>
      </c>
      <c r="AZ22" s="322">
        <v>375</v>
      </c>
      <c r="BA22" s="322">
        <v>21398</v>
      </c>
      <c r="BB22" s="322">
        <v>12996</v>
      </c>
      <c r="BC22" s="322">
        <v>2736</v>
      </c>
      <c r="BD22" s="322">
        <v>399</v>
      </c>
      <c r="BE22" s="322">
        <v>849</v>
      </c>
      <c r="BF22" s="322">
        <v>532</v>
      </c>
      <c r="BG22" s="322">
        <v>2186</v>
      </c>
      <c r="BH22" s="322">
        <v>612</v>
      </c>
      <c r="BI22" s="322">
        <v>1389</v>
      </c>
      <c r="BJ22" s="322">
        <v>462</v>
      </c>
      <c r="BK22" s="322">
        <v>488</v>
      </c>
      <c r="BL22" s="322">
        <v>1169</v>
      </c>
      <c r="BM22" s="322">
        <v>685</v>
      </c>
      <c r="BO22" s="40" t="s">
        <v>48</v>
      </c>
      <c r="BP22" s="322">
        <v>49513</v>
      </c>
      <c r="BQ22" s="322">
        <v>14525</v>
      </c>
      <c r="BR22" s="322">
        <v>510</v>
      </c>
      <c r="BS22" s="322">
        <v>1255</v>
      </c>
      <c r="BT22" s="322">
        <v>4634</v>
      </c>
      <c r="BU22" s="322">
        <v>728</v>
      </c>
      <c r="BV22" s="322">
        <v>1075</v>
      </c>
      <c r="BW22" s="322">
        <v>29626</v>
      </c>
      <c r="BX22" s="322">
        <v>15390</v>
      </c>
      <c r="BY22" s="322">
        <v>4359</v>
      </c>
      <c r="BZ22" s="322">
        <v>617</v>
      </c>
      <c r="CA22" s="322">
        <v>1446</v>
      </c>
      <c r="CB22" s="322">
        <v>888</v>
      </c>
      <c r="CC22" s="322">
        <v>2503</v>
      </c>
      <c r="CD22" s="322">
        <v>792</v>
      </c>
      <c r="CE22" s="322">
        <v>1295</v>
      </c>
      <c r="CF22" s="322">
        <v>483</v>
      </c>
      <c r="CG22" s="322">
        <v>795</v>
      </c>
      <c r="CH22" s="322">
        <v>1831</v>
      </c>
      <c r="CI22" s="322">
        <v>587</v>
      </c>
      <c r="CK22" s="40" t="s">
        <v>48</v>
      </c>
      <c r="CL22" s="322">
        <v>80612</v>
      </c>
      <c r="CM22" s="322">
        <v>18893</v>
      </c>
      <c r="CN22" s="322">
        <v>1041</v>
      </c>
      <c r="CO22" s="322">
        <v>2707</v>
      </c>
      <c r="CP22" s="322">
        <v>4480</v>
      </c>
      <c r="CQ22" s="322">
        <v>1148</v>
      </c>
      <c r="CR22" s="322">
        <v>1325</v>
      </c>
      <c r="CS22" s="322">
        <v>55112</v>
      </c>
      <c r="CT22" s="322">
        <v>27288</v>
      </c>
      <c r="CU22" s="322">
        <v>7051</v>
      </c>
      <c r="CV22" s="322">
        <v>1137</v>
      </c>
      <c r="CW22" s="322">
        <v>2660</v>
      </c>
      <c r="CX22" s="322">
        <v>2027</v>
      </c>
      <c r="CY22" s="322">
        <v>3143</v>
      </c>
      <c r="CZ22" s="322">
        <v>1192</v>
      </c>
      <c r="DA22" s="322">
        <v>1535</v>
      </c>
      <c r="DB22" s="322">
        <v>677</v>
      </c>
      <c r="DC22" s="322">
        <v>1528</v>
      </c>
      <c r="DD22" s="322">
        <v>1936</v>
      </c>
      <c r="DE22" s="322">
        <v>0</v>
      </c>
    </row>
    <row r="23" spans="1:109" x14ac:dyDescent="0.2">
      <c r="A23" s="40" t="s">
        <v>49</v>
      </c>
      <c r="B23" s="322">
        <v>40467</v>
      </c>
      <c r="C23" s="322">
        <v>4007</v>
      </c>
      <c r="D23" s="338" t="s">
        <v>2</v>
      </c>
      <c r="E23" s="338" t="s">
        <v>2</v>
      </c>
      <c r="F23" s="338" t="s">
        <v>2</v>
      </c>
      <c r="G23" s="338" t="s">
        <v>2</v>
      </c>
      <c r="H23" s="338" t="s">
        <v>2</v>
      </c>
      <c r="I23" s="338" t="s">
        <v>2</v>
      </c>
      <c r="J23" s="322">
        <v>1705</v>
      </c>
      <c r="K23" s="322">
        <v>878</v>
      </c>
      <c r="L23" s="338" t="s">
        <v>2</v>
      </c>
      <c r="M23" s="322">
        <v>127</v>
      </c>
      <c r="N23" s="338" t="s">
        <v>2</v>
      </c>
      <c r="O23" s="338" t="s">
        <v>2</v>
      </c>
      <c r="P23" s="338" t="s">
        <v>2</v>
      </c>
      <c r="Q23" s="322">
        <v>7060</v>
      </c>
      <c r="R23" s="338" t="s">
        <v>2</v>
      </c>
      <c r="S23" s="338" t="s">
        <v>2</v>
      </c>
      <c r="T23" s="322">
        <v>754</v>
      </c>
      <c r="U23" s="322">
        <v>13351</v>
      </c>
      <c r="W23" s="40" t="s">
        <v>49</v>
      </c>
      <c r="X23" s="322">
        <v>17634</v>
      </c>
      <c r="Y23" s="322">
        <v>3249</v>
      </c>
      <c r="Z23" s="338" t="s">
        <v>2</v>
      </c>
      <c r="AA23" s="338" t="s">
        <v>2</v>
      </c>
      <c r="AB23" s="338" t="s">
        <v>2</v>
      </c>
      <c r="AC23" s="338" t="s">
        <v>2</v>
      </c>
      <c r="AD23" s="338" t="s">
        <v>2</v>
      </c>
      <c r="AE23" s="338" t="s">
        <v>2</v>
      </c>
      <c r="AF23" s="322">
        <v>1247</v>
      </c>
      <c r="AG23" s="322">
        <v>330</v>
      </c>
      <c r="AH23" s="322">
        <v>669</v>
      </c>
      <c r="AI23" s="338" t="s">
        <v>2</v>
      </c>
      <c r="AJ23" s="338" t="s">
        <v>2</v>
      </c>
      <c r="AK23" s="338" t="s">
        <v>2</v>
      </c>
      <c r="AL23" s="338" t="s">
        <v>2</v>
      </c>
      <c r="AM23" s="322">
        <v>5265</v>
      </c>
      <c r="AN23" s="338" t="s">
        <v>2</v>
      </c>
      <c r="AO23" s="338" t="s">
        <v>2</v>
      </c>
      <c r="AP23" s="322">
        <v>1093</v>
      </c>
      <c r="AQ23" s="322">
        <v>5781</v>
      </c>
      <c r="AS23" s="40" t="s">
        <v>49</v>
      </c>
      <c r="AT23" s="322">
        <v>21255</v>
      </c>
      <c r="AU23" s="322">
        <v>5570</v>
      </c>
      <c r="AV23" s="322">
        <v>1464</v>
      </c>
      <c r="AW23" s="339" t="s">
        <v>2</v>
      </c>
      <c r="AX23" s="322">
        <v>376</v>
      </c>
      <c r="AY23" s="322">
        <v>737</v>
      </c>
      <c r="AZ23" s="322">
        <v>538</v>
      </c>
      <c r="BA23" s="322">
        <v>7357</v>
      </c>
      <c r="BB23" s="322">
        <v>1213</v>
      </c>
      <c r="BC23" s="322">
        <v>372</v>
      </c>
      <c r="BD23" s="322">
        <v>1833</v>
      </c>
      <c r="BE23" s="322">
        <v>237</v>
      </c>
      <c r="BF23" s="322">
        <v>451</v>
      </c>
      <c r="BG23" s="322">
        <v>5208</v>
      </c>
      <c r="BH23" s="322">
        <v>956</v>
      </c>
      <c r="BI23" s="322">
        <v>4080</v>
      </c>
      <c r="BJ23" s="322">
        <v>1690</v>
      </c>
      <c r="BK23" s="322">
        <v>1013</v>
      </c>
      <c r="BL23" s="322">
        <v>1385</v>
      </c>
      <c r="BM23" s="322">
        <v>722</v>
      </c>
      <c r="BO23" s="40" t="s">
        <v>49</v>
      </c>
      <c r="BP23" s="322">
        <v>29806</v>
      </c>
      <c r="BQ23" s="322">
        <v>9528</v>
      </c>
      <c r="BR23" s="322">
        <v>1779</v>
      </c>
      <c r="BS23" s="322">
        <v>1226</v>
      </c>
      <c r="BT23" s="322">
        <v>416</v>
      </c>
      <c r="BU23" s="322">
        <v>931</v>
      </c>
      <c r="BV23" s="322">
        <v>888</v>
      </c>
      <c r="BW23" s="322">
        <v>11444</v>
      </c>
      <c r="BX23" s="322">
        <v>1124</v>
      </c>
      <c r="BY23" s="322">
        <v>456</v>
      </c>
      <c r="BZ23" s="322">
        <v>2292</v>
      </c>
      <c r="CA23" s="322">
        <v>241</v>
      </c>
      <c r="CB23" s="322">
        <v>421</v>
      </c>
      <c r="CC23" s="322">
        <v>5992</v>
      </c>
      <c r="CD23" s="322">
        <v>1519</v>
      </c>
      <c r="CE23" s="322">
        <v>3793</v>
      </c>
      <c r="CF23" s="322">
        <v>1569</v>
      </c>
      <c r="CG23" s="322">
        <v>1678</v>
      </c>
      <c r="CH23" s="322">
        <v>2956</v>
      </c>
      <c r="CI23" s="322">
        <v>521</v>
      </c>
      <c r="CK23" s="40" t="s">
        <v>49</v>
      </c>
      <c r="CL23" s="322">
        <v>40917</v>
      </c>
      <c r="CM23" s="322">
        <v>12379</v>
      </c>
      <c r="CN23" s="322">
        <v>1547</v>
      </c>
      <c r="CO23" s="322">
        <v>2518</v>
      </c>
      <c r="CP23" s="322">
        <v>456</v>
      </c>
      <c r="CQ23" s="322">
        <v>826</v>
      </c>
      <c r="CR23" s="322">
        <v>1115</v>
      </c>
      <c r="CS23" s="322">
        <v>13282</v>
      </c>
      <c r="CT23" s="322">
        <v>1424</v>
      </c>
      <c r="CU23" s="322">
        <v>472</v>
      </c>
      <c r="CV23" s="322">
        <v>2160</v>
      </c>
      <c r="CW23" s="322">
        <v>282</v>
      </c>
      <c r="CX23" s="322">
        <v>760</v>
      </c>
      <c r="CY23" s="322">
        <v>7493</v>
      </c>
      <c r="CZ23" s="322">
        <v>3142</v>
      </c>
      <c r="DA23" s="322">
        <v>3189</v>
      </c>
      <c r="DB23" s="322">
        <v>1452</v>
      </c>
      <c r="DC23" s="322">
        <v>3512</v>
      </c>
      <c r="DD23" s="322">
        <v>4251</v>
      </c>
      <c r="DE23" s="322">
        <v>0</v>
      </c>
    </row>
    <row r="24" spans="1:109" x14ac:dyDescent="0.2">
      <c r="A24" s="40" t="s">
        <v>50</v>
      </c>
      <c r="B24" s="322">
        <v>41617</v>
      </c>
      <c r="C24" s="322">
        <v>2574</v>
      </c>
      <c r="D24" s="338" t="s">
        <v>2</v>
      </c>
      <c r="E24" s="338" t="s">
        <v>2</v>
      </c>
      <c r="F24" s="338" t="s">
        <v>2</v>
      </c>
      <c r="G24" s="338" t="s">
        <v>2</v>
      </c>
      <c r="H24" s="338" t="s">
        <v>2</v>
      </c>
      <c r="I24" s="338" t="s">
        <v>2</v>
      </c>
      <c r="J24" s="322">
        <v>2537</v>
      </c>
      <c r="K24" s="322">
        <v>700</v>
      </c>
      <c r="L24" s="338" t="s">
        <v>2</v>
      </c>
      <c r="M24" s="322">
        <v>542</v>
      </c>
      <c r="N24" s="338" t="s">
        <v>2</v>
      </c>
      <c r="O24" s="338" t="s">
        <v>2</v>
      </c>
      <c r="P24" s="338" t="s">
        <v>2</v>
      </c>
      <c r="Q24" s="322">
        <v>3278</v>
      </c>
      <c r="R24" s="338" t="s">
        <v>2</v>
      </c>
      <c r="S24" s="338" t="s">
        <v>2</v>
      </c>
      <c r="T24" s="322">
        <v>5350</v>
      </c>
      <c r="U24" s="322">
        <v>18195</v>
      </c>
      <c r="W24" s="40" t="s">
        <v>50</v>
      </c>
      <c r="X24" s="322">
        <v>27791</v>
      </c>
      <c r="Y24" s="322">
        <v>2188</v>
      </c>
      <c r="Z24" s="338" t="s">
        <v>2</v>
      </c>
      <c r="AA24" s="338" t="s">
        <v>2</v>
      </c>
      <c r="AB24" s="338" t="s">
        <v>2</v>
      </c>
      <c r="AC24" s="338" t="s">
        <v>2</v>
      </c>
      <c r="AD24" s="338" t="s">
        <v>2</v>
      </c>
      <c r="AE24" s="338" t="s">
        <v>2</v>
      </c>
      <c r="AF24" s="322">
        <v>1421</v>
      </c>
      <c r="AG24" s="322">
        <v>506</v>
      </c>
      <c r="AH24" s="322">
        <v>256</v>
      </c>
      <c r="AI24" s="338" t="s">
        <v>2</v>
      </c>
      <c r="AJ24" s="338" t="s">
        <v>2</v>
      </c>
      <c r="AK24" s="338" t="s">
        <v>2</v>
      </c>
      <c r="AL24" s="338" t="s">
        <v>2</v>
      </c>
      <c r="AM24" s="322">
        <v>2377</v>
      </c>
      <c r="AN24" s="338" t="s">
        <v>2</v>
      </c>
      <c r="AO24" s="338" t="s">
        <v>2</v>
      </c>
      <c r="AP24" s="322">
        <v>3409</v>
      </c>
      <c r="AQ24" s="322">
        <v>17634</v>
      </c>
      <c r="AS24" s="40" t="s">
        <v>50</v>
      </c>
      <c r="AT24" s="322">
        <v>34267</v>
      </c>
      <c r="AU24" s="322">
        <v>6640</v>
      </c>
      <c r="AV24" s="322">
        <v>570</v>
      </c>
      <c r="AW24" s="339" t="s">
        <v>2</v>
      </c>
      <c r="AX24" s="322">
        <v>430</v>
      </c>
      <c r="AY24" s="322">
        <v>368</v>
      </c>
      <c r="AZ24" s="322">
        <v>1138</v>
      </c>
      <c r="BA24" s="322">
        <v>12970</v>
      </c>
      <c r="BB24" s="322">
        <v>1522</v>
      </c>
      <c r="BC24" s="322">
        <v>593</v>
      </c>
      <c r="BD24" s="322">
        <v>493</v>
      </c>
      <c r="BE24" s="322">
        <v>285</v>
      </c>
      <c r="BF24" s="322">
        <v>1513</v>
      </c>
      <c r="BG24" s="322">
        <v>8958</v>
      </c>
      <c r="BH24" s="322">
        <v>5866</v>
      </c>
      <c r="BI24" s="322">
        <v>2009</v>
      </c>
      <c r="BJ24" s="322">
        <v>511</v>
      </c>
      <c r="BK24" s="322">
        <v>1931</v>
      </c>
      <c r="BL24" s="322">
        <v>3402</v>
      </c>
      <c r="BM24" s="322">
        <v>366</v>
      </c>
      <c r="BO24" s="40" t="s">
        <v>50</v>
      </c>
      <c r="BP24" s="322">
        <v>43634</v>
      </c>
      <c r="BQ24" s="322">
        <v>9914</v>
      </c>
      <c r="BR24" s="322">
        <v>609</v>
      </c>
      <c r="BS24" s="322">
        <v>658</v>
      </c>
      <c r="BT24" s="322">
        <v>582</v>
      </c>
      <c r="BU24" s="322">
        <v>502</v>
      </c>
      <c r="BV24" s="322">
        <v>1695</v>
      </c>
      <c r="BW24" s="322">
        <v>15594</v>
      </c>
      <c r="BX24" s="322">
        <v>1958</v>
      </c>
      <c r="BY24" s="322">
        <v>706</v>
      </c>
      <c r="BZ24" s="322">
        <v>605</v>
      </c>
      <c r="CA24" s="322">
        <v>306</v>
      </c>
      <c r="CB24" s="322">
        <v>1616</v>
      </c>
      <c r="CC24" s="322">
        <v>11481</v>
      </c>
      <c r="CD24" s="322">
        <v>8050</v>
      </c>
      <c r="CE24" s="322">
        <v>2022</v>
      </c>
      <c r="CF24" s="322">
        <v>516</v>
      </c>
      <c r="CG24" s="322">
        <v>2258</v>
      </c>
      <c r="CH24" s="322">
        <v>4121</v>
      </c>
      <c r="CI24" s="322">
        <v>539</v>
      </c>
      <c r="CK24" s="40" t="s">
        <v>50</v>
      </c>
      <c r="CL24" s="322">
        <v>46875</v>
      </c>
      <c r="CM24" s="322">
        <v>9513</v>
      </c>
      <c r="CN24" s="322">
        <v>512</v>
      </c>
      <c r="CO24" s="322">
        <v>784</v>
      </c>
      <c r="CP24" s="322">
        <v>359</v>
      </c>
      <c r="CQ24" s="322">
        <v>332</v>
      </c>
      <c r="CR24" s="322">
        <v>1345</v>
      </c>
      <c r="CS24" s="322">
        <v>19443</v>
      </c>
      <c r="CT24" s="322">
        <v>1521</v>
      </c>
      <c r="CU24" s="322">
        <v>530</v>
      </c>
      <c r="CV24" s="322">
        <v>428</v>
      </c>
      <c r="CW24" s="322">
        <v>335</v>
      </c>
      <c r="CX24" s="322">
        <v>2532</v>
      </c>
      <c r="CY24" s="322">
        <v>10762</v>
      </c>
      <c r="CZ24" s="322">
        <v>7896</v>
      </c>
      <c r="DA24" s="322">
        <v>1461</v>
      </c>
      <c r="DB24" s="322">
        <v>438</v>
      </c>
      <c r="DC24" s="322">
        <v>3648</v>
      </c>
      <c r="DD24" s="322">
        <v>3509</v>
      </c>
      <c r="DE24" s="322">
        <v>0</v>
      </c>
    </row>
    <row r="25" spans="1:109" x14ac:dyDescent="0.2">
      <c r="A25" s="40" t="s">
        <v>51</v>
      </c>
      <c r="B25" s="322">
        <v>9202</v>
      </c>
      <c r="C25" s="322">
        <v>770</v>
      </c>
      <c r="D25" s="338" t="s">
        <v>2</v>
      </c>
      <c r="E25" s="338" t="s">
        <v>2</v>
      </c>
      <c r="F25" s="338" t="s">
        <v>2</v>
      </c>
      <c r="G25" s="338" t="s">
        <v>2</v>
      </c>
      <c r="H25" s="338" t="s">
        <v>2</v>
      </c>
      <c r="I25" s="338" t="s">
        <v>2</v>
      </c>
      <c r="J25" s="322">
        <v>1235</v>
      </c>
      <c r="K25" s="322">
        <v>248</v>
      </c>
      <c r="L25" s="338" t="s">
        <v>2</v>
      </c>
      <c r="M25" s="322">
        <v>171</v>
      </c>
      <c r="N25" s="338" t="s">
        <v>2</v>
      </c>
      <c r="O25" s="338" t="s">
        <v>2</v>
      </c>
      <c r="P25" s="338" t="s">
        <v>2</v>
      </c>
      <c r="Q25" s="322">
        <v>315</v>
      </c>
      <c r="R25" s="338" t="s">
        <v>2</v>
      </c>
      <c r="S25" s="338" t="s">
        <v>2</v>
      </c>
      <c r="T25" s="322">
        <v>752</v>
      </c>
      <c r="U25" s="322">
        <v>2758</v>
      </c>
      <c r="W25" s="40" t="s">
        <v>51</v>
      </c>
      <c r="X25" s="322">
        <v>8240</v>
      </c>
      <c r="Y25" s="322">
        <v>1386</v>
      </c>
      <c r="Z25" s="338" t="s">
        <v>2</v>
      </c>
      <c r="AA25" s="338" t="s">
        <v>2</v>
      </c>
      <c r="AB25" s="338" t="s">
        <v>2</v>
      </c>
      <c r="AC25" s="338" t="s">
        <v>2</v>
      </c>
      <c r="AD25" s="338" t="s">
        <v>2</v>
      </c>
      <c r="AE25" s="338" t="s">
        <v>2</v>
      </c>
      <c r="AF25" s="322">
        <v>1468</v>
      </c>
      <c r="AG25" s="322">
        <v>323</v>
      </c>
      <c r="AH25" s="322">
        <v>74</v>
      </c>
      <c r="AI25" s="338" t="s">
        <v>2</v>
      </c>
      <c r="AJ25" s="338" t="s">
        <v>2</v>
      </c>
      <c r="AK25" s="338" t="s">
        <v>2</v>
      </c>
      <c r="AL25" s="338" t="s">
        <v>2</v>
      </c>
      <c r="AM25" s="322">
        <v>426</v>
      </c>
      <c r="AN25" s="338" t="s">
        <v>2</v>
      </c>
      <c r="AO25" s="338" t="s">
        <v>2</v>
      </c>
      <c r="AP25" s="322">
        <v>775</v>
      </c>
      <c r="AQ25" s="322">
        <v>3788</v>
      </c>
      <c r="AS25" s="40" t="s">
        <v>51</v>
      </c>
      <c r="AT25" s="322">
        <v>11580</v>
      </c>
      <c r="AU25" s="322">
        <v>2453</v>
      </c>
      <c r="AV25" s="322">
        <v>81</v>
      </c>
      <c r="AW25" s="339" t="s">
        <v>2</v>
      </c>
      <c r="AX25" s="322">
        <v>636</v>
      </c>
      <c r="AY25" s="322">
        <v>83</v>
      </c>
      <c r="AZ25" s="322">
        <v>400</v>
      </c>
      <c r="BA25" s="322">
        <v>6760</v>
      </c>
      <c r="BB25" s="322">
        <v>1562</v>
      </c>
      <c r="BC25" s="322">
        <v>437</v>
      </c>
      <c r="BD25" s="322">
        <v>129</v>
      </c>
      <c r="BE25" s="322">
        <v>866</v>
      </c>
      <c r="BF25" s="322">
        <v>73</v>
      </c>
      <c r="BG25" s="322">
        <v>1080</v>
      </c>
      <c r="BH25" s="322">
        <v>455</v>
      </c>
      <c r="BI25" s="322">
        <v>431</v>
      </c>
      <c r="BJ25" s="322">
        <v>121</v>
      </c>
      <c r="BK25" s="322">
        <v>396</v>
      </c>
      <c r="BL25" s="322">
        <v>632</v>
      </c>
      <c r="BM25" s="322">
        <v>259</v>
      </c>
      <c r="BO25" s="40" t="s">
        <v>51</v>
      </c>
      <c r="BP25" s="322">
        <v>19678</v>
      </c>
      <c r="BQ25" s="322">
        <v>4771</v>
      </c>
      <c r="BR25" s="322">
        <v>196</v>
      </c>
      <c r="BS25" s="338" t="s">
        <v>2</v>
      </c>
      <c r="BT25" s="322">
        <v>902</v>
      </c>
      <c r="BU25" s="338" t="s">
        <v>2</v>
      </c>
      <c r="BV25" s="322">
        <v>1148</v>
      </c>
      <c r="BW25" s="322">
        <v>11901</v>
      </c>
      <c r="BX25" s="322">
        <v>1979</v>
      </c>
      <c r="BY25" s="322">
        <v>771</v>
      </c>
      <c r="BZ25" s="322">
        <v>238</v>
      </c>
      <c r="CA25" s="322">
        <v>1920</v>
      </c>
      <c r="CB25" s="322">
        <v>269</v>
      </c>
      <c r="CC25" s="322">
        <v>1549</v>
      </c>
      <c r="CD25" s="322">
        <v>682</v>
      </c>
      <c r="CE25" s="322">
        <v>471</v>
      </c>
      <c r="CF25" s="322">
        <v>160</v>
      </c>
      <c r="CG25" s="322">
        <v>545</v>
      </c>
      <c r="CH25" s="322">
        <v>1076</v>
      </c>
      <c r="CI25" s="322">
        <v>162</v>
      </c>
      <c r="CK25" s="40" t="s">
        <v>51</v>
      </c>
      <c r="CL25" s="322">
        <v>30256</v>
      </c>
      <c r="CM25" s="322">
        <v>6679</v>
      </c>
      <c r="CN25" s="322">
        <v>404</v>
      </c>
      <c r="CO25" s="322">
        <v>110</v>
      </c>
      <c r="CP25" s="322">
        <v>797</v>
      </c>
      <c r="CQ25" s="322">
        <v>231</v>
      </c>
      <c r="CR25" s="322">
        <v>1988</v>
      </c>
      <c r="CS25" s="322">
        <v>19453</v>
      </c>
      <c r="CT25" s="322">
        <v>2840</v>
      </c>
      <c r="CU25" s="322">
        <v>1325</v>
      </c>
      <c r="CV25" s="322">
        <v>444</v>
      </c>
      <c r="CW25" s="322">
        <v>3510</v>
      </c>
      <c r="CX25" s="322">
        <v>735</v>
      </c>
      <c r="CY25" s="322">
        <v>1779</v>
      </c>
      <c r="CZ25" s="322">
        <v>897</v>
      </c>
      <c r="DA25" s="322">
        <v>479</v>
      </c>
      <c r="DB25" s="322">
        <v>167</v>
      </c>
      <c r="DC25" s="322">
        <v>1199</v>
      </c>
      <c r="DD25" s="322">
        <v>1145</v>
      </c>
      <c r="DE25" s="322">
        <v>1</v>
      </c>
    </row>
    <row r="26" spans="1:109" x14ac:dyDescent="0.2">
      <c r="A26" s="40" t="s">
        <v>52</v>
      </c>
      <c r="B26" s="322">
        <v>54892</v>
      </c>
      <c r="C26" s="322">
        <v>5890</v>
      </c>
      <c r="D26" s="338" t="s">
        <v>2</v>
      </c>
      <c r="E26" s="338" t="s">
        <v>2</v>
      </c>
      <c r="F26" s="338" t="s">
        <v>2</v>
      </c>
      <c r="G26" s="338" t="s">
        <v>2</v>
      </c>
      <c r="H26" s="338" t="s">
        <v>2</v>
      </c>
      <c r="I26" s="338" t="s">
        <v>2</v>
      </c>
      <c r="J26" s="322">
        <v>3416</v>
      </c>
      <c r="K26" s="322">
        <v>959</v>
      </c>
      <c r="L26" s="338" t="s">
        <v>2</v>
      </c>
      <c r="M26" s="322">
        <v>349</v>
      </c>
      <c r="N26" s="338" t="s">
        <v>2</v>
      </c>
      <c r="O26" s="338" t="s">
        <v>2</v>
      </c>
      <c r="P26" s="338" t="s">
        <v>2</v>
      </c>
      <c r="Q26" s="322">
        <v>17928</v>
      </c>
      <c r="R26" s="338" t="s">
        <v>2</v>
      </c>
      <c r="S26" s="338" t="s">
        <v>2</v>
      </c>
      <c r="T26" s="322">
        <v>1220</v>
      </c>
      <c r="U26" s="322">
        <v>12786</v>
      </c>
      <c r="W26" s="40" t="s">
        <v>52</v>
      </c>
      <c r="X26" s="322">
        <v>38703</v>
      </c>
      <c r="Y26" s="322">
        <v>7846</v>
      </c>
      <c r="Z26" s="338" t="s">
        <v>2</v>
      </c>
      <c r="AA26" s="338" t="s">
        <v>2</v>
      </c>
      <c r="AB26" s="338" t="s">
        <v>2</v>
      </c>
      <c r="AC26" s="338" t="s">
        <v>2</v>
      </c>
      <c r="AD26" s="338" t="s">
        <v>2</v>
      </c>
      <c r="AE26" s="338" t="s">
        <v>2</v>
      </c>
      <c r="AF26" s="322">
        <v>3135</v>
      </c>
      <c r="AG26" s="322">
        <v>975</v>
      </c>
      <c r="AH26" s="322">
        <v>553</v>
      </c>
      <c r="AI26" s="338" t="s">
        <v>2</v>
      </c>
      <c r="AJ26" s="338" t="s">
        <v>2</v>
      </c>
      <c r="AK26" s="338" t="s">
        <v>2</v>
      </c>
      <c r="AL26" s="338" t="s">
        <v>2</v>
      </c>
      <c r="AM26" s="322">
        <v>17109</v>
      </c>
      <c r="AN26" s="338" t="s">
        <v>2</v>
      </c>
      <c r="AO26" s="338" t="s">
        <v>2</v>
      </c>
      <c r="AP26" s="322">
        <v>1589</v>
      </c>
      <c r="AQ26" s="322">
        <v>7496</v>
      </c>
      <c r="AS26" s="40" t="s">
        <v>52</v>
      </c>
      <c r="AT26" s="322">
        <v>43935</v>
      </c>
      <c r="AU26" s="322">
        <v>13471</v>
      </c>
      <c r="AV26" s="322">
        <v>4156</v>
      </c>
      <c r="AW26" s="339" t="s">
        <v>2</v>
      </c>
      <c r="AX26" s="322">
        <v>1045</v>
      </c>
      <c r="AY26" s="322">
        <v>2665</v>
      </c>
      <c r="AZ26" s="322">
        <v>688</v>
      </c>
      <c r="BA26" s="322">
        <v>10222</v>
      </c>
      <c r="BB26" s="322">
        <v>2710</v>
      </c>
      <c r="BC26" s="322">
        <v>1018</v>
      </c>
      <c r="BD26" s="322">
        <v>1103</v>
      </c>
      <c r="BE26" s="322">
        <v>442</v>
      </c>
      <c r="BF26" s="322">
        <v>333</v>
      </c>
      <c r="BG26" s="322">
        <v>14765</v>
      </c>
      <c r="BH26" s="322">
        <v>1010</v>
      </c>
      <c r="BI26" s="322">
        <v>13880</v>
      </c>
      <c r="BJ26" s="322">
        <v>10183</v>
      </c>
      <c r="BK26" s="322">
        <v>2430</v>
      </c>
      <c r="BL26" s="322">
        <v>2211</v>
      </c>
      <c r="BM26" s="322">
        <v>836</v>
      </c>
      <c r="BO26" s="40" t="s">
        <v>52</v>
      </c>
      <c r="BP26" s="322">
        <v>59193</v>
      </c>
      <c r="BQ26" s="322">
        <v>24740</v>
      </c>
      <c r="BR26" s="322">
        <v>6121</v>
      </c>
      <c r="BS26" s="322">
        <v>982</v>
      </c>
      <c r="BT26" s="322">
        <v>1090</v>
      </c>
      <c r="BU26" s="322">
        <v>4421</v>
      </c>
      <c r="BV26" s="322">
        <v>1599</v>
      </c>
      <c r="BW26" s="322">
        <v>11751</v>
      </c>
      <c r="BX26" s="322">
        <v>2307</v>
      </c>
      <c r="BY26" s="322">
        <v>1256</v>
      </c>
      <c r="BZ26" s="322">
        <v>1182</v>
      </c>
      <c r="CA26" s="322">
        <v>457</v>
      </c>
      <c r="CB26" s="322">
        <v>450</v>
      </c>
      <c r="CC26" s="322">
        <v>14956</v>
      </c>
      <c r="CD26" s="322">
        <v>1253</v>
      </c>
      <c r="CE26" s="322">
        <v>12868</v>
      </c>
      <c r="CF26" s="322">
        <v>9995</v>
      </c>
      <c r="CG26" s="322">
        <v>3699</v>
      </c>
      <c r="CH26" s="322">
        <v>3733</v>
      </c>
      <c r="CI26" s="322">
        <v>1223</v>
      </c>
      <c r="CK26" s="40" t="s">
        <v>52</v>
      </c>
      <c r="CL26" s="322">
        <v>74989</v>
      </c>
      <c r="CM26" s="322">
        <v>28878</v>
      </c>
      <c r="CN26" s="322">
        <v>6211</v>
      </c>
      <c r="CO26" s="322">
        <v>2492</v>
      </c>
      <c r="CP26" s="322">
        <v>851</v>
      </c>
      <c r="CQ26" s="322">
        <v>4413</v>
      </c>
      <c r="CR26" s="322">
        <v>2167</v>
      </c>
      <c r="CS26" s="322">
        <v>14543</v>
      </c>
      <c r="CT26" s="322">
        <v>2261</v>
      </c>
      <c r="CU26" s="322">
        <v>1518</v>
      </c>
      <c r="CV26" s="322">
        <v>1086</v>
      </c>
      <c r="CW26" s="322">
        <v>512</v>
      </c>
      <c r="CX26" s="322">
        <v>1354</v>
      </c>
      <c r="CY26" s="322">
        <v>15968</v>
      </c>
      <c r="CZ26" s="322">
        <v>2483</v>
      </c>
      <c r="DA26" s="322">
        <v>12246</v>
      </c>
      <c r="DB26" s="322">
        <v>9744</v>
      </c>
      <c r="DC26" s="322">
        <v>9352</v>
      </c>
      <c r="DD26" s="322">
        <v>6248</v>
      </c>
      <c r="DE26" s="322">
        <v>0</v>
      </c>
    </row>
    <row r="27" spans="1:109" x14ac:dyDescent="0.2">
      <c r="A27" s="40" t="s">
        <v>53</v>
      </c>
      <c r="B27" s="322">
        <v>27023</v>
      </c>
      <c r="C27" s="322">
        <v>1864</v>
      </c>
      <c r="D27" s="338" t="s">
        <v>2</v>
      </c>
      <c r="E27" s="338" t="s">
        <v>2</v>
      </c>
      <c r="F27" s="338" t="s">
        <v>2</v>
      </c>
      <c r="G27" s="338" t="s">
        <v>2</v>
      </c>
      <c r="H27" s="338" t="s">
        <v>2</v>
      </c>
      <c r="I27" s="338" t="s">
        <v>2</v>
      </c>
      <c r="J27" s="322">
        <v>1572</v>
      </c>
      <c r="K27" s="322">
        <v>247</v>
      </c>
      <c r="L27" s="338" t="s">
        <v>2</v>
      </c>
      <c r="M27" s="322">
        <v>240</v>
      </c>
      <c r="N27" s="338" t="s">
        <v>2</v>
      </c>
      <c r="O27" s="338" t="s">
        <v>2</v>
      </c>
      <c r="P27" s="338" t="s">
        <v>2</v>
      </c>
      <c r="Q27" s="322">
        <v>10096</v>
      </c>
      <c r="R27" s="338" t="s">
        <v>2</v>
      </c>
      <c r="S27" s="338" t="s">
        <v>2</v>
      </c>
      <c r="T27" s="322">
        <v>742</v>
      </c>
      <c r="U27" s="322">
        <v>5937</v>
      </c>
      <c r="W27" s="40" t="s">
        <v>53</v>
      </c>
      <c r="X27" s="322">
        <v>20968</v>
      </c>
      <c r="Y27" s="322">
        <v>3097</v>
      </c>
      <c r="Z27" s="338" t="s">
        <v>2</v>
      </c>
      <c r="AA27" s="338" t="s">
        <v>2</v>
      </c>
      <c r="AB27" s="338" t="s">
        <v>2</v>
      </c>
      <c r="AC27" s="338" t="s">
        <v>2</v>
      </c>
      <c r="AD27" s="338" t="s">
        <v>2</v>
      </c>
      <c r="AE27" s="338" t="s">
        <v>2</v>
      </c>
      <c r="AF27" s="322">
        <v>1776</v>
      </c>
      <c r="AG27" s="322">
        <v>323</v>
      </c>
      <c r="AH27" s="322">
        <v>212</v>
      </c>
      <c r="AI27" s="338" t="s">
        <v>2</v>
      </c>
      <c r="AJ27" s="338" t="s">
        <v>2</v>
      </c>
      <c r="AK27" s="338" t="s">
        <v>2</v>
      </c>
      <c r="AL27" s="338" t="s">
        <v>2</v>
      </c>
      <c r="AM27" s="322">
        <v>11028</v>
      </c>
      <c r="AN27" s="338" t="s">
        <v>2</v>
      </c>
      <c r="AO27" s="338" t="s">
        <v>2</v>
      </c>
      <c r="AP27" s="322">
        <v>783</v>
      </c>
      <c r="AQ27" s="322">
        <v>3749</v>
      </c>
      <c r="AS27" s="40" t="s">
        <v>53</v>
      </c>
      <c r="AT27" s="322">
        <v>27497</v>
      </c>
      <c r="AU27" s="322">
        <v>6739</v>
      </c>
      <c r="AV27" s="322">
        <v>2414</v>
      </c>
      <c r="AW27" s="339" t="s">
        <v>2</v>
      </c>
      <c r="AX27" s="322">
        <v>485</v>
      </c>
      <c r="AY27" s="322">
        <v>1085</v>
      </c>
      <c r="AZ27" s="322">
        <v>350</v>
      </c>
      <c r="BA27" s="322">
        <v>7164</v>
      </c>
      <c r="BB27" s="322">
        <v>1626</v>
      </c>
      <c r="BC27" s="322">
        <v>390</v>
      </c>
      <c r="BD27" s="322">
        <v>442</v>
      </c>
      <c r="BE27" s="322">
        <v>1035</v>
      </c>
      <c r="BF27" s="322">
        <v>144</v>
      </c>
      <c r="BG27" s="322">
        <v>11105</v>
      </c>
      <c r="BH27" s="322">
        <v>438</v>
      </c>
      <c r="BI27" s="322">
        <v>10747</v>
      </c>
      <c r="BJ27" s="322">
        <v>7327</v>
      </c>
      <c r="BK27" s="322">
        <v>1058</v>
      </c>
      <c r="BL27" s="322">
        <v>887</v>
      </c>
      <c r="BM27" s="322">
        <v>544</v>
      </c>
      <c r="BO27" s="40" t="s">
        <v>53</v>
      </c>
      <c r="BP27" s="322">
        <v>43846</v>
      </c>
      <c r="BQ27" s="322">
        <v>16671</v>
      </c>
      <c r="BR27" s="322">
        <v>5297</v>
      </c>
      <c r="BS27" s="322">
        <v>625</v>
      </c>
      <c r="BT27" s="322">
        <v>791</v>
      </c>
      <c r="BU27" s="322">
        <v>2080</v>
      </c>
      <c r="BV27" s="322">
        <v>957</v>
      </c>
      <c r="BW27" s="322">
        <v>12735</v>
      </c>
      <c r="BX27" s="322">
        <v>1965</v>
      </c>
      <c r="BY27" s="322">
        <v>515</v>
      </c>
      <c r="BZ27" s="322">
        <v>646</v>
      </c>
      <c r="CA27" s="322">
        <v>2156</v>
      </c>
      <c r="CB27" s="322">
        <v>244</v>
      </c>
      <c r="CC27" s="322">
        <v>12524</v>
      </c>
      <c r="CD27" s="322">
        <v>710</v>
      </c>
      <c r="CE27" s="322">
        <v>11383</v>
      </c>
      <c r="CF27" s="322">
        <v>8165</v>
      </c>
      <c r="CG27" s="322">
        <v>1717</v>
      </c>
      <c r="CH27" s="322">
        <v>1348</v>
      </c>
      <c r="CI27" s="322">
        <v>792</v>
      </c>
      <c r="CK27" s="40" t="s">
        <v>53</v>
      </c>
      <c r="CL27" s="322">
        <v>63599</v>
      </c>
      <c r="CM27" s="322">
        <v>25277</v>
      </c>
      <c r="CN27" s="322">
        <v>9554</v>
      </c>
      <c r="CO27" s="322">
        <v>1098</v>
      </c>
      <c r="CP27" s="322">
        <v>687</v>
      </c>
      <c r="CQ27" s="322">
        <v>2845</v>
      </c>
      <c r="CR27" s="322">
        <v>1441</v>
      </c>
      <c r="CS27" s="322">
        <v>17747</v>
      </c>
      <c r="CT27" s="322">
        <v>2609</v>
      </c>
      <c r="CU27" s="322">
        <v>814</v>
      </c>
      <c r="CV27" s="322">
        <v>716</v>
      </c>
      <c r="CW27" s="322">
        <v>3548</v>
      </c>
      <c r="CX27" s="322">
        <v>585</v>
      </c>
      <c r="CY27" s="322">
        <v>14782</v>
      </c>
      <c r="CZ27" s="322">
        <v>1426</v>
      </c>
      <c r="DA27" s="322">
        <v>12788</v>
      </c>
      <c r="DB27" s="322">
        <v>9697</v>
      </c>
      <c r="DC27" s="322">
        <v>3682</v>
      </c>
      <c r="DD27" s="322">
        <v>2111</v>
      </c>
      <c r="DE27" s="322">
        <v>0</v>
      </c>
    </row>
    <row r="28" spans="1:109" x14ac:dyDescent="0.2">
      <c r="A28" s="40" t="s">
        <v>54</v>
      </c>
      <c r="B28" s="322">
        <v>16021</v>
      </c>
      <c r="C28" s="322">
        <v>1292</v>
      </c>
      <c r="D28" s="338" t="s">
        <v>2</v>
      </c>
      <c r="E28" s="338" t="s">
        <v>2</v>
      </c>
      <c r="F28" s="338" t="s">
        <v>2</v>
      </c>
      <c r="G28" s="338" t="s">
        <v>2</v>
      </c>
      <c r="H28" s="338" t="s">
        <v>2</v>
      </c>
      <c r="I28" s="338" t="s">
        <v>2</v>
      </c>
      <c r="J28" s="322">
        <v>2721</v>
      </c>
      <c r="K28" s="322">
        <v>744</v>
      </c>
      <c r="L28" s="338" t="s">
        <v>2</v>
      </c>
      <c r="M28" s="322">
        <v>342</v>
      </c>
      <c r="N28" s="338" t="s">
        <v>2</v>
      </c>
      <c r="O28" s="338" t="s">
        <v>2</v>
      </c>
      <c r="P28" s="338" t="s">
        <v>2</v>
      </c>
      <c r="Q28" s="322">
        <v>2038</v>
      </c>
      <c r="R28" s="338" t="s">
        <v>2</v>
      </c>
      <c r="S28" s="338" t="s">
        <v>2</v>
      </c>
      <c r="T28" s="322">
        <v>944</v>
      </c>
      <c r="U28" s="322">
        <v>3586</v>
      </c>
      <c r="W28" s="40" t="s">
        <v>54</v>
      </c>
      <c r="X28" s="322">
        <v>15862</v>
      </c>
      <c r="Y28" s="322">
        <v>2913</v>
      </c>
      <c r="Z28" s="338" t="s">
        <v>2</v>
      </c>
      <c r="AA28" s="338" t="s">
        <v>2</v>
      </c>
      <c r="AB28" s="338" t="s">
        <v>2</v>
      </c>
      <c r="AC28" s="338" t="s">
        <v>2</v>
      </c>
      <c r="AD28" s="338" t="s">
        <v>2</v>
      </c>
      <c r="AE28" s="338" t="s">
        <v>2</v>
      </c>
      <c r="AF28" s="322">
        <v>2975</v>
      </c>
      <c r="AG28" s="322">
        <v>973</v>
      </c>
      <c r="AH28" s="322">
        <v>318</v>
      </c>
      <c r="AI28" s="338" t="s">
        <v>2</v>
      </c>
      <c r="AJ28" s="338" t="s">
        <v>2</v>
      </c>
      <c r="AK28" s="338" t="s">
        <v>2</v>
      </c>
      <c r="AL28" s="338" t="s">
        <v>2</v>
      </c>
      <c r="AM28" s="322">
        <v>2646</v>
      </c>
      <c r="AN28" s="338" t="s">
        <v>2</v>
      </c>
      <c r="AO28" s="338" t="s">
        <v>2</v>
      </c>
      <c r="AP28" s="322">
        <v>1028</v>
      </c>
      <c r="AQ28" s="322">
        <v>5009</v>
      </c>
      <c r="AS28" s="40" t="s">
        <v>54</v>
      </c>
      <c r="AT28" s="322">
        <v>22477</v>
      </c>
      <c r="AU28" s="322">
        <v>5644</v>
      </c>
      <c r="AV28" s="322">
        <v>379</v>
      </c>
      <c r="AW28" s="339" t="s">
        <v>2</v>
      </c>
      <c r="AX28" s="322">
        <v>1154</v>
      </c>
      <c r="AY28" s="322">
        <v>1123</v>
      </c>
      <c r="AZ28" s="322">
        <v>565</v>
      </c>
      <c r="BA28" s="322">
        <v>10399</v>
      </c>
      <c r="BB28" s="322">
        <v>2999</v>
      </c>
      <c r="BC28" s="322">
        <v>1096</v>
      </c>
      <c r="BD28" s="322">
        <v>576</v>
      </c>
      <c r="BE28" s="322">
        <v>1766</v>
      </c>
      <c r="BF28" s="322">
        <v>257</v>
      </c>
      <c r="BG28" s="322">
        <v>3363</v>
      </c>
      <c r="BH28" s="322">
        <v>598</v>
      </c>
      <c r="BI28" s="322">
        <v>2823</v>
      </c>
      <c r="BJ28" s="322">
        <v>1509</v>
      </c>
      <c r="BK28" s="322">
        <v>1039</v>
      </c>
      <c r="BL28" s="322">
        <v>1481</v>
      </c>
      <c r="BM28" s="322">
        <v>551</v>
      </c>
      <c r="BO28" s="40" t="s">
        <v>54</v>
      </c>
      <c r="BP28" s="322">
        <v>36996</v>
      </c>
      <c r="BQ28" s="322">
        <v>11835</v>
      </c>
      <c r="BR28" s="322">
        <v>763</v>
      </c>
      <c r="BS28" s="322">
        <v>3163</v>
      </c>
      <c r="BT28" s="322">
        <v>1331</v>
      </c>
      <c r="BU28" s="322">
        <v>1694</v>
      </c>
      <c r="BV28" s="322">
        <v>3041</v>
      </c>
      <c r="BW28" s="322">
        <v>16932</v>
      </c>
      <c r="BX28" s="322">
        <v>3689</v>
      </c>
      <c r="BY28" s="322">
        <v>2091</v>
      </c>
      <c r="BZ28" s="322">
        <v>992</v>
      </c>
      <c r="CA28" s="322">
        <v>3874</v>
      </c>
      <c r="CB28" s="322">
        <v>433</v>
      </c>
      <c r="CC28" s="322">
        <v>4356</v>
      </c>
      <c r="CD28" s="322">
        <v>900</v>
      </c>
      <c r="CE28" s="322">
        <v>2976</v>
      </c>
      <c r="CF28" s="322">
        <v>1930</v>
      </c>
      <c r="CG28" s="322">
        <v>1460</v>
      </c>
      <c r="CH28" s="322">
        <v>2298</v>
      </c>
      <c r="CI28" s="322">
        <v>496</v>
      </c>
      <c r="CK28" s="40" t="s">
        <v>54</v>
      </c>
      <c r="CL28" s="322">
        <v>51165</v>
      </c>
      <c r="CM28" s="322">
        <v>17075</v>
      </c>
      <c r="CN28" s="322">
        <v>1389</v>
      </c>
      <c r="CO28" s="322">
        <v>486</v>
      </c>
      <c r="CP28" s="322">
        <v>1019</v>
      </c>
      <c r="CQ28" s="322">
        <v>2743</v>
      </c>
      <c r="CR28" s="322">
        <v>5660</v>
      </c>
      <c r="CS28" s="322">
        <v>24179</v>
      </c>
      <c r="CT28" s="322">
        <v>4293</v>
      </c>
      <c r="CU28" s="322">
        <v>4017</v>
      </c>
      <c r="CV28" s="322">
        <v>1128</v>
      </c>
      <c r="CW28" s="322">
        <v>6327</v>
      </c>
      <c r="CX28" s="322">
        <v>1124</v>
      </c>
      <c r="CY28" s="322">
        <v>4995</v>
      </c>
      <c r="CZ28" s="322">
        <v>1145</v>
      </c>
      <c r="DA28" s="322">
        <v>3354</v>
      </c>
      <c r="DB28" s="322">
        <v>2296</v>
      </c>
      <c r="DC28" s="322">
        <v>2572</v>
      </c>
      <c r="DD28" s="322">
        <v>2344</v>
      </c>
      <c r="DE28" s="322">
        <v>0</v>
      </c>
    </row>
    <row r="29" spans="1:109" x14ac:dyDescent="0.2">
      <c r="A29" s="40" t="s">
        <v>55</v>
      </c>
      <c r="B29" s="322">
        <v>26881</v>
      </c>
      <c r="C29" s="322">
        <v>3026</v>
      </c>
      <c r="D29" s="338" t="s">
        <v>2</v>
      </c>
      <c r="E29" s="338" t="s">
        <v>2</v>
      </c>
      <c r="F29" s="338" t="s">
        <v>2</v>
      </c>
      <c r="G29" s="338" t="s">
        <v>2</v>
      </c>
      <c r="H29" s="338" t="s">
        <v>2</v>
      </c>
      <c r="I29" s="338" t="s">
        <v>2</v>
      </c>
      <c r="J29" s="322">
        <v>5789</v>
      </c>
      <c r="K29" s="322">
        <v>1976</v>
      </c>
      <c r="L29" s="338" t="s">
        <v>2</v>
      </c>
      <c r="M29" s="322">
        <v>91</v>
      </c>
      <c r="N29" s="338" t="s">
        <v>2</v>
      </c>
      <c r="O29" s="338" t="s">
        <v>2</v>
      </c>
      <c r="P29" s="338" t="s">
        <v>2</v>
      </c>
      <c r="Q29" s="322">
        <v>7509</v>
      </c>
      <c r="R29" s="338" t="s">
        <v>2</v>
      </c>
      <c r="S29" s="338" t="s">
        <v>2</v>
      </c>
      <c r="T29" s="322">
        <v>326</v>
      </c>
      <c r="U29" s="322">
        <v>4022</v>
      </c>
      <c r="W29" s="40" t="s">
        <v>55</v>
      </c>
      <c r="X29" s="322">
        <v>36825</v>
      </c>
      <c r="Y29" s="322">
        <v>7967</v>
      </c>
      <c r="Z29" s="338" t="s">
        <v>2</v>
      </c>
      <c r="AA29" s="338" t="s">
        <v>2</v>
      </c>
      <c r="AB29" s="338" t="s">
        <v>2</v>
      </c>
      <c r="AC29" s="338" t="s">
        <v>2</v>
      </c>
      <c r="AD29" s="338" t="s">
        <v>2</v>
      </c>
      <c r="AE29" s="338" t="s">
        <v>2</v>
      </c>
      <c r="AF29" s="322">
        <v>11670</v>
      </c>
      <c r="AG29" s="322">
        <v>4494</v>
      </c>
      <c r="AH29" s="322">
        <v>485</v>
      </c>
      <c r="AI29" s="338" t="s">
        <v>2</v>
      </c>
      <c r="AJ29" s="338" t="s">
        <v>2</v>
      </c>
      <c r="AK29" s="338" t="s">
        <v>2</v>
      </c>
      <c r="AL29" s="338" t="s">
        <v>2</v>
      </c>
      <c r="AM29" s="322">
        <v>8240</v>
      </c>
      <c r="AN29" s="338" t="s">
        <v>2</v>
      </c>
      <c r="AO29" s="338" t="s">
        <v>2</v>
      </c>
      <c r="AP29" s="322">
        <v>322</v>
      </c>
      <c r="AQ29" s="322">
        <v>3647</v>
      </c>
      <c r="AS29" s="40" t="s">
        <v>55</v>
      </c>
      <c r="AT29" s="322">
        <v>51751</v>
      </c>
      <c r="AU29" s="322">
        <v>12884</v>
      </c>
      <c r="AV29" s="322">
        <v>2262</v>
      </c>
      <c r="AW29" s="339" t="s">
        <v>2</v>
      </c>
      <c r="AX29" s="322">
        <v>2342</v>
      </c>
      <c r="AY29" s="322">
        <v>1888</v>
      </c>
      <c r="AZ29" s="322">
        <v>192</v>
      </c>
      <c r="BA29" s="322">
        <v>30172</v>
      </c>
      <c r="BB29" s="322">
        <v>12332</v>
      </c>
      <c r="BC29" s="322">
        <v>6097</v>
      </c>
      <c r="BD29" s="322">
        <v>5204</v>
      </c>
      <c r="BE29" s="322">
        <v>1835</v>
      </c>
      <c r="BF29" s="322">
        <v>1556</v>
      </c>
      <c r="BG29" s="322">
        <v>7058</v>
      </c>
      <c r="BH29" s="322">
        <v>222</v>
      </c>
      <c r="BI29" s="322">
        <v>6996</v>
      </c>
      <c r="BJ29" s="322">
        <v>2807</v>
      </c>
      <c r="BK29" s="322">
        <v>676</v>
      </c>
      <c r="BL29" s="322">
        <v>359</v>
      </c>
      <c r="BM29" s="322">
        <v>602</v>
      </c>
      <c r="BO29" s="40" t="s">
        <v>55</v>
      </c>
      <c r="BP29" s="322">
        <v>83179</v>
      </c>
      <c r="BQ29" s="322">
        <v>27327</v>
      </c>
      <c r="BR29" s="322">
        <v>5423</v>
      </c>
      <c r="BS29" s="338" t="s">
        <v>2</v>
      </c>
      <c r="BT29" s="322">
        <v>2619</v>
      </c>
      <c r="BU29" s="322">
        <v>3776</v>
      </c>
      <c r="BV29" s="322">
        <v>1030</v>
      </c>
      <c r="BW29" s="322">
        <v>45031</v>
      </c>
      <c r="BX29" s="322">
        <v>12701</v>
      </c>
      <c r="BY29" s="322">
        <v>9856</v>
      </c>
      <c r="BZ29" s="322">
        <v>11724</v>
      </c>
      <c r="CA29" s="322">
        <v>3591</v>
      </c>
      <c r="CB29" s="322">
        <v>2301</v>
      </c>
      <c r="CC29" s="322">
        <v>7561</v>
      </c>
      <c r="CD29" s="322">
        <v>339</v>
      </c>
      <c r="CE29" s="322">
        <v>7032</v>
      </c>
      <c r="CF29" s="322">
        <v>2901</v>
      </c>
      <c r="CG29" s="322">
        <v>1443</v>
      </c>
      <c r="CH29" s="322">
        <v>940</v>
      </c>
      <c r="CI29" s="322">
        <v>1373</v>
      </c>
      <c r="CK29" s="40" t="s">
        <v>55</v>
      </c>
      <c r="CL29" s="322">
        <v>127035</v>
      </c>
      <c r="CM29" s="322">
        <v>32937</v>
      </c>
      <c r="CN29" s="322">
        <v>7545</v>
      </c>
      <c r="CO29" s="322">
        <v>3924</v>
      </c>
      <c r="CP29" s="322">
        <v>2155</v>
      </c>
      <c r="CQ29" s="322">
        <v>4680</v>
      </c>
      <c r="CR29" s="322">
        <v>1142</v>
      </c>
      <c r="CS29" s="322">
        <v>82624</v>
      </c>
      <c r="CT29" s="322">
        <v>26807</v>
      </c>
      <c r="CU29" s="322">
        <v>16462</v>
      </c>
      <c r="CV29" s="322">
        <v>20945</v>
      </c>
      <c r="CW29" s="322">
        <v>5052</v>
      </c>
      <c r="CX29" s="322">
        <v>4192</v>
      </c>
      <c r="CY29" s="322">
        <v>7146</v>
      </c>
      <c r="CZ29" s="322">
        <v>571</v>
      </c>
      <c r="DA29" s="322">
        <v>6331</v>
      </c>
      <c r="DB29" s="322">
        <v>2847</v>
      </c>
      <c r="DC29" s="322">
        <v>3585</v>
      </c>
      <c r="DD29" s="322">
        <v>742</v>
      </c>
      <c r="DE29" s="322">
        <v>1</v>
      </c>
    </row>
    <row r="30" spans="1:109" x14ac:dyDescent="0.2">
      <c r="A30" s="40" t="s">
        <v>56</v>
      </c>
      <c r="B30" s="322">
        <v>16172</v>
      </c>
      <c r="C30" s="322">
        <v>1232</v>
      </c>
      <c r="D30" s="338" t="s">
        <v>2</v>
      </c>
      <c r="E30" s="338" t="s">
        <v>2</v>
      </c>
      <c r="F30" s="338" t="s">
        <v>2</v>
      </c>
      <c r="G30" s="338" t="s">
        <v>2</v>
      </c>
      <c r="H30" s="338" t="s">
        <v>2</v>
      </c>
      <c r="I30" s="338" t="s">
        <v>2</v>
      </c>
      <c r="J30" s="322">
        <v>2889</v>
      </c>
      <c r="K30" s="322">
        <v>652</v>
      </c>
      <c r="L30" s="338" t="s">
        <v>2</v>
      </c>
      <c r="M30" s="322">
        <v>142</v>
      </c>
      <c r="N30" s="338" t="s">
        <v>2</v>
      </c>
      <c r="O30" s="338" t="s">
        <v>2</v>
      </c>
      <c r="P30" s="338" t="s">
        <v>2</v>
      </c>
      <c r="Q30" s="322">
        <v>1818</v>
      </c>
      <c r="R30" s="338" t="s">
        <v>2</v>
      </c>
      <c r="S30" s="338" t="s">
        <v>2</v>
      </c>
      <c r="T30" s="322">
        <v>591</v>
      </c>
      <c r="U30" s="322">
        <v>3714</v>
      </c>
      <c r="W30" s="40" t="s">
        <v>56</v>
      </c>
      <c r="X30" s="322">
        <v>18277</v>
      </c>
      <c r="Y30" s="322">
        <v>4367</v>
      </c>
      <c r="Z30" s="338" t="s">
        <v>2</v>
      </c>
      <c r="AA30" s="338" t="s">
        <v>2</v>
      </c>
      <c r="AB30" s="338" t="s">
        <v>2</v>
      </c>
      <c r="AC30" s="338" t="s">
        <v>2</v>
      </c>
      <c r="AD30" s="338" t="s">
        <v>2</v>
      </c>
      <c r="AE30" s="338" t="s">
        <v>2</v>
      </c>
      <c r="AF30" s="322">
        <v>5731</v>
      </c>
      <c r="AG30" s="322">
        <v>1515</v>
      </c>
      <c r="AH30" s="322">
        <v>283</v>
      </c>
      <c r="AI30" s="338" t="s">
        <v>2</v>
      </c>
      <c r="AJ30" s="338" t="s">
        <v>2</v>
      </c>
      <c r="AK30" s="338" t="s">
        <v>2</v>
      </c>
      <c r="AL30" s="338" t="s">
        <v>2</v>
      </c>
      <c r="AM30" s="322">
        <v>2103</v>
      </c>
      <c r="AN30" s="338" t="s">
        <v>2</v>
      </c>
      <c r="AO30" s="338" t="s">
        <v>2</v>
      </c>
      <c r="AP30" s="322">
        <v>585</v>
      </c>
      <c r="AQ30" s="322">
        <v>3693</v>
      </c>
      <c r="AS30" s="40" t="s">
        <v>56</v>
      </c>
      <c r="AT30" s="322">
        <v>29316</v>
      </c>
      <c r="AU30" s="322">
        <v>7560</v>
      </c>
      <c r="AV30" s="322">
        <v>341</v>
      </c>
      <c r="AW30" s="339" t="s">
        <v>2</v>
      </c>
      <c r="AX30" s="322">
        <v>3038</v>
      </c>
      <c r="AY30" s="322">
        <v>450</v>
      </c>
      <c r="AZ30" s="322">
        <v>381</v>
      </c>
      <c r="BA30" s="322">
        <v>16983</v>
      </c>
      <c r="BB30" s="322">
        <v>9034</v>
      </c>
      <c r="BC30" s="322">
        <v>3010</v>
      </c>
      <c r="BD30" s="322">
        <v>1249</v>
      </c>
      <c r="BE30" s="322">
        <v>994</v>
      </c>
      <c r="BF30" s="322">
        <v>161</v>
      </c>
      <c r="BG30" s="322">
        <v>3240</v>
      </c>
      <c r="BH30" s="322">
        <v>273</v>
      </c>
      <c r="BI30" s="322">
        <v>2932</v>
      </c>
      <c r="BJ30" s="322">
        <v>1091</v>
      </c>
      <c r="BK30" s="322">
        <v>487</v>
      </c>
      <c r="BL30" s="322">
        <v>410</v>
      </c>
      <c r="BM30" s="322">
        <v>636</v>
      </c>
      <c r="BO30" s="40" t="s">
        <v>56</v>
      </c>
      <c r="BP30" s="322">
        <v>46897</v>
      </c>
      <c r="BQ30" s="322">
        <v>13882</v>
      </c>
      <c r="BR30" s="322">
        <v>983</v>
      </c>
      <c r="BS30" s="322">
        <v>1232</v>
      </c>
      <c r="BT30" s="322">
        <v>3838</v>
      </c>
      <c r="BU30" s="322">
        <v>832</v>
      </c>
      <c r="BV30" s="322">
        <v>766</v>
      </c>
      <c r="BW30" s="322">
        <v>28485</v>
      </c>
      <c r="BX30" s="322">
        <v>11767</v>
      </c>
      <c r="BY30" s="322">
        <v>6300</v>
      </c>
      <c r="BZ30" s="322">
        <v>2309</v>
      </c>
      <c r="CA30" s="322">
        <v>3194</v>
      </c>
      <c r="CB30" s="322">
        <v>319</v>
      </c>
      <c r="CC30" s="322">
        <v>4135</v>
      </c>
      <c r="CD30" s="322">
        <v>351</v>
      </c>
      <c r="CE30" s="322">
        <v>3537</v>
      </c>
      <c r="CF30" s="322">
        <v>1451</v>
      </c>
      <c r="CG30" s="322">
        <v>597</v>
      </c>
      <c r="CH30" s="322">
        <v>606</v>
      </c>
      <c r="CI30" s="322">
        <v>585</v>
      </c>
      <c r="CK30" s="40" t="s">
        <v>56</v>
      </c>
      <c r="CL30" s="322">
        <v>81626</v>
      </c>
      <c r="CM30" s="322">
        <v>18184</v>
      </c>
      <c r="CN30" s="322">
        <v>2049</v>
      </c>
      <c r="CO30" s="322">
        <v>1724</v>
      </c>
      <c r="CP30" s="322">
        <v>3800</v>
      </c>
      <c r="CQ30" s="322">
        <v>1152</v>
      </c>
      <c r="CR30" s="322">
        <v>1141</v>
      </c>
      <c r="CS30" s="322">
        <v>57246</v>
      </c>
      <c r="CT30" s="322">
        <v>21082</v>
      </c>
      <c r="CU30" s="322">
        <v>14906</v>
      </c>
      <c r="CV30" s="322">
        <v>7225</v>
      </c>
      <c r="CW30" s="322">
        <v>7248</v>
      </c>
      <c r="CX30" s="322">
        <v>660</v>
      </c>
      <c r="CY30" s="322">
        <v>4367</v>
      </c>
      <c r="CZ30" s="322">
        <v>653</v>
      </c>
      <c r="DA30" s="322">
        <v>3419</v>
      </c>
      <c r="DB30" s="322">
        <v>1526</v>
      </c>
      <c r="DC30" s="322">
        <v>1155</v>
      </c>
      <c r="DD30" s="322">
        <v>671</v>
      </c>
      <c r="DE30" s="322">
        <v>3</v>
      </c>
    </row>
    <row r="31" spans="1:109" x14ac:dyDescent="0.2">
      <c r="A31" s="40" t="s">
        <v>57</v>
      </c>
      <c r="B31" s="322">
        <v>13731</v>
      </c>
      <c r="C31" s="322">
        <v>598</v>
      </c>
      <c r="D31" s="338" t="s">
        <v>2</v>
      </c>
      <c r="E31" s="338" t="s">
        <v>2</v>
      </c>
      <c r="F31" s="338" t="s">
        <v>2</v>
      </c>
      <c r="G31" s="338" t="s">
        <v>2</v>
      </c>
      <c r="H31" s="338" t="s">
        <v>2</v>
      </c>
      <c r="I31" s="338" t="s">
        <v>2</v>
      </c>
      <c r="J31" s="322">
        <v>1941</v>
      </c>
      <c r="K31" s="322">
        <v>234</v>
      </c>
      <c r="L31" s="338" t="s">
        <v>2</v>
      </c>
      <c r="M31" s="322">
        <v>192</v>
      </c>
      <c r="N31" s="338" t="s">
        <v>2</v>
      </c>
      <c r="O31" s="338" t="s">
        <v>2</v>
      </c>
      <c r="P31" s="338" t="s">
        <v>2</v>
      </c>
      <c r="Q31" s="322">
        <v>511</v>
      </c>
      <c r="R31" s="338" t="s">
        <v>2</v>
      </c>
      <c r="S31" s="338" t="s">
        <v>2</v>
      </c>
      <c r="T31" s="322">
        <v>1532</v>
      </c>
      <c r="U31" s="322">
        <v>5041</v>
      </c>
      <c r="W31" s="40" t="s">
        <v>57</v>
      </c>
      <c r="X31" s="322">
        <v>10891</v>
      </c>
      <c r="Y31" s="322">
        <v>1197</v>
      </c>
      <c r="Z31" s="338" t="s">
        <v>2</v>
      </c>
      <c r="AA31" s="338" t="s">
        <v>2</v>
      </c>
      <c r="AB31" s="338" t="s">
        <v>2</v>
      </c>
      <c r="AC31" s="338" t="s">
        <v>2</v>
      </c>
      <c r="AD31" s="338" t="s">
        <v>2</v>
      </c>
      <c r="AE31" s="338" t="s">
        <v>2</v>
      </c>
      <c r="AF31" s="322">
        <v>1846</v>
      </c>
      <c r="AG31" s="322">
        <v>225</v>
      </c>
      <c r="AH31" s="322">
        <v>175</v>
      </c>
      <c r="AI31" s="338" t="s">
        <v>2</v>
      </c>
      <c r="AJ31" s="338" t="s">
        <v>2</v>
      </c>
      <c r="AK31" s="338" t="s">
        <v>2</v>
      </c>
      <c r="AL31" s="338" t="s">
        <v>2</v>
      </c>
      <c r="AM31" s="322">
        <v>499</v>
      </c>
      <c r="AN31" s="338" t="s">
        <v>2</v>
      </c>
      <c r="AO31" s="338" t="s">
        <v>2</v>
      </c>
      <c r="AP31" s="322">
        <v>1674</v>
      </c>
      <c r="AQ31" s="322">
        <v>5275</v>
      </c>
      <c r="AS31" s="40" t="s">
        <v>57</v>
      </c>
      <c r="AT31" s="322">
        <v>13554</v>
      </c>
      <c r="AU31" s="322">
        <v>2865</v>
      </c>
      <c r="AV31" s="322">
        <v>120</v>
      </c>
      <c r="AW31" s="339" t="s">
        <v>2</v>
      </c>
      <c r="AX31" s="322">
        <v>609</v>
      </c>
      <c r="AY31" s="322">
        <v>61</v>
      </c>
      <c r="AZ31" s="322">
        <v>778</v>
      </c>
      <c r="BA31" s="322">
        <v>6012</v>
      </c>
      <c r="BB31" s="322">
        <v>1774</v>
      </c>
      <c r="BC31" s="322">
        <v>280</v>
      </c>
      <c r="BD31" s="322">
        <v>241</v>
      </c>
      <c r="BE31" s="322">
        <v>250</v>
      </c>
      <c r="BF31" s="322">
        <v>117</v>
      </c>
      <c r="BG31" s="322">
        <v>2259</v>
      </c>
      <c r="BH31" s="322">
        <v>1287</v>
      </c>
      <c r="BI31" s="322">
        <v>482</v>
      </c>
      <c r="BJ31" s="322">
        <v>137</v>
      </c>
      <c r="BK31" s="322">
        <v>572</v>
      </c>
      <c r="BL31" s="322">
        <v>1701</v>
      </c>
      <c r="BM31" s="322">
        <v>145</v>
      </c>
      <c r="BO31" s="40" t="s">
        <v>57</v>
      </c>
      <c r="BP31" s="322">
        <v>20084</v>
      </c>
      <c r="BQ31" s="322">
        <v>5045</v>
      </c>
      <c r="BR31" s="322">
        <v>211</v>
      </c>
      <c r="BS31" s="338" t="s">
        <v>2</v>
      </c>
      <c r="BT31" s="322">
        <v>769</v>
      </c>
      <c r="BU31" s="338" t="s">
        <v>2</v>
      </c>
      <c r="BV31" s="322">
        <v>1876</v>
      </c>
      <c r="BW31" s="322">
        <v>8155</v>
      </c>
      <c r="BX31" s="322">
        <v>2071</v>
      </c>
      <c r="BY31" s="322">
        <v>362</v>
      </c>
      <c r="BZ31" s="322">
        <v>365</v>
      </c>
      <c r="CA31" s="322">
        <v>325</v>
      </c>
      <c r="CB31" s="322">
        <v>260</v>
      </c>
      <c r="CC31" s="322">
        <v>3449</v>
      </c>
      <c r="CD31" s="322">
        <v>2181</v>
      </c>
      <c r="CE31" s="322">
        <v>452</v>
      </c>
      <c r="CF31" s="322">
        <v>144</v>
      </c>
      <c r="CG31" s="322">
        <v>804</v>
      </c>
      <c r="CH31" s="322">
        <v>2742</v>
      </c>
      <c r="CI31" s="322">
        <v>169</v>
      </c>
      <c r="CK31" s="40" t="s">
        <v>57</v>
      </c>
      <c r="CL31" s="322">
        <v>26681</v>
      </c>
      <c r="CM31" s="322">
        <v>6589</v>
      </c>
      <c r="CN31" s="322">
        <v>267</v>
      </c>
      <c r="CO31" s="322">
        <v>85</v>
      </c>
      <c r="CP31" s="322">
        <v>790</v>
      </c>
      <c r="CQ31" s="322">
        <v>165</v>
      </c>
      <c r="CR31" s="322">
        <v>2671</v>
      </c>
      <c r="CS31" s="322">
        <v>11235</v>
      </c>
      <c r="CT31" s="322">
        <v>2412</v>
      </c>
      <c r="CU31" s="322">
        <v>586</v>
      </c>
      <c r="CV31" s="322">
        <v>473</v>
      </c>
      <c r="CW31" s="322">
        <v>509</v>
      </c>
      <c r="CX31" s="322">
        <v>422</v>
      </c>
      <c r="CY31" s="322">
        <v>3944</v>
      </c>
      <c r="CZ31" s="322">
        <v>2621</v>
      </c>
      <c r="DA31" s="322">
        <v>524</v>
      </c>
      <c r="DB31" s="322">
        <v>192</v>
      </c>
      <c r="DC31" s="322">
        <v>1592</v>
      </c>
      <c r="DD31" s="322">
        <v>3321</v>
      </c>
      <c r="DE31" s="322">
        <v>0</v>
      </c>
    </row>
    <row r="32" spans="1:109" x14ac:dyDescent="0.2">
      <c r="A32" s="40" t="s">
        <v>58</v>
      </c>
      <c r="B32" s="322">
        <v>28729</v>
      </c>
      <c r="C32" s="322">
        <v>1853</v>
      </c>
      <c r="D32" s="338" t="s">
        <v>2</v>
      </c>
      <c r="E32" s="338" t="s">
        <v>2</v>
      </c>
      <c r="F32" s="338" t="s">
        <v>2</v>
      </c>
      <c r="G32" s="338" t="s">
        <v>2</v>
      </c>
      <c r="H32" s="338" t="s">
        <v>2</v>
      </c>
      <c r="I32" s="338" t="s">
        <v>2</v>
      </c>
      <c r="J32" s="322">
        <v>937</v>
      </c>
      <c r="K32" s="322">
        <v>441</v>
      </c>
      <c r="L32" s="338" t="s">
        <v>2</v>
      </c>
      <c r="M32" s="322">
        <v>125</v>
      </c>
      <c r="N32" s="338" t="s">
        <v>2</v>
      </c>
      <c r="O32" s="338" t="s">
        <v>2</v>
      </c>
      <c r="P32" s="338" t="s">
        <v>2</v>
      </c>
      <c r="Q32" s="322">
        <v>8400</v>
      </c>
      <c r="R32" s="338" t="s">
        <v>2</v>
      </c>
      <c r="S32" s="338" t="s">
        <v>2</v>
      </c>
      <c r="T32" s="322">
        <v>656</v>
      </c>
      <c r="U32" s="322">
        <v>7457</v>
      </c>
      <c r="W32" s="40" t="s">
        <v>58</v>
      </c>
      <c r="X32" s="322">
        <v>20627</v>
      </c>
      <c r="Y32" s="322">
        <v>3785</v>
      </c>
      <c r="Z32" s="338" t="s">
        <v>2</v>
      </c>
      <c r="AA32" s="338" t="s">
        <v>2</v>
      </c>
      <c r="AB32" s="338" t="s">
        <v>2</v>
      </c>
      <c r="AC32" s="338" t="s">
        <v>2</v>
      </c>
      <c r="AD32" s="338" t="s">
        <v>2</v>
      </c>
      <c r="AE32" s="338" t="s">
        <v>2</v>
      </c>
      <c r="AF32" s="322">
        <v>1267</v>
      </c>
      <c r="AG32" s="322">
        <v>394</v>
      </c>
      <c r="AH32" s="322">
        <v>669</v>
      </c>
      <c r="AI32" s="338" t="s">
        <v>2</v>
      </c>
      <c r="AJ32" s="338" t="s">
        <v>2</v>
      </c>
      <c r="AK32" s="338" t="s">
        <v>2</v>
      </c>
      <c r="AL32" s="338" t="s">
        <v>2</v>
      </c>
      <c r="AM32" s="322">
        <v>10079</v>
      </c>
      <c r="AN32" s="338" t="s">
        <v>2</v>
      </c>
      <c r="AO32" s="338" t="s">
        <v>2</v>
      </c>
      <c r="AP32" s="322">
        <v>658</v>
      </c>
      <c r="AQ32" s="322">
        <v>3775</v>
      </c>
      <c r="AS32" s="40" t="s">
        <v>58</v>
      </c>
      <c r="AT32" s="322">
        <v>31270</v>
      </c>
      <c r="AU32" s="322">
        <v>11385</v>
      </c>
      <c r="AV32" s="322">
        <v>5330</v>
      </c>
      <c r="AW32" s="339" t="s">
        <v>2</v>
      </c>
      <c r="AX32" s="322">
        <v>443</v>
      </c>
      <c r="AY32" s="322">
        <v>1830</v>
      </c>
      <c r="AZ32" s="322">
        <v>413</v>
      </c>
      <c r="BA32" s="322">
        <v>8026</v>
      </c>
      <c r="BB32" s="322">
        <v>1313</v>
      </c>
      <c r="BC32" s="322">
        <v>409</v>
      </c>
      <c r="BD32" s="322">
        <v>1406</v>
      </c>
      <c r="BE32" s="322">
        <v>249</v>
      </c>
      <c r="BF32" s="322">
        <v>400</v>
      </c>
      <c r="BG32" s="322">
        <v>8922</v>
      </c>
      <c r="BH32" s="322">
        <v>673</v>
      </c>
      <c r="BI32" s="322">
        <v>8281</v>
      </c>
      <c r="BJ32" s="322">
        <v>5323</v>
      </c>
      <c r="BK32" s="322">
        <v>1365</v>
      </c>
      <c r="BL32" s="322">
        <v>1137</v>
      </c>
      <c r="BM32" s="322">
        <v>435</v>
      </c>
      <c r="BO32" s="40" t="s">
        <v>58</v>
      </c>
      <c r="BP32" s="322">
        <v>55391</v>
      </c>
      <c r="BQ32" s="322">
        <v>28312</v>
      </c>
      <c r="BR32" s="322">
        <v>10673</v>
      </c>
      <c r="BS32" s="322">
        <v>981</v>
      </c>
      <c r="BT32" s="322">
        <v>685</v>
      </c>
      <c r="BU32" s="322">
        <v>4410</v>
      </c>
      <c r="BV32" s="322">
        <v>1258</v>
      </c>
      <c r="BW32" s="322">
        <v>13204</v>
      </c>
      <c r="BX32" s="322">
        <v>1482</v>
      </c>
      <c r="BY32" s="322">
        <v>493</v>
      </c>
      <c r="BZ32" s="322">
        <v>2088</v>
      </c>
      <c r="CA32" s="322">
        <v>373</v>
      </c>
      <c r="CB32" s="322">
        <v>457</v>
      </c>
      <c r="CC32" s="322">
        <v>9927</v>
      </c>
      <c r="CD32" s="322">
        <v>1257</v>
      </c>
      <c r="CE32" s="322">
        <v>8063</v>
      </c>
      <c r="CF32" s="322">
        <v>5603</v>
      </c>
      <c r="CG32" s="322">
        <v>2446</v>
      </c>
      <c r="CH32" s="322">
        <v>2295</v>
      </c>
      <c r="CI32" s="322">
        <v>1113</v>
      </c>
      <c r="CK32" s="40" t="s">
        <v>58</v>
      </c>
      <c r="CL32" s="322">
        <v>79766</v>
      </c>
      <c r="CM32" s="322">
        <v>37059</v>
      </c>
      <c r="CN32" s="322">
        <v>13588</v>
      </c>
      <c r="CO32" s="322">
        <v>1607</v>
      </c>
      <c r="CP32" s="322">
        <v>710</v>
      </c>
      <c r="CQ32" s="322">
        <v>4808</v>
      </c>
      <c r="CR32" s="322">
        <v>2058</v>
      </c>
      <c r="CS32" s="322">
        <v>19591</v>
      </c>
      <c r="CT32" s="322">
        <v>2744</v>
      </c>
      <c r="CU32" s="322">
        <v>864</v>
      </c>
      <c r="CV32" s="322">
        <v>1936</v>
      </c>
      <c r="CW32" s="322">
        <v>428</v>
      </c>
      <c r="CX32" s="322">
        <v>1427</v>
      </c>
      <c r="CY32" s="322">
        <v>11362</v>
      </c>
      <c r="CZ32" s="322">
        <v>2510</v>
      </c>
      <c r="DA32" s="322">
        <v>7750</v>
      </c>
      <c r="DB32" s="322">
        <v>5627</v>
      </c>
      <c r="DC32" s="322">
        <v>7897</v>
      </c>
      <c r="DD32" s="322">
        <v>3857</v>
      </c>
      <c r="DE32" s="322">
        <v>0</v>
      </c>
    </row>
    <row r="33" spans="1:109" x14ac:dyDescent="0.2">
      <c r="A33" s="40" t="s">
        <v>59</v>
      </c>
      <c r="B33" s="322">
        <v>8551</v>
      </c>
      <c r="C33" s="322">
        <v>432</v>
      </c>
      <c r="D33" s="338" t="s">
        <v>2</v>
      </c>
      <c r="E33" s="338" t="s">
        <v>2</v>
      </c>
      <c r="F33" s="338" t="s">
        <v>2</v>
      </c>
      <c r="G33" s="338" t="s">
        <v>2</v>
      </c>
      <c r="H33" s="338" t="s">
        <v>2</v>
      </c>
      <c r="I33" s="338" t="s">
        <v>2</v>
      </c>
      <c r="J33" s="322">
        <v>1036</v>
      </c>
      <c r="K33" s="322">
        <v>191</v>
      </c>
      <c r="L33" s="338" t="s">
        <v>2</v>
      </c>
      <c r="M33" s="322">
        <v>110</v>
      </c>
      <c r="N33" s="338" t="s">
        <v>2</v>
      </c>
      <c r="O33" s="338" t="s">
        <v>2</v>
      </c>
      <c r="P33" s="338" t="s">
        <v>2</v>
      </c>
      <c r="Q33" s="322">
        <v>518</v>
      </c>
      <c r="R33" s="338" t="s">
        <v>2</v>
      </c>
      <c r="S33" s="338" t="s">
        <v>2</v>
      </c>
      <c r="T33" s="322">
        <v>776</v>
      </c>
      <c r="U33" s="322">
        <v>2691</v>
      </c>
      <c r="W33" s="40" t="s">
        <v>59</v>
      </c>
      <c r="X33" s="322">
        <v>6654</v>
      </c>
      <c r="Y33" s="322">
        <v>1128</v>
      </c>
      <c r="Z33" s="338" t="s">
        <v>2</v>
      </c>
      <c r="AA33" s="338" t="s">
        <v>2</v>
      </c>
      <c r="AB33" s="338" t="s">
        <v>2</v>
      </c>
      <c r="AC33" s="338" t="s">
        <v>2</v>
      </c>
      <c r="AD33" s="338" t="s">
        <v>2</v>
      </c>
      <c r="AE33" s="338" t="s">
        <v>2</v>
      </c>
      <c r="AF33" s="322">
        <v>1259</v>
      </c>
      <c r="AG33" s="322">
        <v>185</v>
      </c>
      <c r="AH33" s="322">
        <v>138</v>
      </c>
      <c r="AI33" s="338" t="s">
        <v>2</v>
      </c>
      <c r="AJ33" s="338" t="s">
        <v>2</v>
      </c>
      <c r="AK33" s="338" t="s">
        <v>2</v>
      </c>
      <c r="AL33" s="338" t="s">
        <v>2</v>
      </c>
      <c r="AM33" s="322">
        <v>694</v>
      </c>
      <c r="AN33" s="338" t="s">
        <v>2</v>
      </c>
      <c r="AO33" s="338" t="s">
        <v>2</v>
      </c>
      <c r="AP33" s="322">
        <v>729</v>
      </c>
      <c r="AQ33" s="322">
        <v>2521</v>
      </c>
      <c r="AS33" s="40" t="s">
        <v>59</v>
      </c>
      <c r="AT33" s="322">
        <v>8871</v>
      </c>
      <c r="AU33" s="322">
        <v>2159</v>
      </c>
      <c r="AV33" s="322">
        <v>100</v>
      </c>
      <c r="AW33" s="339" t="s">
        <v>2</v>
      </c>
      <c r="AX33" s="322">
        <v>555</v>
      </c>
      <c r="AY33" s="322">
        <v>157</v>
      </c>
      <c r="AZ33" s="322">
        <v>333</v>
      </c>
      <c r="BA33" s="322">
        <v>4443</v>
      </c>
      <c r="BB33" s="322">
        <v>1435</v>
      </c>
      <c r="BC33" s="322">
        <v>290</v>
      </c>
      <c r="BD33" s="322">
        <v>246</v>
      </c>
      <c r="BE33" s="322">
        <v>549</v>
      </c>
      <c r="BF33" s="322">
        <v>142</v>
      </c>
      <c r="BG33" s="322">
        <v>1039</v>
      </c>
      <c r="BH33" s="322">
        <v>226</v>
      </c>
      <c r="BI33" s="322">
        <v>748</v>
      </c>
      <c r="BJ33" s="322">
        <v>278</v>
      </c>
      <c r="BK33" s="322">
        <v>428</v>
      </c>
      <c r="BL33" s="322">
        <v>468</v>
      </c>
      <c r="BM33" s="322">
        <v>334</v>
      </c>
      <c r="BO33" s="40" t="s">
        <v>59</v>
      </c>
      <c r="BP33" s="322">
        <v>14175</v>
      </c>
      <c r="BQ33" s="322">
        <v>4640</v>
      </c>
      <c r="BR33" s="322">
        <v>334</v>
      </c>
      <c r="BS33" s="338" t="s">
        <v>2</v>
      </c>
      <c r="BT33" s="322">
        <v>730</v>
      </c>
      <c r="BU33" s="322">
        <v>359</v>
      </c>
      <c r="BV33" s="322">
        <v>770</v>
      </c>
      <c r="BW33" s="322">
        <v>7043</v>
      </c>
      <c r="BX33" s="322">
        <v>1748</v>
      </c>
      <c r="BY33" s="322">
        <v>542</v>
      </c>
      <c r="BZ33" s="322">
        <v>294</v>
      </c>
      <c r="CA33" s="322">
        <v>1163</v>
      </c>
      <c r="CB33" s="322">
        <v>258</v>
      </c>
      <c r="CC33" s="322">
        <v>1389</v>
      </c>
      <c r="CD33" s="322">
        <v>275</v>
      </c>
      <c r="CE33" s="322">
        <v>836</v>
      </c>
      <c r="CF33" s="322">
        <v>429</v>
      </c>
      <c r="CG33" s="322">
        <v>491</v>
      </c>
      <c r="CH33" s="322">
        <v>688</v>
      </c>
      <c r="CI33" s="322">
        <v>197</v>
      </c>
      <c r="CK33" s="40" t="s">
        <v>59</v>
      </c>
      <c r="CL33" s="322">
        <v>25928</v>
      </c>
      <c r="CM33" s="322">
        <v>8122</v>
      </c>
      <c r="CN33" s="322">
        <v>840</v>
      </c>
      <c r="CO33" s="322">
        <v>91</v>
      </c>
      <c r="CP33" s="322">
        <v>767</v>
      </c>
      <c r="CQ33" s="322">
        <v>869</v>
      </c>
      <c r="CR33" s="322">
        <v>1616</v>
      </c>
      <c r="CS33" s="322">
        <v>14409</v>
      </c>
      <c r="CT33" s="322">
        <v>3196</v>
      </c>
      <c r="CU33" s="322">
        <v>1287</v>
      </c>
      <c r="CV33" s="322">
        <v>567</v>
      </c>
      <c r="CW33" s="322">
        <v>3386</v>
      </c>
      <c r="CX33" s="322">
        <v>1016</v>
      </c>
      <c r="CY33" s="322">
        <v>1633</v>
      </c>
      <c r="CZ33" s="322">
        <v>364</v>
      </c>
      <c r="DA33" s="322">
        <v>1023</v>
      </c>
      <c r="DB33" s="322">
        <v>563</v>
      </c>
      <c r="DC33" s="322">
        <v>1101</v>
      </c>
      <c r="DD33" s="322">
        <v>662</v>
      </c>
      <c r="DE33" s="322">
        <v>1</v>
      </c>
    </row>
    <row r="34" spans="1:109" x14ac:dyDescent="0.2">
      <c r="A34" s="40" t="s">
        <v>60</v>
      </c>
      <c r="B34" s="322">
        <v>18512</v>
      </c>
      <c r="C34" s="322">
        <v>569</v>
      </c>
      <c r="D34" s="338" t="s">
        <v>2</v>
      </c>
      <c r="E34" s="338" t="s">
        <v>2</v>
      </c>
      <c r="F34" s="338" t="s">
        <v>2</v>
      </c>
      <c r="G34" s="338" t="s">
        <v>2</v>
      </c>
      <c r="H34" s="338" t="s">
        <v>2</v>
      </c>
      <c r="I34" s="338" t="s">
        <v>2</v>
      </c>
      <c r="J34" s="322">
        <v>1629</v>
      </c>
      <c r="K34" s="322">
        <v>3496</v>
      </c>
      <c r="L34" s="338" t="s">
        <v>2</v>
      </c>
      <c r="M34" s="322">
        <v>35</v>
      </c>
      <c r="N34" s="338" t="s">
        <v>2</v>
      </c>
      <c r="O34" s="338" t="s">
        <v>2</v>
      </c>
      <c r="P34" s="338" t="s">
        <v>2</v>
      </c>
      <c r="Q34" s="322">
        <v>3020</v>
      </c>
      <c r="R34" s="338" t="s">
        <v>2</v>
      </c>
      <c r="S34" s="338" t="s">
        <v>2</v>
      </c>
      <c r="T34" s="322">
        <v>202</v>
      </c>
      <c r="U34" s="322">
        <v>5782</v>
      </c>
      <c r="W34" s="40" t="s">
        <v>60</v>
      </c>
      <c r="X34" s="322">
        <v>19836</v>
      </c>
      <c r="Y34" s="322">
        <v>1516</v>
      </c>
      <c r="Z34" s="338" t="s">
        <v>2</v>
      </c>
      <c r="AA34" s="338" t="s">
        <v>2</v>
      </c>
      <c r="AB34" s="338" t="s">
        <v>2</v>
      </c>
      <c r="AC34" s="338" t="s">
        <v>2</v>
      </c>
      <c r="AD34" s="338" t="s">
        <v>2</v>
      </c>
      <c r="AE34" s="338" t="s">
        <v>2</v>
      </c>
      <c r="AF34" s="322">
        <v>1127</v>
      </c>
      <c r="AG34" s="322">
        <v>657</v>
      </c>
      <c r="AH34" s="322">
        <v>9808</v>
      </c>
      <c r="AI34" s="338" t="s">
        <v>2</v>
      </c>
      <c r="AJ34" s="338" t="s">
        <v>2</v>
      </c>
      <c r="AK34" s="338" t="s">
        <v>2</v>
      </c>
      <c r="AL34" s="338" t="s">
        <v>2</v>
      </c>
      <c r="AM34" s="322">
        <v>3486</v>
      </c>
      <c r="AN34" s="338" t="s">
        <v>2</v>
      </c>
      <c r="AO34" s="338" t="s">
        <v>2</v>
      </c>
      <c r="AP34" s="322">
        <v>292</v>
      </c>
      <c r="AQ34" s="322">
        <v>2950</v>
      </c>
      <c r="AS34" s="40" t="s">
        <v>60</v>
      </c>
      <c r="AT34" s="322">
        <v>35626</v>
      </c>
      <c r="AU34" s="322">
        <v>3473</v>
      </c>
      <c r="AV34" s="322">
        <v>754</v>
      </c>
      <c r="AW34" s="339" t="s">
        <v>2</v>
      </c>
      <c r="AX34" s="322">
        <v>189</v>
      </c>
      <c r="AY34" s="322">
        <v>448</v>
      </c>
      <c r="AZ34" s="322">
        <v>223</v>
      </c>
      <c r="BA34" s="322">
        <v>28041</v>
      </c>
      <c r="BB34" s="322">
        <v>927</v>
      </c>
      <c r="BC34" s="322">
        <v>585</v>
      </c>
      <c r="BD34" s="322">
        <v>23566</v>
      </c>
      <c r="BE34" s="322">
        <v>59</v>
      </c>
      <c r="BF34" s="322">
        <v>220</v>
      </c>
      <c r="BG34" s="322">
        <v>3020</v>
      </c>
      <c r="BH34" s="322">
        <v>340</v>
      </c>
      <c r="BI34" s="322">
        <v>2568</v>
      </c>
      <c r="BJ34" s="322">
        <v>750</v>
      </c>
      <c r="BK34" s="322">
        <v>324</v>
      </c>
      <c r="BL34" s="322">
        <v>579</v>
      </c>
      <c r="BM34" s="322">
        <v>189</v>
      </c>
      <c r="BO34" s="40" t="s">
        <v>60</v>
      </c>
      <c r="BP34" s="322">
        <v>57702</v>
      </c>
      <c r="BQ34" s="322">
        <v>7141</v>
      </c>
      <c r="BR34" s="322">
        <v>1012</v>
      </c>
      <c r="BS34" s="322">
        <v>1353</v>
      </c>
      <c r="BT34" s="322">
        <v>325</v>
      </c>
      <c r="BU34" s="322">
        <v>697</v>
      </c>
      <c r="BV34" s="322">
        <v>1144</v>
      </c>
      <c r="BW34" s="322">
        <v>43249</v>
      </c>
      <c r="BX34" s="322">
        <v>1095</v>
      </c>
      <c r="BY34" s="322">
        <v>827</v>
      </c>
      <c r="BZ34" s="322">
        <v>35820</v>
      </c>
      <c r="CA34" s="338" t="s">
        <v>2</v>
      </c>
      <c r="CB34" s="322">
        <v>233</v>
      </c>
      <c r="CC34" s="322">
        <v>3630</v>
      </c>
      <c r="CD34" s="322">
        <v>820</v>
      </c>
      <c r="CE34" s="322">
        <v>2361</v>
      </c>
      <c r="CF34" s="322">
        <v>746</v>
      </c>
      <c r="CG34" s="322">
        <v>709</v>
      </c>
      <c r="CH34" s="322">
        <v>2820</v>
      </c>
      <c r="CI34" s="322">
        <v>711</v>
      </c>
      <c r="CK34" s="40" t="s">
        <v>60</v>
      </c>
      <c r="CL34" s="322">
        <v>80071</v>
      </c>
      <c r="CM34" s="322">
        <v>11342</v>
      </c>
      <c r="CN34" s="322">
        <v>1269</v>
      </c>
      <c r="CO34" s="322">
        <v>2925</v>
      </c>
      <c r="CP34" s="322">
        <v>415</v>
      </c>
      <c r="CQ34" s="322">
        <v>725</v>
      </c>
      <c r="CR34" s="322">
        <v>1481</v>
      </c>
      <c r="CS34" s="322">
        <v>56506</v>
      </c>
      <c r="CT34" s="322">
        <v>3889</v>
      </c>
      <c r="CU34" s="322">
        <v>1141</v>
      </c>
      <c r="CV34" s="322">
        <v>38877</v>
      </c>
      <c r="CW34" s="322">
        <v>264</v>
      </c>
      <c r="CX34" s="322">
        <v>637</v>
      </c>
      <c r="CY34" s="322">
        <v>5329</v>
      </c>
      <c r="CZ34" s="322">
        <v>2143</v>
      </c>
      <c r="DA34" s="322">
        <v>2191</v>
      </c>
      <c r="DB34" s="322">
        <v>741</v>
      </c>
      <c r="DC34" s="322">
        <v>2928</v>
      </c>
      <c r="DD34" s="322">
        <v>3966</v>
      </c>
      <c r="DE34" s="322">
        <v>0</v>
      </c>
    </row>
    <row r="35" spans="1:109" x14ac:dyDescent="0.2">
      <c r="A35" s="40" t="s">
        <v>61</v>
      </c>
      <c r="B35" s="322">
        <v>21168</v>
      </c>
      <c r="C35" s="322">
        <v>1755</v>
      </c>
      <c r="D35" s="338" t="s">
        <v>2</v>
      </c>
      <c r="E35" s="338" t="s">
        <v>2</v>
      </c>
      <c r="F35" s="338" t="s">
        <v>2</v>
      </c>
      <c r="G35" s="338" t="s">
        <v>2</v>
      </c>
      <c r="H35" s="338" t="s">
        <v>2</v>
      </c>
      <c r="I35" s="338" t="s">
        <v>2</v>
      </c>
      <c r="J35" s="322">
        <v>2373</v>
      </c>
      <c r="K35" s="322">
        <v>2911</v>
      </c>
      <c r="L35" s="338" t="s">
        <v>2</v>
      </c>
      <c r="M35" s="322">
        <v>85</v>
      </c>
      <c r="N35" s="338" t="s">
        <v>2</v>
      </c>
      <c r="O35" s="338" t="s">
        <v>2</v>
      </c>
      <c r="P35" s="338" t="s">
        <v>2</v>
      </c>
      <c r="Q35" s="322">
        <v>5344</v>
      </c>
      <c r="R35" s="338" t="s">
        <v>2</v>
      </c>
      <c r="S35" s="338" t="s">
        <v>2</v>
      </c>
      <c r="T35" s="322">
        <v>372</v>
      </c>
      <c r="U35" s="322">
        <v>4108</v>
      </c>
      <c r="W35" s="40" t="s">
        <v>61</v>
      </c>
      <c r="X35" s="322">
        <v>22905</v>
      </c>
      <c r="Y35" s="322">
        <v>3959</v>
      </c>
      <c r="Z35" s="338" t="s">
        <v>2</v>
      </c>
      <c r="AA35" s="338" t="s">
        <v>2</v>
      </c>
      <c r="AB35" s="338" t="s">
        <v>2</v>
      </c>
      <c r="AC35" s="338" t="s">
        <v>2</v>
      </c>
      <c r="AD35" s="338" t="s">
        <v>2</v>
      </c>
      <c r="AE35" s="338" t="s">
        <v>2</v>
      </c>
      <c r="AF35" s="322">
        <v>3137</v>
      </c>
      <c r="AG35" s="322">
        <v>5230</v>
      </c>
      <c r="AH35" s="322">
        <v>499</v>
      </c>
      <c r="AI35" s="338" t="s">
        <v>2</v>
      </c>
      <c r="AJ35" s="338" t="s">
        <v>2</v>
      </c>
      <c r="AK35" s="338" t="s">
        <v>2</v>
      </c>
      <c r="AL35" s="338" t="s">
        <v>2</v>
      </c>
      <c r="AM35" s="322">
        <v>6754</v>
      </c>
      <c r="AN35" s="338" t="s">
        <v>2</v>
      </c>
      <c r="AO35" s="338" t="s">
        <v>2</v>
      </c>
      <c r="AP35" s="322">
        <v>447</v>
      </c>
      <c r="AQ35" s="322">
        <v>2879</v>
      </c>
      <c r="AS35" s="40" t="s">
        <v>61</v>
      </c>
      <c r="AT35" s="322">
        <v>29513</v>
      </c>
      <c r="AU35" s="322">
        <v>5978</v>
      </c>
      <c r="AV35" s="322">
        <v>893</v>
      </c>
      <c r="AW35" s="339" t="s">
        <v>2</v>
      </c>
      <c r="AX35" s="322">
        <v>982</v>
      </c>
      <c r="AY35" s="322">
        <v>1364</v>
      </c>
      <c r="AZ35" s="322">
        <v>251</v>
      </c>
      <c r="BA35" s="322">
        <v>13791</v>
      </c>
      <c r="BB35" s="322">
        <v>3000</v>
      </c>
      <c r="BC35" s="322">
        <v>6256</v>
      </c>
      <c r="BD35" s="322">
        <v>1324</v>
      </c>
      <c r="BE35" s="322">
        <v>813</v>
      </c>
      <c r="BF35" s="322">
        <v>387</v>
      </c>
      <c r="BG35" s="322">
        <v>7045</v>
      </c>
      <c r="BH35" s="322">
        <v>270</v>
      </c>
      <c r="BI35" s="322">
        <v>6899</v>
      </c>
      <c r="BJ35" s="322">
        <v>3259</v>
      </c>
      <c r="BK35" s="322">
        <v>768</v>
      </c>
      <c r="BL35" s="322">
        <v>666</v>
      </c>
      <c r="BM35" s="322">
        <v>1265</v>
      </c>
      <c r="BO35" s="40" t="s">
        <v>61</v>
      </c>
      <c r="BP35" s="322">
        <v>41775</v>
      </c>
      <c r="BQ35" s="322">
        <v>13565</v>
      </c>
      <c r="BR35" s="322">
        <v>1437</v>
      </c>
      <c r="BS35" s="322">
        <v>1415</v>
      </c>
      <c r="BT35" s="322">
        <v>1036</v>
      </c>
      <c r="BU35" s="322">
        <v>2161</v>
      </c>
      <c r="BV35" s="322">
        <v>1543</v>
      </c>
      <c r="BW35" s="322">
        <v>19029</v>
      </c>
      <c r="BX35" s="322">
        <v>3319</v>
      </c>
      <c r="BY35" s="322">
        <v>7723</v>
      </c>
      <c r="BZ35" s="322">
        <v>1262</v>
      </c>
      <c r="CA35" s="322">
        <v>1661</v>
      </c>
      <c r="CB35" s="322">
        <v>586</v>
      </c>
      <c r="CC35" s="322">
        <v>7795</v>
      </c>
      <c r="CD35" s="322">
        <v>397</v>
      </c>
      <c r="CE35" s="322">
        <v>7097</v>
      </c>
      <c r="CF35" s="322">
        <v>3440</v>
      </c>
      <c r="CG35" s="322">
        <v>1176</v>
      </c>
      <c r="CH35" s="322">
        <v>1192</v>
      </c>
      <c r="CI35" s="322">
        <v>716</v>
      </c>
      <c r="CK35" s="40" t="s">
        <v>61</v>
      </c>
      <c r="CL35" s="322">
        <v>60491</v>
      </c>
      <c r="CM35" s="322">
        <v>19338</v>
      </c>
      <c r="CN35" s="322">
        <v>2513</v>
      </c>
      <c r="CO35" s="322">
        <v>2364</v>
      </c>
      <c r="CP35" s="322">
        <v>956</v>
      </c>
      <c r="CQ35" s="322">
        <v>2824</v>
      </c>
      <c r="CR35" s="322">
        <v>1485</v>
      </c>
      <c r="CS35" s="322">
        <v>29097</v>
      </c>
      <c r="CT35" s="322">
        <v>4150</v>
      </c>
      <c r="CU35" s="322">
        <v>12708</v>
      </c>
      <c r="CV35" s="322">
        <v>2696</v>
      </c>
      <c r="CW35" s="322">
        <v>2472</v>
      </c>
      <c r="CX35" s="322">
        <v>1233</v>
      </c>
      <c r="CY35" s="322">
        <v>8726</v>
      </c>
      <c r="CZ35" s="322">
        <v>666</v>
      </c>
      <c r="DA35" s="322">
        <v>7745</v>
      </c>
      <c r="DB35" s="322">
        <v>4153</v>
      </c>
      <c r="DC35" s="322">
        <v>2310</v>
      </c>
      <c r="DD35" s="322">
        <v>1020</v>
      </c>
      <c r="DE35" s="322">
        <v>0</v>
      </c>
    </row>
    <row r="36" spans="1:109" x14ac:dyDescent="0.2">
      <c r="A36" s="40" t="s">
        <v>62</v>
      </c>
      <c r="B36" s="322">
        <v>47180</v>
      </c>
      <c r="C36" s="322">
        <v>5703</v>
      </c>
      <c r="D36" s="338" t="s">
        <v>2</v>
      </c>
      <c r="E36" s="338" t="s">
        <v>2</v>
      </c>
      <c r="F36" s="338" t="s">
        <v>2</v>
      </c>
      <c r="G36" s="338" t="s">
        <v>2</v>
      </c>
      <c r="H36" s="338" t="s">
        <v>2</v>
      </c>
      <c r="I36" s="338" t="s">
        <v>2</v>
      </c>
      <c r="J36" s="322">
        <v>3778</v>
      </c>
      <c r="K36" s="322">
        <v>1691</v>
      </c>
      <c r="L36" s="338" t="s">
        <v>2</v>
      </c>
      <c r="M36" s="322">
        <v>432</v>
      </c>
      <c r="N36" s="338" t="s">
        <v>2</v>
      </c>
      <c r="O36" s="338" t="s">
        <v>2</v>
      </c>
      <c r="P36" s="338" t="s">
        <v>2</v>
      </c>
      <c r="Q36" s="322">
        <v>12277</v>
      </c>
      <c r="R36" s="338" t="s">
        <v>2</v>
      </c>
      <c r="S36" s="338" t="s">
        <v>2</v>
      </c>
      <c r="T36" s="322">
        <v>1611</v>
      </c>
      <c r="U36" s="322">
        <v>10789</v>
      </c>
      <c r="W36" s="40" t="s">
        <v>62</v>
      </c>
      <c r="X36" s="322">
        <v>36650</v>
      </c>
      <c r="Y36" s="322">
        <v>8736</v>
      </c>
      <c r="Z36" s="338" t="s">
        <v>2</v>
      </c>
      <c r="AA36" s="338" t="s">
        <v>2</v>
      </c>
      <c r="AB36" s="338" t="s">
        <v>2</v>
      </c>
      <c r="AC36" s="338" t="s">
        <v>2</v>
      </c>
      <c r="AD36" s="338" t="s">
        <v>2</v>
      </c>
      <c r="AE36" s="338" t="s">
        <v>2</v>
      </c>
      <c r="AF36" s="322">
        <v>4389</v>
      </c>
      <c r="AG36" s="322">
        <v>1936</v>
      </c>
      <c r="AH36" s="322">
        <v>560</v>
      </c>
      <c r="AI36" s="338" t="s">
        <v>2</v>
      </c>
      <c r="AJ36" s="338" t="s">
        <v>2</v>
      </c>
      <c r="AK36" s="338" t="s">
        <v>2</v>
      </c>
      <c r="AL36" s="338" t="s">
        <v>2</v>
      </c>
      <c r="AM36" s="322">
        <v>11023</v>
      </c>
      <c r="AN36" s="338" t="s">
        <v>2</v>
      </c>
      <c r="AO36" s="338" t="s">
        <v>2</v>
      </c>
      <c r="AP36" s="322">
        <v>1850</v>
      </c>
      <c r="AQ36" s="322">
        <v>8156</v>
      </c>
      <c r="AS36" s="40" t="s">
        <v>62</v>
      </c>
      <c r="AT36" s="322">
        <v>38678</v>
      </c>
      <c r="AU36" s="322">
        <v>10114</v>
      </c>
      <c r="AV36" s="322">
        <v>1463</v>
      </c>
      <c r="AW36" s="339" t="s">
        <v>2</v>
      </c>
      <c r="AX36" s="322">
        <v>1745</v>
      </c>
      <c r="AY36" s="322">
        <v>1703</v>
      </c>
      <c r="AZ36" s="322">
        <v>985</v>
      </c>
      <c r="BA36" s="322">
        <v>13268</v>
      </c>
      <c r="BB36" s="322">
        <v>3862</v>
      </c>
      <c r="BC36" s="322">
        <v>1993</v>
      </c>
      <c r="BD36" s="322">
        <v>652</v>
      </c>
      <c r="BE36" s="322">
        <v>1196</v>
      </c>
      <c r="BF36" s="322">
        <v>556</v>
      </c>
      <c r="BG36" s="322">
        <v>9131</v>
      </c>
      <c r="BH36" s="322">
        <v>1307</v>
      </c>
      <c r="BI36" s="322">
        <v>7737</v>
      </c>
      <c r="BJ36" s="322">
        <v>4966</v>
      </c>
      <c r="BK36" s="322">
        <v>2164</v>
      </c>
      <c r="BL36" s="322">
        <v>2980</v>
      </c>
      <c r="BM36" s="322">
        <v>1021</v>
      </c>
      <c r="BO36" s="40" t="s">
        <v>62</v>
      </c>
      <c r="BP36" s="322">
        <v>49318</v>
      </c>
      <c r="BQ36" s="322">
        <v>16829</v>
      </c>
      <c r="BR36" s="322">
        <v>1488</v>
      </c>
      <c r="BS36" s="322">
        <v>743</v>
      </c>
      <c r="BT36" s="322">
        <v>1444</v>
      </c>
      <c r="BU36" s="322">
        <v>1831</v>
      </c>
      <c r="BV36" s="322">
        <v>4671</v>
      </c>
      <c r="BW36" s="322">
        <v>15742</v>
      </c>
      <c r="BX36" s="322">
        <v>3468</v>
      </c>
      <c r="BY36" s="322">
        <v>2756</v>
      </c>
      <c r="BZ36" s="322">
        <v>620</v>
      </c>
      <c r="CA36" s="322">
        <v>1539</v>
      </c>
      <c r="CB36" s="322">
        <v>787</v>
      </c>
      <c r="CC36" s="322">
        <v>8361</v>
      </c>
      <c r="CD36" s="322">
        <v>1898</v>
      </c>
      <c r="CE36" s="322">
        <v>5430</v>
      </c>
      <c r="CF36" s="322">
        <v>3721</v>
      </c>
      <c r="CG36" s="322">
        <v>2441</v>
      </c>
      <c r="CH36" s="322">
        <v>5670</v>
      </c>
      <c r="CI36" s="322">
        <v>771</v>
      </c>
      <c r="CK36" s="40" t="s">
        <v>62</v>
      </c>
      <c r="CL36" s="322">
        <v>69029</v>
      </c>
      <c r="CM36" s="322">
        <v>21664</v>
      </c>
      <c r="CN36" s="322">
        <v>1692</v>
      </c>
      <c r="CO36" s="322">
        <v>2415</v>
      </c>
      <c r="CP36" s="322">
        <v>1323</v>
      </c>
      <c r="CQ36" s="322">
        <v>2014</v>
      </c>
      <c r="CR36" s="322">
        <v>6468</v>
      </c>
      <c r="CS36" s="322">
        <v>23120</v>
      </c>
      <c r="CT36" s="322">
        <v>4137</v>
      </c>
      <c r="CU36" s="322">
        <v>5346</v>
      </c>
      <c r="CV36" s="322">
        <v>759</v>
      </c>
      <c r="CW36" s="322">
        <v>1477</v>
      </c>
      <c r="CX36" s="322">
        <v>2138</v>
      </c>
      <c r="CY36" s="322">
        <v>9770</v>
      </c>
      <c r="CZ36" s="322">
        <v>3271</v>
      </c>
      <c r="DA36" s="322">
        <v>5099</v>
      </c>
      <c r="DB36" s="322">
        <v>3547</v>
      </c>
      <c r="DC36" s="322">
        <v>5161</v>
      </c>
      <c r="DD36" s="322">
        <v>9314</v>
      </c>
      <c r="DE36" s="322">
        <v>0</v>
      </c>
    </row>
    <row r="37" spans="1:109" x14ac:dyDescent="0.2">
      <c r="A37" s="40" t="s">
        <v>63</v>
      </c>
      <c r="B37" s="322">
        <v>47458</v>
      </c>
      <c r="C37" s="322">
        <v>2301</v>
      </c>
      <c r="D37" s="338" t="s">
        <v>2</v>
      </c>
      <c r="E37" s="338" t="s">
        <v>2</v>
      </c>
      <c r="F37" s="338" t="s">
        <v>2</v>
      </c>
      <c r="G37" s="338" t="s">
        <v>2</v>
      </c>
      <c r="H37" s="338" t="s">
        <v>2</v>
      </c>
      <c r="I37" s="338" t="s">
        <v>2</v>
      </c>
      <c r="J37" s="322">
        <v>2337</v>
      </c>
      <c r="K37" s="322">
        <v>1197</v>
      </c>
      <c r="L37" s="338" t="s">
        <v>2</v>
      </c>
      <c r="M37" s="322">
        <v>651</v>
      </c>
      <c r="N37" s="338" t="s">
        <v>2</v>
      </c>
      <c r="O37" s="338" t="s">
        <v>2</v>
      </c>
      <c r="P37" s="338" t="s">
        <v>2</v>
      </c>
      <c r="Q37" s="322">
        <v>4822</v>
      </c>
      <c r="R37" s="338" t="s">
        <v>2</v>
      </c>
      <c r="S37" s="338" t="s">
        <v>2</v>
      </c>
      <c r="T37" s="322">
        <v>3537</v>
      </c>
      <c r="U37" s="322">
        <v>19818</v>
      </c>
      <c r="W37" s="40" t="s">
        <v>63</v>
      </c>
      <c r="X37" s="322">
        <v>32196</v>
      </c>
      <c r="Y37" s="322">
        <v>2862</v>
      </c>
      <c r="Z37" s="338" t="s">
        <v>2</v>
      </c>
      <c r="AA37" s="338" t="s">
        <v>2</v>
      </c>
      <c r="AB37" s="338" t="s">
        <v>2</v>
      </c>
      <c r="AC37" s="338" t="s">
        <v>2</v>
      </c>
      <c r="AD37" s="338" t="s">
        <v>2</v>
      </c>
      <c r="AE37" s="338" t="s">
        <v>2</v>
      </c>
      <c r="AF37" s="322">
        <v>1903</v>
      </c>
      <c r="AG37" s="322">
        <v>600</v>
      </c>
      <c r="AH37" s="322">
        <v>953</v>
      </c>
      <c r="AI37" s="338" t="s">
        <v>2</v>
      </c>
      <c r="AJ37" s="338" t="s">
        <v>2</v>
      </c>
      <c r="AK37" s="338" t="s">
        <v>2</v>
      </c>
      <c r="AL37" s="338" t="s">
        <v>2</v>
      </c>
      <c r="AM37" s="322">
        <v>4366</v>
      </c>
      <c r="AN37" s="338" t="s">
        <v>2</v>
      </c>
      <c r="AO37" s="338" t="s">
        <v>2</v>
      </c>
      <c r="AP37" s="322">
        <v>2826</v>
      </c>
      <c r="AQ37" s="322">
        <v>18686</v>
      </c>
      <c r="AS37" s="40" t="s">
        <v>63</v>
      </c>
      <c r="AT37" s="322">
        <v>43728</v>
      </c>
      <c r="AU37" s="322">
        <v>8471</v>
      </c>
      <c r="AV37" s="322">
        <v>1302</v>
      </c>
      <c r="AW37" s="339" t="s">
        <v>2</v>
      </c>
      <c r="AX37" s="322">
        <v>554</v>
      </c>
      <c r="AY37" s="322">
        <v>438</v>
      </c>
      <c r="AZ37" s="322">
        <v>1237</v>
      </c>
      <c r="BA37" s="322">
        <v>21056</v>
      </c>
      <c r="BB37" s="322">
        <v>2353</v>
      </c>
      <c r="BC37" s="322">
        <v>829</v>
      </c>
      <c r="BD37" s="322">
        <v>2963</v>
      </c>
      <c r="BE37" s="322">
        <v>475</v>
      </c>
      <c r="BF37" s="322">
        <v>1381</v>
      </c>
      <c r="BG37" s="322">
        <v>8662</v>
      </c>
      <c r="BH37" s="322">
        <v>4285</v>
      </c>
      <c r="BI37" s="322">
        <v>3413</v>
      </c>
      <c r="BJ37" s="322">
        <v>951</v>
      </c>
      <c r="BK37" s="322">
        <v>1862</v>
      </c>
      <c r="BL37" s="322">
        <v>3131</v>
      </c>
      <c r="BM37" s="322">
        <v>546</v>
      </c>
      <c r="BO37" s="40" t="s">
        <v>63</v>
      </c>
      <c r="BP37" s="322">
        <v>52220</v>
      </c>
      <c r="BQ37" s="322">
        <v>11080</v>
      </c>
      <c r="BR37" s="322">
        <v>1299</v>
      </c>
      <c r="BS37" s="322">
        <v>301</v>
      </c>
      <c r="BT37" s="322">
        <v>707</v>
      </c>
      <c r="BU37" s="322">
        <v>410</v>
      </c>
      <c r="BV37" s="322">
        <v>1738</v>
      </c>
      <c r="BW37" s="322">
        <v>23838</v>
      </c>
      <c r="BX37" s="322">
        <v>3089</v>
      </c>
      <c r="BY37" s="322">
        <v>1041</v>
      </c>
      <c r="BZ37" s="322">
        <v>2806</v>
      </c>
      <c r="CA37" s="322">
        <v>388</v>
      </c>
      <c r="CB37" s="322">
        <v>1333</v>
      </c>
      <c r="CC37" s="322">
        <v>10185</v>
      </c>
      <c r="CD37" s="322">
        <v>5952</v>
      </c>
      <c r="CE37" s="322">
        <v>2712</v>
      </c>
      <c r="CF37" s="322">
        <v>832</v>
      </c>
      <c r="CG37" s="322">
        <v>2243</v>
      </c>
      <c r="CH37" s="322">
        <v>4888</v>
      </c>
      <c r="CI37" s="322">
        <v>659</v>
      </c>
      <c r="CK37" s="40" t="s">
        <v>63</v>
      </c>
      <c r="CL37" s="322">
        <v>74038</v>
      </c>
      <c r="CM37" s="322">
        <v>14909</v>
      </c>
      <c r="CN37" s="322">
        <v>1151</v>
      </c>
      <c r="CO37" s="322">
        <v>946</v>
      </c>
      <c r="CP37" s="322">
        <v>692</v>
      </c>
      <c r="CQ37" s="322">
        <v>406</v>
      </c>
      <c r="CR37" s="322">
        <v>1877</v>
      </c>
      <c r="CS37" s="322">
        <v>36725</v>
      </c>
      <c r="CT37" s="322">
        <v>3928</v>
      </c>
      <c r="CU37" s="322">
        <v>1166</v>
      </c>
      <c r="CV37" s="322">
        <v>2916</v>
      </c>
      <c r="CW37" s="322">
        <v>493</v>
      </c>
      <c r="CX37" s="322">
        <v>2275</v>
      </c>
      <c r="CY37" s="322">
        <v>11854</v>
      </c>
      <c r="CZ37" s="322">
        <v>7811</v>
      </c>
      <c r="DA37" s="322">
        <v>2203</v>
      </c>
      <c r="DB37" s="322">
        <v>693</v>
      </c>
      <c r="DC37" s="322">
        <v>4587</v>
      </c>
      <c r="DD37" s="322">
        <v>5961</v>
      </c>
      <c r="DE37" s="322">
        <v>2</v>
      </c>
    </row>
    <row r="38" spans="1:109" x14ac:dyDescent="0.2">
      <c r="A38" s="40"/>
      <c r="W38" s="40"/>
      <c r="Z38" s="338"/>
      <c r="AA38" s="338"/>
      <c r="AB38" s="338"/>
      <c r="AC38" s="338"/>
      <c r="AD38" s="338"/>
      <c r="AE38" s="338"/>
      <c r="AI38" s="338"/>
      <c r="AJ38" s="338"/>
      <c r="AK38" s="338"/>
      <c r="AL38" s="338"/>
      <c r="AN38" s="338"/>
      <c r="AO38" s="338"/>
      <c r="AS38" s="40"/>
      <c r="AW38" s="339"/>
      <c r="BO38" s="40"/>
      <c r="CK38" s="40"/>
    </row>
    <row r="39" spans="1:109" x14ac:dyDescent="0.2">
      <c r="A39" s="336" t="s">
        <v>64</v>
      </c>
      <c r="B39" s="337">
        <v>129963</v>
      </c>
      <c r="C39" s="337">
        <v>7366</v>
      </c>
      <c r="D39" s="338" t="s">
        <v>2</v>
      </c>
      <c r="E39" s="338" t="s">
        <v>2</v>
      </c>
      <c r="F39" s="338" t="s">
        <v>2</v>
      </c>
      <c r="G39" s="338" t="s">
        <v>2</v>
      </c>
      <c r="H39" s="338" t="s">
        <v>2</v>
      </c>
      <c r="I39" s="338" t="s">
        <v>2</v>
      </c>
      <c r="J39" s="337">
        <v>7790</v>
      </c>
      <c r="K39" s="337">
        <v>3089</v>
      </c>
      <c r="L39" s="338" t="s">
        <v>2</v>
      </c>
      <c r="M39" s="337">
        <v>1651</v>
      </c>
      <c r="N39" s="338" t="s">
        <v>2</v>
      </c>
      <c r="O39" s="338" t="s">
        <v>2</v>
      </c>
      <c r="P39" s="338" t="s">
        <v>2</v>
      </c>
      <c r="Q39" s="337">
        <v>10759</v>
      </c>
      <c r="R39" s="338" t="s">
        <v>2</v>
      </c>
      <c r="S39" s="338" t="s">
        <v>2</v>
      </c>
      <c r="T39" s="337">
        <v>11885</v>
      </c>
      <c r="U39" s="337">
        <v>53667</v>
      </c>
      <c r="W39" s="336" t="s">
        <v>64</v>
      </c>
      <c r="X39" s="337">
        <v>84993</v>
      </c>
      <c r="Y39" s="337">
        <v>7777</v>
      </c>
      <c r="Z39" s="338" t="s">
        <v>2</v>
      </c>
      <c r="AA39" s="338" t="s">
        <v>2</v>
      </c>
      <c r="AB39" s="338" t="s">
        <v>2</v>
      </c>
      <c r="AC39" s="338" t="s">
        <v>2</v>
      </c>
      <c r="AD39" s="338" t="s">
        <v>2</v>
      </c>
      <c r="AE39" s="338" t="s">
        <v>2</v>
      </c>
      <c r="AF39" s="337">
        <v>5453</v>
      </c>
      <c r="AG39" s="337">
        <v>1598</v>
      </c>
      <c r="AH39" s="337">
        <v>2514</v>
      </c>
      <c r="AI39" s="338" t="s">
        <v>2</v>
      </c>
      <c r="AJ39" s="338" t="s">
        <v>2</v>
      </c>
      <c r="AK39" s="338" t="s">
        <v>2</v>
      </c>
      <c r="AL39" s="338" t="s">
        <v>2</v>
      </c>
      <c r="AM39" s="337">
        <v>8776</v>
      </c>
      <c r="AN39" s="338" t="s">
        <v>2</v>
      </c>
      <c r="AO39" s="338" t="s">
        <v>2</v>
      </c>
      <c r="AP39" s="337">
        <v>8916</v>
      </c>
      <c r="AQ39" s="337">
        <v>49959</v>
      </c>
      <c r="AS39" s="336" t="s">
        <v>64</v>
      </c>
      <c r="AT39" s="337">
        <v>110574</v>
      </c>
      <c r="AU39" s="337">
        <v>21963</v>
      </c>
      <c r="AV39" s="337">
        <v>2798</v>
      </c>
      <c r="AW39" s="339" t="s">
        <v>2</v>
      </c>
      <c r="AX39" s="337">
        <v>1497</v>
      </c>
      <c r="AY39" s="337">
        <v>1337</v>
      </c>
      <c r="AZ39" s="337">
        <v>3956</v>
      </c>
      <c r="BA39" s="337">
        <v>49175</v>
      </c>
      <c r="BB39" s="337">
        <v>5843</v>
      </c>
      <c r="BC39" s="337">
        <v>1969</v>
      </c>
      <c r="BD39" s="337">
        <v>7685</v>
      </c>
      <c r="BE39" s="337">
        <v>1154</v>
      </c>
      <c r="BF39" s="337">
        <v>3872</v>
      </c>
      <c r="BG39" s="337">
        <v>23774</v>
      </c>
      <c r="BH39" s="337">
        <v>13576</v>
      </c>
      <c r="BI39" s="337">
        <v>7210</v>
      </c>
      <c r="BJ39" s="337">
        <v>2043</v>
      </c>
      <c r="BK39" s="337">
        <v>5083</v>
      </c>
      <c r="BL39" s="337">
        <v>9376</v>
      </c>
      <c r="BM39" s="337">
        <v>1203</v>
      </c>
      <c r="BO39" s="336" t="s">
        <v>64</v>
      </c>
      <c r="BP39" s="337">
        <v>144678</v>
      </c>
      <c r="BQ39" s="337">
        <v>34067</v>
      </c>
      <c r="BR39" s="337">
        <v>3419</v>
      </c>
      <c r="BS39" s="337">
        <v>2863</v>
      </c>
      <c r="BT39" s="337">
        <v>1932</v>
      </c>
      <c r="BU39" s="337">
        <v>1668</v>
      </c>
      <c r="BV39" s="337">
        <v>5810</v>
      </c>
      <c r="BW39" s="337">
        <v>61724</v>
      </c>
      <c r="BX39" s="337">
        <v>7388</v>
      </c>
      <c r="BY39" s="337">
        <v>2392</v>
      </c>
      <c r="BZ39" s="337">
        <v>10596</v>
      </c>
      <c r="CA39" s="337">
        <v>1043</v>
      </c>
      <c r="CB39" s="337">
        <v>4021</v>
      </c>
      <c r="CC39" s="337">
        <v>29173</v>
      </c>
      <c r="CD39" s="337">
        <v>18438</v>
      </c>
      <c r="CE39" s="337">
        <v>6384</v>
      </c>
      <c r="CF39" s="337">
        <v>1856</v>
      </c>
      <c r="CG39" s="337">
        <v>6370</v>
      </c>
      <c r="CH39" s="337">
        <v>13579</v>
      </c>
      <c r="CI39" s="337">
        <v>1765</v>
      </c>
      <c r="CK39" s="336" t="s">
        <v>64</v>
      </c>
      <c r="CL39" s="322">
        <v>180903</v>
      </c>
      <c r="CM39" s="322">
        <v>37979</v>
      </c>
      <c r="CN39" s="322">
        <v>2735</v>
      </c>
      <c r="CO39" s="322">
        <v>4611</v>
      </c>
      <c r="CP39" s="322">
        <v>1619</v>
      </c>
      <c r="CQ39" s="322">
        <v>1351</v>
      </c>
      <c r="CR39" s="322">
        <v>5599</v>
      </c>
      <c r="CS39" s="322">
        <v>83932</v>
      </c>
      <c r="CT39" s="322">
        <v>8221</v>
      </c>
      <c r="CU39" s="322">
        <v>2418</v>
      </c>
      <c r="CV39" s="322">
        <v>9389</v>
      </c>
      <c r="CW39" s="322">
        <v>1294</v>
      </c>
      <c r="CX39" s="322">
        <v>6573</v>
      </c>
      <c r="CY39" s="322">
        <v>32177</v>
      </c>
      <c r="CZ39" s="322">
        <v>22176</v>
      </c>
      <c r="DA39" s="322">
        <v>4912</v>
      </c>
      <c r="DB39" s="322">
        <v>1543</v>
      </c>
      <c r="DC39" s="322">
        <v>11881</v>
      </c>
      <c r="DD39" s="322">
        <v>14928</v>
      </c>
      <c r="DE39" s="322">
        <v>6</v>
      </c>
    </row>
    <row r="40" spans="1:109" x14ac:dyDescent="0.2">
      <c r="A40" s="336" t="s">
        <v>65</v>
      </c>
      <c r="B40" s="337">
        <v>279867</v>
      </c>
      <c r="C40" s="337">
        <v>25162</v>
      </c>
      <c r="D40" s="338" t="s">
        <v>2</v>
      </c>
      <c r="E40" s="338" t="s">
        <v>2</v>
      </c>
      <c r="F40" s="338" t="s">
        <v>2</v>
      </c>
      <c r="G40" s="338" t="s">
        <v>2</v>
      </c>
      <c r="H40" s="338" t="s">
        <v>2</v>
      </c>
      <c r="I40" s="338" t="s">
        <v>2</v>
      </c>
      <c r="J40" s="337">
        <v>21033</v>
      </c>
      <c r="K40" s="337">
        <v>10442</v>
      </c>
      <c r="L40" s="338" t="s">
        <v>2</v>
      </c>
      <c r="M40" s="337">
        <v>1640</v>
      </c>
      <c r="N40" s="338" t="s">
        <v>2</v>
      </c>
      <c r="O40" s="338" t="s">
        <v>2</v>
      </c>
      <c r="P40" s="338" t="s">
        <v>2</v>
      </c>
      <c r="Q40" s="337">
        <v>74577</v>
      </c>
      <c r="R40" s="338" t="s">
        <v>2</v>
      </c>
      <c r="S40" s="338" t="s">
        <v>2</v>
      </c>
      <c r="T40" s="337">
        <v>7308</v>
      </c>
      <c r="U40" s="337">
        <v>67300</v>
      </c>
      <c r="W40" s="336" t="s">
        <v>65</v>
      </c>
      <c r="X40" s="337">
        <v>211916</v>
      </c>
      <c r="Y40" s="337">
        <v>38785</v>
      </c>
      <c r="Z40" s="338" t="s">
        <v>2</v>
      </c>
      <c r="AA40" s="338" t="s">
        <v>2</v>
      </c>
      <c r="AB40" s="338" t="s">
        <v>2</v>
      </c>
      <c r="AC40" s="338" t="s">
        <v>2</v>
      </c>
      <c r="AD40" s="338" t="s">
        <v>2</v>
      </c>
      <c r="AE40" s="338" t="s">
        <v>2</v>
      </c>
      <c r="AF40" s="337">
        <v>26320</v>
      </c>
      <c r="AG40" s="337">
        <v>9806</v>
      </c>
      <c r="AH40" s="337">
        <v>13244</v>
      </c>
      <c r="AI40" s="338" t="s">
        <v>2</v>
      </c>
      <c r="AJ40" s="338" t="s">
        <v>2</v>
      </c>
      <c r="AK40" s="338" t="s">
        <v>2</v>
      </c>
      <c r="AL40" s="338" t="s">
        <v>2</v>
      </c>
      <c r="AM40" s="337">
        <v>72693</v>
      </c>
      <c r="AN40" s="338" t="s">
        <v>2</v>
      </c>
      <c r="AO40" s="338" t="s">
        <v>2</v>
      </c>
      <c r="AP40" s="337">
        <v>8456</v>
      </c>
      <c r="AQ40" s="337">
        <v>42612</v>
      </c>
      <c r="AS40" s="336" t="s">
        <v>65</v>
      </c>
      <c r="AT40" s="337">
        <v>273627</v>
      </c>
      <c r="AU40" s="337">
        <v>68977</v>
      </c>
      <c r="AV40" s="337">
        <v>18627</v>
      </c>
      <c r="AW40" s="339" t="s">
        <v>2</v>
      </c>
      <c r="AX40" s="337">
        <v>7122</v>
      </c>
      <c r="AY40" s="337">
        <v>10976</v>
      </c>
      <c r="AZ40" s="337">
        <v>4175</v>
      </c>
      <c r="BA40" s="337">
        <v>111740</v>
      </c>
      <c r="BB40" s="337">
        <v>25397</v>
      </c>
      <c r="BC40" s="337">
        <v>11513</v>
      </c>
      <c r="BD40" s="337">
        <v>34624</v>
      </c>
      <c r="BE40" s="337">
        <v>5293</v>
      </c>
      <c r="BF40" s="337">
        <v>4213</v>
      </c>
      <c r="BG40" s="337">
        <v>65478</v>
      </c>
      <c r="BH40" s="337">
        <v>6394</v>
      </c>
      <c r="BI40" s="337">
        <v>58840</v>
      </c>
      <c r="BJ40" s="337">
        <v>34496</v>
      </c>
      <c r="BK40" s="337">
        <v>10441</v>
      </c>
      <c r="BL40" s="337">
        <v>12376</v>
      </c>
      <c r="BM40" s="337">
        <v>4615</v>
      </c>
      <c r="BO40" s="336" t="s">
        <v>65</v>
      </c>
      <c r="BP40" s="337">
        <v>413186</v>
      </c>
      <c r="BQ40" s="337">
        <v>140638</v>
      </c>
      <c r="BR40" s="337">
        <v>32774</v>
      </c>
      <c r="BS40" s="337">
        <v>7503</v>
      </c>
      <c r="BT40" s="337">
        <v>7952</v>
      </c>
      <c r="BU40" s="337">
        <v>19342</v>
      </c>
      <c r="BV40" s="337">
        <v>13459</v>
      </c>
      <c r="BW40" s="337">
        <v>163272</v>
      </c>
      <c r="BX40" s="337">
        <v>25577</v>
      </c>
      <c r="BY40" s="337">
        <v>16909</v>
      </c>
      <c r="BZ40" s="337">
        <v>54934</v>
      </c>
      <c r="CA40" s="337">
        <v>8996</v>
      </c>
      <c r="CB40" s="337">
        <v>6475</v>
      </c>
      <c r="CC40" s="337">
        <v>69748</v>
      </c>
      <c r="CD40" s="337">
        <v>9748</v>
      </c>
      <c r="CE40" s="337">
        <v>54818</v>
      </c>
      <c r="CF40" s="337">
        <v>34140</v>
      </c>
      <c r="CG40" s="337">
        <v>15970</v>
      </c>
      <c r="CH40" s="337">
        <v>25352</v>
      </c>
      <c r="CI40" s="337">
        <v>7120</v>
      </c>
      <c r="CK40" s="336" t="s">
        <v>65</v>
      </c>
      <c r="CL40" s="322">
        <v>582124</v>
      </c>
      <c r="CM40" s="322">
        <v>182206</v>
      </c>
      <c r="CN40" s="322">
        <v>48931</v>
      </c>
      <c r="CO40" s="322">
        <v>20407</v>
      </c>
      <c r="CP40" s="322">
        <v>7937</v>
      </c>
      <c r="CQ40" s="322">
        <v>24538</v>
      </c>
      <c r="CR40" s="322">
        <v>19232</v>
      </c>
      <c r="CS40" s="322">
        <v>243683</v>
      </c>
      <c r="CT40" s="322">
        <v>49802</v>
      </c>
      <c r="CU40" s="322">
        <v>29040</v>
      </c>
      <c r="CV40" s="322">
        <v>69654</v>
      </c>
      <c r="CW40" s="322">
        <v>15217</v>
      </c>
      <c r="CX40" s="322">
        <v>12070</v>
      </c>
      <c r="CY40" s="322">
        <v>78929</v>
      </c>
      <c r="CZ40" s="322">
        <v>14200</v>
      </c>
      <c r="DA40" s="322">
        <v>60701</v>
      </c>
      <c r="DB40" s="322">
        <v>38972</v>
      </c>
      <c r="DC40" s="322">
        <v>39792</v>
      </c>
      <c r="DD40" s="322">
        <v>37513</v>
      </c>
      <c r="DE40" s="322">
        <v>1</v>
      </c>
    </row>
    <row r="41" spans="1:109" x14ac:dyDescent="0.2">
      <c r="A41" s="336" t="s">
        <v>66</v>
      </c>
      <c r="B41" s="337">
        <v>494939</v>
      </c>
      <c r="C41" s="337">
        <v>42132</v>
      </c>
      <c r="D41" s="338" t="s">
        <v>2</v>
      </c>
      <c r="E41" s="338" t="s">
        <v>2</v>
      </c>
      <c r="F41" s="338" t="s">
        <v>2</v>
      </c>
      <c r="G41" s="338" t="s">
        <v>2</v>
      </c>
      <c r="H41" s="338" t="s">
        <v>2</v>
      </c>
      <c r="I41" s="338" t="s">
        <v>2</v>
      </c>
      <c r="J41" s="337">
        <v>75178</v>
      </c>
      <c r="K41" s="337">
        <v>15864</v>
      </c>
      <c r="L41" s="338" t="s">
        <v>2</v>
      </c>
      <c r="M41" s="337">
        <v>4919</v>
      </c>
      <c r="N41" s="338" t="s">
        <v>2</v>
      </c>
      <c r="O41" s="338" t="s">
        <v>2</v>
      </c>
      <c r="P41" s="338" t="s">
        <v>2</v>
      </c>
      <c r="Q41" s="337">
        <v>80033</v>
      </c>
      <c r="R41" s="338" t="s">
        <v>2</v>
      </c>
      <c r="S41" s="338" t="s">
        <v>2</v>
      </c>
      <c r="T41" s="337">
        <v>19545</v>
      </c>
      <c r="U41" s="337">
        <v>127033</v>
      </c>
      <c r="W41" s="336" t="s">
        <v>66</v>
      </c>
      <c r="X41" s="337">
        <v>455100</v>
      </c>
      <c r="Y41" s="337">
        <v>97510</v>
      </c>
      <c r="Z41" s="338" t="s">
        <v>2</v>
      </c>
      <c r="AA41" s="338" t="s">
        <v>2</v>
      </c>
      <c r="AB41" s="338" t="s">
        <v>2</v>
      </c>
      <c r="AC41" s="338" t="s">
        <v>2</v>
      </c>
      <c r="AD41" s="338" t="s">
        <v>2</v>
      </c>
      <c r="AE41" s="338" t="s">
        <v>2</v>
      </c>
      <c r="AF41" s="337">
        <v>107367</v>
      </c>
      <c r="AG41" s="337">
        <v>24212</v>
      </c>
      <c r="AH41" s="337">
        <v>6344</v>
      </c>
      <c r="AI41" s="338" t="s">
        <v>2</v>
      </c>
      <c r="AJ41" s="338" t="s">
        <v>2</v>
      </c>
      <c r="AK41" s="338" t="s">
        <v>2</v>
      </c>
      <c r="AL41" s="338" t="s">
        <v>2</v>
      </c>
      <c r="AM41" s="337">
        <v>85930</v>
      </c>
      <c r="AN41" s="338" t="s">
        <v>2</v>
      </c>
      <c r="AO41" s="338" t="s">
        <v>2</v>
      </c>
      <c r="AP41" s="337">
        <v>19692</v>
      </c>
      <c r="AQ41" s="337">
        <v>114045</v>
      </c>
      <c r="AS41" s="336" t="s">
        <v>66</v>
      </c>
      <c r="AT41" s="337">
        <v>571189</v>
      </c>
      <c r="AU41" s="337">
        <v>155085</v>
      </c>
      <c r="AV41" s="337">
        <v>14622</v>
      </c>
      <c r="AW41" s="339" t="s">
        <v>2</v>
      </c>
      <c r="AX41" s="337">
        <v>48374</v>
      </c>
      <c r="AY41" s="337">
        <v>14612</v>
      </c>
      <c r="AZ41" s="337">
        <v>10365</v>
      </c>
      <c r="BA41" s="337">
        <v>274904</v>
      </c>
      <c r="BB41" s="337">
        <v>120379</v>
      </c>
      <c r="BC41" s="337">
        <v>31259</v>
      </c>
      <c r="BD41" s="337">
        <v>14348</v>
      </c>
      <c r="BE41" s="337">
        <v>19371</v>
      </c>
      <c r="BF41" s="337">
        <v>5344</v>
      </c>
      <c r="BG41" s="337">
        <v>93500</v>
      </c>
      <c r="BH41" s="337">
        <v>12697</v>
      </c>
      <c r="BI41" s="337">
        <v>79259</v>
      </c>
      <c r="BJ41" s="337">
        <v>39906</v>
      </c>
      <c r="BK41" s="337">
        <v>15317</v>
      </c>
      <c r="BL41" s="337">
        <v>19942</v>
      </c>
      <c r="BM41" s="337">
        <v>12441</v>
      </c>
      <c r="BO41" s="336" t="s">
        <v>66</v>
      </c>
      <c r="BP41" s="337">
        <v>826703</v>
      </c>
      <c r="BQ41" s="337">
        <v>279831</v>
      </c>
      <c r="BR41" s="337">
        <v>32714</v>
      </c>
      <c r="BS41" s="337">
        <v>23465</v>
      </c>
      <c r="BT41" s="337">
        <v>56427</v>
      </c>
      <c r="BU41" s="337">
        <v>25503</v>
      </c>
      <c r="BV41" s="337">
        <v>26238</v>
      </c>
      <c r="BW41" s="337">
        <v>409921</v>
      </c>
      <c r="BX41" s="337">
        <v>139696</v>
      </c>
      <c r="BY41" s="337">
        <v>47357</v>
      </c>
      <c r="BZ41" s="337">
        <v>19035</v>
      </c>
      <c r="CA41" s="337">
        <v>39893</v>
      </c>
      <c r="CB41" s="337">
        <v>8184</v>
      </c>
      <c r="CC41" s="337">
        <v>106091</v>
      </c>
      <c r="CD41" s="337">
        <v>16436</v>
      </c>
      <c r="CE41" s="337">
        <v>81297</v>
      </c>
      <c r="CF41" s="337">
        <v>44323</v>
      </c>
      <c r="CG41" s="337">
        <v>21838</v>
      </c>
      <c r="CH41" s="337">
        <v>31702</v>
      </c>
      <c r="CI41" s="337">
        <v>12294</v>
      </c>
      <c r="CK41" s="336" t="s">
        <v>66</v>
      </c>
      <c r="CL41" s="322">
        <v>1236543</v>
      </c>
      <c r="CM41" s="322">
        <v>401428</v>
      </c>
      <c r="CN41" s="322">
        <v>63052</v>
      </c>
      <c r="CO41" s="322">
        <v>40315</v>
      </c>
      <c r="CP41" s="322">
        <v>54656</v>
      </c>
      <c r="CQ41" s="322">
        <v>37007</v>
      </c>
      <c r="CR41" s="322">
        <v>32934</v>
      </c>
      <c r="CS41" s="322">
        <v>639375</v>
      </c>
      <c r="CT41" s="322">
        <v>204224</v>
      </c>
      <c r="CU41" s="322">
        <v>80999</v>
      </c>
      <c r="CV41" s="322">
        <v>30905</v>
      </c>
      <c r="CW41" s="322">
        <v>68031</v>
      </c>
      <c r="CX41" s="322">
        <v>25556</v>
      </c>
      <c r="CY41" s="322">
        <v>119386</v>
      </c>
      <c r="CZ41" s="322">
        <v>27544</v>
      </c>
      <c r="DA41" s="322">
        <v>78745</v>
      </c>
      <c r="DB41" s="322">
        <v>46952</v>
      </c>
      <c r="DC41" s="322">
        <v>44115</v>
      </c>
      <c r="DD41" s="322">
        <v>32220</v>
      </c>
      <c r="DE41" s="322">
        <v>19</v>
      </c>
    </row>
    <row r="42" spans="1:109" x14ac:dyDescent="0.2">
      <c r="A42" s="336" t="s">
        <v>67</v>
      </c>
      <c r="B42" s="322">
        <v>904769</v>
      </c>
      <c r="C42" s="322">
        <v>74660</v>
      </c>
      <c r="D42" s="338" t="s">
        <v>2</v>
      </c>
      <c r="E42" s="338" t="s">
        <v>2</v>
      </c>
      <c r="F42" s="338" t="s">
        <v>2</v>
      </c>
      <c r="G42" s="338" t="s">
        <v>2</v>
      </c>
      <c r="H42" s="338" t="s">
        <v>2</v>
      </c>
      <c r="I42" s="338" t="s">
        <v>2</v>
      </c>
      <c r="J42" s="322">
        <v>104001</v>
      </c>
      <c r="K42" s="322">
        <v>29395</v>
      </c>
      <c r="L42" s="338" t="s">
        <v>2</v>
      </c>
      <c r="M42" s="322">
        <v>8210</v>
      </c>
      <c r="N42" s="338" t="s">
        <v>2</v>
      </c>
      <c r="O42" s="338" t="s">
        <v>2</v>
      </c>
      <c r="P42" s="338" t="s">
        <v>2</v>
      </c>
      <c r="Q42" s="322">
        <v>165369</v>
      </c>
      <c r="R42" s="338" t="s">
        <v>2</v>
      </c>
      <c r="S42" s="338" t="s">
        <v>2</v>
      </c>
      <c r="T42" s="322">
        <v>38738</v>
      </c>
      <c r="U42" s="322">
        <v>248000</v>
      </c>
      <c r="W42" s="336" t="s">
        <v>67</v>
      </c>
      <c r="X42" s="322">
        <v>752009</v>
      </c>
      <c r="Y42" s="322">
        <v>144072</v>
      </c>
      <c r="Z42" s="338" t="s">
        <v>2</v>
      </c>
      <c r="AA42" s="338" t="s">
        <v>2</v>
      </c>
      <c r="AB42" s="338" t="s">
        <v>2</v>
      </c>
      <c r="AC42" s="338" t="s">
        <v>2</v>
      </c>
      <c r="AD42" s="338" t="s">
        <v>2</v>
      </c>
      <c r="AE42" s="338" t="s">
        <v>2</v>
      </c>
      <c r="AF42" s="322">
        <v>139140</v>
      </c>
      <c r="AG42" s="322">
        <v>35616</v>
      </c>
      <c r="AH42" s="322">
        <v>22102</v>
      </c>
      <c r="AI42" s="338" t="s">
        <v>2</v>
      </c>
      <c r="AJ42" s="338" t="s">
        <v>2</v>
      </c>
      <c r="AK42" s="338" t="s">
        <v>2</v>
      </c>
      <c r="AL42" s="338" t="s">
        <v>2</v>
      </c>
      <c r="AM42" s="322">
        <v>167399</v>
      </c>
      <c r="AN42" s="338" t="s">
        <v>2</v>
      </c>
      <c r="AO42" s="338" t="s">
        <v>2</v>
      </c>
      <c r="AP42" s="322">
        <v>37064</v>
      </c>
      <c r="AQ42" s="322">
        <v>206616</v>
      </c>
      <c r="AS42" s="336" t="s">
        <v>67</v>
      </c>
      <c r="AT42" s="322">
        <v>955390</v>
      </c>
      <c r="AU42" s="322">
        <v>246025</v>
      </c>
      <c r="AV42" s="322">
        <v>36047</v>
      </c>
      <c r="AW42" s="339" t="s">
        <v>2</v>
      </c>
      <c r="AX42" s="322">
        <v>56993</v>
      </c>
      <c r="AY42" s="322">
        <v>26925</v>
      </c>
      <c r="AZ42" s="322">
        <v>18496</v>
      </c>
      <c r="BA42" s="322">
        <v>435819</v>
      </c>
      <c r="BB42" s="322">
        <v>151619</v>
      </c>
      <c r="BC42" s="322">
        <v>44741</v>
      </c>
      <c r="BD42" s="322">
        <v>56657</v>
      </c>
      <c r="BE42" s="322">
        <v>25818</v>
      </c>
      <c r="BF42" s="322">
        <v>13429</v>
      </c>
      <c r="BG42" s="322">
        <v>182752</v>
      </c>
      <c r="BH42" s="322">
        <v>32667</v>
      </c>
      <c r="BI42" s="322">
        <v>145309</v>
      </c>
      <c r="BJ42" s="322">
        <v>76445</v>
      </c>
      <c r="BK42" s="322">
        <v>30841</v>
      </c>
      <c r="BL42" s="322">
        <v>41694</v>
      </c>
      <c r="BM42" s="322">
        <v>18259</v>
      </c>
      <c r="BO42" s="336" t="s">
        <v>67</v>
      </c>
      <c r="BP42" s="322">
        <v>1384567</v>
      </c>
      <c r="BQ42" s="322">
        <v>454536</v>
      </c>
      <c r="BR42" s="322">
        <v>68907</v>
      </c>
      <c r="BS42" s="322">
        <v>33831</v>
      </c>
      <c r="BT42" s="322">
        <v>66311</v>
      </c>
      <c r="BU42" s="322">
        <v>46513</v>
      </c>
      <c r="BV42" s="322">
        <v>45507</v>
      </c>
      <c r="BW42" s="322">
        <v>634917</v>
      </c>
      <c r="BX42" s="322">
        <v>172661</v>
      </c>
      <c r="BY42" s="322">
        <v>66658</v>
      </c>
      <c r="BZ42" s="322">
        <v>84565</v>
      </c>
      <c r="CA42" s="322">
        <v>49932</v>
      </c>
      <c r="CB42" s="322">
        <v>18680</v>
      </c>
      <c r="CC42" s="322">
        <v>205012</v>
      </c>
      <c r="CD42" s="322">
        <v>44622</v>
      </c>
      <c r="CE42" s="322">
        <v>142499</v>
      </c>
      <c r="CF42" s="322">
        <v>80319</v>
      </c>
      <c r="CG42" s="322">
        <v>44178</v>
      </c>
      <c r="CH42" s="322">
        <v>70633</v>
      </c>
      <c r="CI42" s="322">
        <v>21179</v>
      </c>
      <c r="CK42" s="336" t="s">
        <v>67</v>
      </c>
      <c r="CL42" s="322">
        <v>1999570</v>
      </c>
      <c r="CM42" s="322">
        <v>621613</v>
      </c>
      <c r="CN42" s="322">
        <v>114718</v>
      </c>
      <c r="CO42" s="322">
        <v>65333</v>
      </c>
      <c r="CP42" s="322">
        <v>64212</v>
      </c>
      <c r="CQ42" s="322">
        <v>62896</v>
      </c>
      <c r="CR42" s="322">
        <v>57765</v>
      </c>
      <c r="CS42" s="322">
        <v>966990</v>
      </c>
      <c r="CT42" s="322">
        <v>262247</v>
      </c>
      <c r="CU42" s="322">
        <v>112457</v>
      </c>
      <c r="CV42" s="322">
        <v>109948</v>
      </c>
      <c r="CW42" s="322">
        <v>84542</v>
      </c>
      <c r="CX42" s="322">
        <v>44199</v>
      </c>
      <c r="CY42" s="322">
        <v>230492</v>
      </c>
      <c r="CZ42" s="322">
        <v>63920</v>
      </c>
      <c r="DA42" s="322">
        <v>144358</v>
      </c>
      <c r="DB42" s="322">
        <v>87467</v>
      </c>
      <c r="DC42" s="322">
        <v>95788</v>
      </c>
      <c r="DD42" s="322">
        <v>84661</v>
      </c>
      <c r="DE42" s="322">
        <v>26</v>
      </c>
    </row>
    <row r="44" spans="1:109" ht="27.6" customHeight="1" x14ac:dyDescent="0.2">
      <c r="A44" s="322" t="s">
        <v>71</v>
      </c>
      <c r="B44" s="322" t="s">
        <v>793</v>
      </c>
      <c r="D44" s="322" t="s">
        <v>778</v>
      </c>
      <c r="J44" s="322" t="s">
        <v>785</v>
      </c>
      <c r="S44" s="322" t="s">
        <v>795</v>
      </c>
      <c r="T44" s="322" t="s">
        <v>797</v>
      </c>
      <c r="W44" s="322" t="s">
        <v>71</v>
      </c>
      <c r="X44" s="322" t="s">
        <v>793</v>
      </c>
      <c r="Z44" s="322" t="s">
        <v>778</v>
      </c>
      <c r="AF44" s="322" t="s">
        <v>785</v>
      </c>
      <c r="AO44" s="322" t="s">
        <v>795</v>
      </c>
      <c r="AP44" s="322" t="s">
        <v>797</v>
      </c>
      <c r="AS44" s="322" t="s">
        <v>71</v>
      </c>
      <c r="AT44" s="322" t="s">
        <v>793</v>
      </c>
      <c r="AV44" s="322" t="s">
        <v>778</v>
      </c>
      <c r="BB44" s="322" t="s">
        <v>785</v>
      </c>
      <c r="BK44" s="322" t="s">
        <v>795</v>
      </c>
      <c r="BL44" s="322" t="s">
        <v>797</v>
      </c>
      <c r="BO44" s="322" t="s">
        <v>71</v>
      </c>
      <c r="BP44" s="322" t="s">
        <v>793</v>
      </c>
      <c r="BR44" s="322" t="s">
        <v>778</v>
      </c>
      <c r="BX44" s="322" t="s">
        <v>785</v>
      </c>
      <c r="CG44" s="322" t="s">
        <v>795</v>
      </c>
      <c r="CH44" s="322" t="s">
        <v>797</v>
      </c>
      <c r="CK44" s="322" t="s">
        <v>71</v>
      </c>
      <c r="CL44" s="322" t="s">
        <v>793</v>
      </c>
      <c r="CN44" s="322" t="s">
        <v>778</v>
      </c>
      <c r="CT44" s="322" t="s">
        <v>785</v>
      </c>
      <c r="DC44" s="322" t="s">
        <v>795</v>
      </c>
      <c r="DD44" s="322" t="s">
        <v>797</v>
      </c>
    </row>
    <row r="45" spans="1:109" x14ac:dyDescent="0.2">
      <c r="B45" s="322" t="s">
        <v>794</v>
      </c>
      <c r="C45" s="322" t="s">
        <v>777</v>
      </c>
      <c r="D45" s="322" t="s">
        <v>779</v>
      </c>
      <c r="E45" s="322" t="s">
        <v>780</v>
      </c>
      <c r="F45" s="322" t="s">
        <v>781</v>
      </c>
      <c r="G45" s="322" t="s">
        <v>782</v>
      </c>
      <c r="H45" s="322" t="s">
        <v>783</v>
      </c>
      <c r="I45" s="322" t="s">
        <v>784</v>
      </c>
      <c r="J45" s="322" t="s">
        <v>482</v>
      </c>
      <c r="K45" s="322" t="s">
        <v>484</v>
      </c>
      <c r="L45" s="322" t="s">
        <v>483</v>
      </c>
      <c r="M45" s="322" t="s">
        <v>786</v>
      </c>
      <c r="N45" s="322" t="s">
        <v>787</v>
      </c>
      <c r="O45" s="322" t="s">
        <v>788</v>
      </c>
      <c r="P45" s="322" t="s">
        <v>789</v>
      </c>
      <c r="Q45" s="322" t="s">
        <v>485</v>
      </c>
      <c r="R45" s="322" t="s">
        <v>790</v>
      </c>
      <c r="S45" s="322" t="s">
        <v>796</v>
      </c>
      <c r="T45" s="322" t="s">
        <v>798</v>
      </c>
      <c r="U45" s="322" t="s">
        <v>137</v>
      </c>
      <c r="X45" s="322" t="s">
        <v>794</v>
      </c>
      <c r="Y45" s="322" t="s">
        <v>777</v>
      </c>
      <c r="Z45" s="322" t="s">
        <v>779</v>
      </c>
      <c r="AA45" s="322" t="s">
        <v>780</v>
      </c>
      <c r="AB45" s="322" t="s">
        <v>781</v>
      </c>
      <c r="AC45" s="322" t="s">
        <v>782</v>
      </c>
      <c r="AD45" s="322" t="s">
        <v>783</v>
      </c>
      <c r="AE45" s="322" t="s">
        <v>784</v>
      </c>
      <c r="AF45" s="322" t="s">
        <v>482</v>
      </c>
      <c r="AG45" s="322" t="s">
        <v>484</v>
      </c>
      <c r="AH45" s="322" t="s">
        <v>483</v>
      </c>
      <c r="AI45" s="322" t="s">
        <v>786</v>
      </c>
      <c r="AJ45" s="322" t="s">
        <v>787</v>
      </c>
      <c r="AK45" s="322" t="s">
        <v>788</v>
      </c>
      <c r="AL45" s="322" t="s">
        <v>789</v>
      </c>
      <c r="AM45" s="322" t="s">
        <v>485</v>
      </c>
      <c r="AN45" s="322" t="s">
        <v>790</v>
      </c>
      <c r="AO45" s="322" t="s">
        <v>796</v>
      </c>
      <c r="AP45" s="322" t="s">
        <v>798</v>
      </c>
      <c r="AQ45" s="322" t="s">
        <v>137</v>
      </c>
      <c r="AT45" s="322" t="s">
        <v>794</v>
      </c>
      <c r="AU45" s="322" t="s">
        <v>777</v>
      </c>
      <c r="AV45" s="322" t="s">
        <v>779</v>
      </c>
      <c r="AW45" s="322" t="s">
        <v>780</v>
      </c>
      <c r="AX45" s="322" t="s">
        <v>781</v>
      </c>
      <c r="AY45" s="322" t="s">
        <v>782</v>
      </c>
      <c r="AZ45" s="322" t="s">
        <v>783</v>
      </c>
      <c r="BA45" s="322" t="s">
        <v>784</v>
      </c>
      <c r="BB45" s="322" t="s">
        <v>482</v>
      </c>
      <c r="BC45" s="322" t="s">
        <v>484</v>
      </c>
      <c r="BD45" s="322" t="s">
        <v>483</v>
      </c>
      <c r="BE45" s="322" t="s">
        <v>786</v>
      </c>
      <c r="BF45" s="322" t="s">
        <v>787</v>
      </c>
      <c r="BG45" s="322" t="s">
        <v>788</v>
      </c>
      <c r="BH45" s="322" t="s">
        <v>789</v>
      </c>
      <c r="BI45" s="322" t="s">
        <v>485</v>
      </c>
      <c r="BJ45" s="322" t="s">
        <v>790</v>
      </c>
      <c r="BK45" s="322" t="s">
        <v>796</v>
      </c>
      <c r="BL45" s="322" t="s">
        <v>798</v>
      </c>
      <c r="BM45" s="322" t="s">
        <v>137</v>
      </c>
      <c r="BP45" s="322" t="s">
        <v>794</v>
      </c>
      <c r="BQ45" s="322" t="s">
        <v>777</v>
      </c>
      <c r="BR45" s="322" t="s">
        <v>779</v>
      </c>
      <c r="BS45" s="322" t="s">
        <v>780</v>
      </c>
      <c r="BT45" s="322" t="s">
        <v>781</v>
      </c>
      <c r="BU45" s="322" t="s">
        <v>782</v>
      </c>
      <c r="BV45" s="322" t="s">
        <v>783</v>
      </c>
      <c r="BW45" s="322" t="s">
        <v>784</v>
      </c>
      <c r="BX45" s="322" t="s">
        <v>482</v>
      </c>
      <c r="BY45" s="322" t="s">
        <v>484</v>
      </c>
      <c r="BZ45" s="322" t="s">
        <v>483</v>
      </c>
      <c r="CA45" s="322" t="s">
        <v>786</v>
      </c>
      <c r="CB45" s="322" t="s">
        <v>787</v>
      </c>
      <c r="CC45" s="322" t="s">
        <v>788</v>
      </c>
      <c r="CD45" s="322" t="s">
        <v>789</v>
      </c>
      <c r="CE45" s="322" t="s">
        <v>485</v>
      </c>
      <c r="CF45" s="322" t="s">
        <v>790</v>
      </c>
      <c r="CG45" s="322" t="s">
        <v>796</v>
      </c>
      <c r="CH45" s="322" t="s">
        <v>798</v>
      </c>
      <c r="CI45" s="322" t="s">
        <v>137</v>
      </c>
      <c r="CL45" s="322" t="s">
        <v>794</v>
      </c>
      <c r="CM45" s="322" t="s">
        <v>777</v>
      </c>
      <c r="CN45" s="322" t="s">
        <v>779</v>
      </c>
      <c r="CO45" s="322" t="s">
        <v>780</v>
      </c>
      <c r="CP45" s="322" t="s">
        <v>781</v>
      </c>
      <c r="CQ45" s="322" t="s">
        <v>782</v>
      </c>
      <c r="CR45" s="322" t="s">
        <v>783</v>
      </c>
      <c r="CS45" s="322" t="s">
        <v>784</v>
      </c>
      <c r="CT45" s="322" t="s">
        <v>482</v>
      </c>
      <c r="CU45" s="322" t="s">
        <v>484</v>
      </c>
      <c r="CV45" s="322" t="s">
        <v>483</v>
      </c>
      <c r="CW45" s="322" t="s">
        <v>786</v>
      </c>
      <c r="CX45" s="322" t="s">
        <v>787</v>
      </c>
      <c r="CY45" s="322" t="s">
        <v>788</v>
      </c>
      <c r="CZ45" s="322" t="s">
        <v>789</v>
      </c>
      <c r="DA45" s="322" t="s">
        <v>485</v>
      </c>
      <c r="DB45" s="322" t="s">
        <v>790</v>
      </c>
      <c r="DC45" s="322" t="s">
        <v>796</v>
      </c>
      <c r="DD45" s="322" t="s">
        <v>798</v>
      </c>
      <c r="DE45" s="322" t="s">
        <v>137</v>
      </c>
    </row>
    <row r="46" spans="1:109" x14ac:dyDescent="0.2">
      <c r="A46" s="40" t="s">
        <v>31</v>
      </c>
      <c r="B46" s="322">
        <v>303</v>
      </c>
      <c r="C46" s="322">
        <v>5</v>
      </c>
      <c r="D46" s="338" t="s">
        <v>2</v>
      </c>
      <c r="E46" s="338" t="s">
        <v>2</v>
      </c>
      <c r="F46" s="338" t="s">
        <v>2</v>
      </c>
      <c r="G46" s="338" t="s">
        <v>2</v>
      </c>
      <c r="H46" s="338" t="s">
        <v>2</v>
      </c>
      <c r="I46" s="338" t="s">
        <v>2</v>
      </c>
      <c r="J46" s="322">
        <v>11</v>
      </c>
      <c r="K46" s="322">
        <v>18</v>
      </c>
      <c r="L46" s="338" t="s">
        <v>2</v>
      </c>
      <c r="M46" s="322">
        <v>1</v>
      </c>
      <c r="N46" s="338" t="s">
        <v>2</v>
      </c>
      <c r="O46" s="338" t="s">
        <v>2</v>
      </c>
      <c r="P46" s="338" t="s">
        <v>2</v>
      </c>
      <c r="Q46" s="322">
        <v>4</v>
      </c>
      <c r="R46" s="338" t="s">
        <v>2</v>
      </c>
      <c r="S46" s="338" t="s">
        <v>2</v>
      </c>
      <c r="T46" s="322">
        <v>16</v>
      </c>
      <c r="U46" s="322">
        <v>164</v>
      </c>
      <c r="W46" s="40" t="s">
        <v>31</v>
      </c>
      <c r="X46" s="322">
        <v>294</v>
      </c>
      <c r="Y46" s="322">
        <v>32</v>
      </c>
      <c r="Z46" s="338" t="s">
        <v>2</v>
      </c>
      <c r="AA46" s="338" t="s">
        <v>2</v>
      </c>
      <c r="AB46" s="338" t="s">
        <v>2</v>
      </c>
      <c r="AC46" s="338" t="s">
        <v>2</v>
      </c>
      <c r="AD46" s="338" t="s">
        <v>2</v>
      </c>
      <c r="AE46" s="338" t="s">
        <v>2</v>
      </c>
      <c r="AF46" s="322">
        <v>22</v>
      </c>
      <c r="AG46" s="322">
        <v>13</v>
      </c>
      <c r="AH46" s="322">
        <v>23</v>
      </c>
      <c r="AI46" s="338" t="s">
        <v>2</v>
      </c>
      <c r="AJ46" s="338" t="s">
        <v>2</v>
      </c>
      <c r="AK46" s="338" t="s">
        <v>2</v>
      </c>
      <c r="AL46" s="338" t="s">
        <v>2</v>
      </c>
      <c r="AM46" s="322">
        <v>6</v>
      </c>
      <c r="AN46" s="338" t="s">
        <v>2</v>
      </c>
      <c r="AO46" s="338" t="s">
        <v>2</v>
      </c>
      <c r="AP46" s="322">
        <v>57</v>
      </c>
      <c r="AQ46" s="322">
        <v>141</v>
      </c>
      <c r="AS46" s="40" t="s">
        <v>31</v>
      </c>
      <c r="AT46" s="322">
        <v>268</v>
      </c>
      <c r="AU46" s="322">
        <v>43</v>
      </c>
      <c r="AV46" s="322">
        <v>2</v>
      </c>
      <c r="AW46" s="339" t="s">
        <v>2</v>
      </c>
      <c r="AX46" s="322">
        <v>9</v>
      </c>
      <c r="AY46" s="337">
        <v>1</v>
      </c>
      <c r="AZ46" s="322">
        <v>10</v>
      </c>
      <c r="BA46" s="322">
        <v>105</v>
      </c>
      <c r="BB46" s="322">
        <v>18</v>
      </c>
      <c r="BC46" s="322">
        <v>7</v>
      </c>
      <c r="BD46" s="322">
        <v>3</v>
      </c>
      <c r="BE46" s="322">
        <v>3</v>
      </c>
      <c r="BF46" s="322">
        <v>5</v>
      </c>
      <c r="BG46" s="322">
        <v>61</v>
      </c>
      <c r="BH46" s="322">
        <v>42</v>
      </c>
      <c r="BI46" s="322">
        <v>5</v>
      </c>
      <c r="BJ46" s="322">
        <v>0</v>
      </c>
      <c r="BK46" s="322">
        <v>6</v>
      </c>
      <c r="BL46" s="322">
        <v>45</v>
      </c>
      <c r="BM46" s="322">
        <v>8</v>
      </c>
      <c r="BO46" s="40" t="s">
        <v>31</v>
      </c>
      <c r="BP46" s="322">
        <v>584</v>
      </c>
      <c r="BQ46" s="322">
        <v>129</v>
      </c>
      <c r="BR46" s="322">
        <v>11</v>
      </c>
      <c r="BS46" s="338" t="s">
        <v>2</v>
      </c>
      <c r="BT46" s="322">
        <v>9</v>
      </c>
      <c r="BU46" s="338" t="s">
        <v>2</v>
      </c>
      <c r="BV46" s="322">
        <v>29</v>
      </c>
      <c r="BW46" s="322">
        <v>227</v>
      </c>
      <c r="BX46" s="322">
        <v>40</v>
      </c>
      <c r="BY46" s="322">
        <v>8</v>
      </c>
      <c r="BZ46" s="322">
        <v>48</v>
      </c>
      <c r="CA46" s="338" t="s">
        <v>2</v>
      </c>
      <c r="CB46" s="338" t="s">
        <v>2</v>
      </c>
      <c r="CC46" s="322">
        <v>115</v>
      </c>
      <c r="CD46" s="322">
        <v>71</v>
      </c>
      <c r="CE46" s="322">
        <v>15</v>
      </c>
      <c r="CF46" s="322">
        <v>3</v>
      </c>
      <c r="CG46" s="322">
        <v>20</v>
      </c>
      <c r="CH46" s="322">
        <v>95</v>
      </c>
      <c r="CI46" s="322">
        <v>3</v>
      </c>
      <c r="CK46" s="40" t="s">
        <v>31</v>
      </c>
      <c r="CL46" s="322">
        <v>800</v>
      </c>
      <c r="CM46" s="322">
        <v>143</v>
      </c>
      <c r="CN46" s="322" t="s">
        <v>2867</v>
      </c>
      <c r="CO46" s="322" t="s">
        <v>2867</v>
      </c>
      <c r="CP46" s="322" t="s">
        <v>2867</v>
      </c>
      <c r="CQ46" s="322" t="s">
        <v>2867</v>
      </c>
      <c r="CR46" s="322" t="s">
        <v>2867</v>
      </c>
      <c r="CS46" s="322">
        <v>310</v>
      </c>
      <c r="CT46" s="322" t="s">
        <v>2867</v>
      </c>
      <c r="CU46" s="322" t="s">
        <v>2867</v>
      </c>
      <c r="CV46" s="322" t="s">
        <v>2867</v>
      </c>
      <c r="CW46" s="322" t="s">
        <v>2867</v>
      </c>
      <c r="CX46" s="322" t="s">
        <v>2867</v>
      </c>
      <c r="CY46" s="322">
        <v>153</v>
      </c>
      <c r="CZ46" s="322" t="s">
        <v>2867</v>
      </c>
      <c r="DA46" s="322" t="s">
        <v>2867</v>
      </c>
      <c r="DB46" s="322" t="s">
        <v>2867</v>
      </c>
      <c r="DC46" s="322">
        <v>60</v>
      </c>
      <c r="DD46" s="322">
        <v>134</v>
      </c>
      <c r="DE46" s="322">
        <v>0</v>
      </c>
    </row>
    <row r="47" spans="1:109" x14ac:dyDescent="0.2">
      <c r="A47" s="40" t="s">
        <v>32</v>
      </c>
      <c r="B47" s="322">
        <v>3448</v>
      </c>
      <c r="C47" s="322">
        <v>120</v>
      </c>
      <c r="D47" s="338" t="s">
        <v>2</v>
      </c>
      <c r="E47" s="338" t="s">
        <v>2</v>
      </c>
      <c r="F47" s="338" t="s">
        <v>2</v>
      </c>
      <c r="G47" s="338" t="s">
        <v>2</v>
      </c>
      <c r="H47" s="338" t="s">
        <v>2</v>
      </c>
      <c r="I47" s="338" t="s">
        <v>2</v>
      </c>
      <c r="J47" s="322">
        <v>627</v>
      </c>
      <c r="K47" s="322">
        <v>340</v>
      </c>
      <c r="L47" s="338" t="s">
        <v>2</v>
      </c>
      <c r="M47" s="322">
        <v>13</v>
      </c>
      <c r="N47" s="338" t="s">
        <v>2</v>
      </c>
      <c r="O47" s="338" t="s">
        <v>2</v>
      </c>
      <c r="P47" s="338" t="s">
        <v>2</v>
      </c>
      <c r="Q47" s="322">
        <v>166</v>
      </c>
      <c r="R47" s="338" t="s">
        <v>2</v>
      </c>
      <c r="S47" s="338" t="s">
        <v>2</v>
      </c>
      <c r="T47" s="322">
        <v>101</v>
      </c>
      <c r="U47" s="322">
        <v>499</v>
      </c>
      <c r="W47" s="40" t="s">
        <v>32</v>
      </c>
      <c r="X47" s="322">
        <v>2175</v>
      </c>
      <c r="Y47" s="322">
        <v>273</v>
      </c>
      <c r="Z47" s="338" t="s">
        <v>2</v>
      </c>
      <c r="AA47" s="338" t="s">
        <v>2</v>
      </c>
      <c r="AB47" s="338" t="s">
        <v>2</v>
      </c>
      <c r="AC47" s="338" t="s">
        <v>2</v>
      </c>
      <c r="AD47" s="338" t="s">
        <v>2</v>
      </c>
      <c r="AE47" s="338" t="s">
        <v>2</v>
      </c>
      <c r="AF47" s="322">
        <v>674</v>
      </c>
      <c r="AG47" s="322">
        <v>409</v>
      </c>
      <c r="AH47" s="322">
        <v>25</v>
      </c>
      <c r="AI47" s="338" t="s">
        <v>2</v>
      </c>
      <c r="AJ47" s="338" t="s">
        <v>2</v>
      </c>
      <c r="AK47" s="338" t="s">
        <v>2</v>
      </c>
      <c r="AL47" s="338" t="s">
        <v>2</v>
      </c>
      <c r="AM47" s="322">
        <v>291</v>
      </c>
      <c r="AN47" s="338" t="s">
        <v>2</v>
      </c>
      <c r="AO47" s="338" t="s">
        <v>2</v>
      </c>
      <c r="AP47" s="322">
        <v>91</v>
      </c>
      <c r="AQ47" s="322">
        <v>412</v>
      </c>
      <c r="AS47" s="40" t="s">
        <v>32</v>
      </c>
      <c r="AT47" s="322">
        <v>2825</v>
      </c>
      <c r="AU47" s="322">
        <v>597</v>
      </c>
      <c r="AV47" s="322">
        <v>69</v>
      </c>
      <c r="AW47" s="339" t="s">
        <v>2</v>
      </c>
      <c r="AX47" s="322">
        <v>113</v>
      </c>
      <c r="AY47" s="337">
        <v>78</v>
      </c>
      <c r="AZ47" s="322">
        <v>37</v>
      </c>
      <c r="BA47" s="322">
        <v>1625</v>
      </c>
      <c r="BB47" s="322">
        <v>642</v>
      </c>
      <c r="BC47" s="322">
        <v>433</v>
      </c>
      <c r="BD47" s="322">
        <v>61</v>
      </c>
      <c r="BE47" s="322">
        <v>95</v>
      </c>
      <c r="BF47" s="322">
        <v>13</v>
      </c>
      <c r="BG47" s="322">
        <v>440</v>
      </c>
      <c r="BH47" s="322">
        <v>38</v>
      </c>
      <c r="BI47" s="322">
        <v>359</v>
      </c>
      <c r="BJ47" s="322">
        <v>138</v>
      </c>
      <c r="BK47" s="322">
        <v>40</v>
      </c>
      <c r="BL47" s="322">
        <v>56</v>
      </c>
      <c r="BM47" s="322">
        <v>67</v>
      </c>
      <c r="BO47" s="40" t="s">
        <v>32</v>
      </c>
      <c r="BP47" s="322">
        <v>6346</v>
      </c>
      <c r="BQ47" s="322">
        <v>2841</v>
      </c>
      <c r="BR47" s="322">
        <v>763</v>
      </c>
      <c r="BS47" s="322">
        <v>204</v>
      </c>
      <c r="BT47" s="322">
        <v>260</v>
      </c>
      <c r="BU47" s="322">
        <v>360</v>
      </c>
      <c r="BV47" s="322">
        <v>106</v>
      </c>
      <c r="BW47" s="322">
        <v>2812</v>
      </c>
      <c r="BX47" s="322">
        <v>771</v>
      </c>
      <c r="BY47" s="322">
        <v>803</v>
      </c>
      <c r="BZ47" s="322">
        <v>182</v>
      </c>
      <c r="CA47" s="322">
        <v>172</v>
      </c>
      <c r="CB47" s="338" t="s">
        <v>2</v>
      </c>
      <c r="CC47" s="322">
        <v>628</v>
      </c>
      <c r="CD47" s="322">
        <v>42</v>
      </c>
      <c r="CE47" s="322">
        <v>548</v>
      </c>
      <c r="CF47" s="322">
        <v>226</v>
      </c>
      <c r="CG47" s="322">
        <v>122</v>
      </c>
      <c r="CH47" s="322">
        <v>70</v>
      </c>
      <c r="CI47" s="322">
        <v>106</v>
      </c>
      <c r="CK47" s="40" t="s">
        <v>32</v>
      </c>
      <c r="CL47" s="322">
        <v>19921</v>
      </c>
      <c r="CM47" s="322">
        <v>9465</v>
      </c>
      <c r="CN47" s="322" t="s">
        <v>2867</v>
      </c>
      <c r="CO47" s="322" t="s">
        <v>2867</v>
      </c>
      <c r="CP47" s="322" t="s">
        <v>2867</v>
      </c>
      <c r="CQ47" s="322" t="s">
        <v>2867</v>
      </c>
      <c r="CR47" s="322" t="s">
        <v>2867</v>
      </c>
      <c r="CS47" s="322">
        <v>9106</v>
      </c>
      <c r="CT47" s="322" t="s">
        <v>2867</v>
      </c>
      <c r="CU47" s="322" t="s">
        <v>2867</v>
      </c>
      <c r="CV47" s="322" t="s">
        <v>2867</v>
      </c>
      <c r="CW47" s="322" t="s">
        <v>2867</v>
      </c>
      <c r="CX47" s="322" t="s">
        <v>2867</v>
      </c>
      <c r="CY47" s="322">
        <v>1034</v>
      </c>
      <c r="CZ47" s="322" t="s">
        <v>2867</v>
      </c>
      <c r="DA47" s="322" t="s">
        <v>2867</v>
      </c>
      <c r="DB47" s="322" t="s">
        <v>2867</v>
      </c>
      <c r="DC47" s="322">
        <v>235</v>
      </c>
      <c r="DD47" s="322">
        <v>81</v>
      </c>
      <c r="DE47" s="322">
        <v>0</v>
      </c>
    </row>
    <row r="48" spans="1:109" x14ac:dyDescent="0.2">
      <c r="A48" s="40" t="s">
        <v>33</v>
      </c>
      <c r="B48" s="322">
        <v>18094</v>
      </c>
      <c r="C48" s="322">
        <v>2418</v>
      </c>
      <c r="D48" s="338" t="s">
        <v>2</v>
      </c>
      <c r="E48" s="338" t="s">
        <v>2</v>
      </c>
      <c r="F48" s="338" t="s">
        <v>2</v>
      </c>
      <c r="G48" s="338" t="s">
        <v>2</v>
      </c>
      <c r="H48" s="338" t="s">
        <v>2</v>
      </c>
      <c r="I48" s="338" t="s">
        <v>2</v>
      </c>
      <c r="J48" s="322">
        <v>2608</v>
      </c>
      <c r="K48" s="322">
        <v>421</v>
      </c>
      <c r="L48" s="338" t="s">
        <v>2</v>
      </c>
      <c r="M48" s="322">
        <v>238</v>
      </c>
      <c r="N48" s="338" t="s">
        <v>2</v>
      </c>
      <c r="O48" s="338" t="s">
        <v>2</v>
      </c>
      <c r="P48" s="338" t="s">
        <v>2</v>
      </c>
      <c r="Q48" s="322">
        <v>807</v>
      </c>
      <c r="R48" s="338" t="s">
        <v>2</v>
      </c>
      <c r="S48" s="338" t="s">
        <v>2</v>
      </c>
      <c r="T48" s="322">
        <v>908</v>
      </c>
      <c r="U48" s="322">
        <v>6891</v>
      </c>
      <c r="W48" s="40" t="s">
        <v>33</v>
      </c>
      <c r="X48" s="322">
        <v>18558</v>
      </c>
      <c r="Y48" s="322">
        <v>4622</v>
      </c>
      <c r="Z48" s="338" t="s">
        <v>2</v>
      </c>
      <c r="AA48" s="338" t="s">
        <v>2</v>
      </c>
      <c r="AB48" s="338" t="s">
        <v>2</v>
      </c>
      <c r="AC48" s="338" t="s">
        <v>2</v>
      </c>
      <c r="AD48" s="338" t="s">
        <v>2</v>
      </c>
      <c r="AE48" s="338" t="s">
        <v>2</v>
      </c>
      <c r="AF48" s="322">
        <v>3547</v>
      </c>
      <c r="AG48" s="322">
        <v>539</v>
      </c>
      <c r="AH48" s="322">
        <v>231</v>
      </c>
      <c r="AI48" s="338" t="s">
        <v>2</v>
      </c>
      <c r="AJ48" s="338" t="s">
        <v>2</v>
      </c>
      <c r="AK48" s="338" t="s">
        <v>2</v>
      </c>
      <c r="AL48" s="338" t="s">
        <v>2</v>
      </c>
      <c r="AM48" s="322">
        <v>872</v>
      </c>
      <c r="AN48" s="338" t="s">
        <v>2</v>
      </c>
      <c r="AO48" s="338" t="s">
        <v>2</v>
      </c>
      <c r="AP48" s="322">
        <v>694</v>
      </c>
      <c r="AQ48" s="322">
        <v>8053</v>
      </c>
      <c r="AS48" s="40" t="s">
        <v>33</v>
      </c>
      <c r="AT48" s="322">
        <v>23670</v>
      </c>
      <c r="AU48" s="322">
        <v>7191</v>
      </c>
      <c r="AV48" s="322">
        <v>597</v>
      </c>
      <c r="AW48" s="339" t="s">
        <v>2</v>
      </c>
      <c r="AX48" s="322">
        <v>2370</v>
      </c>
      <c r="AY48" s="337">
        <v>462</v>
      </c>
      <c r="AZ48" s="322">
        <v>789</v>
      </c>
      <c r="BA48" s="322">
        <v>13190</v>
      </c>
      <c r="BB48" s="322">
        <v>3986</v>
      </c>
      <c r="BC48" s="322">
        <v>715</v>
      </c>
      <c r="BD48" s="322">
        <v>418</v>
      </c>
      <c r="BE48" s="322">
        <v>651</v>
      </c>
      <c r="BF48" s="322">
        <v>161</v>
      </c>
      <c r="BG48" s="322">
        <v>1675</v>
      </c>
      <c r="BH48" s="322">
        <v>719</v>
      </c>
      <c r="BI48" s="322">
        <v>709</v>
      </c>
      <c r="BJ48" s="322">
        <v>320</v>
      </c>
      <c r="BK48" s="322">
        <v>478</v>
      </c>
      <c r="BL48" s="322">
        <v>809</v>
      </c>
      <c r="BM48" s="322">
        <v>327</v>
      </c>
      <c r="BO48" s="40" t="s">
        <v>33</v>
      </c>
      <c r="BP48" s="322">
        <v>30820</v>
      </c>
      <c r="BQ48" s="322">
        <v>11155</v>
      </c>
      <c r="BR48" s="322">
        <v>1304</v>
      </c>
      <c r="BS48" s="322">
        <v>520</v>
      </c>
      <c r="BT48" s="322">
        <v>2693</v>
      </c>
      <c r="BU48" s="322">
        <v>684</v>
      </c>
      <c r="BV48" s="322">
        <v>1529</v>
      </c>
      <c r="BW48" s="322">
        <v>17585</v>
      </c>
      <c r="BX48" s="322">
        <v>4485</v>
      </c>
      <c r="BY48" s="322">
        <v>973</v>
      </c>
      <c r="BZ48" s="322">
        <v>440</v>
      </c>
      <c r="CA48" s="322">
        <v>881</v>
      </c>
      <c r="CB48" s="322">
        <v>258</v>
      </c>
      <c r="CC48" s="322">
        <v>1916</v>
      </c>
      <c r="CD48" s="322">
        <v>855</v>
      </c>
      <c r="CE48" s="322">
        <v>773</v>
      </c>
      <c r="CF48" s="322">
        <v>353</v>
      </c>
      <c r="CG48" s="322">
        <v>595</v>
      </c>
      <c r="CH48" s="322">
        <v>1025</v>
      </c>
      <c r="CI48" s="322">
        <v>398</v>
      </c>
      <c r="CK48" s="40" t="s">
        <v>33</v>
      </c>
      <c r="CL48" s="322">
        <v>41080</v>
      </c>
      <c r="CM48" s="322">
        <v>12410</v>
      </c>
      <c r="CN48" s="322" t="s">
        <v>2867</v>
      </c>
      <c r="CO48" s="322" t="s">
        <v>2867</v>
      </c>
      <c r="CP48" s="322" t="s">
        <v>2867</v>
      </c>
      <c r="CQ48" s="322" t="s">
        <v>2867</v>
      </c>
      <c r="CR48" s="322" t="s">
        <v>2867</v>
      </c>
      <c r="CS48" s="322">
        <v>24534</v>
      </c>
      <c r="CT48" s="322" t="s">
        <v>2867</v>
      </c>
      <c r="CU48" s="322" t="s">
        <v>2867</v>
      </c>
      <c r="CV48" s="322" t="s">
        <v>2867</v>
      </c>
      <c r="CW48" s="322" t="s">
        <v>2867</v>
      </c>
      <c r="CX48" s="322" t="s">
        <v>2867</v>
      </c>
      <c r="CY48" s="322">
        <v>2022</v>
      </c>
      <c r="CZ48" s="322" t="s">
        <v>2867</v>
      </c>
      <c r="DA48" s="322" t="s">
        <v>2867</v>
      </c>
      <c r="DB48" s="322" t="s">
        <v>2867</v>
      </c>
      <c r="DC48" s="322">
        <v>1294</v>
      </c>
      <c r="DD48" s="322">
        <v>819</v>
      </c>
      <c r="DE48" s="322">
        <v>1</v>
      </c>
    </row>
    <row r="49" spans="1:109" x14ac:dyDescent="0.2">
      <c r="A49" s="40" t="s">
        <v>34</v>
      </c>
      <c r="B49" s="322">
        <v>3760</v>
      </c>
      <c r="C49" s="322">
        <v>254</v>
      </c>
      <c r="D49" s="338" t="s">
        <v>2</v>
      </c>
      <c r="E49" s="338" t="s">
        <v>2</v>
      </c>
      <c r="F49" s="338" t="s">
        <v>2</v>
      </c>
      <c r="G49" s="338" t="s">
        <v>2</v>
      </c>
      <c r="H49" s="338" t="s">
        <v>2</v>
      </c>
      <c r="I49" s="338" t="s">
        <v>2</v>
      </c>
      <c r="J49" s="322">
        <v>1128</v>
      </c>
      <c r="K49" s="322">
        <v>88</v>
      </c>
      <c r="L49" s="338" t="s">
        <v>2</v>
      </c>
      <c r="M49" s="322">
        <v>36</v>
      </c>
      <c r="N49" s="338" t="s">
        <v>2</v>
      </c>
      <c r="O49" s="338" t="s">
        <v>2</v>
      </c>
      <c r="P49" s="338" t="s">
        <v>2</v>
      </c>
      <c r="Q49" s="322">
        <v>133</v>
      </c>
      <c r="R49" s="338" t="s">
        <v>2</v>
      </c>
      <c r="S49" s="338" t="s">
        <v>2</v>
      </c>
      <c r="T49" s="322">
        <v>195</v>
      </c>
      <c r="U49" s="322">
        <v>952</v>
      </c>
      <c r="W49" s="40" t="s">
        <v>34</v>
      </c>
      <c r="X49" s="322">
        <v>3586</v>
      </c>
      <c r="Y49" s="322">
        <v>738</v>
      </c>
      <c r="Z49" s="338" t="s">
        <v>2</v>
      </c>
      <c r="AA49" s="338" t="s">
        <v>2</v>
      </c>
      <c r="AB49" s="338" t="s">
        <v>2</v>
      </c>
      <c r="AC49" s="338" t="s">
        <v>2</v>
      </c>
      <c r="AD49" s="338" t="s">
        <v>2</v>
      </c>
      <c r="AE49" s="338" t="s">
        <v>2</v>
      </c>
      <c r="AF49" s="322">
        <v>1207</v>
      </c>
      <c r="AG49" s="322">
        <v>89</v>
      </c>
      <c r="AH49" s="322">
        <v>75</v>
      </c>
      <c r="AI49" s="338" t="s">
        <v>2</v>
      </c>
      <c r="AJ49" s="338" t="s">
        <v>2</v>
      </c>
      <c r="AK49" s="338" t="s">
        <v>2</v>
      </c>
      <c r="AL49" s="338" t="s">
        <v>2</v>
      </c>
      <c r="AM49" s="322">
        <v>284</v>
      </c>
      <c r="AN49" s="338" t="s">
        <v>2</v>
      </c>
      <c r="AO49" s="338" t="s">
        <v>2</v>
      </c>
      <c r="AP49" s="322">
        <v>184</v>
      </c>
      <c r="AQ49" s="322">
        <v>1009</v>
      </c>
      <c r="AS49" s="40" t="s">
        <v>34</v>
      </c>
      <c r="AT49" s="322">
        <v>4264</v>
      </c>
      <c r="AU49" s="322">
        <v>1071</v>
      </c>
      <c r="AV49" s="322">
        <v>69</v>
      </c>
      <c r="AW49" s="339" t="s">
        <v>2</v>
      </c>
      <c r="AX49" s="322">
        <v>393</v>
      </c>
      <c r="AY49" s="337">
        <v>114</v>
      </c>
      <c r="AZ49" s="322">
        <v>54</v>
      </c>
      <c r="BA49" s="322">
        <v>2421</v>
      </c>
      <c r="BB49" s="322">
        <v>1292</v>
      </c>
      <c r="BC49" s="322">
        <v>108</v>
      </c>
      <c r="BD49" s="322">
        <v>105</v>
      </c>
      <c r="BE49" s="322">
        <v>153</v>
      </c>
      <c r="BF49" s="322">
        <v>4</v>
      </c>
      <c r="BG49" s="322">
        <v>428</v>
      </c>
      <c r="BH49" s="322">
        <v>67</v>
      </c>
      <c r="BI49" s="322">
        <v>284</v>
      </c>
      <c r="BJ49" s="322">
        <v>170</v>
      </c>
      <c r="BK49" s="322">
        <v>95</v>
      </c>
      <c r="BL49" s="322">
        <v>106</v>
      </c>
      <c r="BM49" s="322">
        <v>143</v>
      </c>
      <c r="BO49" s="40" t="s">
        <v>34</v>
      </c>
      <c r="BP49" s="322">
        <v>5534</v>
      </c>
      <c r="BQ49" s="322">
        <v>2198</v>
      </c>
      <c r="BR49" s="322">
        <v>532</v>
      </c>
      <c r="BS49" s="322">
        <v>1421</v>
      </c>
      <c r="BT49" s="322">
        <v>391</v>
      </c>
      <c r="BU49" s="322">
        <v>236</v>
      </c>
      <c r="BV49" s="322">
        <v>163</v>
      </c>
      <c r="BW49" s="322">
        <v>2847</v>
      </c>
      <c r="BX49" s="322">
        <v>1211</v>
      </c>
      <c r="BY49" s="322">
        <v>104</v>
      </c>
      <c r="BZ49" s="322">
        <v>99</v>
      </c>
      <c r="CA49" s="322">
        <v>219</v>
      </c>
      <c r="CB49" s="338" t="s">
        <v>2</v>
      </c>
      <c r="CC49" s="322">
        <v>481</v>
      </c>
      <c r="CD49" s="322">
        <v>94</v>
      </c>
      <c r="CE49" s="322">
        <v>319</v>
      </c>
      <c r="CF49" s="322">
        <v>186</v>
      </c>
      <c r="CG49" s="322">
        <v>108</v>
      </c>
      <c r="CH49" s="322">
        <v>163</v>
      </c>
      <c r="CI49" s="322">
        <v>86</v>
      </c>
      <c r="CK49" s="40" t="s">
        <v>34</v>
      </c>
      <c r="CL49" s="322">
        <v>10879</v>
      </c>
      <c r="CM49" s="322">
        <v>5791</v>
      </c>
      <c r="CN49" s="322" t="s">
        <v>2867</v>
      </c>
      <c r="CO49" s="322" t="s">
        <v>2867</v>
      </c>
      <c r="CP49" s="322" t="s">
        <v>2867</v>
      </c>
      <c r="CQ49" s="322" t="s">
        <v>2867</v>
      </c>
      <c r="CR49" s="322" t="s">
        <v>2867</v>
      </c>
      <c r="CS49" s="322">
        <v>4066</v>
      </c>
      <c r="CT49" s="322" t="s">
        <v>2867</v>
      </c>
      <c r="CU49" s="322" t="s">
        <v>2867</v>
      </c>
      <c r="CV49" s="322" t="s">
        <v>2867</v>
      </c>
      <c r="CW49" s="322" t="s">
        <v>2867</v>
      </c>
      <c r="CX49" s="322" t="s">
        <v>2867</v>
      </c>
      <c r="CY49" s="322">
        <v>652</v>
      </c>
      <c r="CZ49" s="322" t="s">
        <v>2867</v>
      </c>
      <c r="DA49" s="322" t="s">
        <v>2867</v>
      </c>
      <c r="DB49" s="322" t="s">
        <v>2867</v>
      </c>
      <c r="DC49" s="322">
        <v>198</v>
      </c>
      <c r="DD49" s="322">
        <v>172</v>
      </c>
      <c r="DE49" s="322">
        <v>0</v>
      </c>
    </row>
    <row r="50" spans="1:109" x14ac:dyDescent="0.2">
      <c r="A50" s="40" t="s">
        <v>35</v>
      </c>
      <c r="B50" s="322">
        <v>35055</v>
      </c>
      <c r="C50" s="322">
        <v>4064</v>
      </c>
      <c r="D50" s="338" t="s">
        <v>2</v>
      </c>
      <c r="E50" s="338" t="s">
        <v>2</v>
      </c>
      <c r="F50" s="338" t="s">
        <v>2</v>
      </c>
      <c r="G50" s="338" t="s">
        <v>2</v>
      </c>
      <c r="H50" s="338" t="s">
        <v>2</v>
      </c>
      <c r="I50" s="338" t="s">
        <v>2</v>
      </c>
      <c r="J50" s="322">
        <v>4422</v>
      </c>
      <c r="K50" s="322">
        <v>1075</v>
      </c>
      <c r="L50" s="338" t="s">
        <v>2</v>
      </c>
      <c r="M50" s="322">
        <v>301</v>
      </c>
      <c r="N50" s="338" t="s">
        <v>2</v>
      </c>
      <c r="O50" s="338" t="s">
        <v>2</v>
      </c>
      <c r="P50" s="338" t="s">
        <v>2</v>
      </c>
      <c r="Q50" s="322">
        <v>8937</v>
      </c>
      <c r="R50" s="338" t="s">
        <v>2</v>
      </c>
      <c r="S50" s="338" t="s">
        <v>2</v>
      </c>
      <c r="T50" s="322">
        <v>576</v>
      </c>
      <c r="U50" s="322">
        <v>5238</v>
      </c>
      <c r="W50" s="40" t="s">
        <v>35</v>
      </c>
      <c r="X50" s="322">
        <v>32078</v>
      </c>
      <c r="Y50" s="322">
        <v>8826</v>
      </c>
      <c r="Z50" s="338" t="s">
        <v>2</v>
      </c>
      <c r="AA50" s="338" t="s">
        <v>2</v>
      </c>
      <c r="AB50" s="338" t="s">
        <v>2</v>
      </c>
      <c r="AC50" s="338" t="s">
        <v>2</v>
      </c>
      <c r="AD50" s="338" t="s">
        <v>2</v>
      </c>
      <c r="AE50" s="338" t="s">
        <v>2</v>
      </c>
      <c r="AF50" s="322">
        <v>6971</v>
      </c>
      <c r="AG50" s="322">
        <v>1612</v>
      </c>
      <c r="AH50" s="322">
        <v>237</v>
      </c>
      <c r="AI50" s="338" t="s">
        <v>2</v>
      </c>
      <c r="AJ50" s="338" t="s">
        <v>2</v>
      </c>
      <c r="AK50" s="338" t="s">
        <v>2</v>
      </c>
      <c r="AL50" s="338" t="s">
        <v>2</v>
      </c>
      <c r="AM50" s="322">
        <v>7960</v>
      </c>
      <c r="AN50" s="338" t="s">
        <v>2</v>
      </c>
      <c r="AO50" s="338" t="s">
        <v>2</v>
      </c>
      <c r="AP50" s="322">
        <v>648</v>
      </c>
      <c r="AQ50" s="322">
        <v>5824</v>
      </c>
      <c r="AS50" s="40" t="s">
        <v>35</v>
      </c>
      <c r="AT50" s="322">
        <v>34918</v>
      </c>
      <c r="AU50" s="322">
        <v>11313</v>
      </c>
      <c r="AV50" s="322">
        <v>867</v>
      </c>
      <c r="AW50" s="339" t="s">
        <v>2</v>
      </c>
      <c r="AX50" s="322">
        <v>4066</v>
      </c>
      <c r="AY50" s="337">
        <v>879</v>
      </c>
      <c r="AZ50" s="322">
        <v>287</v>
      </c>
      <c r="BA50" s="322">
        <v>15503</v>
      </c>
      <c r="BB50" s="322">
        <v>7164</v>
      </c>
      <c r="BC50" s="322">
        <v>1970</v>
      </c>
      <c r="BD50" s="322">
        <v>298</v>
      </c>
      <c r="BE50" s="322">
        <v>1797</v>
      </c>
      <c r="BF50" s="322">
        <v>237</v>
      </c>
      <c r="BG50" s="322">
        <v>6182</v>
      </c>
      <c r="BH50" s="322">
        <v>303</v>
      </c>
      <c r="BI50" s="322">
        <v>5739</v>
      </c>
      <c r="BJ50" s="322">
        <v>3559</v>
      </c>
      <c r="BK50" s="322">
        <v>593</v>
      </c>
      <c r="BL50" s="322">
        <v>957</v>
      </c>
      <c r="BM50" s="322">
        <v>370</v>
      </c>
      <c r="BO50" s="40" t="s">
        <v>35</v>
      </c>
      <c r="BP50" s="322">
        <v>45004</v>
      </c>
      <c r="BQ50" s="322">
        <v>15426</v>
      </c>
      <c r="BR50" s="322">
        <v>1436</v>
      </c>
      <c r="BS50" s="338" t="s">
        <v>2</v>
      </c>
      <c r="BT50" s="322">
        <v>4182</v>
      </c>
      <c r="BU50" s="322">
        <v>1150</v>
      </c>
      <c r="BV50" s="322">
        <v>908</v>
      </c>
      <c r="BW50" s="322">
        <v>20909</v>
      </c>
      <c r="BX50" s="322">
        <v>8277</v>
      </c>
      <c r="BY50" s="322">
        <v>2443</v>
      </c>
      <c r="BZ50" s="322">
        <v>357</v>
      </c>
      <c r="CA50" s="322">
        <v>3652</v>
      </c>
      <c r="CB50" s="322">
        <v>310</v>
      </c>
      <c r="CC50" s="322">
        <v>5899</v>
      </c>
      <c r="CD50" s="322">
        <v>359</v>
      </c>
      <c r="CE50" s="322">
        <v>5370</v>
      </c>
      <c r="CF50" s="322">
        <v>3314</v>
      </c>
      <c r="CG50" s="322">
        <v>896</v>
      </c>
      <c r="CH50" s="322">
        <v>1750</v>
      </c>
      <c r="CI50" s="322">
        <v>679</v>
      </c>
      <c r="CK50" s="40" t="s">
        <v>35</v>
      </c>
      <c r="CL50" s="322">
        <v>61194</v>
      </c>
      <c r="CM50" s="322">
        <v>16509</v>
      </c>
      <c r="CN50" s="322" t="s">
        <v>2867</v>
      </c>
      <c r="CO50" s="322" t="s">
        <v>2867</v>
      </c>
      <c r="CP50" s="322" t="s">
        <v>2867</v>
      </c>
      <c r="CQ50" s="322" t="s">
        <v>2867</v>
      </c>
      <c r="CR50" s="322" t="s">
        <v>2867</v>
      </c>
      <c r="CS50" s="322">
        <v>35266</v>
      </c>
      <c r="CT50" s="322" t="s">
        <v>2867</v>
      </c>
      <c r="CU50" s="322" t="s">
        <v>2867</v>
      </c>
      <c r="CV50" s="322" t="s">
        <v>2867</v>
      </c>
      <c r="CW50" s="322" t="s">
        <v>2867</v>
      </c>
      <c r="CX50" s="322" t="s">
        <v>2867</v>
      </c>
      <c r="CY50" s="322">
        <v>5566</v>
      </c>
      <c r="CZ50" s="322" t="s">
        <v>2867</v>
      </c>
      <c r="DA50" s="322" t="s">
        <v>2867</v>
      </c>
      <c r="DB50" s="322" t="s">
        <v>2867</v>
      </c>
      <c r="DC50" s="322">
        <v>2595</v>
      </c>
      <c r="DD50" s="322">
        <v>1258</v>
      </c>
      <c r="DE50" s="322">
        <v>0</v>
      </c>
    </row>
    <row r="51" spans="1:109" x14ac:dyDescent="0.2">
      <c r="A51" s="40" t="s">
        <v>36</v>
      </c>
      <c r="B51" s="322">
        <v>6928</v>
      </c>
      <c r="C51" s="322">
        <v>459</v>
      </c>
      <c r="D51" s="338" t="s">
        <v>2</v>
      </c>
      <c r="E51" s="338" t="s">
        <v>2</v>
      </c>
      <c r="F51" s="338" t="s">
        <v>2</v>
      </c>
      <c r="G51" s="338" t="s">
        <v>2</v>
      </c>
      <c r="H51" s="338" t="s">
        <v>2</v>
      </c>
      <c r="I51" s="338" t="s">
        <v>2</v>
      </c>
      <c r="J51" s="322">
        <v>983</v>
      </c>
      <c r="K51" s="322">
        <v>128</v>
      </c>
      <c r="L51" s="338" t="s">
        <v>2</v>
      </c>
      <c r="M51" s="322">
        <v>93</v>
      </c>
      <c r="N51" s="338" t="s">
        <v>2</v>
      </c>
      <c r="O51" s="338" t="s">
        <v>2</v>
      </c>
      <c r="P51" s="338" t="s">
        <v>2</v>
      </c>
      <c r="Q51" s="322">
        <v>622</v>
      </c>
      <c r="R51" s="338" t="s">
        <v>2</v>
      </c>
      <c r="S51" s="338" t="s">
        <v>2</v>
      </c>
      <c r="T51" s="322">
        <v>764</v>
      </c>
      <c r="U51" s="322">
        <v>2194</v>
      </c>
      <c r="W51" s="40" t="s">
        <v>36</v>
      </c>
      <c r="X51" s="322">
        <v>5506</v>
      </c>
      <c r="Y51" s="322">
        <v>761</v>
      </c>
      <c r="Z51" s="338" t="s">
        <v>2</v>
      </c>
      <c r="AA51" s="338" t="s">
        <v>2</v>
      </c>
      <c r="AB51" s="338" t="s">
        <v>2</v>
      </c>
      <c r="AC51" s="338" t="s">
        <v>2</v>
      </c>
      <c r="AD51" s="338" t="s">
        <v>2</v>
      </c>
      <c r="AE51" s="338" t="s">
        <v>2</v>
      </c>
      <c r="AF51" s="322">
        <v>998</v>
      </c>
      <c r="AG51" s="322">
        <v>123</v>
      </c>
      <c r="AH51" s="322">
        <v>124</v>
      </c>
      <c r="AI51" s="338" t="s">
        <v>2</v>
      </c>
      <c r="AJ51" s="338" t="s">
        <v>2</v>
      </c>
      <c r="AK51" s="338" t="s">
        <v>2</v>
      </c>
      <c r="AL51" s="338" t="s">
        <v>2</v>
      </c>
      <c r="AM51" s="322">
        <v>662</v>
      </c>
      <c r="AN51" s="338" t="s">
        <v>2</v>
      </c>
      <c r="AO51" s="338" t="s">
        <v>2</v>
      </c>
      <c r="AP51" s="322">
        <v>711</v>
      </c>
      <c r="AQ51" s="322">
        <v>2127</v>
      </c>
      <c r="AS51" s="40" t="s">
        <v>36</v>
      </c>
      <c r="AT51" s="322">
        <v>6103</v>
      </c>
      <c r="AU51" s="322">
        <v>1509</v>
      </c>
      <c r="AV51" s="322">
        <v>91</v>
      </c>
      <c r="AW51" s="339" t="s">
        <v>2</v>
      </c>
      <c r="AX51" s="322">
        <v>336</v>
      </c>
      <c r="AY51" s="337">
        <v>92</v>
      </c>
      <c r="AZ51" s="322">
        <v>249</v>
      </c>
      <c r="BA51" s="322">
        <v>2825</v>
      </c>
      <c r="BB51" s="322">
        <v>1013</v>
      </c>
      <c r="BC51" s="322">
        <v>149</v>
      </c>
      <c r="BD51" s="322">
        <v>189</v>
      </c>
      <c r="BE51" s="322">
        <v>258</v>
      </c>
      <c r="BF51" s="322">
        <v>10</v>
      </c>
      <c r="BG51" s="322">
        <v>965</v>
      </c>
      <c r="BH51" s="322">
        <v>229</v>
      </c>
      <c r="BI51" s="322">
        <v>542</v>
      </c>
      <c r="BJ51" s="322">
        <v>322</v>
      </c>
      <c r="BK51" s="322">
        <v>210</v>
      </c>
      <c r="BL51" s="322">
        <v>463</v>
      </c>
      <c r="BM51" s="322">
        <v>131</v>
      </c>
      <c r="BO51" s="40" t="s">
        <v>36</v>
      </c>
      <c r="BP51" s="322">
        <v>8463</v>
      </c>
      <c r="BQ51" s="322">
        <v>2870</v>
      </c>
      <c r="BR51" s="322">
        <v>309</v>
      </c>
      <c r="BS51" s="322">
        <v>101</v>
      </c>
      <c r="BT51" s="322">
        <v>416</v>
      </c>
      <c r="BU51" s="322">
        <v>207</v>
      </c>
      <c r="BV51" s="322">
        <v>503</v>
      </c>
      <c r="BW51" s="322">
        <v>3959</v>
      </c>
      <c r="BX51" s="322">
        <v>1167</v>
      </c>
      <c r="BY51" s="322">
        <v>225</v>
      </c>
      <c r="BZ51" s="322">
        <v>241</v>
      </c>
      <c r="CA51" s="322">
        <v>361</v>
      </c>
      <c r="CB51" s="322">
        <v>30</v>
      </c>
      <c r="CC51" s="322">
        <v>1113</v>
      </c>
      <c r="CD51" s="322">
        <v>275</v>
      </c>
      <c r="CE51" s="322">
        <v>634</v>
      </c>
      <c r="CF51" s="322">
        <v>389</v>
      </c>
      <c r="CG51" s="322">
        <v>274</v>
      </c>
      <c r="CH51" s="322">
        <v>579</v>
      </c>
      <c r="CI51" s="322">
        <v>90</v>
      </c>
      <c r="CK51" s="40" t="s">
        <v>36</v>
      </c>
      <c r="CL51" s="322">
        <v>12868</v>
      </c>
      <c r="CM51" s="322">
        <v>5017</v>
      </c>
      <c r="CN51" s="322" t="s">
        <v>2867</v>
      </c>
      <c r="CO51" s="322" t="s">
        <v>2867</v>
      </c>
      <c r="CP51" s="322" t="s">
        <v>2867</v>
      </c>
      <c r="CQ51" s="322" t="s">
        <v>2867</v>
      </c>
      <c r="CR51" s="322" t="s">
        <v>2867</v>
      </c>
      <c r="CS51" s="322">
        <v>5161</v>
      </c>
      <c r="CT51" s="322" t="s">
        <v>2867</v>
      </c>
      <c r="CU51" s="322" t="s">
        <v>2867</v>
      </c>
      <c r="CV51" s="322" t="s">
        <v>2867</v>
      </c>
      <c r="CW51" s="322" t="s">
        <v>2867</v>
      </c>
      <c r="CX51" s="322" t="s">
        <v>2867</v>
      </c>
      <c r="CY51" s="322">
        <v>1506</v>
      </c>
      <c r="CZ51" s="322" t="s">
        <v>2867</v>
      </c>
      <c r="DA51" s="322" t="s">
        <v>2867</v>
      </c>
      <c r="DB51" s="322" t="s">
        <v>2867</v>
      </c>
      <c r="DC51" s="322">
        <v>544</v>
      </c>
      <c r="DD51" s="322">
        <v>639</v>
      </c>
      <c r="DE51" s="322">
        <v>1</v>
      </c>
    </row>
    <row r="52" spans="1:109" x14ac:dyDescent="0.2">
      <c r="A52" s="40" t="s">
        <v>37</v>
      </c>
      <c r="B52" s="322">
        <v>20346</v>
      </c>
      <c r="C52" s="322">
        <v>1403</v>
      </c>
      <c r="D52" s="338" t="s">
        <v>2</v>
      </c>
      <c r="E52" s="338" t="s">
        <v>2</v>
      </c>
      <c r="F52" s="338" t="s">
        <v>2</v>
      </c>
      <c r="G52" s="338" t="s">
        <v>2</v>
      </c>
      <c r="H52" s="338" t="s">
        <v>2</v>
      </c>
      <c r="I52" s="338" t="s">
        <v>2</v>
      </c>
      <c r="J52" s="322">
        <v>1716</v>
      </c>
      <c r="K52" s="322">
        <v>930</v>
      </c>
      <c r="L52" s="338" t="s">
        <v>2</v>
      </c>
      <c r="M52" s="322">
        <v>270</v>
      </c>
      <c r="N52" s="338" t="s">
        <v>2</v>
      </c>
      <c r="O52" s="338" t="s">
        <v>2</v>
      </c>
      <c r="P52" s="338" t="s">
        <v>2</v>
      </c>
      <c r="Q52" s="322">
        <v>1346</v>
      </c>
      <c r="R52" s="338" t="s">
        <v>2</v>
      </c>
      <c r="S52" s="338" t="s">
        <v>2</v>
      </c>
      <c r="T52" s="322">
        <v>1173</v>
      </c>
      <c r="U52" s="322">
        <v>7885</v>
      </c>
      <c r="W52" s="40" t="s">
        <v>37</v>
      </c>
      <c r="X52" s="322">
        <v>11995</v>
      </c>
      <c r="Y52" s="322">
        <v>1380</v>
      </c>
      <c r="Z52" s="338" t="s">
        <v>2</v>
      </c>
      <c r="AA52" s="338" t="s">
        <v>2</v>
      </c>
      <c r="AB52" s="338" t="s">
        <v>2</v>
      </c>
      <c r="AC52" s="338" t="s">
        <v>2</v>
      </c>
      <c r="AD52" s="338" t="s">
        <v>2</v>
      </c>
      <c r="AE52" s="338" t="s">
        <v>2</v>
      </c>
      <c r="AF52" s="322">
        <v>1142</v>
      </c>
      <c r="AG52" s="322">
        <v>282</v>
      </c>
      <c r="AH52" s="322">
        <v>881</v>
      </c>
      <c r="AI52" s="338" t="s">
        <v>2</v>
      </c>
      <c r="AJ52" s="338" t="s">
        <v>2</v>
      </c>
      <c r="AK52" s="338" t="s">
        <v>2</v>
      </c>
      <c r="AL52" s="338" t="s">
        <v>2</v>
      </c>
      <c r="AM52" s="322">
        <v>940</v>
      </c>
      <c r="AN52" s="338" t="s">
        <v>2</v>
      </c>
      <c r="AO52" s="338" t="s">
        <v>2</v>
      </c>
      <c r="AP52" s="322">
        <v>1077</v>
      </c>
      <c r="AQ52" s="322">
        <v>6293</v>
      </c>
      <c r="AS52" s="40" t="s">
        <v>37</v>
      </c>
      <c r="AT52" s="322">
        <v>15116</v>
      </c>
      <c r="AU52" s="322">
        <v>3267</v>
      </c>
      <c r="AV52" s="322">
        <v>432</v>
      </c>
      <c r="AW52" s="339" t="s">
        <v>2</v>
      </c>
      <c r="AX52" s="322">
        <v>225</v>
      </c>
      <c r="AY52" s="337">
        <v>231</v>
      </c>
      <c r="AZ52" s="322">
        <v>751</v>
      </c>
      <c r="BA52" s="322">
        <v>7218</v>
      </c>
      <c r="BB52" s="322">
        <v>971</v>
      </c>
      <c r="BC52" s="322">
        <v>321</v>
      </c>
      <c r="BD52" s="322">
        <v>2230</v>
      </c>
      <c r="BE52" s="322">
        <v>210</v>
      </c>
      <c r="BF52" s="322">
        <v>254</v>
      </c>
      <c r="BG52" s="322">
        <v>2754</v>
      </c>
      <c r="BH52" s="322">
        <v>1553</v>
      </c>
      <c r="BI52" s="322">
        <v>765</v>
      </c>
      <c r="BJ52" s="322">
        <v>281</v>
      </c>
      <c r="BK52" s="322">
        <v>547</v>
      </c>
      <c r="BL52" s="322">
        <v>1202</v>
      </c>
      <c r="BM52" s="322">
        <v>128</v>
      </c>
      <c r="BO52" s="40" t="s">
        <v>37</v>
      </c>
      <c r="BP52" s="322">
        <v>21782</v>
      </c>
      <c r="BQ52" s="322">
        <v>5977</v>
      </c>
      <c r="BR52" s="322">
        <v>681</v>
      </c>
      <c r="BS52" s="322">
        <v>830</v>
      </c>
      <c r="BT52" s="322">
        <v>319</v>
      </c>
      <c r="BU52" s="322">
        <v>328</v>
      </c>
      <c r="BV52" s="322">
        <v>1103</v>
      </c>
      <c r="BW52" s="322">
        <v>10185</v>
      </c>
      <c r="BX52" s="322">
        <v>1117</v>
      </c>
      <c r="BY52" s="322">
        <v>353</v>
      </c>
      <c r="BZ52" s="322">
        <v>3543</v>
      </c>
      <c r="CA52" s="322">
        <v>177</v>
      </c>
      <c r="CB52" s="322">
        <v>270</v>
      </c>
      <c r="CC52" s="322">
        <v>3233</v>
      </c>
      <c r="CD52" s="322">
        <v>1912</v>
      </c>
      <c r="CE52" s="322">
        <v>683</v>
      </c>
      <c r="CF52" s="322">
        <v>211</v>
      </c>
      <c r="CG52" s="322">
        <v>733</v>
      </c>
      <c r="CH52" s="322">
        <v>1916</v>
      </c>
      <c r="CI52" s="322">
        <v>244</v>
      </c>
      <c r="CK52" s="40" t="s">
        <v>37</v>
      </c>
      <c r="CL52" s="322">
        <v>26794</v>
      </c>
      <c r="CM52" s="322">
        <v>6084</v>
      </c>
      <c r="CN52" s="322" t="s">
        <v>2867</v>
      </c>
      <c r="CO52" s="322" t="s">
        <v>2867</v>
      </c>
      <c r="CP52" s="322" t="s">
        <v>2867</v>
      </c>
      <c r="CQ52" s="322" t="s">
        <v>2867</v>
      </c>
      <c r="CR52" s="322" t="s">
        <v>2867</v>
      </c>
      <c r="CS52" s="322">
        <v>12411</v>
      </c>
      <c r="CT52" s="322" t="s">
        <v>2867</v>
      </c>
      <c r="CU52" s="322" t="s">
        <v>2867</v>
      </c>
      <c r="CV52" s="322" t="s">
        <v>2867</v>
      </c>
      <c r="CW52" s="322" t="s">
        <v>2867</v>
      </c>
      <c r="CX52" s="322" t="s">
        <v>2867</v>
      </c>
      <c r="CY52" s="322">
        <v>4233</v>
      </c>
      <c r="CZ52" s="322" t="s">
        <v>2867</v>
      </c>
      <c r="DA52" s="322" t="s">
        <v>2867</v>
      </c>
      <c r="DB52" s="322" t="s">
        <v>2867</v>
      </c>
      <c r="DC52" s="322">
        <v>1517</v>
      </c>
      <c r="DD52" s="322">
        <v>2548</v>
      </c>
      <c r="DE52" s="322">
        <v>1</v>
      </c>
    </row>
    <row r="53" spans="1:109" x14ac:dyDescent="0.2">
      <c r="A53" s="40" t="s">
        <v>38</v>
      </c>
      <c r="B53" s="322">
        <v>15253</v>
      </c>
      <c r="C53" s="322">
        <v>1292</v>
      </c>
      <c r="D53" s="338" t="s">
        <v>2</v>
      </c>
      <c r="E53" s="338" t="s">
        <v>2</v>
      </c>
      <c r="F53" s="338" t="s">
        <v>2</v>
      </c>
      <c r="G53" s="338" t="s">
        <v>2</v>
      </c>
      <c r="H53" s="338" t="s">
        <v>2</v>
      </c>
      <c r="I53" s="338" t="s">
        <v>2</v>
      </c>
      <c r="J53" s="322">
        <v>2847</v>
      </c>
      <c r="K53" s="322">
        <v>595</v>
      </c>
      <c r="L53" s="338" t="s">
        <v>2</v>
      </c>
      <c r="M53" s="322">
        <v>202</v>
      </c>
      <c r="N53" s="338" t="s">
        <v>2</v>
      </c>
      <c r="O53" s="338" t="s">
        <v>2</v>
      </c>
      <c r="P53" s="338" t="s">
        <v>2</v>
      </c>
      <c r="Q53" s="322">
        <v>2851</v>
      </c>
      <c r="R53" s="338" t="s">
        <v>2</v>
      </c>
      <c r="S53" s="338" t="s">
        <v>2</v>
      </c>
      <c r="T53" s="322">
        <v>788</v>
      </c>
      <c r="U53" s="322">
        <v>3752</v>
      </c>
      <c r="W53" s="40" t="s">
        <v>38</v>
      </c>
      <c r="X53" s="322">
        <v>14837</v>
      </c>
      <c r="Y53" s="322">
        <v>3202</v>
      </c>
      <c r="Z53" s="338" t="s">
        <v>2</v>
      </c>
      <c r="AA53" s="338" t="s">
        <v>2</v>
      </c>
      <c r="AB53" s="338" t="s">
        <v>2</v>
      </c>
      <c r="AC53" s="338" t="s">
        <v>2</v>
      </c>
      <c r="AD53" s="338" t="s">
        <v>2</v>
      </c>
      <c r="AE53" s="338" t="s">
        <v>2</v>
      </c>
      <c r="AF53" s="322">
        <v>3592</v>
      </c>
      <c r="AG53" s="322">
        <v>730</v>
      </c>
      <c r="AH53" s="322">
        <v>177</v>
      </c>
      <c r="AI53" s="338" t="s">
        <v>2</v>
      </c>
      <c r="AJ53" s="338" t="s">
        <v>2</v>
      </c>
      <c r="AK53" s="338" t="s">
        <v>2</v>
      </c>
      <c r="AL53" s="338" t="s">
        <v>2</v>
      </c>
      <c r="AM53" s="322">
        <v>3186</v>
      </c>
      <c r="AN53" s="338" t="s">
        <v>2</v>
      </c>
      <c r="AO53" s="338" t="s">
        <v>2</v>
      </c>
      <c r="AP53" s="322">
        <v>696</v>
      </c>
      <c r="AQ53" s="322">
        <v>3254</v>
      </c>
      <c r="AS53" s="40" t="s">
        <v>38</v>
      </c>
      <c r="AT53" s="322">
        <v>17836</v>
      </c>
      <c r="AU53" s="322">
        <v>4980</v>
      </c>
      <c r="AV53" s="322">
        <v>315</v>
      </c>
      <c r="AW53" s="339" t="s">
        <v>2</v>
      </c>
      <c r="AX53" s="322">
        <v>1682</v>
      </c>
      <c r="AY53" s="337">
        <v>623</v>
      </c>
      <c r="AZ53" s="322">
        <v>306</v>
      </c>
      <c r="BA53" s="322">
        <v>7655</v>
      </c>
      <c r="BB53" s="322">
        <v>3620</v>
      </c>
      <c r="BC53" s="322">
        <v>870</v>
      </c>
      <c r="BD53" s="322">
        <v>274</v>
      </c>
      <c r="BE53" s="322">
        <v>773</v>
      </c>
      <c r="BF53" s="322">
        <v>50</v>
      </c>
      <c r="BG53" s="322">
        <v>3514</v>
      </c>
      <c r="BH53" s="322">
        <v>201</v>
      </c>
      <c r="BI53" s="322">
        <v>3086</v>
      </c>
      <c r="BJ53" s="322">
        <v>2173</v>
      </c>
      <c r="BK53" s="322">
        <v>664</v>
      </c>
      <c r="BL53" s="322">
        <v>509</v>
      </c>
      <c r="BM53" s="322">
        <v>514</v>
      </c>
      <c r="BO53" s="40" t="s">
        <v>38</v>
      </c>
      <c r="BP53" s="322">
        <v>26360</v>
      </c>
      <c r="BQ53" s="322">
        <v>9247</v>
      </c>
      <c r="BR53" s="322">
        <v>974</v>
      </c>
      <c r="BS53" s="322">
        <v>232</v>
      </c>
      <c r="BT53" s="322">
        <v>1979</v>
      </c>
      <c r="BU53" s="322">
        <v>1276</v>
      </c>
      <c r="BV53" s="322">
        <v>562</v>
      </c>
      <c r="BW53" s="322">
        <v>11609</v>
      </c>
      <c r="BX53" s="322">
        <v>4403</v>
      </c>
      <c r="BY53" s="322">
        <v>1818</v>
      </c>
      <c r="BZ53" s="322">
        <v>479</v>
      </c>
      <c r="CA53" s="322">
        <v>1909</v>
      </c>
      <c r="CB53" s="322">
        <v>78</v>
      </c>
      <c r="CC53" s="322">
        <v>4177</v>
      </c>
      <c r="CD53" s="322">
        <v>239</v>
      </c>
      <c r="CE53" s="322">
        <v>3758</v>
      </c>
      <c r="CF53" s="322">
        <v>2781</v>
      </c>
      <c r="CG53" s="322">
        <v>868</v>
      </c>
      <c r="CH53" s="322">
        <v>493</v>
      </c>
      <c r="CI53" s="322">
        <v>474</v>
      </c>
      <c r="CK53" s="40" t="s">
        <v>38</v>
      </c>
      <c r="CL53" s="322">
        <v>39073</v>
      </c>
      <c r="CM53" s="322">
        <v>13898</v>
      </c>
      <c r="CN53" s="322" t="s">
        <v>2867</v>
      </c>
      <c r="CO53" s="322" t="s">
        <v>2867</v>
      </c>
      <c r="CP53" s="322" t="s">
        <v>2867</v>
      </c>
      <c r="CQ53" s="322" t="s">
        <v>2867</v>
      </c>
      <c r="CR53" s="322" t="s">
        <v>2867</v>
      </c>
      <c r="CS53" s="322">
        <v>17887</v>
      </c>
      <c r="CT53" s="322" t="s">
        <v>2867</v>
      </c>
      <c r="CU53" s="322" t="s">
        <v>2867</v>
      </c>
      <c r="CV53" s="322" t="s">
        <v>2867</v>
      </c>
      <c r="CW53" s="322" t="s">
        <v>2867</v>
      </c>
      <c r="CX53" s="322" t="s">
        <v>2867</v>
      </c>
      <c r="CY53" s="322">
        <v>5425</v>
      </c>
      <c r="CZ53" s="322" t="s">
        <v>2867</v>
      </c>
      <c r="DA53" s="322" t="s">
        <v>2867</v>
      </c>
      <c r="DB53" s="322" t="s">
        <v>2867</v>
      </c>
      <c r="DC53" s="322">
        <v>1432</v>
      </c>
      <c r="DD53" s="322">
        <v>430</v>
      </c>
      <c r="DE53" s="322">
        <v>1</v>
      </c>
    </row>
    <row r="54" spans="1:109" x14ac:dyDescent="0.2">
      <c r="A54" s="40" t="s">
        <v>39</v>
      </c>
      <c r="B54" s="322">
        <v>28744</v>
      </c>
      <c r="C54" s="322">
        <v>2738</v>
      </c>
      <c r="D54" s="338" t="s">
        <v>2</v>
      </c>
      <c r="E54" s="338" t="s">
        <v>2</v>
      </c>
      <c r="F54" s="338" t="s">
        <v>2</v>
      </c>
      <c r="G54" s="338" t="s">
        <v>2</v>
      </c>
      <c r="H54" s="338" t="s">
        <v>2</v>
      </c>
      <c r="I54" s="338" t="s">
        <v>2</v>
      </c>
      <c r="J54" s="322">
        <v>8990</v>
      </c>
      <c r="K54" s="322">
        <v>1157</v>
      </c>
      <c r="L54" s="338" t="s">
        <v>2</v>
      </c>
      <c r="M54" s="322">
        <v>345</v>
      </c>
      <c r="N54" s="338" t="s">
        <v>2</v>
      </c>
      <c r="O54" s="338" t="s">
        <v>2</v>
      </c>
      <c r="P54" s="338" t="s">
        <v>2</v>
      </c>
      <c r="Q54" s="322">
        <v>3383</v>
      </c>
      <c r="R54" s="338" t="s">
        <v>2</v>
      </c>
      <c r="S54" s="338" t="s">
        <v>2</v>
      </c>
      <c r="T54" s="322">
        <v>763</v>
      </c>
      <c r="U54" s="322">
        <v>4316</v>
      </c>
      <c r="W54" s="40" t="s">
        <v>39</v>
      </c>
      <c r="X54" s="322">
        <v>28092</v>
      </c>
      <c r="Y54" s="322">
        <v>5297</v>
      </c>
      <c r="Z54" s="338" t="s">
        <v>2</v>
      </c>
      <c r="AA54" s="338" t="s">
        <v>2</v>
      </c>
      <c r="AB54" s="338" t="s">
        <v>2</v>
      </c>
      <c r="AC54" s="338" t="s">
        <v>2</v>
      </c>
      <c r="AD54" s="338" t="s">
        <v>2</v>
      </c>
      <c r="AE54" s="338" t="s">
        <v>2</v>
      </c>
      <c r="AF54" s="322">
        <v>10863</v>
      </c>
      <c r="AG54" s="322">
        <v>1717</v>
      </c>
      <c r="AH54" s="322">
        <v>216</v>
      </c>
      <c r="AI54" s="338" t="s">
        <v>2</v>
      </c>
      <c r="AJ54" s="338" t="s">
        <v>2</v>
      </c>
      <c r="AK54" s="338" t="s">
        <v>2</v>
      </c>
      <c r="AL54" s="338" t="s">
        <v>2</v>
      </c>
      <c r="AM54" s="322">
        <v>3479</v>
      </c>
      <c r="AN54" s="338" t="s">
        <v>2</v>
      </c>
      <c r="AO54" s="338" t="s">
        <v>2</v>
      </c>
      <c r="AP54" s="322">
        <v>854</v>
      </c>
      <c r="AQ54" s="322">
        <v>5666</v>
      </c>
      <c r="AS54" s="40" t="s">
        <v>39</v>
      </c>
      <c r="AT54" s="322">
        <v>30031</v>
      </c>
      <c r="AU54" s="322">
        <v>6725</v>
      </c>
      <c r="AV54" s="322">
        <v>255</v>
      </c>
      <c r="AW54" s="339" t="s">
        <v>2</v>
      </c>
      <c r="AX54" s="322">
        <v>2696</v>
      </c>
      <c r="AY54" s="337">
        <v>309</v>
      </c>
      <c r="AZ54" s="322">
        <v>275</v>
      </c>
      <c r="BA54" s="322">
        <v>18108</v>
      </c>
      <c r="BB54" s="322">
        <v>9502</v>
      </c>
      <c r="BC54" s="322">
        <v>1934</v>
      </c>
      <c r="BD54" s="322">
        <v>288</v>
      </c>
      <c r="BE54" s="322">
        <v>1152</v>
      </c>
      <c r="BF54" s="322">
        <v>92</v>
      </c>
      <c r="BG54" s="322">
        <v>3378</v>
      </c>
      <c r="BH54" s="322">
        <v>372</v>
      </c>
      <c r="BI54" s="322">
        <v>2797</v>
      </c>
      <c r="BJ54" s="322">
        <v>994</v>
      </c>
      <c r="BK54" s="322">
        <v>482</v>
      </c>
      <c r="BL54" s="322">
        <v>1018</v>
      </c>
      <c r="BM54" s="322">
        <v>320</v>
      </c>
      <c r="BO54" s="40" t="s">
        <v>39</v>
      </c>
      <c r="BP54" s="322">
        <v>41406</v>
      </c>
      <c r="BQ54" s="322">
        <v>10504</v>
      </c>
      <c r="BR54" s="322">
        <v>524</v>
      </c>
      <c r="BS54" s="322">
        <v>1435</v>
      </c>
      <c r="BT54" s="322">
        <v>2775</v>
      </c>
      <c r="BU54" s="322">
        <v>451</v>
      </c>
      <c r="BV54" s="322">
        <v>1014</v>
      </c>
      <c r="BW54" s="322">
        <v>24775</v>
      </c>
      <c r="BX54" s="322">
        <v>9670</v>
      </c>
      <c r="BY54" s="322">
        <v>2791</v>
      </c>
      <c r="BZ54" s="322">
        <v>325</v>
      </c>
      <c r="CA54" s="322">
        <v>2602</v>
      </c>
      <c r="CB54" s="322">
        <v>193</v>
      </c>
      <c r="CC54" s="322">
        <v>3276</v>
      </c>
      <c r="CD54" s="322">
        <v>489</v>
      </c>
      <c r="CE54" s="322">
        <v>2490</v>
      </c>
      <c r="CF54" s="322">
        <v>927</v>
      </c>
      <c r="CG54" s="322">
        <v>660</v>
      </c>
      <c r="CH54" s="322">
        <v>2005</v>
      </c>
      <c r="CI54" s="322">
        <v>507</v>
      </c>
      <c r="CK54" s="40" t="s">
        <v>39</v>
      </c>
      <c r="CL54" s="322">
        <v>54800</v>
      </c>
      <c r="CM54" s="322">
        <v>11862</v>
      </c>
      <c r="CN54" s="322" t="s">
        <v>2867</v>
      </c>
      <c r="CO54" s="322" t="s">
        <v>2867</v>
      </c>
      <c r="CP54" s="322" t="s">
        <v>2867</v>
      </c>
      <c r="CQ54" s="322" t="s">
        <v>2867</v>
      </c>
      <c r="CR54" s="322" t="s">
        <v>2867</v>
      </c>
      <c r="CS54" s="322">
        <v>36465</v>
      </c>
      <c r="CT54" s="322" t="s">
        <v>2867</v>
      </c>
      <c r="CU54" s="322" t="s">
        <v>2867</v>
      </c>
      <c r="CV54" s="322" t="s">
        <v>2867</v>
      </c>
      <c r="CW54" s="322" t="s">
        <v>2867</v>
      </c>
      <c r="CX54" s="322" t="s">
        <v>2867</v>
      </c>
      <c r="CY54" s="322">
        <v>3476</v>
      </c>
      <c r="CZ54" s="322" t="s">
        <v>2867</v>
      </c>
      <c r="DA54" s="322" t="s">
        <v>2867</v>
      </c>
      <c r="DB54" s="322" t="s">
        <v>2867</v>
      </c>
      <c r="DC54" s="322">
        <v>1173</v>
      </c>
      <c r="DD54" s="322">
        <v>1822</v>
      </c>
      <c r="DE54" s="322">
        <v>2</v>
      </c>
    </row>
    <row r="55" spans="1:109" x14ac:dyDescent="0.2">
      <c r="A55" s="40" t="s">
        <v>40</v>
      </c>
      <c r="B55" s="322">
        <v>9341</v>
      </c>
      <c r="C55" s="322">
        <v>678</v>
      </c>
      <c r="D55" s="338" t="s">
        <v>2</v>
      </c>
      <c r="E55" s="338" t="s">
        <v>2</v>
      </c>
      <c r="F55" s="338" t="s">
        <v>2</v>
      </c>
      <c r="G55" s="338" t="s">
        <v>2</v>
      </c>
      <c r="H55" s="338" t="s">
        <v>2</v>
      </c>
      <c r="I55" s="338" t="s">
        <v>2</v>
      </c>
      <c r="J55" s="322">
        <v>925</v>
      </c>
      <c r="K55" s="322">
        <v>416</v>
      </c>
      <c r="L55" s="338" t="s">
        <v>2</v>
      </c>
      <c r="M55" s="322">
        <v>167</v>
      </c>
      <c r="N55" s="338" t="s">
        <v>2</v>
      </c>
      <c r="O55" s="338" t="s">
        <v>2</v>
      </c>
      <c r="P55" s="338" t="s">
        <v>2</v>
      </c>
      <c r="Q55" s="322">
        <v>1354</v>
      </c>
      <c r="R55" s="338" t="s">
        <v>2</v>
      </c>
      <c r="S55" s="338" t="s">
        <v>2</v>
      </c>
      <c r="T55" s="322">
        <v>320</v>
      </c>
      <c r="U55" s="322">
        <v>3512</v>
      </c>
      <c r="W55" s="40" t="s">
        <v>40</v>
      </c>
      <c r="X55" s="322">
        <v>8231</v>
      </c>
      <c r="Y55" s="322">
        <v>1886</v>
      </c>
      <c r="Z55" s="338" t="s">
        <v>2</v>
      </c>
      <c r="AA55" s="338" t="s">
        <v>2</v>
      </c>
      <c r="AB55" s="338" t="s">
        <v>2</v>
      </c>
      <c r="AC55" s="338" t="s">
        <v>2</v>
      </c>
      <c r="AD55" s="338" t="s">
        <v>2</v>
      </c>
      <c r="AE55" s="338" t="s">
        <v>2</v>
      </c>
      <c r="AF55" s="322">
        <v>1371</v>
      </c>
      <c r="AG55" s="322">
        <v>222</v>
      </c>
      <c r="AH55" s="322">
        <v>415</v>
      </c>
      <c r="AI55" s="338" t="s">
        <v>2</v>
      </c>
      <c r="AJ55" s="338" t="s">
        <v>2</v>
      </c>
      <c r="AK55" s="338" t="s">
        <v>2</v>
      </c>
      <c r="AL55" s="338" t="s">
        <v>2</v>
      </c>
      <c r="AM55" s="322">
        <v>1937</v>
      </c>
      <c r="AN55" s="338" t="s">
        <v>2</v>
      </c>
      <c r="AO55" s="338" t="s">
        <v>2</v>
      </c>
      <c r="AP55" s="322">
        <v>330</v>
      </c>
      <c r="AQ55" s="322">
        <v>2070</v>
      </c>
      <c r="AS55" s="40" t="s">
        <v>40</v>
      </c>
      <c r="AT55" s="322">
        <v>11355</v>
      </c>
      <c r="AU55" s="322">
        <v>3306</v>
      </c>
      <c r="AV55" s="322">
        <v>322</v>
      </c>
      <c r="AW55" s="339" t="s">
        <v>2</v>
      </c>
      <c r="AX55" s="322">
        <v>907</v>
      </c>
      <c r="AY55" s="337">
        <v>476</v>
      </c>
      <c r="AZ55" s="322">
        <v>160</v>
      </c>
      <c r="BA55" s="322">
        <v>4342</v>
      </c>
      <c r="BB55" s="322">
        <v>1581</v>
      </c>
      <c r="BC55" s="322">
        <v>280</v>
      </c>
      <c r="BD55" s="322">
        <v>727</v>
      </c>
      <c r="BE55" s="322">
        <v>576</v>
      </c>
      <c r="BF55" s="322">
        <v>48</v>
      </c>
      <c r="BG55" s="322">
        <v>2434</v>
      </c>
      <c r="BH55" s="322">
        <v>133</v>
      </c>
      <c r="BI55" s="322">
        <v>2202</v>
      </c>
      <c r="BJ55" s="322">
        <v>1315</v>
      </c>
      <c r="BK55" s="322">
        <v>363</v>
      </c>
      <c r="BL55" s="322">
        <v>235</v>
      </c>
      <c r="BM55" s="322">
        <v>675</v>
      </c>
      <c r="BO55" s="40" t="s">
        <v>40</v>
      </c>
      <c r="BP55" s="322">
        <v>16707</v>
      </c>
      <c r="BQ55" s="322">
        <v>6872</v>
      </c>
      <c r="BR55" s="322">
        <v>864</v>
      </c>
      <c r="BS55" s="322">
        <v>459</v>
      </c>
      <c r="BT55" s="322">
        <v>1064</v>
      </c>
      <c r="BU55" s="322">
        <v>873</v>
      </c>
      <c r="BV55" s="322">
        <v>301</v>
      </c>
      <c r="BW55" s="322">
        <v>11682</v>
      </c>
      <c r="BX55" s="322">
        <v>1650</v>
      </c>
      <c r="BY55" s="322">
        <v>410</v>
      </c>
      <c r="BZ55" s="322">
        <v>1004</v>
      </c>
      <c r="CA55" s="322">
        <v>760</v>
      </c>
      <c r="CB55" s="322">
        <v>103</v>
      </c>
      <c r="CC55" s="322">
        <v>2939</v>
      </c>
      <c r="CD55" s="322">
        <v>218</v>
      </c>
      <c r="CE55" s="322">
        <v>2605</v>
      </c>
      <c r="CF55" s="322">
        <v>1494</v>
      </c>
      <c r="CG55" s="322">
        <v>517</v>
      </c>
      <c r="CH55" s="322">
        <v>271</v>
      </c>
      <c r="CI55" s="322">
        <v>278</v>
      </c>
      <c r="CK55" s="40" t="s">
        <v>40</v>
      </c>
      <c r="CL55" s="322">
        <v>25189</v>
      </c>
      <c r="CM55" s="322">
        <v>11886</v>
      </c>
      <c r="CN55" s="322" t="s">
        <v>2867</v>
      </c>
      <c r="CO55" s="322" t="s">
        <v>2867</v>
      </c>
      <c r="CP55" s="322" t="s">
        <v>2867</v>
      </c>
      <c r="CQ55" s="322" t="s">
        <v>2867</v>
      </c>
      <c r="CR55" s="322" t="s">
        <v>2867</v>
      </c>
      <c r="CS55" s="322">
        <v>8966</v>
      </c>
      <c r="CT55" s="322" t="s">
        <v>2867</v>
      </c>
      <c r="CU55" s="322" t="s">
        <v>2867</v>
      </c>
      <c r="CV55" s="322" t="s">
        <v>2867</v>
      </c>
      <c r="CW55" s="322" t="s">
        <v>2867</v>
      </c>
      <c r="CX55" s="322" t="s">
        <v>2867</v>
      </c>
      <c r="CY55" s="322">
        <v>3222</v>
      </c>
      <c r="CZ55" s="322" t="s">
        <v>2867</v>
      </c>
      <c r="DA55" s="322" t="s">
        <v>2867</v>
      </c>
      <c r="DB55" s="322" t="s">
        <v>2867</v>
      </c>
      <c r="DC55" s="322">
        <v>788</v>
      </c>
      <c r="DD55" s="322">
        <v>327</v>
      </c>
      <c r="DE55" s="322">
        <v>0</v>
      </c>
    </row>
    <row r="56" spans="1:109" x14ac:dyDescent="0.2">
      <c r="A56" s="40" t="s">
        <v>41</v>
      </c>
      <c r="B56" s="322">
        <v>7240</v>
      </c>
      <c r="C56" s="322">
        <v>650</v>
      </c>
      <c r="D56" s="338" t="s">
        <v>2</v>
      </c>
      <c r="E56" s="338" t="s">
        <v>2</v>
      </c>
      <c r="F56" s="338" t="s">
        <v>2</v>
      </c>
      <c r="G56" s="338" t="s">
        <v>2</v>
      </c>
      <c r="H56" s="338" t="s">
        <v>2</v>
      </c>
      <c r="I56" s="338" t="s">
        <v>2</v>
      </c>
      <c r="J56" s="322">
        <v>1540</v>
      </c>
      <c r="K56" s="322">
        <v>281</v>
      </c>
      <c r="L56" s="338" t="s">
        <v>2</v>
      </c>
      <c r="M56" s="322">
        <v>67</v>
      </c>
      <c r="N56" s="338" t="s">
        <v>2</v>
      </c>
      <c r="O56" s="338" t="s">
        <v>2</v>
      </c>
      <c r="P56" s="338" t="s">
        <v>2</v>
      </c>
      <c r="Q56" s="322">
        <v>743</v>
      </c>
      <c r="R56" s="338" t="s">
        <v>2</v>
      </c>
      <c r="S56" s="338" t="s">
        <v>2</v>
      </c>
      <c r="T56" s="322">
        <v>277</v>
      </c>
      <c r="U56" s="322">
        <v>1545</v>
      </c>
      <c r="W56" s="40" t="s">
        <v>41</v>
      </c>
      <c r="X56" s="322">
        <v>6246</v>
      </c>
      <c r="Y56" s="322">
        <v>1278</v>
      </c>
      <c r="Z56" s="338" t="s">
        <v>2</v>
      </c>
      <c r="AA56" s="338" t="s">
        <v>2</v>
      </c>
      <c r="AB56" s="338" t="s">
        <v>2</v>
      </c>
      <c r="AC56" s="338" t="s">
        <v>2</v>
      </c>
      <c r="AD56" s="338" t="s">
        <v>2</v>
      </c>
      <c r="AE56" s="338" t="s">
        <v>2</v>
      </c>
      <c r="AF56" s="322">
        <v>1785</v>
      </c>
      <c r="AG56" s="322">
        <v>303</v>
      </c>
      <c r="AH56" s="322">
        <v>69</v>
      </c>
      <c r="AI56" s="338" t="s">
        <v>2</v>
      </c>
      <c r="AJ56" s="338" t="s">
        <v>2</v>
      </c>
      <c r="AK56" s="338" t="s">
        <v>2</v>
      </c>
      <c r="AL56" s="338" t="s">
        <v>2</v>
      </c>
      <c r="AM56" s="322">
        <v>1004</v>
      </c>
      <c r="AN56" s="338" t="s">
        <v>2</v>
      </c>
      <c r="AO56" s="338" t="s">
        <v>2</v>
      </c>
      <c r="AP56" s="322">
        <v>314</v>
      </c>
      <c r="AQ56" s="322">
        <v>1493</v>
      </c>
      <c r="AS56" s="40" t="s">
        <v>41</v>
      </c>
      <c r="AT56" s="322">
        <v>8086</v>
      </c>
      <c r="AU56" s="322">
        <v>2265</v>
      </c>
      <c r="AV56" s="322">
        <v>483</v>
      </c>
      <c r="AW56" s="339" t="s">
        <v>2</v>
      </c>
      <c r="AX56" s="322">
        <v>474</v>
      </c>
      <c r="AY56" s="337">
        <v>243</v>
      </c>
      <c r="AZ56" s="322">
        <v>125</v>
      </c>
      <c r="BA56" s="322">
        <v>3981</v>
      </c>
      <c r="BB56" s="322">
        <v>1720</v>
      </c>
      <c r="BC56" s="322">
        <v>372</v>
      </c>
      <c r="BD56" s="322">
        <v>130</v>
      </c>
      <c r="BE56" s="322">
        <v>275</v>
      </c>
      <c r="BF56" s="322">
        <v>9</v>
      </c>
      <c r="BG56" s="322">
        <v>1279</v>
      </c>
      <c r="BH56" s="322">
        <v>160</v>
      </c>
      <c r="BI56" s="322">
        <v>1012</v>
      </c>
      <c r="BJ56" s="322">
        <v>656</v>
      </c>
      <c r="BK56" s="322">
        <v>168</v>
      </c>
      <c r="BL56" s="322">
        <v>232</v>
      </c>
      <c r="BM56" s="322">
        <v>161</v>
      </c>
      <c r="BO56" s="40" t="s">
        <v>41</v>
      </c>
      <c r="BP56" s="322">
        <v>13687</v>
      </c>
      <c r="BQ56" s="322">
        <v>6127</v>
      </c>
      <c r="BR56" s="322">
        <v>2011</v>
      </c>
      <c r="BS56" s="322">
        <v>537</v>
      </c>
      <c r="BT56" s="322">
        <v>497</v>
      </c>
      <c r="BU56" s="322">
        <v>593</v>
      </c>
      <c r="BV56" s="322">
        <v>321</v>
      </c>
      <c r="BW56" s="322">
        <v>5448</v>
      </c>
      <c r="BX56" s="322">
        <v>1744</v>
      </c>
      <c r="BY56" s="322">
        <v>431</v>
      </c>
      <c r="BZ56" s="322">
        <v>316</v>
      </c>
      <c r="CA56" s="322">
        <v>482</v>
      </c>
      <c r="CB56" s="338" t="s">
        <v>2</v>
      </c>
      <c r="CC56" s="322">
        <v>1576</v>
      </c>
      <c r="CD56" s="322">
        <v>273</v>
      </c>
      <c r="CE56" s="322">
        <v>1152</v>
      </c>
      <c r="CF56" s="322">
        <v>722</v>
      </c>
      <c r="CG56" s="322">
        <v>260</v>
      </c>
      <c r="CH56" s="322">
        <v>491</v>
      </c>
      <c r="CI56" s="322">
        <v>224</v>
      </c>
      <c r="CK56" s="40" t="s">
        <v>41</v>
      </c>
      <c r="CL56" s="322">
        <v>27514</v>
      </c>
      <c r="CM56" s="322">
        <v>13251</v>
      </c>
      <c r="CN56" s="322" t="s">
        <v>2867</v>
      </c>
      <c r="CO56" s="322" t="s">
        <v>2867</v>
      </c>
      <c r="CP56" s="322" t="s">
        <v>2867</v>
      </c>
      <c r="CQ56" s="322" t="s">
        <v>2867</v>
      </c>
      <c r="CR56" s="322" t="s">
        <v>2867</v>
      </c>
      <c r="CS56" s="322">
        <v>10752</v>
      </c>
      <c r="CT56" s="322" t="s">
        <v>2867</v>
      </c>
      <c r="CU56" s="322" t="s">
        <v>2867</v>
      </c>
      <c r="CV56" s="322" t="s">
        <v>2867</v>
      </c>
      <c r="CW56" s="322" t="s">
        <v>2867</v>
      </c>
      <c r="CX56" s="322" t="s">
        <v>2867</v>
      </c>
      <c r="CY56" s="322">
        <v>2038</v>
      </c>
      <c r="CZ56" s="322" t="s">
        <v>2867</v>
      </c>
      <c r="DA56" s="322" t="s">
        <v>2867</v>
      </c>
      <c r="DB56" s="322" t="s">
        <v>2867</v>
      </c>
      <c r="DC56" s="322">
        <v>750</v>
      </c>
      <c r="DD56" s="322">
        <v>723</v>
      </c>
      <c r="DE56" s="322">
        <v>0</v>
      </c>
    </row>
    <row r="57" spans="1:109" x14ac:dyDescent="0.2">
      <c r="A57" s="40" t="s">
        <v>42</v>
      </c>
      <c r="B57" s="322">
        <v>19794</v>
      </c>
      <c r="C57" s="322">
        <v>1613</v>
      </c>
      <c r="D57" s="338" t="s">
        <v>2</v>
      </c>
      <c r="E57" s="338" t="s">
        <v>2</v>
      </c>
      <c r="F57" s="338" t="s">
        <v>2</v>
      </c>
      <c r="G57" s="338" t="s">
        <v>2</v>
      </c>
      <c r="H57" s="338" t="s">
        <v>2</v>
      </c>
      <c r="I57" s="338" t="s">
        <v>2</v>
      </c>
      <c r="J57" s="322">
        <v>1321</v>
      </c>
      <c r="K57" s="322">
        <v>404</v>
      </c>
      <c r="L57" s="338" t="s">
        <v>2</v>
      </c>
      <c r="M57" s="322">
        <v>99</v>
      </c>
      <c r="N57" s="338" t="s">
        <v>2</v>
      </c>
      <c r="O57" s="338" t="s">
        <v>2</v>
      </c>
      <c r="P57" s="338" t="s">
        <v>2</v>
      </c>
      <c r="Q57" s="322">
        <v>6843</v>
      </c>
      <c r="R57" s="338" t="s">
        <v>2</v>
      </c>
      <c r="S57" s="338" t="s">
        <v>2</v>
      </c>
      <c r="T57" s="322">
        <v>182</v>
      </c>
      <c r="U57" s="322">
        <v>6015</v>
      </c>
      <c r="W57" s="40" t="s">
        <v>42</v>
      </c>
      <c r="X57" s="322">
        <v>15584</v>
      </c>
      <c r="Y57" s="322">
        <v>2562</v>
      </c>
      <c r="Z57" s="338" t="s">
        <v>2</v>
      </c>
      <c r="AA57" s="338" t="s">
        <v>2</v>
      </c>
      <c r="AB57" s="338" t="s">
        <v>2</v>
      </c>
      <c r="AC57" s="338" t="s">
        <v>2</v>
      </c>
      <c r="AD57" s="338" t="s">
        <v>2</v>
      </c>
      <c r="AE57" s="338" t="s">
        <v>2</v>
      </c>
      <c r="AF57" s="322">
        <v>1644</v>
      </c>
      <c r="AG57" s="322">
        <v>504</v>
      </c>
      <c r="AH57" s="322">
        <v>618</v>
      </c>
      <c r="AI57" s="338" t="s">
        <v>2</v>
      </c>
      <c r="AJ57" s="338" t="s">
        <v>2</v>
      </c>
      <c r="AK57" s="338" t="s">
        <v>2</v>
      </c>
      <c r="AL57" s="338" t="s">
        <v>2</v>
      </c>
      <c r="AM57" s="322">
        <v>6470</v>
      </c>
      <c r="AN57" s="338" t="s">
        <v>2</v>
      </c>
      <c r="AO57" s="338" t="s">
        <v>2</v>
      </c>
      <c r="AP57" s="322">
        <v>276</v>
      </c>
      <c r="AQ57" s="322">
        <v>3510</v>
      </c>
      <c r="AS57" s="40" t="s">
        <v>42</v>
      </c>
      <c r="AT57" s="322">
        <v>15770</v>
      </c>
      <c r="AU57" s="322">
        <v>4467</v>
      </c>
      <c r="AV57" s="322">
        <v>1867</v>
      </c>
      <c r="AW57" s="339" t="s">
        <v>2</v>
      </c>
      <c r="AX57" s="322">
        <v>224</v>
      </c>
      <c r="AY57" s="337">
        <v>735</v>
      </c>
      <c r="AZ57" s="322">
        <v>199</v>
      </c>
      <c r="BA57" s="322">
        <v>5176</v>
      </c>
      <c r="BB57" s="322">
        <v>1414</v>
      </c>
      <c r="BC57" s="322">
        <v>434</v>
      </c>
      <c r="BD57" s="322">
        <v>1117</v>
      </c>
      <c r="BE57" s="322">
        <v>78</v>
      </c>
      <c r="BF57" s="322">
        <v>36</v>
      </c>
      <c r="BG57" s="322">
        <v>4944</v>
      </c>
      <c r="BH57" s="322">
        <v>426</v>
      </c>
      <c r="BI57" s="322">
        <v>4374</v>
      </c>
      <c r="BJ57" s="322">
        <v>2024</v>
      </c>
      <c r="BK57" s="322">
        <v>567</v>
      </c>
      <c r="BL57" s="322">
        <v>402</v>
      </c>
      <c r="BM57" s="322">
        <v>214</v>
      </c>
      <c r="BO57" s="40" t="s">
        <v>42</v>
      </c>
      <c r="BP57" s="322">
        <v>21771</v>
      </c>
      <c r="BQ57" s="322">
        <v>8462</v>
      </c>
      <c r="BR57" s="322">
        <v>3013</v>
      </c>
      <c r="BS57" s="322">
        <v>338</v>
      </c>
      <c r="BT57" s="322">
        <v>228</v>
      </c>
      <c r="BU57" s="322">
        <v>1519</v>
      </c>
      <c r="BV57" s="322">
        <v>300</v>
      </c>
      <c r="BW57" s="322">
        <v>7122</v>
      </c>
      <c r="BX57" s="322">
        <v>1538</v>
      </c>
      <c r="BY57" s="322">
        <v>504</v>
      </c>
      <c r="BZ57" s="322">
        <v>1498</v>
      </c>
      <c r="CA57" s="338" t="s">
        <v>2</v>
      </c>
      <c r="CB57" s="338" t="s">
        <v>2</v>
      </c>
      <c r="CC57" s="322">
        <v>5210</v>
      </c>
      <c r="CD57" s="322">
        <v>643</v>
      </c>
      <c r="CE57" s="322">
        <v>4335</v>
      </c>
      <c r="CF57" s="322">
        <v>1903</v>
      </c>
      <c r="CG57" s="322">
        <v>829</v>
      </c>
      <c r="CH57" s="322">
        <v>665</v>
      </c>
      <c r="CI57" s="322">
        <v>504</v>
      </c>
      <c r="CK57" s="40" t="s">
        <v>42</v>
      </c>
      <c r="CL57" s="322">
        <v>27794</v>
      </c>
      <c r="CM57" s="322">
        <v>10097</v>
      </c>
      <c r="CN57" s="322" t="s">
        <v>2867</v>
      </c>
      <c r="CO57" s="322" t="s">
        <v>2867</v>
      </c>
      <c r="CP57" s="322" t="s">
        <v>2867</v>
      </c>
      <c r="CQ57" s="322" t="s">
        <v>2867</v>
      </c>
      <c r="CR57" s="322" t="s">
        <v>2867</v>
      </c>
      <c r="CS57" s="322">
        <v>7959</v>
      </c>
      <c r="CT57" s="322" t="s">
        <v>2867</v>
      </c>
      <c r="CU57" s="322" t="s">
        <v>2867</v>
      </c>
      <c r="CV57" s="322" t="s">
        <v>2867</v>
      </c>
      <c r="CW57" s="322" t="s">
        <v>2867</v>
      </c>
      <c r="CX57" s="322" t="s">
        <v>2867</v>
      </c>
      <c r="CY57" s="322">
        <v>5886</v>
      </c>
      <c r="CZ57" s="322" t="s">
        <v>2867</v>
      </c>
      <c r="DA57" s="322" t="s">
        <v>2867</v>
      </c>
      <c r="DB57" s="322" t="s">
        <v>2867</v>
      </c>
      <c r="DC57" s="322">
        <v>2182</v>
      </c>
      <c r="DD57" s="322">
        <v>1669</v>
      </c>
      <c r="DE57" s="322">
        <v>1</v>
      </c>
    </row>
    <row r="58" spans="1:109" x14ac:dyDescent="0.2">
      <c r="A58" s="40" t="s">
        <v>43</v>
      </c>
      <c r="B58" s="322">
        <v>18203</v>
      </c>
      <c r="C58" s="322">
        <v>1233</v>
      </c>
      <c r="D58" s="338" t="s">
        <v>2</v>
      </c>
      <c r="E58" s="338" t="s">
        <v>2</v>
      </c>
      <c r="F58" s="338" t="s">
        <v>2</v>
      </c>
      <c r="G58" s="338" t="s">
        <v>2</v>
      </c>
      <c r="H58" s="338" t="s">
        <v>2</v>
      </c>
      <c r="I58" s="338" t="s">
        <v>2</v>
      </c>
      <c r="J58" s="322">
        <v>1216</v>
      </c>
      <c r="K58" s="322">
        <v>502</v>
      </c>
      <c r="L58" s="338" t="s">
        <v>2</v>
      </c>
      <c r="M58" s="322">
        <v>130</v>
      </c>
      <c r="N58" s="338" t="s">
        <v>2</v>
      </c>
      <c r="O58" s="338" t="s">
        <v>2</v>
      </c>
      <c r="P58" s="338" t="s">
        <v>2</v>
      </c>
      <c r="Q58" s="322">
        <v>4128</v>
      </c>
      <c r="R58" s="338" t="s">
        <v>2</v>
      </c>
      <c r="S58" s="338" t="s">
        <v>2</v>
      </c>
      <c r="T58" s="322">
        <v>729</v>
      </c>
      <c r="U58" s="322">
        <v>3738</v>
      </c>
      <c r="W58" s="40" t="s">
        <v>43</v>
      </c>
      <c r="X58" s="322">
        <v>10349</v>
      </c>
      <c r="Y58" s="322">
        <v>1288</v>
      </c>
      <c r="Z58" s="338" t="s">
        <v>2</v>
      </c>
      <c r="AA58" s="338" t="s">
        <v>2</v>
      </c>
      <c r="AB58" s="338" t="s">
        <v>2</v>
      </c>
      <c r="AC58" s="338" t="s">
        <v>2</v>
      </c>
      <c r="AD58" s="338" t="s">
        <v>2</v>
      </c>
      <c r="AE58" s="338" t="s">
        <v>2</v>
      </c>
      <c r="AF58" s="322">
        <v>900</v>
      </c>
      <c r="AG58" s="322">
        <v>426</v>
      </c>
      <c r="AH58" s="322">
        <v>190</v>
      </c>
      <c r="AI58" s="338" t="s">
        <v>2</v>
      </c>
      <c r="AJ58" s="338" t="s">
        <v>2</v>
      </c>
      <c r="AK58" s="338" t="s">
        <v>2</v>
      </c>
      <c r="AL58" s="338" t="s">
        <v>2</v>
      </c>
      <c r="AM58" s="322">
        <v>3095</v>
      </c>
      <c r="AN58" s="338" t="s">
        <v>2</v>
      </c>
      <c r="AO58" s="338" t="s">
        <v>2</v>
      </c>
      <c r="AP58" s="322">
        <v>830</v>
      </c>
      <c r="AQ58" s="322">
        <v>3620</v>
      </c>
      <c r="AS58" s="40" t="s">
        <v>43</v>
      </c>
      <c r="AT58" s="322">
        <v>11063</v>
      </c>
      <c r="AU58" s="322">
        <v>2682</v>
      </c>
      <c r="AV58" s="322">
        <v>368</v>
      </c>
      <c r="AW58" s="339" t="s">
        <v>2</v>
      </c>
      <c r="AX58" s="322">
        <v>251</v>
      </c>
      <c r="AY58" s="337">
        <v>271</v>
      </c>
      <c r="AZ58" s="322">
        <v>397</v>
      </c>
      <c r="BA58" s="322">
        <v>3643</v>
      </c>
      <c r="BB58" s="322">
        <v>722</v>
      </c>
      <c r="BC58" s="322">
        <v>377</v>
      </c>
      <c r="BD58" s="322">
        <v>224</v>
      </c>
      <c r="BE58" s="322">
        <v>130</v>
      </c>
      <c r="BF58" s="322">
        <v>161</v>
      </c>
      <c r="BG58" s="322">
        <v>2812</v>
      </c>
      <c r="BH58" s="322">
        <v>606</v>
      </c>
      <c r="BI58" s="322">
        <v>1964</v>
      </c>
      <c r="BJ58" s="322">
        <v>693</v>
      </c>
      <c r="BK58" s="322">
        <v>597</v>
      </c>
      <c r="BL58" s="322">
        <v>1197</v>
      </c>
      <c r="BM58" s="322">
        <v>132</v>
      </c>
      <c r="BO58" s="40" t="s">
        <v>43</v>
      </c>
      <c r="BP58" s="322">
        <v>15886</v>
      </c>
      <c r="BQ58" s="322">
        <v>4658</v>
      </c>
      <c r="BR58" s="322">
        <v>444</v>
      </c>
      <c r="BS58" s="322">
        <v>517</v>
      </c>
      <c r="BT58" s="322">
        <v>268</v>
      </c>
      <c r="BU58" s="322">
        <v>343</v>
      </c>
      <c r="BV58" s="322">
        <v>859</v>
      </c>
      <c r="BW58" s="322">
        <v>4757</v>
      </c>
      <c r="BX58" s="322">
        <v>709</v>
      </c>
      <c r="BY58" s="322">
        <v>398</v>
      </c>
      <c r="BZ58" s="322">
        <v>280</v>
      </c>
      <c r="CA58" s="322">
        <v>109</v>
      </c>
      <c r="CB58" s="322">
        <v>218</v>
      </c>
      <c r="CC58" s="322">
        <v>3060</v>
      </c>
      <c r="CD58" s="322">
        <v>845</v>
      </c>
      <c r="CE58" s="322">
        <v>1749</v>
      </c>
      <c r="CF58" s="322">
        <v>678</v>
      </c>
      <c r="CG58" s="322">
        <v>756</v>
      </c>
      <c r="CH58" s="322">
        <v>2539</v>
      </c>
      <c r="CI58" s="322">
        <v>275</v>
      </c>
      <c r="CK58" s="40" t="s">
        <v>43</v>
      </c>
      <c r="CL58" s="322">
        <v>21491</v>
      </c>
      <c r="CM58" s="322">
        <v>5909</v>
      </c>
      <c r="CN58" s="322" t="s">
        <v>2867</v>
      </c>
      <c r="CO58" s="322" t="s">
        <v>2867</v>
      </c>
      <c r="CP58" s="322" t="s">
        <v>2867</v>
      </c>
      <c r="CQ58" s="322" t="s">
        <v>2867</v>
      </c>
      <c r="CR58" s="322" t="s">
        <v>2867</v>
      </c>
      <c r="CS58" s="322">
        <v>7596</v>
      </c>
      <c r="CT58" s="322" t="s">
        <v>2867</v>
      </c>
      <c r="CU58" s="322" t="s">
        <v>2867</v>
      </c>
      <c r="CV58" s="322" t="s">
        <v>2867</v>
      </c>
      <c r="CW58" s="322" t="s">
        <v>2867</v>
      </c>
      <c r="CX58" s="322" t="s">
        <v>2867</v>
      </c>
      <c r="CY58" s="322">
        <v>3033</v>
      </c>
      <c r="CZ58" s="322" t="s">
        <v>2867</v>
      </c>
      <c r="DA58" s="322" t="s">
        <v>2867</v>
      </c>
      <c r="DB58" s="322" t="s">
        <v>2867</v>
      </c>
      <c r="DC58" s="322">
        <v>1667</v>
      </c>
      <c r="DD58" s="322">
        <v>3286</v>
      </c>
      <c r="DE58" s="322">
        <v>0</v>
      </c>
    </row>
    <row r="59" spans="1:109" x14ac:dyDescent="0.2">
      <c r="A59" s="40" t="s">
        <v>44</v>
      </c>
      <c r="B59" s="322">
        <v>25547</v>
      </c>
      <c r="C59" s="322">
        <v>2463</v>
      </c>
      <c r="D59" s="338" t="s">
        <v>2</v>
      </c>
      <c r="E59" s="338" t="s">
        <v>2</v>
      </c>
      <c r="F59" s="338" t="s">
        <v>2</v>
      </c>
      <c r="G59" s="338" t="s">
        <v>2</v>
      </c>
      <c r="H59" s="338" t="s">
        <v>2</v>
      </c>
      <c r="I59" s="338" t="s">
        <v>2</v>
      </c>
      <c r="J59" s="322">
        <v>1694</v>
      </c>
      <c r="K59" s="322">
        <v>337</v>
      </c>
      <c r="L59" s="338" t="s">
        <v>2</v>
      </c>
      <c r="M59" s="322">
        <v>258</v>
      </c>
      <c r="N59" s="338" t="s">
        <v>2</v>
      </c>
      <c r="O59" s="338" t="s">
        <v>2</v>
      </c>
      <c r="P59" s="338" t="s">
        <v>2</v>
      </c>
      <c r="Q59" s="322">
        <v>6488</v>
      </c>
      <c r="R59" s="338" t="s">
        <v>2</v>
      </c>
      <c r="S59" s="338" t="s">
        <v>2</v>
      </c>
      <c r="T59" s="322">
        <v>513</v>
      </c>
      <c r="U59" s="322">
        <v>9523</v>
      </c>
      <c r="W59" s="40" t="s">
        <v>44</v>
      </c>
      <c r="X59" s="322">
        <v>16441</v>
      </c>
      <c r="Y59" s="322">
        <v>3493</v>
      </c>
      <c r="Z59" s="338" t="s">
        <v>2</v>
      </c>
      <c r="AA59" s="338" t="s">
        <v>2</v>
      </c>
      <c r="AB59" s="338" t="s">
        <v>2</v>
      </c>
      <c r="AC59" s="338" t="s">
        <v>2</v>
      </c>
      <c r="AD59" s="338" t="s">
        <v>2</v>
      </c>
      <c r="AE59" s="338" t="s">
        <v>2</v>
      </c>
      <c r="AF59" s="322">
        <v>1803</v>
      </c>
      <c r="AG59" s="322">
        <v>368</v>
      </c>
      <c r="AH59" s="322">
        <v>392</v>
      </c>
      <c r="AI59" s="338" t="s">
        <v>2</v>
      </c>
      <c r="AJ59" s="338" t="s">
        <v>2</v>
      </c>
      <c r="AK59" s="338" t="s">
        <v>2</v>
      </c>
      <c r="AL59" s="338" t="s">
        <v>2</v>
      </c>
      <c r="AM59" s="322">
        <v>5729</v>
      </c>
      <c r="AN59" s="338" t="s">
        <v>2</v>
      </c>
      <c r="AO59" s="338" t="s">
        <v>2</v>
      </c>
      <c r="AP59" s="322">
        <v>487</v>
      </c>
      <c r="AQ59" s="322">
        <v>4169</v>
      </c>
      <c r="AS59" s="40" t="s">
        <v>44</v>
      </c>
      <c r="AT59" s="322">
        <v>18688</v>
      </c>
      <c r="AU59" s="322">
        <v>5771</v>
      </c>
      <c r="AV59" s="322">
        <v>810</v>
      </c>
      <c r="AW59" s="339" t="s">
        <v>2</v>
      </c>
      <c r="AX59" s="322">
        <v>657</v>
      </c>
      <c r="AY59" s="337">
        <v>887</v>
      </c>
      <c r="AZ59" s="322">
        <v>403</v>
      </c>
      <c r="BA59" s="322">
        <v>6223</v>
      </c>
      <c r="BB59" s="322">
        <v>1492</v>
      </c>
      <c r="BC59" s="322">
        <v>423</v>
      </c>
      <c r="BD59" s="322">
        <v>1152</v>
      </c>
      <c r="BE59" s="322">
        <v>356</v>
      </c>
      <c r="BF59" s="322">
        <v>200</v>
      </c>
      <c r="BG59" s="322">
        <v>4614</v>
      </c>
      <c r="BH59" s="322">
        <v>382</v>
      </c>
      <c r="BI59" s="322">
        <v>4055</v>
      </c>
      <c r="BJ59" s="322">
        <v>2396</v>
      </c>
      <c r="BK59" s="322">
        <v>596</v>
      </c>
      <c r="BL59" s="322">
        <v>654</v>
      </c>
      <c r="BM59" s="322">
        <v>830</v>
      </c>
      <c r="BO59" s="40" t="s">
        <v>44</v>
      </c>
      <c r="BP59" s="322">
        <v>21394</v>
      </c>
      <c r="BQ59" s="322">
        <v>9126</v>
      </c>
      <c r="BR59" s="322">
        <v>1320</v>
      </c>
      <c r="BS59" s="322">
        <v>967</v>
      </c>
      <c r="BT59" s="322">
        <v>521</v>
      </c>
      <c r="BU59" s="322">
        <v>1433</v>
      </c>
      <c r="BV59" s="322">
        <v>853</v>
      </c>
      <c r="BW59" s="322">
        <v>8468</v>
      </c>
      <c r="BX59" s="322">
        <v>1067</v>
      </c>
      <c r="BY59" s="322">
        <v>485</v>
      </c>
      <c r="BZ59" s="322">
        <v>842</v>
      </c>
      <c r="CA59" s="322">
        <v>343</v>
      </c>
      <c r="CB59" s="322">
        <v>221</v>
      </c>
      <c r="CC59" s="322">
        <v>4390</v>
      </c>
      <c r="CD59" s="322">
        <v>499</v>
      </c>
      <c r="CE59" s="322">
        <v>3635</v>
      </c>
      <c r="CF59" s="322">
        <v>2155</v>
      </c>
      <c r="CG59" s="322">
        <v>794</v>
      </c>
      <c r="CH59" s="322">
        <v>938</v>
      </c>
      <c r="CI59" s="322">
        <v>441</v>
      </c>
      <c r="CK59" s="40" t="s">
        <v>44</v>
      </c>
      <c r="CL59" s="322">
        <v>26099</v>
      </c>
      <c r="CM59" s="322">
        <v>10200</v>
      </c>
      <c r="CN59" s="322" t="s">
        <v>2867</v>
      </c>
      <c r="CO59" s="322" t="s">
        <v>2867</v>
      </c>
      <c r="CP59" s="322" t="s">
        <v>2867</v>
      </c>
      <c r="CQ59" s="322" t="s">
        <v>2867</v>
      </c>
      <c r="CR59" s="322" t="s">
        <v>2867</v>
      </c>
      <c r="CS59" s="322">
        <v>7818</v>
      </c>
      <c r="CT59" s="322" t="s">
        <v>2867</v>
      </c>
      <c r="CU59" s="322" t="s">
        <v>2867</v>
      </c>
      <c r="CV59" s="322" t="s">
        <v>2867</v>
      </c>
      <c r="CW59" s="322" t="s">
        <v>2867</v>
      </c>
      <c r="CX59" s="322" t="s">
        <v>2867</v>
      </c>
      <c r="CY59" s="322">
        <v>4586</v>
      </c>
      <c r="CZ59" s="322" t="s">
        <v>2867</v>
      </c>
      <c r="DA59" s="322" t="s">
        <v>2867</v>
      </c>
      <c r="DB59" s="322" t="s">
        <v>2867</v>
      </c>
      <c r="DC59" s="322">
        <v>2276</v>
      </c>
      <c r="DD59" s="322">
        <v>1219</v>
      </c>
      <c r="DE59" s="322">
        <v>0</v>
      </c>
    </row>
    <row r="60" spans="1:109" x14ac:dyDescent="0.2">
      <c r="A60" s="40" t="s">
        <v>45</v>
      </c>
      <c r="B60" s="322">
        <v>9254</v>
      </c>
      <c r="C60" s="322">
        <v>954</v>
      </c>
      <c r="D60" s="338" t="s">
        <v>2</v>
      </c>
      <c r="E60" s="338" t="s">
        <v>2</v>
      </c>
      <c r="F60" s="338" t="s">
        <v>2</v>
      </c>
      <c r="G60" s="338" t="s">
        <v>2</v>
      </c>
      <c r="H60" s="338" t="s">
        <v>2</v>
      </c>
      <c r="I60" s="338" t="s">
        <v>2</v>
      </c>
      <c r="J60" s="322">
        <v>1447</v>
      </c>
      <c r="K60" s="322">
        <v>353</v>
      </c>
      <c r="L60" s="338" t="s">
        <v>2</v>
      </c>
      <c r="M60" s="322">
        <v>105</v>
      </c>
      <c r="N60" s="338" t="s">
        <v>2</v>
      </c>
      <c r="O60" s="338" t="s">
        <v>2</v>
      </c>
      <c r="P60" s="338" t="s">
        <v>2</v>
      </c>
      <c r="Q60" s="322">
        <v>701</v>
      </c>
      <c r="R60" s="338" t="s">
        <v>2</v>
      </c>
      <c r="S60" s="338" t="s">
        <v>2</v>
      </c>
      <c r="T60" s="322">
        <v>360</v>
      </c>
      <c r="U60" s="322">
        <v>2410</v>
      </c>
      <c r="W60" s="40" t="s">
        <v>45</v>
      </c>
      <c r="X60" s="322">
        <v>12671</v>
      </c>
      <c r="Y60" s="322">
        <v>5085</v>
      </c>
      <c r="Z60" s="338" t="s">
        <v>2</v>
      </c>
      <c r="AA60" s="338" t="s">
        <v>2</v>
      </c>
      <c r="AB60" s="338" t="s">
        <v>2</v>
      </c>
      <c r="AC60" s="338" t="s">
        <v>2</v>
      </c>
      <c r="AD60" s="338" t="s">
        <v>2</v>
      </c>
      <c r="AE60" s="338" t="s">
        <v>2</v>
      </c>
      <c r="AF60" s="322">
        <v>3131</v>
      </c>
      <c r="AG60" s="322">
        <v>464</v>
      </c>
      <c r="AH60" s="322">
        <v>127</v>
      </c>
      <c r="AI60" s="338" t="s">
        <v>2</v>
      </c>
      <c r="AJ60" s="338" t="s">
        <v>2</v>
      </c>
      <c r="AK60" s="338" t="s">
        <v>2</v>
      </c>
      <c r="AL60" s="338" t="s">
        <v>2</v>
      </c>
      <c r="AM60" s="322">
        <v>1010</v>
      </c>
      <c r="AN60" s="338" t="s">
        <v>2</v>
      </c>
      <c r="AO60" s="338" t="s">
        <v>2</v>
      </c>
      <c r="AP60" s="322">
        <v>323</v>
      </c>
      <c r="AQ60" s="322">
        <v>2531</v>
      </c>
      <c r="AS60" s="40" t="s">
        <v>45</v>
      </c>
      <c r="AT60" s="322">
        <v>18216</v>
      </c>
      <c r="AU60" s="322">
        <v>8151</v>
      </c>
      <c r="AV60" s="322">
        <v>93</v>
      </c>
      <c r="AW60" s="339" t="s">
        <v>2</v>
      </c>
      <c r="AX60" s="322">
        <v>3903</v>
      </c>
      <c r="AY60" s="337">
        <v>156</v>
      </c>
      <c r="AZ60" s="322">
        <v>320</v>
      </c>
      <c r="BA60" s="322">
        <v>7915</v>
      </c>
      <c r="BB60" s="322">
        <v>4351</v>
      </c>
      <c r="BC60" s="322">
        <v>580</v>
      </c>
      <c r="BD60" s="322">
        <v>184</v>
      </c>
      <c r="BE60" s="322">
        <v>957</v>
      </c>
      <c r="BF60" s="322">
        <v>24</v>
      </c>
      <c r="BG60" s="322">
        <v>1436</v>
      </c>
      <c r="BH60" s="322">
        <v>300</v>
      </c>
      <c r="BI60" s="322">
        <v>1030</v>
      </c>
      <c r="BJ60" s="322">
        <v>574</v>
      </c>
      <c r="BK60" s="322">
        <v>227</v>
      </c>
      <c r="BL60" s="322">
        <v>280</v>
      </c>
      <c r="BM60" s="322">
        <v>207</v>
      </c>
      <c r="BO60" s="40" t="s">
        <v>45</v>
      </c>
      <c r="BP60" s="322">
        <v>26689</v>
      </c>
      <c r="BQ60" s="322">
        <v>11413</v>
      </c>
      <c r="BR60" s="322">
        <v>318</v>
      </c>
      <c r="BS60" s="322">
        <v>523</v>
      </c>
      <c r="BT60" s="322">
        <v>5037</v>
      </c>
      <c r="BU60" s="322">
        <v>266</v>
      </c>
      <c r="BV60" s="322">
        <v>490</v>
      </c>
      <c r="BW60" s="322">
        <v>13209</v>
      </c>
      <c r="BX60" s="322">
        <v>5398</v>
      </c>
      <c r="BY60" s="322">
        <v>1008</v>
      </c>
      <c r="BZ60" s="322">
        <v>272</v>
      </c>
      <c r="CA60" s="322">
        <v>2907</v>
      </c>
      <c r="CB60" s="322">
        <v>69</v>
      </c>
      <c r="CC60" s="322">
        <v>1449</v>
      </c>
      <c r="CD60" s="322">
        <v>296</v>
      </c>
      <c r="CE60" s="322">
        <v>1041</v>
      </c>
      <c r="CF60" s="322">
        <v>601</v>
      </c>
      <c r="CG60" s="322">
        <v>277</v>
      </c>
      <c r="CH60" s="322">
        <v>326</v>
      </c>
      <c r="CI60" s="322">
        <v>301</v>
      </c>
      <c r="CK60" s="40" t="s">
        <v>45</v>
      </c>
      <c r="CL60" s="322">
        <v>39763</v>
      </c>
      <c r="CM60" s="322">
        <v>13272</v>
      </c>
      <c r="CN60" s="322" t="s">
        <v>2867</v>
      </c>
      <c r="CO60" s="322" t="s">
        <v>2867</v>
      </c>
      <c r="CP60" s="322" t="s">
        <v>2867</v>
      </c>
      <c r="CQ60" s="322" t="s">
        <v>2867</v>
      </c>
      <c r="CR60" s="322" t="s">
        <v>2867</v>
      </c>
      <c r="CS60" s="322">
        <v>24153</v>
      </c>
      <c r="CT60" s="322" t="s">
        <v>2867</v>
      </c>
      <c r="CU60" s="322" t="s">
        <v>2867</v>
      </c>
      <c r="CV60" s="322" t="s">
        <v>2867</v>
      </c>
      <c r="CW60" s="322" t="s">
        <v>2867</v>
      </c>
      <c r="CX60" s="322" t="s">
        <v>2867</v>
      </c>
      <c r="CY60" s="322">
        <v>1606</v>
      </c>
      <c r="CZ60" s="322" t="s">
        <v>2867</v>
      </c>
      <c r="DA60" s="322" t="s">
        <v>2867</v>
      </c>
      <c r="DB60" s="322" t="s">
        <v>2867</v>
      </c>
      <c r="DC60" s="322">
        <v>394</v>
      </c>
      <c r="DD60" s="322">
        <v>338</v>
      </c>
      <c r="DE60" s="322">
        <v>0</v>
      </c>
    </row>
    <row r="61" spans="1:109" x14ac:dyDescent="0.2">
      <c r="A61" s="40" t="s">
        <v>46</v>
      </c>
      <c r="B61" s="322">
        <v>3709</v>
      </c>
      <c r="C61" s="322">
        <v>115</v>
      </c>
      <c r="D61" s="338" t="s">
        <v>2</v>
      </c>
      <c r="E61" s="338" t="s">
        <v>2</v>
      </c>
      <c r="F61" s="338" t="s">
        <v>2</v>
      </c>
      <c r="G61" s="338" t="s">
        <v>2</v>
      </c>
      <c r="H61" s="338" t="s">
        <v>2</v>
      </c>
      <c r="I61" s="338" t="s">
        <v>2</v>
      </c>
      <c r="J61" s="322">
        <v>553</v>
      </c>
      <c r="K61" s="322">
        <v>81</v>
      </c>
      <c r="L61" s="338" t="s">
        <v>2</v>
      </c>
      <c r="M61" s="322">
        <v>21</v>
      </c>
      <c r="N61" s="338" t="s">
        <v>2</v>
      </c>
      <c r="O61" s="338" t="s">
        <v>2</v>
      </c>
      <c r="P61" s="338" t="s">
        <v>2</v>
      </c>
      <c r="Q61" s="322">
        <v>214</v>
      </c>
      <c r="R61" s="338" t="s">
        <v>2</v>
      </c>
      <c r="S61" s="338" t="s">
        <v>2</v>
      </c>
      <c r="T61" s="322">
        <v>226</v>
      </c>
      <c r="U61" s="322">
        <v>885</v>
      </c>
      <c r="W61" s="40" t="s">
        <v>46</v>
      </c>
      <c r="X61" s="322">
        <v>2401</v>
      </c>
      <c r="Y61" s="322">
        <v>348</v>
      </c>
      <c r="Z61" s="338" t="s">
        <v>2</v>
      </c>
      <c r="AA61" s="338" t="s">
        <v>2</v>
      </c>
      <c r="AB61" s="338" t="s">
        <v>2</v>
      </c>
      <c r="AC61" s="338" t="s">
        <v>2</v>
      </c>
      <c r="AD61" s="338" t="s">
        <v>2</v>
      </c>
      <c r="AE61" s="338" t="s">
        <v>2</v>
      </c>
      <c r="AF61" s="322">
        <v>651</v>
      </c>
      <c r="AG61" s="322">
        <v>91</v>
      </c>
      <c r="AH61" s="322">
        <v>80</v>
      </c>
      <c r="AI61" s="338" t="s">
        <v>2</v>
      </c>
      <c r="AJ61" s="338" t="s">
        <v>2</v>
      </c>
      <c r="AK61" s="338" t="s">
        <v>2</v>
      </c>
      <c r="AL61" s="338" t="s">
        <v>2</v>
      </c>
      <c r="AM61" s="322">
        <v>312</v>
      </c>
      <c r="AN61" s="338" t="s">
        <v>2</v>
      </c>
      <c r="AO61" s="338" t="s">
        <v>2</v>
      </c>
      <c r="AP61" s="322">
        <v>219</v>
      </c>
      <c r="AQ61" s="322">
        <v>700</v>
      </c>
      <c r="AS61" s="40" t="s">
        <v>46</v>
      </c>
      <c r="AT61" s="322">
        <v>2677</v>
      </c>
      <c r="AU61" s="322">
        <v>620</v>
      </c>
      <c r="AV61" s="322">
        <v>38</v>
      </c>
      <c r="AW61" s="339" t="s">
        <v>2</v>
      </c>
      <c r="AX61" s="322">
        <v>162</v>
      </c>
      <c r="AY61" s="337">
        <v>31</v>
      </c>
      <c r="AZ61" s="322">
        <v>100</v>
      </c>
      <c r="BA61" s="322">
        <v>1328</v>
      </c>
      <c r="BB61" s="322">
        <v>662</v>
      </c>
      <c r="BC61" s="322">
        <v>108</v>
      </c>
      <c r="BD61" s="322">
        <v>67</v>
      </c>
      <c r="BE61" s="322">
        <v>49</v>
      </c>
      <c r="BF61" s="322">
        <v>14</v>
      </c>
      <c r="BG61" s="322">
        <v>453</v>
      </c>
      <c r="BH61" s="322">
        <v>72</v>
      </c>
      <c r="BI61" s="322">
        <v>314</v>
      </c>
      <c r="BJ61" s="322">
        <v>92</v>
      </c>
      <c r="BK61" s="322">
        <v>64</v>
      </c>
      <c r="BL61" s="322">
        <v>141</v>
      </c>
      <c r="BM61" s="322">
        <v>71</v>
      </c>
      <c r="BO61" s="40" t="s">
        <v>46</v>
      </c>
      <c r="BP61" s="322">
        <v>3249</v>
      </c>
      <c r="BQ61" s="322">
        <v>1112</v>
      </c>
      <c r="BR61" s="322">
        <v>151</v>
      </c>
      <c r="BS61" s="338" t="s">
        <v>2</v>
      </c>
      <c r="BT61" s="322">
        <v>158</v>
      </c>
      <c r="BU61" s="338" t="s">
        <v>2</v>
      </c>
      <c r="BV61" s="322">
        <v>195</v>
      </c>
      <c r="BW61" s="322">
        <v>1610</v>
      </c>
      <c r="BX61" s="322">
        <v>647</v>
      </c>
      <c r="BY61" s="322">
        <v>114</v>
      </c>
      <c r="BZ61" s="322">
        <v>70</v>
      </c>
      <c r="CA61" s="338" t="s">
        <v>2</v>
      </c>
      <c r="CB61" s="338" t="s">
        <v>2</v>
      </c>
      <c r="CC61" s="322">
        <v>436</v>
      </c>
      <c r="CD61" s="322">
        <v>81</v>
      </c>
      <c r="CE61" s="322">
        <v>294</v>
      </c>
      <c r="CF61" s="322">
        <v>93</v>
      </c>
      <c r="CG61" s="322">
        <v>89</v>
      </c>
      <c r="CH61" s="322">
        <v>145</v>
      </c>
      <c r="CI61" s="322">
        <v>45</v>
      </c>
      <c r="CK61" s="40" t="s">
        <v>46</v>
      </c>
      <c r="CL61" s="322">
        <v>7023</v>
      </c>
      <c r="CM61" s="322">
        <v>2972</v>
      </c>
      <c r="CN61" s="322" t="s">
        <v>2867</v>
      </c>
      <c r="CO61" s="322" t="s">
        <v>2867</v>
      </c>
      <c r="CP61" s="322" t="s">
        <v>2867</v>
      </c>
      <c r="CQ61" s="322" t="s">
        <v>2867</v>
      </c>
      <c r="CR61" s="322" t="s">
        <v>2867</v>
      </c>
      <c r="CS61" s="322">
        <v>3095</v>
      </c>
      <c r="CT61" s="322" t="s">
        <v>2867</v>
      </c>
      <c r="CU61" s="322" t="s">
        <v>2867</v>
      </c>
      <c r="CV61" s="322" t="s">
        <v>2867</v>
      </c>
      <c r="CW61" s="322" t="s">
        <v>2867</v>
      </c>
      <c r="CX61" s="322" t="s">
        <v>2867</v>
      </c>
      <c r="CY61" s="322">
        <v>650</v>
      </c>
      <c r="CZ61" s="322" t="s">
        <v>2867</v>
      </c>
      <c r="DA61" s="322" t="s">
        <v>2867</v>
      </c>
      <c r="DB61" s="322" t="s">
        <v>2867</v>
      </c>
      <c r="DC61" s="322">
        <v>152</v>
      </c>
      <c r="DD61" s="322">
        <v>154</v>
      </c>
      <c r="DE61" s="322">
        <v>0</v>
      </c>
    </row>
    <row r="62" spans="1:109" x14ac:dyDescent="0.2">
      <c r="A62" s="40" t="s">
        <v>47</v>
      </c>
      <c r="B62" s="322">
        <v>7390</v>
      </c>
      <c r="C62" s="322">
        <v>432</v>
      </c>
      <c r="D62" s="338" t="s">
        <v>2</v>
      </c>
      <c r="E62" s="338" t="s">
        <v>2</v>
      </c>
      <c r="F62" s="338" t="s">
        <v>2</v>
      </c>
      <c r="G62" s="338" t="s">
        <v>2</v>
      </c>
      <c r="H62" s="338" t="s">
        <v>2</v>
      </c>
      <c r="I62" s="338" t="s">
        <v>2</v>
      </c>
      <c r="J62" s="322">
        <v>1379</v>
      </c>
      <c r="K62" s="322">
        <v>406</v>
      </c>
      <c r="L62" s="338" t="s">
        <v>2</v>
      </c>
      <c r="M62" s="322">
        <v>64</v>
      </c>
      <c r="N62" s="338" t="s">
        <v>2</v>
      </c>
      <c r="O62" s="338" t="s">
        <v>2</v>
      </c>
      <c r="P62" s="338" t="s">
        <v>2</v>
      </c>
      <c r="Q62" s="322">
        <v>243</v>
      </c>
      <c r="R62" s="338" t="s">
        <v>2</v>
      </c>
      <c r="S62" s="338" t="s">
        <v>2</v>
      </c>
      <c r="T62" s="322">
        <v>299</v>
      </c>
      <c r="U62" s="322">
        <v>2363</v>
      </c>
      <c r="W62" s="40" t="s">
        <v>47</v>
      </c>
      <c r="X62" s="322">
        <v>6809</v>
      </c>
      <c r="Y62" s="322">
        <v>1405</v>
      </c>
      <c r="Z62" s="338" t="s">
        <v>2</v>
      </c>
      <c r="AA62" s="338" t="s">
        <v>2</v>
      </c>
      <c r="AB62" s="338" t="s">
        <v>2</v>
      </c>
      <c r="AC62" s="338" t="s">
        <v>2</v>
      </c>
      <c r="AD62" s="338" t="s">
        <v>2</v>
      </c>
      <c r="AE62" s="338" t="s">
        <v>2</v>
      </c>
      <c r="AF62" s="322">
        <v>2116</v>
      </c>
      <c r="AG62" s="322">
        <v>357</v>
      </c>
      <c r="AH62" s="322">
        <v>207</v>
      </c>
      <c r="AI62" s="338" t="s">
        <v>2</v>
      </c>
      <c r="AJ62" s="338" t="s">
        <v>2</v>
      </c>
      <c r="AK62" s="338" t="s">
        <v>2</v>
      </c>
      <c r="AL62" s="338" t="s">
        <v>2</v>
      </c>
      <c r="AM62" s="322">
        <v>436</v>
      </c>
      <c r="AN62" s="338" t="s">
        <v>2</v>
      </c>
      <c r="AO62" s="338" t="s">
        <v>2</v>
      </c>
      <c r="AP62" s="322">
        <v>378</v>
      </c>
      <c r="AQ62" s="322">
        <v>1910</v>
      </c>
      <c r="AS62" s="40" t="s">
        <v>47</v>
      </c>
      <c r="AT62" s="322">
        <v>10370</v>
      </c>
      <c r="AU62" s="322">
        <v>2618</v>
      </c>
      <c r="AV62" s="322">
        <v>50</v>
      </c>
      <c r="AW62" s="339" t="s">
        <v>2</v>
      </c>
      <c r="AX62" s="322">
        <v>1122</v>
      </c>
      <c r="AY62" s="337">
        <v>64</v>
      </c>
      <c r="AZ62" s="322">
        <v>144</v>
      </c>
      <c r="BA62" s="322">
        <v>5753</v>
      </c>
      <c r="BB62" s="322">
        <v>3111</v>
      </c>
      <c r="BC62" s="322">
        <v>523</v>
      </c>
      <c r="BD62" s="322">
        <v>384</v>
      </c>
      <c r="BE62" s="322">
        <v>264</v>
      </c>
      <c r="BF62" s="322">
        <v>93</v>
      </c>
      <c r="BG62" s="322">
        <v>1425</v>
      </c>
      <c r="BH62" s="322">
        <v>679</v>
      </c>
      <c r="BI62" s="322">
        <v>574</v>
      </c>
      <c r="BJ62" s="322">
        <v>196</v>
      </c>
      <c r="BK62" s="322">
        <v>139</v>
      </c>
      <c r="BL62" s="322">
        <v>226</v>
      </c>
      <c r="BM62" s="322">
        <v>209</v>
      </c>
      <c r="BO62" s="40" t="s">
        <v>47</v>
      </c>
      <c r="BP62" s="322">
        <v>15173</v>
      </c>
      <c r="BQ62" s="322">
        <v>4777</v>
      </c>
      <c r="BR62" s="322">
        <v>201</v>
      </c>
      <c r="BS62" s="322">
        <v>390</v>
      </c>
      <c r="BT62" s="322">
        <v>1427</v>
      </c>
      <c r="BU62" s="322">
        <v>139</v>
      </c>
      <c r="BV62" s="322">
        <v>360</v>
      </c>
      <c r="BW62" s="322">
        <v>8496</v>
      </c>
      <c r="BX62" s="322">
        <v>3841</v>
      </c>
      <c r="BY62" s="322">
        <v>833</v>
      </c>
      <c r="BZ62" s="322">
        <v>445</v>
      </c>
      <c r="CA62" s="322">
        <v>910</v>
      </c>
      <c r="CB62" s="322">
        <v>127</v>
      </c>
      <c r="CC62" s="322">
        <v>1467</v>
      </c>
      <c r="CD62" s="322">
        <v>655</v>
      </c>
      <c r="CE62" s="322">
        <v>653</v>
      </c>
      <c r="CF62" s="322">
        <v>228</v>
      </c>
      <c r="CG62" s="322">
        <v>153</v>
      </c>
      <c r="CH62" s="322">
        <v>360</v>
      </c>
      <c r="CI62" s="322">
        <v>103</v>
      </c>
      <c r="CK62" s="40" t="s">
        <v>47</v>
      </c>
      <c r="CL62" s="322">
        <v>30909</v>
      </c>
      <c r="CM62" s="322">
        <v>8322</v>
      </c>
      <c r="CN62" s="322" t="s">
        <v>2867</v>
      </c>
      <c r="CO62" s="322" t="s">
        <v>2867</v>
      </c>
      <c r="CP62" s="322" t="s">
        <v>2867</v>
      </c>
      <c r="CQ62" s="322" t="s">
        <v>2867</v>
      </c>
      <c r="CR62" s="322" t="s">
        <v>2867</v>
      </c>
      <c r="CS62" s="322">
        <v>20452</v>
      </c>
      <c r="CT62" s="322" t="s">
        <v>2867</v>
      </c>
      <c r="CU62" s="322" t="s">
        <v>2867</v>
      </c>
      <c r="CV62" s="322" t="s">
        <v>2867</v>
      </c>
      <c r="CW62" s="322" t="s">
        <v>2867</v>
      </c>
      <c r="CX62" s="322" t="s">
        <v>2867</v>
      </c>
      <c r="CY62" s="322">
        <v>1367</v>
      </c>
      <c r="CZ62" s="322" t="s">
        <v>2867</v>
      </c>
      <c r="DA62" s="322" t="s">
        <v>2867</v>
      </c>
      <c r="DB62" s="322" t="s">
        <v>2867</v>
      </c>
      <c r="DC62" s="322">
        <v>361</v>
      </c>
      <c r="DD62" s="322">
        <v>407</v>
      </c>
      <c r="DE62" s="322">
        <v>0</v>
      </c>
    </row>
    <row r="63" spans="1:109" x14ac:dyDescent="0.2">
      <c r="A63" s="40" t="s">
        <v>48</v>
      </c>
      <c r="B63" s="322">
        <v>12294</v>
      </c>
      <c r="C63" s="322">
        <v>1605</v>
      </c>
      <c r="D63" s="338" t="s">
        <v>2</v>
      </c>
      <c r="E63" s="338" t="s">
        <v>2</v>
      </c>
      <c r="F63" s="338" t="s">
        <v>2</v>
      </c>
      <c r="G63" s="338" t="s">
        <v>2</v>
      </c>
      <c r="H63" s="338" t="s">
        <v>2</v>
      </c>
      <c r="I63" s="338" t="s">
        <v>2</v>
      </c>
      <c r="J63" s="322">
        <v>3641</v>
      </c>
      <c r="K63" s="322">
        <v>708</v>
      </c>
      <c r="L63" s="338" t="s">
        <v>2</v>
      </c>
      <c r="M63" s="322">
        <v>125</v>
      </c>
      <c r="N63" s="338" t="s">
        <v>2</v>
      </c>
      <c r="O63" s="338" t="s">
        <v>2</v>
      </c>
      <c r="P63" s="338" t="s">
        <v>2</v>
      </c>
      <c r="Q63" s="322">
        <v>725</v>
      </c>
      <c r="R63" s="338" t="s">
        <v>2</v>
      </c>
      <c r="S63" s="338" t="s">
        <v>2</v>
      </c>
      <c r="T63" s="322">
        <v>413</v>
      </c>
      <c r="U63" s="322">
        <v>2418</v>
      </c>
      <c r="W63" s="40" t="s">
        <v>48</v>
      </c>
      <c r="X63" s="322">
        <v>14151</v>
      </c>
      <c r="Y63" s="322">
        <v>3523</v>
      </c>
      <c r="Z63" s="338" t="s">
        <v>2</v>
      </c>
      <c r="AA63" s="338" t="s">
        <v>2</v>
      </c>
      <c r="AB63" s="338" t="s">
        <v>2</v>
      </c>
      <c r="AC63" s="338" t="s">
        <v>2</v>
      </c>
      <c r="AD63" s="338" t="s">
        <v>2</v>
      </c>
      <c r="AE63" s="338" t="s">
        <v>2</v>
      </c>
      <c r="AF63" s="322">
        <v>5522</v>
      </c>
      <c r="AG63" s="322">
        <v>971</v>
      </c>
      <c r="AH63" s="322">
        <v>95</v>
      </c>
      <c r="AI63" s="338" t="s">
        <v>2</v>
      </c>
      <c r="AJ63" s="338" t="s">
        <v>2</v>
      </c>
      <c r="AK63" s="338" t="s">
        <v>2</v>
      </c>
      <c r="AL63" s="338" t="s">
        <v>2</v>
      </c>
      <c r="AM63" s="322">
        <v>730</v>
      </c>
      <c r="AN63" s="338" t="s">
        <v>2</v>
      </c>
      <c r="AO63" s="338" t="s">
        <v>2</v>
      </c>
      <c r="AP63" s="322">
        <v>523</v>
      </c>
      <c r="AQ63" s="322">
        <v>2787</v>
      </c>
      <c r="AS63" s="40" t="s">
        <v>48</v>
      </c>
      <c r="AT63" s="322">
        <v>17431</v>
      </c>
      <c r="AU63" s="322">
        <v>4820</v>
      </c>
      <c r="AV63" s="322">
        <v>152</v>
      </c>
      <c r="AW63" s="339" t="s">
        <v>2</v>
      </c>
      <c r="AX63" s="322">
        <v>2279</v>
      </c>
      <c r="AY63" s="337">
        <v>224</v>
      </c>
      <c r="AZ63" s="322">
        <v>178</v>
      </c>
      <c r="BA63" s="322">
        <v>10469</v>
      </c>
      <c r="BB63" s="322">
        <v>6240</v>
      </c>
      <c r="BC63" s="322">
        <v>1423</v>
      </c>
      <c r="BD63" s="322">
        <v>203</v>
      </c>
      <c r="BE63" s="322">
        <v>444</v>
      </c>
      <c r="BF63" s="322">
        <v>181</v>
      </c>
      <c r="BG63" s="322">
        <v>1011</v>
      </c>
      <c r="BH63" s="322">
        <v>266</v>
      </c>
      <c r="BI63" s="322">
        <v>595</v>
      </c>
      <c r="BJ63" s="322">
        <v>208</v>
      </c>
      <c r="BK63" s="322">
        <v>211</v>
      </c>
      <c r="BL63" s="322">
        <v>559</v>
      </c>
      <c r="BM63" s="322">
        <v>361</v>
      </c>
      <c r="BO63" s="40" t="s">
        <v>48</v>
      </c>
      <c r="BP63" s="322">
        <v>24213</v>
      </c>
      <c r="BQ63" s="322">
        <v>7211</v>
      </c>
      <c r="BR63" s="322">
        <v>257</v>
      </c>
      <c r="BS63" s="322">
        <v>565</v>
      </c>
      <c r="BT63" s="322">
        <v>2364</v>
      </c>
      <c r="BU63" s="322">
        <v>351</v>
      </c>
      <c r="BV63" s="322">
        <v>515</v>
      </c>
      <c r="BW63" s="322">
        <v>14548</v>
      </c>
      <c r="BX63" s="322">
        <v>7408</v>
      </c>
      <c r="BY63" s="322">
        <v>2266</v>
      </c>
      <c r="BZ63" s="322">
        <v>298</v>
      </c>
      <c r="CA63" s="322">
        <v>805</v>
      </c>
      <c r="CB63" s="322">
        <v>279</v>
      </c>
      <c r="CC63" s="322">
        <v>1109</v>
      </c>
      <c r="CD63" s="322">
        <v>348</v>
      </c>
      <c r="CE63" s="322">
        <v>573</v>
      </c>
      <c r="CF63" s="322">
        <v>203</v>
      </c>
      <c r="CG63" s="322">
        <v>316</v>
      </c>
      <c r="CH63" s="322">
        <v>903</v>
      </c>
      <c r="CI63" s="322">
        <v>304</v>
      </c>
      <c r="CK63" s="40" t="s">
        <v>48</v>
      </c>
      <c r="CL63" s="322">
        <v>40777</v>
      </c>
      <c r="CM63" s="322">
        <v>9139</v>
      </c>
      <c r="CN63" s="322" t="s">
        <v>2867</v>
      </c>
      <c r="CO63" s="322" t="s">
        <v>2867</v>
      </c>
      <c r="CP63" s="322" t="s">
        <v>2867</v>
      </c>
      <c r="CQ63" s="322" t="s">
        <v>2867</v>
      </c>
      <c r="CR63" s="322" t="s">
        <v>2867</v>
      </c>
      <c r="CS63" s="322">
        <v>28613</v>
      </c>
      <c r="CT63" s="322" t="s">
        <v>2867</v>
      </c>
      <c r="CU63" s="322" t="s">
        <v>2867</v>
      </c>
      <c r="CV63" s="322" t="s">
        <v>2867</v>
      </c>
      <c r="CW63" s="322" t="s">
        <v>2867</v>
      </c>
      <c r="CX63" s="322" t="s">
        <v>2867</v>
      </c>
      <c r="CY63" s="322">
        <v>1427</v>
      </c>
      <c r="CZ63" s="322" t="s">
        <v>2867</v>
      </c>
      <c r="DA63" s="322" t="s">
        <v>2867</v>
      </c>
      <c r="DB63" s="322" t="s">
        <v>2867</v>
      </c>
      <c r="DC63" s="322">
        <v>625</v>
      </c>
      <c r="DD63" s="322">
        <v>973</v>
      </c>
      <c r="DE63" s="322">
        <v>0</v>
      </c>
    </row>
    <row r="64" spans="1:109" x14ac:dyDescent="0.2">
      <c r="A64" s="40" t="s">
        <v>49</v>
      </c>
      <c r="B64" s="322">
        <v>20830</v>
      </c>
      <c r="C64" s="322">
        <v>2194</v>
      </c>
      <c r="D64" s="338" t="s">
        <v>2</v>
      </c>
      <c r="E64" s="338" t="s">
        <v>2</v>
      </c>
      <c r="F64" s="338" t="s">
        <v>2</v>
      </c>
      <c r="G64" s="338" t="s">
        <v>2</v>
      </c>
      <c r="H64" s="338" t="s">
        <v>2</v>
      </c>
      <c r="I64" s="338" t="s">
        <v>2</v>
      </c>
      <c r="J64" s="322">
        <v>994</v>
      </c>
      <c r="K64" s="322">
        <v>668</v>
      </c>
      <c r="L64" s="338" t="s">
        <v>2</v>
      </c>
      <c r="M64" s="322">
        <v>78</v>
      </c>
      <c r="N64" s="338" t="s">
        <v>2</v>
      </c>
      <c r="O64" s="338" t="s">
        <v>2</v>
      </c>
      <c r="P64" s="338" t="s">
        <v>2</v>
      </c>
      <c r="Q64" s="322">
        <v>3474</v>
      </c>
      <c r="R64" s="338" t="s">
        <v>2</v>
      </c>
      <c r="S64" s="338" t="s">
        <v>2</v>
      </c>
      <c r="T64" s="322">
        <v>324</v>
      </c>
      <c r="U64" s="322">
        <v>6925</v>
      </c>
      <c r="W64" s="40" t="s">
        <v>49</v>
      </c>
      <c r="X64" s="322">
        <v>8840</v>
      </c>
      <c r="Y64" s="322">
        <v>1681</v>
      </c>
      <c r="Z64" s="338" t="s">
        <v>2</v>
      </c>
      <c r="AA64" s="338" t="s">
        <v>2</v>
      </c>
      <c r="AB64" s="338" t="s">
        <v>2</v>
      </c>
      <c r="AC64" s="338" t="s">
        <v>2</v>
      </c>
      <c r="AD64" s="338" t="s">
        <v>2</v>
      </c>
      <c r="AE64" s="338" t="s">
        <v>2</v>
      </c>
      <c r="AF64" s="322">
        <v>632</v>
      </c>
      <c r="AG64" s="322">
        <v>193</v>
      </c>
      <c r="AH64" s="322">
        <v>438</v>
      </c>
      <c r="AI64" s="338" t="s">
        <v>2</v>
      </c>
      <c r="AJ64" s="338" t="s">
        <v>2</v>
      </c>
      <c r="AK64" s="338" t="s">
        <v>2</v>
      </c>
      <c r="AL64" s="338" t="s">
        <v>2</v>
      </c>
      <c r="AM64" s="322">
        <v>2475</v>
      </c>
      <c r="AN64" s="338" t="s">
        <v>2</v>
      </c>
      <c r="AO64" s="338" t="s">
        <v>2</v>
      </c>
      <c r="AP64" s="322">
        <v>464</v>
      </c>
      <c r="AQ64" s="322">
        <v>2957</v>
      </c>
      <c r="AS64" s="40" t="s">
        <v>49</v>
      </c>
      <c r="AT64" s="322">
        <v>9959</v>
      </c>
      <c r="AU64" s="322">
        <v>2699</v>
      </c>
      <c r="AV64" s="322">
        <v>662</v>
      </c>
      <c r="AW64" s="339" t="s">
        <v>2</v>
      </c>
      <c r="AX64" s="322">
        <v>193</v>
      </c>
      <c r="AY64" s="337">
        <v>293</v>
      </c>
      <c r="AZ64" s="322">
        <v>260</v>
      </c>
      <c r="BA64" s="322">
        <v>3587</v>
      </c>
      <c r="BB64" s="322">
        <v>612</v>
      </c>
      <c r="BC64" s="322">
        <v>194</v>
      </c>
      <c r="BD64" s="322">
        <v>933</v>
      </c>
      <c r="BE64" s="322">
        <v>133</v>
      </c>
      <c r="BF64" s="322">
        <v>123</v>
      </c>
      <c r="BG64" s="322">
        <v>2327</v>
      </c>
      <c r="BH64" s="322">
        <v>386</v>
      </c>
      <c r="BI64" s="322">
        <v>1751</v>
      </c>
      <c r="BJ64" s="322">
        <v>766</v>
      </c>
      <c r="BK64" s="322">
        <v>418</v>
      </c>
      <c r="BL64" s="322">
        <v>578</v>
      </c>
      <c r="BM64" s="322">
        <v>350</v>
      </c>
      <c r="BO64" s="40" t="s">
        <v>49</v>
      </c>
      <c r="BP64" s="322">
        <v>13505</v>
      </c>
      <c r="BQ64" s="322">
        <v>4255</v>
      </c>
      <c r="BR64" s="322">
        <v>789</v>
      </c>
      <c r="BS64" s="322">
        <v>533</v>
      </c>
      <c r="BT64" s="322">
        <v>179</v>
      </c>
      <c r="BU64" s="322">
        <v>375</v>
      </c>
      <c r="BV64" s="322">
        <v>409</v>
      </c>
      <c r="BW64" s="322">
        <v>5309</v>
      </c>
      <c r="BX64" s="322">
        <v>590</v>
      </c>
      <c r="BY64" s="322">
        <v>265</v>
      </c>
      <c r="BZ64" s="322">
        <v>1112</v>
      </c>
      <c r="CA64" s="322">
        <v>125</v>
      </c>
      <c r="CB64" s="322">
        <v>123</v>
      </c>
      <c r="CC64" s="322">
        <v>2648</v>
      </c>
      <c r="CD64" s="322">
        <v>664</v>
      </c>
      <c r="CE64" s="322">
        <v>1665</v>
      </c>
      <c r="CF64" s="322">
        <v>673</v>
      </c>
      <c r="CG64" s="322">
        <v>712</v>
      </c>
      <c r="CH64" s="322">
        <v>1339</v>
      </c>
      <c r="CI64" s="322">
        <v>263</v>
      </c>
      <c r="CK64" s="40" t="s">
        <v>49</v>
      </c>
      <c r="CL64" s="322">
        <v>18696</v>
      </c>
      <c r="CM64" s="322">
        <v>5569</v>
      </c>
      <c r="CN64" s="322" t="s">
        <v>2867</v>
      </c>
      <c r="CO64" s="322" t="s">
        <v>2867</v>
      </c>
      <c r="CP64" s="322" t="s">
        <v>2867</v>
      </c>
      <c r="CQ64" s="322" t="s">
        <v>2867</v>
      </c>
      <c r="CR64" s="322" t="s">
        <v>2867</v>
      </c>
      <c r="CS64" s="322">
        <v>6112</v>
      </c>
      <c r="CT64" s="322" t="s">
        <v>2867</v>
      </c>
      <c r="CU64" s="322" t="s">
        <v>2867</v>
      </c>
      <c r="CV64" s="322" t="s">
        <v>2867</v>
      </c>
      <c r="CW64" s="322" t="s">
        <v>2867</v>
      </c>
      <c r="CX64" s="322" t="s">
        <v>2867</v>
      </c>
      <c r="CY64" s="322">
        <v>3412</v>
      </c>
      <c r="CZ64" s="322" t="s">
        <v>2867</v>
      </c>
      <c r="DA64" s="322" t="s">
        <v>2867</v>
      </c>
      <c r="DB64" s="322" t="s">
        <v>2867</v>
      </c>
      <c r="DC64" s="322">
        <v>1569</v>
      </c>
      <c r="DD64" s="322">
        <v>2034</v>
      </c>
      <c r="DE64" s="322">
        <v>0</v>
      </c>
    </row>
    <row r="65" spans="1:109" x14ac:dyDescent="0.2">
      <c r="A65" s="40" t="s">
        <v>50</v>
      </c>
      <c r="B65" s="322">
        <v>19447</v>
      </c>
      <c r="C65" s="322">
        <v>1448</v>
      </c>
      <c r="D65" s="338" t="s">
        <v>2</v>
      </c>
      <c r="E65" s="338" t="s">
        <v>2</v>
      </c>
      <c r="F65" s="338" t="s">
        <v>2</v>
      </c>
      <c r="G65" s="338" t="s">
        <v>2</v>
      </c>
      <c r="H65" s="338" t="s">
        <v>2</v>
      </c>
      <c r="I65" s="338" t="s">
        <v>2</v>
      </c>
      <c r="J65" s="322">
        <v>1340</v>
      </c>
      <c r="K65" s="322">
        <v>505</v>
      </c>
      <c r="L65" s="338" t="s">
        <v>2</v>
      </c>
      <c r="M65" s="322">
        <v>303</v>
      </c>
      <c r="N65" s="338" t="s">
        <v>2</v>
      </c>
      <c r="O65" s="338" t="s">
        <v>2</v>
      </c>
      <c r="P65" s="338" t="s">
        <v>2</v>
      </c>
      <c r="Q65" s="322">
        <v>1607</v>
      </c>
      <c r="R65" s="338" t="s">
        <v>2</v>
      </c>
      <c r="S65" s="338" t="s">
        <v>2</v>
      </c>
      <c r="T65" s="322">
        <v>1857</v>
      </c>
      <c r="U65" s="322">
        <v>8829</v>
      </c>
      <c r="W65" s="40" t="s">
        <v>50</v>
      </c>
      <c r="X65" s="322">
        <v>13061</v>
      </c>
      <c r="Y65" s="322">
        <v>1109</v>
      </c>
      <c r="Z65" s="338" t="s">
        <v>2</v>
      </c>
      <c r="AA65" s="338" t="s">
        <v>2</v>
      </c>
      <c r="AB65" s="338" t="s">
        <v>2</v>
      </c>
      <c r="AC65" s="338" t="s">
        <v>2</v>
      </c>
      <c r="AD65" s="338" t="s">
        <v>2</v>
      </c>
      <c r="AE65" s="338" t="s">
        <v>2</v>
      </c>
      <c r="AF65" s="322">
        <v>694</v>
      </c>
      <c r="AG65" s="322">
        <v>287</v>
      </c>
      <c r="AH65" s="322">
        <v>197</v>
      </c>
      <c r="AI65" s="338" t="s">
        <v>2</v>
      </c>
      <c r="AJ65" s="338" t="s">
        <v>2</v>
      </c>
      <c r="AK65" s="338" t="s">
        <v>2</v>
      </c>
      <c r="AL65" s="338" t="s">
        <v>2</v>
      </c>
      <c r="AM65" s="322">
        <v>1106</v>
      </c>
      <c r="AN65" s="338" t="s">
        <v>2</v>
      </c>
      <c r="AO65" s="338" t="s">
        <v>2</v>
      </c>
      <c r="AP65" s="322">
        <v>1353</v>
      </c>
      <c r="AQ65" s="322">
        <v>8315</v>
      </c>
      <c r="AS65" s="40" t="s">
        <v>50</v>
      </c>
      <c r="AT65" s="322">
        <v>15877</v>
      </c>
      <c r="AU65" s="322">
        <v>3261</v>
      </c>
      <c r="AV65" s="322">
        <v>278</v>
      </c>
      <c r="AW65" s="339" t="s">
        <v>2</v>
      </c>
      <c r="AX65" s="322">
        <v>196</v>
      </c>
      <c r="AY65" s="337">
        <v>185</v>
      </c>
      <c r="AZ65" s="322">
        <v>521</v>
      </c>
      <c r="BA65" s="322">
        <v>6119</v>
      </c>
      <c r="BB65" s="322">
        <v>760</v>
      </c>
      <c r="BC65" s="322">
        <v>325</v>
      </c>
      <c r="BD65" s="322">
        <v>270</v>
      </c>
      <c r="BE65" s="322">
        <v>127</v>
      </c>
      <c r="BF65" s="322">
        <v>434</v>
      </c>
      <c r="BG65" s="322">
        <v>4136</v>
      </c>
      <c r="BH65" s="322">
        <v>2712</v>
      </c>
      <c r="BI65" s="322">
        <v>865</v>
      </c>
      <c r="BJ65" s="322">
        <v>230</v>
      </c>
      <c r="BK65" s="322">
        <v>791</v>
      </c>
      <c r="BL65" s="322">
        <v>1410</v>
      </c>
      <c r="BM65" s="322">
        <v>160</v>
      </c>
      <c r="BO65" s="40" t="s">
        <v>50</v>
      </c>
      <c r="BP65" s="322">
        <v>19730</v>
      </c>
      <c r="BQ65" s="322">
        <v>4651</v>
      </c>
      <c r="BR65" s="322">
        <v>274</v>
      </c>
      <c r="BS65" s="322">
        <v>290</v>
      </c>
      <c r="BT65" s="322">
        <v>275</v>
      </c>
      <c r="BU65" s="322">
        <v>236</v>
      </c>
      <c r="BV65" s="322">
        <v>802</v>
      </c>
      <c r="BW65" s="322">
        <v>7036</v>
      </c>
      <c r="BX65" s="322">
        <v>968</v>
      </c>
      <c r="BY65" s="322">
        <v>356</v>
      </c>
      <c r="BZ65" s="322">
        <v>313</v>
      </c>
      <c r="CA65" s="322">
        <v>158</v>
      </c>
      <c r="CB65" s="322">
        <v>444</v>
      </c>
      <c r="CC65" s="322">
        <v>5182</v>
      </c>
      <c r="CD65" s="322">
        <v>3606</v>
      </c>
      <c r="CE65" s="322">
        <v>924</v>
      </c>
      <c r="CF65" s="322">
        <v>205</v>
      </c>
      <c r="CG65" s="322">
        <v>904</v>
      </c>
      <c r="CH65" s="322">
        <v>1864</v>
      </c>
      <c r="CI65" s="322">
        <v>254</v>
      </c>
      <c r="CK65" s="40" t="s">
        <v>50</v>
      </c>
      <c r="CL65" s="322">
        <v>21397</v>
      </c>
      <c r="CM65" s="322">
        <v>4488</v>
      </c>
      <c r="CN65" s="322" t="s">
        <v>2867</v>
      </c>
      <c r="CO65" s="322" t="s">
        <v>2867</v>
      </c>
      <c r="CP65" s="322" t="s">
        <v>2867</v>
      </c>
      <c r="CQ65" s="322" t="s">
        <v>2867</v>
      </c>
      <c r="CR65" s="322" t="s">
        <v>2867</v>
      </c>
      <c r="CS65" s="322">
        <v>8858</v>
      </c>
      <c r="CT65" s="322" t="s">
        <v>2867</v>
      </c>
      <c r="CU65" s="322" t="s">
        <v>2867</v>
      </c>
      <c r="CV65" s="322" t="s">
        <v>2867</v>
      </c>
      <c r="CW65" s="322" t="s">
        <v>2867</v>
      </c>
      <c r="CX65" s="322" t="s">
        <v>2867</v>
      </c>
      <c r="CY65" s="322">
        <v>4953</v>
      </c>
      <c r="CZ65" s="322" t="s">
        <v>2867</v>
      </c>
      <c r="DA65" s="322" t="s">
        <v>2867</v>
      </c>
      <c r="DB65" s="322" t="s">
        <v>2867</v>
      </c>
      <c r="DC65" s="322">
        <v>1470</v>
      </c>
      <c r="DD65" s="322">
        <v>1628</v>
      </c>
      <c r="DE65" s="322">
        <v>0</v>
      </c>
    </row>
    <row r="66" spans="1:109" x14ac:dyDescent="0.2">
      <c r="A66" s="40" t="s">
        <v>51</v>
      </c>
      <c r="B66" s="322">
        <v>4276</v>
      </c>
      <c r="C66" s="322">
        <v>443</v>
      </c>
      <c r="D66" s="338" t="s">
        <v>2</v>
      </c>
      <c r="E66" s="338" t="s">
        <v>2</v>
      </c>
      <c r="F66" s="338" t="s">
        <v>2</v>
      </c>
      <c r="G66" s="338" t="s">
        <v>2</v>
      </c>
      <c r="H66" s="338" t="s">
        <v>2</v>
      </c>
      <c r="I66" s="338" t="s">
        <v>2</v>
      </c>
      <c r="J66" s="322">
        <v>621</v>
      </c>
      <c r="K66" s="322">
        <v>158</v>
      </c>
      <c r="L66" s="338" t="s">
        <v>2</v>
      </c>
      <c r="M66" s="322">
        <v>112</v>
      </c>
      <c r="N66" s="338" t="s">
        <v>2</v>
      </c>
      <c r="O66" s="338" t="s">
        <v>2</v>
      </c>
      <c r="P66" s="338" t="s">
        <v>2</v>
      </c>
      <c r="Q66" s="322">
        <v>147</v>
      </c>
      <c r="R66" s="338" t="s">
        <v>2</v>
      </c>
      <c r="S66" s="338" t="s">
        <v>2</v>
      </c>
      <c r="T66" s="322">
        <v>321</v>
      </c>
      <c r="U66" s="322">
        <v>1250</v>
      </c>
      <c r="W66" s="40" t="s">
        <v>51</v>
      </c>
      <c r="X66" s="322">
        <v>4066</v>
      </c>
      <c r="Y66" s="322">
        <v>757</v>
      </c>
      <c r="Z66" s="338" t="s">
        <v>2</v>
      </c>
      <c r="AA66" s="338" t="s">
        <v>2</v>
      </c>
      <c r="AB66" s="338" t="s">
        <v>2</v>
      </c>
      <c r="AC66" s="338" t="s">
        <v>2</v>
      </c>
      <c r="AD66" s="338" t="s">
        <v>2</v>
      </c>
      <c r="AE66" s="338" t="s">
        <v>2</v>
      </c>
      <c r="AF66" s="322">
        <v>713</v>
      </c>
      <c r="AG66" s="322">
        <v>172</v>
      </c>
      <c r="AH66" s="322">
        <v>53</v>
      </c>
      <c r="AI66" s="338" t="s">
        <v>2</v>
      </c>
      <c r="AJ66" s="338" t="s">
        <v>2</v>
      </c>
      <c r="AK66" s="338" t="s">
        <v>2</v>
      </c>
      <c r="AL66" s="338" t="s">
        <v>2</v>
      </c>
      <c r="AM66" s="322">
        <v>199</v>
      </c>
      <c r="AN66" s="338" t="s">
        <v>2</v>
      </c>
      <c r="AO66" s="338" t="s">
        <v>2</v>
      </c>
      <c r="AP66" s="322">
        <v>350</v>
      </c>
      <c r="AQ66" s="322">
        <v>1822</v>
      </c>
      <c r="AS66" s="40" t="s">
        <v>51</v>
      </c>
      <c r="AT66" s="322">
        <v>5658</v>
      </c>
      <c r="AU66" s="322">
        <v>1258</v>
      </c>
      <c r="AV66" s="322">
        <v>43</v>
      </c>
      <c r="AW66" s="339" t="s">
        <v>2</v>
      </c>
      <c r="AX66" s="322">
        <v>321</v>
      </c>
      <c r="AY66" s="337">
        <v>43</v>
      </c>
      <c r="AZ66" s="322">
        <v>183</v>
      </c>
      <c r="BA66" s="322">
        <v>3324</v>
      </c>
      <c r="BB66" s="322">
        <v>754</v>
      </c>
      <c r="BC66" s="322">
        <v>226</v>
      </c>
      <c r="BD66" s="322">
        <v>71</v>
      </c>
      <c r="BE66" s="322">
        <v>449</v>
      </c>
      <c r="BF66" s="322">
        <v>11</v>
      </c>
      <c r="BG66" s="322">
        <v>496</v>
      </c>
      <c r="BH66" s="322">
        <v>203</v>
      </c>
      <c r="BI66" s="322">
        <v>172</v>
      </c>
      <c r="BJ66" s="322">
        <v>60</v>
      </c>
      <c r="BK66" s="322">
        <v>174</v>
      </c>
      <c r="BL66" s="322">
        <v>278</v>
      </c>
      <c r="BM66" s="322">
        <v>128</v>
      </c>
      <c r="BO66" s="40" t="s">
        <v>51</v>
      </c>
      <c r="BP66" s="322">
        <v>9290</v>
      </c>
      <c r="BQ66" s="322">
        <v>2294</v>
      </c>
      <c r="BR66" s="322">
        <v>82</v>
      </c>
      <c r="BS66" s="338" t="s">
        <v>2</v>
      </c>
      <c r="BT66" s="322">
        <v>438</v>
      </c>
      <c r="BU66" s="338" t="s">
        <v>2</v>
      </c>
      <c r="BV66" s="322">
        <v>549</v>
      </c>
      <c r="BW66" s="322">
        <v>5698</v>
      </c>
      <c r="BX66" s="322">
        <v>905</v>
      </c>
      <c r="BY66" s="322">
        <v>412</v>
      </c>
      <c r="BZ66" s="322">
        <v>131</v>
      </c>
      <c r="CA66" s="322">
        <v>1016</v>
      </c>
      <c r="CB66" s="322">
        <v>64</v>
      </c>
      <c r="CC66" s="322">
        <v>692</v>
      </c>
      <c r="CD66" s="322">
        <v>305</v>
      </c>
      <c r="CE66" s="322">
        <v>204</v>
      </c>
      <c r="CF66" s="322">
        <v>64</v>
      </c>
      <c r="CG66" s="322">
        <v>214</v>
      </c>
      <c r="CH66" s="322">
        <v>466</v>
      </c>
      <c r="CI66" s="322">
        <v>85</v>
      </c>
      <c r="CK66" s="40" t="s">
        <v>51</v>
      </c>
      <c r="CL66" s="322">
        <v>14563</v>
      </c>
      <c r="CM66" s="322">
        <v>3306</v>
      </c>
      <c r="CN66" s="322" t="s">
        <v>2867</v>
      </c>
      <c r="CO66" s="322" t="s">
        <v>2867</v>
      </c>
      <c r="CP66" s="322" t="s">
        <v>2867</v>
      </c>
      <c r="CQ66" s="322" t="s">
        <v>2867</v>
      </c>
      <c r="CR66" s="322" t="s">
        <v>2867</v>
      </c>
      <c r="CS66" s="322">
        <v>9465</v>
      </c>
      <c r="CT66" s="322" t="s">
        <v>2867</v>
      </c>
      <c r="CU66" s="322" t="s">
        <v>2867</v>
      </c>
      <c r="CV66" s="322" t="s">
        <v>2867</v>
      </c>
      <c r="CW66" s="322" t="s">
        <v>2867</v>
      </c>
      <c r="CX66" s="322" t="s">
        <v>2867</v>
      </c>
      <c r="CY66" s="322">
        <v>758</v>
      </c>
      <c r="CZ66" s="322" t="s">
        <v>2867</v>
      </c>
      <c r="DA66" s="322" t="s">
        <v>2867</v>
      </c>
      <c r="DB66" s="322" t="s">
        <v>2867</v>
      </c>
      <c r="DC66" s="322">
        <v>476</v>
      </c>
      <c r="DD66" s="322">
        <v>557</v>
      </c>
      <c r="DE66" s="322">
        <v>1</v>
      </c>
    </row>
    <row r="67" spans="1:109" x14ac:dyDescent="0.2">
      <c r="A67" s="40" t="s">
        <v>52</v>
      </c>
      <c r="B67" s="322">
        <v>27776</v>
      </c>
      <c r="C67" s="322">
        <v>3286</v>
      </c>
      <c r="D67" s="338" t="s">
        <v>2</v>
      </c>
      <c r="E67" s="338" t="s">
        <v>2</v>
      </c>
      <c r="F67" s="338" t="s">
        <v>2</v>
      </c>
      <c r="G67" s="338" t="s">
        <v>2</v>
      </c>
      <c r="H67" s="338" t="s">
        <v>2</v>
      </c>
      <c r="I67" s="338" t="s">
        <v>2</v>
      </c>
      <c r="J67" s="322">
        <v>1814</v>
      </c>
      <c r="K67" s="322">
        <v>614</v>
      </c>
      <c r="L67" s="338" t="s">
        <v>2</v>
      </c>
      <c r="M67" s="322">
        <v>182</v>
      </c>
      <c r="N67" s="338" t="s">
        <v>2</v>
      </c>
      <c r="O67" s="338" t="s">
        <v>2</v>
      </c>
      <c r="P67" s="338" t="s">
        <v>2</v>
      </c>
      <c r="Q67" s="322">
        <v>8792</v>
      </c>
      <c r="R67" s="338" t="s">
        <v>2</v>
      </c>
      <c r="S67" s="338" t="s">
        <v>2</v>
      </c>
      <c r="T67" s="322">
        <v>542</v>
      </c>
      <c r="U67" s="322">
        <v>6628</v>
      </c>
      <c r="W67" s="40" t="s">
        <v>52</v>
      </c>
      <c r="X67" s="322">
        <v>18865</v>
      </c>
      <c r="Y67" s="322">
        <v>4042</v>
      </c>
      <c r="Z67" s="338" t="s">
        <v>2</v>
      </c>
      <c r="AA67" s="338" t="s">
        <v>2</v>
      </c>
      <c r="AB67" s="338" t="s">
        <v>2</v>
      </c>
      <c r="AC67" s="338" t="s">
        <v>2</v>
      </c>
      <c r="AD67" s="338" t="s">
        <v>2</v>
      </c>
      <c r="AE67" s="338" t="s">
        <v>2</v>
      </c>
      <c r="AF67" s="322">
        <v>1577</v>
      </c>
      <c r="AG67" s="322">
        <v>503</v>
      </c>
      <c r="AH67" s="322">
        <v>340</v>
      </c>
      <c r="AI67" s="338" t="s">
        <v>2</v>
      </c>
      <c r="AJ67" s="338" t="s">
        <v>2</v>
      </c>
      <c r="AK67" s="338" t="s">
        <v>2</v>
      </c>
      <c r="AL67" s="338" t="s">
        <v>2</v>
      </c>
      <c r="AM67" s="322">
        <v>8008</v>
      </c>
      <c r="AN67" s="338" t="s">
        <v>2</v>
      </c>
      <c r="AO67" s="338" t="s">
        <v>2</v>
      </c>
      <c r="AP67" s="322">
        <v>684</v>
      </c>
      <c r="AQ67" s="322">
        <v>3711</v>
      </c>
      <c r="AS67" s="40" t="s">
        <v>52</v>
      </c>
      <c r="AT67" s="322">
        <v>20735</v>
      </c>
      <c r="AU67" s="322">
        <v>6566</v>
      </c>
      <c r="AV67" s="322">
        <v>1939</v>
      </c>
      <c r="AW67" s="339" t="s">
        <v>2</v>
      </c>
      <c r="AX67" s="322">
        <v>546</v>
      </c>
      <c r="AY67" s="337">
        <v>1199</v>
      </c>
      <c r="AZ67" s="322">
        <v>321</v>
      </c>
      <c r="BA67" s="322">
        <v>5061</v>
      </c>
      <c r="BB67" s="322">
        <v>1305</v>
      </c>
      <c r="BC67" s="322">
        <v>544</v>
      </c>
      <c r="BD67" s="322">
        <v>586</v>
      </c>
      <c r="BE67" s="322">
        <v>246</v>
      </c>
      <c r="BF67" s="322">
        <v>86</v>
      </c>
      <c r="BG67" s="322">
        <v>6643</v>
      </c>
      <c r="BH67" s="322">
        <v>443</v>
      </c>
      <c r="BI67" s="322">
        <v>5943</v>
      </c>
      <c r="BJ67" s="322">
        <v>4597</v>
      </c>
      <c r="BK67" s="322">
        <v>1096</v>
      </c>
      <c r="BL67" s="322">
        <v>938</v>
      </c>
      <c r="BM67" s="322">
        <v>431</v>
      </c>
      <c r="BO67" s="40" t="s">
        <v>52</v>
      </c>
      <c r="BP67" s="322">
        <v>27692</v>
      </c>
      <c r="BQ67" s="322">
        <v>11864</v>
      </c>
      <c r="BR67" s="322">
        <v>2754</v>
      </c>
      <c r="BS67" s="322">
        <v>460</v>
      </c>
      <c r="BT67" s="322">
        <v>523</v>
      </c>
      <c r="BU67" s="322">
        <v>2029</v>
      </c>
      <c r="BV67" s="322">
        <v>804</v>
      </c>
      <c r="BW67" s="322">
        <v>5730</v>
      </c>
      <c r="BX67" s="322">
        <v>1060</v>
      </c>
      <c r="BY67" s="322">
        <v>657</v>
      </c>
      <c r="BZ67" s="322">
        <v>606</v>
      </c>
      <c r="CA67" s="322">
        <v>257</v>
      </c>
      <c r="CB67" s="322">
        <v>123</v>
      </c>
      <c r="CC67" s="322">
        <v>6571</v>
      </c>
      <c r="CD67" s="322">
        <v>541</v>
      </c>
      <c r="CE67" s="322">
        <v>5642</v>
      </c>
      <c r="CF67" s="322">
        <v>4398</v>
      </c>
      <c r="CG67" s="322">
        <v>1651</v>
      </c>
      <c r="CH67" s="322">
        <v>1742</v>
      </c>
      <c r="CI67" s="322">
        <v>563</v>
      </c>
      <c r="CK67" s="40" t="s">
        <v>52</v>
      </c>
      <c r="CL67" s="322">
        <v>35178</v>
      </c>
      <c r="CM67" s="322">
        <v>13585</v>
      </c>
      <c r="CN67" s="322" t="s">
        <v>2867</v>
      </c>
      <c r="CO67" s="322" t="s">
        <v>2867</v>
      </c>
      <c r="CP67" s="322" t="s">
        <v>2867</v>
      </c>
      <c r="CQ67" s="322" t="s">
        <v>2867</v>
      </c>
      <c r="CR67" s="322" t="s">
        <v>2867</v>
      </c>
      <c r="CS67" s="322">
        <v>7075</v>
      </c>
      <c r="CT67" s="322" t="s">
        <v>2867</v>
      </c>
      <c r="CU67" s="322" t="s">
        <v>2867</v>
      </c>
      <c r="CV67" s="322" t="s">
        <v>2867</v>
      </c>
      <c r="CW67" s="322" t="s">
        <v>2867</v>
      </c>
      <c r="CX67" s="322" t="s">
        <v>2867</v>
      </c>
      <c r="CY67" s="322">
        <v>6901</v>
      </c>
      <c r="CZ67" s="322" t="s">
        <v>2867</v>
      </c>
      <c r="DA67" s="322" t="s">
        <v>2867</v>
      </c>
      <c r="DB67" s="322" t="s">
        <v>2867</v>
      </c>
      <c r="DC67" s="322">
        <v>4525</v>
      </c>
      <c r="DD67" s="322">
        <v>3092</v>
      </c>
      <c r="DE67" s="322">
        <v>0</v>
      </c>
    </row>
    <row r="68" spans="1:109" x14ac:dyDescent="0.2">
      <c r="A68" s="40" t="s">
        <v>53</v>
      </c>
      <c r="B68" s="322">
        <v>13351</v>
      </c>
      <c r="C68" s="322">
        <v>1006</v>
      </c>
      <c r="D68" s="338" t="s">
        <v>2</v>
      </c>
      <c r="E68" s="338" t="s">
        <v>2</v>
      </c>
      <c r="F68" s="338" t="s">
        <v>2</v>
      </c>
      <c r="G68" s="338" t="s">
        <v>2</v>
      </c>
      <c r="H68" s="338" t="s">
        <v>2</v>
      </c>
      <c r="I68" s="338" t="s">
        <v>2</v>
      </c>
      <c r="J68" s="322">
        <v>800</v>
      </c>
      <c r="K68" s="322">
        <v>151</v>
      </c>
      <c r="L68" s="338" t="s">
        <v>2</v>
      </c>
      <c r="M68" s="322">
        <v>152</v>
      </c>
      <c r="N68" s="338" t="s">
        <v>2</v>
      </c>
      <c r="O68" s="338" t="s">
        <v>2</v>
      </c>
      <c r="P68" s="338" t="s">
        <v>2</v>
      </c>
      <c r="Q68" s="322">
        <v>4927</v>
      </c>
      <c r="R68" s="338" t="s">
        <v>2</v>
      </c>
      <c r="S68" s="338" t="s">
        <v>2</v>
      </c>
      <c r="T68" s="322">
        <v>356</v>
      </c>
      <c r="U68" s="322">
        <v>2942</v>
      </c>
      <c r="W68" s="40" t="s">
        <v>53</v>
      </c>
      <c r="X68" s="322">
        <v>10293</v>
      </c>
      <c r="Y68" s="322">
        <v>1681</v>
      </c>
      <c r="Z68" s="338" t="s">
        <v>2</v>
      </c>
      <c r="AA68" s="338" t="s">
        <v>2</v>
      </c>
      <c r="AB68" s="338" t="s">
        <v>2</v>
      </c>
      <c r="AC68" s="338" t="s">
        <v>2</v>
      </c>
      <c r="AD68" s="338" t="s">
        <v>2</v>
      </c>
      <c r="AE68" s="338" t="s">
        <v>2</v>
      </c>
      <c r="AF68" s="322">
        <v>849</v>
      </c>
      <c r="AG68" s="322">
        <v>170</v>
      </c>
      <c r="AH68" s="322">
        <v>141</v>
      </c>
      <c r="AI68" s="338" t="s">
        <v>2</v>
      </c>
      <c r="AJ68" s="338" t="s">
        <v>2</v>
      </c>
      <c r="AK68" s="338" t="s">
        <v>2</v>
      </c>
      <c r="AL68" s="338" t="s">
        <v>2</v>
      </c>
      <c r="AM68" s="322">
        <v>5119</v>
      </c>
      <c r="AN68" s="338" t="s">
        <v>2</v>
      </c>
      <c r="AO68" s="338" t="s">
        <v>2</v>
      </c>
      <c r="AP68" s="322">
        <v>376</v>
      </c>
      <c r="AQ68" s="322">
        <v>1957</v>
      </c>
      <c r="AS68" s="40" t="s">
        <v>53</v>
      </c>
      <c r="AT68" s="322">
        <v>13053</v>
      </c>
      <c r="AU68" s="322">
        <v>3314</v>
      </c>
      <c r="AV68" s="322">
        <v>1212</v>
      </c>
      <c r="AW68" s="339" t="s">
        <v>2</v>
      </c>
      <c r="AX68" s="322">
        <v>236</v>
      </c>
      <c r="AY68" s="337">
        <v>527</v>
      </c>
      <c r="AZ68" s="322">
        <v>151</v>
      </c>
      <c r="BA68" s="322">
        <v>3602</v>
      </c>
      <c r="BB68" s="322">
        <v>768</v>
      </c>
      <c r="BC68" s="322">
        <v>218</v>
      </c>
      <c r="BD68" s="322">
        <v>231</v>
      </c>
      <c r="BE68" s="322">
        <v>629</v>
      </c>
      <c r="BF68" s="322">
        <v>33</v>
      </c>
      <c r="BG68" s="322">
        <v>5016</v>
      </c>
      <c r="BH68" s="322">
        <v>174</v>
      </c>
      <c r="BI68" s="322">
        <v>4699</v>
      </c>
      <c r="BJ68" s="322">
        <v>3314</v>
      </c>
      <c r="BK68" s="322">
        <v>459</v>
      </c>
      <c r="BL68" s="322">
        <v>397</v>
      </c>
      <c r="BM68" s="322">
        <v>265</v>
      </c>
      <c r="BO68" s="40" t="s">
        <v>53</v>
      </c>
      <c r="BP68" s="322">
        <v>20808</v>
      </c>
      <c r="BQ68" s="322">
        <v>8201</v>
      </c>
      <c r="BR68" s="322">
        <v>2714</v>
      </c>
      <c r="BS68" s="322">
        <v>277</v>
      </c>
      <c r="BT68" s="322">
        <v>376</v>
      </c>
      <c r="BU68" s="322">
        <v>993</v>
      </c>
      <c r="BV68" s="322">
        <v>445</v>
      </c>
      <c r="BW68" s="322">
        <v>6552</v>
      </c>
      <c r="BX68" s="322">
        <v>1013</v>
      </c>
      <c r="BY68" s="322">
        <v>288</v>
      </c>
      <c r="BZ68" s="322">
        <v>355</v>
      </c>
      <c r="CA68" s="322">
        <v>1299</v>
      </c>
      <c r="CB68" s="322">
        <v>60</v>
      </c>
      <c r="CC68" s="322">
        <v>5313</v>
      </c>
      <c r="CD68" s="322">
        <v>280</v>
      </c>
      <c r="CE68" s="322">
        <v>4840</v>
      </c>
      <c r="CF68" s="322">
        <v>3492</v>
      </c>
      <c r="CG68" s="322">
        <v>778</v>
      </c>
      <c r="CH68" s="322">
        <v>614</v>
      </c>
      <c r="CI68" s="322">
        <v>368</v>
      </c>
      <c r="CK68" s="40" t="s">
        <v>53</v>
      </c>
      <c r="CL68" s="322">
        <v>30203</v>
      </c>
      <c r="CM68" s="322">
        <v>12328</v>
      </c>
      <c r="CN68" s="322" t="s">
        <v>2867</v>
      </c>
      <c r="CO68" s="322" t="s">
        <v>2867</v>
      </c>
      <c r="CP68" s="322" t="s">
        <v>2867</v>
      </c>
      <c r="CQ68" s="322" t="s">
        <v>2867</v>
      </c>
      <c r="CR68" s="322" t="s">
        <v>2867</v>
      </c>
      <c r="CS68" s="322">
        <v>8940</v>
      </c>
      <c r="CT68" s="322" t="s">
        <v>2867</v>
      </c>
      <c r="CU68" s="322" t="s">
        <v>2867</v>
      </c>
      <c r="CV68" s="322" t="s">
        <v>2867</v>
      </c>
      <c r="CW68" s="322" t="s">
        <v>2867</v>
      </c>
      <c r="CX68" s="322" t="s">
        <v>2867</v>
      </c>
      <c r="CY68" s="322">
        <v>6135</v>
      </c>
      <c r="CZ68" s="322" t="s">
        <v>2867</v>
      </c>
      <c r="DA68" s="322" t="s">
        <v>2867</v>
      </c>
      <c r="DB68" s="322" t="s">
        <v>2867</v>
      </c>
      <c r="DC68" s="322">
        <v>1732</v>
      </c>
      <c r="DD68" s="322">
        <v>1068</v>
      </c>
      <c r="DE68" s="322">
        <v>0</v>
      </c>
    </row>
    <row r="69" spans="1:109" x14ac:dyDescent="0.2">
      <c r="A69" s="40" t="s">
        <v>54</v>
      </c>
      <c r="B69" s="322">
        <v>7892</v>
      </c>
      <c r="C69" s="322">
        <v>738</v>
      </c>
      <c r="D69" s="338" t="s">
        <v>2</v>
      </c>
      <c r="E69" s="338" t="s">
        <v>2</v>
      </c>
      <c r="F69" s="338" t="s">
        <v>2</v>
      </c>
      <c r="G69" s="338" t="s">
        <v>2</v>
      </c>
      <c r="H69" s="338" t="s">
        <v>2</v>
      </c>
      <c r="I69" s="338" t="s">
        <v>2</v>
      </c>
      <c r="J69" s="322">
        <v>1384</v>
      </c>
      <c r="K69" s="322">
        <v>454</v>
      </c>
      <c r="L69" s="338" t="s">
        <v>2</v>
      </c>
      <c r="M69" s="322">
        <v>187</v>
      </c>
      <c r="N69" s="338" t="s">
        <v>2</v>
      </c>
      <c r="O69" s="338" t="s">
        <v>2</v>
      </c>
      <c r="P69" s="338" t="s">
        <v>2</v>
      </c>
      <c r="Q69" s="322">
        <v>1009</v>
      </c>
      <c r="R69" s="338" t="s">
        <v>2</v>
      </c>
      <c r="S69" s="338" t="s">
        <v>2</v>
      </c>
      <c r="T69" s="322">
        <v>438</v>
      </c>
      <c r="U69" s="322">
        <v>1781</v>
      </c>
      <c r="W69" s="40" t="s">
        <v>54</v>
      </c>
      <c r="X69" s="322">
        <v>7881</v>
      </c>
      <c r="Y69" s="322">
        <v>1567</v>
      </c>
      <c r="Z69" s="338" t="s">
        <v>2</v>
      </c>
      <c r="AA69" s="338" t="s">
        <v>2</v>
      </c>
      <c r="AB69" s="338" t="s">
        <v>2</v>
      </c>
      <c r="AC69" s="338" t="s">
        <v>2</v>
      </c>
      <c r="AD69" s="338" t="s">
        <v>2</v>
      </c>
      <c r="AE69" s="338" t="s">
        <v>2</v>
      </c>
      <c r="AF69" s="322">
        <v>1462</v>
      </c>
      <c r="AG69" s="322">
        <v>524</v>
      </c>
      <c r="AH69" s="322">
        <v>194</v>
      </c>
      <c r="AI69" s="338" t="s">
        <v>2</v>
      </c>
      <c r="AJ69" s="338" t="s">
        <v>2</v>
      </c>
      <c r="AK69" s="338" t="s">
        <v>2</v>
      </c>
      <c r="AL69" s="338" t="s">
        <v>2</v>
      </c>
      <c r="AM69" s="322">
        <v>1250</v>
      </c>
      <c r="AN69" s="338" t="s">
        <v>2</v>
      </c>
      <c r="AO69" s="338" t="s">
        <v>2</v>
      </c>
      <c r="AP69" s="322">
        <v>456</v>
      </c>
      <c r="AQ69" s="322">
        <v>2428</v>
      </c>
      <c r="AS69" s="40" t="s">
        <v>54</v>
      </c>
      <c r="AT69" s="322">
        <v>10955</v>
      </c>
      <c r="AU69" s="322">
        <v>2868</v>
      </c>
      <c r="AV69" s="322">
        <v>201</v>
      </c>
      <c r="AW69" s="339" t="s">
        <v>2</v>
      </c>
      <c r="AX69" s="322">
        <v>634</v>
      </c>
      <c r="AY69" s="337">
        <v>523</v>
      </c>
      <c r="AZ69" s="322">
        <v>272</v>
      </c>
      <c r="BA69" s="322">
        <v>5173</v>
      </c>
      <c r="BB69" s="322">
        <v>1410</v>
      </c>
      <c r="BC69" s="322">
        <v>549</v>
      </c>
      <c r="BD69" s="322">
        <v>296</v>
      </c>
      <c r="BE69" s="322">
        <v>1029</v>
      </c>
      <c r="BF69" s="322">
        <v>67</v>
      </c>
      <c r="BG69" s="322">
        <v>1490</v>
      </c>
      <c r="BH69" s="322">
        <v>269</v>
      </c>
      <c r="BI69" s="322">
        <v>1096</v>
      </c>
      <c r="BJ69" s="322">
        <v>701</v>
      </c>
      <c r="BK69" s="322">
        <v>445</v>
      </c>
      <c r="BL69" s="322">
        <v>709</v>
      </c>
      <c r="BM69" s="322">
        <v>270</v>
      </c>
      <c r="BO69" s="40" t="s">
        <v>54</v>
      </c>
      <c r="BP69" s="322">
        <v>18108</v>
      </c>
      <c r="BQ69" s="322">
        <v>5970</v>
      </c>
      <c r="BR69" s="322">
        <v>390</v>
      </c>
      <c r="BS69" s="322">
        <v>1410</v>
      </c>
      <c r="BT69" s="322">
        <v>718</v>
      </c>
      <c r="BU69" s="322">
        <v>786</v>
      </c>
      <c r="BV69" s="322">
        <v>1553</v>
      </c>
      <c r="BW69" s="322">
        <v>8549</v>
      </c>
      <c r="BX69" s="322">
        <v>1695</v>
      </c>
      <c r="BY69" s="322">
        <v>1085</v>
      </c>
      <c r="BZ69" s="322">
        <v>503</v>
      </c>
      <c r="CA69" s="322">
        <v>2311</v>
      </c>
      <c r="CB69" s="322">
        <v>131</v>
      </c>
      <c r="CC69" s="322">
        <v>1926</v>
      </c>
      <c r="CD69" s="322">
        <v>425</v>
      </c>
      <c r="CE69" s="322">
        <v>1292</v>
      </c>
      <c r="CF69" s="322">
        <v>849</v>
      </c>
      <c r="CG69" s="322">
        <v>577</v>
      </c>
      <c r="CH69" s="322">
        <v>1071</v>
      </c>
      <c r="CI69" s="322">
        <v>221</v>
      </c>
      <c r="CK69" s="40" t="s">
        <v>54</v>
      </c>
      <c r="CL69" s="322">
        <v>24996</v>
      </c>
      <c r="CM69" s="322">
        <v>8396</v>
      </c>
      <c r="CN69" s="322" t="s">
        <v>2867</v>
      </c>
      <c r="CO69" s="322" t="s">
        <v>2867</v>
      </c>
      <c r="CP69" s="322" t="s">
        <v>2867</v>
      </c>
      <c r="CQ69" s="322" t="s">
        <v>2867</v>
      </c>
      <c r="CR69" s="322" t="s">
        <v>2867</v>
      </c>
      <c r="CS69" s="322">
        <v>12310</v>
      </c>
      <c r="CT69" s="322" t="s">
        <v>2867</v>
      </c>
      <c r="CU69" s="322" t="s">
        <v>2867</v>
      </c>
      <c r="CV69" s="322" t="s">
        <v>2867</v>
      </c>
      <c r="CW69" s="322" t="s">
        <v>2867</v>
      </c>
      <c r="CX69" s="322" t="s">
        <v>2867</v>
      </c>
      <c r="CY69" s="322">
        <v>2143</v>
      </c>
      <c r="CZ69" s="322" t="s">
        <v>2867</v>
      </c>
      <c r="DA69" s="322" t="s">
        <v>2867</v>
      </c>
      <c r="DB69" s="322" t="s">
        <v>2867</v>
      </c>
      <c r="DC69" s="322">
        <v>1061</v>
      </c>
      <c r="DD69" s="322">
        <v>1086</v>
      </c>
      <c r="DE69" s="322">
        <v>0</v>
      </c>
    </row>
    <row r="70" spans="1:109" x14ac:dyDescent="0.2">
      <c r="A70" s="40" t="s">
        <v>55</v>
      </c>
      <c r="B70" s="322">
        <v>14457</v>
      </c>
      <c r="C70" s="322">
        <v>1685</v>
      </c>
      <c r="D70" s="338" t="s">
        <v>2</v>
      </c>
      <c r="E70" s="338" t="s">
        <v>2</v>
      </c>
      <c r="F70" s="338" t="s">
        <v>2</v>
      </c>
      <c r="G70" s="338" t="s">
        <v>2</v>
      </c>
      <c r="H70" s="338" t="s">
        <v>2</v>
      </c>
      <c r="I70" s="338" t="s">
        <v>2</v>
      </c>
      <c r="J70" s="322">
        <v>3285</v>
      </c>
      <c r="K70" s="322">
        <v>1306</v>
      </c>
      <c r="L70" s="338" t="s">
        <v>2</v>
      </c>
      <c r="M70" s="322">
        <v>51</v>
      </c>
      <c r="N70" s="338" t="s">
        <v>2</v>
      </c>
      <c r="O70" s="338" t="s">
        <v>2</v>
      </c>
      <c r="P70" s="338" t="s">
        <v>2</v>
      </c>
      <c r="Q70" s="322">
        <v>3737</v>
      </c>
      <c r="R70" s="338" t="s">
        <v>2</v>
      </c>
      <c r="S70" s="338" t="s">
        <v>2</v>
      </c>
      <c r="T70" s="322">
        <v>176</v>
      </c>
      <c r="U70" s="322">
        <v>2134</v>
      </c>
      <c r="W70" s="40" t="s">
        <v>55</v>
      </c>
      <c r="X70" s="322">
        <v>19186</v>
      </c>
      <c r="Y70" s="322">
        <v>4291</v>
      </c>
      <c r="Z70" s="338" t="s">
        <v>2</v>
      </c>
      <c r="AA70" s="338" t="s">
        <v>2</v>
      </c>
      <c r="AB70" s="338" t="s">
        <v>2</v>
      </c>
      <c r="AC70" s="338" t="s">
        <v>2</v>
      </c>
      <c r="AD70" s="338" t="s">
        <v>2</v>
      </c>
      <c r="AE70" s="338" t="s">
        <v>2</v>
      </c>
      <c r="AF70" s="322">
        <v>6054</v>
      </c>
      <c r="AG70" s="322">
        <v>2471</v>
      </c>
      <c r="AH70" s="322">
        <v>305</v>
      </c>
      <c r="AI70" s="338" t="s">
        <v>2</v>
      </c>
      <c r="AJ70" s="338" t="s">
        <v>2</v>
      </c>
      <c r="AK70" s="338" t="s">
        <v>2</v>
      </c>
      <c r="AL70" s="338" t="s">
        <v>2</v>
      </c>
      <c r="AM70" s="322">
        <v>3946</v>
      </c>
      <c r="AN70" s="338" t="s">
        <v>2</v>
      </c>
      <c r="AO70" s="338" t="s">
        <v>2</v>
      </c>
      <c r="AP70" s="322">
        <v>147</v>
      </c>
      <c r="AQ70" s="322">
        <v>1972</v>
      </c>
      <c r="AS70" s="40" t="s">
        <v>55</v>
      </c>
      <c r="AT70" s="322">
        <v>26238</v>
      </c>
      <c r="AU70" s="322">
        <v>6963</v>
      </c>
      <c r="AV70" s="322">
        <v>1165</v>
      </c>
      <c r="AW70" s="339" t="s">
        <v>2</v>
      </c>
      <c r="AX70" s="322">
        <v>1213</v>
      </c>
      <c r="AY70" s="337">
        <v>953</v>
      </c>
      <c r="AZ70" s="322">
        <v>90</v>
      </c>
      <c r="BA70" s="322">
        <v>15264</v>
      </c>
      <c r="BB70" s="322">
        <v>5973</v>
      </c>
      <c r="BC70" s="322">
        <v>3196</v>
      </c>
      <c r="BD70" s="322">
        <v>2629</v>
      </c>
      <c r="BE70" s="322">
        <v>1176</v>
      </c>
      <c r="BF70" s="322">
        <v>645</v>
      </c>
      <c r="BG70" s="322">
        <v>3255</v>
      </c>
      <c r="BH70" s="322">
        <v>102</v>
      </c>
      <c r="BI70" s="322">
        <v>3098</v>
      </c>
      <c r="BJ70" s="322">
        <v>1294</v>
      </c>
      <c r="BK70" s="322">
        <v>298</v>
      </c>
      <c r="BL70" s="322">
        <v>168</v>
      </c>
      <c r="BM70" s="322">
        <v>290</v>
      </c>
      <c r="BO70" s="40" t="s">
        <v>55</v>
      </c>
      <c r="BP70" s="322">
        <v>41115</v>
      </c>
      <c r="BQ70" s="322">
        <v>13208</v>
      </c>
      <c r="BR70" s="322">
        <v>2739</v>
      </c>
      <c r="BS70" s="338" t="s">
        <v>2</v>
      </c>
      <c r="BT70" s="322">
        <v>1234</v>
      </c>
      <c r="BU70" s="322">
        <v>1772</v>
      </c>
      <c r="BV70" s="322">
        <v>548</v>
      </c>
      <c r="BW70" s="322">
        <v>23195</v>
      </c>
      <c r="BX70" s="322">
        <v>6261</v>
      </c>
      <c r="BY70" s="322">
        <v>5333</v>
      </c>
      <c r="BZ70" s="322">
        <v>5934</v>
      </c>
      <c r="CA70" s="322">
        <v>2255</v>
      </c>
      <c r="CB70" s="322">
        <v>899</v>
      </c>
      <c r="CC70" s="322">
        <v>3264</v>
      </c>
      <c r="CD70" s="322">
        <v>167</v>
      </c>
      <c r="CE70" s="322">
        <v>3010</v>
      </c>
      <c r="CF70" s="322">
        <v>1205</v>
      </c>
      <c r="CG70" s="322">
        <v>652</v>
      </c>
      <c r="CH70" s="322">
        <v>405</v>
      </c>
      <c r="CI70" s="322">
        <v>644</v>
      </c>
      <c r="CK70" s="40" t="s">
        <v>55</v>
      </c>
      <c r="CL70" s="322">
        <v>69088</v>
      </c>
      <c r="CM70" s="322">
        <v>15881</v>
      </c>
      <c r="CN70" s="322" t="s">
        <v>2867</v>
      </c>
      <c r="CO70" s="322" t="s">
        <v>2867</v>
      </c>
      <c r="CP70" s="322" t="s">
        <v>2867</v>
      </c>
      <c r="CQ70" s="322" t="s">
        <v>2867</v>
      </c>
      <c r="CR70" s="322" t="s">
        <v>2867</v>
      </c>
      <c r="CS70" s="322">
        <v>48086</v>
      </c>
      <c r="CT70" s="322" t="s">
        <v>2867</v>
      </c>
      <c r="CU70" s="322" t="s">
        <v>2867</v>
      </c>
      <c r="CV70" s="322" t="s">
        <v>2867</v>
      </c>
      <c r="CW70" s="322" t="s">
        <v>2867</v>
      </c>
      <c r="CX70" s="322" t="s">
        <v>2867</v>
      </c>
      <c r="CY70" s="322">
        <v>3058</v>
      </c>
      <c r="CZ70" s="322" t="s">
        <v>2867</v>
      </c>
      <c r="DA70" s="322" t="s">
        <v>2867</v>
      </c>
      <c r="DB70" s="322" t="s">
        <v>2867</v>
      </c>
      <c r="DC70" s="322">
        <v>1684</v>
      </c>
      <c r="DD70" s="322">
        <v>379</v>
      </c>
      <c r="DE70" s="322">
        <v>0</v>
      </c>
    </row>
    <row r="71" spans="1:109" x14ac:dyDescent="0.2">
      <c r="A71" s="40" t="s">
        <v>56</v>
      </c>
      <c r="B71" s="322">
        <v>8122</v>
      </c>
      <c r="C71" s="322">
        <v>694</v>
      </c>
      <c r="D71" s="338" t="s">
        <v>2</v>
      </c>
      <c r="E71" s="338" t="s">
        <v>2</v>
      </c>
      <c r="F71" s="338" t="s">
        <v>2</v>
      </c>
      <c r="G71" s="338" t="s">
        <v>2</v>
      </c>
      <c r="H71" s="338" t="s">
        <v>2</v>
      </c>
      <c r="I71" s="338" t="s">
        <v>2</v>
      </c>
      <c r="J71" s="322">
        <v>1576</v>
      </c>
      <c r="K71" s="322">
        <v>423</v>
      </c>
      <c r="L71" s="338" t="s">
        <v>2</v>
      </c>
      <c r="M71" s="322">
        <v>86</v>
      </c>
      <c r="N71" s="338" t="s">
        <v>2</v>
      </c>
      <c r="O71" s="338" t="s">
        <v>2</v>
      </c>
      <c r="P71" s="338" t="s">
        <v>2</v>
      </c>
      <c r="Q71" s="322">
        <v>858</v>
      </c>
      <c r="R71" s="338" t="s">
        <v>2</v>
      </c>
      <c r="S71" s="338" t="s">
        <v>2</v>
      </c>
      <c r="T71" s="322">
        <v>275</v>
      </c>
      <c r="U71" s="322">
        <v>1867</v>
      </c>
      <c r="W71" s="40" t="s">
        <v>56</v>
      </c>
      <c r="X71" s="322">
        <v>9276</v>
      </c>
      <c r="Y71" s="322">
        <v>2313</v>
      </c>
      <c r="Z71" s="338" t="s">
        <v>2</v>
      </c>
      <c r="AA71" s="338" t="s">
        <v>2</v>
      </c>
      <c r="AB71" s="338" t="s">
        <v>2</v>
      </c>
      <c r="AC71" s="338" t="s">
        <v>2</v>
      </c>
      <c r="AD71" s="338" t="s">
        <v>2</v>
      </c>
      <c r="AE71" s="338" t="s">
        <v>2</v>
      </c>
      <c r="AF71" s="322">
        <v>2913</v>
      </c>
      <c r="AG71" s="322">
        <v>818</v>
      </c>
      <c r="AH71" s="322">
        <v>172</v>
      </c>
      <c r="AI71" s="338" t="s">
        <v>2</v>
      </c>
      <c r="AJ71" s="338" t="s">
        <v>2</v>
      </c>
      <c r="AK71" s="338" t="s">
        <v>2</v>
      </c>
      <c r="AL71" s="338" t="s">
        <v>2</v>
      </c>
      <c r="AM71" s="322">
        <v>984</v>
      </c>
      <c r="AN71" s="338" t="s">
        <v>2</v>
      </c>
      <c r="AO71" s="338" t="s">
        <v>2</v>
      </c>
      <c r="AP71" s="322">
        <v>251</v>
      </c>
      <c r="AQ71" s="322">
        <v>1825</v>
      </c>
      <c r="AS71" s="40" t="s">
        <v>56</v>
      </c>
      <c r="AT71" s="322">
        <v>14509</v>
      </c>
      <c r="AU71" s="322">
        <v>3964</v>
      </c>
      <c r="AV71" s="322">
        <v>193</v>
      </c>
      <c r="AW71" s="339" t="s">
        <v>2</v>
      </c>
      <c r="AX71" s="322">
        <v>1559</v>
      </c>
      <c r="AY71" s="337">
        <v>232</v>
      </c>
      <c r="AZ71" s="322">
        <v>166</v>
      </c>
      <c r="BA71" s="322">
        <v>8393</v>
      </c>
      <c r="BB71" s="322">
        <v>4360</v>
      </c>
      <c r="BC71" s="322">
        <v>1550</v>
      </c>
      <c r="BD71" s="322">
        <v>636</v>
      </c>
      <c r="BE71" s="322">
        <v>542</v>
      </c>
      <c r="BF71" s="322">
        <v>37</v>
      </c>
      <c r="BG71" s="322">
        <v>1472</v>
      </c>
      <c r="BH71" s="322">
        <v>115</v>
      </c>
      <c r="BI71" s="322">
        <v>1257</v>
      </c>
      <c r="BJ71" s="322">
        <v>520</v>
      </c>
      <c r="BK71" s="322">
        <v>191</v>
      </c>
      <c r="BL71" s="322">
        <v>165</v>
      </c>
      <c r="BM71" s="322">
        <v>324</v>
      </c>
      <c r="BO71" s="40" t="s">
        <v>56</v>
      </c>
      <c r="BP71" s="322">
        <v>22758</v>
      </c>
      <c r="BQ71" s="322">
        <v>6842</v>
      </c>
      <c r="BR71" s="322">
        <v>531</v>
      </c>
      <c r="BS71" s="322">
        <v>536</v>
      </c>
      <c r="BT71" s="322">
        <v>1881</v>
      </c>
      <c r="BU71" s="322">
        <v>408</v>
      </c>
      <c r="BV71" s="322">
        <v>349</v>
      </c>
      <c r="BW71" s="322">
        <v>14104</v>
      </c>
      <c r="BX71" s="322">
        <v>5601</v>
      </c>
      <c r="BY71" s="322">
        <v>3245</v>
      </c>
      <c r="BZ71" s="322">
        <v>1144</v>
      </c>
      <c r="CA71" s="322">
        <v>1768</v>
      </c>
      <c r="CB71" s="322">
        <v>94</v>
      </c>
      <c r="CC71" s="322">
        <v>1775</v>
      </c>
      <c r="CD71" s="322">
        <v>141</v>
      </c>
      <c r="CE71" s="322">
        <v>1528</v>
      </c>
      <c r="CF71" s="322">
        <v>621</v>
      </c>
      <c r="CG71" s="322">
        <v>244</v>
      </c>
      <c r="CH71" s="322">
        <v>234</v>
      </c>
      <c r="CI71" s="322">
        <v>264</v>
      </c>
      <c r="CK71" s="40" t="s">
        <v>56</v>
      </c>
      <c r="CL71" s="322">
        <v>40776</v>
      </c>
      <c r="CM71" s="322">
        <v>8556</v>
      </c>
      <c r="CN71" s="322" t="s">
        <v>2867</v>
      </c>
      <c r="CO71" s="322" t="s">
        <v>2867</v>
      </c>
      <c r="CP71" s="322" t="s">
        <v>2867</v>
      </c>
      <c r="CQ71" s="322" t="s">
        <v>2867</v>
      </c>
      <c r="CR71" s="322" t="s">
        <v>2867</v>
      </c>
      <c r="CS71" s="322">
        <v>29603</v>
      </c>
      <c r="CT71" s="322" t="s">
        <v>2867</v>
      </c>
      <c r="CU71" s="322" t="s">
        <v>2867</v>
      </c>
      <c r="CV71" s="322" t="s">
        <v>2867</v>
      </c>
      <c r="CW71" s="322" t="s">
        <v>2867</v>
      </c>
      <c r="CX71" s="322" t="s">
        <v>2867</v>
      </c>
      <c r="CY71" s="322">
        <v>1802</v>
      </c>
      <c r="CZ71" s="322" t="s">
        <v>2867</v>
      </c>
      <c r="DA71" s="322" t="s">
        <v>2867</v>
      </c>
      <c r="DB71" s="322" t="s">
        <v>2867</v>
      </c>
      <c r="DC71" s="322">
        <v>470</v>
      </c>
      <c r="DD71" s="322">
        <v>342</v>
      </c>
      <c r="DE71" s="322">
        <v>3</v>
      </c>
    </row>
    <row r="72" spans="1:109" x14ac:dyDescent="0.2">
      <c r="A72" s="40" t="s">
        <v>57</v>
      </c>
      <c r="B72" s="322">
        <v>6492</v>
      </c>
      <c r="C72" s="322">
        <v>329</v>
      </c>
      <c r="D72" s="338" t="s">
        <v>2</v>
      </c>
      <c r="E72" s="338" t="s">
        <v>2</v>
      </c>
      <c r="F72" s="338" t="s">
        <v>2</v>
      </c>
      <c r="G72" s="338" t="s">
        <v>2</v>
      </c>
      <c r="H72" s="338" t="s">
        <v>2</v>
      </c>
      <c r="I72" s="338" t="s">
        <v>2</v>
      </c>
      <c r="J72" s="322">
        <v>1014</v>
      </c>
      <c r="K72" s="322">
        <v>146</v>
      </c>
      <c r="L72" s="338" t="s">
        <v>2</v>
      </c>
      <c r="M72" s="322">
        <v>105</v>
      </c>
      <c r="N72" s="338" t="s">
        <v>2</v>
      </c>
      <c r="O72" s="338" t="s">
        <v>2</v>
      </c>
      <c r="P72" s="338" t="s">
        <v>2</v>
      </c>
      <c r="Q72" s="322">
        <v>239</v>
      </c>
      <c r="R72" s="338" t="s">
        <v>2</v>
      </c>
      <c r="S72" s="338" t="s">
        <v>2</v>
      </c>
      <c r="T72" s="322">
        <v>660</v>
      </c>
      <c r="U72" s="322">
        <v>2413</v>
      </c>
      <c r="W72" s="40" t="s">
        <v>57</v>
      </c>
      <c r="X72" s="322">
        <v>5228</v>
      </c>
      <c r="Y72" s="322">
        <v>614</v>
      </c>
      <c r="Z72" s="338" t="s">
        <v>2</v>
      </c>
      <c r="AA72" s="338" t="s">
        <v>2</v>
      </c>
      <c r="AB72" s="338" t="s">
        <v>2</v>
      </c>
      <c r="AC72" s="338" t="s">
        <v>2</v>
      </c>
      <c r="AD72" s="338" t="s">
        <v>2</v>
      </c>
      <c r="AE72" s="338" t="s">
        <v>2</v>
      </c>
      <c r="AF72" s="322">
        <v>890</v>
      </c>
      <c r="AG72" s="322">
        <v>125</v>
      </c>
      <c r="AH72" s="322">
        <v>129</v>
      </c>
      <c r="AI72" s="338" t="s">
        <v>2</v>
      </c>
      <c r="AJ72" s="338" t="s">
        <v>2</v>
      </c>
      <c r="AK72" s="338" t="s">
        <v>2</v>
      </c>
      <c r="AL72" s="338" t="s">
        <v>2</v>
      </c>
      <c r="AM72" s="322">
        <v>222</v>
      </c>
      <c r="AN72" s="338" t="s">
        <v>2</v>
      </c>
      <c r="AO72" s="338" t="s">
        <v>2</v>
      </c>
      <c r="AP72" s="322">
        <v>727</v>
      </c>
      <c r="AQ72" s="322">
        <v>2521</v>
      </c>
      <c r="AS72" s="40" t="s">
        <v>57</v>
      </c>
      <c r="AT72" s="322">
        <v>6301</v>
      </c>
      <c r="AU72" s="322">
        <v>1466</v>
      </c>
      <c r="AV72" s="322">
        <v>55</v>
      </c>
      <c r="AW72" s="339" t="s">
        <v>2</v>
      </c>
      <c r="AX72" s="322">
        <v>308</v>
      </c>
      <c r="AY72" s="337">
        <v>29</v>
      </c>
      <c r="AZ72" s="322">
        <v>389</v>
      </c>
      <c r="BA72" s="322">
        <v>2846</v>
      </c>
      <c r="BB72" s="322">
        <v>844</v>
      </c>
      <c r="BC72" s="322">
        <v>139</v>
      </c>
      <c r="BD72" s="322">
        <v>148</v>
      </c>
      <c r="BE72" s="322">
        <v>132</v>
      </c>
      <c r="BF72" s="322">
        <v>25</v>
      </c>
      <c r="BG72" s="322">
        <v>967</v>
      </c>
      <c r="BH72" s="322">
        <v>547</v>
      </c>
      <c r="BI72" s="322">
        <v>190</v>
      </c>
      <c r="BJ72" s="322">
        <v>60</v>
      </c>
      <c r="BK72" s="322">
        <v>215</v>
      </c>
      <c r="BL72" s="322">
        <v>736</v>
      </c>
      <c r="BM72" s="322">
        <v>71</v>
      </c>
      <c r="BO72" s="40" t="s">
        <v>57</v>
      </c>
      <c r="BP72" s="322">
        <v>9329</v>
      </c>
      <c r="BQ72" s="322">
        <v>2547</v>
      </c>
      <c r="BR72" s="322">
        <v>107</v>
      </c>
      <c r="BS72" s="338" t="s">
        <v>2</v>
      </c>
      <c r="BT72" s="322">
        <v>372</v>
      </c>
      <c r="BU72" s="338" t="s">
        <v>2</v>
      </c>
      <c r="BV72" s="322">
        <v>926</v>
      </c>
      <c r="BW72" s="322">
        <v>3732</v>
      </c>
      <c r="BX72" s="322">
        <v>959</v>
      </c>
      <c r="BY72" s="322">
        <v>190</v>
      </c>
      <c r="BZ72" s="322">
        <v>197</v>
      </c>
      <c r="CA72" s="322">
        <v>151</v>
      </c>
      <c r="CB72" s="322">
        <v>58</v>
      </c>
      <c r="CC72" s="322">
        <v>1544</v>
      </c>
      <c r="CD72" s="322">
        <v>977</v>
      </c>
      <c r="CE72" s="322">
        <v>193</v>
      </c>
      <c r="CF72" s="322">
        <v>55</v>
      </c>
      <c r="CG72" s="322">
        <v>328</v>
      </c>
      <c r="CH72" s="322">
        <v>1260</v>
      </c>
      <c r="CI72" s="322">
        <v>74</v>
      </c>
      <c r="CK72" s="40" t="s">
        <v>57</v>
      </c>
      <c r="CL72" s="322">
        <v>12474</v>
      </c>
      <c r="CM72" s="322">
        <v>3289</v>
      </c>
      <c r="CN72" s="322" t="s">
        <v>2867</v>
      </c>
      <c r="CO72" s="322" t="s">
        <v>2867</v>
      </c>
      <c r="CP72" s="322" t="s">
        <v>2867</v>
      </c>
      <c r="CQ72" s="322" t="s">
        <v>2867</v>
      </c>
      <c r="CR72" s="322" t="s">
        <v>2867</v>
      </c>
      <c r="CS72" s="322">
        <v>5207</v>
      </c>
      <c r="CT72" s="322" t="s">
        <v>2867</v>
      </c>
      <c r="CU72" s="322" t="s">
        <v>2867</v>
      </c>
      <c r="CV72" s="322" t="s">
        <v>2867</v>
      </c>
      <c r="CW72" s="322" t="s">
        <v>2867</v>
      </c>
      <c r="CX72" s="322" t="s">
        <v>2867</v>
      </c>
      <c r="CY72" s="322">
        <v>1745</v>
      </c>
      <c r="CZ72" s="322" t="s">
        <v>2867</v>
      </c>
      <c r="DA72" s="322" t="s">
        <v>2867</v>
      </c>
      <c r="DB72" s="322" t="s">
        <v>2867</v>
      </c>
      <c r="DC72" s="322">
        <v>631</v>
      </c>
      <c r="DD72" s="322">
        <v>1602</v>
      </c>
      <c r="DE72" s="322">
        <v>0</v>
      </c>
    </row>
    <row r="73" spans="1:109" x14ac:dyDescent="0.2">
      <c r="A73" s="40" t="s">
        <v>58</v>
      </c>
      <c r="B73" s="322">
        <v>14412</v>
      </c>
      <c r="C73" s="322">
        <v>1013</v>
      </c>
      <c r="D73" s="338" t="s">
        <v>2</v>
      </c>
      <c r="E73" s="338" t="s">
        <v>2</v>
      </c>
      <c r="F73" s="338" t="s">
        <v>2</v>
      </c>
      <c r="G73" s="338" t="s">
        <v>2</v>
      </c>
      <c r="H73" s="338" t="s">
        <v>2</v>
      </c>
      <c r="I73" s="338" t="s">
        <v>2</v>
      </c>
      <c r="J73" s="322">
        <v>495</v>
      </c>
      <c r="K73" s="322">
        <v>327</v>
      </c>
      <c r="L73" s="338" t="s">
        <v>2</v>
      </c>
      <c r="M73" s="322">
        <v>55</v>
      </c>
      <c r="N73" s="338" t="s">
        <v>2</v>
      </c>
      <c r="O73" s="338" t="s">
        <v>2</v>
      </c>
      <c r="P73" s="338" t="s">
        <v>2</v>
      </c>
      <c r="Q73" s="322">
        <v>4070</v>
      </c>
      <c r="R73" s="338" t="s">
        <v>2</v>
      </c>
      <c r="S73" s="338" t="s">
        <v>2</v>
      </c>
      <c r="T73" s="322">
        <v>288</v>
      </c>
      <c r="U73" s="322">
        <v>3860</v>
      </c>
      <c r="W73" s="40" t="s">
        <v>58</v>
      </c>
      <c r="X73" s="322">
        <v>10087</v>
      </c>
      <c r="Y73" s="322">
        <v>2001</v>
      </c>
      <c r="Z73" s="338" t="s">
        <v>2</v>
      </c>
      <c r="AA73" s="338" t="s">
        <v>2</v>
      </c>
      <c r="AB73" s="338" t="s">
        <v>2</v>
      </c>
      <c r="AC73" s="338" t="s">
        <v>2</v>
      </c>
      <c r="AD73" s="338" t="s">
        <v>2</v>
      </c>
      <c r="AE73" s="338" t="s">
        <v>2</v>
      </c>
      <c r="AF73" s="322">
        <v>638</v>
      </c>
      <c r="AG73" s="322">
        <v>214</v>
      </c>
      <c r="AH73" s="322">
        <v>406</v>
      </c>
      <c r="AI73" s="338" t="s">
        <v>2</v>
      </c>
      <c r="AJ73" s="338" t="s">
        <v>2</v>
      </c>
      <c r="AK73" s="338" t="s">
        <v>2</v>
      </c>
      <c r="AL73" s="338" t="s">
        <v>2</v>
      </c>
      <c r="AM73" s="322">
        <v>4633</v>
      </c>
      <c r="AN73" s="338" t="s">
        <v>2</v>
      </c>
      <c r="AO73" s="338" t="s">
        <v>2</v>
      </c>
      <c r="AP73" s="322">
        <v>292</v>
      </c>
      <c r="AQ73" s="322">
        <v>1903</v>
      </c>
      <c r="AS73" s="40" t="s">
        <v>58</v>
      </c>
      <c r="AT73" s="322">
        <v>14778</v>
      </c>
      <c r="AU73" s="322">
        <v>5435</v>
      </c>
      <c r="AV73" s="322">
        <v>2489</v>
      </c>
      <c r="AW73" s="339" t="s">
        <v>2</v>
      </c>
      <c r="AX73" s="322">
        <v>238</v>
      </c>
      <c r="AY73" s="337">
        <v>852</v>
      </c>
      <c r="AZ73" s="322">
        <v>189</v>
      </c>
      <c r="BA73" s="322">
        <v>4040</v>
      </c>
      <c r="BB73" s="322">
        <v>646</v>
      </c>
      <c r="BC73" s="322">
        <v>215</v>
      </c>
      <c r="BD73" s="322">
        <v>751</v>
      </c>
      <c r="BE73" s="322">
        <v>126</v>
      </c>
      <c r="BF73" s="322">
        <v>120</v>
      </c>
      <c r="BG73" s="322">
        <v>3976</v>
      </c>
      <c r="BH73" s="322">
        <v>313</v>
      </c>
      <c r="BI73" s="322">
        <v>3501</v>
      </c>
      <c r="BJ73" s="322">
        <v>2358</v>
      </c>
      <c r="BK73" s="322">
        <v>583</v>
      </c>
      <c r="BL73" s="322">
        <v>536</v>
      </c>
      <c r="BM73" s="322">
        <v>208</v>
      </c>
      <c r="BO73" s="40" t="s">
        <v>58</v>
      </c>
      <c r="BP73" s="322">
        <v>26397</v>
      </c>
      <c r="BQ73" s="322">
        <v>13662</v>
      </c>
      <c r="BR73" s="322">
        <v>5173</v>
      </c>
      <c r="BS73" s="322">
        <v>452</v>
      </c>
      <c r="BT73" s="322">
        <v>332</v>
      </c>
      <c r="BU73" s="322">
        <v>2160</v>
      </c>
      <c r="BV73" s="322">
        <v>643</v>
      </c>
      <c r="BW73" s="322">
        <v>6571</v>
      </c>
      <c r="BX73" s="322">
        <v>812</v>
      </c>
      <c r="BY73" s="322">
        <v>281</v>
      </c>
      <c r="BZ73" s="322">
        <v>1109</v>
      </c>
      <c r="CA73" s="322">
        <v>202</v>
      </c>
      <c r="CB73" s="322">
        <v>144</v>
      </c>
      <c r="CC73" s="322">
        <v>4271</v>
      </c>
      <c r="CD73" s="322">
        <v>610</v>
      </c>
      <c r="CE73" s="322">
        <v>3367</v>
      </c>
      <c r="CF73" s="322">
        <v>2309</v>
      </c>
      <c r="CG73" s="322">
        <v>1152</v>
      </c>
      <c r="CH73" s="322">
        <v>1096</v>
      </c>
      <c r="CI73" s="322">
        <v>540</v>
      </c>
      <c r="CK73" s="40" t="s">
        <v>58</v>
      </c>
      <c r="CL73" s="322">
        <v>37807</v>
      </c>
      <c r="CM73" s="322">
        <v>17483</v>
      </c>
      <c r="CN73" s="322" t="s">
        <v>2867</v>
      </c>
      <c r="CO73" s="322" t="s">
        <v>2867</v>
      </c>
      <c r="CP73" s="322" t="s">
        <v>2867</v>
      </c>
      <c r="CQ73" s="322" t="s">
        <v>2867</v>
      </c>
      <c r="CR73" s="322" t="s">
        <v>2867</v>
      </c>
      <c r="CS73" s="322">
        <v>9457</v>
      </c>
      <c r="CT73" s="322" t="s">
        <v>2867</v>
      </c>
      <c r="CU73" s="322" t="s">
        <v>2867</v>
      </c>
      <c r="CV73" s="322" t="s">
        <v>2867</v>
      </c>
      <c r="CW73" s="322" t="s">
        <v>2867</v>
      </c>
      <c r="CX73" s="322" t="s">
        <v>2867</v>
      </c>
      <c r="CY73" s="322">
        <v>4945</v>
      </c>
      <c r="CZ73" s="322" t="s">
        <v>2867</v>
      </c>
      <c r="DA73" s="322" t="s">
        <v>2867</v>
      </c>
      <c r="DB73" s="322" t="s">
        <v>2867</v>
      </c>
      <c r="DC73" s="322">
        <v>3972</v>
      </c>
      <c r="DD73" s="322">
        <v>1950</v>
      </c>
      <c r="DE73" s="322">
        <v>0</v>
      </c>
    </row>
    <row r="74" spans="1:109" x14ac:dyDescent="0.2">
      <c r="A74" s="40" t="s">
        <v>59</v>
      </c>
      <c r="B74" s="322">
        <v>3819</v>
      </c>
      <c r="C74" s="322">
        <v>209</v>
      </c>
      <c r="D74" s="338" t="s">
        <v>2</v>
      </c>
      <c r="E74" s="338" t="s">
        <v>2</v>
      </c>
      <c r="F74" s="338" t="s">
        <v>2</v>
      </c>
      <c r="G74" s="338" t="s">
        <v>2</v>
      </c>
      <c r="H74" s="338" t="s">
        <v>2</v>
      </c>
      <c r="I74" s="338" t="s">
        <v>2</v>
      </c>
      <c r="J74" s="322">
        <v>481</v>
      </c>
      <c r="K74" s="322">
        <v>118</v>
      </c>
      <c r="L74" s="338" t="s">
        <v>2</v>
      </c>
      <c r="M74" s="322">
        <v>55</v>
      </c>
      <c r="N74" s="338" t="s">
        <v>2</v>
      </c>
      <c r="O74" s="338" t="s">
        <v>2</v>
      </c>
      <c r="P74" s="338" t="s">
        <v>2</v>
      </c>
      <c r="Q74" s="322">
        <v>218</v>
      </c>
      <c r="R74" s="338" t="s">
        <v>2</v>
      </c>
      <c r="S74" s="338" t="s">
        <v>2</v>
      </c>
      <c r="T74" s="322">
        <v>349</v>
      </c>
      <c r="U74" s="322">
        <v>1259</v>
      </c>
      <c r="W74" s="40" t="s">
        <v>59</v>
      </c>
      <c r="X74" s="322">
        <v>3242</v>
      </c>
      <c r="Y74" s="322">
        <v>586</v>
      </c>
      <c r="Z74" s="338" t="s">
        <v>2</v>
      </c>
      <c r="AA74" s="338" t="s">
        <v>2</v>
      </c>
      <c r="AB74" s="338" t="s">
        <v>2</v>
      </c>
      <c r="AC74" s="338" t="s">
        <v>2</v>
      </c>
      <c r="AD74" s="338" t="s">
        <v>2</v>
      </c>
      <c r="AE74" s="338" t="s">
        <v>2</v>
      </c>
      <c r="AF74" s="322">
        <v>615</v>
      </c>
      <c r="AG74" s="322">
        <v>106</v>
      </c>
      <c r="AH74" s="322">
        <v>101</v>
      </c>
      <c r="AI74" s="338" t="s">
        <v>2</v>
      </c>
      <c r="AJ74" s="338" t="s">
        <v>2</v>
      </c>
      <c r="AK74" s="338" t="s">
        <v>2</v>
      </c>
      <c r="AL74" s="338" t="s">
        <v>2</v>
      </c>
      <c r="AM74" s="322">
        <v>310</v>
      </c>
      <c r="AN74" s="338" t="s">
        <v>2</v>
      </c>
      <c r="AO74" s="338" t="s">
        <v>2</v>
      </c>
      <c r="AP74" s="322">
        <v>330</v>
      </c>
      <c r="AQ74" s="322">
        <v>1194</v>
      </c>
      <c r="AS74" s="40" t="s">
        <v>59</v>
      </c>
      <c r="AT74" s="322">
        <v>4164</v>
      </c>
      <c r="AU74" s="322">
        <v>1063</v>
      </c>
      <c r="AV74" s="322">
        <v>48</v>
      </c>
      <c r="AW74" s="339" t="s">
        <v>2</v>
      </c>
      <c r="AX74" s="322">
        <v>279</v>
      </c>
      <c r="AY74" s="337">
        <v>74</v>
      </c>
      <c r="AZ74" s="322">
        <v>142</v>
      </c>
      <c r="BA74" s="322">
        <v>2092</v>
      </c>
      <c r="BB74" s="322">
        <v>668</v>
      </c>
      <c r="BC74" s="322">
        <v>158</v>
      </c>
      <c r="BD74" s="322">
        <v>146</v>
      </c>
      <c r="BE74" s="322">
        <v>269</v>
      </c>
      <c r="BF74" s="322">
        <v>33</v>
      </c>
      <c r="BG74" s="322">
        <v>467</v>
      </c>
      <c r="BH74" s="322">
        <v>102</v>
      </c>
      <c r="BI74" s="322">
        <v>276</v>
      </c>
      <c r="BJ74" s="322">
        <v>134</v>
      </c>
      <c r="BK74" s="322">
        <v>175</v>
      </c>
      <c r="BL74" s="322">
        <v>195</v>
      </c>
      <c r="BM74" s="322">
        <v>172</v>
      </c>
      <c r="BO74" s="40" t="s">
        <v>59</v>
      </c>
      <c r="BP74" s="322">
        <v>6487</v>
      </c>
      <c r="BQ74" s="322">
        <v>2139</v>
      </c>
      <c r="BR74" s="322">
        <v>159</v>
      </c>
      <c r="BS74" s="338" t="s">
        <v>2</v>
      </c>
      <c r="BT74" s="322">
        <v>354</v>
      </c>
      <c r="BU74" s="322">
        <v>154</v>
      </c>
      <c r="BV74" s="322">
        <v>343</v>
      </c>
      <c r="BW74" s="322">
        <v>3337</v>
      </c>
      <c r="BX74" s="322">
        <v>793</v>
      </c>
      <c r="BY74" s="322">
        <v>288</v>
      </c>
      <c r="BZ74" s="322">
        <v>158</v>
      </c>
      <c r="CA74" s="322">
        <v>625</v>
      </c>
      <c r="CB74" s="322">
        <v>64</v>
      </c>
      <c r="CC74" s="322">
        <v>573</v>
      </c>
      <c r="CD74" s="322">
        <v>101</v>
      </c>
      <c r="CE74" s="322">
        <v>349</v>
      </c>
      <c r="CF74" s="322">
        <v>184</v>
      </c>
      <c r="CG74" s="322">
        <v>188</v>
      </c>
      <c r="CH74" s="322">
        <v>312</v>
      </c>
      <c r="CI74" s="322">
        <v>79</v>
      </c>
      <c r="CK74" s="40" t="s">
        <v>59</v>
      </c>
      <c r="CL74" s="322">
        <v>12305</v>
      </c>
      <c r="CM74" s="322">
        <v>3890</v>
      </c>
      <c r="CN74" s="322" t="s">
        <v>2867</v>
      </c>
      <c r="CO74" s="322" t="s">
        <v>2867</v>
      </c>
      <c r="CP74" s="322" t="s">
        <v>2867</v>
      </c>
      <c r="CQ74" s="322" t="s">
        <v>2867</v>
      </c>
      <c r="CR74" s="322" t="s">
        <v>2867</v>
      </c>
      <c r="CS74" s="322">
        <v>6981</v>
      </c>
      <c r="CT74" s="322" t="s">
        <v>2867</v>
      </c>
      <c r="CU74" s="322" t="s">
        <v>2867</v>
      </c>
      <c r="CV74" s="322" t="s">
        <v>2867</v>
      </c>
      <c r="CW74" s="322" t="s">
        <v>2867</v>
      </c>
      <c r="CX74" s="322" t="s">
        <v>2867</v>
      </c>
      <c r="CY74" s="322">
        <v>696</v>
      </c>
      <c r="CZ74" s="322" t="s">
        <v>2867</v>
      </c>
      <c r="DA74" s="322" t="s">
        <v>2867</v>
      </c>
      <c r="DB74" s="322" t="s">
        <v>2867</v>
      </c>
      <c r="DC74" s="322">
        <v>416</v>
      </c>
      <c r="DD74" s="322">
        <v>321</v>
      </c>
      <c r="DE74" s="322">
        <v>1</v>
      </c>
    </row>
    <row r="75" spans="1:109" x14ac:dyDescent="0.2">
      <c r="A75" s="40" t="s">
        <v>60</v>
      </c>
      <c r="B75" s="322">
        <v>11079</v>
      </c>
      <c r="C75" s="322">
        <v>348</v>
      </c>
      <c r="D75" s="338" t="s">
        <v>2</v>
      </c>
      <c r="E75" s="338" t="s">
        <v>2</v>
      </c>
      <c r="F75" s="338" t="s">
        <v>2</v>
      </c>
      <c r="G75" s="338" t="s">
        <v>2</v>
      </c>
      <c r="H75" s="338" t="s">
        <v>2</v>
      </c>
      <c r="I75" s="338" t="s">
        <v>2</v>
      </c>
      <c r="J75" s="322">
        <v>970</v>
      </c>
      <c r="K75" s="322">
        <v>3039</v>
      </c>
      <c r="L75" s="338" t="s">
        <v>2</v>
      </c>
      <c r="M75" s="322">
        <v>24</v>
      </c>
      <c r="N75" s="338" t="s">
        <v>2</v>
      </c>
      <c r="O75" s="338" t="s">
        <v>2</v>
      </c>
      <c r="P75" s="338" t="s">
        <v>2</v>
      </c>
      <c r="Q75" s="322">
        <v>1536</v>
      </c>
      <c r="R75" s="338" t="s">
        <v>2</v>
      </c>
      <c r="S75" s="338" t="s">
        <v>2</v>
      </c>
      <c r="T75" s="322">
        <v>107</v>
      </c>
      <c r="U75" s="322">
        <v>3125</v>
      </c>
      <c r="W75" s="40" t="s">
        <v>60</v>
      </c>
      <c r="X75" s="322">
        <v>11651</v>
      </c>
      <c r="Y75" s="322">
        <v>784</v>
      </c>
      <c r="Z75" s="338" t="s">
        <v>2</v>
      </c>
      <c r="AA75" s="338" t="s">
        <v>2</v>
      </c>
      <c r="AB75" s="338" t="s">
        <v>2</v>
      </c>
      <c r="AC75" s="338" t="s">
        <v>2</v>
      </c>
      <c r="AD75" s="338" t="s">
        <v>2</v>
      </c>
      <c r="AE75" s="338" t="s">
        <v>2</v>
      </c>
      <c r="AF75" s="322">
        <v>624</v>
      </c>
      <c r="AG75" s="322">
        <v>391</v>
      </c>
      <c r="AH75" s="322">
        <v>6464</v>
      </c>
      <c r="AI75" s="338" t="s">
        <v>2</v>
      </c>
      <c r="AJ75" s="338" t="s">
        <v>2</v>
      </c>
      <c r="AK75" s="338" t="s">
        <v>2</v>
      </c>
      <c r="AL75" s="338" t="s">
        <v>2</v>
      </c>
      <c r="AM75" s="322">
        <v>1693</v>
      </c>
      <c r="AN75" s="338" t="s">
        <v>2</v>
      </c>
      <c r="AO75" s="338" t="s">
        <v>2</v>
      </c>
      <c r="AP75" s="322">
        <v>144</v>
      </c>
      <c r="AQ75" s="322">
        <v>1551</v>
      </c>
      <c r="AS75" s="40" t="s">
        <v>60</v>
      </c>
      <c r="AT75" s="322">
        <v>18364</v>
      </c>
      <c r="AU75" s="322">
        <v>1833</v>
      </c>
      <c r="AV75" s="322">
        <v>391</v>
      </c>
      <c r="AW75" s="339" t="s">
        <v>2</v>
      </c>
      <c r="AX75" s="322">
        <v>97</v>
      </c>
      <c r="AY75" s="337">
        <v>224</v>
      </c>
      <c r="AZ75" s="322">
        <v>120</v>
      </c>
      <c r="BA75" s="322">
        <v>14565</v>
      </c>
      <c r="BB75" s="322">
        <v>506</v>
      </c>
      <c r="BC75" s="322">
        <v>327</v>
      </c>
      <c r="BD75" s="322">
        <v>12322</v>
      </c>
      <c r="BE75" s="322">
        <v>35</v>
      </c>
      <c r="BF75" s="322">
        <v>64</v>
      </c>
      <c r="BG75" s="322">
        <v>1422</v>
      </c>
      <c r="BH75" s="322">
        <v>153</v>
      </c>
      <c r="BI75" s="322">
        <v>1187</v>
      </c>
      <c r="BJ75" s="322">
        <v>359</v>
      </c>
      <c r="BK75" s="322">
        <v>152</v>
      </c>
      <c r="BL75" s="322">
        <v>294</v>
      </c>
      <c r="BM75" s="322">
        <v>98</v>
      </c>
      <c r="BO75" s="40" t="s">
        <v>60</v>
      </c>
      <c r="BP75" s="322">
        <v>28355</v>
      </c>
      <c r="BQ75" s="322">
        <v>3559</v>
      </c>
      <c r="BR75" s="322">
        <v>482</v>
      </c>
      <c r="BS75" s="322">
        <v>653</v>
      </c>
      <c r="BT75" s="322">
        <v>165</v>
      </c>
      <c r="BU75" s="322">
        <v>350</v>
      </c>
      <c r="BV75" s="322">
        <v>595</v>
      </c>
      <c r="BW75" s="322">
        <v>21399</v>
      </c>
      <c r="BX75" s="322">
        <v>582</v>
      </c>
      <c r="BY75" s="322">
        <v>476</v>
      </c>
      <c r="BZ75" s="322">
        <v>17837</v>
      </c>
      <c r="CA75" s="338" t="s">
        <v>2</v>
      </c>
      <c r="CB75" s="322">
        <v>65</v>
      </c>
      <c r="CC75" s="322">
        <v>1683</v>
      </c>
      <c r="CD75" s="322">
        <v>378</v>
      </c>
      <c r="CE75" s="322">
        <v>1088</v>
      </c>
      <c r="CF75" s="322">
        <v>346</v>
      </c>
      <c r="CG75" s="322">
        <v>329</v>
      </c>
      <c r="CH75" s="322">
        <v>1297</v>
      </c>
      <c r="CI75" s="322">
        <v>347</v>
      </c>
      <c r="CK75" s="40" t="s">
        <v>60</v>
      </c>
      <c r="CL75" s="322">
        <v>40566</v>
      </c>
      <c r="CM75" s="322">
        <v>5706</v>
      </c>
      <c r="CN75" s="322" t="s">
        <v>2867</v>
      </c>
      <c r="CO75" s="322" t="s">
        <v>2867</v>
      </c>
      <c r="CP75" s="322" t="s">
        <v>2867</v>
      </c>
      <c r="CQ75" s="322" t="s">
        <v>2867</v>
      </c>
      <c r="CR75" s="322" t="s">
        <v>2867</v>
      </c>
      <c r="CS75" s="322">
        <v>28788</v>
      </c>
      <c r="CT75" s="322" t="s">
        <v>2867</v>
      </c>
      <c r="CU75" s="322" t="s">
        <v>2867</v>
      </c>
      <c r="CV75" s="322" t="s">
        <v>2867</v>
      </c>
      <c r="CW75" s="322" t="s">
        <v>2867</v>
      </c>
      <c r="CX75" s="322" t="s">
        <v>2867</v>
      </c>
      <c r="CY75" s="322">
        <v>2487</v>
      </c>
      <c r="CZ75" s="322" t="s">
        <v>2867</v>
      </c>
      <c r="DA75" s="322" t="s">
        <v>2867</v>
      </c>
      <c r="DB75" s="322" t="s">
        <v>2867</v>
      </c>
      <c r="DC75" s="322">
        <v>1547</v>
      </c>
      <c r="DD75" s="322">
        <v>2038</v>
      </c>
      <c r="DE75" s="322">
        <v>0</v>
      </c>
    </row>
    <row r="76" spans="1:109" x14ac:dyDescent="0.2">
      <c r="A76" s="40" t="s">
        <v>61</v>
      </c>
      <c r="B76" s="322">
        <v>10780</v>
      </c>
      <c r="C76" s="322">
        <v>980</v>
      </c>
      <c r="D76" s="338" t="s">
        <v>2</v>
      </c>
      <c r="E76" s="338" t="s">
        <v>2</v>
      </c>
      <c r="F76" s="338" t="s">
        <v>2</v>
      </c>
      <c r="G76" s="338" t="s">
        <v>2</v>
      </c>
      <c r="H76" s="338" t="s">
        <v>2</v>
      </c>
      <c r="I76" s="338" t="s">
        <v>2</v>
      </c>
      <c r="J76" s="322">
        <v>1315</v>
      </c>
      <c r="K76" s="322">
        <v>1962</v>
      </c>
      <c r="L76" s="338" t="s">
        <v>2</v>
      </c>
      <c r="M76" s="322">
        <v>50</v>
      </c>
      <c r="N76" s="338" t="s">
        <v>2</v>
      </c>
      <c r="O76" s="338" t="s">
        <v>2</v>
      </c>
      <c r="P76" s="338" t="s">
        <v>2</v>
      </c>
      <c r="Q76" s="322">
        <v>2612</v>
      </c>
      <c r="R76" s="338" t="s">
        <v>2</v>
      </c>
      <c r="S76" s="338" t="s">
        <v>2</v>
      </c>
      <c r="T76" s="322">
        <v>184</v>
      </c>
      <c r="U76" s="322">
        <v>1905</v>
      </c>
      <c r="W76" s="40" t="s">
        <v>61</v>
      </c>
      <c r="X76" s="322">
        <v>11676</v>
      </c>
      <c r="Y76" s="322">
        <v>2025</v>
      </c>
      <c r="Z76" s="338" t="s">
        <v>2</v>
      </c>
      <c r="AA76" s="338" t="s">
        <v>2</v>
      </c>
      <c r="AB76" s="338" t="s">
        <v>2</v>
      </c>
      <c r="AC76" s="338" t="s">
        <v>2</v>
      </c>
      <c r="AD76" s="338" t="s">
        <v>2</v>
      </c>
      <c r="AE76" s="338" t="s">
        <v>2</v>
      </c>
      <c r="AF76" s="322">
        <v>1649</v>
      </c>
      <c r="AG76" s="322">
        <v>2886</v>
      </c>
      <c r="AH76" s="322">
        <v>302</v>
      </c>
      <c r="AI76" s="338" t="s">
        <v>2</v>
      </c>
      <c r="AJ76" s="338" t="s">
        <v>2</v>
      </c>
      <c r="AK76" s="338" t="s">
        <v>2</v>
      </c>
      <c r="AL76" s="338" t="s">
        <v>2</v>
      </c>
      <c r="AM76" s="322">
        <v>3145</v>
      </c>
      <c r="AN76" s="338" t="s">
        <v>2</v>
      </c>
      <c r="AO76" s="338" t="s">
        <v>2</v>
      </c>
      <c r="AP76" s="322">
        <v>221</v>
      </c>
      <c r="AQ76" s="322">
        <v>1448</v>
      </c>
      <c r="AS76" s="40" t="s">
        <v>61</v>
      </c>
      <c r="AT76" s="322">
        <v>14622</v>
      </c>
      <c r="AU76" s="322">
        <v>3083</v>
      </c>
      <c r="AV76" s="322">
        <v>452</v>
      </c>
      <c r="AW76" s="339" t="s">
        <v>2</v>
      </c>
      <c r="AX76" s="322">
        <v>491</v>
      </c>
      <c r="AY76" s="337">
        <v>647</v>
      </c>
      <c r="AZ76" s="322">
        <v>112</v>
      </c>
      <c r="BA76" s="322">
        <v>7135</v>
      </c>
      <c r="BB76" s="322">
        <v>1497</v>
      </c>
      <c r="BC76" s="322">
        <v>3253</v>
      </c>
      <c r="BD76" s="322">
        <v>686</v>
      </c>
      <c r="BE76" s="322">
        <v>532</v>
      </c>
      <c r="BF76" s="322">
        <v>125</v>
      </c>
      <c r="BG76" s="322">
        <v>3154</v>
      </c>
      <c r="BH76" s="322">
        <v>115</v>
      </c>
      <c r="BI76" s="322">
        <v>2947</v>
      </c>
      <c r="BJ76" s="322">
        <v>1472</v>
      </c>
      <c r="BK76" s="322">
        <v>336</v>
      </c>
      <c r="BL76" s="322">
        <v>299</v>
      </c>
      <c r="BM76" s="322">
        <v>615</v>
      </c>
      <c r="BO76" s="40" t="s">
        <v>61</v>
      </c>
      <c r="BP76" s="322">
        <v>20407</v>
      </c>
      <c r="BQ76" s="322">
        <v>6712</v>
      </c>
      <c r="BR76" s="322">
        <v>709</v>
      </c>
      <c r="BS76" s="322">
        <v>596</v>
      </c>
      <c r="BT76" s="322">
        <v>524</v>
      </c>
      <c r="BU76" s="322">
        <v>1035</v>
      </c>
      <c r="BV76" s="322">
        <v>833</v>
      </c>
      <c r="BW76" s="322">
        <v>9839</v>
      </c>
      <c r="BX76" s="322">
        <v>1686</v>
      </c>
      <c r="BY76" s="322">
        <v>3999</v>
      </c>
      <c r="BZ76" s="322">
        <v>654</v>
      </c>
      <c r="CA76" s="322">
        <v>1034</v>
      </c>
      <c r="CB76" s="322">
        <v>209</v>
      </c>
      <c r="CC76" s="322">
        <v>3376</v>
      </c>
      <c r="CD76" s="322">
        <v>166</v>
      </c>
      <c r="CE76" s="322">
        <v>3073</v>
      </c>
      <c r="CF76" s="322">
        <v>1481</v>
      </c>
      <c r="CG76" s="322">
        <v>498</v>
      </c>
      <c r="CH76" s="322">
        <v>529</v>
      </c>
      <c r="CI76" s="322">
        <v>319</v>
      </c>
      <c r="CK76" s="40" t="s">
        <v>61</v>
      </c>
      <c r="CL76" s="322">
        <v>30495</v>
      </c>
      <c r="CM76" s="322">
        <v>9682</v>
      </c>
      <c r="CN76" s="322" t="s">
        <v>2867</v>
      </c>
      <c r="CO76" s="322" t="s">
        <v>2867</v>
      </c>
      <c r="CP76" s="322" t="s">
        <v>2867</v>
      </c>
      <c r="CQ76" s="322" t="s">
        <v>2867</v>
      </c>
      <c r="CR76" s="322" t="s">
        <v>2867</v>
      </c>
      <c r="CS76" s="322">
        <v>15688</v>
      </c>
      <c r="CT76" s="322" t="s">
        <v>2867</v>
      </c>
      <c r="CU76" s="322" t="s">
        <v>2867</v>
      </c>
      <c r="CV76" s="322" t="s">
        <v>2867</v>
      </c>
      <c r="CW76" s="322" t="s">
        <v>2867</v>
      </c>
      <c r="CX76" s="322" t="s">
        <v>2867</v>
      </c>
      <c r="CY76" s="322">
        <v>3583</v>
      </c>
      <c r="CZ76" s="322" t="s">
        <v>2867</v>
      </c>
      <c r="DA76" s="322" t="s">
        <v>2867</v>
      </c>
      <c r="DB76" s="322" t="s">
        <v>2867</v>
      </c>
      <c r="DC76" s="322">
        <v>1070</v>
      </c>
      <c r="DD76" s="322">
        <v>472</v>
      </c>
      <c r="DE76" s="322">
        <v>0</v>
      </c>
    </row>
    <row r="77" spans="1:109" x14ac:dyDescent="0.2">
      <c r="A77" s="40" t="s">
        <v>62</v>
      </c>
      <c r="B77" s="322">
        <v>23411</v>
      </c>
      <c r="C77" s="322">
        <v>3232</v>
      </c>
      <c r="D77" s="338" t="s">
        <v>2</v>
      </c>
      <c r="E77" s="338" t="s">
        <v>2</v>
      </c>
      <c r="F77" s="338" t="s">
        <v>2</v>
      </c>
      <c r="G77" s="338" t="s">
        <v>2</v>
      </c>
      <c r="H77" s="338" t="s">
        <v>2</v>
      </c>
      <c r="I77" s="338" t="s">
        <v>2</v>
      </c>
      <c r="J77" s="322">
        <v>2025</v>
      </c>
      <c r="K77" s="322">
        <v>991</v>
      </c>
      <c r="L77" s="338" t="s">
        <v>2</v>
      </c>
      <c r="M77" s="322">
        <v>237</v>
      </c>
      <c r="N77" s="338" t="s">
        <v>2</v>
      </c>
      <c r="O77" s="338" t="s">
        <v>2</v>
      </c>
      <c r="P77" s="338" t="s">
        <v>2</v>
      </c>
      <c r="Q77" s="322">
        <v>6001</v>
      </c>
      <c r="R77" s="338" t="s">
        <v>2</v>
      </c>
      <c r="S77" s="338" t="s">
        <v>2</v>
      </c>
      <c r="T77" s="322">
        <v>736</v>
      </c>
      <c r="U77" s="322">
        <v>5207</v>
      </c>
      <c r="W77" s="40" t="s">
        <v>62</v>
      </c>
      <c r="X77" s="322">
        <v>17993</v>
      </c>
      <c r="Y77" s="322">
        <v>4585</v>
      </c>
      <c r="Z77" s="338" t="s">
        <v>2</v>
      </c>
      <c r="AA77" s="338" t="s">
        <v>2</v>
      </c>
      <c r="AB77" s="338" t="s">
        <v>2</v>
      </c>
      <c r="AC77" s="338" t="s">
        <v>2</v>
      </c>
      <c r="AD77" s="338" t="s">
        <v>2</v>
      </c>
      <c r="AE77" s="338" t="s">
        <v>2</v>
      </c>
      <c r="AF77" s="322">
        <v>2144</v>
      </c>
      <c r="AG77" s="322">
        <v>1041</v>
      </c>
      <c r="AH77" s="322">
        <v>342</v>
      </c>
      <c r="AI77" s="338" t="s">
        <v>2</v>
      </c>
      <c r="AJ77" s="338" t="s">
        <v>2</v>
      </c>
      <c r="AK77" s="338" t="s">
        <v>2</v>
      </c>
      <c r="AL77" s="338" t="s">
        <v>2</v>
      </c>
      <c r="AM77" s="322">
        <v>5111</v>
      </c>
      <c r="AN77" s="338" t="s">
        <v>2</v>
      </c>
      <c r="AO77" s="338" t="s">
        <v>2</v>
      </c>
      <c r="AP77" s="322">
        <v>819</v>
      </c>
      <c r="AQ77" s="322">
        <v>3951</v>
      </c>
      <c r="AS77" s="40" t="s">
        <v>62</v>
      </c>
      <c r="AT77" s="322">
        <v>18386</v>
      </c>
      <c r="AU77" s="322">
        <v>4977</v>
      </c>
      <c r="AV77" s="322">
        <v>706</v>
      </c>
      <c r="AW77" s="339" t="s">
        <v>2</v>
      </c>
      <c r="AX77" s="322">
        <v>899</v>
      </c>
      <c r="AY77" s="337">
        <v>755</v>
      </c>
      <c r="AZ77" s="322">
        <v>484</v>
      </c>
      <c r="BA77" s="322">
        <v>6487</v>
      </c>
      <c r="BB77" s="322">
        <v>1829</v>
      </c>
      <c r="BC77" s="322">
        <v>1084</v>
      </c>
      <c r="BD77" s="322">
        <v>338</v>
      </c>
      <c r="BE77" s="322">
        <v>679</v>
      </c>
      <c r="BF77" s="322">
        <v>147</v>
      </c>
      <c r="BG77" s="322">
        <v>4079</v>
      </c>
      <c r="BH77" s="322">
        <v>564</v>
      </c>
      <c r="BI77" s="322">
        <v>3151</v>
      </c>
      <c r="BJ77" s="322">
        <v>2190</v>
      </c>
      <c r="BK77" s="322">
        <v>977</v>
      </c>
      <c r="BL77" s="322">
        <v>1350</v>
      </c>
      <c r="BM77" s="322">
        <v>516</v>
      </c>
      <c r="BO77" s="40" t="s">
        <v>62</v>
      </c>
      <c r="BP77" s="322">
        <v>22752</v>
      </c>
      <c r="BQ77" s="322">
        <v>8082</v>
      </c>
      <c r="BR77" s="322">
        <v>700</v>
      </c>
      <c r="BS77" s="322">
        <v>330</v>
      </c>
      <c r="BT77" s="322">
        <v>704</v>
      </c>
      <c r="BU77" s="322">
        <v>813</v>
      </c>
      <c r="BV77" s="322">
        <v>2263</v>
      </c>
      <c r="BW77" s="322">
        <v>7521</v>
      </c>
      <c r="BX77" s="322">
        <v>1568</v>
      </c>
      <c r="BY77" s="322">
        <v>1447</v>
      </c>
      <c r="BZ77" s="322">
        <v>307</v>
      </c>
      <c r="CA77" s="322">
        <v>903</v>
      </c>
      <c r="CB77" s="322">
        <v>200</v>
      </c>
      <c r="CC77" s="322">
        <v>3550</v>
      </c>
      <c r="CD77" s="322">
        <v>830</v>
      </c>
      <c r="CE77" s="322">
        <v>2310</v>
      </c>
      <c r="CF77" s="322">
        <v>1588</v>
      </c>
      <c r="CG77" s="322">
        <v>1027</v>
      </c>
      <c r="CH77" s="322">
        <v>2466</v>
      </c>
      <c r="CI77" s="322">
        <v>359</v>
      </c>
      <c r="CK77" s="40" t="s">
        <v>62</v>
      </c>
      <c r="CL77" s="322">
        <v>31704</v>
      </c>
      <c r="CM77" s="322">
        <v>10187</v>
      </c>
      <c r="CN77" s="322" t="s">
        <v>2867</v>
      </c>
      <c r="CO77" s="322" t="s">
        <v>2867</v>
      </c>
      <c r="CP77" s="322" t="s">
        <v>2867</v>
      </c>
      <c r="CQ77" s="322" t="s">
        <v>2867</v>
      </c>
      <c r="CR77" s="322" t="s">
        <v>2867</v>
      </c>
      <c r="CS77" s="322">
        <v>10841</v>
      </c>
      <c r="CT77" s="322" t="s">
        <v>2867</v>
      </c>
      <c r="CU77" s="322" t="s">
        <v>2867</v>
      </c>
      <c r="CV77" s="322" t="s">
        <v>2867</v>
      </c>
      <c r="CW77" s="322" t="s">
        <v>2867</v>
      </c>
      <c r="CX77" s="322" t="s">
        <v>2867</v>
      </c>
      <c r="CY77" s="322">
        <v>4010</v>
      </c>
      <c r="CZ77" s="322" t="s">
        <v>2867</v>
      </c>
      <c r="DA77" s="322" t="s">
        <v>2867</v>
      </c>
      <c r="DB77" s="322" t="s">
        <v>2867</v>
      </c>
      <c r="DC77" s="322">
        <v>2359</v>
      </c>
      <c r="DD77" s="322">
        <v>4307</v>
      </c>
      <c r="DE77" s="322">
        <v>0</v>
      </c>
    </row>
    <row r="78" spans="1:109" x14ac:dyDescent="0.2">
      <c r="A78" s="40" t="s">
        <v>63</v>
      </c>
      <c r="B78" s="322">
        <v>23515</v>
      </c>
      <c r="C78" s="322">
        <v>1326</v>
      </c>
      <c r="D78" s="338" t="s">
        <v>2</v>
      </c>
      <c r="E78" s="338" t="s">
        <v>2</v>
      </c>
      <c r="F78" s="338" t="s">
        <v>2</v>
      </c>
      <c r="G78" s="338" t="s">
        <v>2</v>
      </c>
      <c r="H78" s="338" t="s">
        <v>2</v>
      </c>
      <c r="I78" s="338" t="s">
        <v>2</v>
      </c>
      <c r="J78" s="322">
        <v>1292</v>
      </c>
      <c r="K78" s="322">
        <v>960</v>
      </c>
      <c r="L78" s="338" t="s">
        <v>2</v>
      </c>
      <c r="M78" s="322">
        <v>388</v>
      </c>
      <c r="N78" s="338" t="s">
        <v>2</v>
      </c>
      <c r="O78" s="338" t="s">
        <v>2</v>
      </c>
      <c r="P78" s="338" t="s">
        <v>2</v>
      </c>
      <c r="Q78" s="322">
        <v>2395</v>
      </c>
      <c r="R78" s="338" t="s">
        <v>2</v>
      </c>
      <c r="S78" s="338" t="s">
        <v>2</v>
      </c>
      <c r="T78" s="322">
        <v>1388</v>
      </c>
      <c r="U78" s="322">
        <v>10168</v>
      </c>
      <c r="W78" s="40" t="s">
        <v>63</v>
      </c>
      <c r="X78" s="322">
        <v>15817</v>
      </c>
      <c r="Y78" s="322">
        <v>1456</v>
      </c>
      <c r="Z78" s="338" t="s">
        <v>2</v>
      </c>
      <c r="AA78" s="338" t="s">
        <v>2</v>
      </c>
      <c r="AB78" s="338" t="s">
        <v>2</v>
      </c>
      <c r="AC78" s="338" t="s">
        <v>2</v>
      </c>
      <c r="AD78" s="338" t="s">
        <v>2</v>
      </c>
      <c r="AE78" s="338" t="s">
        <v>2</v>
      </c>
      <c r="AF78" s="322">
        <v>971</v>
      </c>
      <c r="AG78" s="322">
        <v>368</v>
      </c>
      <c r="AH78" s="322">
        <v>685</v>
      </c>
      <c r="AI78" s="338" t="s">
        <v>2</v>
      </c>
      <c r="AJ78" s="338" t="s">
        <v>2</v>
      </c>
      <c r="AK78" s="338" t="s">
        <v>2</v>
      </c>
      <c r="AL78" s="338" t="s">
        <v>2</v>
      </c>
      <c r="AM78" s="322">
        <v>2107</v>
      </c>
      <c r="AN78" s="338" t="s">
        <v>2</v>
      </c>
      <c r="AO78" s="338" t="s">
        <v>2</v>
      </c>
      <c r="AP78" s="322">
        <v>1154</v>
      </c>
      <c r="AQ78" s="322">
        <v>9076</v>
      </c>
      <c r="AS78" s="40" t="s">
        <v>63</v>
      </c>
      <c r="AT78" s="322">
        <v>20906</v>
      </c>
      <c r="AU78" s="322">
        <v>4256</v>
      </c>
      <c r="AV78" s="322">
        <v>587</v>
      </c>
      <c r="AW78" s="339" t="s">
        <v>2</v>
      </c>
      <c r="AX78" s="322">
        <v>261</v>
      </c>
      <c r="AY78" s="337">
        <v>235</v>
      </c>
      <c r="AZ78" s="322">
        <v>587</v>
      </c>
      <c r="BA78" s="322">
        <v>10281</v>
      </c>
      <c r="BB78" s="322">
        <v>1200</v>
      </c>
      <c r="BC78" s="322">
        <v>433</v>
      </c>
      <c r="BD78" s="322">
        <v>1540</v>
      </c>
      <c r="BE78" s="322">
        <v>230</v>
      </c>
      <c r="BF78" s="322">
        <v>330</v>
      </c>
      <c r="BG78" s="322">
        <v>3957</v>
      </c>
      <c r="BH78" s="322">
        <v>1970</v>
      </c>
      <c r="BI78" s="322">
        <v>1491</v>
      </c>
      <c r="BJ78" s="322">
        <v>430</v>
      </c>
      <c r="BK78" s="322">
        <v>804</v>
      </c>
      <c r="BL78" s="322">
        <v>1350</v>
      </c>
      <c r="BM78" s="322">
        <v>258</v>
      </c>
      <c r="BO78" s="40" t="s">
        <v>63</v>
      </c>
      <c r="BP78" s="322">
        <v>24642</v>
      </c>
      <c r="BQ78" s="322">
        <v>5337</v>
      </c>
      <c r="BR78" s="322">
        <v>614</v>
      </c>
      <c r="BS78" s="322">
        <v>147</v>
      </c>
      <c r="BT78" s="322">
        <v>357</v>
      </c>
      <c r="BU78" s="322">
        <v>189</v>
      </c>
      <c r="BV78" s="322">
        <v>824</v>
      </c>
      <c r="BW78" s="322">
        <v>11451</v>
      </c>
      <c r="BX78" s="322">
        <v>1587</v>
      </c>
      <c r="BY78" s="322">
        <v>578</v>
      </c>
      <c r="BZ78" s="322">
        <v>1340</v>
      </c>
      <c r="CA78" s="322">
        <v>203</v>
      </c>
      <c r="CB78" s="322">
        <v>320</v>
      </c>
      <c r="CC78" s="322">
        <v>4747</v>
      </c>
      <c r="CD78" s="322">
        <v>2864</v>
      </c>
      <c r="CE78" s="322">
        <v>1145</v>
      </c>
      <c r="CF78" s="322">
        <v>331</v>
      </c>
      <c r="CG78" s="322">
        <v>945</v>
      </c>
      <c r="CH78" s="322">
        <v>2257</v>
      </c>
      <c r="CI78" s="322">
        <v>295</v>
      </c>
      <c r="CK78" s="40" t="s">
        <v>63</v>
      </c>
      <c r="CL78" s="322">
        <v>35978</v>
      </c>
      <c r="CM78" s="322">
        <v>7208</v>
      </c>
      <c r="CN78" s="322" t="s">
        <v>2867</v>
      </c>
      <c r="CO78" s="322" t="s">
        <v>2867</v>
      </c>
      <c r="CP78" s="322" t="s">
        <v>2867</v>
      </c>
      <c r="CQ78" s="322" t="s">
        <v>2867</v>
      </c>
      <c r="CR78" s="322" t="s">
        <v>2867</v>
      </c>
      <c r="CS78" s="322">
        <v>18006</v>
      </c>
      <c r="CT78" s="322" t="s">
        <v>2867</v>
      </c>
      <c r="CU78" s="322" t="s">
        <v>2867</v>
      </c>
      <c r="CV78" s="322" t="s">
        <v>2867</v>
      </c>
      <c r="CW78" s="322" t="s">
        <v>2867</v>
      </c>
      <c r="CX78" s="322" t="s">
        <v>2867</v>
      </c>
      <c r="CY78" s="322">
        <v>5683</v>
      </c>
      <c r="CZ78" s="322" t="s">
        <v>2867</v>
      </c>
      <c r="DA78" s="322" t="s">
        <v>2867</v>
      </c>
      <c r="DB78" s="322" t="s">
        <v>2867</v>
      </c>
      <c r="DC78" s="322">
        <v>2058</v>
      </c>
      <c r="DD78" s="322">
        <v>3021</v>
      </c>
      <c r="DE78" s="322">
        <v>2</v>
      </c>
    </row>
    <row r="79" spans="1:109" x14ac:dyDescent="0.2">
      <c r="A79" s="40"/>
      <c r="W79" s="40"/>
      <c r="Z79" s="338"/>
      <c r="AA79" s="338"/>
      <c r="AB79" s="338"/>
      <c r="AC79" s="338"/>
      <c r="AD79" s="338"/>
      <c r="AE79" s="338"/>
      <c r="AI79" s="338"/>
      <c r="AJ79" s="338"/>
      <c r="AK79" s="338"/>
      <c r="AL79" s="338"/>
      <c r="AN79" s="338"/>
      <c r="AO79" s="338"/>
      <c r="AS79" s="40"/>
      <c r="AW79" s="339"/>
      <c r="BO79" s="40"/>
      <c r="CK79" s="40"/>
    </row>
    <row r="80" spans="1:109" x14ac:dyDescent="0.2">
      <c r="A80" s="336" t="s">
        <v>64</v>
      </c>
      <c r="B80" s="337">
        <v>63611</v>
      </c>
      <c r="C80" s="337">
        <v>4182</v>
      </c>
      <c r="D80" s="338" t="s">
        <v>2</v>
      </c>
      <c r="E80" s="338" t="s">
        <v>2</v>
      </c>
      <c r="F80" s="338" t="s">
        <v>2</v>
      </c>
      <c r="G80" s="338" t="s">
        <v>2</v>
      </c>
      <c r="H80" s="338" t="s">
        <v>2</v>
      </c>
      <c r="I80" s="338" t="s">
        <v>2</v>
      </c>
      <c r="J80" s="337">
        <v>4359</v>
      </c>
      <c r="K80" s="337">
        <v>2413</v>
      </c>
      <c r="L80" s="338" t="s">
        <v>2</v>
      </c>
      <c r="M80" s="337">
        <v>962</v>
      </c>
      <c r="N80" s="338" t="s">
        <v>2</v>
      </c>
      <c r="O80" s="338" t="s">
        <v>2</v>
      </c>
      <c r="P80" s="338" t="s">
        <v>2</v>
      </c>
      <c r="Q80" s="337">
        <v>5352</v>
      </c>
      <c r="R80" s="338" t="s">
        <v>2</v>
      </c>
      <c r="S80" s="338" t="s">
        <v>2</v>
      </c>
      <c r="T80" s="337">
        <v>4434</v>
      </c>
      <c r="U80" s="337">
        <v>27046</v>
      </c>
      <c r="W80" s="336" t="s">
        <v>64</v>
      </c>
      <c r="X80" s="337">
        <v>41167</v>
      </c>
      <c r="Y80" s="337">
        <v>3977</v>
      </c>
      <c r="Z80" s="338" t="s">
        <v>2</v>
      </c>
      <c r="AA80" s="338" t="s">
        <v>2</v>
      </c>
      <c r="AB80" s="338" t="s">
        <v>2</v>
      </c>
      <c r="AC80" s="338" t="s">
        <v>2</v>
      </c>
      <c r="AD80" s="338" t="s">
        <v>2</v>
      </c>
      <c r="AE80" s="338" t="s">
        <v>2</v>
      </c>
      <c r="AF80" s="337">
        <v>2829</v>
      </c>
      <c r="AG80" s="337">
        <v>950</v>
      </c>
      <c r="AH80" s="337">
        <v>1786</v>
      </c>
      <c r="AI80" s="338" t="s">
        <v>2</v>
      </c>
      <c r="AJ80" s="338" t="s">
        <v>2</v>
      </c>
      <c r="AK80" s="338" t="s">
        <v>2</v>
      </c>
      <c r="AL80" s="338" t="s">
        <v>2</v>
      </c>
      <c r="AM80" s="337">
        <v>4159</v>
      </c>
      <c r="AN80" s="338" t="s">
        <v>2</v>
      </c>
      <c r="AO80" s="338" t="s">
        <v>2</v>
      </c>
      <c r="AP80" s="337">
        <v>3641</v>
      </c>
      <c r="AQ80" s="337">
        <v>23825</v>
      </c>
      <c r="AS80" s="336" t="s">
        <v>64</v>
      </c>
      <c r="AT80" s="337">
        <v>52167</v>
      </c>
      <c r="AU80" s="337">
        <v>10827</v>
      </c>
      <c r="AV80" s="337">
        <v>1299</v>
      </c>
      <c r="AW80" s="339" t="s">
        <v>2</v>
      </c>
      <c r="AX80" s="337">
        <v>691</v>
      </c>
      <c r="AY80" s="337">
        <v>652</v>
      </c>
      <c r="AZ80" s="337">
        <v>1869</v>
      </c>
      <c r="BA80" s="337">
        <v>23723</v>
      </c>
      <c r="BB80" s="337">
        <v>2949</v>
      </c>
      <c r="BC80" s="337">
        <v>1086</v>
      </c>
      <c r="BD80" s="337">
        <v>4043</v>
      </c>
      <c r="BE80" s="337">
        <v>570</v>
      </c>
      <c r="BF80" s="337">
        <v>1023</v>
      </c>
      <c r="BG80" s="337">
        <v>10908</v>
      </c>
      <c r="BH80" s="337">
        <v>6277</v>
      </c>
      <c r="BI80" s="337">
        <v>3126</v>
      </c>
      <c r="BJ80" s="337">
        <v>941</v>
      </c>
      <c r="BK80" s="337">
        <v>2148</v>
      </c>
      <c r="BL80" s="337">
        <v>4007</v>
      </c>
      <c r="BM80" s="337">
        <v>554</v>
      </c>
      <c r="BO80" s="336" t="s">
        <v>64</v>
      </c>
      <c r="BP80" s="337">
        <v>66738</v>
      </c>
      <c r="BQ80" s="337">
        <v>16094</v>
      </c>
      <c r="BR80" s="337">
        <v>1580</v>
      </c>
      <c r="BS80" s="337">
        <v>1267</v>
      </c>
      <c r="BT80" s="337">
        <v>960</v>
      </c>
      <c r="BU80" s="337">
        <v>753</v>
      </c>
      <c r="BV80" s="337">
        <v>2758</v>
      </c>
      <c r="BW80" s="337">
        <v>28899</v>
      </c>
      <c r="BX80" s="337">
        <v>3712</v>
      </c>
      <c r="BY80" s="337">
        <v>1295</v>
      </c>
      <c r="BZ80" s="337">
        <v>5244</v>
      </c>
      <c r="CA80" s="337">
        <v>538</v>
      </c>
      <c r="CB80" s="337">
        <v>1034</v>
      </c>
      <c r="CC80" s="337">
        <v>13277</v>
      </c>
      <c r="CD80" s="337">
        <v>8453</v>
      </c>
      <c r="CE80" s="337">
        <v>2767</v>
      </c>
      <c r="CF80" s="337">
        <v>750</v>
      </c>
      <c r="CG80" s="337">
        <v>2602</v>
      </c>
      <c r="CH80" s="337">
        <v>6132</v>
      </c>
      <c r="CI80" s="337">
        <v>796</v>
      </c>
      <c r="CK80" s="336" t="s">
        <v>64</v>
      </c>
      <c r="CL80" s="337">
        <v>84969</v>
      </c>
      <c r="CM80" s="337">
        <v>17923</v>
      </c>
      <c r="CN80" s="322" t="s">
        <v>2867</v>
      </c>
      <c r="CO80" s="322" t="s">
        <v>2867</v>
      </c>
      <c r="CP80" s="322" t="s">
        <v>2867</v>
      </c>
      <c r="CQ80" s="322" t="s">
        <v>2867</v>
      </c>
      <c r="CR80" s="322" t="s">
        <v>2867</v>
      </c>
      <c r="CS80" s="337">
        <v>39585</v>
      </c>
      <c r="CT80" s="322" t="s">
        <v>2867</v>
      </c>
      <c r="CU80" s="322" t="s">
        <v>2867</v>
      </c>
      <c r="CV80" s="322" t="s">
        <v>2867</v>
      </c>
      <c r="CW80" s="322" t="s">
        <v>2867</v>
      </c>
      <c r="CX80" s="322" t="s">
        <v>2867</v>
      </c>
      <c r="CY80" s="337">
        <v>15022</v>
      </c>
      <c r="CZ80" s="322" t="s">
        <v>2867</v>
      </c>
      <c r="DA80" s="322" t="s">
        <v>2867</v>
      </c>
      <c r="DB80" s="322" t="s">
        <v>2867</v>
      </c>
      <c r="DC80" s="337">
        <v>5105</v>
      </c>
      <c r="DD80" s="337">
        <v>7331</v>
      </c>
      <c r="DE80" s="337">
        <v>3</v>
      </c>
    </row>
    <row r="81" spans="1:109" x14ac:dyDescent="0.2">
      <c r="A81" s="336" t="s">
        <v>65</v>
      </c>
      <c r="B81" s="337">
        <v>143519</v>
      </c>
      <c r="C81" s="337">
        <v>13997</v>
      </c>
      <c r="D81" s="338" t="s">
        <v>2</v>
      </c>
      <c r="E81" s="338" t="s">
        <v>2</v>
      </c>
      <c r="F81" s="338" t="s">
        <v>2</v>
      </c>
      <c r="G81" s="338" t="s">
        <v>2</v>
      </c>
      <c r="H81" s="338" t="s">
        <v>2</v>
      </c>
      <c r="I81" s="338" t="s">
        <v>2</v>
      </c>
      <c r="J81" s="337">
        <v>11599</v>
      </c>
      <c r="K81" s="337">
        <v>7598</v>
      </c>
      <c r="L81" s="338" t="s">
        <v>2</v>
      </c>
      <c r="M81" s="337">
        <v>909</v>
      </c>
      <c r="N81" s="338" t="s">
        <v>2</v>
      </c>
      <c r="O81" s="338" t="s">
        <v>2</v>
      </c>
      <c r="P81" s="338" t="s">
        <v>2</v>
      </c>
      <c r="Q81" s="337">
        <v>36665</v>
      </c>
      <c r="R81" s="338" t="s">
        <v>2</v>
      </c>
      <c r="S81" s="338" t="s">
        <v>2</v>
      </c>
      <c r="T81" s="337">
        <v>3258</v>
      </c>
      <c r="U81" s="337">
        <v>34559</v>
      </c>
      <c r="W81" s="336" t="s">
        <v>65</v>
      </c>
      <c r="X81" s="337">
        <v>107264</v>
      </c>
      <c r="Y81" s="337">
        <v>20353</v>
      </c>
      <c r="Z81" s="338" t="s">
        <v>2</v>
      </c>
      <c r="AA81" s="338" t="s">
        <v>2</v>
      </c>
      <c r="AB81" s="338" t="s">
        <v>2</v>
      </c>
      <c r="AC81" s="338" t="s">
        <v>2</v>
      </c>
      <c r="AD81" s="338" t="s">
        <v>2</v>
      </c>
      <c r="AE81" s="338" t="s">
        <v>2</v>
      </c>
      <c r="AF81" s="337">
        <v>13418</v>
      </c>
      <c r="AG81" s="337">
        <v>5409</v>
      </c>
      <c r="AH81" s="337">
        <v>8626</v>
      </c>
      <c r="AI81" s="338" t="s">
        <v>2</v>
      </c>
      <c r="AJ81" s="338" t="s">
        <v>2</v>
      </c>
      <c r="AK81" s="338" t="s">
        <v>2</v>
      </c>
      <c r="AL81" s="338" t="s">
        <v>2</v>
      </c>
      <c r="AM81" s="337">
        <v>34080</v>
      </c>
      <c r="AN81" s="338" t="s">
        <v>2</v>
      </c>
      <c r="AO81" s="338" t="s">
        <v>2</v>
      </c>
      <c r="AP81" s="337">
        <v>3756</v>
      </c>
      <c r="AQ81" s="337">
        <v>21622</v>
      </c>
      <c r="AS81" s="336" t="s">
        <v>65</v>
      </c>
      <c r="AT81" s="337">
        <v>132576</v>
      </c>
      <c r="AU81" s="337">
        <v>34469</v>
      </c>
      <c r="AV81" s="337">
        <v>8932</v>
      </c>
      <c r="AW81" s="339" t="s">
        <v>2</v>
      </c>
      <c r="AX81" s="337">
        <v>3673</v>
      </c>
      <c r="AY81" s="337">
        <v>5074</v>
      </c>
      <c r="AZ81" s="337">
        <v>2012</v>
      </c>
      <c r="BA81" s="337">
        <v>56249</v>
      </c>
      <c r="BB81" s="337">
        <v>12361</v>
      </c>
      <c r="BC81" s="337">
        <v>6155</v>
      </c>
      <c r="BD81" s="337">
        <v>18014</v>
      </c>
      <c r="BE81" s="337">
        <v>3154</v>
      </c>
      <c r="BF81" s="337">
        <v>1379</v>
      </c>
      <c r="BG81" s="337">
        <v>29530</v>
      </c>
      <c r="BH81" s="337">
        <v>2741</v>
      </c>
      <c r="BI81" s="337">
        <v>25294</v>
      </c>
      <c r="BJ81" s="337">
        <v>15571</v>
      </c>
      <c r="BK81" s="337">
        <v>4580</v>
      </c>
      <c r="BL81" s="337">
        <v>5458</v>
      </c>
      <c r="BM81" s="337">
        <v>2290</v>
      </c>
      <c r="BO81" s="336" t="s">
        <v>65</v>
      </c>
      <c r="BP81" s="337">
        <v>196514</v>
      </c>
      <c r="BQ81" s="337">
        <v>67488</v>
      </c>
      <c r="BR81" s="337">
        <v>15794</v>
      </c>
      <c r="BS81" s="337">
        <v>3420</v>
      </c>
      <c r="BT81" s="337">
        <v>3781</v>
      </c>
      <c r="BU81" s="337">
        <v>9042</v>
      </c>
      <c r="BV81" s="337">
        <v>6565</v>
      </c>
      <c r="BW81" s="337">
        <v>81041</v>
      </c>
      <c r="BX81" s="337">
        <v>12595</v>
      </c>
      <c r="BY81" s="337">
        <v>9144</v>
      </c>
      <c r="BZ81" s="337">
        <v>27540</v>
      </c>
      <c r="CA81" s="337">
        <v>5394</v>
      </c>
      <c r="CB81" s="337">
        <v>2020</v>
      </c>
      <c r="CC81" s="337">
        <v>30360</v>
      </c>
      <c r="CD81" s="337">
        <v>4313</v>
      </c>
      <c r="CE81" s="337">
        <v>23677</v>
      </c>
      <c r="CF81" s="337">
        <v>14692</v>
      </c>
      <c r="CG81" s="337">
        <v>7057</v>
      </c>
      <c r="CH81" s="337">
        <v>11498</v>
      </c>
      <c r="CI81" s="337">
        <v>3359</v>
      </c>
      <c r="CK81" s="336" t="s">
        <v>65</v>
      </c>
      <c r="CL81" s="337">
        <v>284733</v>
      </c>
      <c r="CM81" s="337">
        <v>86648</v>
      </c>
      <c r="CN81" s="322" t="s">
        <v>2867</v>
      </c>
      <c r="CO81" s="322" t="s">
        <v>2867</v>
      </c>
      <c r="CP81" s="322" t="s">
        <v>2867</v>
      </c>
      <c r="CQ81" s="322" t="s">
        <v>2867</v>
      </c>
      <c r="CR81" s="322" t="s">
        <v>2867</v>
      </c>
      <c r="CS81" s="337">
        <v>126895</v>
      </c>
      <c r="CT81" s="322" t="s">
        <v>2867</v>
      </c>
      <c r="CU81" s="322" t="s">
        <v>2867</v>
      </c>
      <c r="CV81" s="322" t="s">
        <v>2867</v>
      </c>
      <c r="CW81" s="322" t="s">
        <v>2867</v>
      </c>
      <c r="CX81" s="322" t="s">
        <v>2867</v>
      </c>
      <c r="CY81" s="337">
        <v>33981</v>
      </c>
      <c r="CZ81" s="322" t="s">
        <v>2867</v>
      </c>
      <c r="DA81" s="322" t="s">
        <v>2867</v>
      </c>
      <c r="DB81" s="322" t="s">
        <v>2867</v>
      </c>
      <c r="DC81" s="337">
        <v>19055</v>
      </c>
      <c r="DD81" s="337">
        <v>18154</v>
      </c>
      <c r="DE81" s="337">
        <v>0</v>
      </c>
    </row>
    <row r="82" spans="1:109" x14ac:dyDescent="0.2">
      <c r="A82" s="336" t="s">
        <v>66</v>
      </c>
      <c r="B82" s="337">
        <v>247232</v>
      </c>
      <c r="C82" s="337">
        <v>23248</v>
      </c>
      <c r="D82" s="338" t="s">
        <v>2</v>
      </c>
      <c r="E82" s="338" t="s">
        <v>2</v>
      </c>
      <c r="F82" s="338" t="s">
        <v>2</v>
      </c>
      <c r="G82" s="338" t="s">
        <v>2</v>
      </c>
      <c r="H82" s="338" t="s">
        <v>2</v>
      </c>
      <c r="I82" s="338" t="s">
        <v>2</v>
      </c>
      <c r="J82" s="337">
        <v>40496</v>
      </c>
      <c r="K82" s="337">
        <v>10051</v>
      </c>
      <c r="L82" s="338" t="s">
        <v>2</v>
      </c>
      <c r="M82" s="337">
        <v>2729</v>
      </c>
      <c r="N82" s="338" t="s">
        <v>2</v>
      </c>
      <c r="O82" s="338" t="s">
        <v>2</v>
      </c>
      <c r="P82" s="338" t="s">
        <v>2</v>
      </c>
      <c r="Q82" s="337">
        <v>39293</v>
      </c>
      <c r="R82" s="338" t="s">
        <v>2</v>
      </c>
      <c r="S82" s="338" t="s">
        <v>2</v>
      </c>
      <c r="T82" s="337">
        <v>8912</v>
      </c>
      <c r="U82" s="337">
        <v>62988</v>
      </c>
      <c r="W82" s="336" t="s">
        <v>66</v>
      </c>
      <c r="X82" s="337">
        <v>228735</v>
      </c>
      <c r="Y82" s="337">
        <v>51161</v>
      </c>
      <c r="Z82" s="338" t="s">
        <v>2</v>
      </c>
      <c r="AA82" s="338" t="s">
        <v>2</v>
      </c>
      <c r="AB82" s="338" t="s">
        <v>2</v>
      </c>
      <c r="AC82" s="338" t="s">
        <v>2</v>
      </c>
      <c r="AD82" s="338" t="s">
        <v>2</v>
      </c>
      <c r="AE82" s="338" t="s">
        <v>2</v>
      </c>
      <c r="AF82" s="337">
        <v>54117</v>
      </c>
      <c r="AG82" s="337">
        <v>13130</v>
      </c>
      <c r="AH82" s="337">
        <v>4039</v>
      </c>
      <c r="AI82" s="338" t="s">
        <v>2</v>
      </c>
      <c r="AJ82" s="338" t="s">
        <v>2</v>
      </c>
      <c r="AK82" s="338" t="s">
        <v>2</v>
      </c>
      <c r="AL82" s="338" t="s">
        <v>2</v>
      </c>
      <c r="AM82" s="337">
        <v>40472</v>
      </c>
      <c r="AN82" s="338" t="s">
        <v>2</v>
      </c>
      <c r="AO82" s="338" t="s">
        <v>2</v>
      </c>
      <c r="AP82" s="337">
        <v>9063</v>
      </c>
      <c r="AQ82" s="337">
        <v>56753</v>
      </c>
      <c r="AS82" s="336" t="s">
        <v>66</v>
      </c>
      <c r="AT82" s="337">
        <v>278449</v>
      </c>
      <c r="AU82" s="337">
        <v>79106</v>
      </c>
      <c r="AV82" s="337">
        <v>7070</v>
      </c>
      <c r="AW82" s="339" t="s">
        <v>2</v>
      </c>
      <c r="AX82" s="337">
        <v>24976</v>
      </c>
      <c r="AY82" s="337">
        <v>6921</v>
      </c>
      <c r="AZ82" s="337">
        <v>4890</v>
      </c>
      <c r="BA82" s="337">
        <v>135477</v>
      </c>
      <c r="BB82" s="337">
        <v>57323</v>
      </c>
      <c r="BC82" s="337">
        <v>16197</v>
      </c>
      <c r="BD82" s="337">
        <v>7580</v>
      </c>
      <c r="BE82" s="337">
        <v>10831</v>
      </c>
      <c r="BF82" s="337">
        <v>1470</v>
      </c>
      <c r="BG82" s="337">
        <v>42224</v>
      </c>
      <c r="BH82" s="337">
        <v>5698</v>
      </c>
      <c r="BI82" s="337">
        <v>33610</v>
      </c>
      <c r="BJ82" s="337">
        <v>18084</v>
      </c>
      <c r="BK82" s="337">
        <v>6433</v>
      </c>
      <c r="BL82" s="337">
        <v>9029</v>
      </c>
      <c r="BM82" s="337">
        <v>6180</v>
      </c>
      <c r="BO82" s="336" t="s">
        <v>66</v>
      </c>
      <c r="BP82" s="337">
        <v>393195</v>
      </c>
      <c r="BQ82" s="337">
        <v>135845</v>
      </c>
      <c r="BR82" s="337">
        <v>15955</v>
      </c>
      <c r="BS82" s="337">
        <v>10234</v>
      </c>
      <c r="BT82" s="337">
        <v>28279</v>
      </c>
      <c r="BU82" s="337">
        <v>11921</v>
      </c>
      <c r="BV82" s="337">
        <v>12673</v>
      </c>
      <c r="BW82" s="337">
        <v>200338</v>
      </c>
      <c r="BX82" s="337">
        <v>64916</v>
      </c>
      <c r="BY82" s="337">
        <v>24427</v>
      </c>
      <c r="BZ82" s="337">
        <v>9655</v>
      </c>
      <c r="CA82" s="337">
        <v>22908</v>
      </c>
      <c r="CB82" s="337">
        <v>2288</v>
      </c>
      <c r="CC82" s="337">
        <v>45952</v>
      </c>
      <c r="CD82" s="337">
        <v>7481</v>
      </c>
      <c r="CE82" s="337">
        <v>34819</v>
      </c>
      <c r="CF82" s="337">
        <v>18829</v>
      </c>
      <c r="CG82" s="337">
        <v>8807</v>
      </c>
      <c r="CH82" s="337">
        <v>14056</v>
      </c>
      <c r="CI82" s="337">
        <v>5582</v>
      </c>
      <c r="CK82" s="336" t="s">
        <v>66</v>
      </c>
      <c r="CL82" s="337">
        <v>600492</v>
      </c>
      <c r="CM82" s="337">
        <v>191210</v>
      </c>
      <c r="CN82" s="322" t="s">
        <v>2867</v>
      </c>
      <c r="CO82" s="322" t="s">
        <v>2867</v>
      </c>
      <c r="CP82" s="322" t="s">
        <v>2867</v>
      </c>
      <c r="CQ82" s="322" t="s">
        <v>2867</v>
      </c>
      <c r="CR82" s="322" t="s">
        <v>2867</v>
      </c>
      <c r="CS82" s="337">
        <v>323547</v>
      </c>
      <c r="CT82" s="322" t="s">
        <v>2867</v>
      </c>
      <c r="CU82" s="322" t="s">
        <v>2867</v>
      </c>
      <c r="CV82" s="322" t="s">
        <v>2867</v>
      </c>
      <c r="CW82" s="322" t="s">
        <v>2867</v>
      </c>
      <c r="CX82" s="322" t="s">
        <v>2867</v>
      </c>
      <c r="CY82" s="337">
        <v>51190</v>
      </c>
      <c r="CZ82" s="322" t="s">
        <v>2867</v>
      </c>
      <c r="DA82" s="322" t="s">
        <v>2867</v>
      </c>
      <c r="DB82" s="322" t="s">
        <v>2867</v>
      </c>
      <c r="DC82" s="337">
        <v>19123</v>
      </c>
      <c r="DD82" s="337">
        <v>15411</v>
      </c>
      <c r="DE82" s="337">
        <v>11</v>
      </c>
    </row>
    <row r="83" spans="1:109" x14ac:dyDescent="0.2">
      <c r="A83" s="336" t="s">
        <v>67</v>
      </c>
      <c r="B83" s="322">
        <v>454362</v>
      </c>
      <c r="C83" s="322">
        <v>41427</v>
      </c>
      <c r="D83" s="338" t="s">
        <v>2</v>
      </c>
      <c r="E83" s="338" t="s">
        <v>2</v>
      </c>
      <c r="F83" s="338" t="s">
        <v>2</v>
      </c>
      <c r="G83" s="338" t="s">
        <v>2</v>
      </c>
      <c r="H83" s="338" t="s">
        <v>2</v>
      </c>
      <c r="I83" s="338" t="s">
        <v>2</v>
      </c>
      <c r="J83" s="322">
        <v>56454</v>
      </c>
      <c r="K83" s="322">
        <v>20062</v>
      </c>
      <c r="L83" s="338" t="s">
        <v>2</v>
      </c>
      <c r="M83" s="322">
        <v>4600</v>
      </c>
      <c r="N83" s="338" t="s">
        <v>2</v>
      </c>
      <c r="O83" s="338" t="s">
        <v>2</v>
      </c>
      <c r="P83" s="338" t="s">
        <v>2</v>
      </c>
      <c r="Q83" s="322">
        <v>81310</v>
      </c>
      <c r="R83" s="338" t="s">
        <v>2</v>
      </c>
      <c r="S83" s="338" t="s">
        <v>2</v>
      </c>
      <c r="T83" s="322">
        <v>16604</v>
      </c>
      <c r="U83" s="322">
        <v>124593</v>
      </c>
      <c r="W83" s="336" t="s">
        <v>67</v>
      </c>
      <c r="X83" s="322">
        <v>377166</v>
      </c>
      <c r="Y83" s="322">
        <v>75491</v>
      </c>
      <c r="Z83" s="338" t="s">
        <v>2</v>
      </c>
      <c r="AA83" s="338" t="s">
        <v>2</v>
      </c>
      <c r="AB83" s="338" t="s">
        <v>2</v>
      </c>
      <c r="AC83" s="338" t="s">
        <v>2</v>
      </c>
      <c r="AD83" s="338" t="s">
        <v>2</v>
      </c>
      <c r="AE83" s="338" t="s">
        <v>2</v>
      </c>
      <c r="AF83" s="322">
        <v>70364</v>
      </c>
      <c r="AG83" s="322">
        <v>19489</v>
      </c>
      <c r="AH83" s="322">
        <v>14451</v>
      </c>
      <c r="AI83" s="338" t="s">
        <v>2</v>
      </c>
      <c r="AJ83" s="338" t="s">
        <v>2</v>
      </c>
      <c r="AK83" s="338" t="s">
        <v>2</v>
      </c>
      <c r="AL83" s="338" t="s">
        <v>2</v>
      </c>
      <c r="AM83" s="322">
        <v>78711</v>
      </c>
      <c r="AN83" s="338" t="s">
        <v>2</v>
      </c>
      <c r="AO83" s="338" t="s">
        <v>2</v>
      </c>
      <c r="AP83" s="322">
        <v>16460</v>
      </c>
      <c r="AQ83" s="322">
        <v>102200</v>
      </c>
      <c r="AS83" s="336" t="s">
        <v>67</v>
      </c>
      <c r="AT83" s="322">
        <v>463192</v>
      </c>
      <c r="AU83" s="322">
        <v>124402</v>
      </c>
      <c r="AV83" s="322">
        <v>17301</v>
      </c>
      <c r="AW83" s="339" t="s">
        <v>2</v>
      </c>
      <c r="AX83" s="322">
        <v>29340</v>
      </c>
      <c r="AY83" s="337">
        <v>12647</v>
      </c>
      <c r="AZ83" s="322">
        <v>8771</v>
      </c>
      <c r="BA83" s="322">
        <v>215449</v>
      </c>
      <c r="BB83" s="322">
        <v>72633</v>
      </c>
      <c r="BC83" s="322">
        <v>23438</v>
      </c>
      <c r="BD83" s="322">
        <v>29637</v>
      </c>
      <c r="BE83" s="322">
        <v>14555</v>
      </c>
      <c r="BF83" s="322">
        <v>3872</v>
      </c>
      <c r="BG83" s="322">
        <v>82662</v>
      </c>
      <c r="BH83" s="322">
        <v>14716</v>
      </c>
      <c r="BI83" s="322">
        <v>62030</v>
      </c>
      <c r="BJ83" s="322">
        <v>34596</v>
      </c>
      <c r="BK83" s="322">
        <v>13161</v>
      </c>
      <c r="BL83" s="322">
        <v>18494</v>
      </c>
      <c r="BM83" s="322">
        <v>9024</v>
      </c>
      <c r="BO83" s="336" t="s">
        <v>67</v>
      </c>
      <c r="BP83" s="322">
        <v>656447</v>
      </c>
      <c r="BQ83" s="322">
        <v>219427</v>
      </c>
      <c r="BR83" s="322">
        <v>33329</v>
      </c>
      <c r="BS83" s="322">
        <v>14921</v>
      </c>
      <c r="BT83" s="322">
        <v>33020</v>
      </c>
      <c r="BU83" s="322">
        <v>21716</v>
      </c>
      <c r="BV83" s="322">
        <v>21996</v>
      </c>
      <c r="BW83" s="322">
        <v>310278</v>
      </c>
      <c r="BX83" s="322">
        <v>81223</v>
      </c>
      <c r="BY83" s="322">
        <v>34866</v>
      </c>
      <c r="BZ83" s="322">
        <v>42439</v>
      </c>
      <c r="CA83" s="322">
        <v>28840</v>
      </c>
      <c r="CB83" s="322">
        <v>5342</v>
      </c>
      <c r="CC83" s="322">
        <v>89589</v>
      </c>
      <c r="CD83" s="322">
        <v>20247</v>
      </c>
      <c r="CE83" s="322">
        <v>61263</v>
      </c>
      <c r="CF83" s="322">
        <v>34271</v>
      </c>
      <c r="CG83" s="322">
        <v>18466</v>
      </c>
      <c r="CH83" s="322">
        <v>31686</v>
      </c>
      <c r="CI83" s="322">
        <v>9737</v>
      </c>
      <c r="CK83" s="336" t="s">
        <v>67</v>
      </c>
      <c r="CL83" s="322">
        <v>970194</v>
      </c>
      <c r="CM83" s="322">
        <v>295781</v>
      </c>
      <c r="CN83" s="322" t="s">
        <v>2867</v>
      </c>
      <c r="CO83" s="322" t="s">
        <v>2867</v>
      </c>
      <c r="CP83" s="322" t="s">
        <v>2867</v>
      </c>
      <c r="CQ83" s="322" t="s">
        <v>2867</v>
      </c>
      <c r="CR83" s="322" t="s">
        <v>2867</v>
      </c>
      <c r="CS83" s="322">
        <v>490027</v>
      </c>
      <c r="CT83" s="322" t="s">
        <v>2867</v>
      </c>
      <c r="CU83" s="322" t="s">
        <v>2867</v>
      </c>
      <c r="CV83" s="322" t="s">
        <v>2867</v>
      </c>
      <c r="CW83" s="322" t="s">
        <v>2867</v>
      </c>
      <c r="CX83" s="322" t="s">
        <v>2867</v>
      </c>
      <c r="CY83" s="322">
        <v>100193</v>
      </c>
      <c r="CZ83" s="322" t="s">
        <v>2867</v>
      </c>
      <c r="DA83" s="322" t="s">
        <v>2867</v>
      </c>
      <c r="DB83" s="322" t="s">
        <v>2867</v>
      </c>
      <c r="DC83" s="322">
        <v>43283</v>
      </c>
      <c r="DD83" s="322">
        <v>40896</v>
      </c>
      <c r="DE83" s="322">
        <v>14</v>
      </c>
    </row>
    <row r="85" spans="1:109" ht="27.6" customHeight="1" x14ac:dyDescent="0.2">
      <c r="A85" s="322" t="s">
        <v>72</v>
      </c>
      <c r="B85" s="322" t="s">
        <v>793</v>
      </c>
      <c r="D85" s="322" t="s">
        <v>778</v>
      </c>
      <c r="J85" s="322" t="s">
        <v>785</v>
      </c>
      <c r="S85" s="322" t="s">
        <v>795</v>
      </c>
      <c r="T85" s="322" t="s">
        <v>797</v>
      </c>
      <c r="W85" s="322" t="s">
        <v>72</v>
      </c>
      <c r="X85" s="322" t="s">
        <v>793</v>
      </c>
      <c r="Z85" s="322" t="s">
        <v>778</v>
      </c>
      <c r="AF85" s="322" t="s">
        <v>785</v>
      </c>
      <c r="AO85" s="322" t="s">
        <v>795</v>
      </c>
      <c r="AP85" s="322" t="s">
        <v>797</v>
      </c>
      <c r="AS85" s="322" t="s">
        <v>72</v>
      </c>
      <c r="AT85" s="322" t="s">
        <v>793</v>
      </c>
      <c r="AV85" s="322" t="s">
        <v>778</v>
      </c>
      <c r="BB85" s="322" t="s">
        <v>785</v>
      </c>
      <c r="BK85" s="322" t="s">
        <v>795</v>
      </c>
      <c r="BL85" s="322" t="s">
        <v>797</v>
      </c>
      <c r="BO85" s="322" t="s">
        <v>72</v>
      </c>
      <c r="BP85" s="322" t="s">
        <v>793</v>
      </c>
      <c r="BR85" s="322" t="s">
        <v>778</v>
      </c>
      <c r="BX85" s="322" t="s">
        <v>785</v>
      </c>
      <c r="CG85" s="322" t="s">
        <v>795</v>
      </c>
      <c r="CH85" s="322" t="s">
        <v>797</v>
      </c>
      <c r="CK85" s="322" t="s">
        <v>72</v>
      </c>
      <c r="CL85" s="322" t="s">
        <v>793</v>
      </c>
      <c r="CN85" s="322" t="s">
        <v>778</v>
      </c>
      <c r="CT85" s="322" t="s">
        <v>785</v>
      </c>
      <c r="DC85" s="322" t="s">
        <v>795</v>
      </c>
      <c r="DD85" s="322" t="s">
        <v>797</v>
      </c>
    </row>
    <row r="86" spans="1:109" x14ac:dyDescent="0.2">
      <c r="B86" s="322" t="s">
        <v>794</v>
      </c>
      <c r="C86" s="322" t="s">
        <v>777</v>
      </c>
      <c r="D86" s="322" t="s">
        <v>779</v>
      </c>
      <c r="E86" s="322" t="s">
        <v>780</v>
      </c>
      <c r="F86" s="322" t="s">
        <v>781</v>
      </c>
      <c r="G86" s="322" t="s">
        <v>782</v>
      </c>
      <c r="H86" s="322" t="s">
        <v>783</v>
      </c>
      <c r="I86" s="322" t="s">
        <v>784</v>
      </c>
      <c r="J86" s="322" t="s">
        <v>482</v>
      </c>
      <c r="K86" s="322" t="s">
        <v>484</v>
      </c>
      <c r="L86" s="322" t="s">
        <v>483</v>
      </c>
      <c r="M86" s="322" t="s">
        <v>786</v>
      </c>
      <c r="N86" s="322" t="s">
        <v>787</v>
      </c>
      <c r="O86" s="322" t="s">
        <v>788</v>
      </c>
      <c r="P86" s="322" t="s">
        <v>789</v>
      </c>
      <c r="Q86" s="322" t="s">
        <v>485</v>
      </c>
      <c r="R86" s="322" t="s">
        <v>790</v>
      </c>
      <c r="S86" s="322" t="s">
        <v>796</v>
      </c>
      <c r="T86" s="322" t="s">
        <v>798</v>
      </c>
      <c r="U86" s="322" t="s">
        <v>137</v>
      </c>
      <c r="X86" s="322" t="s">
        <v>794</v>
      </c>
      <c r="Y86" s="322" t="s">
        <v>777</v>
      </c>
      <c r="Z86" s="322" t="s">
        <v>779</v>
      </c>
      <c r="AA86" s="322" t="s">
        <v>780</v>
      </c>
      <c r="AB86" s="322" t="s">
        <v>781</v>
      </c>
      <c r="AC86" s="322" t="s">
        <v>782</v>
      </c>
      <c r="AD86" s="322" t="s">
        <v>783</v>
      </c>
      <c r="AE86" s="322" t="s">
        <v>784</v>
      </c>
      <c r="AF86" s="322" t="s">
        <v>482</v>
      </c>
      <c r="AG86" s="322" t="s">
        <v>484</v>
      </c>
      <c r="AH86" s="322" t="s">
        <v>483</v>
      </c>
      <c r="AI86" s="322" t="s">
        <v>786</v>
      </c>
      <c r="AJ86" s="322" t="s">
        <v>787</v>
      </c>
      <c r="AK86" s="322" t="s">
        <v>788</v>
      </c>
      <c r="AL86" s="322" t="s">
        <v>789</v>
      </c>
      <c r="AM86" s="322" t="s">
        <v>485</v>
      </c>
      <c r="AN86" s="322" t="s">
        <v>790</v>
      </c>
      <c r="AO86" s="322" t="s">
        <v>796</v>
      </c>
      <c r="AP86" s="322" t="s">
        <v>798</v>
      </c>
      <c r="AQ86" s="322" t="s">
        <v>137</v>
      </c>
      <c r="AT86" s="322" t="s">
        <v>794</v>
      </c>
      <c r="AU86" s="322" t="s">
        <v>777</v>
      </c>
      <c r="AV86" s="322" t="s">
        <v>779</v>
      </c>
      <c r="AW86" s="322" t="s">
        <v>780</v>
      </c>
      <c r="AX86" s="322" t="s">
        <v>781</v>
      </c>
      <c r="AY86" s="322" t="s">
        <v>782</v>
      </c>
      <c r="AZ86" s="322" t="s">
        <v>783</v>
      </c>
      <c r="BA86" s="322" t="s">
        <v>784</v>
      </c>
      <c r="BB86" s="322" t="s">
        <v>482</v>
      </c>
      <c r="BC86" s="322" t="s">
        <v>484</v>
      </c>
      <c r="BD86" s="322" t="s">
        <v>483</v>
      </c>
      <c r="BE86" s="322" t="s">
        <v>786</v>
      </c>
      <c r="BF86" s="322" t="s">
        <v>787</v>
      </c>
      <c r="BG86" s="322" t="s">
        <v>788</v>
      </c>
      <c r="BH86" s="322" t="s">
        <v>789</v>
      </c>
      <c r="BI86" s="322" t="s">
        <v>485</v>
      </c>
      <c r="BJ86" s="322" t="s">
        <v>790</v>
      </c>
      <c r="BK86" s="322" t="s">
        <v>796</v>
      </c>
      <c r="BL86" s="322" t="s">
        <v>798</v>
      </c>
      <c r="BM86" s="322" t="s">
        <v>137</v>
      </c>
      <c r="BP86" s="322" t="s">
        <v>794</v>
      </c>
      <c r="BQ86" s="322" t="s">
        <v>777</v>
      </c>
      <c r="BR86" s="322" t="s">
        <v>779</v>
      </c>
      <c r="BS86" s="322" t="s">
        <v>780</v>
      </c>
      <c r="BT86" s="322" t="s">
        <v>781</v>
      </c>
      <c r="BU86" s="322" t="s">
        <v>782</v>
      </c>
      <c r="BV86" s="322" t="s">
        <v>783</v>
      </c>
      <c r="BW86" s="322" t="s">
        <v>784</v>
      </c>
      <c r="BX86" s="322" t="s">
        <v>482</v>
      </c>
      <c r="BY86" s="322" t="s">
        <v>484</v>
      </c>
      <c r="BZ86" s="322" t="s">
        <v>483</v>
      </c>
      <c r="CA86" s="322" t="s">
        <v>786</v>
      </c>
      <c r="CB86" s="322" t="s">
        <v>787</v>
      </c>
      <c r="CC86" s="322" t="s">
        <v>788</v>
      </c>
      <c r="CD86" s="322" t="s">
        <v>789</v>
      </c>
      <c r="CE86" s="322" t="s">
        <v>485</v>
      </c>
      <c r="CF86" s="322" t="s">
        <v>790</v>
      </c>
      <c r="CG86" s="322" t="s">
        <v>796</v>
      </c>
      <c r="CH86" s="322" t="s">
        <v>798</v>
      </c>
      <c r="CI86" s="322" t="s">
        <v>137</v>
      </c>
      <c r="CL86" s="322" t="s">
        <v>794</v>
      </c>
      <c r="CM86" s="322" t="s">
        <v>777</v>
      </c>
      <c r="CN86" s="322" t="s">
        <v>779</v>
      </c>
      <c r="CO86" s="322" t="s">
        <v>780</v>
      </c>
      <c r="CP86" s="322" t="s">
        <v>781</v>
      </c>
      <c r="CQ86" s="322" t="s">
        <v>782</v>
      </c>
      <c r="CR86" s="322" t="s">
        <v>783</v>
      </c>
      <c r="CS86" s="322" t="s">
        <v>784</v>
      </c>
      <c r="CT86" s="322" t="s">
        <v>482</v>
      </c>
      <c r="CU86" s="322" t="s">
        <v>484</v>
      </c>
      <c r="CV86" s="322" t="s">
        <v>483</v>
      </c>
      <c r="CW86" s="322" t="s">
        <v>786</v>
      </c>
      <c r="CX86" s="322" t="s">
        <v>787</v>
      </c>
      <c r="CY86" s="322" t="s">
        <v>788</v>
      </c>
      <c r="CZ86" s="322" t="s">
        <v>789</v>
      </c>
      <c r="DA86" s="322" t="s">
        <v>485</v>
      </c>
      <c r="DB86" s="322" t="s">
        <v>790</v>
      </c>
      <c r="DC86" s="322" t="s">
        <v>796</v>
      </c>
      <c r="DD86" s="322" t="s">
        <v>798</v>
      </c>
      <c r="DE86" s="322" t="s">
        <v>137</v>
      </c>
    </row>
    <row r="87" spans="1:109" x14ac:dyDescent="0.2">
      <c r="A87" s="40" t="s">
        <v>31</v>
      </c>
      <c r="B87" s="322">
        <v>144</v>
      </c>
      <c r="C87" s="322">
        <v>2</v>
      </c>
      <c r="D87" s="338" t="s">
        <v>2</v>
      </c>
      <c r="E87" s="338" t="s">
        <v>2</v>
      </c>
      <c r="F87" s="338" t="s">
        <v>2</v>
      </c>
      <c r="G87" s="338" t="s">
        <v>2</v>
      </c>
      <c r="H87" s="338" t="s">
        <v>2</v>
      </c>
      <c r="I87" s="338" t="s">
        <v>2</v>
      </c>
      <c r="J87" s="322">
        <v>14</v>
      </c>
      <c r="K87" s="322">
        <v>0</v>
      </c>
      <c r="L87" s="338" t="s">
        <v>2</v>
      </c>
      <c r="M87" s="322">
        <v>0</v>
      </c>
      <c r="N87" s="338" t="s">
        <v>2</v>
      </c>
      <c r="O87" s="338" t="s">
        <v>2</v>
      </c>
      <c r="P87" s="338" t="s">
        <v>2</v>
      </c>
      <c r="Q87" s="322">
        <v>9</v>
      </c>
      <c r="R87" s="338" t="s">
        <v>2</v>
      </c>
      <c r="S87" s="338" t="s">
        <v>2</v>
      </c>
      <c r="T87" s="322">
        <v>15</v>
      </c>
      <c r="U87" s="322">
        <v>55</v>
      </c>
      <c r="W87" s="40" t="s">
        <v>31</v>
      </c>
      <c r="X87" s="322">
        <v>258</v>
      </c>
      <c r="Y87" s="322">
        <v>40</v>
      </c>
      <c r="Z87" s="338" t="s">
        <v>2</v>
      </c>
      <c r="AA87" s="338" t="s">
        <v>2</v>
      </c>
      <c r="AB87" s="338" t="s">
        <v>2</v>
      </c>
      <c r="AC87" s="338" t="s">
        <v>2</v>
      </c>
      <c r="AD87" s="338" t="s">
        <v>2</v>
      </c>
      <c r="AE87" s="338" t="s">
        <v>2</v>
      </c>
      <c r="AF87" s="322">
        <v>20</v>
      </c>
      <c r="AG87" s="322">
        <v>4</v>
      </c>
      <c r="AH87" s="322">
        <v>1</v>
      </c>
      <c r="AI87" s="338" t="s">
        <v>2</v>
      </c>
      <c r="AJ87" s="338" t="s">
        <v>2</v>
      </c>
      <c r="AK87" s="338" t="s">
        <v>2</v>
      </c>
      <c r="AL87" s="338" t="s">
        <v>2</v>
      </c>
      <c r="AM87" s="322">
        <v>15</v>
      </c>
      <c r="AN87" s="338" t="s">
        <v>2</v>
      </c>
      <c r="AO87" s="338" t="s">
        <v>2</v>
      </c>
      <c r="AP87" s="322">
        <v>43</v>
      </c>
      <c r="AQ87" s="322">
        <v>135</v>
      </c>
      <c r="AS87" s="40" t="s">
        <v>31</v>
      </c>
      <c r="AT87" s="322">
        <v>265</v>
      </c>
      <c r="AU87" s="322">
        <v>47</v>
      </c>
      <c r="AV87" s="322">
        <v>4</v>
      </c>
      <c r="AW87" s="339" t="s">
        <v>2</v>
      </c>
      <c r="AX87" s="322">
        <v>5</v>
      </c>
      <c r="AY87" s="322">
        <v>1</v>
      </c>
      <c r="AZ87" s="322">
        <v>9</v>
      </c>
      <c r="BA87" s="322">
        <v>101</v>
      </c>
      <c r="BB87" s="322">
        <v>16</v>
      </c>
      <c r="BC87" s="322">
        <v>5</v>
      </c>
      <c r="BD87" s="322">
        <v>1</v>
      </c>
      <c r="BE87" s="322">
        <v>0</v>
      </c>
      <c r="BF87" s="322">
        <v>6</v>
      </c>
      <c r="BG87" s="322">
        <v>54</v>
      </c>
      <c r="BH87" s="322">
        <v>39</v>
      </c>
      <c r="BI87" s="322">
        <v>8</v>
      </c>
      <c r="BJ87" s="322">
        <v>3</v>
      </c>
      <c r="BK87" s="322">
        <v>4</v>
      </c>
      <c r="BL87" s="322">
        <v>53</v>
      </c>
      <c r="BM87" s="322">
        <v>6</v>
      </c>
      <c r="BO87" s="40" t="s">
        <v>31</v>
      </c>
      <c r="BP87" s="322">
        <v>679</v>
      </c>
      <c r="BQ87" s="322">
        <v>129</v>
      </c>
      <c r="BR87" s="322">
        <v>12</v>
      </c>
      <c r="BS87" s="338" t="s">
        <v>2</v>
      </c>
      <c r="BT87" s="322">
        <v>15</v>
      </c>
      <c r="BU87" s="338" t="s">
        <v>2</v>
      </c>
      <c r="BV87" s="322">
        <v>24</v>
      </c>
      <c r="BW87" s="322">
        <v>297</v>
      </c>
      <c r="BX87" s="322">
        <v>55</v>
      </c>
      <c r="BY87" s="322">
        <v>3</v>
      </c>
      <c r="BZ87" s="322">
        <v>56</v>
      </c>
      <c r="CA87" s="338" t="s">
        <v>2</v>
      </c>
      <c r="CB87" s="338" t="s">
        <v>2</v>
      </c>
      <c r="CC87" s="322">
        <v>116</v>
      </c>
      <c r="CD87" s="322">
        <v>69</v>
      </c>
      <c r="CE87" s="322">
        <v>20</v>
      </c>
      <c r="CF87" s="322">
        <v>10</v>
      </c>
      <c r="CG87" s="322">
        <v>28</v>
      </c>
      <c r="CH87" s="322">
        <v>118</v>
      </c>
      <c r="CI87" s="322">
        <v>0</v>
      </c>
      <c r="CK87" s="40" t="s">
        <v>31</v>
      </c>
      <c r="CL87" s="322">
        <v>818</v>
      </c>
      <c r="CM87" s="322">
        <v>120</v>
      </c>
      <c r="CN87" s="322" t="s">
        <v>2867</v>
      </c>
      <c r="CO87" s="322" t="s">
        <v>2867</v>
      </c>
      <c r="CP87" s="322" t="s">
        <v>2867</v>
      </c>
      <c r="CQ87" s="322" t="s">
        <v>2867</v>
      </c>
      <c r="CR87" s="322" t="s">
        <v>2867</v>
      </c>
      <c r="CS87" s="322">
        <v>403</v>
      </c>
      <c r="CT87" s="322" t="s">
        <v>2867</v>
      </c>
      <c r="CU87" s="322" t="s">
        <v>2867</v>
      </c>
      <c r="CV87" s="322" t="s">
        <v>2867</v>
      </c>
      <c r="CW87" s="322" t="s">
        <v>2867</v>
      </c>
      <c r="CX87" s="322" t="s">
        <v>2867</v>
      </c>
      <c r="CY87" s="322">
        <v>148</v>
      </c>
      <c r="CZ87" s="322" t="s">
        <v>2867</v>
      </c>
      <c r="DA87" s="322" t="s">
        <v>2867</v>
      </c>
      <c r="DB87" s="322" t="s">
        <v>2867</v>
      </c>
      <c r="DC87" s="322">
        <v>62</v>
      </c>
      <c r="DD87" s="322">
        <v>85</v>
      </c>
      <c r="DE87" s="322">
        <v>0</v>
      </c>
    </row>
    <row r="88" spans="1:109" x14ac:dyDescent="0.2">
      <c r="A88" s="40" t="s">
        <v>32</v>
      </c>
      <c r="B88" s="322">
        <v>3070</v>
      </c>
      <c r="C88" s="322">
        <v>103</v>
      </c>
      <c r="D88" s="338" t="s">
        <v>2</v>
      </c>
      <c r="E88" s="338" t="s">
        <v>2</v>
      </c>
      <c r="F88" s="338" t="s">
        <v>2</v>
      </c>
      <c r="G88" s="338" t="s">
        <v>2</v>
      </c>
      <c r="H88" s="338" t="s">
        <v>2</v>
      </c>
      <c r="I88" s="338" t="s">
        <v>2</v>
      </c>
      <c r="J88" s="322">
        <v>455</v>
      </c>
      <c r="K88" s="322">
        <v>202</v>
      </c>
      <c r="L88" s="338" t="s">
        <v>2</v>
      </c>
      <c r="M88" s="322">
        <v>10</v>
      </c>
      <c r="N88" s="338" t="s">
        <v>2</v>
      </c>
      <c r="O88" s="338" t="s">
        <v>2</v>
      </c>
      <c r="P88" s="338" t="s">
        <v>2</v>
      </c>
      <c r="Q88" s="322">
        <v>194</v>
      </c>
      <c r="R88" s="338" t="s">
        <v>2</v>
      </c>
      <c r="S88" s="338" t="s">
        <v>2</v>
      </c>
      <c r="T88" s="322">
        <v>93</v>
      </c>
      <c r="U88" s="322">
        <v>576</v>
      </c>
      <c r="W88" s="40" t="s">
        <v>32</v>
      </c>
      <c r="X88" s="322">
        <v>1974</v>
      </c>
      <c r="Y88" s="322">
        <v>236</v>
      </c>
      <c r="Z88" s="338" t="s">
        <v>2</v>
      </c>
      <c r="AA88" s="338" t="s">
        <v>2</v>
      </c>
      <c r="AB88" s="338" t="s">
        <v>2</v>
      </c>
      <c r="AC88" s="338" t="s">
        <v>2</v>
      </c>
      <c r="AD88" s="338" t="s">
        <v>2</v>
      </c>
      <c r="AE88" s="338" t="s">
        <v>2</v>
      </c>
      <c r="AF88" s="322">
        <v>631</v>
      </c>
      <c r="AG88" s="322">
        <v>324</v>
      </c>
      <c r="AH88" s="322">
        <v>8</v>
      </c>
      <c r="AI88" s="338" t="s">
        <v>2</v>
      </c>
      <c r="AJ88" s="338" t="s">
        <v>2</v>
      </c>
      <c r="AK88" s="338" t="s">
        <v>2</v>
      </c>
      <c r="AL88" s="338" t="s">
        <v>2</v>
      </c>
      <c r="AM88" s="322">
        <v>235</v>
      </c>
      <c r="AN88" s="338" t="s">
        <v>2</v>
      </c>
      <c r="AO88" s="338" t="s">
        <v>2</v>
      </c>
      <c r="AP88" s="322">
        <v>95</v>
      </c>
      <c r="AQ88" s="322">
        <v>445</v>
      </c>
      <c r="AS88" s="40" t="s">
        <v>32</v>
      </c>
      <c r="AT88" s="322">
        <v>2757</v>
      </c>
      <c r="AU88" s="322">
        <v>557</v>
      </c>
      <c r="AV88" s="322">
        <v>71</v>
      </c>
      <c r="AW88" s="339" t="s">
        <v>2</v>
      </c>
      <c r="AX88" s="322">
        <v>108</v>
      </c>
      <c r="AY88" s="322">
        <v>82</v>
      </c>
      <c r="AZ88" s="322">
        <v>39</v>
      </c>
      <c r="BA88" s="322">
        <v>1577</v>
      </c>
      <c r="BB88" s="322">
        <v>667</v>
      </c>
      <c r="BC88" s="322">
        <v>381</v>
      </c>
      <c r="BD88" s="322">
        <v>63</v>
      </c>
      <c r="BE88" s="322">
        <v>49</v>
      </c>
      <c r="BF88" s="322">
        <v>47</v>
      </c>
      <c r="BG88" s="322">
        <v>442</v>
      </c>
      <c r="BH88" s="322">
        <v>37</v>
      </c>
      <c r="BI88" s="322">
        <v>405</v>
      </c>
      <c r="BJ88" s="322">
        <v>147</v>
      </c>
      <c r="BK88" s="322">
        <v>58</v>
      </c>
      <c r="BL88" s="322">
        <v>63</v>
      </c>
      <c r="BM88" s="322">
        <v>60</v>
      </c>
      <c r="BO88" s="40" t="s">
        <v>32</v>
      </c>
      <c r="BP88" s="322">
        <v>6746</v>
      </c>
      <c r="BQ88" s="322">
        <v>3041</v>
      </c>
      <c r="BR88" s="322">
        <v>712</v>
      </c>
      <c r="BS88" s="322">
        <v>317</v>
      </c>
      <c r="BT88" s="322">
        <v>289</v>
      </c>
      <c r="BU88" s="322">
        <v>359</v>
      </c>
      <c r="BV88" s="322">
        <v>120</v>
      </c>
      <c r="BW88" s="322">
        <v>2764</v>
      </c>
      <c r="BX88" s="322">
        <v>805</v>
      </c>
      <c r="BY88" s="322">
        <v>658</v>
      </c>
      <c r="BZ88" s="322">
        <v>175</v>
      </c>
      <c r="CA88" s="322">
        <v>131</v>
      </c>
      <c r="CB88" s="338" t="s">
        <v>2</v>
      </c>
      <c r="CC88" s="322">
        <v>776</v>
      </c>
      <c r="CD88" s="322">
        <v>51</v>
      </c>
      <c r="CE88" s="322">
        <v>680</v>
      </c>
      <c r="CF88" s="322">
        <v>289</v>
      </c>
      <c r="CG88" s="322">
        <v>143</v>
      </c>
      <c r="CH88" s="322">
        <v>124</v>
      </c>
      <c r="CI88" s="322">
        <v>105</v>
      </c>
      <c r="CK88" s="40" t="s">
        <v>32</v>
      </c>
      <c r="CL88" s="322">
        <v>20296</v>
      </c>
      <c r="CM88" s="322">
        <v>10781</v>
      </c>
      <c r="CN88" s="322" t="s">
        <v>2867</v>
      </c>
      <c r="CO88" s="322" t="s">
        <v>2867</v>
      </c>
      <c r="CP88" s="322" t="s">
        <v>2867</v>
      </c>
      <c r="CQ88" s="322" t="s">
        <v>2867</v>
      </c>
      <c r="CR88" s="322" t="s">
        <v>2867</v>
      </c>
      <c r="CS88" s="322">
        <v>7656</v>
      </c>
      <c r="CT88" s="322" t="s">
        <v>2867</v>
      </c>
      <c r="CU88" s="322" t="s">
        <v>2867</v>
      </c>
      <c r="CV88" s="322" t="s">
        <v>2867</v>
      </c>
      <c r="CW88" s="322" t="s">
        <v>2867</v>
      </c>
      <c r="CX88" s="322" t="s">
        <v>2867</v>
      </c>
      <c r="CY88" s="322">
        <v>1404</v>
      </c>
      <c r="CZ88" s="322" t="s">
        <v>2867</v>
      </c>
      <c r="DA88" s="322" t="s">
        <v>2867</v>
      </c>
      <c r="DB88" s="322" t="s">
        <v>2867</v>
      </c>
      <c r="DC88" s="322">
        <v>335</v>
      </c>
      <c r="DD88" s="322">
        <v>120</v>
      </c>
      <c r="DE88" s="322">
        <v>0</v>
      </c>
    </row>
    <row r="89" spans="1:109" x14ac:dyDescent="0.2">
      <c r="A89" s="40" t="s">
        <v>33</v>
      </c>
      <c r="B89" s="322">
        <v>18760</v>
      </c>
      <c r="C89" s="322">
        <v>1948</v>
      </c>
      <c r="D89" s="338" t="s">
        <v>2</v>
      </c>
      <c r="E89" s="338" t="s">
        <v>2</v>
      </c>
      <c r="F89" s="338" t="s">
        <v>2</v>
      </c>
      <c r="G89" s="338" t="s">
        <v>2</v>
      </c>
      <c r="H89" s="338" t="s">
        <v>2</v>
      </c>
      <c r="I89" s="338" t="s">
        <v>2</v>
      </c>
      <c r="J89" s="322">
        <v>2156</v>
      </c>
      <c r="K89" s="322">
        <v>238</v>
      </c>
      <c r="L89" s="338" t="s">
        <v>2</v>
      </c>
      <c r="M89" s="322">
        <v>181</v>
      </c>
      <c r="N89" s="338" t="s">
        <v>2</v>
      </c>
      <c r="O89" s="338" t="s">
        <v>2</v>
      </c>
      <c r="P89" s="338" t="s">
        <v>2</v>
      </c>
      <c r="Q89" s="322">
        <v>868</v>
      </c>
      <c r="R89" s="338" t="s">
        <v>2</v>
      </c>
      <c r="S89" s="338" t="s">
        <v>2</v>
      </c>
      <c r="T89" s="322">
        <v>1148</v>
      </c>
      <c r="U89" s="322">
        <v>7072</v>
      </c>
      <c r="W89" s="40" t="s">
        <v>33</v>
      </c>
      <c r="X89" s="322">
        <v>18833</v>
      </c>
      <c r="Y89" s="322">
        <v>4336</v>
      </c>
      <c r="Z89" s="338" t="s">
        <v>2</v>
      </c>
      <c r="AA89" s="338" t="s">
        <v>2</v>
      </c>
      <c r="AB89" s="338" t="s">
        <v>2</v>
      </c>
      <c r="AC89" s="338" t="s">
        <v>2</v>
      </c>
      <c r="AD89" s="338" t="s">
        <v>2</v>
      </c>
      <c r="AE89" s="338" t="s">
        <v>2</v>
      </c>
      <c r="AF89" s="322">
        <v>3584</v>
      </c>
      <c r="AG89" s="322">
        <v>463</v>
      </c>
      <c r="AH89" s="322">
        <v>108</v>
      </c>
      <c r="AI89" s="338" t="s">
        <v>2</v>
      </c>
      <c r="AJ89" s="338" t="s">
        <v>2</v>
      </c>
      <c r="AK89" s="338" t="s">
        <v>2</v>
      </c>
      <c r="AL89" s="338" t="s">
        <v>2</v>
      </c>
      <c r="AM89" s="322">
        <v>1028</v>
      </c>
      <c r="AN89" s="338" t="s">
        <v>2</v>
      </c>
      <c r="AO89" s="338" t="s">
        <v>2</v>
      </c>
      <c r="AP89" s="322">
        <v>913</v>
      </c>
      <c r="AQ89" s="322">
        <v>8401</v>
      </c>
      <c r="AS89" s="40" t="s">
        <v>33</v>
      </c>
      <c r="AT89" s="322">
        <v>25180</v>
      </c>
      <c r="AU89" s="322">
        <v>7199</v>
      </c>
      <c r="AV89" s="322">
        <v>683</v>
      </c>
      <c r="AW89" s="339" t="s">
        <v>2</v>
      </c>
      <c r="AX89" s="322">
        <v>2230</v>
      </c>
      <c r="AY89" s="322">
        <v>537</v>
      </c>
      <c r="AZ89" s="322">
        <v>822</v>
      </c>
      <c r="BA89" s="322">
        <v>13735</v>
      </c>
      <c r="BB89" s="322">
        <v>4599</v>
      </c>
      <c r="BC89" s="322">
        <v>685</v>
      </c>
      <c r="BD89" s="322">
        <v>391</v>
      </c>
      <c r="BE89" s="322">
        <v>567</v>
      </c>
      <c r="BF89" s="322">
        <v>451</v>
      </c>
      <c r="BG89" s="322">
        <v>2183</v>
      </c>
      <c r="BH89" s="322">
        <v>918</v>
      </c>
      <c r="BI89" s="322">
        <v>1101</v>
      </c>
      <c r="BJ89" s="322">
        <v>402</v>
      </c>
      <c r="BK89" s="322">
        <v>682</v>
      </c>
      <c r="BL89" s="322">
        <v>1028</v>
      </c>
      <c r="BM89" s="322">
        <v>353</v>
      </c>
      <c r="BO89" s="40" t="s">
        <v>33</v>
      </c>
      <c r="BP89" s="322">
        <v>35174</v>
      </c>
      <c r="BQ89" s="322">
        <v>12252</v>
      </c>
      <c r="BR89" s="322">
        <v>1449</v>
      </c>
      <c r="BS89" s="322">
        <v>687</v>
      </c>
      <c r="BT89" s="322">
        <v>2756</v>
      </c>
      <c r="BU89" s="322">
        <v>894</v>
      </c>
      <c r="BV89" s="322">
        <v>1615</v>
      </c>
      <c r="BW89" s="322">
        <v>19064</v>
      </c>
      <c r="BX89" s="322">
        <v>5461</v>
      </c>
      <c r="BY89" s="322">
        <v>931</v>
      </c>
      <c r="BZ89" s="322">
        <v>401</v>
      </c>
      <c r="CA89" s="322">
        <v>800</v>
      </c>
      <c r="CB89" s="322">
        <v>750</v>
      </c>
      <c r="CC89" s="322">
        <v>2625</v>
      </c>
      <c r="CD89" s="322">
        <v>1091</v>
      </c>
      <c r="CE89" s="322">
        <v>1112</v>
      </c>
      <c r="CF89" s="322">
        <v>546</v>
      </c>
      <c r="CG89" s="322">
        <v>1069</v>
      </c>
      <c r="CH89" s="322">
        <v>1412</v>
      </c>
      <c r="CI89" s="322">
        <v>482</v>
      </c>
      <c r="CK89" s="40" t="s">
        <v>33</v>
      </c>
      <c r="CL89" s="322">
        <v>46502</v>
      </c>
      <c r="CM89" s="322">
        <v>14713</v>
      </c>
      <c r="CN89" s="322" t="s">
        <v>2867</v>
      </c>
      <c r="CO89" s="322" t="s">
        <v>2867</v>
      </c>
      <c r="CP89" s="322" t="s">
        <v>2867</v>
      </c>
      <c r="CQ89" s="322" t="s">
        <v>2867</v>
      </c>
      <c r="CR89" s="322" t="s">
        <v>2867</v>
      </c>
      <c r="CS89" s="322">
        <v>26110</v>
      </c>
      <c r="CT89" s="322" t="s">
        <v>2867</v>
      </c>
      <c r="CU89" s="322" t="s">
        <v>2867</v>
      </c>
      <c r="CV89" s="322" t="s">
        <v>2867</v>
      </c>
      <c r="CW89" s="322" t="s">
        <v>2867</v>
      </c>
      <c r="CX89" s="322" t="s">
        <v>2867</v>
      </c>
      <c r="CY89" s="322">
        <v>2785</v>
      </c>
      <c r="CZ89" s="322" t="s">
        <v>2867</v>
      </c>
      <c r="DA89" s="322" t="s">
        <v>2867</v>
      </c>
      <c r="DB89" s="322" t="s">
        <v>2867</v>
      </c>
      <c r="DC89" s="322">
        <v>1897</v>
      </c>
      <c r="DD89" s="322">
        <v>997</v>
      </c>
      <c r="DE89" s="322">
        <v>0</v>
      </c>
    </row>
    <row r="90" spans="1:109" x14ac:dyDescent="0.2">
      <c r="A90" s="40" t="s">
        <v>34</v>
      </c>
      <c r="B90" s="322">
        <v>4005</v>
      </c>
      <c r="C90" s="322">
        <v>253</v>
      </c>
      <c r="D90" s="338" t="s">
        <v>2</v>
      </c>
      <c r="E90" s="338" t="s">
        <v>2</v>
      </c>
      <c r="F90" s="338" t="s">
        <v>2</v>
      </c>
      <c r="G90" s="338" t="s">
        <v>2</v>
      </c>
      <c r="H90" s="338" t="s">
        <v>2</v>
      </c>
      <c r="I90" s="338" t="s">
        <v>2</v>
      </c>
      <c r="J90" s="322">
        <v>943</v>
      </c>
      <c r="K90" s="322">
        <v>61</v>
      </c>
      <c r="L90" s="338" t="s">
        <v>2</v>
      </c>
      <c r="M90" s="322">
        <v>32</v>
      </c>
      <c r="N90" s="338" t="s">
        <v>2</v>
      </c>
      <c r="O90" s="338" t="s">
        <v>2</v>
      </c>
      <c r="P90" s="338" t="s">
        <v>2</v>
      </c>
      <c r="Q90" s="322">
        <v>151</v>
      </c>
      <c r="R90" s="338" t="s">
        <v>2</v>
      </c>
      <c r="S90" s="338" t="s">
        <v>2</v>
      </c>
      <c r="T90" s="322">
        <v>244</v>
      </c>
      <c r="U90" s="322">
        <v>955</v>
      </c>
      <c r="W90" s="40" t="s">
        <v>34</v>
      </c>
      <c r="X90" s="322">
        <v>3576</v>
      </c>
      <c r="Y90" s="322">
        <v>671</v>
      </c>
      <c r="Z90" s="338" t="s">
        <v>2</v>
      </c>
      <c r="AA90" s="338" t="s">
        <v>2</v>
      </c>
      <c r="AB90" s="338" t="s">
        <v>2</v>
      </c>
      <c r="AC90" s="338" t="s">
        <v>2</v>
      </c>
      <c r="AD90" s="338" t="s">
        <v>2</v>
      </c>
      <c r="AE90" s="338" t="s">
        <v>2</v>
      </c>
      <c r="AF90" s="322">
        <v>1217</v>
      </c>
      <c r="AG90" s="322">
        <v>79</v>
      </c>
      <c r="AH90" s="322">
        <v>22</v>
      </c>
      <c r="AI90" s="338" t="s">
        <v>2</v>
      </c>
      <c r="AJ90" s="338" t="s">
        <v>2</v>
      </c>
      <c r="AK90" s="338" t="s">
        <v>2</v>
      </c>
      <c r="AL90" s="338" t="s">
        <v>2</v>
      </c>
      <c r="AM90" s="322">
        <v>324</v>
      </c>
      <c r="AN90" s="338" t="s">
        <v>2</v>
      </c>
      <c r="AO90" s="338" t="s">
        <v>2</v>
      </c>
      <c r="AP90" s="322">
        <v>239</v>
      </c>
      <c r="AQ90" s="322">
        <v>1024</v>
      </c>
      <c r="AS90" s="40" t="s">
        <v>34</v>
      </c>
      <c r="AT90" s="322">
        <v>4543</v>
      </c>
      <c r="AU90" s="322">
        <v>1022</v>
      </c>
      <c r="AV90" s="322">
        <v>77</v>
      </c>
      <c r="AW90" s="339" t="s">
        <v>2</v>
      </c>
      <c r="AX90" s="322">
        <v>340</v>
      </c>
      <c r="AY90" s="322">
        <v>104</v>
      </c>
      <c r="AZ90" s="322">
        <v>102</v>
      </c>
      <c r="BA90" s="322">
        <v>2537</v>
      </c>
      <c r="BB90" s="322">
        <v>1395</v>
      </c>
      <c r="BC90" s="322">
        <v>93</v>
      </c>
      <c r="BD90" s="322">
        <v>77</v>
      </c>
      <c r="BE90" s="322">
        <v>129</v>
      </c>
      <c r="BF90" s="322">
        <v>31</v>
      </c>
      <c r="BG90" s="322">
        <v>551</v>
      </c>
      <c r="BH90" s="322">
        <v>83</v>
      </c>
      <c r="BI90" s="322">
        <v>453</v>
      </c>
      <c r="BJ90" s="322">
        <v>191</v>
      </c>
      <c r="BK90" s="322">
        <v>149</v>
      </c>
      <c r="BL90" s="322">
        <v>136</v>
      </c>
      <c r="BM90" s="322">
        <v>148</v>
      </c>
      <c r="BO90" s="40" t="s">
        <v>34</v>
      </c>
      <c r="BP90" s="322">
        <v>6375</v>
      </c>
      <c r="BQ90" s="322">
        <v>2306</v>
      </c>
      <c r="BR90" s="322">
        <v>507</v>
      </c>
      <c r="BS90" s="322">
        <v>1960</v>
      </c>
      <c r="BT90" s="322">
        <v>363</v>
      </c>
      <c r="BU90" s="322">
        <v>265</v>
      </c>
      <c r="BV90" s="322">
        <v>216</v>
      </c>
      <c r="BW90" s="322">
        <v>3089</v>
      </c>
      <c r="BX90" s="322">
        <v>1350</v>
      </c>
      <c r="BY90" s="322">
        <v>89</v>
      </c>
      <c r="BZ90" s="322">
        <v>104</v>
      </c>
      <c r="CA90" s="322">
        <v>195</v>
      </c>
      <c r="CB90" s="338" t="s">
        <v>2</v>
      </c>
      <c r="CC90" s="322">
        <v>715</v>
      </c>
      <c r="CD90" s="322">
        <v>103</v>
      </c>
      <c r="CE90" s="322">
        <v>490</v>
      </c>
      <c r="CF90" s="322">
        <v>245</v>
      </c>
      <c r="CG90" s="322">
        <v>188</v>
      </c>
      <c r="CH90" s="322">
        <v>215</v>
      </c>
      <c r="CI90" s="322">
        <v>125</v>
      </c>
      <c r="CK90" s="40" t="s">
        <v>34</v>
      </c>
      <c r="CL90" s="322">
        <v>12271</v>
      </c>
      <c r="CM90" s="322">
        <v>6316</v>
      </c>
      <c r="CN90" s="322" t="s">
        <v>2867</v>
      </c>
      <c r="CO90" s="322" t="s">
        <v>2867</v>
      </c>
      <c r="CP90" s="322" t="s">
        <v>2867</v>
      </c>
      <c r="CQ90" s="322" t="s">
        <v>2867</v>
      </c>
      <c r="CR90" s="322" t="s">
        <v>2867</v>
      </c>
      <c r="CS90" s="322">
        <v>4542</v>
      </c>
      <c r="CT90" s="322" t="s">
        <v>2867</v>
      </c>
      <c r="CU90" s="322" t="s">
        <v>2867</v>
      </c>
      <c r="CV90" s="322" t="s">
        <v>2867</v>
      </c>
      <c r="CW90" s="322" t="s">
        <v>2867</v>
      </c>
      <c r="CX90" s="322" t="s">
        <v>2867</v>
      </c>
      <c r="CY90" s="322">
        <v>888</v>
      </c>
      <c r="CZ90" s="322" t="s">
        <v>2867</v>
      </c>
      <c r="DA90" s="322" t="s">
        <v>2867</v>
      </c>
      <c r="DB90" s="322" t="s">
        <v>2867</v>
      </c>
      <c r="DC90" s="322">
        <v>325</v>
      </c>
      <c r="DD90" s="322">
        <v>200</v>
      </c>
      <c r="DE90" s="322">
        <v>0</v>
      </c>
    </row>
    <row r="91" spans="1:109" x14ac:dyDescent="0.2">
      <c r="A91" s="40" t="s">
        <v>35</v>
      </c>
      <c r="B91" s="322">
        <v>33518</v>
      </c>
      <c r="C91" s="322">
        <v>3226</v>
      </c>
      <c r="D91" s="338" t="s">
        <v>2</v>
      </c>
      <c r="E91" s="338" t="s">
        <v>2</v>
      </c>
      <c r="F91" s="338" t="s">
        <v>2</v>
      </c>
      <c r="G91" s="338" t="s">
        <v>2</v>
      </c>
      <c r="H91" s="338" t="s">
        <v>2</v>
      </c>
      <c r="I91" s="338" t="s">
        <v>2</v>
      </c>
      <c r="J91" s="322">
        <v>3501</v>
      </c>
      <c r="K91" s="322">
        <v>540</v>
      </c>
      <c r="L91" s="338" t="s">
        <v>2</v>
      </c>
      <c r="M91" s="322">
        <v>229</v>
      </c>
      <c r="N91" s="338" t="s">
        <v>2</v>
      </c>
      <c r="O91" s="338" t="s">
        <v>2</v>
      </c>
      <c r="P91" s="338" t="s">
        <v>2</v>
      </c>
      <c r="Q91" s="322">
        <v>9103</v>
      </c>
      <c r="R91" s="338" t="s">
        <v>2</v>
      </c>
      <c r="S91" s="338" t="s">
        <v>2</v>
      </c>
      <c r="T91" s="322">
        <v>744</v>
      </c>
      <c r="U91" s="322">
        <v>4856</v>
      </c>
      <c r="W91" s="40" t="s">
        <v>35</v>
      </c>
      <c r="X91" s="322">
        <v>30883</v>
      </c>
      <c r="Y91" s="322">
        <v>7853</v>
      </c>
      <c r="Z91" s="338" t="s">
        <v>2</v>
      </c>
      <c r="AA91" s="338" t="s">
        <v>2</v>
      </c>
      <c r="AB91" s="338" t="s">
        <v>2</v>
      </c>
      <c r="AC91" s="338" t="s">
        <v>2</v>
      </c>
      <c r="AD91" s="338" t="s">
        <v>2</v>
      </c>
      <c r="AE91" s="338" t="s">
        <v>2</v>
      </c>
      <c r="AF91" s="322">
        <v>6952</v>
      </c>
      <c r="AG91" s="322">
        <v>1266</v>
      </c>
      <c r="AH91" s="322">
        <v>132</v>
      </c>
      <c r="AI91" s="338" t="s">
        <v>2</v>
      </c>
      <c r="AJ91" s="338" t="s">
        <v>2</v>
      </c>
      <c r="AK91" s="338" t="s">
        <v>2</v>
      </c>
      <c r="AL91" s="338" t="s">
        <v>2</v>
      </c>
      <c r="AM91" s="322">
        <v>8730</v>
      </c>
      <c r="AN91" s="338" t="s">
        <v>2</v>
      </c>
      <c r="AO91" s="338" t="s">
        <v>2</v>
      </c>
      <c r="AP91" s="322">
        <v>703</v>
      </c>
      <c r="AQ91" s="322">
        <v>5247</v>
      </c>
      <c r="AS91" s="40" t="s">
        <v>35</v>
      </c>
      <c r="AT91" s="322">
        <v>36132</v>
      </c>
      <c r="AU91" s="322">
        <v>10656</v>
      </c>
      <c r="AV91" s="322">
        <v>915</v>
      </c>
      <c r="AW91" s="339" t="s">
        <v>2</v>
      </c>
      <c r="AX91" s="322">
        <v>3789</v>
      </c>
      <c r="AY91" s="322">
        <v>1020</v>
      </c>
      <c r="AZ91" s="322">
        <v>359</v>
      </c>
      <c r="BA91" s="322">
        <v>15710</v>
      </c>
      <c r="BB91" s="322">
        <v>8262</v>
      </c>
      <c r="BC91" s="322">
        <v>1758</v>
      </c>
      <c r="BD91" s="322">
        <v>226</v>
      </c>
      <c r="BE91" s="322">
        <v>1191</v>
      </c>
      <c r="BF91" s="322">
        <v>478</v>
      </c>
      <c r="BG91" s="322">
        <v>7505</v>
      </c>
      <c r="BH91" s="322">
        <v>378</v>
      </c>
      <c r="BI91" s="322">
        <v>7413</v>
      </c>
      <c r="BJ91" s="322">
        <v>4358</v>
      </c>
      <c r="BK91" s="322">
        <v>768</v>
      </c>
      <c r="BL91" s="322">
        <v>1118</v>
      </c>
      <c r="BM91" s="322">
        <v>375</v>
      </c>
      <c r="BO91" s="40" t="s">
        <v>35</v>
      </c>
      <c r="BP91" s="322">
        <v>48845</v>
      </c>
      <c r="BQ91" s="322">
        <v>16316</v>
      </c>
      <c r="BR91" s="322">
        <v>1634</v>
      </c>
      <c r="BS91" s="338" t="s">
        <v>2</v>
      </c>
      <c r="BT91" s="322">
        <v>4023</v>
      </c>
      <c r="BU91" s="322">
        <v>1491</v>
      </c>
      <c r="BV91" s="322">
        <v>928</v>
      </c>
      <c r="BW91" s="322">
        <v>21223</v>
      </c>
      <c r="BX91" s="322">
        <v>9848</v>
      </c>
      <c r="BY91" s="322">
        <v>2358</v>
      </c>
      <c r="BZ91" s="322">
        <v>368</v>
      </c>
      <c r="CA91" s="322">
        <v>2347</v>
      </c>
      <c r="CB91" s="322">
        <v>710</v>
      </c>
      <c r="CC91" s="322">
        <v>7663</v>
      </c>
      <c r="CD91" s="322">
        <v>401</v>
      </c>
      <c r="CE91" s="322">
        <v>7039</v>
      </c>
      <c r="CF91" s="322">
        <v>4474</v>
      </c>
      <c r="CG91" s="322">
        <v>1154</v>
      </c>
      <c r="CH91" s="322">
        <v>2209</v>
      </c>
      <c r="CI91" s="322">
        <v>833</v>
      </c>
      <c r="CK91" s="40" t="s">
        <v>35</v>
      </c>
      <c r="CL91" s="322">
        <v>62154</v>
      </c>
      <c r="CM91" s="322">
        <v>18030</v>
      </c>
      <c r="CN91" s="322" t="s">
        <v>2867</v>
      </c>
      <c r="CO91" s="322" t="s">
        <v>2867</v>
      </c>
      <c r="CP91" s="322" t="s">
        <v>2867</v>
      </c>
      <c r="CQ91" s="322" t="s">
        <v>2867</v>
      </c>
      <c r="CR91" s="322" t="s">
        <v>2867</v>
      </c>
      <c r="CS91" s="322">
        <v>32857</v>
      </c>
      <c r="CT91" s="322" t="s">
        <v>2867</v>
      </c>
      <c r="CU91" s="322" t="s">
        <v>2867</v>
      </c>
      <c r="CV91" s="322" t="s">
        <v>2867</v>
      </c>
      <c r="CW91" s="322" t="s">
        <v>2867</v>
      </c>
      <c r="CX91" s="322" t="s">
        <v>2867</v>
      </c>
      <c r="CY91" s="322">
        <v>7097</v>
      </c>
      <c r="CZ91" s="322" t="s">
        <v>2867</v>
      </c>
      <c r="DA91" s="322" t="s">
        <v>2867</v>
      </c>
      <c r="DB91" s="322" t="s">
        <v>2867</v>
      </c>
      <c r="DC91" s="322">
        <v>2827</v>
      </c>
      <c r="DD91" s="322">
        <v>1343</v>
      </c>
      <c r="DE91" s="322">
        <v>0</v>
      </c>
    </row>
    <row r="92" spans="1:109" x14ac:dyDescent="0.2">
      <c r="A92" s="40" t="s">
        <v>36</v>
      </c>
      <c r="B92" s="322">
        <v>8069</v>
      </c>
      <c r="C92" s="322">
        <v>429</v>
      </c>
      <c r="D92" s="338" t="s">
        <v>2</v>
      </c>
      <c r="E92" s="338" t="s">
        <v>2</v>
      </c>
      <c r="F92" s="338" t="s">
        <v>2</v>
      </c>
      <c r="G92" s="338" t="s">
        <v>2</v>
      </c>
      <c r="H92" s="338" t="s">
        <v>2</v>
      </c>
      <c r="I92" s="338" t="s">
        <v>2</v>
      </c>
      <c r="J92" s="322">
        <v>982</v>
      </c>
      <c r="K92" s="322">
        <v>92</v>
      </c>
      <c r="L92" s="338" t="s">
        <v>2</v>
      </c>
      <c r="M92" s="322">
        <v>104</v>
      </c>
      <c r="N92" s="338" t="s">
        <v>2</v>
      </c>
      <c r="O92" s="338" t="s">
        <v>2</v>
      </c>
      <c r="P92" s="338" t="s">
        <v>2</v>
      </c>
      <c r="Q92" s="322">
        <v>758</v>
      </c>
      <c r="R92" s="338" t="s">
        <v>2</v>
      </c>
      <c r="S92" s="338" t="s">
        <v>2</v>
      </c>
      <c r="T92" s="322">
        <v>860</v>
      </c>
      <c r="U92" s="322">
        <v>2606</v>
      </c>
      <c r="W92" s="40" t="s">
        <v>36</v>
      </c>
      <c r="X92" s="322">
        <v>5877</v>
      </c>
      <c r="Y92" s="322">
        <v>768</v>
      </c>
      <c r="Z92" s="338" t="s">
        <v>2</v>
      </c>
      <c r="AA92" s="338" t="s">
        <v>2</v>
      </c>
      <c r="AB92" s="338" t="s">
        <v>2</v>
      </c>
      <c r="AC92" s="338" t="s">
        <v>2</v>
      </c>
      <c r="AD92" s="338" t="s">
        <v>2</v>
      </c>
      <c r="AE92" s="338" t="s">
        <v>2</v>
      </c>
      <c r="AF92" s="322">
        <v>1019</v>
      </c>
      <c r="AG92" s="322">
        <v>124</v>
      </c>
      <c r="AH92" s="322">
        <v>44</v>
      </c>
      <c r="AI92" s="338" t="s">
        <v>2</v>
      </c>
      <c r="AJ92" s="338" t="s">
        <v>2</v>
      </c>
      <c r="AK92" s="338" t="s">
        <v>2</v>
      </c>
      <c r="AL92" s="338" t="s">
        <v>2</v>
      </c>
      <c r="AM92" s="322">
        <v>748</v>
      </c>
      <c r="AN92" s="338" t="s">
        <v>2</v>
      </c>
      <c r="AO92" s="338" t="s">
        <v>2</v>
      </c>
      <c r="AP92" s="322">
        <v>781</v>
      </c>
      <c r="AQ92" s="322">
        <v>2393</v>
      </c>
      <c r="AS92" s="40" t="s">
        <v>36</v>
      </c>
      <c r="AT92" s="322">
        <v>7058</v>
      </c>
      <c r="AU92" s="322">
        <v>1602</v>
      </c>
      <c r="AV92" s="322">
        <v>111</v>
      </c>
      <c r="AW92" s="339" t="s">
        <v>2</v>
      </c>
      <c r="AX92" s="322">
        <v>331</v>
      </c>
      <c r="AY92" s="322">
        <v>100</v>
      </c>
      <c r="AZ92" s="322">
        <v>314</v>
      </c>
      <c r="BA92" s="322">
        <v>3173</v>
      </c>
      <c r="BB92" s="322">
        <v>1104</v>
      </c>
      <c r="BC92" s="322">
        <v>147</v>
      </c>
      <c r="BD92" s="322">
        <v>140</v>
      </c>
      <c r="BE92" s="322">
        <v>273</v>
      </c>
      <c r="BF92" s="322">
        <v>82</v>
      </c>
      <c r="BG92" s="322">
        <v>1249</v>
      </c>
      <c r="BH92" s="322">
        <v>289</v>
      </c>
      <c r="BI92" s="322">
        <v>848</v>
      </c>
      <c r="BJ92" s="322">
        <v>398</v>
      </c>
      <c r="BK92" s="322">
        <v>334</v>
      </c>
      <c r="BL92" s="322">
        <v>563</v>
      </c>
      <c r="BM92" s="322">
        <v>137</v>
      </c>
      <c r="BO92" s="40" t="s">
        <v>36</v>
      </c>
      <c r="BP92" s="322">
        <v>9975</v>
      </c>
      <c r="BQ92" s="322">
        <v>3048</v>
      </c>
      <c r="BR92" s="322">
        <v>302</v>
      </c>
      <c r="BS92" s="322">
        <v>145</v>
      </c>
      <c r="BT92" s="322">
        <v>390</v>
      </c>
      <c r="BU92" s="322">
        <v>176</v>
      </c>
      <c r="BV92" s="322">
        <v>632</v>
      </c>
      <c r="BW92" s="322">
        <v>4480</v>
      </c>
      <c r="BX92" s="322">
        <v>1312</v>
      </c>
      <c r="BY92" s="322">
        <v>187</v>
      </c>
      <c r="BZ92" s="322">
        <v>240</v>
      </c>
      <c r="CA92" s="322">
        <v>349</v>
      </c>
      <c r="CB92" s="322">
        <v>175</v>
      </c>
      <c r="CC92" s="322">
        <v>1472</v>
      </c>
      <c r="CD92" s="322">
        <v>363</v>
      </c>
      <c r="CE92" s="322">
        <v>849</v>
      </c>
      <c r="CF92" s="322">
        <v>515</v>
      </c>
      <c r="CG92" s="322">
        <v>467</v>
      </c>
      <c r="CH92" s="322">
        <v>707</v>
      </c>
      <c r="CI92" s="322">
        <v>155</v>
      </c>
      <c r="CK92" s="40" t="s">
        <v>36</v>
      </c>
      <c r="CL92" s="322">
        <v>15350</v>
      </c>
      <c r="CM92" s="322">
        <v>5320</v>
      </c>
      <c r="CN92" s="322" t="s">
        <v>2867</v>
      </c>
      <c r="CO92" s="322" t="s">
        <v>2867</v>
      </c>
      <c r="CP92" s="322" t="s">
        <v>2867</v>
      </c>
      <c r="CQ92" s="322" t="s">
        <v>2867</v>
      </c>
      <c r="CR92" s="322" t="s">
        <v>2867</v>
      </c>
      <c r="CS92" s="322">
        <v>6281</v>
      </c>
      <c r="CT92" s="322" t="s">
        <v>2867</v>
      </c>
      <c r="CU92" s="322" t="s">
        <v>2867</v>
      </c>
      <c r="CV92" s="322" t="s">
        <v>2867</v>
      </c>
      <c r="CW92" s="322" t="s">
        <v>2867</v>
      </c>
      <c r="CX92" s="322" t="s">
        <v>2867</v>
      </c>
      <c r="CY92" s="322">
        <v>2082</v>
      </c>
      <c r="CZ92" s="322" t="s">
        <v>2867</v>
      </c>
      <c r="DA92" s="322" t="s">
        <v>2867</v>
      </c>
      <c r="DB92" s="322" t="s">
        <v>2867</v>
      </c>
      <c r="DC92" s="322">
        <v>934</v>
      </c>
      <c r="DD92" s="322">
        <v>732</v>
      </c>
      <c r="DE92" s="322">
        <v>1</v>
      </c>
    </row>
    <row r="93" spans="1:109" x14ac:dyDescent="0.2">
      <c r="A93" s="40" t="s">
        <v>37</v>
      </c>
      <c r="B93" s="322">
        <v>20095</v>
      </c>
      <c r="C93" s="322">
        <v>1081</v>
      </c>
      <c r="D93" s="338" t="s">
        <v>2</v>
      </c>
      <c r="E93" s="338" t="s">
        <v>2</v>
      </c>
      <c r="F93" s="338" t="s">
        <v>2</v>
      </c>
      <c r="G93" s="338" t="s">
        <v>2</v>
      </c>
      <c r="H93" s="338" t="s">
        <v>2</v>
      </c>
      <c r="I93" s="338" t="s">
        <v>2</v>
      </c>
      <c r="J93" s="322">
        <v>1175</v>
      </c>
      <c r="K93" s="322">
        <v>244</v>
      </c>
      <c r="L93" s="338" t="s">
        <v>2</v>
      </c>
      <c r="M93" s="322">
        <v>187</v>
      </c>
      <c r="N93" s="338" t="s">
        <v>2</v>
      </c>
      <c r="O93" s="338" t="s">
        <v>2</v>
      </c>
      <c r="P93" s="338" t="s">
        <v>2</v>
      </c>
      <c r="Q93" s="322">
        <v>1300</v>
      </c>
      <c r="R93" s="338" t="s">
        <v>2</v>
      </c>
      <c r="S93" s="338" t="s">
        <v>2</v>
      </c>
      <c r="T93" s="322">
        <v>1794</v>
      </c>
      <c r="U93" s="322">
        <v>7550</v>
      </c>
      <c r="W93" s="40" t="s">
        <v>37</v>
      </c>
      <c r="X93" s="322">
        <v>12459</v>
      </c>
      <c r="Y93" s="322">
        <v>1275</v>
      </c>
      <c r="Z93" s="338" t="s">
        <v>2</v>
      </c>
      <c r="AA93" s="338" t="s">
        <v>2</v>
      </c>
      <c r="AB93" s="338" t="s">
        <v>2</v>
      </c>
      <c r="AC93" s="338" t="s">
        <v>2</v>
      </c>
      <c r="AD93" s="338" t="s">
        <v>2</v>
      </c>
      <c r="AE93" s="338" t="s">
        <v>2</v>
      </c>
      <c r="AF93" s="322">
        <v>945</v>
      </c>
      <c r="AG93" s="322">
        <v>193</v>
      </c>
      <c r="AH93" s="322">
        <v>400</v>
      </c>
      <c r="AI93" s="338" t="s">
        <v>2</v>
      </c>
      <c r="AJ93" s="338" t="s">
        <v>2</v>
      </c>
      <c r="AK93" s="338" t="s">
        <v>2</v>
      </c>
      <c r="AL93" s="338" t="s">
        <v>2</v>
      </c>
      <c r="AM93" s="322">
        <v>1072</v>
      </c>
      <c r="AN93" s="338" t="s">
        <v>2</v>
      </c>
      <c r="AO93" s="338" t="s">
        <v>2</v>
      </c>
      <c r="AP93" s="322">
        <v>1504</v>
      </c>
      <c r="AQ93" s="322">
        <v>7070</v>
      </c>
      <c r="AS93" s="40" t="s">
        <v>37</v>
      </c>
      <c r="AT93" s="322">
        <v>16930</v>
      </c>
      <c r="AU93" s="322">
        <v>3495</v>
      </c>
      <c r="AV93" s="322">
        <v>488</v>
      </c>
      <c r="AW93" s="339" t="s">
        <v>2</v>
      </c>
      <c r="AX93" s="322">
        <v>274</v>
      </c>
      <c r="AY93" s="322">
        <v>298</v>
      </c>
      <c r="AZ93" s="322">
        <v>811</v>
      </c>
      <c r="BA93" s="322">
        <v>7725</v>
      </c>
      <c r="BB93" s="322">
        <v>963</v>
      </c>
      <c r="BC93" s="322">
        <v>214</v>
      </c>
      <c r="BD93" s="322">
        <v>1995</v>
      </c>
      <c r="BE93" s="322">
        <v>181</v>
      </c>
      <c r="BF93" s="322">
        <v>713</v>
      </c>
      <c r="BG93" s="322">
        <v>3285</v>
      </c>
      <c r="BH93" s="322">
        <v>1791</v>
      </c>
      <c r="BI93" s="322">
        <v>1010</v>
      </c>
      <c r="BJ93" s="322">
        <v>297</v>
      </c>
      <c r="BK93" s="322">
        <v>733</v>
      </c>
      <c r="BL93" s="322">
        <v>1543</v>
      </c>
      <c r="BM93" s="322">
        <v>149</v>
      </c>
      <c r="BO93" s="40" t="s">
        <v>37</v>
      </c>
      <c r="BP93" s="322">
        <v>25779</v>
      </c>
      <c r="BQ93" s="322">
        <v>6838</v>
      </c>
      <c r="BR93" s="322">
        <v>807</v>
      </c>
      <c r="BS93" s="322">
        <v>1074</v>
      </c>
      <c r="BT93" s="322">
        <v>300</v>
      </c>
      <c r="BU93" s="322">
        <v>428</v>
      </c>
      <c r="BV93" s="322">
        <v>1221</v>
      </c>
      <c r="BW93" s="322">
        <v>11583</v>
      </c>
      <c r="BX93" s="322">
        <v>1129</v>
      </c>
      <c r="BY93" s="322">
        <v>281</v>
      </c>
      <c r="BZ93" s="322">
        <v>3538</v>
      </c>
      <c r="CA93" s="322">
        <v>172</v>
      </c>
      <c r="CB93" s="322">
        <v>802</v>
      </c>
      <c r="CC93" s="322">
        <v>4043</v>
      </c>
      <c r="CD93" s="322">
        <v>2384</v>
      </c>
      <c r="CE93" s="322">
        <v>932</v>
      </c>
      <c r="CF93" s="322">
        <v>284</v>
      </c>
      <c r="CG93" s="322">
        <v>1088</v>
      </c>
      <c r="CH93" s="322">
        <v>2441</v>
      </c>
      <c r="CI93" s="322">
        <v>320</v>
      </c>
      <c r="CK93" s="40" t="s">
        <v>37</v>
      </c>
      <c r="CL93" s="322">
        <v>31578</v>
      </c>
      <c r="CM93" s="322">
        <v>7210</v>
      </c>
      <c r="CN93" s="322" t="s">
        <v>2867</v>
      </c>
      <c r="CO93" s="322" t="s">
        <v>2867</v>
      </c>
      <c r="CP93" s="322" t="s">
        <v>2867</v>
      </c>
      <c r="CQ93" s="322" t="s">
        <v>2867</v>
      </c>
      <c r="CR93" s="322" t="s">
        <v>2867</v>
      </c>
      <c r="CS93" s="322">
        <v>14640</v>
      </c>
      <c r="CT93" s="322" t="s">
        <v>2867</v>
      </c>
      <c r="CU93" s="322" t="s">
        <v>2867</v>
      </c>
      <c r="CV93" s="322" t="s">
        <v>2867</v>
      </c>
      <c r="CW93" s="322" t="s">
        <v>2867</v>
      </c>
      <c r="CX93" s="322" t="s">
        <v>2867</v>
      </c>
      <c r="CY93" s="322">
        <v>5027</v>
      </c>
      <c r="CZ93" s="322" t="s">
        <v>2867</v>
      </c>
      <c r="DA93" s="322" t="s">
        <v>2867</v>
      </c>
      <c r="DB93" s="322" t="s">
        <v>2867</v>
      </c>
      <c r="DC93" s="322">
        <v>2007</v>
      </c>
      <c r="DD93" s="322">
        <v>2691</v>
      </c>
      <c r="DE93" s="322">
        <v>3</v>
      </c>
    </row>
    <row r="94" spans="1:109" x14ac:dyDescent="0.2">
      <c r="A94" s="40" t="s">
        <v>38</v>
      </c>
      <c r="B94" s="322">
        <v>16278</v>
      </c>
      <c r="C94" s="322">
        <v>1091</v>
      </c>
      <c r="D94" s="338" t="s">
        <v>2</v>
      </c>
      <c r="E94" s="338" t="s">
        <v>2</v>
      </c>
      <c r="F94" s="338" t="s">
        <v>2</v>
      </c>
      <c r="G94" s="338" t="s">
        <v>2</v>
      </c>
      <c r="H94" s="338" t="s">
        <v>2</v>
      </c>
      <c r="I94" s="338" t="s">
        <v>2</v>
      </c>
      <c r="J94" s="322">
        <v>2702</v>
      </c>
      <c r="K94" s="322">
        <v>445</v>
      </c>
      <c r="L94" s="338" t="s">
        <v>2</v>
      </c>
      <c r="M94" s="322">
        <v>182</v>
      </c>
      <c r="N94" s="338" t="s">
        <v>2</v>
      </c>
      <c r="O94" s="338" t="s">
        <v>2</v>
      </c>
      <c r="P94" s="338" t="s">
        <v>2</v>
      </c>
      <c r="Q94" s="322">
        <v>2952</v>
      </c>
      <c r="R94" s="338" t="s">
        <v>2</v>
      </c>
      <c r="S94" s="338" t="s">
        <v>2</v>
      </c>
      <c r="T94" s="322">
        <v>842</v>
      </c>
      <c r="U94" s="322">
        <v>4303</v>
      </c>
      <c r="W94" s="40" t="s">
        <v>38</v>
      </c>
      <c r="X94" s="322">
        <v>15003</v>
      </c>
      <c r="Y94" s="322">
        <v>2980</v>
      </c>
      <c r="Z94" s="338" t="s">
        <v>2</v>
      </c>
      <c r="AA94" s="338" t="s">
        <v>2</v>
      </c>
      <c r="AB94" s="338" t="s">
        <v>2</v>
      </c>
      <c r="AC94" s="338" t="s">
        <v>2</v>
      </c>
      <c r="AD94" s="338" t="s">
        <v>2</v>
      </c>
      <c r="AE94" s="338" t="s">
        <v>2</v>
      </c>
      <c r="AF94" s="322">
        <v>3485</v>
      </c>
      <c r="AG94" s="322">
        <v>646</v>
      </c>
      <c r="AH94" s="322">
        <v>77</v>
      </c>
      <c r="AI94" s="338" t="s">
        <v>2</v>
      </c>
      <c r="AJ94" s="338" t="s">
        <v>2</v>
      </c>
      <c r="AK94" s="338" t="s">
        <v>2</v>
      </c>
      <c r="AL94" s="338" t="s">
        <v>2</v>
      </c>
      <c r="AM94" s="322">
        <v>3586</v>
      </c>
      <c r="AN94" s="338" t="s">
        <v>2</v>
      </c>
      <c r="AO94" s="338" t="s">
        <v>2</v>
      </c>
      <c r="AP94" s="322">
        <v>773</v>
      </c>
      <c r="AQ94" s="322">
        <v>3456</v>
      </c>
      <c r="AS94" s="40" t="s">
        <v>38</v>
      </c>
      <c r="AT94" s="322">
        <v>19076</v>
      </c>
      <c r="AU94" s="322">
        <v>4822</v>
      </c>
      <c r="AV94" s="322">
        <v>299</v>
      </c>
      <c r="AW94" s="339" t="s">
        <v>2</v>
      </c>
      <c r="AX94" s="322">
        <v>1585</v>
      </c>
      <c r="AY94" s="322">
        <v>655</v>
      </c>
      <c r="AZ94" s="322">
        <v>347</v>
      </c>
      <c r="BA94" s="322">
        <v>8019</v>
      </c>
      <c r="BB94" s="322">
        <v>3937</v>
      </c>
      <c r="BC94" s="322">
        <v>807</v>
      </c>
      <c r="BD94" s="322">
        <v>232</v>
      </c>
      <c r="BE94" s="322">
        <v>665</v>
      </c>
      <c r="BF94" s="322">
        <v>200</v>
      </c>
      <c r="BG94" s="322">
        <v>4272</v>
      </c>
      <c r="BH94" s="322">
        <v>301</v>
      </c>
      <c r="BI94" s="322">
        <v>4409</v>
      </c>
      <c r="BJ94" s="322">
        <v>2651</v>
      </c>
      <c r="BK94" s="322">
        <v>897</v>
      </c>
      <c r="BL94" s="322">
        <v>568</v>
      </c>
      <c r="BM94" s="322">
        <v>498</v>
      </c>
      <c r="BO94" s="40" t="s">
        <v>38</v>
      </c>
      <c r="BP94" s="322">
        <v>29940</v>
      </c>
      <c r="BQ94" s="322">
        <v>10028</v>
      </c>
      <c r="BR94" s="322">
        <v>873</v>
      </c>
      <c r="BS94" s="322">
        <v>278</v>
      </c>
      <c r="BT94" s="322">
        <v>1935</v>
      </c>
      <c r="BU94" s="322">
        <v>1488</v>
      </c>
      <c r="BV94" s="322">
        <v>605</v>
      </c>
      <c r="BW94" s="322">
        <v>12034</v>
      </c>
      <c r="BX94" s="322">
        <v>5068</v>
      </c>
      <c r="BY94" s="322">
        <v>1736</v>
      </c>
      <c r="BZ94" s="322">
        <v>429</v>
      </c>
      <c r="CA94" s="322">
        <v>1329</v>
      </c>
      <c r="CB94" s="322">
        <v>367</v>
      </c>
      <c r="CC94" s="322">
        <v>5597</v>
      </c>
      <c r="CD94" s="322">
        <v>313</v>
      </c>
      <c r="CE94" s="322">
        <v>5010</v>
      </c>
      <c r="CF94" s="322">
        <v>3707</v>
      </c>
      <c r="CG94" s="322">
        <v>1372</v>
      </c>
      <c r="CH94" s="322">
        <v>740</v>
      </c>
      <c r="CI94" s="322">
        <v>599</v>
      </c>
      <c r="CK94" s="40" t="s">
        <v>38</v>
      </c>
      <c r="CL94" s="322">
        <v>42617</v>
      </c>
      <c r="CM94" s="322">
        <v>15449</v>
      </c>
      <c r="CN94" s="322" t="s">
        <v>2867</v>
      </c>
      <c r="CO94" s="322" t="s">
        <v>2867</v>
      </c>
      <c r="CP94" s="322" t="s">
        <v>2867</v>
      </c>
      <c r="CQ94" s="322" t="s">
        <v>2867</v>
      </c>
      <c r="CR94" s="322" t="s">
        <v>2867</v>
      </c>
      <c r="CS94" s="322">
        <v>16959</v>
      </c>
      <c r="CT94" s="322" t="s">
        <v>2867</v>
      </c>
      <c r="CU94" s="322" t="s">
        <v>2867</v>
      </c>
      <c r="CV94" s="322" t="s">
        <v>2867</v>
      </c>
      <c r="CW94" s="322" t="s">
        <v>2867</v>
      </c>
      <c r="CX94" s="322" t="s">
        <v>2867</v>
      </c>
      <c r="CY94" s="322">
        <v>7656</v>
      </c>
      <c r="CZ94" s="322" t="s">
        <v>2867</v>
      </c>
      <c r="DA94" s="322" t="s">
        <v>2867</v>
      </c>
      <c r="DB94" s="322" t="s">
        <v>2867</v>
      </c>
      <c r="DC94" s="322">
        <v>1961</v>
      </c>
      <c r="DD94" s="322">
        <v>591</v>
      </c>
      <c r="DE94" s="322">
        <v>1</v>
      </c>
    </row>
    <row r="95" spans="1:109" x14ac:dyDescent="0.2">
      <c r="A95" s="40" t="s">
        <v>39</v>
      </c>
      <c r="B95" s="322">
        <v>26133</v>
      </c>
      <c r="C95" s="322">
        <v>2197</v>
      </c>
      <c r="D95" s="338" t="s">
        <v>2</v>
      </c>
      <c r="E95" s="338" t="s">
        <v>2</v>
      </c>
      <c r="F95" s="338" t="s">
        <v>2</v>
      </c>
      <c r="G95" s="338" t="s">
        <v>2</v>
      </c>
      <c r="H95" s="338" t="s">
        <v>2</v>
      </c>
      <c r="I95" s="338" t="s">
        <v>2</v>
      </c>
      <c r="J95" s="322">
        <v>7282</v>
      </c>
      <c r="K95" s="322">
        <v>768</v>
      </c>
      <c r="L95" s="338" t="s">
        <v>2</v>
      </c>
      <c r="M95" s="322">
        <v>270</v>
      </c>
      <c r="N95" s="338" t="s">
        <v>2</v>
      </c>
      <c r="O95" s="338" t="s">
        <v>2</v>
      </c>
      <c r="P95" s="338" t="s">
        <v>2</v>
      </c>
      <c r="Q95" s="322">
        <v>3239</v>
      </c>
      <c r="R95" s="338" t="s">
        <v>2</v>
      </c>
      <c r="S95" s="338" t="s">
        <v>2</v>
      </c>
      <c r="T95" s="322">
        <v>857</v>
      </c>
      <c r="U95" s="322">
        <v>4030</v>
      </c>
      <c r="W95" s="40" t="s">
        <v>39</v>
      </c>
      <c r="X95" s="322">
        <v>27013</v>
      </c>
      <c r="Y95" s="322">
        <v>4815</v>
      </c>
      <c r="Z95" s="338" t="s">
        <v>2</v>
      </c>
      <c r="AA95" s="338" t="s">
        <v>2</v>
      </c>
      <c r="AB95" s="338" t="s">
        <v>2</v>
      </c>
      <c r="AC95" s="338" t="s">
        <v>2</v>
      </c>
      <c r="AD95" s="338" t="s">
        <v>2</v>
      </c>
      <c r="AE95" s="338" t="s">
        <v>2</v>
      </c>
      <c r="AF95" s="322">
        <v>10332</v>
      </c>
      <c r="AG95" s="322">
        <v>1512</v>
      </c>
      <c r="AH95" s="322">
        <v>140</v>
      </c>
      <c r="AI95" s="338" t="s">
        <v>2</v>
      </c>
      <c r="AJ95" s="338" t="s">
        <v>2</v>
      </c>
      <c r="AK95" s="338" t="s">
        <v>2</v>
      </c>
      <c r="AL95" s="338" t="s">
        <v>2</v>
      </c>
      <c r="AM95" s="322">
        <v>3800</v>
      </c>
      <c r="AN95" s="338" t="s">
        <v>2</v>
      </c>
      <c r="AO95" s="338" t="s">
        <v>2</v>
      </c>
      <c r="AP95" s="322">
        <v>919</v>
      </c>
      <c r="AQ95" s="322">
        <v>5495</v>
      </c>
      <c r="AS95" s="40" t="s">
        <v>39</v>
      </c>
      <c r="AT95" s="322">
        <v>30754</v>
      </c>
      <c r="AU95" s="322">
        <v>6330</v>
      </c>
      <c r="AV95" s="322">
        <v>242</v>
      </c>
      <c r="AW95" s="339" t="s">
        <v>2</v>
      </c>
      <c r="AX95" s="322">
        <v>2420</v>
      </c>
      <c r="AY95" s="322">
        <v>318</v>
      </c>
      <c r="AZ95" s="322">
        <v>306</v>
      </c>
      <c r="BA95" s="322">
        <v>18315</v>
      </c>
      <c r="BB95" s="322">
        <v>10221</v>
      </c>
      <c r="BC95" s="322">
        <v>1847</v>
      </c>
      <c r="BD95" s="322">
        <v>258</v>
      </c>
      <c r="BE95" s="322">
        <v>824</v>
      </c>
      <c r="BF95" s="322">
        <v>294</v>
      </c>
      <c r="BG95" s="322">
        <v>3973</v>
      </c>
      <c r="BH95" s="322">
        <v>455</v>
      </c>
      <c r="BI95" s="322">
        <v>3658</v>
      </c>
      <c r="BJ95" s="322">
        <v>1181</v>
      </c>
      <c r="BK95" s="322">
        <v>633</v>
      </c>
      <c r="BL95" s="322">
        <v>1174</v>
      </c>
      <c r="BM95" s="322">
        <v>329</v>
      </c>
      <c r="BO95" s="40" t="s">
        <v>39</v>
      </c>
      <c r="BP95" s="322">
        <v>43358</v>
      </c>
      <c r="BQ95" s="322">
        <v>10830</v>
      </c>
      <c r="BR95" s="322">
        <v>540</v>
      </c>
      <c r="BS95" s="322">
        <v>1895</v>
      </c>
      <c r="BT95" s="322">
        <v>2582</v>
      </c>
      <c r="BU95" s="322">
        <v>439</v>
      </c>
      <c r="BV95" s="322">
        <v>1134</v>
      </c>
      <c r="BW95" s="322">
        <v>24673</v>
      </c>
      <c r="BX95" s="322">
        <v>10871</v>
      </c>
      <c r="BY95" s="322">
        <v>2543</v>
      </c>
      <c r="BZ95" s="322">
        <v>330</v>
      </c>
      <c r="CA95" s="322">
        <v>1638</v>
      </c>
      <c r="CB95" s="322">
        <v>487</v>
      </c>
      <c r="CC95" s="322">
        <v>4311</v>
      </c>
      <c r="CD95" s="322">
        <v>578</v>
      </c>
      <c r="CE95" s="322">
        <v>3396</v>
      </c>
      <c r="CF95" s="322">
        <v>1297</v>
      </c>
      <c r="CG95" s="322">
        <v>950</v>
      </c>
      <c r="CH95" s="322">
        <v>2304</v>
      </c>
      <c r="CI95" s="322">
        <v>580</v>
      </c>
      <c r="CK95" s="40" t="s">
        <v>39</v>
      </c>
      <c r="CL95" s="322">
        <v>55535</v>
      </c>
      <c r="CM95" s="322">
        <v>13147</v>
      </c>
      <c r="CN95" s="322" t="s">
        <v>2867</v>
      </c>
      <c r="CO95" s="322" t="s">
        <v>2867</v>
      </c>
      <c r="CP95" s="322" t="s">
        <v>2867</v>
      </c>
      <c r="CQ95" s="322" t="s">
        <v>2867</v>
      </c>
      <c r="CR95" s="322" t="s">
        <v>2867</v>
      </c>
      <c r="CS95" s="322">
        <v>34537</v>
      </c>
      <c r="CT95" s="322" t="s">
        <v>2867</v>
      </c>
      <c r="CU95" s="322" t="s">
        <v>2867</v>
      </c>
      <c r="CV95" s="322" t="s">
        <v>2867</v>
      </c>
      <c r="CW95" s="322" t="s">
        <v>2867</v>
      </c>
      <c r="CX95" s="322" t="s">
        <v>2867</v>
      </c>
      <c r="CY95" s="322">
        <v>4497</v>
      </c>
      <c r="CZ95" s="322" t="s">
        <v>2867</v>
      </c>
      <c r="DA95" s="322" t="s">
        <v>2867</v>
      </c>
      <c r="DB95" s="322" t="s">
        <v>2867</v>
      </c>
      <c r="DC95" s="322">
        <v>1460</v>
      </c>
      <c r="DD95" s="322">
        <v>1893</v>
      </c>
      <c r="DE95" s="322">
        <v>1</v>
      </c>
    </row>
    <row r="96" spans="1:109" x14ac:dyDescent="0.2">
      <c r="A96" s="40" t="s">
        <v>40</v>
      </c>
      <c r="B96" s="322">
        <v>9575</v>
      </c>
      <c r="C96" s="322">
        <v>573</v>
      </c>
      <c r="D96" s="338" t="s">
        <v>2</v>
      </c>
      <c r="E96" s="338" t="s">
        <v>2</v>
      </c>
      <c r="F96" s="338" t="s">
        <v>2</v>
      </c>
      <c r="G96" s="338" t="s">
        <v>2</v>
      </c>
      <c r="H96" s="338" t="s">
        <v>2</v>
      </c>
      <c r="I96" s="338" t="s">
        <v>2</v>
      </c>
      <c r="J96" s="322">
        <v>854</v>
      </c>
      <c r="K96" s="322">
        <v>177</v>
      </c>
      <c r="L96" s="338" t="s">
        <v>2</v>
      </c>
      <c r="M96" s="322">
        <v>131</v>
      </c>
      <c r="N96" s="338" t="s">
        <v>2</v>
      </c>
      <c r="O96" s="338" t="s">
        <v>2</v>
      </c>
      <c r="P96" s="338" t="s">
        <v>2</v>
      </c>
      <c r="Q96" s="322">
        <v>1340</v>
      </c>
      <c r="R96" s="338" t="s">
        <v>2</v>
      </c>
      <c r="S96" s="338" t="s">
        <v>2</v>
      </c>
      <c r="T96" s="322">
        <v>358</v>
      </c>
      <c r="U96" s="322">
        <v>3547</v>
      </c>
      <c r="W96" s="40" t="s">
        <v>40</v>
      </c>
      <c r="X96" s="322">
        <v>8107</v>
      </c>
      <c r="Y96" s="322">
        <v>1781</v>
      </c>
      <c r="Z96" s="338" t="s">
        <v>2</v>
      </c>
      <c r="AA96" s="338" t="s">
        <v>2</v>
      </c>
      <c r="AB96" s="338" t="s">
        <v>2</v>
      </c>
      <c r="AC96" s="338" t="s">
        <v>2</v>
      </c>
      <c r="AD96" s="338" t="s">
        <v>2</v>
      </c>
      <c r="AE96" s="338" t="s">
        <v>2</v>
      </c>
      <c r="AF96" s="322">
        <v>1377</v>
      </c>
      <c r="AG96" s="322">
        <v>182</v>
      </c>
      <c r="AH96" s="322">
        <v>235</v>
      </c>
      <c r="AI96" s="338" t="s">
        <v>2</v>
      </c>
      <c r="AJ96" s="338" t="s">
        <v>2</v>
      </c>
      <c r="AK96" s="338" t="s">
        <v>2</v>
      </c>
      <c r="AL96" s="338" t="s">
        <v>2</v>
      </c>
      <c r="AM96" s="322">
        <v>2133</v>
      </c>
      <c r="AN96" s="338" t="s">
        <v>2</v>
      </c>
      <c r="AO96" s="338" t="s">
        <v>2</v>
      </c>
      <c r="AP96" s="322">
        <v>352</v>
      </c>
      <c r="AQ96" s="322">
        <v>2047</v>
      </c>
      <c r="AS96" s="40" t="s">
        <v>40</v>
      </c>
      <c r="AT96" s="322">
        <v>12099</v>
      </c>
      <c r="AU96" s="322">
        <v>3119</v>
      </c>
      <c r="AV96" s="322">
        <v>345</v>
      </c>
      <c r="AW96" s="339" t="s">
        <v>2</v>
      </c>
      <c r="AX96" s="322">
        <v>869</v>
      </c>
      <c r="AY96" s="322">
        <v>472</v>
      </c>
      <c r="AZ96" s="322">
        <v>195</v>
      </c>
      <c r="BA96" s="322">
        <v>4548</v>
      </c>
      <c r="BB96" s="322">
        <v>1789</v>
      </c>
      <c r="BC96" s="322">
        <v>272</v>
      </c>
      <c r="BD96" s="322">
        <v>670</v>
      </c>
      <c r="BE96" s="322">
        <v>508</v>
      </c>
      <c r="BF96" s="322">
        <v>164</v>
      </c>
      <c r="BG96" s="322">
        <v>2956</v>
      </c>
      <c r="BH96" s="322">
        <v>189</v>
      </c>
      <c r="BI96" s="322">
        <v>2985</v>
      </c>
      <c r="BJ96" s="322">
        <v>1505</v>
      </c>
      <c r="BK96" s="322">
        <v>490</v>
      </c>
      <c r="BL96" s="322">
        <v>306</v>
      </c>
      <c r="BM96" s="322">
        <v>680</v>
      </c>
      <c r="BO96" s="40" t="s">
        <v>40</v>
      </c>
      <c r="BP96" s="322">
        <v>19583</v>
      </c>
      <c r="BQ96" s="322">
        <v>7553</v>
      </c>
      <c r="BR96" s="322">
        <v>947</v>
      </c>
      <c r="BS96" s="322">
        <v>622</v>
      </c>
      <c r="BT96" s="322">
        <v>1078</v>
      </c>
      <c r="BU96" s="322">
        <v>971</v>
      </c>
      <c r="BV96" s="322">
        <v>446</v>
      </c>
      <c r="BW96" s="322">
        <v>12555</v>
      </c>
      <c r="BX96" s="322">
        <v>2097</v>
      </c>
      <c r="BY96" s="322">
        <v>411</v>
      </c>
      <c r="BZ96" s="322">
        <v>989</v>
      </c>
      <c r="CA96" s="322">
        <v>728</v>
      </c>
      <c r="CB96" s="322">
        <v>342</v>
      </c>
      <c r="CC96" s="322">
        <v>3875</v>
      </c>
      <c r="CD96" s="322">
        <v>254</v>
      </c>
      <c r="CE96" s="322">
        <v>3463</v>
      </c>
      <c r="CF96" s="322">
        <v>1926</v>
      </c>
      <c r="CG96" s="322">
        <v>764</v>
      </c>
      <c r="CH96" s="322">
        <v>411</v>
      </c>
      <c r="CI96" s="322">
        <v>375</v>
      </c>
      <c r="CK96" s="40" t="s">
        <v>40</v>
      </c>
      <c r="CL96" s="322">
        <v>30308</v>
      </c>
      <c r="CM96" s="322">
        <v>14349</v>
      </c>
      <c r="CN96" s="322" t="s">
        <v>2867</v>
      </c>
      <c r="CO96" s="322" t="s">
        <v>2867</v>
      </c>
      <c r="CP96" s="322" t="s">
        <v>2867</v>
      </c>
      <c r="CQ96" s="322" t="s">
        <v>2867</v>
      </c>
      <c r="CR96" s="322" t="s">
        <v>2867</v>
      </c>
      <c r="CS96" s="322">
        <v>9501</v>
      </c>
      <c r="CT96" s="322" t="s">
        <v>2867</v>
      </c>
      <c r="CU96" s="322" t="s">
        <v>2867</v>
      </c>
      <c r="CV96" s="322" t="s">
        <v>2867</v>
      </c>
      <c r="CW96" s="322" t="s">
        <v>2867</v>
      </c>
      <c r="CX96" s="322" t="s">
        <v>2867</v>
      </c>
      <c r="CY96" s="322">
        <v>4806</v>
      </c>
      <c r="CZ96" s="322" t="s">
        <v>2867</v>
      </c>
      <c r="DA96" s="322" t="s">
        <v>2867</v>
      </c>
      <c r="DB96" s="322" t="s">
        <v>2867</v>
      </c>
      <c r="DC96" s="322">
        <v>1267</v>
      </c>
      <c r="DD96" s="322">
        <v>385</v>
      </c>
      <c r="DE96" s="322">
        <v>0</v>
      </c>
    </row>
    <row r="97" spans="1:109" x14ac:dyDescent="0.2">
      <c r="A97" s="40" t="s">
        <v>41</v>
      </c>
      <c r="B97" s="322">
        <v>7324</v>
      </c>
      <c r="C97" s="322">
        <v>567</v>
      </c>
      <c r="D97" s="338" t="s">
        <v>2</v>
      </c>
      <c r="E97" s="338" t="s">
        <v>2</v>
      </c>
      <c r="F97" s="338" t="s">
        <v>2</v>
      </c>
      <c r="G97" s="338" t="s">
        <v>2</v>
      </c>
      <c r="H97" s="338" t="s">
        <v>2</v>
      </c>
      <c r="I97" s="338" t="s">
        <v>2</v>
      </c>
      <c r="J97" s="322">
        <v>1362</v>
      </c>
      <c r="K97" s="322">
        <v>184</v>
      </c>
      <c r="L97" s="338" t="s">
        <v>2</v>
      </c>
      <c r="M97" s="322">
        <v>64</v>
      </c>
      <c r="N97" s="338" t="s">
        <v>2</v>
      </c>
      <c r="O97" s="338" t="s">
        <v>2</v>
      </c>
      <c r="P97" s="338" t="s">
        <v>2</v>
      </c>
      <c r="Q97" s="322">
        <v>841</v>
      </c>
      <c r="R97" s="338" t="s">
        <v>2</v>
      </c>
      <c r="S97" s="338" t="s">
        <v>2</v>
      </c>
      <c r="T97" s="322">
        <v>336</v>
      </c>
      <c r="U97" s="322">
        <v>1593</v>
      </c>
      <c r="W97" s="40" t="s">
        <v>41</v>
      </c>
      <c r="X97" s="322">
        <v>6141</v>
      </c>
      <c r="Y97" s="322">
        <v>1073</v>
      </c>
      <c r="Z97" s="338" t="s">
        <v>2</v>
      </c>
      <c r="AA97" s="338" t="s">
        <v>2</v>
      </c>
      <c r="AB97" s="338" t="s">
        <v>2</v>
      </c>
      <c r="AC97" s="338" t="s">
        <v>2</v>
      </c>
      <c r="AD97" s="338" t="s">
        <v>2</v>
      </c>
      <c r="AE97" s="338" t="s">
        <v>2</v>
      </c>
      <c r="AF97" s="322">
        <v>1754</v>
      </c>
      <c r="AG97" s="322">
        <v>253</v>
      </c>
      <c r="AH97" s="322">
        <v>29</v>
      </c>
      <c r="AI97" s="338" t="s">
        <v>2</v>
      </c>
      <c r="AJ97" s="338" t="s">
        <v>2</v>
      </c>
      <c r="AK97" s="338" t="s">
        <v>2</v>
      </c>
      <c r="AL97" s="338" t="s">
        <v>2</v>
      </c>
      <c r="AM97" s="322">
        <v>1238</v>
      </c>
      <c r="AN97" s="338" t="s">
        <v>2</v>
      </c>
      <c r="AO97" s="338" t="s">
        <v>2</v>
      </c>
      <c r="AP97" s="322">
        <v>327</v>
      </c>
      <c r="AQ97" s="322">
        <v>1467</v>
      </c>
      <c r="AS97" s="40" t="s">
        <v>41</v>
      </c>
      <c r="AT97" s="322">
        <v>8499</v>
      </c>
      <c r="AU97" s="322">
        <v>2209</v>
      </c>
      <c r="AV97" s="322">
        <v>534</v>
      </c>
      <c r="AW97" s="339" t="s">
        <v>2</v>
      </c>
      <c r="AX97" s="322">
        <v>389</v>
      </c>
      <c r="AY97" s="322">
        <v>289</v>
      </c>
      <c r="AZ97" s="322">
        <v>137</v>
      </c>
      <c r="BA97" s="322">
        <v>4012</v>
      </c>
      <c r="BB97" s="322">
        <v>1845</v>
      </c>
      <c r="BC97" s="322">
        <v>332</v>
      </c>
      <c r="BD97" s="322">
        <v>122</v>
      </c>
      <c r="BE97" s="322">
        <v>217</v>
      </c>
      <c r="BF97" s="322">
        <v>54</v>
      </c>
      <c r="BG97" s="322">
        <v>1568</v>
      </c>
      <c r="BH97" s="322">
        <v>218</v>
      </c>
      <c r="BI97" s="322">
        <v>1376</v>
      </c>
      <c r="BJ97" s="322">
        <v>761</v>
      </c>
      <c r="BK97" s="322">
        <v>282</v>
      </c>
      <c r="BL97" s="322">
        <v>265</v>
      </c>
      <c r="BM97" s="322">
        <v>163</v>
      </c>
      <c r="BO97" s="40" t="s">
        <v>41</v>
      </c>
      <c r="BP97" s="322">
        <v>14987</v>
      </c>
      <c r="BQ97" s="322">
        <v>6222</v>
      </c>
      <c r="BR97" s="322">
        <v>1907</v>
      </c>
      <c r="BS97" s="322">
        <v>527</v>
      </c>
      <c r="BT97" s="322">
        <v>527</v>
      </c>
      <c r="BU97" s="322">
        <v>604</v>
      </c>
      <c r="BV97" s="322">
        <v>333</v>
      </c>
      <c r="BW97" s="322">
        <v>5841</v>
      </c>
      <c r="BX97" s="322">
        <v>2027</v>
      </c>
      <c r="BY97" s="322">
        <v>450</v>
      </c>
      <c r="BZ97" s="322">
        <v>316</v>
      </c>
      <c r="CA97" s="322">
        <v>335</v>
      </c>
      <c r="CB97" s="338" t="s">
        <v>2</v>
      </c>
      <c r="CC97" s="322">
        <v>2043</v>
      </c>
      <c r="CD97" s="322">
        <v>374</v>
      </c>
      <c r="CE97" s="322">
        <v>1493</v>
      </c>
      <c r="CF97" s="322">
        <v>945</v>
      </c>
      <c r="CG97" s="322">
        <v>416</v>
      </c>
      <c r="CH97" s="322">
        <v>605</v>
      </c>
      <c r="CI97" s="322">
        <v>276</v>
      </c>
      <c r="CK97" s="40" t="s">
        <v>41</v>
      </c>
      <c r="CL97" s="322">
        <v>28690</v>
      </c>
      <c r="CM97" s="322">
        <v>13766</v>
      </c>
      <c r="CN97" s="322" t="s">
        <v>2867</v>
      </c>
      <c r="CO97" s="322" t="s">
        <v>2867</v>
      </c>
      <c r="CP97" s="322" t="s">
        <v>2867</v>
      </c>
      <c r="CQ97" s="322" t="s">
        <v>2867</v>
      </c>
      <c r="CR97" s="322" t="s">
        <v>2867</v>
      </c>
      <c r="CS97" s="322">
        <v>10464</v>
      </c>
      <c r="CT97" s="322" t="s">
        <v>2867</v>
      </c>
      <c r="CU97" s="322" t="s">
        <v>2867</v>
      </c>
      <c r="CV97" s="322" t="s">
        <v>2867</v>
      </c>
      <c r="CW97" s="322" t="s">
        <v>2867</v>
      </c>
      <c r="CX97" s="322" t="s">
        <v>2867</v>
      </c>
      <c r="CY97" s="322">
        <v>2746</v>
      </c>
      <c r="CZ97" s="322" t="s">
        <v>2867</v>
      </c>
      <c r="DA97" s="322" t="s">
        <v>2867</v>
      </c>
      <c r="DB97" s="322" t="s">
        <v>2867</v>
      </c>
      <c r="DC97" s="322">
        <v>970</v>
      </c>
      <c r="DD97" s="322">
        <v>743</v>
      </c>
      <c r="DE97" s="322">
        <v>1</v>
      </c>
    </row>
    <row r="98" spans="1:109" x14ac:dyDescent="0.2">
      <c r="A98" s="40" t="s">
        <v>42</v>
      </c>
      <c r="B98" s="322">
        <v>19779</v>
      </c>
      <c r="C98" s="322">
        <v>1251</v>
      </c>
      <c r="D98" s="338" t="s">
        <v>2</v>
      </c>
      <c r="E98" s="338" t="s">
        <v>2</v>
      </c>
      <c r="F98" s="338" t="s">
        <v>2</v>
      </c>
      <c r="G98" s="338" t="s">
        <v>2</v>
      </c>
      <c r="H98" s="338" t="s">
        <v>2</v>
      </c>
      <c r="I98" s="338" t="s">
        <v>2</v>
      </c>
      <c r="J98" s="322">
        <v>1073</v>
      </c>
      <c r="K98" s="322">
        <v>210</v>
      </c>
      <c r="L98" s="338" t="s">
        <v>2</v>
      </c>
      <c r="M98" s="322">
        <v>51</v>
      </c>
      <c r="N98" s="338" t="s">
        <v>2</v>
      </c>
      <c r="O98" s="338" t="s">
        <v>2</v>
      </c>
      <c r="P98" s="338" t="s">
        <v>2</v>
      </c>
      <c r="Q98" s="322">
        <v>7274</v>
      </c>
      <c r="R98" s="338" t="s">
        <v>2</v>
      </c>
      <c r="S98" s="338" t="s">
        <v>2</v>
      </c>
      <c r="T98" s="322">
        <v>221</v>
      </c>
      <c r="U98" s="322">
        <v>6039</v>
      </c>
      <c r="W98" s="40" t="s">
        <v>42</v>
      </c>
      <c r="X98" s="322">
        <v>15643</v>
      </c>
      <c r="Y98" s="322">
        <v>2216</v>
      </c>
      <c r="Z98" s="338" t="s">
        <v>2</v>
      </c>
      <c r="AA98" s="338" t="s">
        <v>2</v>
      </c>
      <c r="AB98" s="338" t="s">
        <v>2</v>
      </c>
      <c r="AC98" s="338" t="s">
        <v>2</v>
      </c>
      <c r="AD98" s="338" t="s">
        <v>2</v>
      </c>
      <c r="AE98" s="338" t="s">
        <v>2</v>
      </c>
      <c r="AF98" s="322">
        <v>1478</v>
      </c>
      <c r="AG98" s="322">
        <v>389</v>
      </c>
      <c r="AH98" s="322">
        <v>413</v>
      </c>
      <c r="AI98" s="338" t="s">
        <v>2</v>
      </c>
      <c r="AJ98" s="338" t="s">
        <v>2</v>
      </c>
      <c r="AK98" s="338" t="s">
        <v>2</v>
      </c>
      <c r="AL98" s="338" t="s">
        <v>2</v>
      </c>
      <c r="AM98" s="322">
        <v>7622</v>
      </c>
      <c r="AN98" s="338" t="s">
        <v>2</v>
      </c>
      <c r="AO98" s="338" t="s">
        <v>2</v>
      </c>
      <c r="AP98" s="322">
        <v>329</v>
      </c>
      <c r="AQ98" s="322">
        <v>3196</v>
      </c>
      <c r="AS98" s="40" t="s">
        <v>42</v>
      </c>
      <c r="AT98" s="322">
        <v>17480</v>
      </c>
      <c r="AU98" s="322">
        <v>4717</v>
      </c>
      <c r="AV98" s="322">
        <v>2088</v>
      </c>
      <c r="AW98" s="339" t="s">
        <v>2</v>
      </c>
      <c r="AX98" s="322">
        <v>224</v>
      </c>
      <c r="AY98" s="322">
        <v>903</v>
      </c>
      <c r="AZ98" s="322">
        <v>202</v>
      </c>
      <c r="BA98" s="322">
        <v>5141</v>
      </c>
      <c r="BB98" s="322">
        <v>1396</v>
      </c>
      <c r="BC98" s="322">
        <v>396</v>
      </c>
      <c r="BD98" s="322">
        <v>1054</v>
      </c>
      <c r="BE98" s="322">
        <v>60</v>
      </c>
      <c r="BF98" s="322">
        <v>147</v>
      </c>
      <c r="BG98" s="322">
        <v>6086</v>
      </c>
      <c r="BH98" s="322">
        <v>427</v>
      </c>
      <c r="BI98" s="322">
        <v>5950</v>
      </c>
      <c r="BJ98" s="322">
        <v>2509</v>
      </c>
      <c r="BK98" s="322">
        <v>735</v>
      </c>
      <c r="BL98" s="322">
        <v>511</v>
      </c>
      <c r="BM98" s="322">
        <v>290</v>
      </c>
      <c r="BO98" s="40" t="s">
        <v>42</v>
      </c>
      <c r="BP98" s="322">
        <v>25278</v>
      </c>
      <c r="BQ98" s="322">
        <v>9628</v>
      </c>
      <c r="BR98" s="322">
        <v>3620</v>
      </c>
      <c r="BS98" s="322">
        <v>368</v>
      </c>
      <c r="BT98" s="322">
        <v>253</v>
      </c>
      <c r="BU98" s="322">
        <v>1690</v>
      </c>
      <c r="BV98" s="322">
        <v>341</v>
      </c>
      <c r="BW98" s="322">
        <v>7721</v>
      </c>
      <c r="BX98" s="322">
        <v>1573</v>
      </c>
      <c r="BY98" s="322">
        <v>547</v>
      </c>
      <c r="BZ98" s="322">
        <v>1504</v>
      </c>
      <c r="CA98" s="338" t="s">
        <v>2</v>
      </c>
      <c r="CB98" s="338" t="s">
        <v>2</v>
      </c>
      <c r="CC98" s="322">
        <v>6670</v>
      </c>
      <c r="CD98" s="322">
        <v>624</v>
      </c>
      <c r="CE98" s="322">
        <v>5739</v>
      </c>
      <c r="CF98" s="322">
        <v>2542</v>
      </c>
      <c r="CG98" s="322">
        <v>1060</v>
      </c>
      <c r="CH98" s="322">
        <v>924</v>
      </c>
      <c r="CI98" s="322">
        <v>537</v>
      </c>
      <c r="CK98" s="40" t="s">
        <v>42</v>
      </c>
      <c r="CL98" s="322">
        <v>30466</v>
      </c>
      <c r="CM98" s="322">
        <v>11409</v>
      </c>
      <c r="CN98" s="322" t="s">
        <v>2867</v>
      </c>
      <c r="CO98" s="322" t="s">
        <v>2867</v>
      </c>
      <c r="CP98" s="322" t="s">
        <v>2867</v>
      </c>
      <c r="CQ98" s="322" t="s">
        <v>2867</v>
      </c>
      <c r="CR98" s="322" t="s">
        <v>2867</v>
      </c>
      <c r="CS98" s="322">
        <v>8211</v>
      </c>
      <c r="CT98" s="322" t="s">
        <v>2867</v>
      </c>
      <c r="CU98" s="322" t="s">
        <v>2867</v>
      </c>
      <c r="CV98" s="322" t="s">
        <v>2867</v>
      </c>
      <c r="CW98" s="322" t="s">
        <v>2867</v>
      </c>
      <c r="CX98" s="322" t="s">
        <v>2867</v>
      </c>
      <c r="CY98" s="322">
        <v>6866</v>
      </c>
      <c r="CZ98" s="322" t="s">
        <v>2867</v>
      </c>
      <c r="DA98" s="322" t="s">
        <v>2867</v>
      </c>
      <c r="DB98" s="322" t="s">
        <v>2867</v>
      </c>
      <c r="DC98" s="322">
        <v>2272</v>
      </c>
      <c r="DD98" s="322">
        <v>1708</v>
      </c>
      <c r="DE98" s="322">
        <v>0</v>
      </c>
    </row>
    <row r="99" spans="1:109" x14ac:dyDescent="0.2">
      <c r="A99" s="40" t="s">
        <v>43</v>
      </c>
      <c r="B99" s="322">
        <v>17980</v>
      </c>
      <c r="C99" s="322">
        <v>1017</v>
      </c>
      <c r="D99" s="338" t="s">
        <v>2</v>
      </c>
      <c r="E99" s="338" t="s">
        <v>2</v>
      </c>
      <c r="F99" s="338" t="s">
        <v>2</v>
      </c>
      <c r="G99" s="338" t="s">
        <v>2</v>
      </c>
      <c r="H99" s="338" t="s">
        <v>2</v>
      </c>
      <c r="I99" s="338" t="s">
        <v>2</v>
      </c>
      <c r="J99" s="322">
        <v>991</v>
      </c>
      <c r="K99" s="322">
        <v>252</v>
      </c>
      <c r="L99" s="338" t="s">
        <v>2</v>
      </c>
      <c r="M99" s="322">
        <v>111</v>
      </c>
      <c r="N99" s="338" t="s">
        <v>2</v>
      </c>
      <c r="O99" s="338" t="s">
        <v>2</v>
      </c>
      <c r="P99" s="338" t="s">
        <v>2</v>
      </c>
      <c r="Q99" s="322">
        <v>4159</v>
      </c>
      <c r="R99" s="338" t="s">
        <v>2</v>
      </c>
      <c r="S99" s="338" t="s">
        <v>2</v>
      </c>
      <c r="T99" s="322">
        <v>1068</v>
      </c>
      <c r="U99" s="322">
        <v>3438</v>
      </c>
      <c r="W99" s="40" t="s">
        <v>43</v>
      </c>
      <c r="X99" s="322">
        <v>10324</v>
      </c>
      <c r="Y99" s="322">
        <v>1301</v>
      </c>
      <c r="Z99" s="338" t="s">
        <v>2</v>
      </c>
      <c r="AA99" s="338" t="s">
        <v>2</v>
      </c>
      <c r="AB99" s="338" t="s">
        <v>2</v>
      </c>
      <c r="AC99" s="338" t="s">
        <v>2</v>
      </c>
      <c r="AD99" s="338" t="s">
        <v>2</v>
      </c>
      <c r="AE99" s="338" t="s">
        <v>2</v>
      </c>
      <c r="AF99" s="322">
        <v>809</v>
      </c>
      <c r="AG99" s="322">
        <v>271</v>
      </c>
      <c r="AH99" s="322">
        <v>98</v>
      </c>
      <c r="AI99" s="338" t="s">
        <v>2</v>
      </c>
      <c r="AJ99" s="338" t="s">
        <v>2</v>
      </c>
      <c r="AK99" s="338" t="s">
        <v>2</v>
      </c>
      <c r="AL99" s="338" t="s">
        <v>2</v>
      </c>
      <c r="AM99" s="322">
        <v>3368</v>
      </c>
      <c r="AN99" s="338" t="s">
        <v>2</v>
      </c>
      <c r="AO99" s="338" t="s">
        <v>2</v>
      </c>
      <c r="AP99" s="322">
        <v>1039</v>
      </c>
      <c r="AQ99" s="322">
        <v>3438</v>
      </c>
      <c r="AS99" s="40" t="s">
        <v>43</v>
      </c>
      <c r="AT99" s="322">
        <v>12552</v>
      </c>
      <c r="AU99" s="322">
        <v>2659</v>
      </c>
      <c r="AV99" s="322">
        <v>416</v>
      </c>
      <c r="AW99" s="339" t="s">
        <v>2</v>
      </c>
      <c r="AX99" s="322">
        <v>246</v>
      </c>
      <c r="AY99" s="322">
        <v>349</v>
      </c>
      <c r="AZ99" s="322">
        <v>389</v>
      </c>
      <c r="BA99" s="322">
        <v>3847</v>
      </c>
      <c r="BB99" s="322">
        <v>692</v>
      </c>
      <c r="BC99" s="322">
        <v>272</v>
      </c>
      <c r="BD99" s="322">
        <v>194</v>
      </c>
      <c r="BE99" s="322">
        <v>110</v>
      </c>
      <c r="BF99" s="322">
        <v>392</v>
      </c>
      <c r="BG99" s="322">
        <v>3457</v>
      </c>
      <c r="BH99" s="322">
        <v>842</v>
      </c>
      <c r="BI99" s="322">
        <v>2587</v>
      </c>
      <c r="BJ99" s="322">
        <v>757</v>
      </c>
      <c r="BK99" s="322">
        <v>814</v>
      </c>
      <c r="BL99" s="322">
        <v>1641</v>
      </c>
      <c r="BM99" s="322">
        <v>134</v>
      </c>
      <c r="BO99" s="40" t="s">
        <v>43</v>
      </c>
      <c r="BP99" s="322">
        <v>18863</v>
      </c>
      <c r="BQ99" s="322">
        <v>5434</v>
      </c>
      <c r="BR99" s="322">
        <v>540</v>
      </c>
      <c r="BS99" s="322">
        <v>680</v>
      </c>
      <c r="BT99" s="322">
        <v>312</v>
      </c>
      <c r="BU99" s="322">
        <v>466</v>
      </c>
      <c r="BV99" s="322">
        <v>1054</v>
      </c>
      <c r="BW99" s="322">
        <v>5348</v>
      </c>
      <c r="BX99" s="322">
        <v>726</v>
      </c>
      <c r="BY99" s="322">
        <v>352</v>
      </c>
      <c r="BZ99" s="322">
        <v>282</v>
      </c>
      <c r="CA99" s="322">
        <v>97</v>
      </c>
      <c r="CB99" s="322">
        <v>517</v>
      </c>
      <c r="CC99" s="322">
        <v>3735</v>
      </c>
      <c r="CD99" s="322">
        <v>1109</v>
      </c>
      <c r="CE99" s="322">
        <v>2132</v>
      </c>
      <c r="CF99" s="322">
        <v>758</v>
      </c>
      <c r="CG99" s="322">
        <v>1081</v>
      </c>
      <c r="CH99" s="322">
        <v>3053</v>
      </c>
      <c r="CI99" s="322">
        <v>342</v>
      </c>
      <c r="CK99" s="40" t="s">
        <v>43</v>
      </c>
      <c r="CL99" s="322">
        <v>25227</v>
      </c>
      <c r="CM99" s="322">
        <v>6761</v>
      </c>
      <c r="CN99" s="322" t="s">
        <v>2867</v>
      </c>
      <c r="CO99" s="322" t="s">
        <v>2867</v>
      </c>
      <c r="CP99" s="322" t="s">
        <v>2867</v>
      </c>
      <c r="CQ99" s="322" t="s">
        <v>2867</v>
      </c>
      <c r="CR99" s="322" t="s">
        <v>2867</v>
      </c>
      <c r="CS99" s="322">
        <v>8674</v>
      </c>
      <c r="CT99" s="322" t="s">
        <v>2867</v>
      </c>
      <c r="CU99" s="322" t="s">
        <v>2867</v>
      </c>
      <c r="CV99" s="322" t="s">
        <v>2867</v>
      </c>
      <c r="CW99" s="322" t="s">
        <v>2867</v>
      </c>
      <c r="CX99" s="322" t="s">
        <v>2867</v>
      </c>
      <c r="CY99" s="322">
        <v>4046</v>
      </c>
      <c r="CZ99" s="322" t="s">
        <v>2867</v>
      </c>
      <c r="DA99" s="322" t="s">
        <v>2867</v>
      </c>
      <c r="DB99" s="322" t="s">
        <v>2867</v>
      </c>
      <c r="DC99" s="322">
        <v>2008</v>
      </c>
      <c r="DD99" s="322">
        <v>3738</v>
      </c>
      <c r="DE99" s="322">
        <v>0</v>
      </c>
    </row>
    <row r="100" spans="1:109" x14ac:dyDescent="0.2">
      <c r="A100" s="40" t="s">
        <v>44</v>
      </c>
      <c r="B100" s="322">
        <v>25490</v>
      </c>
      <c r="C100" s="322">
        <v>1954</v>
      </c>
      <c r="D100" s="338" t="s">
        <v>2</v>
      </c>
      <c r="E100" s="338" t="s">
        <v>2</v>
      </c>
      <c r="F100" s="338" t="s">
        <v>2</v>
      </c>
      <c r="G100" s="338" t="s">
        <v>2</v>
      </c>
      <c r="H100" s="338" t="s">
        <v>2</v>
      </c>
      <c r="I100" s="338" t="s">
        <v>2</v>
      </c>
      <c r="J100" s="322">
        <v>1508</v>
      </c>
      <c r="K100" s="322">
        <v>227</v>
      </c>
      <c r="L100" s="338" t="s">
        <v>2</v>
      </c>
      <c r="M100" s="322">
        <v>196</v>
      </c>
      <c r="N100" s="338" t="s">
        <v>2</v>
      </c>
      <c r="O100" s="338" t="s">
        <v>2</v>
      </c>
      <c r="P100" s="338" t="s">
        <v>2</v>
      </c>
      <c r="Q100" s="322">
        <v>6499</v>
      </c>
      <c r="R100" s="338" t="s">
        <v>2</v>
      </c>
      <c r="S100" s="338" t="s">
        <v>2</v>
      </c>
      <c r="T100" s="322">
        <v>688</v>
      </c>
      <c r="U100" s="322">
        <v>9276</v>
      </c>
      <c r="W100" s="40" t="s">
        <v>44</v>
      </c>
      <c r="X100" s="322">
        <v>16554</v>
      </c>
      <c r="Y100" s="322">
        <v>3166</v>
      </c>
      <c r="Z100" s="338" t="s">
        <v>2</v>
      </c>
      <c r="AA100" s="338" t="s">
        <v>2</v>
      </c>
      <c r="AB100" s="338" t="s">
        <v>2</v>
      </c>
      <c r="AC100" s="338" t="s">
        <v>2</v>
      </c>
      <c r="AD100" s="338" t="s">
        <v>2</v>
      </c>
      <c r="AE100" s="338" t="s">
        <v>2</v>
      </c>
      <c r="AF100" s="322">
        <v>1763</v>
      </c>
      <c r="AG100" s="322">
        <v>299</v>
      </c>
      <c r="AH100" s="322">
        <v>302</v>
      </c>
      <c r="AI100" s="338" t="s">
        <v>2</v>
      </c>
      <c r="AJ100" s="338" t="s">
        <v>2</v>
      </c>
      <c r="AK100" s="338" t="s">
        <v>2</v>
      </c>
      <c r="AL100" s="338" t="s">
        <v>2</v>
      </c>
      <c r="AM100" s="322">
        <v>6400</v>
      </c>
      <c r="AN100" s="338" t="s">
        <v>2</v>
      </c>
      <c r="AO100" s="338" t="s">
        <v>2</v>
      </c>
      <c r="AP100" s="322">
        <v>676</v>
      </c>
      <c r="AQ100" s="322">
        <v>3948</v>
      </c>
      <c r="AS100" s="40" t="s">
        <v>44</v>
      </c>
      <c r="AT100" s="322">
        <v>19628</v>
      </c>
      <c r="AU100" s="322">
        <v>5199</v>
      </c>
      <c r="AV100" s="322">
        <v>932</v>
      </c>
      <c r="AW100" s="339" t="s">
        <v>2</v>
      </c>
      <c r="AX100" s="322">
        <v>559</v>
      </c>
      <c r="AY100" s="322">
        <v>1047</v>
      </c>
      <c r="AZ100" s="322">
        <v>396</v>
      </c>
      <c r="BA100" s="322">
        <v>6160</v>
      </c>
      <c r="BB100" s="322">
        <v>1643</v>
      </c>
      <c r="BC100" s="322">
        <v>351</v>
      </c>
      <c r="BD100" s="322">
        <v>1077</v>
      </c>
      <c r="BE100" s="322">
        <v>264</v>
      </c>
      <c r="BF100" s="322">
        <v>359</v>
      </c>
      <c r="BG100" s="322">
        <v>5837</v>
      </c>
      <c r="BH100" s="322">
        <v>571</v>
      </c>
      <c r="BI100" s="322">
        <v>5458</v>
      </c>
      <c r="BJ100" s="322">
        <v>3071</v>
      </c>
      <c r="BK100" s="322">
        <v>783</v>
      </c>
      <c r="BL100" s="322">
        <v>813</v>
      </c>
      <c r="BM100" s="322">
        <v>836</v>
      </c>
      <c r="BO100" s="40" t="s">
        <v>44</v>
      </c>
      <c r="BP100" s="322">
        <v>25562</v>
      </c>
      <c r="BQ100" s="322">
        <v>10101</v>
      </c>
      <c r="BR100" s="322">
        <v>1360</v>
      </c>
      <c r="BS100" s="322">
        <v>1227</v>
      </c>
      <c r="BT100" s="322">
        <v>505</v>
      </c>
      <c r="BU100" s="322">
        <v>1751</v>
      </c>
      <c r="BV100" s="322">
        <v>869</v>
      </c>
      <c r="BW100" s="322">
        <v>9618</v>
      </c>
      <c r="BX100" s="322">
        <v>1371</v>
      </c>
      <c r="BY100" s="322">
        <v>447</v>
      </c>
      <c r="BZ100" s="322">
        <v>795</v>
      </c>
      <c r="CA100" s="322">
        <v>286</v>
      </c>
      <c r="CB100" s="322">
        <v>422</v>
      </c>
      <c r="CC100" s="322">
        <v>6225</v>
      </c>
      <c r="CD100" s="322">
        <v>687</v>
      </c>
      <c r="CE100" s="322">
        <v>5199</v>
      </c>
      <c r="CF100" s="322">
        <v>3229</v>
      </c>
      <c r="CG100" s="322">
        <v>1090</v>
      </c>
      <c r="CH100" s="322">
        <v>1299</v>
      </c>
      <c r="CI100" s="322">
        <v>502</v>
      </c>
      <c r="CK100" s="40" t="s">
        <v>44</v>
      </c>
      <c r="CL100" s="322">
        <v>30236</v>
      </c>
      <c r="CM100" s="322">
        <v>11427</v>
      </c>
      <c r="CN100" s="322" t="s">
        <v>2867</v>
      </c>
      <c r="CO100" s="322" t="s">
        <v>2867</v>
      </c>
      <c r="CP100" s="322" t="s">
        <v>2867</v>
      </c>
      <c r="CQ100" s="322" t="s">
        <v>2867</v>
      </c>
      <c r="CR100" s="322" t="s">
        <v>2867</v>
      </c>
      <c r="CS100" s="322">
        <v>8482</v>
      </c>
      <c r="CT100" s="322" t="s">
        <v>2867</v>
      </c>
      <c r="CU100" s="322" t="s">
        <v>2867</v>
      </c>
      <c r="CV100" s="322" t="s">
        <v>2867</v>
      </c>
      <c r="CW100" s="322" t="s">
        <v>2867</v>
      </c>
      <c r="CX100" s="322" t="s">
        <v>2867</v>
      </c>
      <c r="CY100" s="322">
        <v>6333</v>
      </c>
      <c r="CZ100" s="322" t="s">
        <v>2867</v>
      </c>
      <c r="DA100" s="322" t="s">
        <v>2867</v>
      </c>
      <c r="DB100" s="322" t="s">
        <v>2867</v>
      </c>
      <c r="DC100" s="322">
        <v>2640</v>
      </c>
      <c r="DD100" s="322">
        <v>1354</v>
      </c>
      <c r="DE100" s="322">
        <v>0</v>
      </c>
    </row>
    <row r="101" spans="1:109" x14ac:dyDescent="0.2">
      <c r="A101" s="40" t="s">
        <v>45</v>
      </c>
      <c r="B101" s="322">
        <v>9202</v>
      </c>
      <c r="C101" s="322">
        <v>755</v>
      </c>
      <c r="D101" s="338" t="s">
        <v>2</v>
      </c>
      <c r="E101" s="338" t="s">
        <v>2</v>
      </c>
      <c r="F101" s="338" t="s">
        <v>2</v>
      </c>
      <c r="G101" s="338" t="s">
        <v>2</v>
      </c>
      <c r="H101" s="338" t="s">
        <v>2</v>
      </c>
      <c r="I101" s="338" t="s">
        <v>2</v>
      </c>
      <c r="J101" s="322">
        <v>1280</v>
      </c>
      <c r="K101" s="322">
        <v>200</v>
      </c>
      <c r="L101" s="338" t="s">
        <v>2</v>
      </c>
      <c r="M101" s="322">
        <v>117</v>
      </c>
      <c r="N101" s="338" t="s">
        <v>2</v>
      </c>
      <c r="O101" s="338" t="s">
        <v>2</v>
      </c>
      <c r="P101" s="338" t="s">
        <v>2</v>
      </c>
      <c r="Q101" s="322">
        <v>678</v>
      </c>
      <c r="R101" s="338" t="s">
        <v>2</v>
      </c>
      <c r="S101" s="338" t="s">
        <v>2</v>
      </c>
      <c r="T101" s="322">
        <v>415</v>
      </c>
      <c r="U101" s="322">
        <v>2285</v>
      </c>
      <c r="W101" s="40" t="s">
        <v>45</v>
      </c>
      <c r="X101" s="322">
        <v>12552</v>
      </c>
      <c r="Y101" s="322">
        <v>4647</v>
      </c>
      <c r="Z101" s="338" t="s">
        <v>2</v>
      </c>
      <c r="AA101" s="338" t="s">
        <v>2</v>
      </c>
      <c r="AB101" s="338" t="s">
        <v>2</v>
      </c>
      <c r="AC101" s="338" t="s">
        <v>2</v>
      </c>
      <c r="AD101" s="338" t="s">
        <v>2</v>
      </c>
      <c r="AE101" s="338" t="s">
        <v>2</v>
      </c>
      <c r="AF101" s="322">
        <v>3276</v>
      </c>
      <c r="AG101" s="322">
        <v>364</v>
      </c>
      <c r="AH101" s="322">
        <v>86</v>
      </c>
      <c r="AI101" s="338" t="s">
        <v>2</v>
      </c>
      <c r="AJ101" s="338" t="s">
        <v>2</v>
      </c>
      <c r="AK101" s="338" t="s">
        <v>2</v>
      </c>
      <c r="AL101" s="338" t="s">
        <v>2</v>
      </c>
      <c r="AM101" s="322">
        <v>1069</v>
      </c>
      <c r="AN101" s="338" t="s">
        <v>2</v>
      </c>
      <c r="AO101" s="338" t="s">
        <v>2</v>
      </c>
      <c r="AP101" s="322">
        <v>402</v>
      </c>
      <c r="AQ101" s="322">
        <v>2708</v>
      </c>
      <c r="AS101" s="40" t="s">
        <v>45</v>
      </c>
      <c r="AT101" s="322">
        <v>19542</v>
      </c>
      <c r="AU101" s="322">
        <v>8065</v>
      </c>
      <c r="AV101" s="322">
        <v>117</v>
      </c>
      <c r="AW101" s="339" t="s">
        <v>2</v>
      </c>
      <c r="AX101" s="322">
        <v>3885</v>
      </c>
      <c r="AY101" s="322">
        <v>148</v>
      </c>
      <c r="AZ101" s="322">
        <v>367</v>
      </c>
      <c r="BA101" s="322">
        <v>8845</v>
      </c>
      <c r="BB101" s="322">
        <v>5206</v>
      </c>
      <c r="BC101" s="322">
        <v>563</v>
      </c>
      <c r="BD101" s="322">
        <v>168</v>
      </c>
      <c r="BE101" s="322">
        <v>829</v>
      </c>
      <c r="BF101" s="322">
        <v>120</v>
      </c>
      <c r="BG101" s="322">
        <v>1706</v>
      </c>
      <c r="BH101" s="322">
        <v>379</v>
      </c>
      <c r="BI101" s="322">
        <v>1384</v>
      </c>
      <c r="BJ101" s="322">
        <v>656</v>
      </c>
      <c r="BK101" s="322">
        <v>338</v>
      </c>
      <c r="BL101" s="322">
        <v>365</v>
      </c>
      <c r="BM101" s="322">
        <v>223</v>
      </c>
      <c r="BO101" s="40" t="s">
        <v>45</v>
      </c>
      <c r="BP101" s="322">
        <v>28960</v>
      </c>
      <c r="BQ101" s="322">
        <v>11821</v>
      </c>
      <c r="BR101" s="322">
        <v>316</v>
      </c>
      <c r="BS101" s="322">
        <v>708</v>
      </c>
      <c r="BT101" s="322">
        <v>5222</v>
      </c>
      <c r="BU101" s="322">
        <v>294</v>
      </c>
      <c r="BV101" s="322">
        <v>539</v>
      </c>
      <c r="BW101" s="322">
        <v>14276</v>
      </c>
      <c r="BX101" s="322">
        <v>7023</v>
      </c>
      <c r="BY101" s="322">
        <v>976</v>
      </c>
      <c r="BZ101" s="322">
        <v>266</v>
      </c>
      <c r="CA101" s="322">
        <v>2332</v>
      </c>
      <c r="CB101" s="322">
        <v>208</v>
      </c>
      <c r="CC101" s="322">
        <v>1896</v>
      </c>
      <c r="CD101" s="322">
        <v>322</v>
      </c>
      <c r="CE101" s="322">
        <v>1405</v>
      </c>
      <c r="CF101" s="322">
        <v>787</v>
      </c>
      <c r="CG101" s="322">
        <v>419</v>
      </c>
      <c r="CH101" s="322">
        <v>435</v>
      </c>
      <c r="CI101" s="322">
        <v>356</v>
      </c>
      <c r="CK101" s="40" t="s">
        <v>45</v>
      </c>
      <c r="CL101" s="322">
        <v>42680</v>
      </c>
      <c r="CM101" s="322">
        <v>14626</v>
      </c>
      <c r="CN101" s="322" t="s">
        <v>2867</v>
      </c>
      <c r="CO101" s="322" t="s">
        <v>2867</v>
      </c>
      <c r="CP101" s="322" t="s">
        <v>2867</v>
      </c>
      <c r="CQ101" s="322" t="s">
        <v>2867</v>
      </c>
      <c r="CR101" s="322" t="s">
        <v>2867</v>
      </c>
      <c r="CS101" s="322">
        <v>24970</v>
      </c>
      <c r="CT101" s="322" t="s">
        <v>2867</v>
      </c>
      <c r="CU101" s="322" t="s">
        <v>2867</v>
      </c>
      <c r="CV101" s="322" t="s">
        <v>2867</v>
      </c>
      <c r="CW101" s="322" t="s">
        <v>2867</v>
      </c>
      <c r="CX101" s="322" t="s">
        <v>2867</v>
      </c>
      <c r="CY101" s="322">
        <v>2092</v>
      </c>
      <c r="CZ101" s="322" t="s">
        <v>2867</v>
      </c>
      <c r="DA101" s="322" t="s">
        <v>2867</v>
      </c>
      <c r="DB101" s="322" t="s">
        <v>2867</v>
      </c>
      <c r="DC101" s="322">
        <v>595</v>
      </c>
      <c r="DD101" s="322">
        <v>395</v>
      </c>
      <c r="DE101" s="322">
        <v>2</v>
      </c>
    </row>
    <row r="102" spans="1:109" x14ac:dyDescent="0.2">
      <c r="A102" s="40" t="s">
        <v>46</v>
      </c>
      <c r="B102" s="322">
        <v>4072</v>
      </c>
      <c r="C102" s="322">
        <v>140</v>
      </c>
      <c r="D102" s="338" t="s">
        <v>2</v>
      </c>
      <c r="E102" s="338" t="s">
        <v>2</v>
      </c>
      <c r="F102" s="338" t="s">
        <v>2</v>
      </c>
      <c r="G102" s="338" t="s">
        <v>2</v>
      </c>
      <c r="H102" s="338" t="s">
        <v>2</v>
      </c>
      <c r="I102" s="338" t="s">
        <v>2</v>
      </c>
      <c r="J102" s="322">
        <v>456</v>
      </c>
      <c r="K102" s="322">
        <v>53</v>
      </c>
      <c r="L102" s="338" t="s">
        <v>2</v>
      </c>
      <c r="M102" s="322">
        <v>13</v>
      </c>
      <c r="N102" s="338" t="s">
        <v>2</v>
      </c>
      <c r="O102" s="338" t="s">
        <v>2</v>
      </c>
      <c r="P102" s="338" t="s">
        <v>2</v>
      </c>
      <c r="Q102" s="322">
        <v>302</v>
      </c>
      <c r="R102" s="338" t="s">
        <v>2</v>
      </c>
      <c r="S102" s="338" t="s">
        <v>2</v>
      </c>
      <c r="T102" s="322">
        <v>255</v>
      </c>
      <c r="U102" s="322">
        <v>972</v>
      </c>
      <c r="W102" s="40" t="s">
        <v>46</v>
      </c>
      <c r="X102" s="322">
        <v>2310</v>
      </c>
      <c r="Y102" s="322">
        <v>301</v>
      </c>
      <c r="Z102" s="338" t="s">
        <v>2</v>
      </c>
      <c r="AA102" s="338" t="s">
        <v>2</v>
      </c>
      <c r="AB102" s="338" t="s">
        <v>2</v>
      </c>
      <c r="AC102" s="338" t="s">
        <v>2</v>
      </c>
      <c r="AD102" s="338" t="s">
        <v>2</v>
      </c>
      <c r="AE102" s="338" t="s">
        <v>2</v>
      </c>
      <c r="AF102" s="322">
        <v>622</v>
      </c>
      <c r="AG102" s="322">
        <v>88</v>
      </c>
      <c r="AH102" s="322">
        <v>29</v>
      </c>
      <c r="AI102" s="338" t="s">
        <v>2</v>
      </c>
      <c r="AJ102" s="338" t="s">
        <v>2</v>
      </c>
      <c r="AK102" s="338" t="s">
        <v>2</v>
      </c>
      <c r="AL102" s="338" t="s">
        <v>2</v>
      </c>
      <c r="AM102" s="322">
        <v>312</v>
      </c>
      <c r="AN102" s="338" t="s">
        <v>2</v>
      </c>
      <c r="AO102" s="338" t="s">
        <v>2</v>
      </c>
      <c r="AP102" s="322">
        <v>230</v>
      </c>
      <c r="AQ102" s="322">
        <v>728</v>
      </c>
      <c r="AS102" s="40" t="s">
        <v>46</v>
      </c>
      <c r="AT102" s="322">
        <v>2760</v>
      </c>
      <c r="AU102" s="322">
        <v>539</v>
      </c>
      <c r="AV102" s="322">
        <v>29</v>
      </c>
      <c r="AW102" s="339" t="s">
        <v>2</v>
      </c>
      <c r="AX102" s="322">
        <v>132</v>
      </c>
      <c r="AY102" s="322">
        <v>32</v>
      </c>
      <c r="AZ102" s="322">
        <v>90</v>
      </c>
      <c r="BA102" s="322">
        <v>1416</v>
      </c>
      <c r="BB102" s="322">
        <v>694</v>
      </c>
      <c r="BC102" s="322">
        <v>85</v>
      </c>
      <c r="BD102" s="322">
        <v>46</v>
      </c>
      <c r="BE102" s="322">
        <v>29</v>
      </c>
      <c r="BF102" s="322">
        <v>61</v>
      </c>
      <c r="BG102" s="322">
        <v>473</v>
      </c>
      <c r="BH102" s="322">
        <v>84</v>
      </c>
      <c r="BI102" s="322">
        <v>385</v>
      </c>
      <c r="BJ102" s="322">
        <v>95</v>
      </c>
      <c r="BK102" s="322">
        <v>106</v>
      </c>
      <c r="BL102" s="322">
        <v>162</v>
      </c>
      <c r="BM102" s="322">
        <v>64</v>
      </c>
      <c r="BO102" s="40" t="s">
        <v>46</v>
      </c>
      <c r="BP102" s="322">
        <v>3819</v>
      </c>
      <c r="BQ102" s="322">
        <v>1174</v>
      </c>
      <c r="BR102" s="322">
        <v>159</v>
      </c>
      <c r="BS102" s="338" t="s">
        <v>2</v>
      </c>
      <c r="BT102" s="322">
        <v>163</v>
      </c>
      <c r="BU102" s="338" t="s">
        <v>2</v>
      </c>
      <c r="BV102" s="322">
        <v>208</v>
      </c>
      <c r="BW102" s="322">
        <v>1842</v>
      </c>
      <c r="BX102" s="322">
        <v>687</v>
      </c>
      <c r="BY102" s="322">
        <v>107</v>
      </c>
      <c r="BZ102" s="322">
        <v>71</v>
      </c>
      <c r="CA102" s="338" t="s">
        <v>2</v>
      </c>
      <c r="CB102" s="338" t="s">
        <v>2</v>
      </c>
      <c r="CC102" s="322">
        <v>552</v>
      </c>
      <c r="CD102" s="322">
        <v>108</v>
      </c>
      <c r="CE102" s="322">
        <v>368</v>
      </c>
      <c r="CF102" s="322">
        <v>122</v>
      </c>
      <c r="CG102" s="322">
        <v>159</v>
      </c>
      <c r="CH102" s="322">
        <v>195</v>
      </c>
      <c r="CI102" s="322">
        <v>51</v>
      </c>
      <c r="CK102" s="40" t="s">
        <v>46</v>
      </c>
      <c r="CL102" s="322">
        <v>8123</v>
      </c>
      <c r="CM102" s="322">
        <v>3359</v>
      </c>
      <c r="CN102" s="322" t="s">
        <v>2867</v>
      </c>
      <c r="CO102" s="322" t="s">
        <v>2867</v>
      </c>
      <c r="CP102" s="322" t="s">
        <v>2867</v>
      </c>
      <c r="CQ102" s="322" t="s">
        <v>2867</v>
      </c>
      <c r="CR102" s="322" t="s">
        <v>2867</v>
      </c>
      <c r="CS102" s="322">
        <v>3507</v>
      </c>
      <c r="CT102" s="322" t="s">
        <v>2867</v>
      </c>
      <c r="CU102" s="322" t="s">
        <v>2867</v>
      </c>
      <c r="CV102" s="322" t="s">
        <v>2867</v>
      </c>
      <c r="CW102" s="322" t="s">
        <v>2867</v>
      </c>
      <c r="CX102" s="322" t="s">
        <v>2867</v>
      </c>
      <c r="CY102" s="322">
        <v>847</v>
      </c>
      <c r="CZ102" s="322" t="s">
        <v>2867</v>
      </c>
      <c r="DA102" s="322" t="s">
        <v>2867</v>
      </c>
      <c r="DB102" s="322" t="s">
        <v>2867</v>
      </c>
      <c r="DC102" s="322">
        <v>201</v>
      </c>
      <c r="DD102" s="322">
        <v>209</v>
      </c>
      <c r="DE102" s="322">
        <v>0</v>
      </c>
    </row>
    <row r="103" spans="1:109" x14ac:dyDescent="0.2">
      <c r="A103" s="40" t="s">
        <v>47</v>
      </c>
      <c r="B103" s="322">
        <v>7331</v>
      </c>
      <c r="C103" s="322">
        <v>379</v>
      </c>
      <c r="D103" s="338" t="s">
        <v>2</v>
      </c>
      <c r="E103" s="338" t="s">
        <v>2</v>
      </c>
      <c r="F103" s="338" t="s">
        <v>2</v>
      </c>
      <c r="G103" s="338" t="s">
        <v>2</v>
      </c>
      <c r="H103" s="338" t="s">
        <v>2</v>
      </c>
      <c r="I103" s="338" t="s">
        <v>2</v>
      </c>
      <c r="J103" s="322">
        <v>1204</v>
      </c>
      <c r="K103" s="322">
        <v>182</v>
      </c>
      <c r="L103" s="338" t="s">
        <v>2</v>
      </c>
      <c r="M103" s="322">
        <v>62</v>
      </c>
      <c r="N103" s="338" t="s">
        <v>2</v>
      </c>
      <c r="O103" s="338" t="s">
        <v>2</v>
      </c>
      <c r="P103" s="338" t="s">
        <v>2</v>
      </c>
      <c r="Q103" s="322">
        <v>349</v>
      </c>
      <c r="R103" s="338" t="s">
        <v>2</v>
      </c>
      <c r="S103" s="338" t="s">
        <v>2</v>
      </c>
      <c r="T103" s="322">
        <v>341</v>
      </c>
      <c r="U103" s="322">
        <v>2211</v>
      </c>
      <c r="W103" s="40" t="s">
        <v>47</v>
      </c>
      <c r="X103" s="322">
        <v>6585</v>
      </c>
      <c r="Y103" s="322">
        <v>1223</v>
      </c>
      <c r="Z103" s="338" t="s">
        <v>2</v>
      </c>
      <c r="AA103" s="338" t="s">
        <v>2</v>
      </c>
      <c r="AB103" s="338" t="s">
        <v>2</v>
      </c>
      <c r="AC103" s="338" t="s">
        <v>2</v>
      </c>
      <c r="AD103" s="338" t="s">
        <v>2</v>
      </c>
      <c r="AE103" s="338" t="s">
        <v>2</v>
      </c>
      <c r="AF103" s="322">
        <v>2083</v>
      </c>
      <c r="AG103" s="322">
        <v>327</v>
      </c>
      <c r="AH103" s="322">
        <v>78</v>
      </c>
      <c r="AI103" s="338" t="s">
        <v>2</v>
      </c>
      <c r="AJ103" s="338" t="s">
        <v>2</v>
      </c>
      <c r="AK103" s="338" t="s">
        <v>2</v>
      </c>
      <c r="AL103" s="338" t="s">
        <v>2</v>
      </c>
      <c r="AM103" s="322">
        <v>446</v>
      </c>
      <c r="AN103" s="338" t="s">
        <v>2</v>
      </c>
      <c r="AO103" s="338" t="s">
        <v>2</v>
      </c>
      <c r="AP103" s="322">
        <v>396</v>
      </c>
      <c r="AQ103" s="322">
        <v>2032</v>
      </c>
      <c r="AS103" s="40" t="s">
        <v>47</v>
      </c>
      <c r="AT103" s="322">
        <v>10251</v>
      </c>
      <c r="AU103" s="322">
        <v>2422</v>
      </c>
      <c r="AV103" s="322">
        <v>51</v>
      </c>
      <c r="AW103" s="339" t="s">
        <v>2</v>
      </c>
      <c r="AX103" s="322">
        <v>1015</v>
      </c>
      <c r="AY103" s="322">
        <v>50</v>
      </c>
      <c r="AZ103" s="322">
        <v>158</v>
      </c>
      <c r="BA103" s="322">
        <v>5885</v>
      </c>
      <c r="BB103" s="322">
        <v>3271</v>
      </c>
      <c r="BC103" s="322">
        <v>538</v>
      </c>
      <c r="BD103" s="322">
        <v>266</v>
      </c>
      <c r="BE103" s="322">
        <v>245</v>
      </c>
      <c r="BF103" s="322">
        <v>196</v>
      </c>
      <c r="BG103" s="322">
        <v>1320</v>
      </c>
      <c r="BH103" s="322">
        <v>566</v>
      </c>
      <c r="BI103" s="322">
        <v>653</v>
      </c>
      <c r="BJ103" s="322">
        <v>195</v>
      </c>
      <c r="BK103" s="322">
        <v>198</v>
      </c>
      <c r="BL103" s="322">
        <v>255</v>
      </c>
      <c r="BM103" s="322">
        <v>171</v>
      </c>
      <c r="BO103" s="40" t="s">
        <v>47</v>
      </c>
      <c r="BP103" s="322">
        <v>16380</v>
      </c>
      <c r="BQ103" s="322">
        <v>5118</v>
      </c>
      <c r="BR103" s="322">
        <v>234</v>
      </c>
      <c r="BS103" s="322">
        <v>539</v>
      </c>
      <c r="BT103" s="322">
        <v>1473</v>
      </c>
      <c r="BU103" s="322">
        <v>120</v>
      </c>
      <c r="BV103" s="322">
        <v>428</v>
      </c>
      <c r="BW103" s="322">
        <v>9039</v>
      </c>
      <c r="BX103" s="322">
        <v>4371</v>
      </c>
      <c r="BY103" s="322">
        <v>827</v>
      </c>
      <c r="BZ103" s="322">
        <v>400</v>
      </c>
      <c r="CA103" s="322">
        <v>642</v>
      </c>
      <c r="CB103" s="322">
        <v>321</v>
      </c>
      <c r="CC103" s="322">
        <v>1538</v>
      </c>
      <c r="CD103" s="322">
        <v>571</v>
      </c>
      <c r="CE103" s="322">
        <v>783</v>
      </c>
      <c r="CF103" s="322">
        <v>290</v>
      </c>
      <c r="CG103" s="322">
        <v>277</v>
      </c>
      <c r="CH103" s="322">
        <v>408</v>
      </c>
      <c r="CI103" s="322">
        <v>170</v>
      </c>
      <c r="CK103" s="40" t="s">
        <v>47</v>
      </c>
      <c r="CL103" s="322">
        <v>30450</v>
      </c>
      <c r="CM103" s="322">
        <v>8904</v>
      </c>
      <c r="CN103" s="322" t="s">
        <v>2867</v>
      </c>
      <c r="CO103" s="322" t="s">
        <v>2867</v>
      </c>
      <c r="CP103" s="322" t="s">
        <v>2867</v>
      </c>
      <c r="CQ103" s="322" t="s">
        <v>2867</v>
      </c>
      <c r="CR103" s="322" t="s">
        <v>2867</v>
      </c>
      <c r="CS103" s="322">
        <v>18887</v>
      </c>
      <c r="CT103" s="322" t="s">
        <v>2867</v>
      </c>
      <c r="CU103" s="322" t="s">
        <v>2867</v>
      </c>
      <c r="CV103" s="322" t="s">
        <v>2867</v>
      </c>
      <c r="CW103" s="322" t="s">
        <v>2867</v>
      </c>
      <c r="CX103" s="322" t="s">
        <v>2867</v>
      </c>
      <c r="CY103" s="322">
        <v>1664</v>
      </c>
      <c r="CZ103" s="322" t="s">
        <v>2867</v>
      </c>
      <c r="DA103" s="322" t="s">
        <v>2867</v>
      </c>
      <c r="DB103" s="322" t="s">
        <v>2867</v>
      </c>
      <c r="DC103" s="322">
        <v>600</v>
      </c>
      <c r="DD103" s="322">
        <v>393</v>
      </c>
      <c r="DE103" s="322">
        <v>2</v>
      </c>
    </row>
    <row r="104" spans="1:109" x14ac:dyDescent="0.2">
      <c r="A104" s="40" t="s">
        <v>48</v>
      </c>
      <c r="B104" s="322">
        <v>11637</v>
      </c>
      <c r="C104" s="322">
        <v>1332</v>
      </c>
      <c r="D104" s="338" t="s">
        <v>2</v>
      </c>
      <c r="E104" s="338" t="s">
        <v>2</v>
      </c>
      <c r="F104" s="338" t="s">
        <v>2</v>
      </c>
      <c r="G104" s="338" t="s">
        <v>2</v>
      </c>
      <c r="H104" s="338" t="s">
        <v>2</v>
      </c>
      <c r="I104" s="338" t="s">
        <v>2</v>
      </c>
      <c r="J104" s="322">
        <v>3120</v>
      </c>
      <c r="K104" s="322">
        <v>515</v>
      </c>
      <c r="L104" s="338" t="s">
        <v>2</v>
      </c>
      <c r="M104" s="322">
        <v>101</v>
      </c>
      <c r="N104" s="338" t="s">
        <v>2</v>
      </c>
      <c r="O104" s="338" t="s">
        <v>2</v>
      </c>
      <c r="P104" s="338" t="s">
        <v>2</v>
      </c>
      <c r="Q104" s="322">
        <v>731</v>
      </c>
      <c r="R104" s="338" t="s">
        <v>2</v>
      </c>
      <c r="S104" s="338" t="s">
        <v>2</v>
      </c>
      <c r="T104" s="322">
        <v>491</v>
      </c>
      <c r="U104" s="322">
        <v>2301</v>
      </c>
      <c r="W104" s="40" t="s">
        <v>48</v>
      </c>
      <c r="X104" s="322">
        <v>13854</v>
      </c>
      <c r="Y104" s="322">
        <v>3195</v>
      </c>
      <c r="Z104" s="338" t="s">
        <v>2</v>
      </c>
      <c r="AA104" s="338" t="s">
        <v>2</v>
      </c>
      <c r="AB104" s="338" t="s">
        <v>2</v>
      </c>
      <c r="AC104" s="338" t="s">
        <v>2</v>
      </c>
      <c r="AD104" s="338" t="s">
        <v>2</v>
      </c>
      <c r="AE104" s="338" t="s">
        <v>2</v>
      </c>
      <c r="AF104" s="322">
        <v>5503</v>
      </c>
      <c r="AG104" s="322">
        <v>946</v>
      </c>
      <c r="AH104" s="322">
        <v>66</v>
      </c>
      <c r="AI104" s="338" t="s">
        <v>2</v>
      </c>
      <c r="AJ104" s="338" t="s">
        <v>2</v>
      </c>
      <c r="AK104" s="338" t="s">
        <v>2</v>
      </c>
      <c r="AL104" s="338" t="s">
        <v>2</v>
      </c>
      <c r="AM104" s="322">
        <v>775</v>
      </c>
      <c r="AN104" s="338" t="s">
        <v>2</v>
      </c>
      <c r="AO104" s="338" t="s">
        <v>2</v>
      </c>
      <c r="AP104" s="322">
        <v>591</v>
      </c>
      <c r="AQ104" s="322">
        <v>2778</v>
      </c>
      <c r="AS104" s="40" t="s">
        <v>48</v>
      </c>
      <c r="AT104" s="322">
        <v>17879</v>
      </c>
      <c r="AU104" s="322">
        <v>4564</v>
      </c>
      <c r="AV104" s="322">
        <v>136</v>
      </c>
      <c r="AW104" s="339" t="s">
        <v>2</v>
      </c>
      <c r="AX104" s="322">
        <v>2140</v>
      </c>
      <c r="AY104" s="322">
        <v>244</v>
      </c>
      <c r="AZ104" s="322">
        <v>197</v>
      </c>
      <c r="BA104" s="322">
        <v>10929</v>
      </c>
      <c r="BB104" s="322">
        <v>6756</v>
      </c>
      <c r="BC104" s="322">
        <v>1313</v>
      </c>
      <c r="BD104" s="322">
        <v>196</v>
      </c>
      <c r="BE104" s="322">
        <v>405</v>
      </c>
      <c r="BF104" s="322">
        <v>351</v>
      </c>
      <c r="BG104" s="322">
        <v>1175</v>
      </c>
      <c r="BH104" s="322">
        <v>346</v>
      </c>
      <c r="BI104" s="322">
        <v>794</v>
      </c>
      <c r="BJ104" s="322">
        <v>254</v>
      </c>
      <c r="BK104" s="322">
        <v>277</v>
      </c>
      <c r="BL104" s="322">
        <v>610</v>
      </c>
      <c r="BM104" s="322">
        <v>324</v>
      </c>
      <c r="BO104" s="40" t="s">
        <v>48</v>
      </c>
      <c r="BP104" s="322">
        <v>25300</v>
      </c>
      <c r="BQ104" s="322">
        <v>7314</v>
      </c>
      <c r="BR104" s="322">
        <v>253</v>
      </c>
      <c r="BS104" s="322">
        <v>690</v>
      </c>
      <c r="BT104" s="322">
        <v>2270</v>
      </c>
      <c r="BU104" s="322">
        <v>377</v>
      </c>
      <c r="BV104" s="322">
        <v>560</v>
      </c>
      <c r="BW104" s="322">
        <v>15078</v>
      </c>
      <c r="BX104" s="322">
        <v>7982</v>
      </c>
      <c r="BY104" s="322">
        <v>2093</v>
      </c>
      <c r="BZ104" s="322">
        <v>319</v>
      </c>
      <c r="CA104" s="322">
        <v>641</v>
      </c>
      <c r="CB104" s="322">
        <v>609</v>
      </c>
      <c r="CC104" s="322">
        <v>1394</v>
      </c>
      <c r="CD104" s="322">
        <v>444</v>
      </c>
      <c r="CE104" s="322">
        <v>722</v>
      </c>
      <c r="CF104" s="322">
        <v>280</v>
      </c>
      <c r="CG104" s="322">
        <v>479</v>
      </c>
      <c r="CH104" s="322">
        <v>928</v>
      </c>
      <c r="CI104" s="322">
        <v>283</v>
      </c>
      <c r="CK104" s="40" t="s">
        <v>48</v>
      </c>
      <c r="CL104" s="322">
        <v>39835</v>
      </c>
      <c r="CM104" s="322">
        <v>9754</v>
      </c>
      <c r="CN104" s="322" t="s">
        <v>2867</v>
      </c>
      <c r="CO104" s="322" t="s">
        <v>2867</v>
      </c>
      <c r="CP104" s="322" t="s">
        <v>2867</v>
      </c>
      <c r="CQ104" s="322" t="s">
        <v>2867</v>
      </c>
      <c r="CR104" s="322" t="s">
        <v>2867</v>
      </c>
      <c r="CS104" s="322">
        <v>26499</v>
      </c>
      <c r="CT104" s="322" t="s">
        <v>2867</v>
      </c>
      <c r="CU104" s="322" t="s">
        <v>2867</v>
      </c>
      <c r="CV104" s="322" t="s">
        <v>2867</v>
      </c>
      <c r="CW104" s="322" t="s">
        <v>2867</v>
      </c>
      <c r="CX104" s="322" t="s">
        <v>2867</v>
      </c>
      <c r="CY104" s="322">
        <v>1716</v>
      </c>
      <c r="CZ104" s="322" t="s">
        <v>2867</v>
      </c>
      <c r="DA104" s="322" t="s">
        <v>2867</v>
      </c>
      <c r="DB104" s="322" t="s">
        <v>2867</v>
      </c>
      <c r="DC104" s="322">
        <v>903</v>
      </c>
      <c r="DD104" s="322">
        <v>963</v>
      </c>
      <c r="DE104" s="322">
        <v>0</v>
      </c>
    </row>
    <row r="105" spans="1:109" x14ac:dyDescent="0.2">
      <c r="A105" s="40" t="s">
        <v>49</v>
      </c>
      <c r="B105" s="322">
        <v>19637</v>
      </c>
      <c r="C105" s="322">
        <v>1813</v>
      </c>
      <c r="D105" s="338" t="s">
        <v>2</v>
      </c>
      <c r="E105" s="338" t="s">
        <v>2</v>
      </c>
      <c r="F105" s="338" t="s">
        <v>2</v>
      </c>
      <c r="G105" s="338" t="s">
        <v>2</v>
      </c>
      <c r="H105" s="338" t="s">
        <v>2</v>
      </c>
      <c r="I105" s="338" t="s">
        <v>2</v>
      </c>
      <c r="J105" s="322">
        <v>711</v>
      </c>
      <c r="K105" s="322">
        <v>210</v>
      </c>
      <c r="L105" s="338" t="s">
        <v>2</v>
      </c>
      <c r="M105" s="322">
        <v>49</v>
      </c>
      <c r="N105" s="338" t="s">
        <v>2</v>
      </c>
      <c r="O105" s="338" t="s">
        <v>2</v>
      </c>
      <c r="P105" s="338" t="s">
        <v>2</v>
      </c>
      <c r="Q105" s="322">
        <v>3586</v>
      </c>
      <c r="R105" s="338" t="s">
        <v>2</v>
      </c>
      <c r="S105" s="338" t="s">
        <v>2</v>
      </c>
      <c r="T105" s="322">
        <v>430</v>
      </c>
      <c r="U105" s="322">
        <v>6426</v>
      </c>
      <c r="W105" s="40" t="s">
        <v>49</v>
      </c>
      <c r="X105" s="322">
        <v>8794</v>
      </c>
      <c r="Y105" s="322">
        <v>1568</v>
      </c>
      <c r="Z105" s="338" t="s">
        <v>2</v>
      </c>
      <c r="AA105" s="338" t="s">
        <v>2</v>
      </c>
      <c r="AB105" s="338" t="s">
        <v>2</v>
      </c>
      <c r="AC105" s="338" t="s">
        <v>2</v>
      </c>
      <c r="AD105" s="338" t="s">
        <v>2</v>
      </c>
      <c r="AE105" s="338" t="s">
        <v>2</v>
      </c>
      <c r="AF105" s="322">
        <v>615</v>
      </c>
      <c r="AG105" s="322">
        <v>137</v>
      </c>
      <c r="AH105" s="322">
        <v>231</v>
      </c>
      <c r="AI105" s="338" t="s">
        <v>2</v>
      </c>
      <c r="AJ105" s="338" t="s">
        <v>2</v>
      </c>
      <c r="AK105" s="338" t="s">
        <v>2</v>
      </c>
      <c r="AL105" s="338" t="s">
        <v>2</v>
      </c>
      <c r="AM105" s="322">
        <v>2790</v>
      </c>
      <c r="AN105" s="338" t="s">
        <v>2</v>
      </c>
      <c r="AO105" s="338" t="s">
        <v>2</v>
      </c>
      <c r="AP105" s="322">
        <v>629</v>
      </c>
      <c r="AQ105" s="322">
        <v>2824</v>
      </c>
      <c r="AS105" s="40" t="s">
        <v>49</v>
      </c>
      <c r="AT105" s="322">
        <v>11296</v>
      </c>
      <c r="AU105" s="322">
        <v>2871</v>
      </c>
      <c r="AV105" s="322">
        <v>802</v>
      </c>
      <c r="AW105" s="339" t="s">
        <v>2</v>
      </c>
      <c r="AX105" s="322">
        <v>183</v>
      </c>
      <c r="AY105" s="322">
        <v>444</v>
      </c>
      <c r="AZ105" s="322">
        <v>278</v>
      </c>
      <c r="BA105" s="322">
        <v>3770</v>
      </c>
      <c r="BB105" s="322">
        <v>601</v>
      </c>
      <c r="BC105" s="322">
        <v>178</v>
      </c>
      <c r="BD105" s="322">
        <v>900</v>
      </c>
      <c r="BE105" s="322">
        <v>104</v>
      </c>
      <c r="BF105" s="322">
        <v>328</v>
      </c>
      <c r="BG105" s="322">
        <v>2881</v>
      </c>
      <c r="BH105" s="322">
        <v>570</v>
      </c>
      <c r="BI105" s="322">
        <v>2329</v>
      </c>
      <c r="BJ105" s="322">
        <v>924</v>
      </c>
      <c r="BK105" s="322">
        <v>595</v>
      </c>
      <c r="BL105" s="322">
        <v>807</v>
      </c>
      <c r="BM105" s="322">
        <v>372</v>
      </c>
      <c r="BO105" s="40" t="s">
        <v>49</v>
      </c>
      <c r="BP105" s="322">
        <v>16301</v>
      </c>
      <c r="BQ105" s="322">
        <v>5273</v>
      </c>
      <c r="BR105" s="322">
        <v>990</v>
      </c>
      <c r="BS105" s="322">
        <v>693</v>
      </c>
      <c r="BT105" s="322">
        <v>237</v>
      </c>
      <c r="BU105" s="322">
        <v>556</v>
      </c>
      <c r="BV105" s="322">
        <v>479</v>
      </c>
      <c r="BW105" s="322">
        <v>6135</v>
      </c>
      <c r="BX105" s="322">
        <v>534</v>
      </c>
      <c r="BY105" s="322">
        <v>191</v>
      </c>
      <c r="BZ105" s="322">
        <v>1180</v>
      </c>
      <c r="CA105" s="322">
        <v>116</v>
      </c>
      <c r="CB105" s="322">
        <v>298</v>
      </c>
      <c r="CC105" s="322">
        <v>3344</v>
      </c>
      <c r="CD105" s="322">
        <v>855</v>
      </c>
      <c r="CE105" s="322">
        <v>2128</v>
      </c>
      <c r="CF105" s="322">
        <v>896</v>
      </c>
      <c r="CG105" s="322">
        <v>966</v>
      </c>
      <c r="CH105" s="322">
        <v>1617</v>
      </c>
      <c r="CI105" s="322">
        <v>258</v>
      </c>
      <c r="CK105" s="40" t="s">
        <v>49</v>
      </c>
      <c r="CL105" s="322">
        <v>22221</v>
      </c>
      <c r="CM105" s="322">
        <v>6810</v>
      </c>
      <c r="CN105" s="322" t="s">
        <v>2867</v>
      </c>
      <c r="CO105" s="322" t="s">
        <v>2867</v>
      </c>
      <c r="CP105" s="322" t="s">
        <v>2867</v>
      </c>
      <c r="CQ105" s="322" t="s">
        <v>2867</v>
      </c>
      <c r="CR105" s="322" t="s">
        <v>2867</v>
      </c>
      <c r="CS105" s="322">
        <v>7170</v>
      </c>
      <c r="CT105" s="322" t="s">
        <v>2867</v>
      </c>
      <c r="CU105" s="322" t="s">
        <v>2867</v>
      </c>
      <c r="CV105" s="322" t="s">
        <v>2867</v>
      </c>
      <c r="CW105" s="322" t="s">
        <v>2867</v>
      </c>
      <c r="CX105" s="322" t="s">
        <v>2867</v>
      </c>
      <c r="CY105" s="322">
        <v>4081</v>
      </c>
      <c r="CZ105" s="322" t="s">
        <v>2867</v>
      </c>
      <c r="DA105" s="322" t="s">
        <v>2867</v>
      </c>
      <c r="DB105" s="322" t="s">
        <v>2867</v>
      </c>
      <c r="DC105" s="322">
        <v>1943</v>
      </c>
      <c r="DD105" s="322">
        <v>2217</v>
      </c>
      <c r="DE105" s="322">
        <v>0</v>
      </c>
    </row>
    <row r="106" spans="1:109" x14ac:dyDescent="0.2">
      <c r="A106" s="40" t="s">
        <v>50</v>
      </c>
      <c r="B106" s="322">
        <v>22170</v>
      </c>
      <c r="C106" s="322">
        <v>1126</v>
      </c>
      <c r="D106" s="338" t="s">
        <v>2</v>
      </c>
      <c r="E106" s="338" t="s">
        <v>2</v>
      </c>
      <c r="F106" s="338" t="s">
        <v>2</v>
      </c>
      <c r="G106" s="338" t="s">
        <v>2</v>
      </c>
      <c r="H106" s="338" t="s">
        <v>2</v>
      </c>
      <c r="I106" s="338" t="s">
        <v>2</v>
      </c>
      <c r="J106" s="322">
        <v>1197</v>
      </c>
      <c r="K106" s="322">
        <v>195</v>
      </c>
      <c r="L106" s="338" t="s">
        <v>2</v>
      </c>
      <c r="M106" s="322">
        <v>239</v>
      </c>
      <c r="N106" s="338" t="s">
        <v>2</v>
      </c>
      <c r="O106" s="338" t="s">
        <v>2</v>
      </c>
      <c r="P106" s="338" t="s">
        <v>2</v>
      </c>
      <c r="Q106" s="322">
        <v>1671</v>
      </c>
      <c r="R106" s="338" t="s">
        <v>2</v>
      </c>
      <c r="S106" s="338" t="s">
        <v>2</v>
      </c>
      <c r="T106" s="322">
        <v>3493</v>
      </c>
      <c r="U106" s="322">
        <v>9366</v>
      </c>
      <c r="W106" s="40" t="s">
        <v>50</v>
      </c>
      <c r="X106" s="322">
        <v>14730</v>
      </c>
      <c r="Y106" s="322">
        <v>1079</v>
      </c>
      <c r="Z106" s="338" t="s">
        <v>2</v>
      </c>
      <c r="AA106" s="338" t="s">
        <v>2</v>
      </c>
      <c r="AB106" s="338" t="s">
        <v>2</v>
      </c>
      <c r="AC106" s="338" t="s">
        <v>2</v>
      </c>
      <c r="AD106" s="338" t="s">
        <v>2</v>
      </c>
      <c r="AE106" s="338" t="s">
        <v>2</v>
      </c>
      <c r="AF106" s="322">
        <v>727</v>
      </c>
      <c r="AG106" s="322">
        <v>219</v>
      </c>
      <c r="AH106" s="322">
        <v>59</v>
      </c>
      <c r="AI106" s="338" t="s">
        <v>2</v>
      </c>
      <c r="AJ106" s="338" t="s">
        <v>2</v>
      </c>
      <c r="AK106" s="338" t="s">
        <v>2</v>
      </c>
      <c r="AL106" s="338" t="s">
        <v>2</v>
      </c>
      <c r="AM106" s="322">
        <v>1271</v>
      </c>
      <c r="AN106" s="338" t="s">
        <v>2</v>
      </c>
      <c r="AO106" s="338" t="s">
        <v>2</v>
      </c>
      <c r="AP106" s="322">
        <v>2056</v>
      </c>
      <c r="AQ106" s="322">
        <v>9319</v>
      </c>
      <c r="AS106" s="40" t="s">
        <v>50</v>
      </c>
      <c r="AT106" s="322">
        <v>18390</v>
      </c>
      <c r="AU106" s="322">
        <v>3379</v>
      </c>
      <c r="AV106" s="322">
        <v>292</v>
      </c>
      <c r="AW106" s="339" t="s">
        <v>2</v>
      </c>
      <c r="AX106" s="322">
        <v>234</v>
      </c>
      <c r="AY106" s="322">
        <v>183</v>
      </c>
      <c r="AZ106" s="322">
        <v>617</v>
      </c>
      <c r="BA106" s="322">
        <v>6851</v>
      </c>
      <c r="BB106" s="322">
        <v>762</v>
      </c>
      <c r="BC106" s="322">
        <v>268</v>
      </c>
      <c r="BD106" s="322">
        <v>223</v>
      </c>
      <c r="BE106" s="322">
        <v>158</v>
      </c>
      <c r="BF106" s="322">
        <v>1079</v>
      </c>
      <c r="BG106" s="322">
        <v>4822</v>
      </c>
      <c r="BH106" s="322">
        <v>3154</v>
      </c>
      <c r="BI106" s="322">
        <v>1144</v>
      </c>
      <c r="BJ106" s="322">
        <v>281</v>
      </c>
      <c r="BK106" s="322">
        <v>1140</v>
      </c>
      <c r="BL106" s="322">
        <v>1992</v>
      </c>
      <c r="BM106" s="322">
        <v>206</v>
      </c>
      <c r="BO106" s="40" t="s">
        <v>50</v>
      </c>
      <c r="BP106" s="322">
        <v>23904</v>
      </c>
      <c r="BQ106" s="322">
        <v>5263</v>
      </c>
      <c r="BR106" s="322">
        <v>335</v>
      </c>
      <c r="BS106" s="322">
        <v>368</v>
      </c>
      <c r="BT106" s="322">
        <v>307</v>
      </c>
      <c r="BU106" s="322">
        <v>266</v>
      </c>
      <c r="BV106" s="322">
        <v>893</v>
      </c>
      <c r="BW106" s="322">
        <v>8558</v>
      </c>
      <c r="BX106" s="322">
        <v>990</v>
      </c>
      <c r="BY106" s="322">
        <v>350</v>
      </c>
      <c r="BZ106" s="322">
        <v>292</v>
      </c>
      <c r="CA106" s="322">
        <v>148</v>
      </c>
      <c r="CB106" s="322">
        <v>1172</v>
      </c>
      <c r="CC106" s="322">
        <v>6299</v>
      </c>
      <c r="CD106" s="322">
        <v>4444</v>
      </c>
      <c r="CE106" s="322">
        <v>1098</v>
      </c>
      <c r="CF106" s="322">
        <v>311</v>
      </c>
      <c r="CG106" s="322">
        <v>1354</v>
      </c>
      <c r="CH106" s="322">
        <v>2257</v>
      </c>
      <c r="CI106" s="322">
        <v>285</v>
      </c>
      <c r="CK106" s="40" t="s">
        <v>50</v>
      </c>
      <c r="CL106" s="322">
        <v>25478</v>
      </c>
      <c r="CM106" s="322">
        <v>5025</v>
      </c>
      <c r="CN106" s="322" t="s">
        <v>2867</v>
      </c>
      <c r="CO106" s="322" t="s">
        <v>2867</v>
      </c>
      <c r="CP106" s="322" t="s">
        <v>2867</v>
      </c>
      <c r="CQ106" s="322" t="s">
        <v>2867</v>
      </c>
      <c r="CR106" s="322" t="s">
        <v>2867</v>
      </c>
      <c r="CS106" s="322">
        <v>10585</v>
      </c>
      <c r="CT106" s="322" t="s">
        <v>2867</v>
      </c>
      <c r="CU106" s="322" t="s">
        <v>2867</v>
      </c>
      <c r="CV106" s="322" t="s">
        <v>2867</v>
      </c>
      <c r="CW106" s="322" t="s">
        <v>2867</v>
      </c>
      <c r="CX106" s="322" t="s">
        <v>2867</v>
      </c>
      <c r="CY106" s="322">
        <v>5809</v>
      </c>
      <c r="CZ106" s="322" t="s">
        <v>2867</v>
      </c>
      <c r="DA106" s="322" t="s">
        <v>2867</v>
      </c>
      <c r="DB106" s="322" t="s">
        <v>2867</v>
      </c>
      <c r="DC106" s="322">
        <v>2178</v>
      </c>
      <c r="DD106" s="322">
        <v>1881</v>
      </c>
      <c r="DE106" s="322">
        <v>0</v>
      </c>
    </row>
    <row r="107" spans="1:109" x14ac:dyDescent="0.2">
      <c r="A107" s="40" t="s">
        <v>51</v>
      </c>
      <c r="B107" s="322">
        <v>4926</v>
      </c>
      <c r="C107" s="322">
        <v>327</v>
      </c>
      <c r="D107" s="338" t="s">
        <v>2</v>
      </c>
      <c r="E107" s="338" t="s">
        <v>2</v>
      </c>
      <c r="F107" s="338" t="s">
        <v>2</v>
      </c>
      <c r="G107" s="338" t="s">
        <v>2</v>
      </c>
      <c r="H107" s="338" t="s">
        <v>2</v>
      </c>
      <c r="I107" s="338" t="s">
        <v>2</v>
      </c>
      <c r="J107" s="322">
        <v>614</v>
      </c>
      <c r="K107" s="322">
        <v>90</v>
      </c>
      <c r="L107" s="338" t="s">
        <v>2</v>
      </c>
      <c r="M107" s="322">
        <v>59</v>
      </c>
      <c r="N107" s="338" t="s">
        <v>2</v>
      </c>
      <c r="O107" s="338" t="s">
        <v>2</v>
      </c>
      <c r="P107" s="338" t="s">
        <v>2</v>
      </c>
      <c r="Q107" s="322">
        <v>168</v>
      </c>
      <c r="R107" s="338" t="s">
        <v>2</v>
      </c>
      <c r="S107" s="338" t="s">
        <v>2</v>
      </c>
      <c r="T107" s="322">
        <v>431</v>
      </c>
      <c r="U107" s="322">
        <v>1508</v>
      </c>
      <c r="W107" s="40" t="s">
        <v>51</v>
      </c>
      <c r="X107" s="322">
        <v>4174</v>
      </c>
      <c r="Y107" s="322">
        <v>629</v>
      </c>
      <c r="Z107" s="338" t="s">
        <v>2</v>
      </c>
      <c r="AA107" s="338" t="s">
        <v>2</v>
      </c>
      <c r="AB107" s="338" t="s">
        <v>2</v>
      </c>
      <c r="AC107" s="338" t="s">
        <v>2</v>
      </c>
      <c r="AD107" s="338" t="s">
        <v>2</v>
      </c>
      <c r="AE107" s="338" t="s">
        <v>2</v>
      </c>
      <c r="AF107" s="322">
        <v>755</v>
      </c>
      <c r="AG107" s="322">
        <v>151</v>
      </c>
      <c r="AH107" s="322">
        <v>21</v>
      </c>
      <c r="AI107" s="338" t="s">
        <v>2</v>
      </c>
      <c r="AJ107" s="338" t="s">
        <v>2</v>
      </c>
      <c r="AK107" s="338" t="s">
        <v>2</v>
      </c>
      <c r="AL107" s="338" t="s">
        <v>2</v>
      </c>
      <c r="AM107" s="322">
        <v>227</v>
      </c>
      <c r="AN107" s="338" t="s">
        <v>2</v>
      </c>
      <c r="AO107" s="338" t="s">
        <v>2</v>
      </c>
      <c r="AP107" s="322">
        <v>425</v>
      </c>
      <c r="AQ107" s="322">
        <v>1966</v>
      </c>
      <c r="AS107" s="40" t="s">
        <v>51</v>
      </c>
      <c r="AT107" s="322">
        <v>5922</v>
      </c>
      <c r="AU107" s="322">
        <v>1195</v>
      </c>
      <c r="AV107" s="322">
        <v>38</v>
      </c>
      <c r="AW107" s="339" t="s">
        <v>2</v>
      </c>
      <c r="AX107" s="322">
        <v>315</v>
      </c>
      <c r="AY107" s="322">
        <v>40</v>
      </c>
      <c r="AZ107" s="322">
        <v>217</v>
      </c>
      <c r="BA107" s="322">
        <v>3436</v>
      </c>
      <c r="BB107" s="322">
        <v>808</v>
      </c>
      <c r="BC107" s="322">
        <v>211</v>
      </c>
      <c r="BD107" s="322">
        <v>58</v>
      </c>
      <c r="BE107" s="322">
        <v>417</v>
      </c>
      <c r="BF107" s="322">
        <v>62</v>
      </c>
      <c r="BG107" s="322">
        <v>584</v>
      </c>
      <c r="BH107" s="322">
        <v>252</v>
      </c>
      <c r="BI107" s="322">
        <v>259</v>
      </c>
      <c r="BJ107" s="322">
        <v>61</v>
      </c>
      <c r="BK107" s="322">
        <v>222</v>
      </c>
      <c r="BL107" s="322">
        <v>354</v>
      </c>
      <c r="BM107" s="322">
        <v>131</v>
      </c>
      <c r="BO107" s="40" t="s">
        <v>51</v>
      </c>
      <c r="BP107" s="322">
        <v>10388</v>
      </c>
      <c r="BQ107" s="322">
        <v>2477</v>
      </c>
      <c r="BR107" s="322">
        <v>114</v>
      </c>
      <c r="BS107" s="338" t="s">
        <v>2</v>
      </c>
      <c r="BT107" s="322">
        <v>464</v>
      </c>
      <c r="BU107" s="338" t="s">
        <v>2</v>
      </c>
      <c r="BV107" s="322">
        <v>599</v>
      </c>
      <c r="BW107" s="322">
        <v>6203</v>
      </c>
      <c r="BX107" s="322">
        <v>1074</v>
      </c>
      <c r="BY107" s="322">
        <v>359</v>
      </c>
      <c r="BZ107" s="322">
        <v>107</v>
      </c>
      <c r="CA107" s="322">
        <v>904</v>
      </c>
      <c r="CB107" s="322">
        <v>205</v>
      </c>
      <c r="CC107" s="322">
        <v>857</v>
      </c>
      <c r="CD107" s="322">
        <v>377</v>
      </c>
      <c r="CE107" s="322">
        <v>267</v>
      </c>
      <c r="CF107" s="322">
        <v>96</v>
      </c>
      <c r="CG107" s="322">
        <v>331</v>
      </c>
      <c r="CH107" s="322">
        <v>610</v>
      </c>
      <c r="CI107" s="322">
        <v>77</v>
      </c>
      <c r="CK107" s="40" t="s">
        <v>51</v>
      </c>
      <c r="CL107" s="322">
        <v>15693</v>
      </c>
      <c r="CM107" s="322">
        <v>3373</v>
      </c>
      <c r="CN107" s="322" t="s">
        <v>2867</v>
      </c>
      <c r="CO107" s="322" t="s">
        <v>2867</v>
      </c>
      <c r="CP107" s="322" t="s">
        <v>2867</v>
      </c>
      <c r="CQ107" s="322" t="s">
        <v>2867</v>
      </c>
      <c r="CR107" s="322" t="s">
        <v>2867</v>
      </c>
      <c r="CS107" s="322">
        <v>9988</v>
      </c>
      <c r="CT107" s="322" t="s">
        <v>2867</v>
      </c>
      <c r="CU107" s="322" t="s">
        <v>2867</v>
      </c>
      <c r="CV107" s="322" t="s">
        <v>2867</v>
      </c>
      <c r="CW107" s="322" t="s">
        <v>2867</v>
      </c>
      <c r="CX107" s="322" t="s">
        <v>2867</v>
      </c>
      <c r="CY107" s="322">
        <v>1021</v>
      </c>
      <c r="CZ107" s="322" t="s">
        <v>2867</v>
      </c>
      <c r="DA107" s="322" t="s">
        <v>2867</v>
      </c>
      <c r="DB107" s="322" t="s">
        <v>2867</v>
      </c>
      <c r="DC107" s="322">
        <v>723</v>
      </c>
      <c r="DD107" s="322">
        <v>588</v>
      </c>
      <c r="DE107" s="322">
        <v>0</v>
      </c>
    </row>
    <row r="108" spans="1:109" x14ac:dyDescent="0.2">
      <c r="A108" s="40" t="s">
        <v>52</v>
      </c>
      <c r="B108" s="322">
        <v>27116</v>
      </c>
      <c r="C108" s="322">
        <v>2604</v>
      </c>
      <c r="D108" s="338" t="s">
        <v>2</v>
      </c>
      <c r="E108" s="338" t="s">
        <v>2</v>
      </c>
      <c r="F108" s="338" t="s">
        <v>2</v>
      </c>
      <c r="G108" s="338" t="s">
        <v>2</v>
      </c>
      <c r="H108" s="338" t="s">
        <v>2</v>
      </c>
      <c r="I108" s="338" t="s">
        <v>2</v>
      </c>
      <c r="J108" s="322">
        <v>1602</v>
      </c>
      <c r="K108" s="322">
        <v>345</v>
      </c>
      <c r="L108" s="338" t="s">
        <v>2</v>
      </c>
      <c r="M108" s="322">
        <v>167</v>
      </c>
      <c r="N108" s="338" t="s">
        <v>2</v>
      </c>
      <c r="O108" s="338" t="s">
        <v>2</v>
      </c>
      <c r="P108" s="338" t="s">
        <v>2</v>
      </c>
      <c r="Q108" s="322">
        <v>9136</v>
      </c>
      <c r="R108" s="338" t="s">
        <v>2</v>
      </c>
      <c r="S108" s="338" t="s">
        <v>2</v>
      </c>
      <c r="T108" s="322">
        <v>678</v>
      </c>
      <c r="U108" s="322">
        <v>6158</v>
      </c>
      <c r="W108" s="40" t="s">
        <v>52</v>
      </c>
      <c r="X108" s="322">
        <v>19838</v>
      </c>
      <c r="Y108" s="322">
        <v>3804</v>
      </c>
      <c r="Z108" s="338" t="s">
        <v>2</v>
      </c>
      <c r="AA108" s="338" t="s">
        <v>2</v>
      </c>
      <c r="AB108" s="338" t="s">
        <v>2</v>
      </c>
      <c r="AC108" s="338" t="s">
        <v>2</v>
      </c>
      <c r="AD108" s="338" t="s">
        <v>2</v>
      </c>
      <c r="AE108" s="338" t="s">
        <v>2</v>
      </c>
      <c r="AF108" s="322">
        <v>1558</v>
      </c>
      <c r="AG108" s="322">
        <v>472</v>
      </c>
      <c r="AH108" s="322">
        <v>213</v>
      </c>
      <c r="AI108" s="338" t="s">
        <v>2</v>
      </c>
      <c r="AJ108" s="338" t="s">
        <v>2</v>
      </c>
      <c r="AK108" s="338" t="s">
        <v>2</v>
      </c>
      <c r="AL108" s="338" t="s">
        <v>2</v>
      </c>
      <c r="AM108" s="322">
        <v>9101</v>
      </c>
      <c r="AN108" s="338" t="s">
        <v>2</v>
      </c>
      <c r="AO108" s="338" t="s">
        <v>2</v>
      </c>
      <c r="AP108" s="322">
        <v>905</v>
      </c>
      <c r="AQ108" s="322">
        <v>3785</v>
      </c>
      <c r="AS108" s="40" t="s">
        <v>52</v>
      </c>
      <c r="AT108" s="322">
        <v>23200</v>
      </c>
      <c r="AU108" s="322">
        <v>6905</v>
      </c>
      <c r="AV108" s="322">
        <v>2217</v>
      </c>
      <c r="AW108" s="339" t="s">
        <v>2</v>
      </c>
      <c r="AX108" s="322">
        <v>499</v>
      </c>
      <c r="AY108" s="322">
        <v>1466</v>
      </c>
      <c r="AZ108" s="322">
        <v>367</v>
      </c>
      <c r="BA108" s="322">
        <v>5161</v>
      </c>
      <c r="BB108" s="322">
        <v>1405</v>
      </c>
      <c r="BC108" s="322">
        <v>474</v>
      </c>
      <c r="BD108" s="322">
        <v>517</v>
      </c>
      <c r="BE108" s="322">
        <v>196</v>
      </c>
      <c r="BF108" s="322">
        <v>247</v>
      </c>
      <c r="BG108" s="322">
        <v>8122</v>
      </c>
      <c r="BH108" s="322">
        <v>567</v>
      </c>
      <c r="BI108" s="322">
        <v>7937</v>
      </c>
      <c r="BJ108" s="322">
        <v>5586</v>
      </c>
      <c r="BK108" s="322">
        <v>1334</v>
      </c>
      <c r="BL108" s="322">
        <v>1273</v>
      </c>
      <c r="BM108" s="322">
        <v>405</v>
      </c>
      <c r="BO108" s="40" t="s">
        <v>52</v>
      </c>
      <c r="BP108" s="322">
        <v>31501</v>
      </c>
      <c r="BQ108" s="322">
        <v>12876</v>
      </c>
      <c r="BR108" s="322">
        <v>3367</v>
      </c>
      <c r="BS108" s="322">
        <v>522</v>
      </c>
      <c r="BT108" s="322">
        <v>567</v>
      </c>
      <c r="BU108" s="322">
        <v>2392</v>
      </c>
      <c r="BV108" s="322">
        <v>795</v>
      </c>
      <c r="BW108" s="322">
        <v>6021</v>
      </c>
      <c r="BX108" s="322">
        <v>1247</v>
      </c>
      <c r="BY108" s="322">
        <v>599</v>
      </c>
      <c r="BZ108" s="322">
        <v>576</v>
      </c>
      <c r="CA108" s="322">
        <v>200</v>
      </c>
      <c r="CB108" s="322">
        <v>327</v>
      </c>
      <c r="CC108" s="322">
        <v>8385</v>
      </c>
      <c r="CD108" s="322">
        <v>712</v>
      </c>
      <c r="CE108" s="322">
        <v>7226</v>
      </c>
      <c r="CF108" s="322">
        <v>5597</v>
      </c>
      <c r="CG108" s="322">
        <v>2048</v>
      </c>
      <c r="CH108" s="322">
        <v>1991</v>
      </c>
      <c r="CI108" s="322">
        <v>660</v>
      </c>
      <c r="CK108" s="40" t="s">
        <v>52</v>
      </c>
      <c r="CL108" s="322">
        <v>39811</v>
      </c>
      <c r="CM108" s="322">
        <v>15293</v>
      </c>
      <c r="CN108" s="322" t="s">
        <v>2867</v>
      </c>
      <c r="CO108" s="322" t="s">
        <v>2867</v>
      </c>
      <c r="CP108" s="322" t="s">
        <v>2867</v>
      </c>
      <c r="CQ108" s="322" t="s">
        <v>2867</v>
      </c>
      <c r="CR108" s="322" t="s">
        <v>2867</v>
      </c>
      <c r="CS108" s="322">
        <v>7468</v>
      </c>
      <c r="CT108" s="322" t="s">
        <v>2867</v>
      </c>
      <c r="CU108" s="322" t="s">
        <v>2867</v>
      </c>
      <c r="CV108" s="322" t="s">
        <v>2867</v>
      </c>
      <c r="CW108" s="322" t="s">
        <v>2867</v>
      </c>
      <c r="CX108" s="322" t="s">
        <v>2867</v>
      </c>
      <c r="CY108" s="322">
        <v>9067</v>
      </c>
      <c r="CZ108" s="322" t="s">
        <v>2867</v>
      </c>
      <c r="DA108" s="322" t="s">
        <v>2867</v>
      </c>
      <c r="DB108" s="322" t="s">
        <v>2867</v>
      </c>
      <c r="DC108" s="322">
        <v>4827</v>
      </c>
      <c r="DD108" s="322">
        <v>3156</v>
      </c>
      <c r="DE108" s="322">
        <v>0</v>
      </c>
    </row>
    <row r="109" spans="1:109" x14ac:dyDescent="0.2">
      <c r="A109" s="40" t="s">
        <v>53</v>
      </c>
      <c r="B109" s="322">
        <v>13672</v>
      </c>
      <c r="C109" s="322">
        <v>858</v>
      </c>
      <c r="D109" s="338" t="s">
        <v>2</v>
      </c>
      <c r="E109" s="338" t="s">
        <v>2</v>
      </c>
      <c r="F109" s="338" t="s">
        <v>2</v>
      </c>
      <c r="G109" s="338" t="s">
        <v>2</v>
      </c>
      <c r="H109" s="338" t="s">
        <v>2</v>
      </c>
      <c r="I109" s="338" t="s">
        <v>2</v>
      </c>
      <c r="J109" s="322">
        <v>772</v>
      </c>
      <c r="K109" s="322">
        <v>96</v>
      </c>
      <c r="L109" s="338" t="s">
        <v>2</v>
      </c>
      <c r="M109" s="322">
        <v>88</v>
      </c>
      <c r="N109" s="338" t="s">
        <v>2</v>
      </c>
      <c r="O109" s="338" t="s">
        <v>2</v>
      </c>
      <c r="P109" s="338" t="s">
        <v>2</v>
      </c>
      <c r="Q109" s="322">
        <v>5169</v>
      </c>
      <c r="R109" s="338" t="s">
        <v>2</v>
      </c>
      <c r="S109" s="338" t="s">
        <v>2</v>
      </c>
      <c r="T109" s="322">
        <v>386</v>
      </c>
      <c r="U109" s="322">
        <v>2995</v>
      </c>
      <c r="W109" s="40" t="s">
        <v>53</v>
      </c>
      <c r="X109" s="322">
        <v>10675</v>
      </c>
      <c r="Y109" s="322">
        <v>1416</v>
      </c>
      <c r="Z109" s="338" t="s">
        <v>2</v>
      </c>
      <c r="AA109" s="338" t="s">
        <v>2</v>
      </c>
      <c r="AB109" s="338" t="s">
        <v>2</v>
      </c>
      <c r="AC109" s="338" t="s">
        <v>2</v>
      </c>
      <c r="AD109" s="338" t="s">
        <v>2</v>
      </c>
      <c r="AE109" s="338" t="s">
        <v>2</v>
      </c>
      <c r="AF109" s="322">
        <v>927</v>
      </c>
      <c r="AG109" s="322">
        <v>153</v>
      </c>
      <c r="AH109" s="322">
        <v>71</v>
      </c>
      <c r="AI109" s="338" t="s">
        <v>2</v>
      </c>
      <c r="AJ109" s="338" t="s">
        <v>2</v>
      </c>
      <c r="AK109" s="338" t="s">
        <v>2</v>
      </c>
      <c r="AL109" s="338" t="s">
        <v>2</v>
      </c>
      <c r="AM109" s="322">
        <v>5909</v>
      </c>
      <c r="AN109" s="338" t="s">
        <v>2</v>
      </c>
      <c r="AO109" s="338" t="s">
        <v>2</v>
      </c>
      <c r="AP109" s="322">
        <v>407</v>
      </c>
      <c r="AQ109" s="322">
        <v>1792</v>
      </c>
      <c r="AS109" s="40" t="s">
        <v>53</v>
      </c>
      <c r="AT109" s="322">
        <v>14444</v>
      </c>
      <c r="AU109" s="322">
        <v>3425</v>
      </c>
      <c r="AV109" s="322">
        <v>1202</v>
      </c>
      <c r="AW109" s="339" t="s">
        <v>2</v>
      </c>
      <c r="AX109" s="322">
        <v>249</v>
      </c>
      <c r="AY109" s="322">
        <v>558</v>
      </c>
      <c r="AZ109" s="322">
        <v>199</v>
      </c>
      <c r="BA109" s="322">
        <v>3562</v>
      </c>
      <c r="BB109" s="322">
        <v>858</v>
      </c>
      <c r="BC109" s="322">
        <v>172</v>
      </c>
      <c r="BD109" s="322">
        <v>211</v>
      </c>
      <c r="BE109" s="322">
        <v>406</v>
      </c>
      <c r="BF109" s="322">
        <v>111</v>
      </c>
      <c r="BG109" s="322">
        <v>6089</v>
      </c>
      <c r="BH109" s="322">
        <v>264</v>
      </c>
      <c r="BI109" s="322">
        <v>6048</v>
      </c>
      <c r="BJ109" s="322">
        <v>4013</v>
      </c>
      <c r="BK109" s="322">
        <v>599</v>
      </c>
      <c r="BL109" s="322">
        <v>490</v>
      </c>
      <c r="BM109" s="322">
        <v>279</v>
      </c>
      <c r="BO109" s="40" t="s">
        <v>53</v>
      </c>
      <c r="BP109" s="322">
        <v>23038</v>
      </c>
      <c r="BQ109" s="322">
        <v>8470</v>
      </c>
      <c r="BR109" s="322">
        <v>2583</v>
      </c>
      <c r="BS109" s="322">
        <v>348</v>
      </c>
      <c r="BT109" s="322">
        <v>415</v>
      </c>
      <c r="BU109" s="322">
        <v>1087</v>
      </c>
      <c r="BV109" s="322">
        <v>512</v>
      </c>
      <c r="BW109" s="322">
        <v>6183</v>
      </c>
      <c r="BX109" s="322">
        <v>952</v>
      </c>
      <c r="BY109" s="322">
        <v>227</v>
      </c>
      <c r="BZ109" s="322">
        <v>291</v>
      </c>
      <c r="CA109" s="322">
        <v>857</v>
      </c>
      <c r="CB109" s="322">
        <v>184</v>
      </c>
      <c r="CC109" s="322">
        <v>7211</v>
      </c>
      <c r="CD109" s="322">
        <v>430</v>
      </c>
      <c r="CE109" s="322">
        <v>6543</v>
      </c>
      <c r="CF109" s="322">
        <v>4673</v>
      </c>
      <c r="CG109" s="322">
        <v>939</v>
      </c>
      <c r="CH109" s="322">
        <v>734</v>
      </c>
      <c r="CI109" s="322">
        <v>424</v>
      </c>
      <c r="CK109" s="40" t="s">
        <v>53</v>
      </c>
      <c r="CL109" s="322">
        <v>33396</v>
      </c>
      <c r="CM109" s="322">
        <v>12949</v>
      </c>
      <c r="CN109" s="322" t="s">
        <v>2867</v>
      </c>
      <c r="CO109" s="322" t="s">
        <v>2867</v>
      </c>
      <c r="CP109" s="322" t="s">
        <v>2867</v>
      </c>
      <c r="CQ109" s="322" t="s">
        <v>2867</v>
      </c>
      <c r="CR109" s="322" t="s">
        <v>2867</v>
      </c>
      <c r="CS109" s="322">
        <v>8807</v>
      </c>
      <c r="CT109" s="322" t="s">
        <v>2867</v>
      </c>
      <c r="CU109" s="322" t="s">
        <v>2867</v>
      </c>
      <c r="CV109" s="322" t="s">
        <v>2867</v>
      </c>
      <c r="CW109" s="322" t="s">
        <v>2867</v>
      </c>
      <c r="CX109" s="322" t="s">
        <v>2867</v>
      </c>
      <c r="CY109" s="322">
        <v>8647</v>
      </c>
      <c r="CZ109" s="322" t="s">
        <v>2867</v>
      </c>
      <c r="DA109" s="322" t="s">
        <v>2867</v>
      </c>
      <c r="DB109" s="322" t="s">
        <v>2867</v>
      </c>
      <c r="DC109" s="322">
        <v>1950</v>
      </c>
      <c r="DD109" s="322">
        <v>1043</v>
      </c>
      <c r="DE109" s="322">
        <v>0</v>
      </c>
    </row>
    <row r="110" spans="1:109" x14ac:dyDescent="0.2">
      <c r="A110" s="40" t="s">
        <v>54</v>
      </c>
      <c r="B110" s="322">
        <v>8129</v>
      </c>
      <c r="C110" s="322">
        <v>554</v>
      </c>
      <c r="D110" s="338" t="s">
        <v>2</v>
      </c>
      <c r="E110" s="338" t="s">
        <v>2</v>
      </c>
      <c r="F110" s="338" t="s">
        <v>2</v>
      </c>
      <c r="G110" s="338" t="s">
        <v>2</v>
      </c>
      <c r="H110" s="338" t="s">
        <v>2</v>
      </c>
      <c r="I110" s="338" t="s">
        <v>2</v>
      </c>
      <c r="J110" s="322">
        <v>1337</v>
      </c>
      <c r="K110" s="322">
        <v>290</v>
      </c>
      <c r="L110" s="338" t="s">
        <v>2</v>
      </c>
      <c r="M110" s="322">
        <v>155</v>
      </c>
      <c r="N110" s="338" t="s">
        <v>2</v>
      </c>
      <c r="O110" s="338" t="s">
        <v>2</v>
      </c>
      <c r="P110" s="338" t="s">
        <v>2</v>
      </c>
      <c r="Q110" s="322">
        <v>1029</v>
      </c>
      <c r="R110" s="338" t="s">
        <v>2</v>
      </c>
      <c r="S110" s="338" t="s">
        <v>2</v>
      </c>
      <c r="T110" s="322">
        <v>506</v>
      </c>
      <c r="U110" s="322">
        <v>1805</v>
      </c>
      <c r="W110" s="40" t="s">
        <v>54</v>
      </c>
      <c r="X110" s="322">
        <v>7981</v>
      </c>
      <c r="Y110" s="322">
        <v>1346</v>
      </c>
      <c r="Z110" s="338" t="s">
        <v>2</v>
      </c>
      <c r="AA110" s="338" t="s">
        <v>2</v>
      </c>
      <c r="AB110" s="338" t="s">
        <v>2</v>
      </c>
      <c r="AC110" s="338" t="s">
        <v>2</v>
      </c>
      <c r="AD110" s="338" t="s">
        <v>2</v>
      </c>
      <c r="AE110" s="338" t="s">
        <v>2</v>
      </c>
      <c r="AF110" s="322">
        <v>1513</v>
      </c>
      <c r="AG110" s="322">
        <v>449</v>
      </c>
      <c r="AH110" s="322">
        <v>124</v>
      </c>
      <c r="AI110" s="338" t="s">
        <v>2</v>
      </c>
      <c r="AJ110" s="338" t="s">
        <v>2</v>
      </c>
      <c r="AK110" s="338" t="s">
        <v>2</v>
      </c>
      <c r="AL110" s="338" t="s">
        <v>2</v>
      </c>
      <c r="AM110" s="322">
        <v>1396</v>
      </c>
      <c r="AN110" s="338" t="s">
        <v>2</v>
      </c>
      <c r="AO110" s="338" t="s">
        <v>2</v>
      </c>
      <c r="AP110" s="322">
        <v>572</v>
      </c>
      <c r="AQ110" s="322">
        <v>2581</v>
      </c>
      <c r="AS110" s="40" t="s">
        <v>54</v>
      </c>
      <c r="AT110" s="322">
        <v>11522</v>
      </c>
      <c r="AU110" s="322">
        <v>2776</v>
      </c>
      <c r="AV110" s="322">
        <v>178</v>
      </c>
      <c r="AW110" s="339" t="s">
        <v>2</v>
      </c>
      <c r="AX110" s="322">
        <v>520</v>
      </c>
      <c r="AY110" s="322">
        <v>600</v>
      </c>
      <c r="AZ110" s="322">
        <v>293</v>
      </c>
      <c r="BA110" s="322">
        <v>5226</v>
      </c>
      <c r="BB110" s="322">
        <v>1589</v>
      </c>
      <c r="BC110" s="322">
        <v>547</v>
      </c>
      <c r="BD110" s="322">
        <v>280</v>
      </c>
      <c r="BE110" s="322">
        <v>737</v>
      </c>
      <c r="BF110" s="322">
        <v>190</v>
      </c>
      <c r="BG110" s="322">
        <v>1873</v>
      </c>
      <c r="BH110" s="322">
        <v>329</v>
      </c>
      <c r="BI110" s="322">
        <v>1727</v>
      </c>
      <c r="BJ110" s="322">
        <v>808</v>
      </c>
      <c r="BK110" s="322">
        <v>594</v>
      </c>
      <c r="BL110" s="322">
        <v>772</v>
      </c>
      <c r="BM110" s="322">
        <v>281</v>
      </c>
      <c r="BO110" s="40" t="s">
        <v>54</v>
      </c>
      <c r="BP110" s="322">
        <v>18888</v>
      </c>
      <c r="BQ110" s="322">
        <v>5865</v>
      </c>
      <c r="BR110" s="322">
        <v>373</v>
      </c>
      <c r="BS110" s="322">
        <v>1753</v>
      </c>
      <c r="BT110" s="322">
        <v>613</v>
      </c>
      <c r="BU110" s="322">
        <v>908</v>
      </c>
      <c r="BV110" s="322">
        <v>1488</v>
      </c>
      <c r="BW110" s="322">
        <v>8383</v>
      </c>
      <c r="BX110" s="322">
        <v>1994</v>
      </c>
      <c r="BY110" s="322">
        <v>1006</v>
      </c>
      <c r="BZ110" s="322">
        <v>489</v>
      </c>
      <c r="CA110" s="322">
        <v>1563</v>
      </c>
      <c r="CB110" s="322">
        <v>302</v>
      </c>
      <c r="CC110" s="322">
        <v>2430</v>
      </c>
      <c r="CD110" s="322">
        <v>475</v>
      </c>
      <c r="CE110" s="322">
        <v>1684</v>
      </c>
      <c r="CF110" s="322">
        <v>1081</v>
      </c>
      <c r="CG110" s="322">
        <v>883</v>
      </c>
      <c r="CH110" s="322">
        <v>1227</v>
      </c>
      <c r="CI110" s="322">
        <v>275</v>
      </c>
      <c r="CK110" s="40" t="s">
        <v>54</v>
      </c>
      <c r="CL110" s="322">
        <v>26169</v>
      </c>
      <c r="CM110" s="322">
        <v>8679</v>
      </c>
      <c r="CN110" s="322" t="s">
        <v>2867</v>
      </c>
      <c r="CO110" s="322" t="s">
        <v>2867</v>
      </c>
      <c r="CP110" s="322" t="s">
        <v>2867</v>
      </c>
      <c r="CQ110" s="322" t="s">
        <v>2867</v>
      </c>
      <c r="CR110" s="322" t="s">
        <v>2867</v>
      </c>
      <c r="CS110" s="322">
        <v>11869</v>
      </c>
      <c r="CT110" s="322" t="s">
        <v>2867</v>
      </c>
      <c r="CU110" s="322" t="s">
        <v>2867</v>
      </c>
      <c r="CV110" s="322" t="s">
        <v>2867</v>
      </c>
      <c r="CW110" s="322" t="s">
        <v>2867</v>
      </c>
      <c r="CX110" s="322" t="s">
        <v>2867</v>
      </c>
      <c r="CY110" s="322">
        <v>2852</v>
      </c>
      <c r="CZ110" s="322" t="s">
        <v>2867</v>
      </c>
      <c r="DA110" s="322" t="s">
        <v>2867</v>
      </c>
      <c r="DB110" s="322" t="s">
        <v>2867</v>
      </c>
      <c r="DC110" s="322">
        <v>1511</v>
      </c>
      <c r="DD110" s="322">
        <v>1258</v>
      </c>
      <c r="DE110" s="322">
        <v>0</v>
      </c>
    </row>
    <row r="111" spans="1:109" x14ac:dyDescent="0.2">
      <c r="A111" s="40" t="s">
        <v>55</v>
      </c>
      <c r="B111" s="322">
        <v>12424</v>
      </c>
      <c r="C111" s="322">
        <v>1341</v>
      </c>
      <c r="D111" s="338" t="s">
        <v>2</v>
      </c>
      <c r="E111" s="338" t="s">
        <v>2</v>
      </c>
      <c r="F111" s="338" t="s">
        <v>2</v>
      </c>
      <c r="G111" s="338" t="s">
        <v>2</v>
      </c>
      <c r="H111" s="338" t="s">
        <v>2</v>
      </c>
      <c r="I111" s="338" t="s">
        <v>2</v>
      </c>
      <c r="J111" s="322">
        <v>2504</v>
      </c>
      <c r="K111" s="322">
        <v>670</v>
      </c>
      <c r="L111" s="338" t="s">
        <v>2</v>
      </c>
      <c r="M111" s="322">
        <v>40</v>
      </c>
      <c r="N111" s="338" t="s">
        <v>2</v>
      </c>
      <c r="O111" s="338" t="s">
        <v>2</v>
      </c>
      <c r="P111" s="338" t="s">
        <v>2</v>
      </c>
      <c r="Q111" s="322">
        <v>3772</v>
      </c>
      <c r="R111" s="338" t="s">
        <v>2</v>
      </c>
      <c r="S111" s="338" t="s">
        <v>2</v>
      </c>
      <c r="T111" s="322">
        <v>150</v>
      </c>
      <c r="U111" s="322">
        <v>1888</v>
      </c>
      <c r="W111" s="40" t="s">
        <v>55</v>
      </c>
      <c r="X111" s="322">
        <v>17639</v>
      </c>
      <c r="Y111" s="322">
        <v>3676</v>
      </c>
      <c r="Z111" s="338" t="s">
        <v>2</v>
      </c>
      <c r="AA111" s="338" t="s">
        <v>2</v>
      </c>
      <c r="AB111" s="338" t="s">
        <v>2</v>
      </c>
      <c r="AC111" s="338" t="s">
        <v>2</v>
      </c>
      <c r="AD111" s="338" t="s">
        <v>2</v>
      </c>
      <c r="AE111" s="338" t="s">
        <v>2</v>
      </c>
      <c r="AF111" s="322">
        <v>5616</v>
      </c>
      <c r="AG111" s="322">
        <v>2023</v>
      </c>
      <c r="AH111" s="322">
        <v>180</v>
      </c>
      <c r="AI111" s="338" t="s">
        <v>2</v>
      </c>
      <c r="AJ111" s="338" t="s">
        <v>2</v>
      </c>
      <c r="AK111" s="338" t="s">
        <v>2</v>
      </c>
      <c r="AL111" s="338" t="s">
        <v>2</v>
      </c>
      <c r="AM111" s="322">
        <v>4294</v>
      </c>
      <c r="AN111" s="338" t="s">
        <v>2</v>
      </c>
      <c r="AO111" s="338" t="s">
        <v>2</v>
      </c>
      <c r="AP111" s="322">
        <v>175</v>
      </c>
      <c r="AQ111" s="322">
        <v>1675</v>
      </c>
      <c r="AS111" s="40" t="s">
        <v>55</v>
      </c>
      <c r="AT111" s="322">
        <v>25513</v>
      </c>
      <c r="AU111" s="322">
        <v>5921</v>
      </c>
      <c r="AV111" s="322">
        <v>1097</v>
      </c>
      <c r="AW111" s="339" t="s">
        <v>2</v>
      </c>
      <c r="AX111" s="322">
        <v>1129</v>
      </c>
      <c r="AY111" s="322">
        <v>935</v>
      </c>
      <c r="AZ111" s="322">
        <v>102</v>
      </c>
      <c r="BA111" s="322">
        <v>14908</v>
      </c>
      <c r="BB111" s="322">
        <v>6359</v>
      </c>
      <c r="BC111" s="322">
        <v>2901</v>
      </c>
      <c r="BD111" s="322">
        <v>2575</v>
      </c>
      <c r="BE111" s="322">
        <v>659</v>
      </c>
      <c r="BF111" s="322">
        <v>911</v>
      </c>
      <c r="BG111" s="322">
        <v>3803</v>
      </c>
      <c r="BH111" s="322">
        <v>120</v>
      </c>
      <c r="BI111" s="322">
        <v>3898</v>
      </c>
      <c r="BJ111" s="322">
        <v>1513</v>
      </c>
      <c r="BK111" s="322">
        <v>378</v>
      </c>
      <c r="BL111" s="322">
        <v>191</v>
      </c>
      <c r="BM111" s="322">
        <v>312</v>
      </c>
      <c r="BO111" s="40" t="s">
        <v>55</v>
      </c>
      <c r="BP111" s="322">
        <v>42064</v>
      </c>
      <c r="BQ111" s="322">
        <v>14119</v>
      </c>
      <c r="BR111" s="322">
        <v>2684</v>
      </c>
      <c r="BS111" s="338" t="s">
        <v>2</v>
      </c>
      <c r="BT111" s="322">
        <v>1385</v>
      </c>
      <c r="BU111" s="322">
        <v>2004</v>
      </c>
      <c r="BV111" s="322">
        <v>482</v>
      </c>
      <c r="BW111" s="322">
        <v>21836</v>
      </c>
      <c r="BX111" s="322">
        <v>6440</v>
      </c>
      <c r="BY111" s="322">
        <v>4523</v>
      </c>
      <c r="BZ111" s="322">
        <v>5790</v>
      </c>
      <c r="CA111" s="322">
        <v>1336</v>
      </c>
      <c r="CB111" s="322">
        <v>1402</v>
      </c>
      <c r="CC111" s="322">
        <v>4297</v>
      </c>
      <c r="CD111" s="322">
        <v>172</v>
      </c>
      <c r="CE111" s="322">
        <v>4022</v>
      </c>
      <c r="CF111" s="322">
        <v>1696</v>
      </c>
      <c r="CG111" s="322">
        <v>791</v>
      </c>
      <c r="CH111" s="322">
        <v>535</v>
      </c>
      <c r="CI111" s="322">
        <v>729</v>
      </c>
      <c r="CK111" s="40" t="s">
        <v>55</v>
      </c>
      <c r="CL111" s="322">
        <v>57947</v>
      </c>
      <c r="CM111" s="322">
        <v>17056</v>
      </c>
      <c r="CN111" s="322" t="s">
        <v>2867</v>
      </c>
      <c r="CO111" s="322" t="s">
        <v>2867</v>
      </c>
      <c r="CP111" s="322" t="s">
        <v>2867</v>
      </c>
      <c r="CQ111" s="322" t="s">
        <v>2867</v>
      </c>
      <c r="CR111" s="322" t="s">
        <v>2867</v>
      </c>
      <c r="CS111" s="322">
        <v>34538</v>
      </c>
      <c r="CT111" s="322" t="s">
        <v>2867</v>
      </c>
      <c r="CU111" s="322" t="s">
        <v>2867</v>
      </c>
      <c r="CV111" s="322" t="s">
        <v>2867</v>
      </c>
      <c r="CW111" s="322" t="s">
        <v>2867</v>
      </c>
      <c r="CX111" s="322" t="s">
        <v>2867</v>
      </c>
      <c r="CY111" s="322">
        <v>4088</v>
      </c>
      <c r="CZ111" s="322" t="s">
        <v>2867</v>
      </c>
      <c r="DA111" s="322" t="s">
        <v>2867</v>
      </c>
      <c r="DB111" s="322" t="s">
        <v>2867</v>
      </c>
      <c r="DC111" s="322">
        <v>1901</v>
      </c>
      <c r="DD111" s="322">
        <v>363</v>
      </c>
      <c r="DE111" s="322">
        <v>1</v>
      </c>
    </row>
    <row r="112" spans="1:109" x14ac:dyDescent="0.2">
      <c r="A112" s="40" t="s">
        <v>56</v>
      </c>
      <c r="B112" s="322">
        <v>8050</v>
      </c>
      <c r="C112" s="322">
        <v>538</v>
      </c>
      <c r="D112" s="338" t="s">
        <v>2</v>
      </c>
      <c r="E112" s="338" t="s">
        <v>2</v>
      </c>
      <c r="F112" s="338" t="s">
        <v>2</v>
      </c>
      <c r="G112" s="338" t="s">
        <v>2</v>
      </c>
      <c r="H112" s="338" t="s">
        <v>2</v>
      </c>
      <c r="I112" s="338" t="s">
        <v>2</v>
      </c>
      <c r="J112" s="322">
        <v>1313</v>
      </c>
      <c r="K112" s="322">
        <v>229</v>
      </c>
      <c r="L112" s="338" t="s">
        <v>2</v>
      </c>
      <c r="M112" s="322">
        <v>56</v>
      </c>
      <c r="N112" s="338" t="s">
        <v>2</v>
      </c>
      <c r="O112" s="338" t="s">
        <v>2</v>
      </c>
      <c r="P112" s="338" t="s">
        <v>2</v>
      </c>
      <c r="Q112" s="322">
        <v>960</v>
      </c>
      <c r="R112" s="338" t="s">
        <v>2</v>
      </c>
      <c r="S112" s="338" t="s">
        <v>2</v>
      </c>
      <c r="T112" s="322">
        <v>316</v>
      </c>
      <c r="U112" s="322">
        <v>1847</v>
      </c>
      <c r="W112" s="40" t="s">
        <v>56</v>
      </c>
      <c r="X112" s="322">
        <v>9001</v>
      </c>
      <c r="Y112" s="322">
        <v>2054</v>
      </c>
      <c r="Z112" s="338" t="s">
        <v>2</v>
      </c>
      <c r="AA112" s="338" t="s">
        <v>2</v>
      </c>
      <c r="AB112" s="338" t="s">
        <v>2</v>
      </c>
      <c r="AC112" s="338" t="s">
        <v>2</v>
      </c>
      <c r="AD112" s="338" t="s">
        <v>2</v>
      </c>
      <c r="AE112" s="338" t="s">
        <v>2</v>
      </c>
      <c r="AF112" s="322">
        <v>2818</v>
      </c>
      <c r="AG112" s="322">
        <v>697</v>
      </c>
      <c r="AH112" s="322">
        <v>111</v>
      </c>
      <c r="AI112" s="338" t="s">
        <v>2</v>
      </c>
      <c r="AJ112" s="338" t="s">
        <v>2</v>
      </c>
      <c r="AK112" s="338" t="s">
        <v>2</v>
      </c>
      <c r="AL112" s="338" t="s">
        <v>2</v>
      </c>
      <c r="AM112" s="322">
        <v>1119</v>
      </c>
      <c r="AN112" s="338" t="s">
        <v>2</v>
      </c>
      <c r="AO112" s="338" t="s">
        <v>2</v>
      </c>
      <c r="AP112" s="322">
        <v>334</v>
      </c>
      <c r="AQ112" s="322">
        <v>1868</v>
      </c>
      <c r="AS112" s="40" t="s">
        <v>56</v>
      </c>
      <c r="AT112" s="322">
        <v>14807</v>
      </c>
      <c r="AU112" s="322">
        <v>3596</v>
      </c>
      <c r="AV112" s="322">
        <v>148</v>
      </c>
      <c r="AW112" s="339" t="s">
        <v>2</v>
      </c>
      <c r="AX112" s="322">
        <v>1479</v>
      </c>
      <c r="AY112" s="322">
        <v>218</v>
      </c>
      <c r="AZ112" s="322">
        <v>215</v>
      </c>
      <c r="BA112" s="322">
        <v>8590</v>
      </c>
      <c r="BB112" s="322">
        <v>4674</v>
      </c>
      <c r="BC112" s="322">
        <v>1460</v>
      </c>
      <c r="BD112" s="322">
        <v>613</v>
      </c>
      <c r="BE112" s="322">
        <v>452</v>
      </c>
      <c r="BF112" s="322">
        <v>124</v>
      </c>
      <c r="BG112" s="322">
        <v>1768</v>
      </c>
      <c r="BH112" s="322">
        <v>158</v>
      </c>
      <c r="BI112" s="322">
        <v>1675</v>
      </c>
      <c r="BJ112" s="322">
        <v>571</v>
      </c>
      <c r="BK112" s="322">
        <v>296</v>
      </c>
      <c r="BL112" s="322">
        <v>245</v>
      </c>
      <c r="BM112" s="322">
        <v>312</v>
      </c>
      <c r="BO112" s="40" t="s">
        <v>56</v>
      </c>
      <c r="BP112" s="322">
        <v>24139</v>
      </c>
      <c r="BQ112" s="322">
        <v>7040</v>
      </c>
      <c r="BR112" s="322">
        <v>452</v>
      </c>
      <c r="BS112" s="322">
        <v>696</v>
      </c>
      <c r="BT112" s="322">
        <v>1957</v>
      </c>
      <c r="BU112" s="322">
        <v>424</v>
      </c>
      <c r="BV112" s="322">
        <v>417</v>
      </c>
      <c r="BW112" s="322">
        <v>14381</v>
      </c>
      <c r="BX112" s="322">
        <v>6166</v>
      </c>
      <c r="BY112" s="322">
        <v>3055</v>
      </c>
      <c r="BZ112" s="322">
        <v>1165</v>
      </c>
      <c r="CA112" s="322">
        <v>1426</v>
      </c>
      <c r="CB112" s="322">
        <v>225</v>
      </c>
      <c r="CC112" s="322">
        <v>2360</v>
      </c>
      <c r="CD112" s="322">
        <v>210</v>
      </c>
      <c r="CE112" s="322">
        <v>2009</v>
      </c>
      <c r="CF112" s="322">
        <v>830</v>
      </c>
      <c r="CG112" s="322">
        <v>353</v>
      </c>
      <c r="CH112" s="322">
        <v>372</v>
      </c>
      <c r="CI112" s="322">
        <v>321</v>
      </c>
      <c r="CK112" s="40" t="s">
        <v>56</v>
      </c>
      <c r="CL112" s="322">
        <v>40850</v>
      </c>
      <c r="CM112" s="322">
        <v>9628</v>
      </c>
      <c r="CN112" s="322" t="s">
        <v>2867</v>
      </c>
      <c r="CO112" s="322" t="s">
        <v>2867</v>
      </c>
      <c r="CP112" s="322" t="s">
        <v>2867</v>
      </c>
      <c r="CQ112" s="322" t="s">
        <v>2867</v>
      </c>
      <c r="CR112" s="322" t="s">
        <v>2867</v>
      </c>
      <c r="CS112" s="322">
        <v>27643</v>
      </c>
      <c r="CT112" s="322" t="s">
        <v>2867</v>
      </c>
      <c r="CU112" s="322" t="s">
        <v>2867</v>
      </c>
      <c r="CV112" s="322" t="s">
        <v>2867</v>
      </c>
      <c r="CW112" s="322" t="s">
        <v>2867</v>
      </c>
      <c r="CX112" s="322" t="s">
        <v>2867</v>
      </c>
      <c r="CY112" s="322">
        <v>2565</v>
      </c>
      <c r="CZ112" s="322" t="s">
        <v>2867</v>
      </c>
      <c r="DA112" s="322" t="s">
        <v>2867</v>
      </c>
      <c r="DB112" s="322" t="s">
        <v>2867</v>
      </c>
      <c r="DC112" s="322">
        <v>685</v>
      </c>
      <c r="DD112" s="322">
        <v>329</v>
      </c>
      <c r="DE112" s="322">
        <v>0</v>
      </c>
    </row>
    <row r="113" spans="1:109" x14ac:dyDescent="0.2">
      <c r="A113" s="40" t="s">
        <v>57</v>
      </c>
      <c r="B113" s="322">
        <v>7239</v>
      </c>
      <c r="C113" s="322">
        <v>269</v>
      </c>
      <c r="D113" s="338" t="s">
        <v>2</v>
      </c>
      <c r="E113" s="338" t="s">
        <v>2</v>
      </c>
      <c r="F113" s="338" t="s">
        <v>2</v>
      </c>
      <c r="G113" s="338" t="s">
        <v>2</v>
      </c>
      <c r="H113" s="338" t="s">
        <v>2</v>
      </c>
      <c r="I113" s="338" t="s">
        <v>2</v>
      </c>
      <c r="J113" s="322">
        <v>927</v>
      </c>
      <c r="K113" s="322">
        <v>88</v>
      </c>
      <c r="L113" s="338" t="s">
        <v>2</v>
      </c>
      <c r="M113" s="322">
        <v>87</v>
      </c>
      <c r="N113" s="338" t="s">
        <v>2</v>
      </c>
      <c r="O113" s="338" t="s">
        <v>2</v>
      </c>
      <c r="P113" s="338" t="s">
        <v>2</v>
      </c>
      <c r="Q113" s="322">
        <v>272</v>
      </c>
      <c r="R113" s="338" t="s">
        <v>2</v>
      </c>
      <c r="S113" s="338" t="s">
        <v>2</v>
      </c>
      <c r="T113" s="322">
        <v>872</v>
      </c>
      <c r="U113" s="322">
        <v>2628</v>
      </c>
      <c r="W113" s="40" t="s">
        <v>57</v>
      </c>
      <c r="X113" s="322">
        <v>5663</v>
      </c>
      <c r="Y113" s="322">
        <v>583</v>
      </c>
      <c r="Z113" s="338" t="s">
        <v>2</v>
      </c>
      <c r="AA113" s="338" t="s">
        <v>2</v>
      </c>
      <c r="AB113" s="338" t="s">
        <v>2</v>
      </c>
      <c r="AC113" s="338" t="s">
        <v>2</v>
      </c>
      <c r="AD113" s="338" t="s">
        <v>2</v>
      </c>
      <c r="AE113" s="338" t="s">
        <v>2</v>
      </c>
      <c r="AF113" s="322">
        <v>956</v>
      </c>
      <c r="AG113" s="322">
        <v>100</v>
      </c>
      <c r="AH113" s="322">
        <v>46</v>
      </c>
      <c r="AI113" s="338" t="s">
        <v>2</v>
      </c>
      <c r="AJ113" s="338" t="s">
        <v>2</v>
      </c>
      <c r="AK113" s="338" t="s">
        <v>2</v>
      </c>
      <c r="AL113" s="338" t="s">
        <v>2</v>
      </c>
      <c r="AM113" s="322">
        <v>277</v>
      </c>
      <c r="AN113" s="338" t="s">
        <v>2</v>
      </c>
      <c r="AO113" s="338" t="s">
        <v>2</v>
      </c>
      <c r="AP113" s="322">
        <v>947</v>
      </c>
      <c r="AQ113" s="322">
        <v>2754</v>
      </c>
      <c r="AS113" s="40" t="s">
        <v>57</v>
      </c>
      <c r="AT113" s="322">
        <v>7253</v>
      </c>
      <c r="AU113" s="322">
        <v>1399</v>
      </c>
      <c r="AV113" s="322">
        <v>65</v>
      </c>
      <c r="AW113" s="339" t="s">
        <v>2</v>
      </c>
      <c r="AX113" s="322">
        <v>301</v>
      </c>
      <c r="AY113" s="322">
        <v>32</v>
      </c>
      <c r="AZ113" s="322">
        <v>389</v>
      </c>
      <c r="BA113" s="322">
        <v>3166</v>
      </c>
      <c r="BB113" s="322">
        <v>930</v>
      </c>
      <c r="BC113" s="322">
        <v>141</v>
      </c>
      <c r="BD113" s="322">
        <v>93</v>
      </c>
      <c r="BE113" s="322">
        <v>118</v>
      </c>
      <c r="BF113" s="322">
        <v>92</v>
      </c>
      <c r="BG113" s="322">
        <v>1292</v>
      </c>
      <c r="BH113" s="322">
        <v>740</v>
      </c>
      <c r="BI113" s="322">
        <v>292</v>
      </c>
      <c r="BJ113" s="322">
        <v>77</v>
      </c>
      <c r="BK113" s="322">
        <v>357</v>
      </c>
      <c r="BL113" s="322">
        <v>965</v>
      </c>
      <c r="BM113" s="322">
        <v>74</v>
      </c>
      <c r="BO113" s="40" t="s">
        <v>57</v>
      </c>
      <c r="BP113" s="322">
        <v>10755</v>
      </c>
      <c r="BQ113" s="322">
        <v>2498</v>
      </c>
      <c r="BR113" s="322">
        <v>104</v>
      </c>
      <c r="BS113" s="338" t="s">
        <v>2</v>
      </c>
      <c r="BT113" s="322">
        <v>397</v>
      </c>
      <c r="BU113" s="338" t="s">
        <v>2</v>
      </c>
      <c r="BV113" s="322">
        <v>950</v>
      </c>
      <c r="BW113" s="322">
        <v>4423</v>
      </c>
      <c r="BX113" s="322">
        <v>1112</v>
      </c>
      <c r="BY113" s="322">
        <v>172</v>
      </c>
      <c r="BZ113" s="322">
        <v>168</v>
      </c>
      <c r="CA113" s="322">
        <v>174</v>
      </c>
      <c r="CB113" s="322">
        <v>202</v>
      </c>
      <c r="CC113" s="322">
        <v>1905</v>
      </c>
      <c r="CD113" s="322">
        <v>1204</v>
      </c>
      <c r="CE113" s="322">
        <v>259</v>
      </c>
      <c r="CF113" s="322">
        <v>89</v>
      </c>
      <c r="CG113" s="322">
        <v>476</v>
      </c>
      <c r="CH113" s="322">
        <v>1482</v>
      </c>
      <c r="CI113" s="322">
        <v>95</v>
      </c>
      <c r="CK113" s="40" t="s">
        <v>57</v>
      </c>
      <c r="CL113" s="322">
        <v>14207</v>
      </c>
      <c r="CM113" s="322">
        <v>3300</v>
      </c>
      <c r="CN113" s="322" t="s">
        <v>2867</v>
      </c>
      <c r="CO113" s="322" t="s">
        <v>2867</v>
      </c>
      <c r="CP113" s="322" t="s">
        <v>2867</v>
      </c>
      <c r="CQ113" s="322" t="s">
        <v>2867</v>
      </c>
      <c r="CR113" s="322" t="s">
        <v>2867</v>
      </c>
      <c r="CS113" s="322">
        <v>6028</v>
      </c>
      <c r="CT113" s="322" t="s">
        <v>2867</v>
      </c>
      <c r="CU113" s="322" t="s">
        <v>2867</v>
      </c>
      <c r="CV113" s="322" t="s">
        <v>2867</v>
      </c>
      <c r="CW113" s="322" t="s">
        <v>2867</v>
      </c>
      <c r="CX113" s="322" t="s">
        <v>2867</v>
      </c>
      <c r="CY113" s="322">
        <v>2199</v>
      </c>
      <c r="CZ113" s="322" t="s">
        <v>2867</v>
      </c>
      <c r="DA113" s="322" t="s">
        <v>2867</v>
      </c>
      <c r="DB113" s="322" t="s">
        <v>2867</v>
      </c>
      <c r="DC113" s="322">
        <v>961</v>
      </c>
      <c r="DD113" s="322">
        <v>1719</v>
      </c>
      <c r="DE113" s="322">
        <v>0</v>
      </c>
    </row>
    <row r="114" spans="1:109" x14ac:dyDescent="0.2">
      <c r="A114" s="40" t="s">
        <v>58</v>
      </c>
      <c r="B114" s="322">
        <v>14317</v>
      </c>
      <c r="C114" s="322">
        <v>840</v>
      </c>
      <c r="D114" s="338" t="s">
        <v>2</v>
      </c>
      <c r="E114" s="338" t="s">
        <v>2</v>
      </c>
      <c r="F114" s="338" t="s">
        <v>2</v>
      </c>
      <c r="G114" s="338" t="s">
        <v>2</v>
      </c>
      <c r="H114" s="338" t="s">
        <v>2</v>
      </c>
      <c r="I114" s="338" t="s">
        <v>2</v>
      </c>
      <c r="J114" s="322">
        <v>442</v>
      </c>
      <c r="K114" s="322">
        <v>114</v>
      </c>
      <c r="L114" s="338" t="s">
        <v>2</v>
      </c>
      <c r="M114" s="322">
        <v>70</v>
      </c>
      <c r="N114" s="338" t="s">
        <v>2</v>
      </c>
      <c r="O114" s="338" t="s">
        <v>2</v>
      </c>
      <c r="P114" s="338" t="s">
        <v>2</v>
      </c>
      <c r="Q114" s="322">
        <v>4330</v>
      </c>
      <c r="R114" s="338" t="s">
        <v>2</v>
      </c>
      <c r="S114" s="338" t="s">
        <v>2</v>
      </c>
      <c r="T114" s="322">
        <v>368</v>
      </c>
      <c r="U114" s="322">
        <v>3597</v>
      </c>
      <c r="W114" s="40" t="s">
        <v>58</v>
      </c>
      <c r="X114" s="322">
        <v>10540</v>
      </c>
      <c r="Y114" s="322">
        <v>1784</v>
      </c>
      <c r="Z114" s="338" t="s">
        <v>2</v>
      </c>
      <c r="AA114" s="338" t="s">
        <v>2</v>
      </c>
      <c r="AB114" s="338" t="s">
        <v>2</v>
      </c>
      <c r="AC114" s="338" t="s">
        <v>2</v>
      </c>
      <c r="AD114" s="338" t="s">
        <v>2</v>
      </c>
      <c r="AE114" s="338" t="s">
        <v>2</v>
      </c>
      <c r="AF114" s="322">
        <v>629</v>
      </c>
      <c r="AG114" s="322">
        <v>180</v>
      </c>
      <c r="AH114" s="322">
        <v>263</v>
      </c>
      <c r="AI114" s="338" t="s">
        <v>2</v>
      </c>
      <c r="AJ114" s="338" t="s">
        <v>2</v>
      </c>
      <c r="AK114" s="338" t="s">
        <v>2</v>
      </c>
      <c r="AL114" s="338" t="s">
        <v>2</v>
      </c>
      <c r="AM114" s="322">
        <v>5446</v>
      </c>
      <c r="AN114" s="338" t="s">
        <v>2</v>
      </c>
      <c r="AO114" s="338" t="s">
        <v>2</v>
      </c>
      <c r="AP114" s="322">
        <v>366</v>
      </c>
      <c r="AQ114" s="322">
        <v>1872</v>
      </c>
      <c r="AS114" s="40" t="s">
        <v>58</v>
      </c>
      <c r="AT114" s="322">
        <v>16492</v>
      </c>
      <c r="AU114" s="322">
        <v>5950</v>
      </c>
      <c r="AV114" s="322">
        <v>2841</v>
      </c>
      <c r="AW114" s="339" t="s">
        <v>2</v>
      </c>
      <c r="AX114" s="322">
        <v>205</v>
      </c>
      <c r="AY114" s="322">
        <v>978</v>
      </c>
      <c r="AZ114" s="322">
        <v>224</v>
      </c>
      <c r="BA114" s="322">
        <v>3986</v>
      </c>
      <c r="BB114" s="322">
        <v>667</v>
      </c>
      <c r="BC114" s="322">
        <v>194</v>
      </c>
      <c r="BD114" s="322">
        <v>655</v>
      </c>
      <c r="BE114" s="322">
        <v>123</v>
      </c>
      <c r="BF114" s="322">
        <v>280</v>
      </c>
      <c r="BG114" s="322">
        <v>4946</v>
      </c>
      <c r="BH114" s="322">
        <v>360</v>
      </c>
      <c r="BI114" s="322">
        <v>4780</v>
      </c>
      <c r="BJ114" s="322">
        <v>2965</v>
      </c>
      <c r="BK114" s="322">
        <v>782</v>
      </c>
      <c r="BL114" s="322">
        <v>601</v>
      </c>
      <c r="BM114" s="322">
        <v>227</v>
      </c>
      <c r="BO114" s="40" t="s">
        <v>58</v>
      </c>
      <c r="BP114" s="322">
        <v>28994</v>
      </c>
      <c r="BQ114" s="322">
        <v>14650</v>
      </c>
      <c r="BR114" s="322">
        <v>5500</v>
      </c>
      <c r="BS114" s="322">
        <v>529</v>
      </c>
      <c r="BT114" s="322">
        <v>353</v>
      </c>
      <c r="BU114" s="322">
        <v>2250</v>
      </c>
      <c r="BV114" s="322">
        <v>615</v>
      </c>
      <c r="BW114" s="322">
        <v>6633</v>
      </c>
      <c r="BX114" s="322">
        <v>670</v>
      </c>
      <c r="BY114" s="322">
        <v>212</v>
      </c>
      <c r="BZ114" s="322">
        <v>979</v>
      </c>
      <c r="CA114" s="322">
        <v>171</v>
      </c>
      <c r="CB114" s="322">
        <v>313</v>
      </c>
      <c r="CC114" s="322">
        <v>5656</v>
      </c>
      <c r="CD114" s="322">
        <v>647</v>
      </c>
      <c r="CE114" s="322">
        <v>4696</v>
      </c>
      <c r="CF114" s="322">
        <v>3294</v>
      </c>
      <c r="CG114" s="322">
        <v>1294</v>
      </c>
      <c r="CH114" s="322">
        <v>1199</v>
      </c>
      <c r="CI114" s="322">
        <v>573</v>
      </c>
      <c r="CK114" s="40" t="s">
        <v>58</v>
      </c>
      <c r="CL114" s="322">
        <v>41959</v>
      </c>
      <c r="CM114" s="322">
        <v>19576</v>
      </c>
      <c r="CN114" s="322" t="s">
        <v>2867</v>
      </c>
      <c r="CO114" s="322" t="s">
        <v>2867</v>
      </c>
      <c r="CP114" s="322" t="s">
        <v>2867</v>
      </c>
      <c r="CQ114" s="322" t="s">
        <v>2867</v>
      </c>
      <c r="CR114" s="322" t="s">
        <v>2867</v>
      </c>
      <c r="CS114" s="322">
        <v>10134</v>
      </c>
      <c r="CT114" s="322" t="s">
        <v>2867</v>
      </c>
      <c r="CU114" s="322" t="s">
        <v>2867</v>
      </c>
      <c r="CV114" s="322" t="s">
        <v>2867</v>
      </c>
      <c r="CW114" s="322" t="s">
        <v>2867</v>
      </c>
      <c r="CX114" s="322" t="s">
        <v>2867</v>
      </c>
      <c r="CY114" s="322">
        <v>6417</v>
      </c>
      <c r="CZ114" s="322" t="s">
        <v>2867</v>
      </c>
      <c r="DA114" s="322" t="s">
        <v>2867</v>
      </c>
      <c r="DB114" s="322" t="s">
        <v>2867</v>
      </c>
      <c r="DC114" s="322">
        <v>3925</v>
      </c>
      <c r="DD114" s="322">
        <v>1907</v>
      </c>
      <c r="DE114" s="322">
        <v>0</v>
      </c>
    </row>
    <row r="115" spans="1:109" x14ac:dyDescent="0.2">
      <c r="A115" s="40" t="s">
        <v>59</v>
      </c>
      <c r="B115" s="322">
        <v>4732</v>
      </c>
      <c r="C115" s="322">
        <v>223</v>
      </c>
      <c r="D115" s="338" t="s">
        <v>2</v>
      </c>
      <c r="E115" s="338" t="s">
        <v>2</v>
      </c>
      <c r="F115" s="338" t="s">
        <v>2</v>
      </c>
      <c r="G115" s="338" t="s">
        <v>2</v>
      </c>
      <c r="H115" s="338" t="s">
        <v>2</v>
      </c>
      <c r="I115" s="338" t="s">
        <v>2</v>
      </c>
      <c r="J115" s="322">
        <v>555</v>
      </c>
      <c r="K115" s="322">
        <v>73</v>
      </c>
      <c r="L115" s="338" t="s">
        <v>2</v>
      </c>
      <c r="M115" s="322">
        <v>55</v>
      </c>
      <c r="N115" s="338" t="s">
        <v>2</v>
      </c>
      <c r="O115" s="338" t="s">
        <v>2</v>
      </c>
      <c r="P115" s="338" t="s">
        <v>2</v>
      </c>
      <c r="Q115" s="322">
        <v>300</v>
      </c>
      <c r="R115" s="338" t="s">
        <v>2</v>
      </c>
      <c r="S115" s="338" t="s">
        <v>2</v>
      </c>
      <c r="T115" s="322">
        <v>427</v>
      </c>
      <c r="U115" s="322">
        <v>1432</v>
      </c>
      <c r="W115" s="40" t="s">
        <v>59</v>
      </c>
      <c r="X115" s="322">
        <v>3412</v>
      </c>
      <c r="Y115" s="322">
        <v>542</v>
      </c>
      <c r="Z115" s="338" t="s">
        <v>2</v>
      </c>
      <c r="AA115" s="338" t="s">
        <v>2</v>
      </c>
      <c r="AB115" s="338" t="s">
        <v>2</v>
      </c>
      <c r="AC115" s="338" t="s">
        <v>2</v>
      </c>
      <c r="AD115" s="338" t="s">
        <v>2</v>
      </c>
      <c r="AE115" s="338" t="s">
        <v>2</v>
      </c>
      <c r="AF115" s="322">
        <v>644</v>
      </c>
      <c r="AG115" s="322">
        <v>79</v>
      </c>
      <c r="AH115" s="322">
        <v>37</v>
      </c>
      <c r="AI115" s="338" t="s">
        <v>2</v>
      </c>
      <c r="AJ115" s="338" t="s">
        <v>2</v>
      </c>
      <c r="AK115" s="338" t="s">
        <v>2</v>
      </c>
      <c r="AL115" s="338" t="s">
        <v>2</v>
      </c>
      <c r="AM115" s="322">
        <v>384</v>
      </c>
      <c r="AN115" s="338" t="s">
        <v>2</v>
      </c>
      <c r="AO115" s="338" t="s">
        <v>2</v>
      </c>
      <c r="AP115" s="322">
        <v>399</v>
      </c>
      <c r="AQ115" s="322">
        <v>1327</v>
      </c>
      <c r="AS115" s="40" t="s">
        <v>59</v>
      </c>
      <c r="AT115" s="322">
        <v>4707</v>
      </c>
      <c r="AU115" s="322">
        <v>1096</v>
      </c>
      <c r="AV115" s="322">
        <v>52</v>
      </c>
      <c r="AW115" s="339" t="s">
        <v>2</v>
      </c>
      <c r="AX115" s="322">
        <v>276</v>
      </c>
      <c r="AY115" s="322">
        <v>83</v>
      </c>
      <c r="AZ115" s="322">
        <v>191</v>
      </c>
      <c r="BA115" s="322">
        <v>2351</v>
      </c>
      <c r="BB115" s="322">
        <v>767</v>
      </c>
      <c r="BC115" s="322">
        <v>132</v>
      </c>
      <c r="BD115" s="322">
        <v>100</v>
      </c>
      <c r="BE115" s="322">
        <v>280</v>
      </c>
      <c r="BF115" s="322">
        <v>109</v>
      </c>
      <c r="BG115" s="322">
        <v>572</v>
      </c>
      <c r="BH115" s="322">
        <v>124</v>
      </c>
      <c r="BI115" s="322">
        <v>472</v>
      </c>
      <c r="BJ115" s="322">
        <v>144</v>
      </c>
      <c r="BK115" s="322">
        <v>253</v>
      </c>
      <c r="BL115" s="322">
        <v>273</v>
      </c>
      <c r="BM115" s="322">
        <v>162</v>
      </c>
      <c r="BO115" s="40" t="s">
        <v>59</v>
      </c>
      <c r="BP115" s="322">
        <v>7688</v>
      </c>
      <c r="BQ115" s="322">
        <v>2501</v>
      </c>
      <c r="BR115" s="322">
        <v>175</v>
      </c>
      <c r="BS115" s="338" t="s">
        <v>2</v>
      </c>
      <c r="BT115" s="322">
        <v>376</v>
      </c>
      <c r="BU115" s="322">
        <v>205</v>
      </c>
      <c r="BV115" s="322">
        <v>427</v>
      </c>
      <c r="BW115" s="322">
        <v>3706</v>
      </c>
      <c r="BX115" s="322">
        <v>955</v>
      </c>
      <c r="BY115" s="322">
        <v>254</v>
      </c>
      <c r="BZ115" s="322">
        <v>136</v>
      </c>
      <c r="CA115" s="322">
        <v>538</v>
      </c>
      <c r="CB115" s="322">
        <v>194</v>
      </c>
      <c r="CC115" s="322">
        <v>816</v>
      </c>
      <c r="CD115" s="322">
        <v>174</v>
      </c>
      <c r="CE115" s="322">
        <v>487</v>
      </c>
      <c r="CF115" s="322">
        <v>245</v>
      </c>
      <c r="CG115" s="322">
        <v>303</v>
      </c>
      <c r="CH115" s="322">
        <v>376</v>
      </c>
      <c r="CI115" s="322">
        <v>118</v>
      </c>
      <c r="CK115" s="40" t="s">
        <v>59</v>
      </c>
      <c r="CL115" s="322">
        <v>13623</v>
      </c>
      <c r="CM115" s="322">
        <v>4232</v>
      </c>
      <c r="CN115" s="322" t="s">
        <v>2867</v>
      </c>
      <c r="CO115" s="322" t="s">
        <v>2867</v>
      </c>
      <c r="CP115" s="322" t="s">
        <v>2867</v>
      </c>
      <c r="CQ115" s="322" t="s">
        <v>2867</v>
      </c>
      <c r="CR115" s="322" t="s">
        <v>2867</v>
      </c>
      <c r="CS115" s="322">
        <v>7428</v>
      </c>
      <c r="CT115" s="322" t="s">
        <v>2867</v>
      </c>
      <c r="CU115" s="322" t="s">
        <v>2867</v>
      </c>
      <c r="CV115" s="322" t="s">
        <v>2867</v>
      </c>
      <c r="CW115" s="322" t="s">
        <v>2867</v>
      </c>
      <c r="CX115" s="322" t="s">
        <v>2867</v>
      </c>
      <c r="CY115" s="322">
        <v>937</v>
      </c>
      <c r="CZ115" s="322" t="s">
        <v>2867</v>
      </c>
      <c r="DA115" s="322" t="s">
        <v>2867</v>
      </c>
      <c r="DB115" s="322" t="s">
        <v>2867</v>
      </c>
      <c r="DC115" s="322">
        <v>685</v>
      </c>
      <c r="DD115" s="322">
        <v>341</v>
      </c>
      <c r="DE115" s="322">
        <v>0</v>
      </c>
    </row>
    <row r="116" spans="1:109" x14ac:dyDescent="0.2">
      <c r="A116" s="40" t="s">
        <v>60</v>
      </c>
      <c r="B116" s="322">
        <v>7433</v>
      </c>
      <c r="C116" s="322">
        <v>221</v>
      </c>
      <c r="D116" s="338" t="s">
        <v>2</v>
      </c>
      <c r="E116" s="338" t="s">
        <v>2</v>
      </c>
      <c r="F116" s="338" t="s">
        <v>2</v>
      </c>
      <c r="G116" s="338" t="s">
        <v>2</v>
      </c>
      <c r="H116" s="338" t="s">
        <v>2</v>
      </c>
      <c r="I116" s="338" t="s">
        <v>2</v>
      </c>
      <c r="J116" s="322">
        <v>659</v>
      </c>
      <c r="K116" s="322">
        <v>457</v>
      </c>
      <c r="L116" s="338" t="s">
        <v>2</v>
      </c>
      <c r="M116" s="322">
        <v>11</v>
      </c>
      <c r="N116" s="338" t="s">
        <v>2</v>
      </c>
      <c r="O116" s="338" t="s">
        <v>2</v>
      </c>
      <c r="P116" s="338" t="s">
        <v>2</v>
      </c>
      <c r="Q116" s="322">
        <v>1484</v>
      </c>
      <c r="R116" s="338" t="s">
        <v>2</v>
      </c>
      <c r="S116" s="338" t="s">
        <v>2</v>
      </c>
      <c r="T116" s="322">
        <v>95</v>
      </c>
      <c r="U116" s="322">
        <v>2657</v>
      </c>
      <c r="W116" s="40" t="s">
        <v>60</v>
      </c>
      <c r="X116" s="322">
        <v>8185</v>
      </c>
      <c r="Y116" s="322">
        <v>732</v>
      </c>
      <c r="Z116" s="338" t="s">
        <v>2</v>
      </c>
      <c r="AA116" s="338" t="s">
        <v>2</v>
      </c>
      <c r="AB116" s="338" t="s">
        <v>2</v>
      </c>
      <c r="AC116" s="338" t="s">
        <v>2</v>
      </c>
      <c r="AD116" s="338" t="s">
        <v>2</v>
      </c>
      <c r="AE116" s="338" t="s">
        <v>2</v>
      </c>
      <c r="AF116" s="322">
        <v>503</v>
      </c>
      <c r="AG116" s="322">
        <v>266</v>
      </c>
      <c r="AH116" s="322">
        <v>3344</v>
      </c>
      <c r="AI116" s="338" t="s">
        <v>2</v>
      </c>
      <c r="AJ116" s="338" t="s">
        <v>2</v>
      </c>
      <c r="AK116" s="338" t="s">
        <v>2</v>
      </c>
      <c r="AL116" s="338" t="s">
        <v>2</v>
      </c>
      <c r="AM116" s="322">
        <v>1793</v>
      </c>
      <c r="AN116" s="338" t="s">
        <v>2</v>
      </c>
      <c r="AO116" s="338" t="s">
        <v>2</v>
      </c>
      <c r="AP116" s="322">
        <v>148</v>
      </c>
      <c r="AQ116" s="322">
        <v>1399</v>
      </c>
      <c r="AS116" s="40" t="s">
        <v>60</v>
      </c>
      <c r="AT116" s="322">
        <v>17262</v>
      </c>
      <c r="AU116" s="322">
        <v>1640</v>
      </c>
      <c r="AV116" s="322">
        <v>363</v>
      </c>
      <c r="AW116" s="339" t="s">
        <v>2</v>
      </c>
      <c r="AX116" s="322">
        <v>92</v>
      </c>
      <c r="AY116" s="322">
        <v>224</v>
      </c>
      <c r="AZ116" s="322">
        <v>103</v>
      </c>
      <c r="BA116" s="322">
        <v>13476</v>
      </c>
      <c r="BB116" s="322">
        <v>421</v>
      </c>
      <c r="BC116" s="322">
        <v>258</v>
      </c>
      <c r="BD116" s="322">
        <v>11244</v>
      </c>
      <c r="BE116" s="322">
        <v>24</v>
      </c>
      <c r="BF116" s="322">
        <v>156</v>
      </c>
      <c r="BG116" s="322">
        <v>1598</v>
      </c>
      <c r="BH116" s="322">
        <v>187</v>
      </c>
      <c r="BI116" s="322">
        <v>1381</v>
      </c>
      <c r="BJ116" s="322">
        <v>391</v>
      </c>
      <c r="BK116" s="322">
        <v>172</v>
      </c>
      <c r="BL116" s="322">
        <v>285</v>
      </c>
      <c r="BM116" s="322">
        <v>91</v>
      </c>
      <c r="BO116" s="40" t="s">
        <v>60</v>
      </c>
      <c r="BP116" s="322">
        <v>29347</v>
      </c>
      <c r="BQ116" s="322">
        <v>3582</v>
      </c>
      <c r="BR116" s="322">
        <v>530</v>
      </c>
      <c r="BS116" s="322">
        <v>700</v>
      </c>
      <c r="BT116" s="322">
        <v>160</v>
      </c>
      <c r="BU116" s="322">
        <v>347</v>
      </c>
      <c r="BV116" s="322">
        <v>549</v>
      </c>
      <c r="BW116" s="322">
        <v>21850</v>
      </c>
      <c r="BX116" s="322">
        <v>513</v>
      </c>
      <c r="BY116" s="322">
        <v>351</v>
      </c>
      <c r="BZ116" s="322">
        <v>17983</v>
      </c>
      <c r="CA116" s="338" t="s">
        <v>2</v>
      </c>
      <c r="CB116" s="322">
        <v>168</v>
      </c>
      <c r="CC116" s="322">
        <v>1947</v>
      </c>
      <c r="CD116" s="322">
        <v>442</v>
      </c>
      <c r="CE116" s="322">
        <v>1273</v>
      </c>
      <c r="CF116" s="322">
        <v>400</v>
      </c>
      <c r="CG116" s="322">
        <v>380</v>
      </c>
      <c r="CH116" s="322">
        <v>1523</v>
      </c>
      <c r="CI116" s="322">
        <v>364</v>
      </c>
      <c r="CK116" s="40" t="s">
        <v>60</v>
      </c>
      <c r="CL116" s="322">
        <v>39505</v>
      </c>
      <c r="CM116" s="322">
        <v>5636</v>
      </c>
      <c r="CN116" s="322" t="s">
        <v>2867</v>
      </c>
      <c r="CO116" s="322" t="s">
        <v>2867</v>
      </c>
      <c r="CP116" s="322" t="s">
        <v>2867</v>
      </c>
      <c r="CQ116" s="322" t="s">
        <v>2867</v>
      </c>
      <c r="CR116" s="322" t="s">
        <v>2867</v>
      </c>
      <c r="CS116" s="322">
        <v>27718</v>
      </c>
      <c r="CT116" s="322" t="s">
        <v>2867</v>
      </c>
      <c r="CU116" s="322" t="s">
        <v>2867</v>
      </c>
      <c r="CV116" s="322" t="s">
        <v>2867</v>
      </c>
      <c r="CW116" s="322" t="s">
        <v>2867</v>
      </c>
      <c r="CX116" s="322" t="s">
        <v>2867</v>
      </c>
      <c r="CY116" s="322">
        <v>2842</v>
      </c>
      <c r="CZ116" s="322" t="s">
        <v>2867</v>
      </c>
      <c r="DA116" s="322" t="s">
        <v>2867</v>
      </c>
      <c r="DB116" s="322" t="s">
        <v>2867</v>
      </c>
      <c r="DC116" s="322">
        <v>1381</v>
      </c>
      <c r="DD116" s="322">
        <v>1928</v>
      </c>
      <c r="DE116" s="322">
        <v>0</v>
      </c>
    </row>
    <row r="117" spans="1:109" x14ac:dyDescent="0.2">
      <c r="A117" s="40" t="s">
        <v>61</v>
      </c>
      <c r="B117" s="322">
        <v>10388</v>
      </c>
      <c r="C117" s="322">
        <v>775</v>
      </c>
      <c r="D117" s="338" t="s">
        <v>2</v>
      </c>
      <c r="E117" s="338" t="s">
        <v>2</v>
      </c>
      <c r="F117" s="338" t="s">
        <v>2</v>
      </c>
      <c r="G117" s="338" t="s">
        <v>2</v>
      </c>
      <c r="H117" s="338" t="s">
        <v>2</v>
      </c>
      <c r="I117" s="338" t="s">
        <v>2</v>
      </c>
      <c r="J117" s="322">
        <v>1058</v>
      </c>
      <c r="K117" s="322">
        <v>949</v>
      </c>
      <c r="L117" s="338" t="s">
        <v>2</v>
      </c>
      <c r="M117" s="322">
        <v>35</v>
      </c>
      <c r="N117" s="338" t="s">
        <v>2</v>
      </c>
      <c r="O117" s="338" t="s">
        <v>2</v>
      </c>
      <c r="P117" s="338" t="s">
        <v>2</v>
      </c>
      <c r="Q117" s="322">
        <v>2732</v>
      </c>
      <c r="R117" s="338" t="s">
        <v>2</v>
      </c>
      <c r="S117" s="338" t="s">
        <v>2</v>
      </c>
      <c r="T117" s="322">
        <v>188</v>
      </c>
      <c r="U117" s="322">
        <v>2203</v>
      </c>
      <c r="W117" s="40" t="s">
        <v>61</v>
      </c>
      <c r="X117" s="322">
        <v>11229</v>
      </c>
      <c r="Y117" s="322">
        <v>1934</v>
      </c>
      <c r="Z117" s="338" t="s">
        <v>2</v>
      </c>
      <c r="AA117" s="338" t="s">
        <v>2</v>
      </c>
      <c r="AB117" s="338" t="s">
        <v>2</v>
      </c>
      <c r="AC117" s="338" t="s">
        <v>2</v>
      </c>
      <c r="AD117" s="338" t="s">
        <v>2</v>
      </c>
      <c r="AE117" s="338" t="s">
        <v>2</v>
      </c>
      <c r="AF117" s="322">
        <v>1488</v>
      </c>
      <c r="AG117" s="322">
        <v>2344</v>
      </c>
      <c r="AH117" s="322">
        <v>197</v>
      </c>
      <c r="AI117" s="338" t="s">
        <v>2</v>
      </c>
      <c r="AJ117" s="338" t="s">
        <v>2</v>
      </c>
      <c r="AK117" s="338" t="s">
        <v>2</v>
      </c>
      <c r="AL117" s="338" t="s">
        <v>2</v>
      </c>
      <c r="AM117" s="322">
        <v>3609</v>
      </c>
      <c r="AN117" s="338" t="s">
        <v>2</v>
      </c>
      <c r="AO117" s="338" t="s">
        <v>2</v>
      </c>
      <c r="AP117" s="322">
        <v>226</v>
      </c>
      <c r="AQ117" s="322">
        <v>1431</v>
      </c>
      <c r="AS117" s="40" t="s">
        <v>61</v>
      </c>
      <c r="AT117" s="322">
        <v>14891</v>
      </c>
      <c r="AU117" s="322">
        <v>2895</v>
      </c>
      <c r="AV117" s="322">
        <v>441</v>
      </c>
      <c r="AW117" s="339" t="s">
        <v>2</v>
      </c>
      <c r="AX117" s="322">
        <v>491</v>
      </c>
      <c r="AY117" s="322">
        <v>717</v>
      </c>
      <c r="AZ117" s="322">
        <v>139</v>
      </c>
      <c r="BA117" s="322">
        <v>6656</v>
      </c>
      <c r="BB117" s="322">
        <v>1503</v>
      </c>
      <c r="BC117" s="322">
        <v>3003</v>
      </c>
      <c r="BD117" s="322">
        <v>638</v>
      </c>
      <c r="BE117" s="322">
        <v>281</v>
      </c>
      <c r="BF117" s="322">
        <v>262</v>
      </c>
      <c r="BG117" s="322">
        <v>3891</v>
      </c>
      <c r="BH117" s="322">
        <v>155</v>
      </c>
      <c r="BI117" s="322">
        <v>3952</v>
      </c>
      <c r="BJ117" s="322">
        <v>1787</v>
      </c>
      <c r="BK117" s="322">
        <v>432</v>
      </c>
      <c r="BL117" s="322">
        <v>367</v>
      </c>
      <c r="BM117" s="322">
        <v>650</v>
      </c>
      <c r="BO117" s="40" t="s">
        <v>61</v>
      </c>
      <c r="BP117" s="322">
        <v>21368</v>
      </c>
      <c r="BQ117" s="322">
        <v>6853</v>
      </c>
      <c r="BR117" s="322">
        <v>728</v>
      </c>
      <c r="BS117" s="322">
        <v>819</v>
      </c>
      <c r="BT117" s="322">
        <v>512</v>
      </c>
      <c r="BU117" s="322">
        <v>1126</v>
      </c>
      <c r="BV117" s="322">
        <v>710</v>
      </c>
      <c r="BW117" s="322">
        <v>9190</v>
      </c>
      <c r="BX117" s="322">
        <v>1633</v>
      </c>
      <c r="BY117" s="322">
        <v>3724</v>
      </c>
      <c r="BZ117" s="322">
        <v>608</v>
      </c>
      <c r="CA117" s="322">
        <v>627</v>
      </c>
      <c r="CB117" s="322">
        <v>377</v>
      </c>
      <c r="CC117" s="322">
        <v>4419</v>
      </c>
      <c r="CD117" s="322">
        <v>231</v>
      </c>
      <c r="CE117" s="322">
        <v>4024</v>
      </c>
      <c r="CF117" s="322">
        <v>1959</v>
      </c>
      <c r="CG117" s="322">
        <v>678</v>
      </c>
      <c r="CH117" s="322">
        <v>663</v>
      </c>
      <c r="CI117" s="322">
        <v>397</v>
      </c>
      <c r="CK117" s="40" t="s">
        <v>61</v>
      </c>
      <c r="CL117" s="322">
        <v>29996</v>
      </c>
      <c r="CM117" s="322">
        <v>9656</v>
      </c>
      <c r="CN117" s="322" t="s">
        <v>2867</v>
      </c>
      <c r="CO117" s="322" t="s">
        <v>2867</v>
      </c>
      <c r="CP117" s="322" t="s">
        <v>2867</v>
      </c>
      <c r="CQ117" s="322" t="s">
        <v>2867</v>
      </c>
      <c r="CR117" s="322" t="s">
        <v>2867</v>
      </c>
      <c r="CS117" s="322">
        <v>13409</v>
      </c>
      <c r="CT117" s="322" t="s">
        <v>2867</v>
      </c>
      <c r="CU117" s="322" t="s">
        <v>2867</v>
      </c>
      <c r="CV117" s="322" t="s">
        <v>2867</v>
      </c>
      <c r="CW117" s="322" t="s">
        <v>2867</v>
      </c>
      <c r="CX117" s="322" t="s">
        <v>2867</v>
      </c>
      <c r="CY117" s="322">
        <v>5143</v>
      </c>
      <c r="CZ117" s="322" t="s">
        <v>2867</v>
      </c>
      <c r="DA117" s="322" t="s">
        <v>2867</v>
      </c>
      <c r="DB117" s="322" t="s">
        <v>2867</v>
      </c>
      <c r="DC117" s="322">
        <v>1240</v>
      </c>
      <c r="DD117" s="322">
        <v>548</v>
      </c>
      <c r="DE117" s="322">
        <v>0</v>
      </c>
    </row>
    <row r="118" spans="1:109" x14ac:dyDescent="0.2">
      <c r="A118" s="40" t="s">
        <v>62</v>
      </c>
      <c r="B118" s="322">
        <v>23769</v>
      </c>
      <c r="C118" s="322">
        <v>2471</v>
      </c>
      <c r="D118" s="338" t="s">
        <v>2</v>
      </c>
      <c r="E118" s="338" t="s">
        <v>2</v>
      </c>
      <c r="F118" s="338" t="s">
        <v>2</v>
      </c>
      <c r="G118" s="338" t="s">
        <v>2</v>
      </c>
      <c r="H118" s="338" t="s">
        <v>2</v>
      </c>
      <c r="I118" s="338" t="s">
        <v>2</v>
      </c>
      <c r="J118" s="322">
        <v>1753</v>
      </c>
      <c r="K118" s="322">
        <v>700</v>
      </c>
      <c r="L118" s="338" t="s">
        <v>2</v>
      </c>
      <c r="M118" s="322">
        <v>195</v>
      </c>
      <c r="N118" s="338" t="s">
        <v>2</v>
      </c>
      <c r="O118" s="338" t="s">
        <v>2</v>
      </c>
      <c r="P118" s="338" t="s">
        <v>2</v>
      </c>
      <c r="Q118" s="322">
        <v>6276</v>
      </c>
      <c r="R118" s="338" t="s">
        <v>2</v>
      </c>
      <c r="S118" s="338" t="s">
        <v>2</v>
      </c>
      <c r="T118" s="322">
        <v>875</v>
      </c>
      <c r="U118" s="322">
        <v>5582</v>
      </c>
      <c r="W118" s="40" t="s">
        <v>62</v>
      </c>
      <c r="X118" s="322">
        <v>18657</v>
      </c>
      <c r="Y118" s="322">
        <v>4151</v>
      </c>
      <c r="Z118" s="338" t="s">
        <v>2</v>
      </c>
      <c r="AA118" s="338" t="s">
        <v>2</v>
      </c>
      <c r="AB118" s="338" t="s">
        <v>2</v>
      </c>
      <c r="AC118" s="338" t="s">
        <v>2</v>
      </c>
      <c r="AD118" s="338" t="s">
        <v>2</v>
      </c>
      <c r="AE118" s="338" t="s">
        <v>2</v>
      </c>
      <c r="AF118" s="322">
        <v>2245</v>
      </c>
      <c r="AG118" s="322">
        <v>895</v>
      </c>
      <c r="AH118" s="322">
        <v>218</v>
      </c>
      <c r="AI118" s="338" t="s">
        <v>2</v>
      </c>
      <c r="AJ118" s="338" t="s">
        <v>2</v>
      </c>
      <c r="AK118" s="338" t="s">
        <v>2</v>
      </c>
      <c r="AL118" s="338" t="s">
        <v>2</v>
      </c>
      <c r="AM118" s="322">
        <v>5912</v>
      </c>
      <c r="AN118" s="338" t="s">
        <v>2</v>
      </c>
      <c r="AO118" s="338" t="s">
        <v>2</v>
      </c>
      <c r="AP118" s="322">
        <v>1031</v>
      </c>
      <c r="AQ118" s="322">
        <v>4205</v>
      </c>
      <c r="AS118" s="40" t="s">
        <v>62</v>
      </c>
      <c r="AT118" s="322">
        <v>20292</v>
      </c>
      <c r="AU118" s="322">
        <v>5137</v>
      </c>
      <c r="AV118" s="322">
        <v>757</v>
      </c>
      <c r="AW118" s="339" t="s">
        <v>2</v>
      </c>
      <c r="AX118" s="322">
        <v>846</v>
      </c>
      <c r="AY118" s="322">
        <v>948</v>
      </c>
      <c r="AZ118" s="322">
        <v>501</v>
      </c>
      <c r="BA118" s="322">
        <v>6781</v>
      </c>
      <c r="BB118" s="322">
        <v>2033</v>
      </c>
      <c r="BC118" s="322">
        <v>909</v>
      </c>
      <c r="BD118" s="322">
        <v>314</v>
      </c>
      <c r="BE118" s="322">
        <v>517</v>
      </c>
      <c r="BF118" s="322">
        <v>409</v>
      </c>
      <c r="BG118" s="322">
        <v>5052</v>
      </c>
      <c r="BH118" s="322">
        <v>743</v>
      </c>
      <c r="BI118" s="322">
        <v>4586</v>
      </c>
      <c r="BJ118" s="322">
        <v>2776</v>
      </c>
      <c r="BK118" s="322">
        <v>1187</v>
      </c>
      <c r="BL118" s="322">
        <v>1630</v>
      </c>
      <c r="BM118" s="322">
        <v>505</v>
      </c>
      <c r="BO118" s="40" t="s">
        <v>62</v>
      </c>
      <c r="BP118" s="322">
        <v>26566</v>
      </c>
      <c r="BQ118" s="322">
        <v>8747</v>
      </c>
      <c r="BR118" s="322">
        <v>788</v>
      </c>
      <c r="BS118" s="322">
        <v>413</v>
      </c>
      <c r="BT118" s="322">
        <v>740</v>
      </c>
      <c r="BU118" s="322">
        <v>1018</v>
      </c>
      <c r="BV118" s="322">
        <v>2408</v>
      </c>
      <c r="BW118" s="322">
        <v>8221</v>
      </c>
      <c r="BX118" s="322">
        <v>1900</v>
      </c>
      <c r="BY118" s="322">
        <v>1309</v>
      </c>
      <c r="BZ118" s="322">
        <v>313</v>
      </c>
      <c r="CA118" s="322">
        <v>636</v>
      </c>
      <c r="CB118" s="322">
        <v>587</v>
      </c>
      <c r="CC118" s="322">
        <v>4811</v>
      </c>
      <c r="CD118" s="322">
        <v>1068</v>
      </c>
      <c r="CE118" s="322">
        <v>3120</v>
      </c>
      <c r="CF118" s="322">
        <v>2133</v>
      </c>
      <c r="CG118" s="322">
        <v>1414</v>
      </c>
      <c r="CH118" s="322">
        <v>3204</v>
      </c>
      <c r="CI118" s="322">
        <v>412</v>
      </c>
      <c r="CK118" s="40" t="s">
        <v>62</v>
      </c>
      <c r="CL118" s="322">
        <v>37325</v>
      </c>
      <c r="CM118" s="322">
        <v>11477</v>
      </c>
      <c r="CN118" s="322" t="s">
        <v>2867</v>
      </c>
      <c r="CO118" s="322" t="s">
        <v>2867</v>
      </c>
      <c r="CP118" s="322" t="s">
        <v>2867</v>
      </c>
      <c r="CQ118" s="322" t="s">
        <v>2867</v>
      </c>
      <c r="CR118" s="322" t="s">
        <v>2867</v>
      </c>
      <c r="CS118" s="322">
        <v>12279</v>
      </c>
      <c r="CT118" s="322" t="s">
        <v>2867</v>
      </c>
      <c r="CU118" s="322" t="s">
        <v>2867</v>
      </c>
      <c r="CV118" s="322" t="s">
        <v>2867</v>
      </c>
      <c r="CW118" s="322" t="s">
        <v>2867</v>
      </c>
      <c r="CX118" s="322" t="s">
        <v>2867</v>
      </c>
      <c r="CY118" s="322">
        <v>5760</v>
      </c>
      <c r="CZ118" s="322" t="s">
        <v>2867</v>
      </c>
      <c r="DA118" s="322" t="s">
        <v>2867</v>
      </c>
      <c r="DB118" s="322" t="s">
        <v>2867</v>
      </c>
      <c r="DC118" s="322">
        <v>2802</v>
      </c>
      <c r="DD118" s="322">
        <v>5007</v>
      </c>
      <c r="DE118" s="322">
        <v>0</v>
      </c>
    </row>
    <row r="119" spans="1:109" x14ac:dyDescent="0.2">
      <c r="A119" s="40" t="s">
        <v>63</v>
      </c>
      <c r="B119" s="322">
        <v>23943</v>
      </c>
      <c r="C119" s="322">
        <v>975</v>
      </c>
      <c r="D119" s="338" t="s">
        <v>2</v>
      </c>
      <c r="E119" s="338" t="s">
        <v>2</v>
      </c>
      <c r="F119" s="338" t="s">
        <v>2</v>
      </c>
      <c r="G119" s="338" t="s">
        <v>2</v>
      </c>
      <c r="H119" s="338" t="s">
        <v>2</v>
      </c>
      <c r="I119" s="338" t="s">
        <v>2</v>
      </c>
      <c r="J119" s="322">
        <v>1045</v>
      </c>
      <c r="K119" s="322">
        <v>237</v>
      </c>
      <c r="L119" s="338" t="s">
        <v>2</v>
      </c>
      <c r="M119" s="322">
        <v>263</v>
      </c>
      <c r="N119" s="338" t="s">
        <v>2</v>
      </c>
      <c r="O119" s="338" t="s">
        <v>2</v>
      </c>
      <c r="P119" s="338" t="s">
        <v>2</v>
      </c>
      <c r="Q119" s="322">
        <v>2427</v>
      </c>
      <c r="R119" s="338" t="s">
        <v>2</v>
      </c>
      <c r="S119" s="338" t="s">
        <v>2</v>
      </c>
      <c r="T119" s="322">
        <v>2149</v>
      </c>
      <c r="U119" s="322">
        <v>9650</v>
      </c>
      <c r="W119" s="40" t="s">
        <v>63</v>
      </c>
      <c r="X119" s="322">
        <v>16379</v>
      </c>
      <c r="Y119" s="322">
        <v>1406</v>
      </c>
      <c r="Z119" s="338" t="s">
        <v>2</v>
      </c>
      <c r="AA119" s="338" t="s">
        <v>2</v>
      </c>
      <c r="AB119" s="338" t="s">
        <v>2</v>
      </c>
      <c r="AC119" s="338" t="s">
        <v>2</v>
      </c>
      <c r="AD119" s="338" t="s">
        <v>2</v>
      </c>
      <c r="AE119" s="338" t="s">
        <v>2</v>
      </c>
      <c r="AF119" s="322">
        <v>932</v>
      </c>
      <c r="AG119" s="322">
        <v>232</v>
      </c>
      <c r="AH119" s="322">
        <v>268</v>
      </c>
      <c r="AI119" s="338" t="s">
        <v>2</v>
      </c>
      <c r="AJ119" s="338" t="s">
        <v>2</v>
      </c>
      <c r="AK119" s="338" t="s">
        <v>2</v>
      </c>
      <c r="AL119" s="338" t="s">
        <v>2</v>
      </c>
      <c r="AM119" s="322">
        <v>2259</v>
      </c>
      <c r="AN119" s="338" t="s">
        <v>2</v>
      </c>
      <c r="AO119" s="338" t="s">
        <v>2</v>
      </c>
      <c r="AP119" s="322">
        <v>1672</v>
      </c>
      <c r="AQ119" s="322">
        <v>9610</v>
      </c>
      <c r="AS119" s="40" t="s">
        <v>63</v>
      </c>
      <c r="AT119" s="322">
        <v>22822</v>
      </c>
      <c r="AU119" s="322">
        <v>4215</v>
      </c>
      <c r="AV119" s="322">
        <v>715</v>
      </c>
      <c r="AW119" s="339" t="s">
        <v>2</v>
      </c>
      <c r="AX119" s="322">
        <v>293</v>
      </c>
      <c r="AY119" s="322">
        <v>203</v>
      </c>
      <c r="AZ119" s="322">
        <v>650</v>
      </c>
      <c r="BA119" s="322">
        <v>10775</v>
      </c>
      <c r="BB119" s="322">
        <v>1153</v>
      </c>
      <c r="BC119" s="322">
        <v>396</v>
      </c>
      <c r="BD119" s="322">
        <v>1423</v>
      </c>
      <c r="BE119" s="322">
        <v>245</v>
      </c>
      <c r="BF119" s="322">
        <v>1051</v>
      </c>
      <c r="BG119" s="322">
        <v>4705</v>
      </c>
      <c r="BH119" s="322">
        <v>2315</v>
      </c>
      <c r="BI119" s="322">
        <v>1922</v>
      </c>
      <c r="BJ119" s="322">
        <v>521</v>
      </c>
      <c r="BK119" s="322">
        <v>1058</v>
      </c>
      <c r="BL119" s="322">
        <v>1781</v>
      </c>
      <c r="BM119" s="322">
        <v>288</v>
      </c>
      <c r="BO119" s="40" t="s">
        <v>63</v>
      </c>
      <c r="BP119" s="322">
        <v>27578</v>
      </c>
      <c r="BQ119" s="322">
        <v>5743</v>
      </c>
      <c r="BR119" s="322">
        <v>685</v>
      </c>
      <c r="BS119" s="322">
        <v>154</v>
      </c>
      <c r="BT119" s="322">
        <v>350</v>
      </c>
      <c r="BU119" s="322">
        <v>221</v>
      </c>
      <c r="BV119" s="322">
        <v>914</v>
      </c>
      <c r="BW119" s="322">
        <v>12387</v>
      </c>
      <c r="BX119" s="322">
        <v>1502</v>
      </c>
      <c r="BY119" s="322">
        <v>463</v>
      </c>
      <c r="BZ119" s="322">
        <v>1466</v>
      </c>
      <c r="CA119" s="322">
        <v>185</v>
      </c>
      <c r="CB119" s="322">
        <v>1013</v>
      </c>
      <c r="CC119" s="322">
        <v>5438</v>
      </c>
      <c r="CD119" s="322">
        <v>3088</v>
      </c>
      <c r="CE119" s="322">
        <v>1567</v>
      </c>
      <c r="CF119" s="322">
        <v>501</v>
      </c>
      <c r="CG119" s="322">
        <v>1298</v>
      </c>
      <c r="CH119" s="322">
        <v>2631</v>
      </c>
      <c r="CI119" s="322">
        <v>364</v>
      </c>
      <c r="CK119" s="40" t="s">
        <v>63</v>
      </c>
      <c r="CL119" s="322">
        <v>38060</v>
      </c>
      <c r="CM119" s="322">
        <v>7701</v>
      </c>
      <c r="CN119" s="322" t="s">
        <v>2867</v>
      </c>
      <c r="CO119" s="322" t="s">
        <v>2867</v>
      </c>
      <c r="CP119" s="322" t="s">
        <v>2867</v>
      </c>
      <c r="CQ119" s="322" t="s">
        <v>2867</v>
      </c>
      <c r="CR119" s="322" t="s">
        <v>2867</v>
      </c>
      <c r="CS119" s="322">
        <v>18719</v>
      </c>
      <c r="CT119" s="322" t="s">
        <v>2867</v>
      </c>
      <c r="CU119" s="322" t="s">
        <v>2867</v>
      </c>
      <c r="CV119" s="322" t="s">
        <v>2867</v>
      </c>
      <c r="CW119" s="322" t="s">
        <v>2867</v>
      </c>
      <c r="CX119" s="322" t="s">
        <v>2867</v>
      </c>
      <c r="CY119" s="322">
        <v>6171</v>
      </c>
      <c r="CZ119" s="322" t="s">
        <v>2867</v>
      </c>
      <c r="DA119" s="322" t="s">
        <v>2867</v>
      </c>
      <c r="DB119" s="322" t="s">
        <v>2867</v>
      </c>
      <c r="DC119" s="322">
        <v>2529</v>
      </c>
      <c r="DD119" s="322">
        <v>2940</v>
      </c>
      <c r="DE119" s="322">
        <v>0</v>
      </c>
    </row>
    <row r="120" spans="1:109" x14ac:dyDescent="0.2">
      <c r="A120" s="40"/>
      <c r="W120" s="40"/>
      <c r="Z120" s="338"/>
      <c r="AA120" s="338"/>
      <c r="AB120" s="338"/>
      <c r="AC120" s="338"/>
      <c r="AD120" s="338"/>
      <c r="AE120" s="338"/>
      <c r="AI120" s="338"/>
      <c r="AJ120" s="338"/>
      <c r="AK120" s="338"/>
      <c r="AL120" s="338"/>
      <c r="AN120" s="338"/>
      <c r="AO120" s="338"/>
      <c r="AS120" s="40"/>
      <c r="AW120" s="339"/>
      <c r="BO120" s="40"/>
      <c r="CK120" s="40"/>
    </row>
    <row r="121" spans="1:109" x14ac:dyDescent="0.2">
      <c r="A121" s="336" t="s">
        <v>64</v>
      </c>
      <c r="B121" s="337">
        <v>66352</v>
      </c>
      <c r="C121" s="337">
        <v>3184</v>
      </c>
      <c r="D121" s="338" t="s">
        <v>2</v>
      </c>
      <c r="E121" s="338" t="s">
        <v>2</v>
      </c>
      <c r="F121" s="338" t="s">
        <v>2</v>
      </c>
      <c r="G121" s="338" t="s">
        <v>2</v>
      </c>
      <c r="H121" s="338" t="s">
        <v>2</v>
      </c>
      <c r="I121" s="338" t="s">
        <v>2</v>
      </c>
      <c r="J121" s="337">
        <v>3431</v>
      </c>
      <c r="K121" s="337">
        <v>676</v>
      </c>
      <c r="L121" s="338" t="s">
        <v>2</v>
      </c>
      <c r="M121" s="337">
        <v>689</v>
      </c>
      <c r="N121" s="338" t="s">
        <v>2</v>
      </c>
      <c r="O121" s="338" t="s">
        <v>2</v>
      </c>
      <c r="P121" s="338" t="s">
        <v>2</v>
      </c>
      <c r="Q121" s="337">
        <v>5407</v>
      </c>
      <c r="R121" s="338" t="s">
        <v>2</v>
      </c>
      <c r="S121" s="338" t="s">
        <v>2</v>
      </c>
      <c r="T121" s="337">
        <v>7451</v>
      </c>
      <c r="U121" s="337">
        <v>26621</v>
      </c>
      <c r="W121" s="336" t="s">
        <v>64</v>
      </c>
      <c r="X121" s="337">
        <v>43826</v>
      </c>
      <c r="Y121" s="337">
        <v>3800</v>
      </c>
      <c r="Z121" s="338" t="s">
        <v>2</v>
      </c>
      <c r="AA121" s="338" t="s">
        <v>2</v>
      </c>
      <c r="AB121" s="338" t="s">
        <v>2</v>
      </c>
      <c r="AC121" s="338" t="s">
        <v>2</v>
      </c>
      <c r="AD121" s="338" t="s">
        <v>2</v>
      </c>
      <c r="AE121" s="338" t="s">
        <v>2</v>
      </c>
      <c r="AF121" s="337">
        <v>2624</v>
      </c>
      <c r="AG121" s="337">
        <v>648</v>
      </c>
      <c r="AH121" s="337">
        <v>728</v>
      </c>
      <c r="AI121" s="338" t="s">
        <v>2</v>
      </c>
      <c r="AJ121" s="338" t="s">
        <v>2</v>
      </c>
      <c r="AK121" s="338" t="s">
        <v>2</v>
      </c>
      <c r="AL121" s="338" t="s">
        <v>2</v>
      </c>
      <c r="AM121" s="337">
        <v>4617</v>
      </c>
      <c r="AN121" s="338" t="s">
        <v>2</v>
      </c>
      <c r="AO121" s="338" t="s">
        <v>2</v>
      </c>
      <c r="AP121" s="337">
        <v>5275</v>
      </c>
      <c r="AQ121" s="337">
        <v>26134</v>
      </c>
      <c r="AS121" s="336" t="s">
        <v>64</v>
      </c>
      <c r="AT121" s="337">
        <v>58407</v>
      </c>
      <c r="AU121" s="337">
        <v>11136</v>
      </c>
      <c r="AV121" s="337">
        <v>1499</v>
      </c>
      <c r="AW121" s="339" t="s">
        <v>2</v>
      </c>
      <c r="AX121" s="337">
        <v>806</v>
      </c>
      <c r="AY121" s="337">
        <v>685</v>
      </c>
      <c r="AZ121" s="337">
        <v>2087</v>
      </c>
      <c r="BA121" s="337">
        <v>25452</v>
      </c>
      <c r="BB121" s="337">
        <v>2894</v>
      </c>
      <c r="BC121" s="337">
        <v>883</v>
      </c>
      <c r="BD121" s="337">
        <v>3642</v>
      </c>
      <c r="BE121" s="337">
        <v>584</v>
      </c>
      <c r="BF121" s="337">
        <v>2849</v>
      </c>
      <c r="BG121" s="337">
        <v>12866</v>
      </c>
      <c r="BH121" s="337">
        <v>7299</v>
      </c>
      <c r="BI121" s="337">
        <v>4084</v>
      </c>
      <c r="BJ121" s="337">
        <v>1102</v>
      </c>
      <c r="BK121" s="337">
        <v>2935</v>
      </c>
      <c r="BL121" s="337">
        <v>5369</v>
      </c>
      <c r="BM121" s="337">
        <v>649</v>
      </c>
      <c r="BO121" s="336" t="s">
        <v>64</v>
      </c>
      <c r="BP121" s="337">
        <v>77940</v>
      </c>
      <c r="BQ121" s="337">
        <v>17973</v>
      </c>
      <c r="BR121" s="337">
        <v>1839</v>
      </c>
      <c r="BS121" s="337">
        <v>1596</v>
      </c>
      <c r="BT121" s="337">
        <v>972</v>
      </c>
      <c r="BU121" s="337">
        <v>915</v>
      </c>
      <c r="BV121" s="337">
        <v>3052</v>
      </c>
      <c r="BW121" s="337">
        <v>32825</v>
      </c>
      <c r="BX121" s="337">
        <v>3676</v>
      </c>
      <c r="BY121" s="337">
        <v>1097</v>
      </c>
      <c r="BZ121" s="337">
        <v>5352</v>
      </c>
      <c r="CA121" s="337">
        <v>505</v>
      </c>
      <c r="CB121" s="337">
        <v>2987</v>
      </c>
      <c r="CC121" s="337">
        <v>15896</v>
      </c>
      <c r="CD121" s="337">
        <v>9985</v>
      </c>
      <c r="CE121" s="337">
        <v>3617</v>
      </c>
      <c r="CF121" s="337">
        <v>1106</v>
      </c>
      <c r="CG121" s="337">
        <v>3768</v>
      </c>
      <c r="CH121" s="337">
        <v>7447</v>
      </c>
      <c r="CI121" s="337">
        <v>969</v>
      </c>
      <c r="CK121" s="336" t="s">
        <v>64</v>
      </c>
      <c r="CL121" s="337">
        <v>95934</v>
      </c>
      <c r="CM121" s="337">
        <v>20056</v>
      </c>
      <c r="CN121" s="322" t="s">
        <v>2867</v>
      </c>
      <c r="CO121" s="322" t="s">
        <v>2867</v>
      </c>
      <c r="CP121" s="322" t="s">
        <v>2867</v>
      </c>
      <c r="CQ121" s="322" t="s">
        <v>2867</v>
      </c>
      <c r="CR121" s="322" t="s">
        <v>2867</v>
      </c>
      <c r="CS121" s="337">
        <v>44347</v>
      </c>
      <c r="CT121" s="322" t="s">
        <v>2867</v>
      </c>
      <c r="CU121" s="322" t="s">
        <v>2867</v>
      </c>
      <c r="CV121" s="322" t="s">
        <v>2867</v>
      </c>
      <c r="CW121" s="322" t="s">
        <v>2867</v>
      </c>
      <c r="CX121" s="322" t="s">
        <v>2867</v>
      </c>
      <c r="CY121" s="337">
        <v>17155</v>
      </c>
      <c r="CZ121" s="322" t="s">
        <v>2867</v>
      </c>
      <c r="DA121" s="322" t="s">
        <v>2867</v>
      </c>
      <c r="DB121" s="322" t="s">
        <v>2867</v>
      </c>
      <c r="DC121" s="337">
        <v>6776</v>
      </c>
      <c r="DD121" s="337">
        <v>7597</v>
      </c>
      <c r="DE121" s="337">
        <v>3</v>
      </c>
    </row>
    <row r="122" spans="1:109" x14ac:dyDescent="0.2">
      <c r="A122" s="336" t="s">
        <v>65</v>
      </c>
      <c r="B122" s="337">
        <v>136348</v>
      </c>
      <c r="C122" s="337">
        <v>11165</v>
      </c>
      <c r="D122" s="338" t="s">
        <v>2</v>
      </c>
      <c r="E122" s="338" t="s">
        <v>2</v>
      </c>
      <c r="F122" s="338" t="s">
        <v>2</v>
      </c>
      <c r="G122" s="338" t="s">
        <v>2</v>
      </c>
      <c r="H122" s="338" t="s">
        <v>2</v>
      </c>
      <c r="I122" s="338" t="s">
        <v>2</v>
      </c>
      <c r="J122" s="337">
        <v>9434</v>
      </c>
      <c r="K122" s="337">
        <v>2844</v>
      </c>
      <c r="L122" s="338" t="s">
        <v>2</v>
      </c>
      <c r="M122" s="337">
        <v>731</v>
      </c>
      <c r="N122" s="338" t="s">
        <v>2</v>
      </c>
      <c r="O122" s="338" t="s">
        <v>2</v>
      </c>
      <c r="P122" s="338" t="s">
        <v>2</v>
      </c>
      <c r="Q122" s="337">
        <v>37912</v>
      </c>
      <c r="R122" s="338" t="s">
        <v>2</v>
      </c>
      <c r="S122" s="338" t="s">
        <v>2</v>
      </c>
      <c r="T122" s="337">
        <v>4050</v>
      </c>
      <c r="U122" s="337">
        <v>32741</v>
      </c>
      <c r="W122" s="336" t="s">
        <v>65</v>
      </c>
      <c r="X122" s="337">
        <v>104652</v>
      </c>
      <c r="Y122" s="337">
        <v>18432</v>
      </c>
      <c r="Z122" s="338" t="s">
        <v>2</v>
      </c>
      <c r="AA122" s="338" t="s">
        <v>2</v>
      </c>
      <c r="AB122" s="338" t="s">
        <v>2</v>
      </c>
      <c r="AC122" s="338" t="s">
        <v>2</v>
      </c>
      <c r="AD122" s="338" t="s">
        <v>2</v>
      </c>
      <c r="AE122" s="338" t="s">
        <v>2</v>
      </c>
      <c r="AF122" s="337">
        <v>12902</v>
      </c>
      <c r="AG122" s="337">
        <v>4397</v>
      </c>
      <c r="AH122" s="337">
        <v>4618</v>
      </c>
      <c r="AI122" s="338" t="s">
        <v>2</v>
      </c>
      <c r="AJ122" s="338" t="s">
        <v>2</v>
      </c>
      <c r="AK122" s="338" t="s">
        <v>2</v>
      </c>
      <c r="AL122" s="338" t="s">
        <v>2</v>
      </c>
      <c r="AM122" s="337">
        <v>38613</v>
      </c>
      <c r="AN122" s="338" t="s">
        <v>2</v>
      </c>
      <c r="AO122" s="338" t="s">
        <v>2</v>
      </c>
      <c r="AP122" s="337">
        <v>4700</v>
      </c>
      <c r="AQ122" s="337">
        <v>20990</v>
      </c>
      <c r="AS122" s="336" t="s">
        <v>65</v>
      </c>
      <c r="AT122" s="337">
        <v>141051</v>
      </c>
      <c r="AU122" s="337">
        <v>34508</v>
      </c>
      <c r="AV122" s="337">
        <v>9695</v>
      </c>
      <c r="AW122" s="339" t="s">
        <v>2</v>
      </c>
      <c r="AX122" s="337">
        <v>3449</v>
      </c>
      <c r="AY122" s="337">
        <v>5902</v>
      </c>
      <c r="AZ122" s="337">
        <v>2163</v>
      </c>
      <c r="BA122" s="337">
        <v>55491</v>
      </c>
      <c r="BB122" s="337">
        <v>13036</v>
      </c>
      <c r="BC122" s="337">
        <v>5358</v>
      </c>
      <c r="BD122" s="337">
        <v>16610</v>
      </c>
      <c r="BE122" s="337">
        <v>2139</v>
      </c>
      <c r="BF122" s="337">
        <v>2834</v>
      </c>
      <c r="BG122" s="337">
        <v>35948</v>
      </c>
      <c r="BH122" s="337">
        <v>3653</v>
      </c>
      <c r="BI122" s="337">
        <v>33546</v>
      </c>
      <c r="BJ122" s="337">
        <v>18925</v>
      </c>
      <c r="BK122" s="337">
        <v>5861</v>
      </c>
      <c r="BL122" s="337">
        <v>6918</v>
      </c>
      <c r="BM122" s="337">
        <v>2325</v>
      </c>
      <c r="BO122" s="336" t="s">
        <v>65</v>
      </c>
      <c r="BP122" s="337">
        <v>216672</v>
      </c>
      <c r="BQ122" s="337">
        <v>73150</v>
      </c>
      <c r="BR122" s="337">
        <v>16980</v>
      </c>
      <c r="BS122" s="337">
        <v>4083</v>
      </c>
      <c r="BT122" s="337">
        <v>4171</v>
      </c>
      <c r="BU122" s="337">
        <v>10300</v>
      </c>
      <c r="BV122" s="337">
        <v>6894</v>
      </c>
      <c r="BW122" s="337">
        <v>82231</v>
      </c>
      <c r="BX122" s="337">
        <v>12982</v>
      </c>
      <c r="BY122" s="337">
        <v>7765</v>
      </c>
      <c r="BZ122" s="337">
        <v>27394</v>
      </c>
      <c r="CA122" s="337">
        <v>3602</v>
      </c>
      <c r="CB122" s="337">
        <v>4455</v>
      </c>
      <c r="CC122" s="337">
        <v>39388</v>
      </c>
      <c r="CD122" s="337">
        <v>5435</v>
      </c>
      <c r="CE122" s="337">
        <v>31141</v>
      </c>
      <c r="CF122" s="337">
        <v>19448</v>
      </c>
      <c r="CG122" s="337">
        <v>8913</v>
      </c>
      <c r="CH122" s="337">
        <v>13854</v>
      </c>
      <c r="CI122" s="337">
        <v>3761</v>
      </c>
      <c r="CK122" s="336" t="s">
        <v>65</v>
      </c>
      <c r="CL122" s="337">
        <v>297391</v>
      </c>
      <c r="CM122" s="337">
        <v>95558</v>
      </c>
      <c r="CN122" s="322" t="s">
        <v>2867</v>
      </c>
      <c r="CO122" s="322" t="s">
        <v>2867</v>
      </c>
      <c r="CP122" s="322" t="s">
        <v>2867</v>
      </c>
      <c r="CQ122" s="322" t="s">
        <v>2867</v>
      </c>
      <c r="CR122" s="322" t="s">
        <v>2867</v>
      </c>
      <c r="CS122" s="337">
        <v>116788</v>
      </c>
      <c r="CT122" s="322" t="s">
        <v>2867</v>
      </c>
      <c r="CU122" s="322" t="s">
        <v>2867</v>
      </c>
      <c r="CV122" s="322" t="s">
        <v>2867</v>
      </c>
      <c r="CW122" s="322" t="s">
        <v>2867</v>
      </c>
      <c r="CX122" s="322" t="s">
        <v>2867</v>
      </c>
      <c r="CY122" s="337">
        <v>44948</v>
      </c>
      <c r="CZ122" s="322" t="s">
        <v>2867</v>
      </c>
      <c r="DA122" s="322" t="s">
        <v>2867</v>
      </c>
      <c r="DB122" s="322" t="s">
        <v>2867</v>
      </c>
      <c r="DC122" s="337">
        <v>20737</v>
      </c>
      <c r="DD122" s="337">
        <v>19359</v>
      </c>
      <c r="DE122" s="337">
        <v>1</v>
      </c>
    </row>
    <row r="123" spans="1:109" x14ac:dyDescent="0.2">
      <c r="A123" s="336" t="s">
        <v>66</v>
      </c>
      <c r="B123" s="337">
        <v>247707</v>
      </c>
      <c r="C123" s="337">
        <v>18884</v>
      </c>
      <c r="D123" s="338" t="s">
        <v>2</v>
      </c>
      <c r="E123" s="338" t="s">
        <v>2</v>
      </c>
      <c r="F123" s="338" t="s">
        <v>2</v>
      </c>
      <c r="G123" s="338" t="s">
        <v>2</v>
      </c>
      <c r="H123" s="338" t="s">
        <v>2</v>
      </c>
      <c r="I123" s="338" t="s">
        <v>2</v>
      </c>
      <c r="J123" s="337">
        <v>34682</v>
      </c>
      <c r="K123" s="337">
        <v>5813</v>
      </c>
      <c r="L123" s="338" t="s">
        <v>2</v>
      </c>
      <c r="M123" s="337">
        <v>2190</v>
      </c>
      <c r="N123" s="338" t="s">
        <v>2</v>
      </c>
      <c r="O123" s="338" t="s">
        <v>2</v>
      </c>
      <c r="P123" s="338" t="s">
        <v>2</v>
      </c>
      <c r="Q123" s="337">
        <v>40740</v>
      </c>
      <c r="R123" s="338" t="s">
        <v>2</v>
      </c>
      <c r="S123" s="338" t="s">
        <v>2</v>
      </c>
      <c r="T123" s="337">
        <v>10633</v>
      </c>
      <c r="U123" s="337">
        <v>64045</v>
      </c>
      <c r="W123" s="336" t="s">
        <v>66</v>
      </c>
      <c r="X123" s="337">
        <v>226365</v>
      </c>
      <c r="Y123" s="337">
        <v>46349</v>
      </c>
      <c r="Z123" s="338" t="s">
        <v>2</v>
      </c>
      <c r="AA123" s="338" t="s">
        <v>2</v>
      </c>
      <c r="AB123" s="338" t="s">
        <v>2</v>
      </c>
      <c r="AC123" s="338" t="s">
        <v>2</v>
      </c>
      <c r="AD123" s="338" t="s">
        <v>2</v>
      </c>
      <c r="AE123" s="338" t="s">
        <v>2</v>
      </c>
      <c r="AF123" s="337">
        <v>53250</v>
      </c>
      <c r="AG123" s="337">
        <v>11082</v>
      </c>
      <c r="AH123" s="337">
        <v>2305</v>
      </c>
      <c r="AI123" s="338" t="s">
        <v>2</v>
      </c>
      <c r="AJ123" s="338" t="s">
        <v>2</v>
      </c>
      <c r="AK123" s="338" t="s">
        <v>2</v>
      </c>
      <c r="AL123" s="338" t="s">
        <v>2</v>
      </c>
      <c r="AM123" s="337">
        <v>45458</v>
      </c>
      <c r="AN123" s="338" t="s">
        <v>2</v>
      </c>
      <c r="AO123" s="338" t="s">
        <v>2</v>
      </c>
      <c r="AP123" s="337">
        <v>10629</v>
      </c>
      <c r="AQ123" s="337">
        <v>57292</v>
      </c>
      <c r="AS123" s="336" t="s">
        <v>66</v>
      </c>
      <c r="AT123" s="337">
        <v>292740</v>
      </c>
      <c r="AU123" s="337">
        <v>75979</v>
      </c>
      <c r="AV123" s="337">
        <v>7552</v>
      </c>
      <c r="AW123" s="339" t="s">
        <v>2</v>
      </c>
      <c r="AX123" s="337">
        <v>23398</v>
      </c>
      <c r="AY123" s="337">
        <v>7691</v>
      </c>
      <c r="AZ123" s="337">
        <v>5475</v>
      </c>
      <c r="BA123" s="337">
        <v>139427</v>
      </c>
      <c r="BB123" s="337">
        <v>63056</v>
      </c>
      <c r="BC123" s="337">
        <v>15062</v>
      </c>
      <c r="BD123" s="337">
        <v>6768</v>
      </c>
      <c r="BE123" s="337">
        <v>8540</v>
      </c>
      <c r="BF123" s="337">
        <v>3874</v>
      </c>
      <c r="BG123" s="337">
        <v>51276</v>
      </c>
      <c r="BH123" s="337">
        <v>6999</v>
      </c>
      <c r="BI123" s="337">
        <v>45649</v>
      </c>
      <c r="BJ123" s="337">
        <v>21822</v>
      </c>
      <c r="BK123" s="337">
        <v>8884</v>
      </c>
      <c r="BL123" s="337">
        <v>10913</v>
      </c>
      <c r="BM123" s="337">
        <v>6261</v>
      </c>
      <c r="BO123" s="336" t="s">
        <v>66</v>
      </c>
      <c r="BP123" s="337">
        <v>433508</v>
      </c>
      <c r="BQ123" s="337">
        <v>143986</v>
      </c>
      <c r="BR123" s="337">
        <v>16759</v>
      </c>
      <c r="BS123" s="337">
        <v>13231</v>
      </c>
      <c r="BT123" s="337">
        <v>28148</v>
      </c>
      <c r="BU123" s="337">
        <v>13582</v>
      </c>
      <c r="BV123" s="337">
        <v>13565</v>
      </c>
      <c r="BW123" s="337">
        <v>209583</v>
      </c>
      <c r="BX123" s="337">
        <v>74780</v>
      </c>
      <c r="BY123" s="337">
        <v>22930</v>
      </c>
      <c r="BZ123" s="337">
        <v>9380</v>
      </c>
      <c r="CA123" s="337">
        <v>16985</v>
      </c>
      <c r="CB123" s="337">
        <v>5896</v>
      </c>
      <c r="CC123" s="337">
        <v>60139</v>
      </c>
      <c r="CD123" s="337">
        <v>8955</v>
      </c>
      <c r="CE123" s="337">
        <v>46478</v>
      </c>
      <c r="CF123" s="337">
        <v>25494</v>
      </c>
      <c r="CG123" s="337">
        <v>13031</v>
      </c>
      <c r="CH123" s="337">
        <v>17646</v>
      </c>
      <c r="CI123" s="337">
        <v>6712</v>
      </c>
      <c r="CK123" s="336" t="s">
        <v>66</v>
      </c>
      <c r="CL123" s="337">
        <v>636051</v>
      </c>
      <c r="CM123" s="337">
        <v>210218</v>
      </c>
      <c r="CN123" s="322" t="s">
        <v>2867</v>
      </c>
      <c r="CO123" s="322" t="s">
        <v>2867</v>
      </c>
      <c r="CP123" s="322" t="s">
        <v>2867</v>
      </c>
      <c r="CQ123" s="322" t="s">
        <v>2867</v>
      </c>
      <c r="CR123" s="322" t="s">
        <v>2867</v>
      </c>
      <c r="CS123" s="337">
        <v>315828</v>
      </c>
      <c r="CT123" s="322" t="s">
        <v>2867</v>
      </c>
      <c r="CU123" s="322" t="s">
        <v>2867</v>
      </c>
      <c r="CV123" s="322" t="s">
        <v>2867</v>
      </c>
      <c r="CW123" s="322" t="s">
        <v>2867</v>
      </c>
      <c r="CX123" s="322" t="s">
        <v>2867</v>
      </c>
      <c r="CY123" s="337">
        <v>68196</v>
      </c>
      <c r="CZ123" s="322" t="s">
        <v>2867</v>
      </c>
      <c r="DA123" s="322" t="s">
        <v>2867</v>
      </c>
      <c r="DB123" s="322" t="s">
        <v>2867</v>
      </c>
      <c r="DC123" s="337">
        <v>24992</v>
      </c>
      <c r="DD123" s="337">
        <v>16809</v>
      </c>
      <c r="DE123" s="337">
        <v>8</v>
      </c>
    </row>
    <row r="124" spans="1:109" x14ac:dyDescent="0.2">
      <c r="A124" s="336" t="s">
        <v>67</v>
      </c>
      <c r="B124" s="322">
        <v>450407</v>
      </c>
      <c r="C124" s="322">
        <v>33233</v>
      </c>
      <c r="D124" s="338" t="s">
        <v>2</v>
      </c>
      <c r="E124" s="338" t="s">
        <v>2</v>
      </c>
      <c r="F124" s="338" t="s">
        <v>2</v>
      </c>
      <c r="G124" s="338" t="s">
        <v>2</v>
      </c>
      <c r="H124" s="338" t="s">
        <v>2</v>
      </c>
      <c r="I124" s="338" t="s">
        <v>2</v>
      </c>
      <c r="J124" s="322">
        <v>47547</v>
      </c>
      <c r="K124" s="322">
        <v>9333</v>
      </c>
      <c r="L124" s="338" t="s">
        <v>2</v>
      </c>
      <c r="M124" s="322">
        <v>3610</v>
      </c>
      <c r="N124" s="338" t="s">
        <v>2</v>
      </c>
      <c r="O124" s="338" t="s">
        <v>2</v>
      </c>
      <c r="P124" s="338" t="s">
        <v>2</v>
      </c>
      <c r="Q124" s="322">
        <v>84059</v>
      </c>
      <c r="R124" s="338" t="s">
        <v>2</v>
      </c>
      <c r="S124" s="338" t="s">
        <v>2</v>
      </c>
      <c r="T124" s="322">
        <v>22134</v>
      </c>
      <c r="U124" s="322">
        <v>123407</v>
      </c>
      <c r="W124" s="336" t="s">
        <v>67</v>
      </c>
      <c r="X124" s="322">
        <v>374843</v>
      </c>
      <c r="Y124" s="322">
        <v>68581</v>
      </c>
      <c r="Z124" s="338" t="s">
        <v>2</v>
      </c>
      <c r="AA124" s="338" t="s">
        <v>2</v>
      </c>
      <c r="AB124" s="338" t="s">
        <v>2</v>
      </c>
      <c r="AC124" s="338" t="s">
        <v>2</v>
      </c>
      <c r="AD124" s="338" t="s">
        <v>2</v>
      </c>
      <c r="AE124" s="338" t="s">
        <v>2</v>
      </c>
      <c r="AF124" s="322">
        <v>68776</v>
      </c>
      <c r="AG124" s="322">
        <v>16127</v>
      </c>
      <c r="AH124" s="322">
        <v>7651</v>
      </c>
      <c r="AI124" s="338" t="s">
        <v>2</v>
      </c>
      <c r="AJ124" s="338" t="s">
        <v>2</v>
      </c>
      <c r="AK124" s="338" t="s">
        <v>2</v>
      </c>
      <c r="AL124" s="338" t="s">
        <v>2</v>
      </c>
      <c r="AM124" s="322">
        <v>88688</v>
      </c>
      <c r="AN124" s="338" t="s">
        <v>2</v>
      </c>
      <c r="AO124" s="338" t="s">
        <v>2</v>
      </c>
      <c r="AP124" s="322">
        <v>20604</v>
      </c>
      <c r="AQ124" s="322">
        <v>104416</v>
      </c>
      <c r="AS124" s="336" t="s">
        <v>67</v>
      </c>
      <c r="AT124" s="322">
        <v>492198</v>
      </c>
      <c r="AU124" s="322">
        <v>121623</v>
      </c>
      <c r="AV124" s="322">
        <v>18746</v>
      </c>
      <c r="AW124" s="339" t="s">
        <v>2</v>
      </c>
      <c r="AX124" s="322">
        <v>27653</v>
      </c>
      <c r="AY124" s="322">
        <v>14278</v>
      </c>
      <c r="AZ124" s="322">
        <v>9725</v>
      </c>
      <c r="BA124" s="322">
        <v>220370</v>
      </c>
      <c r="BB124" s="322">
        <v>78986</v>
      </c>
      <c r="BC124" s="322">
        <v>21303</v>
      </c>
      <c r="BD124" s="322">
        <v>27020</v>
      </c>
      <c r="BE124" s="322">
        <v>11263</v>
      </c>
      <c r="BF124" s="322">
        <v>9557</v>
      </c>
      <c r="BG124" s="322">
        <v>100090</v>
      </c>
      <c r="BH124" s="322">
        <v>17951</v>
      </c>
      <c r="BI124" s="322">
        <v>83279</v>
      </c>
      <c r="BJ124" s="322">
        <v>41849</v>
      </c>
      <c r="BK124" s="322">
        <v>17680</v>
      </c>
      <c r="BL124" s="322">
        <v>23200</v>
      </c>
      <c r="BM124" s="322">
        <v>9235</v>
      </c>
      <c r="BO124" s="336" t="s">
        <v>67</v>
      </c>
      <c r="BP124" s="322">
        <v>728120</v>
      </c>
      <c r="BQ124" s="322">
        <v>235109</v>
      </c>
      <c r="BR124" s="322">
        <v>35578</v>
      </c>
      <c r="BS124" s="322">
        <v>18910</v>
      </c>
      <c r="BT124" s="322">
        <v>33291</v>
      </c>
      <c r="BU124" s="322">
        <v>24797</v>
      </c>
      <c r="BV124" s="322">
        <v>23511</v>
      </c>
      <c r="BW124" s="322">
        <v>324639</v>
      </c>
      <c r="BX124" s="322">
        <v>91438</v>
      </c>
      <c r="BY124" s="322">
        <v>31792</v>
      </c>
      <c r="BZ124" s="322">
        <v>42126</v>
      </c>
      <c r="CA124" s="322">
        <v>21092</v>
      </c>
      <c r="CB124" s="322">
        <v>13338</v>
      </c>
      <c r="CC124" s="322">
        <v>115423</v>
      </c>
      <c r="CD124" s="322">
        <v>24375</v>
      </c>
      <c r="CE124" s="322">
        <v>81236</v>
      </c>
      <c r="CF124" s="322">
        <v>46048</v>
      </c>
      <c r="CG124" s="322">
        <v>25712</v>
      </c>
      <c r="CH124" s="322">
        <v>38947</v>
      </c>
      <c r="CI124" s="322">
        <v>11442</v>
      </c>
      <c r="CK124" s="336" t="s">
        <v>67</v>
      </c>
      <c r="CL124" s="322">
        <v>1029376</v>
      </c>
      <c r="CM124" s="322">
        <v>325832</v>
      </c>
      <c r="CN124" s="322" t="s">
        <v>2867</v>
      </c>
      <c r="CO124" s="322" t="s">
        <v>2867</v>
      </c>
      <c r="CP124" s="322" t="s">
        <v>2867</v>
      </c>
      <c r="CQ124" s="322" t="s">
        <v>2867</v>
      </c>
      <c r="CR124" s="322" t="s">
        <v>2867</v>
      </c>
      <c r="CS124" s="322">
        <v>476963</v>
      </c>
      <c r="CT124" s="322" t="s">
        <v>2867</v>
      </c>
      <c r="CU124" s="322" t="s">
        <v>2867</v>
      </c>
      <c r="CV124" s="322" t="s">
        <v>2867</v>
      </c>
      <c r="CW124" s="322" t="s">
        <v>2867</v>
      </c>
      <c r="CX124" s="322" t="s">
        <v>2867</v>
      </c>
      <c r="CY124" s="322">
        <v>130299</v>
      </c>
      <c r="CZ124" s="322" t="s">
        <v>2867</v>
      </c>
      <c r="DA124" s="322" t="s">
        <v>2867</v>
      </c>
      <c r="DB124" s="322" t="s">
        <v>2867</v>
      </c>
      <c r="DC124" s="322">
        <v>52505</v>
      </c>
      <c r="DD124" s="322">
        <v>43765</v>
      </c>
      <c r="DE124" s="322">
        <v>12</v>
      </c>
    </row>
    <row r="130" spans="22:22" x14ac:dyDescent="0.2">
      <c r="V130" s="40"/>
    </row>
    <row r="131" spans="22:22" x14ac:dyDescent="0.2">
      <c r="V131" s="40"/>
    </row>
    <row r="132" spans="22:22" x14ac:dyDescent="0.2">
      <c r="V132" s="40"/>
    </row>
    <row r="133" spans="22:22" x14ac:dyDescent="0.2">
      <c r="V133" s="40"/>
    </row>
    <row r="134" spans="22:22" x14ac:dyDescent="0.2">
      <c r="V134" s="40"/>
    </row>
    <row r="135" spans="22:22" x14ac:dyDescent="0.2">
      <c r="V135" s="40"/>
    </row>
    <row r="136" spans="22:22" x14ac:dyDescent="0.2">
      <c r="V136" s="40"/>
    </row>
    <row r="137" spans="22:22" x14ac:dyDescent="0.2">
      <c r="V137" s="40"/>
    </row>
    <row r="138" spans="22:22" x14ac:dyDescent="0.2">
      <c r="V138" s="40"/>
    </row>
    <row r="139" spans="22:22" x14ac:dyDescent="0.2">
      <c r="V139" s="40"/>
    </row>
    <row r="140" spans="22:22" x14ac:dyDescent="0.2">
      <c r="V140" s="40"/>
    </row>
    <row r="141" spans="22:22" x14ac:dyDescent="0.2">
      <c r="V141" s="40"/>
    </row>
    <row r="142" spans="22:22" x14ac:dyDescent="0.2">
      <c r="V142" s="40"/>
    </row>
    <row r="143" spans="22:22" x14ac:dyDescent="0.2">
      <c r="V143" s="40"/>
    </row>
    <row r="144" spans="22:22" x14ac:dyDescent="0.2">
      <c r="V144" s="40"/>
    </row>
    <row r="145" spans="22:22" x14ac:dyDescent="0.2">
      <c r="V145" s="40"/>
    </row>
    <row r="146" spans="22:22" x14ac:dyDescent="0.2">
      <c r="V146" s="40"/>
    </row>
    <row r="147" spans="22:22" x14ac:dyDescent="0.2">
      <c r="V147" s="40"/>
    </row>
    <row r="148" spans="22:22" x14ac:dyDescent="0.2">
      <c r="V148" s="40"/>
    </row>
    <row r="149" spans="22:22" x14ac:dyDescent="0.2">
      <c r="V149" s="40"/>
    </row>
    <row r="150" spans="22:22" x14ac:dyDescent="0.2">
      <c r="V150" s="40"/>
    </row>
    <row r="151" spans="22:22" x14ac:dyDescent="0.2">
      <c r="V151" s="40"/>
    </row>
    <row r="152" spans="22:22" x14ac:dyDescent="0.2">
      <c r="V152" s="40"/>
    </row>
    <row r="153" spans="22:22" x14ac:dyDescent="0.2">
      <c r="V153" s="40"/>
    </row>
    <row r="154" spans="22:22" x14ac:dyDescent="0.2">
      <c r="V154" s="40"/>
    </row>
    <row r="155" spans="22:22" x14ac:dyDescent="0.2">
      <c r="V155" s="40"/>
    </row>
    <row r="156" spans="22:22" x14ac:dyDescent="0.2">
      <c r="V156" s="40"/>
    </row>
    <row r="157" spans="22:22" x14ac:dyDescent="0.2">
      <c r="V157" s="40"/>
    </row>
    <row r="158" spans="22:22" x14ac:dyDescent="0.2">
      <c r="V158" s="40"/>
    </row>
    <row r="159" spans="22:22" x14ac:dyDescent="0.2">
      <c r="V159" s="40"/>
    </row>
    <row r="160" spans="22:22" x14ac:dyDescent="0.2">
      <c r="V160" s="40"/>
    </row>
    <row r="161" spans="22:22" x14ac:dyDescent="0.2">
      <c r="V161" s="40"/>
    </row>
    <row r="162" spans="22:22" x14ac:dyDescent="0.2">
      <c r="V162" s="40"/>
    </row>
    <row r="163" spans="22:22" x14ac:dyDescent="0.2">
      <c r="V163" s="40"/>
    </row>
    <row r="164" spans="22:22" x14ac:dyDescent="0.2">
      <c r="V164" s="336"/>
    </row>
    <row r="165" spans="22:22" x14ac:dyDescent="0.2">
      <c r="V165" s="336"/>
    </row>
    <row r="166" spans="22:22" x14ac:dyDescent="0.2">
      <c r="V166" s="336"/>
    </row>
    <row r="167" spans="22:22" x14ac:dyDescent="0.2">
      <c r="V167" s="336"/>
    </row>
  </sheetData>
  <hyperlinks>
    <hyperlink ref="A1" location="Contents!A1" display="Back"/>
    <hyperlink ref="D1" location="'Table 30'!A1" display="Table 30"/>
  </hyperlinks>
  <pageMargins left="0.7" right="0.7" top="0.75" bottom="0.75" header="0.3" footer="0.3"/>
  <pageSetup paperSize="9"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tabColor theme="7" tint="0.39997558519241921"/>
  </sheetPr>
  <dimension ref="A1:BV123"/>
  <sheetViews>
    <sheetView zoomScale="70" zoomScaleNormal="70" workbookViewId="0"/>
  </sheetViews>
  <sheetFormatPr defaultColWidth="8.85546875" defaultRowHeight="12.75" x14ac:dyDescent="0.2"/>
  <cols>
    <col min="1" max="16384" width="8.85546875" style="322"/>
  </cols>
  <sheetData>
    <row r="1" spans="1:74" x14ac:dyDescent="0.2">
      <c r="A1" s="316" t="s">
        <v>333</v>
      </c>
      <c r="B1" s="335"/>
      <c r="C1" s="335"/>
      <c r="D1" s="316" t="s">
        <v>2855</v>
      </c>
    </row>
    <row r="2" spans="1:74" ht="13.9" x14ac:dyDescent="0.3">
      <c r="A2" s="322">
        <v>1991</v>
      </c>
      <c r="B2" s="322" t="s">
        <v>637</v>
      </c>
      <c r="C2" s="322" t="s">
        <v>806</v>
      </c>
      <c r="D2" s="322" t="s">
        <v>805</v>
      </c>
      <c r="G2" s="322" t="s">
        <v>828</v>
      </c>
      <c r="H2" s="322" t="s">
        <v>809</v>
      </c>
      <c r="L2" s="322" t="s">
        <v>821</v>
      </c>
      <c r="M2" s="322" t="s">
        <v>814</v>
      </c>
      <c r="R2" s="322" t="s">
        <v>827</v>
      </c>
      <c r="S2" s="322" t="s">
        <v>820</v>
      </c>
      <c r="V2" s="322" t="s">
        <v>824</v>
      </c>
      <c r="W2" s="322" t="s">
        <v>825</v>
      </c>
      <c r="Z2" s="322">
        <v>2001</v>
      </c>
      <c r="AA2" s="322" t="s">
        <v>637</v>
      </c>
      <c r="AB2" s="322" t="s">
        <v>806</v>
      </c>
      <c r="AC2" s="322" t="s">
        <v>805</v>
      </c>
      <c r="AF2" s="322" t="s">
        <v>828</v>
      </c>
      <c r="AG2" s="322" t="s">
        <v>809</v>
      </c>
      <c r="AK2" s="322" t="s">
        <v>821</v>
      </c>
      <c r="AL2" s="322" t="s">
        <v>814</v>
      </c>
      <c r="AQ2" s="322" t="s">
        <v>827</v>
      </c>
      <c r="AR2" s="322" t="s">
        <v>820</v>
      </c>
      <c r="AU2" s="322" t="s">
        <v>824</v>
      </c>
      <c r="AV2" s="322" t="s">
        <v>825</v>
      </c>
      <c r="AY2" s="322">
        <v>1991</v>
      </c>
      <c r="AZ2" s="322" t="s">
        <v>637</v>
      </c>
      <c r="BA2" s="322" t="s">
        <v>806</v>
      </c>
      <c r="BB2" s="322" t="s">
        <v>805</v>
      </c>
      <c r="BE2" s="322" t="s">
        <v>828</v>
      </c>
      <c r="BF2" s="322" t="s">
        <v>809</v>
      </c>
      <c r="BJ2" s="322" t="s">
        <v>821</v>
      </c>
      <c r="BK2" s="322" t="s">
        <v>814</v>
      </c>
      <c r="BP2" s="322" t="s">
        <v>827</v>
      </c>
      <c r="BQ2" s="322" t="s">
        <v>820</v>
      </c>
      <c r="BT2" s="322" t="s">
        <v>824</v>
      </c>
      <c r="BU2" s="322" t="s">
        <v>825</v>
      </c>
    </row>
    <row r="3" spans="1:74" ht="13.9" x14ac:dyDescent="0.3">
      <c r="A3" s="322" t="s">
        <v>774</v>
      </c>
      <c r="D3" s="322" t="s">
        <v>807</v>
      </c>
      <c r="E3" s="322" t="s">
        <v>119</v>
      </c>
      <c r="F3" s="322" t="s">
        <v>808</v>
      </c>
      <c r="H3" s="322" t="s">
        <v>810</v>
      </c>
      <c r="I3" s="322" t="s">
        <v>811</v>
      </c>
      <c r="J3" s="322" t="s">
        <v>812</v>
      </c>
      <c r="K3" s="322" t="s">
        <v>813</v>
      </c>
      <c r="M3" s="322" t="s">
        <v>815</v>
      </c>
      <c r="N3" s="322" t="s">
        <v>816</v>
      </c>
      <c r="O3" s="322" t="s">
        <v>817</v>
      </c>
      <c r="P3" s="322" t="s">
        <v>818</v>
      </c>
      <c r="Q3" s="322" t="s">
        <v>819</v>
      </c>
      <c r="S3" s="322" t="s">
        <v>822</v>
      </c>
      <c r="T3" s="322" t="s">
        <v>485</v>
      </c>
      <c r="U3" s="322" t="s">
        <v>823</v>
      </c>
      <c r="W3" s="322" t="s">
        <v>826</v>
      </c>
      <c r="X3" s="322" t="s">
        <v>829</v>
      </c>
      <c r="Z3" s="322" t="s">
        <v>774</v>
      </c>
      <c r="AC3" s="322" t="s">
        <v>807</v>
      </c>
      <c r="AD3" s="322" t="s">
        <v>119</v>
      </c>
      <c r="AE3" s="322" t="s">
        <v>808</v>
      </c>
      <c r="AG3" s="322" t="s">
        <v>810</v>
      </c>
      <c r="AH3" s="322" t="s">
        <v>811</v>
      </c>
      <c r="AI3" s="322" t="s">
        <v>812</v>
      </c>
      <c r="AJ3" s="322" t="s">
        <v>813</v>
      </c>
      <c r="AL3" s="322" t="s">
        <v>815</v>
      </c>
      <c r="AM3" s="322" t="s">
        <v>816</v>
      </c>
      <c r="AN3" s="322" t="s">
        <v>817</v>
      </c>
      <c r="AO3" s="322" t="s">
        <v>818</v>
      </c>
      <c r="AP3" s="322" t="s">
        <v>819</v>
      </c>
      <c r="AR3" s="322" t="s">
        <v>822</v>
      </c>
      <c r="AS3" s="322" t="s">
        <v>485</v>
      </c>
      <c r="AT3" s="322" t="s">
        <v>823</v>
      </c>
      <c r="AV3" s="322" t="s">
        <v>826</v>
      </c>
      <c r="AW3" s="322" t="s">
        <v>829</v>
      </c>
      <c r="AY3" s="322" t="s">
        <v>774</v>
      </c>
      <c r="BB3" s="322" t="s">
        <v>807</v>
      </c>
      <c r="BC3" s="322" t="s">
        <v>119</v>
      </c>
      <c r="BD3" s="322" t="s">
        <v>808</v>
      </c>
      <c r="BF3" s="322" t="s">
        <v>810</v>
      </c>
      <c r="BG3" s="322" t="s">
        <v>811</v>
      </c>
      <c r="BH3" s="322" t="s">
        <v>812</v>
      </c>
      <c r="BI3" s="322" t="s">
        <v>813</v>
      </c>
      <c r="BK3" s="322" t="s">
        <v>815</v>
      </c>
      <c r="BL3" s="322" t="s">
        <v>816</v>
      </c>
      <c r="BM3" s="322" t="s">
        <v>817</v>
      </c>
      <c r="BN3" s="322" t="s">
        <v>818</v>
      </c>
      <c r="BO3" s="322" t="s">
        <v>819</v>
      </c>
      <c r="BQ3" s="322" t="s">
        <v>822</v>
      </c>
      <c r="BR3" s="322" t="s">
        <v>485</v>
      </c>
      <c r="BS3" s="322" t="s">
        <v>823</v>
      </c>
      <c r="BU3" s="322" t="s">
        <v>826</v>
      </c>
      <c r="BV3" s="322" t="s">
        <v>829</v>
      </c>
    </row>
    <row r="4" spans="1:74" ht="13.9" x14ac:dyDescent="0.3">
      <c r="A4" s="40" t="s">
        <v>31</v>
      </c>
      <c r="B4" s="322">
        <v>4142</v>
      </c>
      <c r="C4" s="322">
        <v>3840</v>
      </c>
      <c r="D4" s="338" t="s">
        <v>2</v>
      </c>
      <c r="E4" s="322">
        <v>151</v>
      </c>
      <c r="F4" s="338" t="s">
        <v>2</v>
      </c>
      <c r="G4" s="338" t="s">
        <v>2</v>
      </c>
      <c r="H4" s="338" t="s">
        <v>2</v>
      </c>
      <c r="I4" s="338" t="s">
        <v>2</v>
      </c>
      <c r="J4" s="338" t="s">
        <v>2</v>
      </c>
      <c r="K4" s="338" t="s">
        <v>2</v>
      </c>
      <c r="L4" s="338" t="s">
        <v>2</v>
      </c>
      <c r="M4" s="322">
        <v>69</v>
      </c>
      <c r="N4" s="322">
        <v>20</v>
      </c>
      <c r="O4" s="322">
        <v>9</v>
      </c>
      <c r="P4" s="322">
        <v>56</v>
      </c>
      <c r="Q4" s="338" t="s">
        <v>2</v>
      </c>
      <c r="R4" s="338" t="s">
        <v>2</v>
      </c>
      <c r="S4" s="322">
        <v>12</v>
      </c>
      <c r="T4" s="322">
        <v>12</v>
      </c>
      <c r="U4" s="322">
        <v>14</v>
      </c>
      <c r="V4" s="338" t="s">
        <v>2</v>
      </c>
      <c r="W4" s="338" t="s">
        <v>2</v>
      </c>
      <c r="X4" s="338" t="s">
        <v>2</v>
      </c>
      <c r="Z4" s="40" t="s">
        <v>31</v>
      </c>
      <c r="AA4" s="322">
        <v>7198</v>
      </c>
      <c r="AB4" s="322">
        <v>6070</v>
      </c>
      <c r="AC4" s="322">
        <v>4909</v>
      </c>
      <c r="AD4" s="322">
        <v>237</v>
      </c>
      <c r="AE4" s="322">
        <v>924</v>
      </c>
      <c r="AF4" s="322">
        <v>168</v>
      </c>
      <c r="AG4" s="322">
        <v>28</v>
      </c>
      <c r="AH4" s="322">
        <v>19</v>
      </c>
      <c r="AI4" s="322">
        <v>55</v>
      </c>
      <c r="AJ4" s="322">
        <v>66</v>
      </c>
      <c r="AK4" s="322">
        <v>653</v>
      </c>
      <c r="AL4" s="322">
        <v>165</v>
      </c>
      <c r="AM4" s="322">
        <v>21</v>
      </c>
      <c r="AN4" s="322">
        <v>280</v>
      </c>
      <c r="AO4" s="322">
        <v>151</v>
      </c>
      <c r="AP4" s="322">
        <v>36</v>
      </c>
      <c r="AQ4" s="322">
        <v>178</v>
      </c>
      <c r="AR4" s="322">
        <v>108</v>
      </c>
      <c r="AS4" s="322">
        <v>46</v>
      </c>
      <c r="AT4" s="322">
        <v>24</v>
      </c>
      <c r="AU4" s="322">
        <v>129</v>
      </c>
      <c r="AV4" s="338" t="s">
        <v>2</v>
      </c>
      <c r="AW4" s="322">
        <v>129</v>
      </c>
      <c r="AY4" s="40" t="s">
        <v>31</v>
      </c>
      <c r="AZ4" s="322">
        <v>7375</v>
      </c>
      <c r="BA4" s="322">
        <v>5799</v>
      </c>
      <c r="BB4" s="322">
        <v>4243</v>
      </c>
      <c r="BC4" s="322">
        <v>180</v>
      </c>
      <c r="BD4" s="322">
        <v>1376</v>
      </c>
      <c r="BE4" s="322">
        <v>289</v>
      </c>
      <c r="BF4" s="322">
        <v>38</v>
      </c>
      <c r="BG4" s="322">
        <v>37</v>
      </c>
      <c r="BH4" s="322">
        <v>111</v>
      </c>
      <c r="BI4" s="322">
        <v>103</v>
      </c>
      <c r="BJ4" s="322">
        <v>940</v>
      </c>
      <c r="BK4" s="322">
        <v>216</v>
      </c>
      <c r="BL4" s="322">
        <v>16</v>
      </c>
      <c r="BM4" s="322">
        <v>232</v>
      </c>
      <c r="BN4" s="322">
        <v>263</v>
      </c>
      <c r="BO4" s="322">
        <v>213</v>
      </c>
      <c r="BP4" s="322">
        <v>193</v>
      </c>
      <c r="BQ4" s="322">
        <v>98</v>
      </c>
      <c r="BR4" s="322">
        <v>46</v>
      </c>
      <c r="BS4" s="322">
        <v>49</v>
      </c>
      <c r="BT4" s="322">
        <v>154</v>
      </c>
      <c r="BU4" s="322">
        <v>69</v>
      </c>
      <c r="BV4" s="322">
        <v>85</v>
      </c>
    </row>
    <row r="5" spans="1:74" ht="13.9" x14ac:dyDescent="0.3">
      <c r="A5" s="40" t="s">
        <v>32</v>
      </c>
      <c r="B5" s="322">
        <v>143681</v>
      </c>
      <c r="C5" s="322">
        <v>133903</v>
      </c>
      <c r="D5" s="338" t="s">
        <v>2</v>
      </c>
      <c r="E5" s="322">
        <v>2809</v>
      </c>
      <c r="F5" s="338" t="s">
        <v>2</v>
      </c>
      <c r="G5" s="338" t="s">
        <v>2</v>
      </c>
      <c r="H5" s="338" t="s">
        <v>2</v>
      </c>
      <c r="I5" s="338" t="s">
        <v>2</v>
      </c>
      <c r="J5" s="338" t="s">
        <v>2</v>
      </c>
      <c r="K5" s="338" t="s">
        <v>2</v>
      </c>
      <c r="L5" s="338" t="s">
        <v>2</v>
      </c>
      <c r="M5" s="322">
        <v>2807</v>
      </c>
      <c r="N5" s="322">
        <v>1674</v>
      </c>
      <c r="O5" s="322">
        <v>200</v>
      </c>
      <c r="P5" s="322">
        <v>593</v>
      </c>
      <c r="Q5" s="338" t="s">
        <v>2</v>
      </c>
      <c r="R5" s="338" t="s">
        <v>2</v>
      </c>
      <c r="S5" s="322">
        <v>919</v>
      </c>
      <c r="T5" s="322">
        <v>1790</v>
      </c>
      <c r="U5" s="322">
        <v>638</v>
      </c>
      <c r="V5" s="338" t="s">
        <v>2</v>
      </c>
      <c r="W5" s="338" t="s">
        <v>2</v>
      </c>
      <c r="X5" s="338" t="s">
        <v>2</v>
      </c>
      <c r="Z5" s="40" t="s">
        <v>32</v>
      </c>
      <c r="AA5" s="322">
        <v>163957</v>
      </c>
      <c r="AB5" s="322">
        <v>139667</v>
      </c>
      <c r="AC5" s="322">
        <v>132566</v>
      </c>
      <c r="AD5" s="322">
        <v>2753</v>
      </c>
      <c r="AE5" s="322">
        <v>4348</v>
      </c>
      <c r="AF5" s="322">
        <v>3084</v>
      </c>
      <c r="AG5" s="322">
        <v>1421</v>
      </c>
      <c r="AH5" s="322">
        <v>575</v>
      </c>
      <c r="AI5" s="322">
        <v>538</v>
      </c>
      <c r="AJ5" s="322">
        <v>550</v>
      </c>
      <c r="AK5" s="322">
        <v>9059</v>
      </c>
      <c r="AL5" s="322">
        <v>3679</v>
      </c>
      <c r="AM5" s="322">
        <v>3058</v>
      </c>
      <c r="AN5" s="322">
        <v>671</v>
      </c>
      <c r="AO5" s="322">
        <v>775</v>
      </c>
      <c r="AP5" s="322">
        <v>876</v>
      </c>
      <c r="AQ5" s="322">
        <v>11441</v>
      </c>
      <c r="AR5" s="322">
        <v>7285</v>
      </c>
      <c r="AS5" s="322">
        <v>3435</v>
      </c>
      <c r="AT5" s="322">
        <v>721</v>
      </c>
      <c r="AU5" s="322">
        <v>706</v>
      </c>
      <c r="AV5" s="338" t="s">
        <v>2</v>
      </c>
      <c r="AW5" s="322">
        <v>706</v>
      </c>
      <c r="AY5" s="40" t="s">
        <v>32</v>
      </c>
      <c r="AZ5" s="322">
        <v>185911</v>
      </c>
      <c r="BA5" s="322">
        <v>108386</v>
      </c>
      <c r="BB5" s="322">
        <v>91949</v>
      </c>
      <c r="BC5" s="322">
        <v>1730</v>
      </c>
      <c r="BD5" s="322">
        <v>14707</v>
      </c>
      <c r="BE5" s="322">
        <v>7878</v>
      </c>
      <c r="BF5" s="322">
        <v>2669</v>
      </c>
      <c r="BG5" s="322">
        <v>2128</v>
      </c>
      <c r="BH5" s="322">
        <v>1246</v>
      </c>
      <c r="BI5" s="322">
        <v>1835</v>
      </c>
      <c r="BJ5" s="322">
        <v>29594</v>
      </c>
      <c r="BK5" s="322">
        <v>7436</v>
      </c>
      <c r="BL5" s="322">
        <v>8007</v>
      </c>
      <c r="BM5" s="322">
        <v>7701</v>
      </c>
      <c r="BN5" s="322">
        <v>1315</v>
      </c>
      <c r="BO5" s="322">
        <v>5135</v>
      </c>
      <c r="BP5" s="322">
        <v>37140</v>
      </c>
      <c r="BQ5" s="322">
        <v>28685</v>
      </c>
      <c r="BR5" s="322">
        <v>5227</v>
      </c>
      <c r="BS5" s="322">
        <v>3228</v>
      </c>
      <c r="BT5" s="322">
        <v>2913</v>
      </c>
      <c r="BU5" s="322">
        <v>973</v>
      </c>
      <c r="BV5" s="322">
        <v>1940</v>
      </c>
    </row>
    <row r="6" spans="1:74" ht="13.9" x14ac:dyDescent="0.3">
      <c r="A6" s="40" t="s">
        <v>33</v>
      </c>
      <c r="B6" s="322">
        <v>293564</v>
      </c>
      <c r="C6" s="322">
        <v>239549</v>
      </c>
      <c r="D6" s="338" t="s">
        <v>2</v>
      </c>
      <c r="E6" s="322">
        <v>11458</v>
      </c>
      <c r="F6" s="338" t="s">
        <v>2</v>
      </c>
      <c r="G6" s="338" t="s">
        <v>2</v>
      </c>
      <c r="H6" s="338" t="s">
        <v>2</v>
      </c>
      <c r="I6" s="338" t="s">
        <v>2</v>
      </c>
      <c r="J6" s="338" t="s">
        <v>2</v>
      </c>
      <c r="K6" s="338" t="s">
        <v>2</v>
      </c>
      <c r="L6" s="338" t="s">
        <v>2</v>
      </c>
      <c r="M6" s="322">
        <v>21572</v>
      </c>
      <c r="N6" s="322">
        <v>2297</v>
      </c>
      <c r="O6" s="322">
        <v>1180</v>
      </c>
      <c r="P6" s="322">
        <v>3895</v>
      </c>
      <c r="Q6" s="338" t="s">
        <v>2</v>
      </c>
      <c r="R6" s="338" t="s">
        <v>2</v>
      </c>
      <c r="S6" s="322">
        <v>6042</v>
      </c>
      <c r="T6" s="322">
        <v>2969</v>
      </c>
      <c r="U6" s="322">
        <v>1461</v>
      </c>
      <c r="V6" s="338" t="s">
        <v>2</v>
      </c>
      <c r="W6" s="338" t="s">
        <v>2</v>
      </c>
      <c r="X6" s="338" t="s">
        <v>2</v>
      </c>
      <c r="Z6" s="40" t="s">
        <v>33</v>
      </c>
      <c r="AA6" s="322">
        <v>314555</v>
      </c>
      <c r="AB6" s="322">
        <v>232868</v>
      </c>
      <c r="AC6" s="322">
        <v>188301</v>
      </c>
      <c r="AD6" s="322">
        <v>10545</v>
      </c>
      <c r="AE6" s="322">
        <v>34022</v>
      </c>
      <c r="AF6" s="322">
        <v>9509</v>
      </c>
      <c r="AG6" s="322">
        <v>1665</v>
      </c>
      <c r="AH6" s="322">
        <v>1591</v>
      </c>
      <c r="AI6" s="322">
        <v>3220</v>
      </c>
      <c r="AJ6" s="322">
        <v>3033</v>
      </c>
      <c r="AK6" s="322">
        <v>45167</v>
      </c>
      <c r="AL6" s="322">
        <v>27130</v>
      </c>
      <c r="AM6" s="322">
        <v>3960</v>
      </c>
      <c r="AN6" s="322">
        <v>1446</v>
      </c>
      <c r="AO6" s="322">
        <v>6379</v>
      </c>
      <c r="AP6" s="322">
        <v>6252</v>
      </c>
      <c r="AQ6" s="322">
        <v>18858</v>
      </c>
      <c r="AR6" s="322">
        <v>13650</v>
      </c>
      <c r="AS6" s="322">
        <v>4114</v>
      </c>
      <c r="AT6" s="322">
        <v>1094</v>
      </c>
      <c r="AU6" s="322">
        <v>8153</v>
      </c>
      <c r="AV6" s="338" t="s">
        <v>2</v>
      </c>
      <c r="AW6" s="322">
        <v>8153</v>
      </c>
      <c r="AY6" s="40" t="s">
        <v>33</v>
      </c>
      <c r="AZ6" s="322">
        <v>356386</v>
      </c>
      <c r="BA6" s="322">
        <v>228553</v>
      </c>
      <c r="BB6" s="322">
        <v>162117</v>
      </c>
      <c r="BC6" s="322">
        <v>8685</v>
      </c>
      <c r="BD6" s="322">
        <v>57751</v>
      </c>
      <c r="BE6" s="322">
        <v>17169</v>
      </c>
      <c r="BF6" s="322">
        <v>3097</v>
      </c>
      <c r="BG6" s="322">
        <v>3112</v>
      </c>
      <c r="BH6" s="322">
        <v>5882</v>
      </c>
      <c r="BI6" s="322">
        <v>5078</v>
      </c>
      <c r="BJ6" s="322">
        <v>65918</v>
      </c>
      <c r="BK6" s="322">
        <v>27920</v>
      </c>
      <c r="BL6" s="322">
        <v>5344</v>
      </c>
      <c r="BM6" s="322">
        <v>2215</v>
      </c>
      <c r="BN6" s="322">
        <v>8259</v>
      </c>
      <c r="BO6" s="322">
        <v>22180</v>
      </c>
      <c r="BP6" s="322">
        <v>27431</v>
      </c>
      <c r="BQ6" s="322">
        <v>19392</v>
      </c>
      <c r="BR6" s="322">
        <v>4468</v>
      </c>
      <c r="BS6" s="322">
        <v>3571</v>
      </c>
      <c r="BT6" s="322">
        <v>17315</v>
      </c>
      <c r="BU6" s="322">
        <v>5210</v>
      </c>
      <c r="BV6" s="322">
        <v>12105</v>
      </c>
    </row>
    <row r="7" spans="1:74" ht="13.9" x14ac:dyDescent="0.3">
      <c r="A7" s="40" t="s">
        <v>34</v>
      </c>
      <c r="B7" s="322">
        <v>215615</v>
      </c>
      <c r="C7" s="322">
        <v>203117</v>
      </c>
      <c r="D7" s="338" t="s">
        <v>2</v>
      </c>
      <c r="E7" s="322">
        <v>3194</v>
      </c>
      <c r="F7" s="338" t="s">
        <v>2</v>
      </c>
      <c r="G7" s="338" t="s">
        <v>2</v>
      </c>
      <c r="H7" s="338" t="s">
        <v>2</v>
      </c>
      <c r="I7" s="338" t="s">
        <v>2</v>
      </c>
      <c r="J7" s="338" t="s">
        <v>2</v>
      </c>
      <c r="K7" s="338" t="s">
        <v>2</v>
      </c>
      <c r="L7" s="338" t="s">
        <v>2</v>
      </c>
      <c r="M7" s="322">
        <v>5231</v>
      </c>
      <c r="N7" s="322">
        <v>267</v>
      </c>
      <c r="O7" s="322">
        <v>282</v>
      </c>
      <c r="P7" s="322">
        <v>1201</v>
      </c>
      <c r="Q7" s="338" t="s">
        <v>2</v>
      </c>
      <c r="R7" s="338" t="s">
        <v>2</v>
      </c>
      <c r="S7" s="322">
        <v>918</v>
      </c>
      <c r="T7" s="322">
        <v>1466</v>
      </c>
      <c r="U7" s="322">
        <v>628</v>
      </c>
      <c r="V7" s="338" t="s">
        <v>2</v>
      </c>
      <c r="W7" s="338" t="s">
        <v>2</v>
      </c>
      <c r="X7" s="338" t="s">
        <v>2</v>
      </c>
      <c r="Z7" s="40" t="s">
        <v>34</v>
      </c>
      <c r="AA7" s="322">
        <v>218303</v>
      </c>
      <c r="AB7" s="322">
        <v>199511</v>
      </c>
      <c r="AC7" s="322">
        <v>191947</v>
      </c>
      <c r="AD7" s="322">
        <v>3026</v>
      </c>
      <c r="AE7" s="322">
        <v>4538</v>
      </c>
      <c r="AF7" s="322">
        <v>2877</v>
      </c>
      <c r="AG7" s="322">
        <v>872</v>
      </c>
      <c r="AH7" s="322">
        <v>395</v>
      </c>
      <c r="AI7" s="322">
        <v>915</v>
      </c>
      <c r="AJ7" s="322">
        <v>695</v>
      </c>
      <c r="AK7" s="322">
        <v>8930</v>
      </c>
      <c r="AL7" s="322">
        <v>5546</v>
      </c>
      <c r="AM7" s="322">
        <v>337</v>
      </c>
      <c r="AN7" s="322">
        <v>387</v>
      </c>
      <c r="AO7" s="322">
        <v>1550</v>
      </c>
      <c r="AP7" s="322">
        <v>1110</v>
      </c>
      <c r="AQ7" s="322">
        <v>6251</v>
      </c>
      <c r="AR7" s="322">
        <v>4088</v>
      </c>
      <c r="AS7" s="322">
        <v>1762</v>
      </c>
      <c r="AT7" s="322">
        <v>401</v>
      </c>
      <c r="AU7" s="322">
        <v>734</v>
      </c>
      <c r="AV7" s="338" t="s">
        <v>2</v>
      </c>
      <c r="AW7" s="322">
        <v>734</v>
      </c>
      <c r="AY7" s="40" t="s">
        <v>34</v>
      </c>
      <c r="AZ7" s="322">
        <v>231997</v>
      </c>
      <c r="BA7" s="322">
        <v>189962</v>
      </c>
      <c r="BB7" s="322">
        <v>179250</v>
      </c>
      <c r="BC7" s="322">
        <v>2596</v>
      </c>
      <c r="BD7" s="322">
        <v>8116</v>
      </c>
      <c r="BE7" s="322">
        <v>5395</v>
      </c>
      <c r="BF7" s="322">
        <v>1676</v>
      </c>
      <c r="BG7" s="322">
        <v>983</v>
      </c>
      <c r="BH7" s="322">
        <v>1369</v>
      </c>
      <c r="BI7" s="322">
        <v>1367</v>
      </c>
      <c r="BJ7" s="322">
        <v>15243</v>
      </c>
      <c r="BK7" s="322">
        <v>7047</v>
      </c>
      <c r="BL7" s="322">
        <v>730</v>
      </c>
      <c r="BM7" s="322">
        <v>777</v>
      </c>
      <c r="BN7" s="322">
        <v>2514</v>
      </c>
      <c r="BO7" s="322">
        <v>4175</v>
      </c>
      <c r="BP7" s="322">
        <v>19624</v>
      </c>
      <c r="BQ7" s="322">
        <v>15952</v>
      </c>
      <c r="BR7" s="322">
        <v>2381</v>
      </c>
      <c r="BS7" s="322">
        <v>1291</v>
      </c>
      <c r="BT7" s="322">
        <v>1773</v>
      </c>
      <c r="BU7" s="322">
        <v>303</v>
      </c>
      <c r="BV7" s="322">
        <v>1470</v>
      </c>
    </row>
    <row r="8" spans="1:74" ht="13.9" x14ac:dyDescent="0.3">
      <c r="A8" s="40" t="s">
        <v>35</v>
      </c>
      <c r="B8" s="322">
        <v>243025</v>
      </c>
      <c r="C8" s="322">
        <v>134156</v>
      </c>
      <c r="D8" s="338" t="s">
        <v>2</v>
      </c>
      <c r="E8" s="322">
        <v>21936</v>
      </c>
      <c r="F8" s="338" t="s">
        <v>2</v>
      </c>
      <c r="G8" s="338" t="s">
        <v>2</v>
      </c>
      <c r="H8" s="338" t="s">
        <v>2</v>
      </c>
      <c r="I8" s="338" t="s">
        <v>2</v>
      </c>
      <c r="J8" s="338" t="s">
        <v>2</v>
      </c>
      <c r="K8" s="338" t="s">
        <v>2</v>
      </c>
      <c r="L8" s="338" t="s">
        <v>2</v>
      </c>
      <c r="M8" s="322">
        <v>41753</v>
      </c>
      <c r="N8" s="322">
        <v>7323</v>
      </c>
      <c r="O8" s="322">
        <v>750</v>
      </c>
      <c r="P8" s="322">
        <v>2572</v>
      </c>
      <c r="Q8" s="338" t="s">
        <v>2</v>
      </c>
      <c r="R8" s="338" t="s">
        <v>2</v>
      </c>
      <c r="S8" s="322">
        <v>9967</v>
      </c>
      <c r="T8" s="322">
        <v>24845</v>
      </c>
      <c r="U8" s="322">
        <v>5323</v>
      </c>
      <c r="V8" s="338" t="s">
        <v>2</v>
      </c>
      <c r="W8" s="338" t="s">
        <v>2</v>
      </c>
      <c r="X8" s="338" t="s">
        <v>2</v>
      </c>
      <c r="Z8" s="40" t="s">
        <v>35</v>
      </c>
      <c r="AA8" s="322">
        <v>263466</v>
      </c>
      <c r="AB8" s="322">
        <v>119278</v>
      </c>
      <c r="AC8" s="322">
        <v>76893</v>
      </c>
      <c r="AD8" s="322">
        <v>18313</v>
      </c>
      <c r="AE8" s="322">
        <v>24072</v>
      </c>
      <c r="AF8" s="322">
        <v>9809</v>
      </c>
      <c r="AG8" s="322">
        <v>2745</v>
      </c>
      <c r="AH8" s="322">
        <v>1738</v>
      </c>
      <c r="AI8" s="322">
        <v>2530</v>
      </c>
      <c r="AJ8" s="322">
        <v>2796</v>
      </c>
      <c r="AK8" s="322">
        <v>75870</v>
      </c>
      <c r="AL8" s="322">
        <v>48624</v>
      </c>
      <c r="AM8" s="322">
        <v>10625</v>
      </c>
      <c r="AN8" s="322">
        <v>1183</v>
      </c>
      <c r="AO8" s="322">
        <v>2810</v>
      </c>
      <c r="AP8" s="322">
        <v>12628</v>
      </c>
      <c r="AQ8" s="322">
        <v>52336</v>
      </c>
      <c r="AR8" s="322">
        <v>20640</v>
      </c>
      <c r="AS8" s="322">
        <v>27574</v>
      </c>
      <c r="AT8" s="322">
        <v>4122</v>
      </c>
      <c r="AU8" s="322">
        <v>6173</v>
      </c>
      <c r="AV8" s="338" t="s">
        <v>2</v>
      </c>
      <c r="AW8" s="322">
        <v>6173</v>
      </c>
      <c r="AY8" s="40" t="s">
        <v>35</v>
      </c>
      <c r="AZ8" s="322">
        <v>311215</v>
      </c>
      <c r="BA8" s="322">
        <v>112880</v>
      </c>
      <c r="BB8" s="322">
        <v>55887</v>
      </c>
      <c r="BC8" s="322">
        <v>12320</v>
      </c>
      <c r="BD8" s="322">
        <v>44673</v>
      </c>
      <c r="BE8" s="322">
        <v>15775</v>
      </c>
      <c r="BF8" s="322">
        <v>4291</v>
      </c>
      <c r="BG8" s="322">
        <v>2820</v>
      </c>
      <c r="BH8" s="322">
        <v>3642</v>
      </c>
      <c r="BI8" s="322">
        <v>5022</v>
      </c>
      <c r="BJ8" s="322">
        <v>105986</v>
      </c>
      <c r="BK8" s="322">
        <v>58017</v>
      </c>
      <c r="BL8" s="322">
        <v>14381</v>
      </c>
      <c r="BM8" s="322">
        <v>1749</v>
      </c>
      <c r="BN8" s="322">
        <v>3250</v>
      </c>
      <c r="BO8" s="322">
        <v>28589</v>
      </c>
      <c r="BP8" s="322">
        <v>58632</v>
      </c>
      <c r="BQ8" s="322">
        <v>24391</v>
      </c>
      <c r="BR8" s="322">
        <v>23723</v>
      </c>
      <c r="BS8" s="322">
        <v>10518</v>
      </c>
      <c r="BT8" s="322">
        <v>17942</v>
      </c>
      <c r="BU8" s="322">
        <v>11430</v>
      </c>
      <c r="BV8" s="322">
        <v>6512</v>
      </c>
    </row>
    <row r="9" spans="1:74" ht="13.9" x14ac:dyDescent="0.3">
      <c r="A9" s="40" t="s">
        <v>36</v>
      </c>
      <c r="B9" s="322">
        <v>290609</v>
      </c>
      <c r="C9" s="322">
        <v>277028</v>
      </c>
      <c r="D9" s="338" t="s">
        <v>2</v>
      </c>
      <c r="E9" s="322">
        <v>5342</v>
      </c>
      <c r="F9" s="338" t="s">
        <v>2</v>
      </c>
      <c r="G9" s="338" t="s">
        <v>2</v>
      </c>
      <c r="H9" s="338" t="s">
        <v>2</v>
      </c>
      <c r="I9" s="338" t="s">
        <v>2</v>
      </c>
      <c r="J9" s="338" t="s">
        <v>2</v>
      </c>
      <c r="K9" s="338" t="s">
        <v>2</v>
      </c>
      <c r="L9" s="338" t="s">
        <v>2</v>
      </c>
      <c r="M9" s="322">
        <v>3126</v>
      </c>
      <c r="N9" s="322">
        <v>379</v>
      </c>
      <c r="O9" s="322">
        <v>436</v>
      </c>
      <c r="P9" s="322">
        <v>1160</v>
      </c>
      <c r="Q9" s="338" t="s">
        <v>2</v>
      </c>
      <c r="R9" s="338" t="s">
        <v>2</v>
      </c>
      <c r="S9" s="322">
        <v>990</v>
      </c>
      <c r="T9" s="322">
        <v>2562</v>
      </c>
      <c r="U9" s="322">
        <v>996</v>
      </c>
      <c r="V9" s="338" t="s">
        <v>2</v>
      </c>
      <c r="W9" s="338" t="s">
        <v>2</v>
      </c>
      <c r="X9" s="338" t="s">
        <v>2</v>
      </c>
      <c r="Z9" s="40" t="s">
        <v>36</v>
      </c>
      <c r="AA9" s="322">
        <v>295529</v>
      </c>
      <c r="AB9" s="322">
        <v>270666</v>
      </c>
      <c r="AC9" s="322">
        <v>255618</v>
      </c>
      <c r="AD9" s="322">
        <v>4652</v>
      </c>
      <c r="AE9" s="322">
        <v>10396</v>
      </c>
      <c r="AF9" s="322">
        <v>5510</v>
      </c>
      <c r="AG9" s="322">
        <v>1887</v>
      </c>
      <c r="AH9" s="322">
        <v>576</v>
      </c>
      <c r="AI9" s="322">
        <v>1714</v>
      </c>
      <c r="AJ9" s="322">
        <v>1333</v>
      </c>
      <c r="AK9" s="322">
        <v>9347</v>
      </c>
      <c r="AL9" s="322">
        <v>4460</v>
      </c>
      <c r="AM9" s="322">
        <v>689</v>
      </c>
      <c r="AN9" s="322">
        <v>870</v>
      </c>
      <c r="AO9" s="322">
        <v>1798</v>
      </c>
      <c r="AP9" s="322">
        <v>1530</v>
      </c>
      <c r="AQ9" s="322">
        <v>8616</v>
      </c>
      <c r="AR9" s="322">
        <v>3374</v>
      </c>
      <c r="AS9" s="322">
        <v>4635</v>
      </c>
      <c r="AT9" s="322">
        <v>607</v>
      </c>
      <c r="AU9" s="322">
        <v>1390</v>
      </c>
      <c r="AV9" s="338" t="s">
        <v>2</v>
      </c>
      <c r="AW9" s="322">
        <v>1390</v>
      </c>
      <c r="AY9" s="40" t="s">
        <v>36</v>
      </c>
      <c r="AZ9" s="322">
        <v>309392</v>
      </c>
      <c r="BA9" s="322">
        <v>260870</v>
      </c>
      <c r="BB9" s="322">
        <v>239478</v>
      </c>
      <c r="BC9" s="322">
        <v>4463</v>
      </c>
      <c r="BD9" s="322">
        <v>16929</v>
      </c>
      <c r="BE9" s="322">
        <v>10897</v>
      </c>
      <c r="BF9" s="322">
        <v>3897</v>
      </c>
      <c r="BG9" s="322">
        <v>1335</v>
      </c>
      <c r="BH9" s="322">
        <v>3016</v>
      </c>
      <c r="BI9" s="322">
        <v>2649</v>
      </c>
      <c r="BJ9" s="322">
        <v>16067</v>
      </c>
      <c r="BK9" s="322">
        <v>6215</v>
      </c>
      <c r="BL9" s="322">
        <v>1014</v>
      </c>
      <c r="BM9" s="322">
        <v>1265</v>
      </c>
      <c r="BN9" s="322">
        <v>2768</v>
      </c>
      <c r="BO9" s="322">
        <v>4805</v>
      </c>
      <c r="BP9" s="322">
        <v>18686</v>
      </c>
      <c r="BQ9" s="322">
        <v>9819</v>
      </c>
      <c r="BR9" s="322">
        <v>6609</v>
      </c>
      <c r="BS9" s="322">
        <v>2258</v>
      </c>
      <c r="BT9" s="322">
        <v>2872</v>
      </c>
      <c r="BU9" s="322">
        <v>870</v>
      </c>
      <c r="BV9" s="322">
        <v>2002</v>
      </c>
    </row>
    <row r="10" spans="1:74" ht="13.9" x14ac:dyDescent="0.3">
      <c r="A10" s="40" t="s">
        <v>37</v>
      </c>
      <c r="B10" s="322">
        <v>170444</v>
      </c>
      <c r="C10" s="322">
        <v>140026</v>
      </c>
      <c r="D10" s="338" t="s">
        <v>2</v>
      </c>
      <c r="E10" s="322">
        <v>11027</v>
      </c>
      <c r="F10" s="338" t="s">
        <v>2</v>
      </c>
      <c r="G10" s="338" t="s">
        <v>2</v>
      </c>
      <c r="H10" s="338" t="s">
        <v>2</v>
      </c>
      <c r="I10" s="338" t="s">
        <v>2</v>
      </c>
      <c r="J10" s="338" t="s">
        <v>2</v>
      </c>
      <c r="K10" s="338" t="s">
        <v>2</v>
      </c>
      <c r="L10" s="338" t="s">
        <v>2</v>
      </c>
      <c r="M10" s="322">
        <v>2867</v>
      </c>
      <c r="N10" s="322">
        <v>760</v>
      </c>
      <c r="O10" s="322">
        <v>6021</v>
      </c>
      <c r="P10" s="322">
        <v>2633</v>
      </c>
      <c r="Q10" s="338" t="s">
        <v>2</v>
      </c>
      <c r="R10" s="338" t="s">
        <v>2</v>
      </c>
      <c r="S10" s="322">
        <v>4643</v>
      </c>
      <c r="T10" s="322">
        <v>3054</v>
      </c>
      <c r="U10" s="322">
        <v>1697</v>
      </c>
      <c r="V10" s="338" t="s">
        <v>2</v>
      </c>
      <c r="W10" s="338" t="s">
        <v>2</v>
      </c>
      <c r="X10" s="338" t="s">
        <v>2</v>
      </c>
      <c r="Z10" s="40" t="s">
        <v>37</v>
      </c>
      <c r="AA10" s="322">
        <v>198028</v>
      </c>
      <c r="AB10" s="322">
        <v>144896</v>
      </c>
      <c r="AC10" s="322">
        <v>104390</v>
      </c>
      <c r="AD10" s="322">
        <v>9149</v>
      </c>
      <c r="AE10" s="322">
        <v>31357</v>
      </c>
      <c r="AF10" s="322">
        <v>7421</v>
      </c>
      <c r="AG10" s="322">
        <v>1652</v>
      </c>
      <c r="AH10" s="322">
        <v>1221</v>
      </c>
      <c r="AI10" s="322">
        <v>1984</v>
      </c>
      <c r="AJ10" s="322">
        <v>2564</v>
      </c>
      <c r="AK10" s="322">
        <v>24025</v>
      </c>
      <c r="AL10" s="322">
        <v>4572</v>
      </c>
      <c r="AM10" s="322">
        <v>1254</v>
      </c>
      <c r="AN10" s="322">
        <v>12571</v>
      </c>
      <c r="AO10" s="322">
        <v>3472</v>
      </c>
      <c r="AP10" s="322">
        <v>2156</v>
      </c>
      <c r="AQ10" s="322">
        <v>16380</v>
      </c>
      <c r="AR10" s="322">
        <v>11796</v>
      </c>
      <c r="AS10" s="322">
        <v>3634</v>
      </c>
      <c r="AT10" s="322">
        <v>950</v>
      </c>
      <c r="AU10" s="322">
        <v>5306</v>
      </c>
      <c r="AV10" s="338" t="s">
        <v>2</v>
      </c>
      <c r="AW10" s="322">
        <v>5306</v>
      </c>
      <c r="AY10" s="40" t="s">
        <v>37</v>
      </c>
      <c r="AZ10" s="322">
        <v>220338</v>
      </c>
      <c r="BA10" s="322">
        <v>146055</v>
      </c>
      <c r="BB10" s="322">
        <v>96937</v>
      </c>
      <c r="BC10" s="322">
        <v>7053</v>
      </c>
      <c r="BD10" s="322">
        <v>42065</v>
      </c>
      <c r="BE10" s="322">
        <v>12322</v>
      </c>
      <c r="BF10" s="322">
        <v>2494</v>
      </c>
      <c r="BG10" s="322">
        <v>1800</v>
      </c>
      <c r="BH10" s="322">
        <v>3880</v>
      </c>
      <c r="BI10" s="322">
        <v>4148</v>
      </c>
      <c r="BJ10" s="322">
        <v>35446</v>
      </c>
      <c r="BK10" s="322">
        <v>6083</v>
      </c>
      <c r="BL10" s="322">
        <v>1489</v>
      </c>
      <c r="BM10" s="322">
        <v>12503</v>
      </c>
      <c r="BN10" s="322">
        <v>6493</v>
      </c>
      <c r="BO10" s="322">
        <v>8878</v>
      </c>
      <c r="BP10" s="322">
        <v>18060</v>
      </c>
      <c r="BQ10" s="322">
        <v>10802</v>
      </c>
      <c r="BR10" s="322">
        <v>3496</v>
      </c>
      <c r="BS10" s="322">
        <v>3762</v>
      </c>
      <c r="BT10" s="322">
        <v>8455</v>
      </c>
      <c r="BU10" s="322">
        <v>3432</v>
      </c>
      <c r="BV10" s="322">
        <v>5023</v>
      </c>
    </row>
    <row r="11" spans="1:74" ht="13.9" x14ac:dyDescent="0.3">
      <c r="A11" s="40" t="s">
        <v>38</v>
      </c>
      <c r="B11" s="322">
        <v>313510</v>
      </c>
      <c r="C11" s="322">
        <v>258396</v>
      </c>
      <c r="D11" s="338" t="s">
        <v>2</v>
      </c>
      <c r="E11" s="322">
        <v>8468</v>
      </c>
      <c r="F11" s="338" t="s">
        <v>2</v>
      </c>
      <c r="G11" s="338" t="s">
        <v>2</v>
      </c>
      <c r="H11" s="338" t="s">
        <v>2</v>
      </c>
      <c r="I11" s="338" t="s">
        <v>2</v>
      </c>
      <c r="J11" s="338" t="s">
        <v>2</v>
      </c>
      <c r="K11" s="338" t="s">
        <v>2</v>
      </c>
      <c r="L11" s="338" t="s">
        <v>2</v>
      </c>
      <c r="M11" s="322">
        <v>14685</v>
      </c>
      <c r="N11" s="322">
        <v>3407</v>
      </c>
      <c r="O11" s="322">
        <v>788</v>
      </c>
      <c r="P11" s="322">
        <v>1724</v>
      </c>
      <c r="Q11" s="338" t="s">
        <v>2</v>
      </c>
      <c r="R11" s="338" t="s">
        <v>2</v>
      </c>
      <c r="S11" s="322">
        <v>4984</v>
      </c>
      <c r="T11" s="322">
        <v>15326</v>
      </c>
      <c r="U11" s="322">
        <v>3402</v>
      </c>
      <c r="V11" s="338" t="s">
        <v>2</v>
      </c>
      <c r="W11" s="338" t="s">
        <v>2</v>
      </c>
      <c r="X11" s="338" t="s">
        <v>2</v>
      </c>
      <c r="Z11" s="40" t="s">
        <v>38</v>
      </c>
      <c r="AA11" s="322">
        <v>330580</v>
      </c>
      <c r="AB11" s="322">
        <v>231945</v>
      </c>
      <c r="AC11" s="322">
        <v>210573</v>
      </c>
      <c r="AD11" s="322">
        <v>7130</v>
      </c>
      <c r="AE11" s="322">
        <v>14242</v>
      </c>
      <c r="AF11" s="322">
        <v>12292</v>
      </c>
      <c r="AG11" s="322">
        <v>4721</v>
      </c>
      <c r="AH11" s="322">
        <v>1350</v>
      </c>
      <c r="AI11" s="322">
        <v>3478</v>
      </c>
      <c r="AJ11" s="322">
        <v>2743</v>
      </c>
      <c r="AK11" s="322">
        <v>39589</v>
      </c>
      <c r="AL11" s="322">
        <v>21246</v>
      </c>
      <c r="AM11" s="322">
        <v>7429</v>
      </c>
      <c r="AN11" s="322">
        <v>1759</v>
      </c>
      <c r="AO11" s="322">
        <v>2216</v>
      </c>
      <c r="AP11" s="322">
        <v>6939</v>
      </c>
      <c r="AQ11" s="322">
        <v>44077</v>
      </c>
      <c r="AR11" s="322">
        <v>14629</v>
      </c>
      <c r="AS11" s="322">
        <v>26065</v>
      </c>
      <c r="AT11" s="322">
        <v>3383</v>
      </c>
      <c r="AU11" s="322">
        <v>2677</v>
      </c>
      <c r="AV11" s="338" t="s">
        <v>2</v>
      </c>
      <c r="AW11" s="322">
        <v>2677</v>
      </c>
      <c r="AY11" s="40" t="s">
        <v>38</v>
      </c>
      <c r="AZ11" s="322">
        <v>363378</v>
      </c>
      <c r="BA11" s="322">
        <v>200195</v>
      </c>
      <c r="BB11" s="322">
        <v>171740</v>
      </c>
      <c r="BC11" s="322">
        <v>5369</v>
      </c>
      <c r="BD11" s="322">
        <v>23086</v>
      </c>
      <c r="BE11" s="322">
        <v>23895</v>
      </c>
      <c r="BF11" s="322">
        <v>9650</v>
      </c>
      <c r="BG11" s="322">
        <v>3279</v>
      </c>
      <c r="BH11" s="322">
        <v>5140</v>
      </c>
      <c r="BI11" s="322">
        <v>5826</v>
      </c>
      <c r="BJ11" s="322">
        <v>59627</v>
      </c>
      <c r="BK11" s="322">
        <v>24660</v>
      </c>
      <c r="BL11" s="322">
        <v>10865</v>
      </c>
      <c r="BM11" s="322">
        <v>2570</v>
      </c>
      <c r="BN11" s="322">
        <v>3925</v>
      </c>
      <c r="BO11" s="322">
        <v>17607</v>
      </c>
      <c r="BP11" s="322">
        <v>73256</v>
      </c>
      <c r="BQ11" s="322">
        <v>28981</v>
      </c>
      <c r="BR11" s="322">
        <v>31320</v>
      </c>
      <c r="BS11" s="322">
        <v>12955</v>
      </c>
      <c r="BT11" s="322">
        <v>6405</v>
      </c>
      <c r="BU11" s="322">
        <v>1701</v>
      </c>
      <c r="BV11" s="322">
        <v>4704</v>
      </c>
    </row>
    <row r="12" spans="1:74" ht="13.9" x14ac:dyDescent="0.3">
      <c r="A12" s="40" t="s">
        <v>39</v>
      </c>
      <c r="B12" s="322">
        <v>275257</v>
      </c>
      <c r="C12" s="322">
        <v>186377</v>
      </c>
      <c r="D12" s="338" t="s">
        <v>2</v>
      </c>
      <c r="E12" s="322">
        <v>16374</v>
      </c>
      <c r="F12" s="338" t="s">
        <v>2</v>
      </c>
      <c r="G12" s="338" t="s">
        <v>2</v>
      </c>
      <c r="H12" s="338" t="s">
        <v>2</v>
      </c>
      <c r="I12" s="338" t="s">
        <v>2</v>
      </c>
      <c r="J12" s="338" t="s">
        <v>2</v>
      </c>
      <c r="K12" s="338" t="s">
        <v>2</v>
      </c>
      <c r="L12" s="338" t="s">
        <v>2</v>
      </c>
      <c r="M12" s="322">
        <v>44200</v>
      </c>
      <c r="N12" s="322">
        <v>7440</v>
      </c>
      <c r="O12" s="322">
        <v>763</v>
      </c>
      <c r="P12" s="322">
        <v>2460</v>
      </c>
      <c r="Q12" s="338" t="s">
        <v>2</v>
      </c>
      <c r="R12" s="338" t="s">
        <v>2</v>
      </c>
      <c r="S12" s="322">
        <v>4335</v>
      </c>
      <c r="T12" s="322">
        <v>12220</v>
      </c>
      <c r="U12" s="322">
        <v>2917</v>
      </c>
      <c r="V12" s="338" t="s">
        <v>2</v>
      </c>
      <c r="W12" s="338" t="s">
        <v>2</v>
      </c>
      <c r="X12" s="338" t="s">
        <v>2</v>
      </c>
      <c r="Z12" s="40" t="s">
        <v>39</v>
      </c>
      <c r="AA12" s="322">
        <v>300955</v>
      </c>
      <c r="AB12" s="322">
        <v>176741</v>
      </c>
      <c r="AC12" s="322">
        <v>135139</v>
      </c>
      <c r="AD12" s="322">
        <v>14285</v>
      </c>
      <c r="AE12" s="322">
        <v>27317</v>
      </c>
      <c r="AF12" s="322">
        <v>10886</v>
      </c>
      <c r="AG12" s="322">
        <v>3024</v>
      </c>
      <c r="AH12" s="322">
        <v>1354</v>
      </c>
      <c r="AI12" s="322">
        <v>3630</v>
      </c>
      <c r="AJ12" s="322">
        <v>2878</v>
      </c>
      <c r="AK12" s="322">
        <v>77450</v>
      </c>
      <c r="AL12" s="322">
        <v>49734</v>
      </c>
      <c r="AM12" s="322">
        <v>11271</v>
      </c>
      <c r="AN12" s="322">
        <v>1082</v>
      </c>
      <c r="AO12" s="322">
        <v>3593</v>
      </c>
      <c r="AP12" s="322">
        <v>11770</v>
      </c>
      <c r="AQ12" s="322">
        <v>26455</v>
      </c>
      <c r="AR12" s="322">
        <v>11074</v>
      </c>
      <c r="AS12" s="322">
        <v>13507</v>
      </c>
      <c r="AT12" s="322">
        <v>1874</v>
      </c>
      <c r="AU12" s="322">
        <v>9423</v>
      </c>
      <c r="AV12" s="338" t="s">
        <v>2</v>
      </c>
      <c r="AW12" s="322">
        <v>9423</v>
      </c>
      <c r="AY12" s="40" t="s">
        <v>39</v>
      </c>
      <c r="AZ12" s="322">
        <v>338449</v>
      </c>
      <c r="BA12" s="322">
        <v>165818</v>
      </c>
      <c r="BB12" s="322">
        <v>103035</v>
      </c>
      <c r="BC12" s="322">
        <v>10428</v>
      </c>
      <c r="BD12" s="322">
        <v>52355</v>
      </c>
      <c r="BE12" s="322">
        <v>15066</v>
      </c>
      <c r="BF12" s="322">
        <v>3939</v>
      </c>
      <c r="BG12" s="322">
        <v>1989</v>
      </c>
      <c r="BH12" s="322">
        <v>4653</v>
      </c>
      <c r="BI12" s="322">
        <v>4485</v>
      </c>
      <c r="BJ12" s="322">
        <v>100439</v>
      </c>
      <c r="BK12" s="322">
        <v>48240</v>
      </c>
      <c r="BL12" s="322">
        <v>14711</v>
      </c>
      <c r="BM12" s="322">
        <v>1786</v>
      </c>
      <c r="BN12" s="322">
        <v>4132</v>
      </c>
      <c r="BO12" s="322">
        <v>31570</v>
      </c>
      <c r="BP12" s="322">
        <v>36860</v>
      </c>
      <c r="BQ12" s="322">
        <v>17299</v>
      </c>
      <c r="BR12" s="322">
        <v>13192</v>
      </c>
      <c r="BS12" s="322">
        <v>6369</v>
      </c>
      <c r="BT12" s="322">
        <v>20266</v>
      </c>
      <c r="BU12" s="322">
        <v>9804</v>
      </c>
      <c r="BV12" s="322">
        <v>10462</v>
      </c>
    </row>
    <row r="13" spans="1:74" ht="13.9" x14ac:dyDescent="0.3">
      <c r="A13" s="40" t="s">
        <v>40</v>
      </c>
      <c r="B13" s="322">
        <v>257417</v>
      </c>
      <c r="C13" s="322">
        <v>221102</v>
      </c>
      <c r="D13" s="338" t="s">
        <v>2</v>
      </c>
      <c r="E13" s="322">
        <v>7803</v>
      </c>
      <c r="F13" s="338" t="s">
        <v>2</v>
      </c>
      <c r="G13" s="338" t="s">
        <v>2</v>
      </c>
      <c r="H13" s="338" t="s">
        <v>2</v>
      </c>
      <c r="I13" s="338" t="s">
        <v>2</v>
      </c>
      <c r="J13" s="338" t="s">
        <v>2</v>
      </c>
      <c r="K13" s="338" t="s">
        <v>2</v>
      </c>
      <c r="L13" s="338" t="s">
        <v>2</v>
      </c>
      <c r="M13" s="322">
        <v>9057</v>
      </c>
      <c r="N13" s="322">
        <v>1046</v>
      </c>
      <c r="O13" s="322">
        <v>2130</v>
      </c>
      <c r="P13" s="322">
        <v>1152</v>
      </c>
      <c r="Q13" s="338" t="s">
        <v>2</v>
      </c>
      <c r="R13" s="338" t="s">
        <v>2</v>
      </c>
      <c r="S13" s="322">
        <v>4087</v>
      </c>
      <c r="T13" s="322">
        <v>9402</v>
      </c>
      <c r="U13" s="322">
        <v>2383</v>
      </c>
      <c r="V13" s="338" t="s">
        <v>2</v>
      </c>
      <c r="W13" s="338" t="s">
        <v>2</v>
      </c>
      <c r="X13" s="338" t="s">
        <v>2</v>
      </c>
      <c r="Z13" s="40" t="s">
        <v>40</v>
      </c>
      <c r="AA13" s="322">
        <v>273565</v>
      </c>
      <c r="AB13" s="322">
        <v>210949</v>
      </c>
      <c r="AC13" s="322">
        <v>167394</v>
      </c>
      <c r="AD13" s="322">
        <v>8398</v>
      </c>
      <c r="AE13" s="322">
        <v>35157</v>
      </c>
      <c r="AF13" s="322">
        <v>8095</v>
      </c>
      <c r="AG13" s="322">
        <v>2549</v>
      </c>
      <c r="AH13" s="322">
        <v>1069</v>
      </c>
      <c r="AI13" s="322">
        <v>2277</v>
      </c>
      <c r="AJ13" s="322">
        <v>2200</v>
      </c>
      <c r="AK13" s="322">
        <v>23263</v>
      </c>
      <c r="AL13" s="322">
        <v>10885</v>
      </c>
      <c r="AM13" s="322">
        <v>1722</v>
      </c>
      <c r="AN13" s="322">
        <v>3523</v>
      </c>
      <c r="AO13" s="322">
        <v>2012</v>
      </c>
      <c r="AP13" s="322">
        <v>5121</v>
      </c>
      <c r="AQ13" s="322">
        <v>28591</v>
      </c>
      <c r="AR13" s="322">
        <v>11885</v>
      </c>
      <c r="AS13" s="322">
        <v>14590</v>
      </c>
      <c r="AT13" s="322">
        <v>2116</v>
      </c>
      <c r="AU13" s="322">
        <v>2667</v>
      </c>
      <c r="AV13" s="338" t="s">
        <v>2</v>
      </c>
      <c r="AW13" s="322">
        <v>2667</v>
      </c>
      <c r="AY13" s="40" t="s">
        <v>40</v>
      </c>
      <c r="AZ13" s="322">
        <v>312466</v>
      </c>
      <c r="BA13" s="322">
        <v>190640</v>
      </c>
      <c r="BB13" s="322">
        <v>126450</v>
      </c>
      <c r="BC13" s="322">
        <v>6899</v>
      </c>
      <c r="BD13" s="322">
        <v>57291</v>
      </c>
      <c r="BE13" s="322">
        <v>17183</v>
      </c>
      <c r="BF13" s="322">
        <v>4852</v>
      </c>
      <c r="BG13" s="322">
        <v>2384</v>
      </c>
      <c r="BH13" s="322">
        <v>4189</v>
      </c>
      <c r="BI13" s="322">
        <v>5758</v>
      </c>
      <c r="BJ13" s="322">
        <v>34893</v>
      </c>
      <c r="BK13" s="322">
        <v>11648</v>
      </c>
      <c r="BL13" s="322">
        <v>2594</v>
      </c>
      <c r="BM13" s="322">
        <v>5599</v>
      </c>
      <c r="BN13" s="322">
        <v>2588</v>
      </c>
      <c r="BO13" s="322">
        <v>12464</v>
      </c>
      <c r="BP13" s="322">
        <v>53687</v>
      </c>
      <c r="BQ13" s="322">
        <v>28222</v>
      </c>
      <c r="BR13" s="322">
        <v>17334</v>
      </c>
      <c r="BS13" s="322">
        <v>8131</v>
      </c>
      <c r="BT13" s="322">
        <v>16063</v>
      </c>
      <c r="BU13" s="322">
        <v>1930</v>
      </c>
      <c r="BV13" s="322">
        <v>14133</v>
      </c>
    </row>
    <row r="14" spans="1:74" ht="13.9" x14ac:dyDescent="0.3">
      <c r="A14" s="40" t="s">
        <v>41</v>
      </c>
      <c r="B14" s="322">
        <v>207650</v>
      </c>
      <c r="C14" s="322">
        <v>181193</v>
      </c>
      <c r="D14" s="338" t="s">
        <v>2</v>
      </c>
      <c r="E14" s="322">
        <v>5759</v>
      </c>
      <c r="F14" s="338" t="s">
        <v>2</v>
      </c>
      <c r="G14" s="338" t="s">
        <v>2</v>
      </c>
      <c r="H14" s="338" t="s">
        <v>2</v>
      </c>
      <c r="I14" s="338" t="s">
        <v>2</v>
      </c>
      <c r="J14" s="338" t="s">
        <v>2</v>
      </c>
      <c r="K14" s="338" t="s">
        <v>2</v>
      </c>
      <c r="L14" s="338" t="s">
        <v>2</v>
      </c>
      <c r="M14" s="322">
        <v>7107</v>
      </c>
      <c r="N14" s="322">
        <v>1251</v>
      </c>
      <c r="O14" s="322">
        <v>381</v>
      </c>
      <c r="P14" s="322">
        <v>1681</v>
      </c>
      <c r="Q14" s="338" t="s">
        <v>2</v>
      </c>
      <c r="R14" s="338" t="s">
        <v>2</v>
      </c>
      <c r="S14" s="322">
        <v>3903</v>
      </c>
      <c r="T14" s="322">
        <v>5148</v>
      </c>
      <c r="U14" s="322">
        <v>2068</v>
      </c>
      <c r="V14" s="338" t="s">
        <v>2</v>
      </c>
      <c r="W14" s="338" t="s">
        <v>2</v>
      </c>
      <c r="X14" s="338" t="s">
        <v>2</v>
      </c>
      <c r="Z14" s="40" t="s">
        <v>41</v>
      </c>
      <c r="AA14" s="322">
        <v>214406</v>
      </c>
      <c r="AB14" s="322">
        <v>165337</v>
      </c>
      <c r="AC14" s="322">
        <v>151291</v>
      </c>
      <c r="AD14" s="322">
        <v>4862</v>
      </c>
      <c r="AE14" s="322">
        <v>9184</v>
      </c>
      <c r="AF14" s="322">
        <v>5865</v>
      </c>
      <c r="AG14" s="322">
        <v>2207</v>
      </c>
      <c r="AH14" s="322">
        <v>940</v>
      </c>
      <c r="AI14" s="322">
        <v>1330</v>
      </c>
      <c r="AJ14" s="322">
        <v>1388</v>
      </c>
      <c r="AK14" s="322">
        <v>17080</v>
      </c>
      <c r="AL14" s="322">
        <v>9397</v>
      </c>
      <c r="AM14" s="322">
        <v>1905</v>
      </c>
      <c r="AN14" s="322">
        <v>1225</v>
      </c>
      <c r="AO14" s="322">
        <v>2539</v>
      </c>
      <c r="AP14" s="322">
        <v>2014</v>
      </c>
      <c r="AQ14" s="322">
        <v>23749</v>
      </c>
      <c r="AR14" s="322">
        <v>15301</v>
      </c>
      <c r="AS14" s="322">
        <v>6753</v>
      </c>
      <c r="AT14" s="322">
        <v>1695</v>
      </c>
      <c r="AU14" s="322">
        <v>2375</v>
      </c>
      <c r="AV14" s="338" t="s">
        <v>2</v>
      </c>
      <c r="AW14" s="322">
        <v>2375</v>
      </c>
      <c r="AY14" s="40" t="s">
        <v>41</v>
      </c>
      <c r="AZ14" s="322">
        <v>254557</v>
      </c>
      <c r="BA14" s="322">
        <v>159002</v>
      </c>
      <c r="BB14" s="322">
        <v>133130</v>
      </c>
      <c r="BC14" s="322">
        <v>4291</v>
      </c>
      <c r="BD14" s="322">
        <v>21581</v>
      </c>
      <c r="BE14" s="322">
        <v>12274</v>
      </c>
      <c r="BF14" s="322">
        <v>4011</v>
      </c>
      <c r="BG14" s="322">
        <v>2699</v>
      </c>
      <c r="BH14" s="322">
        <v>2361</v>
      </c>
      <c r="BI14" s="322">
        <v>3203</v>
      </c>
      <c r="BJ14" s="322">
        <v>29894</v>
      </c>
      <c r="BK14" s="322">
        <v>7836</v>
      </c>
      <c r="BL14" s="322">
        <v>2594</v>
      </c>
      <c r="BM14" s="322">
        <v>1645</v>
      </c>
      <c r="BN14" s="322">
        <v>5061</v>
      </c>
      <c r="BO14" s="322">
        <v>12758</v>
      </c>
      <c r="BP14" s="322">
        <v>48655</v>
      </c>
      <c r="BQ14" s="322">
        <v>35164</v>
      </c>
      <c r="BR14" s="322">
        <v>8051</v>
      </c>
      <c r="BS14" s="322">
        <v>5440</v>
      </c>
      <c r="BT14" s="322">
        <v>4732</v>
      </c>
      <c r="BU14" s="322">
        <v>1069</v>
      </c>
      <c r="BV14" s="322">
        <v>3663</v>
      </c>
    </row>
    <row r="15" spans="1:74" ht="13.9" x14ac:dyDescent="0.3">
      <c r="A15" s="40" t="s">
        <v>42</v>
      </c>
      <c r="B15" s="322">
        <v>181248</v>
      </c>
      <c r="C15" s="322">
        <v>120409</v>
      </c>
      <c r="D15" s="338" t="s">
        <v>2</v>
      </c>
      <c r="E15" s="322">
        <v>7180</v>
      </c>
      <c r="F15" s="338" t="s">
        <v>2</v>
      </c>
      <c r="G15" s="338" t="s">
        <v>2</v>
      </c>
      <c r="H15" s="338" t="s">
        <v>2</v>
      </c>
      <c r="I15" s="338" t="s">
        <v>2</v>
      </c>
      <c r="J15" s="338" t="s">
        <v>2</v>
      </c>
      <c r="K15" s="338" t="s">
        <v>2</v>
      </c>
      <c r="L15" s="338" t="s">
        <v>2</v>
      </c>
      <c r="M15" s="322">
        <v>6320</v>
      </c>
      <c r="N15" s="322">
        <v>1750</v>
      </c>
      <c r="O15" s="322">
        <v>3294</v>
      </c>
      <c r="P15" s="322">
        <v>1923</v>
      </c>
      <c r="Q15" s="338" t="s">
        <v>2</v>
      </c>
      <c r="R15" s="338" t="s">
        <v>2</v>
      </c>
      <c r="S15" s="322">
        <v>12240</v>
      </c>
      <c r="T15" s="322">
        <v>20370</v>
      </c>
      <c r="U15" s="322">
        <v>7266</v>
      </c>
      <c r="V15" s="338" t="s">
        <v>2</v>
      </c>
      <c r="W15" s="338" t="s">
        <v>2</v>
      </c>
      <c r="X15" s="338" t="s">
        <v>2</v>
      </c>
      <c r="Z15" s="40" t="s">
        <v>42</v>
      </c>
      <c r="AA15" s="322">
        <v>202820</v>
      </c>
      <c r="AB15" s="322">
        <v>120469</v>
      </c>
      <c r="AC15" s="322">
        <v>89490</v>
      </c>
      <c r="AD15" s="322">
        <v>6118</v>
      </c>
      <c r="AE15" s="322">
        <v>24861</v>
      </c>
      <c r="AF15" s="322">
        <v>8497</v>
      </c>
      <c r="AG15" s="322">
        <v>3072</v>
      </c>
      <c r="AH15" s="322">
        <v>1601</v>
      </c>
      <c r="AI15" s="322">
        <v>1574</v>
      </c>
      <c r="AJ15" s="322">
        <v>2250</v>
      </c>
      <c r="AK15" s="322">
        <v>19789</v>
      </c>
      <c r="AL15" s="322">
        <v>7624</v>
      </c>
      <c r="AM15" s="322">
        <v>2162</v>
      </c>
      <c r="AN15" s="322">
        <v>5972</v>
      </c>
      <c r="AO15" s="322">
        <v>2377</v>
      </c>
      <c r="AP15" s="322">
        <v>1654</v>
      </c>
      <c r="AQ15" s="322">
        <v>50009</v>
      </c>
      <c r="AR15" s="322">
        <v>24290</v>
      </c>
      <c r="AS15" s="322">
        <v>20879</v>
      </c>
      <c r="AT15" s="322">
        <v>4840</v>
      </c>
      <c r="AU15" s="322">
        <v>4056</v>
      </c>
      <c r="AV15" s="338" t="s">
        <v>2</v>
      </c>
      <c r="AW15" s="322">
        <v>4056</v>
      </c>
      <c r="AY15" s="40" t="s">
        <v>42</v>
      </c>
      <c r="AZ15" s="322">
        <v>246270</v>
      </c>
      <c r="BA15" s="322">
        <v>134617</v>
      </c>
      <c r="BB15" s="322">
        <v>89030</v>
      </c>
      <c r="BC15" s="322">
        <v>5216</v>
      </c>
      <c r="BD15" s="322">
        <v>40371</v>
      </c>
      <c r="BE15" s="322">
        <v>15869</v>
      </c>
      <c r="BF15" s="322">
        <v>4989</v>
      </c>
      <c r="BG15" s="322">
        <v>2866</v>
      </c>
      <c r="BH15" s="322">
        <v>3020</v>
      </c>
      <c r="BI15" s="322">
        <v>4994</v>
      </c>
      <c r="BJ15" s="322">
        <v>25867</v>
      </c>
      <c r="BK15" s="322">
        <v>7599</v>
      </c>
      <c r="BL15" s="322">
        <v>1905</v>
      </c>
      <c r="BM15" s="322">
        <v>6180</v>
      </c>
      <c r="BN15" s="322">
        <v>3436</v>
      </c>
      <c r="BO15" s="322">
        <v>6747</v>
      </c>
      <c r="BP15" s="322">
        <v>56858</v>
      </c>
      <c r="BQ15" s="322">
        <v>27976</v>
      </c>
      <c r="BR15" s="322">
        <v>19168</v>
      </c>
      <c r="BS15" s="322">
        <v>9714</v>
      </c>
      <c r="BT15" s="322">
        <v>13059</v>
      </c>
      <c r="BU15" s="322">
        <v>1721</v>
      </c>
      <c r="BV15" s="322">
        <v>11338</v>
      </c>
    </row>
    <row r="16" spans="1:74" ht="13.9" x14ac:dyDescent="0.3">
      <c r="A16" s="40" t="s">
        <v>43</v>
      </c>
      <c r="B16" s="322">
        <v>148502</v>
      </c>
      <c r="C16" s="322">
        <v>122513</v>
      </c>
      <c r="D16" s="338" t="s">
        <v>2</v>
      </c>
      <c r="E16" s="322">
        <v>10117</v>
      </c>
      <c r="F16" s="338" t="s">
        <v>2</v>
      </c>
      <c r="G16" s="338" t="s">
        <v>2</v>
      </c>
      <c r="H16" s="338" t="s">
        <v>2</v>
      </c>
      <c r="I16" s="338" t="s">
        <v>2</v>
      </c>
      <c r="J16" s="338" t="s">
        <v>2</v>
      </c>
      <c r="K16" s="338" t="s">
        <v>2</v>
      </c>
      <c r="L16" s="338" t="s">
        <v>2</v>
      </c>
      <c r="M16" s="322">
        <v>2343</v>
      </c>
      <c r="N16" s="322">
        <v>1174</v>
      </c>
      <c r="O16" s="322">
        <v>685</v>
      </c>
      <c r="P16" s="322">
        <v>1100</v>
      </c>
      <c r="Q16" s="338" t="s">
        <v>2</v>
      </c>
      <c r="R16" s="338" t="s">
        <v>2</v>
      </c>
      <c r="S16" s="322">
        <v>3717</v>
      </c>
      <c r="T16" s="322">
        <v>8820</v>
      </c>
      <c r="U16" s="322">
        <v>2601</v>
      </c>
      <c r="V16" s="338" t="s">
        <v>2</v>
      </c>
      <c r="W16" s="338" t="s">
        <v>2</v>
      </c>
      <c r="X16" s="338" t="s">
        <v>2</v>
      </c>
      <c r="Z16" s="40" t="s">
        <v>43</v>
      </c>
      <c r="AA16" s="322">
        <v>165240</v>
      </c>
      <c r="AB16" s="322">
        <v>128602</v>
      </c>
      <c r="AC16" s="322">
        <v>95909</v>
      </c>
      <c r="AD16" s="322">
        <v>7983</v>
      </c>
      <c r="AE16" s="322">
        <v>24710</v>
      </c>
      <c r="AF16" s="322">
        <v>6306</v>
      </c>
      <c r="AG16" s="322">
        <v>2011</v>
      </c>
      <c r="AH16" s="322">
        <v>1032</v>
      </c>
      <c r="AI16" s="322">
        <v>1612</v>
      </c>
      <c r="AJ16" s="322">
        <v>1651</v>
      </c>
      <c r="AK16" s="322">
        <v>8632</v>
      </c>
      <c r="AL16" s="322">
        <v>2730</v>
      </c>
      <c r="AM16" s="322">
        <v>1714</v>
      </c>
      <c r="AN16" s="322">
        <v>1012</v>
      </c>
      <c r="AO16" s="322">
        <v>1299</v>
      </c>
      <c r="AP16" s="322">
        <v>1877</v>
      </c>
      <c r="AQ16" s="322">
        <v>18393</v>
      </c>
      <c r="AR16" s="322">
        <v>8070</v>
      </c>
      <c r="AS16" s="322">
        <v>8533</v>
      </c>
      <c r="AT16" s="322">
        <v>1790</v>
      </c>
      <c r="AU16" s="322">
        <v>3307</v>
      </c>
      <c r="AV16" s="338" t="s">
        <v>2</v>
      </c>
      <c r="AW16" s="322">
        <v>3307</v>
      </c>
      <c r="AY16" s="40" t="s">
        <v>43</v>
      </c>
      <c r="AZ16" s="322">
        <v>182493</v>
      </c>
      <c r="BA16" s="322">
        <v>124222</v>
      </c>
      <c r="BB16" s="322">
        <v>81989</v>
      </c>
      <c r="BC16" s="322">
        <v>6321</v>
      </c>
      <c r="BD16" s="322">
        <v>35912</v>
      </c>
      <c r="BE16" s="322">
        <v>10044</v>
      </c>
      <c r="BF16" s="322">
        <v>2769</v>
      </c>
      <c r="BG16" s="322">
        <v>1495</v>
      </c>
      <c r="BH16" s="322">
        <v>2649</v>
      </c>
      <c r="BI16" s="322">
        <v>3131</v>
      </c>
      <c r="BJ16" s="322">
        <v>16635</v>
      </c>
      <c r="BK16" s="322">
        <v>3451</v>
      </c>
      <c r="BL16" s="322">
        <v>1612</v>
      </c>
      <c r="BM16" s="322">
        <v>1056</v>
      </c>
      <c r="BN16" s="322">
        <v>3140</v>
      </c>
      <c r="BO16" s="322">
        <v>7376</v>
      </c>
      <c r="BP16" s="322">
        <v>21505</v>
      </c>
      <c r="BQ16" s="322">
        <v>10552</v>
      </c>
      <c r="BR16" s="322">
        <v>7111</v>
      </c>
      <c r="BS16" s="322">
        <v>3842</v>
      </c>
      <c r="BT16" s="322">
        <v>10087</v>
      </c>
      <c r="BU16" s="322">
        <v>5228</v>
      </c>
      <c r="BV16" s="322">
        <v>4859</v>
      </c>
    </row>
    <row r="17" spans="1:74" ht="13.9" x14ac:dyDescent="0.3">
      <c r="A17" s="40" t="s">
        <v>44</v>
      </c>
      <c r="B17" s="322">
        <v>202204</v>
      </c>
      <c r="C17" s="322">
        <v>143537</v>
      </c>
      <c r="D17" s="338" t="s">
        <v>2</v>
      </c>
      <c r="E17" s="322">
        <v>10536</v>
      </c>
      <c r="F17" s="338" t="s">
        <v>2</v>
      </c>
      <c r="G17" s="338" t="s">
        <v>2</v>
      </c>
      <c r="H17" s="338" t="s">
        <v>2</v>
      </c>
      <c r="I17" s="338" t="s">
        <v>2</v>
      </c>
      <c r="J17" s="338" t="s">
        <v>2</v>
      </c>
      <c r="K17" s="338" t="s">
        <v>2</v>
      </c>
      <c r="L17" s="338" t="s">
        <v>2</v>
      </c>
      <c r="M17" s="322">
        <v>7265</v>
      </c>
      <c r="N17" s="322">
        <v>1476</v>
      </c>
      <c r="O17" s="322">
        <v>3060</v>
      </c>
      <c r="P17" s="322">
        <v>2270</v>
      </c>
      <c r="Q17" s="338" t="s">
        <v>2</v>
      </c>
      <c r="R17" s="338" t="s">
        <v>2</v>
      </c>
      <c r="S17" s="322">
        <v>11085</v>
      </c>
      <c r="T17" s="322">
        <v>18862</v>
      </c>
      <c r="U17" s="322">
        <v>4613</v>
      </c>
      <c r="V17" s="338" t="s">
        <v>2</v>
      </c>
      <c r="W17" s="338" t="s">
        <v>2</v>
      </c>
      <c r="X17" s="338" t="s">
        <v>2</v>
      </c>
      <c r="Z17" s="40" t="s">
        <v>44</v>
      </c>
      <c r="AA17" s="322">
        <v>216512</v>
      </c>
      <c r="AB17" s="322">
        <v>142082</v>
      </c>
      <c r="AC17" s="322">
        <v>98028</v>
      </c>
      <c r="AD17" s="322">
        <v>9302</v>
      </c>
      <c r="AE17" s="322">
        <v>34752</v>
      </c>
      <c r="AF17" s="322">
        <v>9845</v>
      </c>
      <c r="AG17" s="322">
        <v>3205</v>
      </c>
      <c r="AH17" s="322">
        <v>1547</v>
      </c>
      <c r="AI17" s="322">
        <v>2330</v>
      </c>
      <c r="AJ17" s="322">
        <v>2763</v>
      </c>
      <c r="AK17" s="322">
        <v>16971</v>
      </c>
      <c r="AL17" s="322">
        <v>6172</v>
      </c>
      <c r="AM17" s="322">
        <v>2045</v>
      </c>
      <c r="AN17" s="322">
        <v>2961</v>
      </c>
      <c r="AO17" s="322">
        <v>2442</v>
      </c>
      <c r="AP17" s="322">
        <v>3351</v>
      </c>
      <c r="AQ17" s="322">
        <v>43381</v>
      </c>
      <c r="AR17" s="322">
        <v>19882</v>
      </c>
      <c r="AS17" s="322">
        <v>20570</v>
      </c>
      <c r="AT17" s="322">
        <v>2929</v>
      </c>
      <c r="AU17" s="322">
        <v>4233</v>
      </c>
      <c r="AV17" s="338" t="s">
        <v>2</v>
      </c>
      <c r="AW17" s="322">
        <v>4233</v>
      </c>
      <c r="AY17" s="40" t="s">
        <v>44</v>
      </c>
      <c r="AZ17" s="322">
        <v>254926</v>
      </c>
      <c r="BA17" s="322">
        <v>154343</v>
      </c>
      <c r="BB17" s="322">
        <v>88424</v>
      </c>
      <c r="BC17" s="322">
        <v>6997</v>
      </c>
      <c r="BD17" s="322">
        <v>58922</v>
      </c>
      <c r="BE17" s="322">
        <v>16548</v>
      </c>
      <c r="BF17" s="322">
        <v>4856</v>
      </c>
      <c r="BG17" s="322">
        <v>2609</v>
      </c>
      <c r="BH17" s="322">
        <v>3738</v>
      </c>
      <c r="BI17" s="322">
        <v>5345</v>
      </c>
      <c r="BJ17" s="322">
        <v>24150</v>
      </c>
      <c r="BK17" s="322">
        <v>5945</v>
      </c>
      <c r="BL17" s="322">
        <v>1920</v>
      </c>
      <c r="BM17" s="322">
        <v>4417</v>
      </c>
      <c r="BN17" s="322">
        <v>3744</v>
      </c>
      <c r="BO17" s="322">
        <v>8124</v>
      </c>
      <c r="BP17" s="322">
        <v>47830</v>
      </c>
      <c r="BQ17" s="322">
        <v>23037</v>
      </c>
      <c r="BR17" s="322">
        <v>18087</v>
      </c>
      <c r="BS17" s="322">
        <v>6706</v>
      </c>
      <c r="BT17" s="322">
        <v>12055</v>
      </c>
      <c r="BU17" s="322">
        <v>2229</v>
      </c>
      <c r="BV17" s="322">
        <v>9826</v>
      </c>
    </row>
    <row r="18" spans="1:74" ht="13.9" x14ac:dyDescent="0.3">
      <c r="A18" s="40" t="s">
        <v>45</v>
      </c>
      <c r="B18" s="322">
        <v>200100</v>
      </c>
      <c r="C18" s="322">
        <v>147669</v>
      </c>
      <c r="D18" s="338" t="s">
        <v>2</v>
      </c>
      <c r="E18" s="322">
        <v>9875</v>
      </c>
      <c r="F18" s="338" t="s">
        <v>2</v>
      </c>
      <c r="G18" s="338" t="s">
        <v>2</v>
      </c>
      <c r="H18" s="338" t="s">
        <v>2</v>
      </c>
      <c r="I18" s="338" t="s">
        <v>2</v>
      </c>
      <c r="J18" s="338" t="s">
        <v>2</v>
      </c>
      <c r="K18" s="338" t="s">
        <v>2</v>
      </c>
      <c r="L18" s="338" t="s">
        <v>2</v>
      </c>
      <c r="M18" s="322">
        <v>32145</v>
      </c>
      <c r="N18" s="322">
        <v>2339</v>
      </c>
      <c r="O18" s="322">
        <v>546</v>
      </c>
      <c r="P18" s="322">
        <v>1797</v>
      </c>
      <c r="Q18" s="338" t="s">
        <v>2</v>
      </c>
      <c r="R18" s="338" t="s">
        <v>2</v>
      </c>
      <c r="S18" s="322">
        <v>1699</v>
      </c>
      <c r="T18" s="322">
        <v>4411</v>
      </c>
      <c r="U18" s="322">
        <v>1349</v>
      </c>
      <c r="V18" s="338" t="s">
        <v>2</v>
      </c>
      <c r="W18" s="338" t="s">
        <v>2</v>
      </c>
      <c r="X18" s="338" t="s">
        <v>2</v>
      </c>
      <c r="Z18" s="40" t="s">
        <v>45</v>
      </c>
      <c r="AA18" s="322">
        <v>206816</v>
      </c>
      <c r="AB18" s="322">
        <v>121543</v>
      </c>
      <c r="AC18" s="322">
        <v>103207</v>
      </c>
      <c r="AD18" s="322">
        <v>9057</v>
      </c>
      <c r="AE18" s="322">
        <v>9279</v>
      </c>
      <c r="AF18" s="322">
        <v>5840</v>
      </c>
      <c r="AG18" s="322">
        <v>1371</v>
      </c>
      <c r="AH18" s="322">
        <v>633</v>
      </c>
      <c r="AI18" s="322">
        <v>2017</v>
      </c>
      <c r="AJ18" s="322">
        <v>1819</v>
      </c>
      <c r="AK18" s="322">
        <v>63883</v>
      </c>
      <c r="AL18" s="322">
        <v>45310</v>
      </c>
      <c r="AM18" s="322">
        <v>4318</v>
      </c>
      <c r="AN18" s="322">
        <v>953</v>
      </c>
      <c r="AO18" s="322">
        <v>2568</v>
      </c>
      <c r="AP18" s="322">
        <v>10734</v>
      </c>
      <c r="AQ18" s="322">
        <v>12705</v>
      </c>
      <c r="AR18" s="322">
        <v>5658</v>
      </c>
      <c r="AS18" s="322">
        <v>6115</v>
      </c>
      <c r="AT18" s="322">
        <v>932</v>
      </c>
      <c r="AU18" s="322">
        <v>2845</v>
      </c>
      <c r="AV18" s="338" t="s">
        <v>2</v>
      </c>
      <c r="AW18" s="322">
        <v>2845</v>
      </c>
      <c r="AY18" s="40" t="s">
        <v>45</v>
      </c>
      <c r="AZ18" s="322">
        <v>239056</v>
      </c>
      <c r="BA18" s="322">
        <v>100991</v>
      </c>
      <c r="BB18" s="322">
        <v>73826</v>
      </c>
      <c r="BC18" s="322">
        <v>7336</v>
      </c>
      <c r="BD18" s="322">
        <v>19829</v>
      </c>
      <c r="BE18" s="322">
        <v>9499</v>
      </c>
      <c r="BF18" s="322">
        <v>2344</v>
      </c>
      <c r="BG18" s="322">
        <v>1053</v>
      </c>
      <c r="BH18" s="322">
        <v>3417</v>
      </c>
      <c r="BI18" s="322">
        <v>2685</v>
      </c>
      <c r="BJ18" s="322">
        <v>101808</v>
      </c>
      <c r="BK18" s="322">
        <v>63051</v>
      </c>
      <c r="BL18" s="322">
        <v>7797</v>
      </c>
      <c r="BM18" s="322">
        <v>1378</v>
      </c>
      <c r="BN18" s="322">
        <v>2629</v>
      </c>
      <c r="BO18" s="322">
        <v>26953</v>
      </c>
      <c r="BP18" s="322">
        <v>19708</v>
      </c>
      <c r="BQ18" s="322">
        <v>8526</v>
      </c>
      <c r="BR18" s="322">
        <v>6812</v>
      </c>
      <c r="BS18" s="322">
        <v>4370</v>
      </c>
      <c r="BT18" s="322">
        <v>7050</v>
      </c>
      <c r="BU18" s="322">
        <v>3708</v>
      </c>
      <c r="BV18" s="322">
        <v>3342</v>
      </c>
    </row>
    <row r="19" spans="1:74" ht="13.9" x14ac:dyDescent="0.3">
      <c r="A19" s="40" t="s">
        <v>46</v>
      </c>
      <c r="B19" s="322">
        <v>229492</v>
      </c>
      <c r="C19" s="322">
        <v>222168</v>
      </c>
      <c r="D19" s="338" t="s">
        <v>2</v>
      </c>
      <c r="E19" s="322">
        <v>3745</v>
      </c>
      <c r="F19" s="338" t="s">
        <v>2</v>
      </c>
      <c r="G19" s="338" t="s">
        <v>2</v>
      </c>
      <c r="H19" s="338" t="s">
        <v>2</v>
      </c>
      <c r="I19" s="338" t="s">
        <v>2</v>
      </c>
      <c r="J19" s="338" t="s">
        <v>2</v>
      </c>
      <c r="K19" s="338" t="s">
        <v>2</v>
      </c>
      <c r="L19" s="338" t="s">
        <v>2</v>
      </c>
      <c r="M19" s="322">
        <v>2437</v>
      </c>
      <c r="N19" s="322">
        <v>369</v>
      </c>
      <c r="O19" s="322">
        <v>181</v>
      </c>
      <c r="P19" s="322">
        <v>822</v>
      </c>
      <c r="Q19" s="338" t="s">
        <v>2</v>
      </c>
      <c r="R19" s="338" t="s">
        <v>2</v>
      </c>
      <c r="S19" s="322">
        <v>392</v>
      </c>
      <c r="T19" s="322">
        <v>1297</v>
      </c>
      <c r="U19" s="322">
        <v>477</v>
      </c>
      <c r="V19" s="338" t="s">
        <v>2</v>
      </c>
      <c r="W19" s="338" t="s">
        <v>2</v>
      </c>
      <c r="X19" s="338" t="s">
        <v>2</v>
      </c>
      <c r="Z19" s="40" t="s">
        <v>46</v>
      </c>
      <c r="AA19" s="322">
        <v>224244</v>
      </c>
      <c r="AB19" s="322">
        <v>213421</v>
      </c>
      <c r="AC19" s="322">
        <v>206365</v>
      </c>
      <c r="AD19" s="322">
        <v>3390</v>
      </c>
      <c r="AE19" s="322">
        <v>3666</v>
      </c>
      <c r="AF19" s="322">
        <v>2304</v>
      </c>
      <c r="AG19" s="322">
        <v>822</v>
      </c>
      <c r="AH19" s="322">
        <v>233</v>
      </c>
      <c r="AI19" s="322">
        <v>707</v>
      </c>
      <c r="AJ19" s="322">
        <v>542</v>
      </c>
      <c r="AK19" s="322">
        <v>4980</v>
      </c>
      <c r="AL19" s="322">
        <v>2757</v>
      </c>
      <c r="AM19" s="322">
        <v>461</v>
      </c>
      <c r="AN19" s="322">
        <v>215</v>
      </c>
      <c r="AO19" s="322">
        <v>887</v>
      </c>
      <c r="AP19" s="322">
        <v>660</v>
      </c>
      <c r="AQ19" s="322">
        <v>3126</v>
      </c>
      <c r="AR19" s="322">
        <v>1372</v>
      </c>
      <c r="AS19" s="322">
        <v>1556</v>
      </c>
      <c r="AT19" s="322">
        <v>198</v>
      </c>
      <c r="AU19" s="322">
        <v>413</v>
      </c>
      <c r="AV19" s="338" t="s">
        <v>2</v>
      </c>
      <c r="AW19" s="322">
        <v>413</v>
      </c>
      <c r="AY19" s="40" t="s">
        <v>46</v>
      </c>
      <c r="AZ19" s="322">
        <v>237232</v>
      </c>
      <c r="BA19" s="322">
        <v>207949</v>
      </c>
      <c r="BB19" s="322">
        <v>197615</v>
      </c>
      <c r="BC19" s="322">
        <v>2989</v>
      </c>
      <c r="BD19" s="322">
        <v>7345</v>
      </c>
      <c r="BE19" s="322">
        <v>4933</v>
      </c>
      <c r="BF19" s="322">
        <v>1970</v>
      </c>
      <c r="BG19" s="322">
        <v>712</v>
      </c>
      <c r="BH19" s="322">
        <v>1154</v>
      </c>
      <c r="BI19" s="322">
        <v>1097</v>
      </c>
      <c r="BJ19" s="322">
        <v>11545</v>
      </c>
      <c r="BK19" s="322">
        <v>5017</v>
      </c>
      <c r="BL19" s="322">
        <v>1492</v>
      </c>
      <c r="BM19" s="322">
        <v>975</v>
      </c>
      <c r="BN19" s="322">
        <v>1459</v>
      </c>
      <c r="BO19" s="322">
        <v>2602</v>
      </c>
      <c r="BP19" s="322">
        <v>11481</v>
      </c>
      <c r="BQ19" s="322">
        <v>7581</v>
      </c>
      <c r="BR19" s="322">
        <v>2885</v>
      </c>
      <c r="BS19" s="322">
        <v>1015</v>
      </c>
      <c r="BT19" s="322">
        <v>1324</v>
      </c>
      <c r="BU19" s="322">
        <v>311</v>
      </c>
      <c r="BV19" s="322">
        <v>1013</v>
      </c>
    </row>
    <row r="20" spans="1:74" ht="13.9" x14ac:dyDescent="0.3">
      <c r="A20" s="40" t="s">
        <v>47</v>
      </c>
      <c r="B20" s="322">
        <v>231602</v>
      </c>
      <c r="C20" s="322">
        <v>203149</v>
      </c>
      <c r="D20" s="338" t="s">
        <v>2</v>
      </c>
      <c r="E20" s="322">
        <v>7178</v>
      </c>
      <c r="F20" s="338" t="s">
        <v>2</v>
      </c>
      <c r="G20" s="338" t="s">
        <v>2</v>
      </c>
      <c r="H20" s="338" t="s">
        <v>2</v>
      </c>
      <c r="I20" s="338" t="s">
        <v>2</v>
      </c>
      <c r="J20" s="338" t="s">
        <v>2</v>
      </c>
      <c r="K20" s="338" t="s">
        <v>2</v>
      </c>
      <c r="L20" s="338" t="s">
        <v>2</v>
      </c>
      <c r="M20" s="322">
        <v>15445</v>
      </c>
      <c r="N20" s="322">
        <v>2008</v>
      </c>
      <c r="O20" s="322">
        <v>928</v>
      </c>
      <c r="P20" s="322">
        <v>1185</v>
      </c>
      <c r="Q20" s="338" t="s">
        <v>2</v>
      </c>
      <c r="R20" s="338" t="s">
        <v>2</v>
      </c>
      <c r="S20" s="322">
        <v>852</v>
      </c>
      <c r="T20" s="322">
        <v>2128</v>
      </c>
      <c r="U20" s="322">
        <v>830</v>
      </c>
      <c r="V20" s="338" t="s">
        <v>2</v>
      </c>
      <c r="W20" s="338" t="s">
        <v>2</v>
      </c>
      <c r="X20" s="338" t="s">
        <v>2</v>
      </c>
      <c r="Z20" s="40" t="s">
        <v>47</v>
      </c>
      <c r="AA20" s="322">
        <v>243005</v>
      </c>
      <c r="AB20" s="322">
        <v>192120</v>
      </c>
      <c r="AC20" s="322">
        <v>176244</v>
      </c>
      <c r="AD20" s="322">
        <v>6911</v>
      </c>
      <c r="AE20" s="322">
        <v>8965</v>
      </c>
      <c r="AF20" s="322">
        <v>5589</v>
      </c>
      <c r="AG20" s="322">
        <v>1423</v>
      </c>
      <c r="AH20" s="322">
        <v>699</v>
      </c>
      <c r="AI20" s="322">
        <v>1983</v>
      </c>
      <c r="AJ20" s="322">
        <v>1484</v>
      </c>
      <c r="AK20" s="322">
        <v>34926</v>
      </c>
      <c r="AL20" s="322">
        <v>23234</v>
      </c>
      <c r="AM20" s="322">
        <v>3816</v>
      </c>
      <c r="AN20" s="322">
        <v>1457</v>
      </c>
      <c r="AO20" s="322">
        <v>1882</v>
      </c>
      <c r="AP20" s="322">
        <v>4537</v>
      </c>
      <c r="AQ20" s="322">
        <v>8012</v>
      </c>
      <c r="AR20" s="322">
        <v>4228</v>
      </c>
      <c r="AS20" s="322">
        <v>3276</v>
      </c>
      <c r="AT20" s="322">
        <v>508</v>
      </c>
      <c r="AU20" s="322">
        <v>2358</v>
      </c>
      <c r="AV20" s="338" t="s">
        <v>2</v>
      </c>
      <c r="AW20" s="322">
        <v>2358</v>
      </c>
      <c r="AY20" s="40" t="s">
        <v>47</v>
      </c>
      <c r="AZ20" s="322">
        <v>273936</v>
      </c>
      <c r="BA20" s="322">
        <v>166031</v>
      </c>
      <c r="BB20" s="322">
        <v>142916</v>
      </c>
      <c r="BC20" s="322">
        <v>5949</v>
      </c>
      <c r="BD20" s="322">
        <v>17166</v>
      </c>
      <c r="BE20" s="322">
        <v>10479</v>
      </c>
      <c r="BF20" s="322">
        <v>2719</v>
      </c>
      <c r="BG20" s="322">
        <v>1409</v>
      </c>
      <c r="BH20" s="322">
        <v>3602</v>
      </c>
      <c r="BI20" s="322">
        <v>2749</v>
      </c>
      <c r="BJ20" s="322">
        <v>69253</v>
      </c>
      <c r="BK20" s="322">
        <v>36795</v>
      </c>
      <c r="BL20" s="322">
        <v>9200</v>
      </c>
      <c r="BM20" s="322">
        <v>2639</v>
      </c>
      <c r="BN20" s="322">
        <v>2889</v>
      </c>
      <c r="BO20" s="322">
        <v>17730</v>
      </c>
      <c r="BP20" s="322">
        <v>20082</v>
      </c>
      <c r="BQ20" s="322">
        <v>11275</v>
      </c>
      <c r="BR20" s="322">
        <v>4615</v>
      </c>
      <c r="BS20" s="322">
        <v>4192</v>
      </c>
      <c r="BT20" s="322">
        <v>8091</v>
      </c>
      <c r="BU20" s="322">
        <v>2925</v>
      </c>
      <c r="BV20" s="322">
        <v>5166</v>
      </c>
    </row>
    <row r="21" spans="1:74" ht="13.9" x14ac:dyDescent="0.3">
      <c r="A21" s="40" t="s">
        <v>48</v>
      </c>
      <c r="B21" s="322">
        <v>204397</v>
      </c>
      <c r="C21" s="322">
        <v>154473</v>
      </c>
      <c r="D21" s="338" t="s">
        <v>2</v>
      </c>
      <c r="E21" s="322">
        <v>7799</v>
      </c>
      <c r="F21" s="338" t="s">
        <v>2</v>
      </c>
      <c r="G21" s="338" t="s">
        <v>2</v>
      </c>
      <c r="H21" s="338" t="s">
        <v>2</v>
      </c>
      <c r="I21" s="338" t="s">
        <v>2</v>
      </c>
      <c r="J21" s="338" t="s">
        <v>2</v>
      </c>
      <c r="K21" s="338" t="s">
        <v>2</v>
      </c>
      <c r="L21" s="338" t="s">
        <v>2</v>
      </c>
      <c r="M21" s="322">
        <v>29128</v>
      </c>
      <c r="N21" s="322">
        <v>5244</v>
      </c>
      <c r="O21" s="322">
        <v>635</v>
      </c>
      <c r="P21" s="322">
        <v>1293</v>
      </c>
      <c r="Q21" s="338" t="s">
        <v>2</v>
      </c>
      <c r="R21" s="338" t="s">
        <v>2</v>
      </c>
      <c r="S21" s="322">
        <v>2299</v>
      </c>
      <c r="T21" s="322">
        <v>2300</v>
      </c>
      <c r="U21" s="322">
        <v>1009</v>
      </c>
      <c r="V21" s="338" t="s">
        <v>2</v>
      </c>
      <c r="W21" s="338" t="s">
        <v>2</v>
      </c>
      <c r="X21" s="338" t="s">
        <v>2</v>
      </c>
      <c r="Z21" s="40" t="s">
        <v>48</v>
      </c>
      <c r="AA21" s="322">
        <v>212359</v>
      </c>
      <c r="AB21" s="322">
        <v>137754</v>
      </c>
      <c r="AC21" s="322">
        <v>118421</v>
      </c>
      <c r="AD21" s="322">
        <v>6198</v>
      </c>
      <c r="AE21" s="322">
        <v>13135</v>
      </c>
      <c r="AF21" s="322">
        <v>6457</v>
      </c>
      <c r="AG21" s="322">
        <v>1382</v>
      </c>
      <c r="AH21" s="322">
        <v>848</v>
      </c>
      <c r="AI21" s="322">
        <v>2409</v>
      </c>
      <c r="AJ21" s="322">
        <v>1818</v>
      </c>
      <c r="AK21" s="322">
        <v>54359</v>
      </c>
      <c r="AL21" s="322">
        <v>36812</v>
      </c>
      <c r="AM21" s="322">
        <v>9129</v>
      </c>
      <c r="AN21" s="322">
        <v>1127</v>
      </c>
      <c r="AO21" s="322">
        <v>1842</v>
      </c>
      <c r="AP21" s="322">
        <v>5449</v>
      </c>
      <c r="AQ21" s="322">
        <v>9240</v>
      </c>
      <c r="AR21" s="322">
        <v>5723</v>
      </c>
      <c r="AS21" s="322">
        <v>2827</v>
      </c>
      <c r="AT21" s="322">
        <v>690</v>
      </c>
      <c r="AU21" s="322">
        <v>4549</v>
      </c>
      <c r="AV21" s="338" t="s">
        <v>2</v>
      </c>
      <c r="AW21" s="322">
        <v>4549</v>
      </c>
      <c r="AY21" s="40" t="s">
        <v>48</v>
      </c>
      <c r="AZ21" s="322">
        <v>253957</v>
      </c>
      <c r="BA21" s="322">
        <v>130505</v>
      </c>
      <c r="BB21" s="322">
        <v>96264</v>
      </c>
      <c r="BC21" s="322">
        <v>4775</v>
      </c>
      <c r="BD21" s="322">
        <v>29466</v>
      </c>
      <c r="BE21" s="322">
        <v>10349</v>
      </c>
      <c r="BF21" s="322">
        <v>2273</v>
      </c>
      <c r="BG21" s="322">
        <v>1730</v>
      </c>
      <c r="BH21" s="322">
        <v>3390</v>
      </c>
      <c r="BI21" s="322">
        <v>2956</v>
      </c>
      <c r="BJ21" s="322">
        <v>87257</v>
      </c>
      <c r="BK21" s="322">
        <v>48161</v>
      </c>
      <c r="BL21" s="322">
        <v>13676</v>
      </c>
      <c r="BM21" s="322">
        <v>2189</v>
      </c>
      <c r="BN21" s="322">
        <v>2405</v>
      </c>
      <c r="BO21" s="322">
        <v>20826</v>
      </c>
      <c r="BP21" s="322">
        <v>16813</v>
      </c>
      <c r="BQ21" s="322">
        <v>10787</v>
      </c>
      <c r="BR21" s="322">
        <v>3381</v>
      </c>
      <c r="BS21" s="322">
        <v>2645</v>
      </c>
      <c r="BT21" s="322">
        <v>9033</v>
      </c>
      <c r="BU21" s="322">
        <v>3638</v>
      </c>
      <c r="BV21" s="322">
        <v>5395</v>
      </c>
    </row>
    <row r="22" spans="1:74" ht="13.9" x14ac:dyDescent="0.3">
      <c r="A22" s="40" t="s">
        <v>49</v>
      </c>
      <c r="B22" s="322">
        <v>164686</v>
      </c>
      <c r="C22" s="322">
        <v>133601</v>
      </c>
      <c r="D22" s="338" t="s">
        <v>2</v>
      </c>
      <c r="E22" s="322">
        <v>11723</v>
      </c>
      <c r="F22" s="338" t="s">
        <v>2</v>
      </c>
      <c r="G22" s="338" t="s">
        <v>2</v>
      </c>
      <c r="H22" s="338" t="s">
        <v>2</v>
      </c>
      <c r="I22" s="338" t="s">
        <v>2</v>
      </c>
      <c r="J22" s="338" t="s">
        <v>2</v>
      </c>
      <c r="K22" s="338" t="s">
        <v>2</v>
      </c>
      <c r="L22" s="338" t="s">
        <v>2</v>
      </c>
      <c r="M22" s="322">
        <v>2424</v>
      </c>
      <c r="N22" s="322">
        <v>615</v>
      </c>
      <c r="O22" s="322">
        <v>2695</v>
      </c>
      <c r="P22" s="322">
        <v>2141</v>
      </c>
      <c r="Q22" s="338" t="s">
        <v>2</v>
      </c>
      <c r="R22" s="338" t="s">
        <v>2</v>
      </c>
      <c r="S22" s="322">
        <v>6009</v>
      </c>
      <c r="T22" s="322">
        <v>8320</v>
      </c>
      <c r="U22" s="322">
        <v>3117</v>
      </c>
      <c r="V22" s="338" t="s">
        <v>2</v>
      </c>
      <c r="W22" s="338" t="s">
        <v>2</v>
      </c>
      <c r="X22" s="338" t="s">
        <v>2</v>
      </c>
      <c r="Z22" s="40" t="s">
        <v>49</v>
      </c>
      <c r="AA22" s="322">
        <v>175801</v>
      </c>
      <c r="AB22" s="322">
        <v>132464</v>
      </c>
      <c r="AC22" s="322">
        <v>99784</v>
      </c>
      <c r="AD22" s="322">
        <v>10057</v>
      </c>
      <c r="AE22" s="322">
        <v>22623</v>
      </c>
      <c r="AF22" s="322">
        <v>7231</v>
      </c>
      <c r="AG22" s="322">
        <v>2328</v>
      </c>
      <c r="AH22" s="322">
        <v>1239</v>
      </c>
      <c r="AI22" s="322">
        <v>1542</v>
      </c>
      <c r="AJ22" s="322">
        <v>2122</v>
      </c>
      <c r="AK22" s="322">
        <v>12565</v>
      </c>
      <c r="AL22" s="322">
        <v>2850</v>
      </c>
      <c r="AM22" s="322">
        <v>916</v>
      </c>
      <c r="AN22" s="322">
        <v>4233</v>
      </c>
      <c r="AO22" s="322">
        <v>3074</v>
      </c>
      <c r="AP22" s="322">
        <v>1492</v>
      </c>
      <c r="AQ22" s="322">
        <v>20856</v>
      </c>
      <c r="AR22" s="322">
        <v>10497</v>
      </c>
      <c r="AS22" s="322">
        <v>8550</v>
      </c>
      <c r="AT22" s="322">
        <v>1809</v>
      </c>
      <c r="AU22" s="322">
        <v>2685</v>
      </c>
      <c r="AV22" s="338" t="s">
        <v>2</v>
      </c>
      <c r="AW22" s="322">
        <v>2685</v>
      </c>
      <c r="AY22" s="40" t="s">
        <v>49</v>
      </c>
      <c r="AZ22" s="322">
        <v>206125</v>
      </c>
      <c r="BA22" s="322">
        <v>140515</v>
      </c>
      <c r="BB22" s="322">
        <v>98322</v>
      </c>
      <c r="BC22" s="322">
        <v>8140</v>
      </c>
      <c r="BD22" s="322">
        <v>34053</v>
      </c>
      <c r="BE22" s="322">
        <v>13339</v>
      </c>
      <c r="BF22" s="322">
        <v>4236</v>
      </c>
      <c r="BG22" s="322">
        <v>1912</v>
      </c>
      <c r="BH22" s="322">
        <v>2964</v>
      </c>
      <c r="BI22" s="322">
        <v>4227</v>
      </c>
      <c r="BJ22" s="322">
        <v>19034</v>
      </c>
      <c r="BK22" s="322">
        <v>3534</v>
      </c>
      <c r="BL22" s="322">
        <v>951</v>
      </c>
      <c r="BM22" s="322">
        <v>4662</v>
      </c>
      <c r="BN22" s="322">
        <v>4457</v>
      </c>
      <c r="BO22" s="322">
        <v>5430</v>
      </c>
      <c r="BP22" s="322">
        <v>26294</v>
      </c>
      <c r="BQ22" s="322">
        <v>12622</v>
      </c>
      <c r="BR22" s="322">
        <v>7943</v>
      </c>
      <c r="BS22" s="322">
        <v>5729</v>
      </c>
      <c r="BT22" s="322">
        <v>6943</v>
      </c>
      <c r="BU22" s="322">
        <v>1893</v>
      </c>
      <c r="BV22" s="322">
        <v>5050</v>
      </c>
    </row>
    <row r="23" spans="1:74" ht="13.9" x14ac:dyDescent="0.3">
      <c r="A23" s="40" t="s">
        <v>50</v>
      </c>
      <c r="B23" s="322">
        <v>138394</v>
      </c>
      <c r="C23" s="322">
        <v>116791</v>
      </c>
      <c r="D23" s="338" t="s">
        <v>2</v>
      </c>
      <c r="E23" s="322">
        <v>5528</v>
      </c>
      <c r="F23" s="338" t="s">
        <v>2</v>
      </c>
      <c r="G23" s="338" t="s">
        <v>2</v>
      </c>
      <c r="H23" s="338" t="s">
        <v>2</v>
      </c>
      <c r="I23" s="338" t="s">
        <v>2</v>
      </c>
      <c r="J23" s="338" t="s">
        <v>2</v>
      </c>
      <c r="K23" s="338" t="s">
        <v>2</v>
      </c>
      <c r="L23" s="338" t="s">
        <v>2</v>
      </c>
      <c r="M23" s="322">
        <v>1658</v>
      </c>
      <c r="N23" s="322">
        <v>830</v>
      </c>
      <c r="O23" s="322">
        <v>669</v>
      </c>
      <c r="P23" s="322">
        <v>1528</v>
      </c>
      <c r="Q23" s="338" t="s">
        <v>2</v>
      </c>
      <c r="R23" s="338" t="s">
        <v>2</v>
      </c>
      <c r="S23" s="322">
        <v>3070</v>
      </c>
      <c r="T23" s="322">
        <v>3461</v>
      </c>
      <c r="U23" s="322">
        <v>1551</v>
      </c>
      <c r="V23" s="338" t="s">
        <v>2</v>
      </c>
      <c r="W23" s="338" t="s">
        <v>2</v>
      </c>
      <c r="X23" s="338" t="s">
        <v>2</v>
      </c>
      <c r="Z23" s="40" t="s">
        <v>50</v>
      </c>
      <c r="AA23" s="322">
        <v>158919</v>
      </c>
      <c r="AB23" s="322">
        <v>124924</v>
      </c>
      <c r="AC23" s="322">
        <v>79594</v>
      </c>
      <c r="AD23" s="322">
        <v>5183</v>
      </c>
      <c r="AE23" s="322">
        <v>40147</v>
      </c>
      <c r="AF23" s="322">
        <v>6507</v>
      </c>
      <c r="AG23" s="322">
        <v>1288</v>
      </c>
      <c r="AH23" s="322">
        <v>1060</v>
      </c>
      <c r="AI23" s="322">
        <v>1862</v>
      </c>
      <c r="AJ23" s="322">
        <v>2297</v>
      </c>
      <c r="AK23" s="322">
        <v>10327</v>
      </c>
      <c r="AL23" s="322">
        <v>3226</v>
      </c>
      <c r="AM23" s="322">
        <v>1205</v>
      </c>
      <c r="AN23" s="322">
        <v>1147</v>
      </c>
      <c r="AO23" s="322">
        <v>2592</v>
      </c>
      <c r="AP23" s="322">
        <v>2157</v>
      </c>
      <c r="AQ23" s="322">
        <v>11083</v>
      </c>
      <c r="AR23" s="322">
        <v>6013</v>
      </c>
      <c r="AS23" s="322">
        <v>4101</v>
      </c>
      <c r="AT23" s="322">
        <v>969</v>
      </c>
      <c r="AU23" s="322">
        <v>6078</v>
      </c>
      <c r="AV23" s="338" t="s">
        <v>2</v>
      </c>
      <c r="AW23" s="322">
        <v>6078</v>
      </c>
      <c r="AY23" s="40" t="s">
        <v>50</v>
      </c>
      <c r="AZ23" s="322">
        <v>158649</v>
      </c>
      <c r="BA23" s="322">
        <v>112017</v>
      </c>
      <c r="BB23" s="322">
        <v>62271</v>
      </c>
      <c r="BC23" s="322">
        <v>3715</v>
      </c>
      <c r="BD23" s="322">
        <v>46031</v>
      </c>
      <c r="BE23" s="322">
        <v>8986</v>
      </c>
      <c r="BF23" s="322">
        <v>1695</v>
      </c>
      <c r="BG23" s="322">
        <v>1148</v>
      </c>
      <c r="BH23" s="322">
        <v>3021</v>
      </c>
      <c r="BI23" s="322">
        <v>3122</v>
      </c>
      <c r="BJ23" s="322">
        <v>15861</v>
      </c>
      <c r="BK23" s="322">
        <v>2577</v>
      </c>
      <c r="BL23" s="322">
        <v>911</v>
      </c>
      <c r="BM23" s="322">
        <v>836</v>
      </c>
      <c r="BN23" s="322">
        <v>3968</v>
      </c>
      <c r="BO23" s="322">
        <v>7569</v>
      </c>
      <c r="BP23" s="322">
        <v>10333</v>
      </c>
      <c r="BQ23" s="322">
        <v>5536</v>
      </c>
      <c r="BR23" s="322">
        <v>3257</v>
      </c>
      <c r="BS23" s="322">
        <v>1540</v>
      </c>
      <c r="BT23" s="322">
        <v>11452</v>
      </c>
      <c r="BU23" s="322">
        <v>6455</v>
      </c>
      <c r="BV23" s="322">
        <v>4997</v>
      </c>
    </row>
    <row r="24" spans="1:74" ht="13.9" x14ac:dyDescent="0.3">
      <c r="A24" s="40" t="s">
        <v>51</v>
      </c>
      <c r="B24" s="322">
        <v>132996</v>
      </c>
      <c r="C24" s="322">
        <v>121548</v>
      </c>
      <c r="D24" s="338" t="s">
        <v>2</v>
      </c>
      <c r="E24" s="322">
        <v>3597</v>
      </c>
      <c r="F24" s="338" t="s">
        <v>2</v>
      </c>
      <c r="G24" s="338" t="s">
        <v>2</v>
      </c>
      <c r="H24" s="338" t="s">
        <v>2</v>
      </c>
      <c r="I24" s="338" t="s">
        <v>2</v>
      </c>
      <c r="J24" s="338" t="s">
        <v>2</v>
      </c>
      <c r="K24" s="338" t="s">
        <v>2</v>
      </c>
      <c r="L24" s="338" t="s">
        <v>2</v>
      </c>
      <c r="M24" s="322">
        <v>3069</v>
      </c>
      <c r="N24" s="322">
        <v>858</v>
      </c>
      <c r="O24" s="322">
        <v>147</v>
      </c>
      <c r="P24" s="322">
        <v>1089</v>
      </c>
      <c r="Q24" s="338" t="s">
        <v>2</v>
      </c>
      <c r="R24" s="338" t="s">
        <v>2</v>
      </c>
      <c r="S24" s="322">
        <v>478</v>
      </c>
      <c r="T24" s="322">
        <v>507</v>
      </c>
      <c r="U24" s="322">
        <v>311</v>
      </c>
      <c r="V24" s="338" t="s">
        <v>2</v>
      </c>
      <c r="W24" s="338" t="s">
        <v>2</v>
      </c>
      <c r="X24" s="338" t="s">
        <v>2</v>
      </c>
      <c r="Z24" s="40" t="s">
        <v>51</v>
      </c>
      <c r="AA24" s="322">
        <v>147269</v>
      </c>
      <c r="AB24" s="322">
        <v>124390</v>
      </c>
      <c r="AC24" s="322">
        <v>111810</v>
      </c>
      <c r="AD24" s="322">
        <v>3199</v>
      </c>
      <c r="AE24" s="322">
        <v>9381</v>
      </c>
      <c r="AF24" s="322">
        <v>3365</v>
      </c>
      <c r="AG24" s="322">
        <v>592</v>
      </c>
      <c r="AH24" s="322">
        <v>397</v>
      </c>
      <c r="AI24" s="322">
        <v>1399</v>
      </c>
      <c r="AJ24" s="322">
        <v>977</v>
      </c>
      <c r="AK24" s="322">
        <v>13490</v>
      </c>
      <c r="AL24" s="322">
        <v>5323</v>
      </c>
      <c r="AM24" s="322">
        <v>1916</v>
      </c>
      <c r="AN24" s="322">
        <v>380</v>
      </c>
      <c r="AO24" s="322">
        <v>2026</v>
      </c>
      <c r="AP24" s="322">
        <v>3845</v>
      </c>
      <c r="AQ24" s="322">
        <v>2300</v>
      </c>
      <c r="AR24" s="322">
        <v>1403</v>
      </c>
      <c r="AS24" s="322">
        <v>768</v>
      </c>
      <c r="AT24" s="322">
        <v>129</v>
      </c>
      <c r="AU24" s="322">
        <v>3724</v>
      </c>
      <c r="AV24" s="338" t="s">
        <v>2</v>
      </c>
      <c r="AW24" s="322">
        <v>3724</v>
      </c>
      <c r="AY24" s="40" t="s">
        <v>51</v>
      </c>
      <c r="AZ24" s="322">
        <v>160060</v>
      </c>
      <c r="BA24" s="322">
        <v>119219</v>
      </c>
      <c r="BB24" s="322">
        <v>101015</v>
      </c>
      <c r="BC24" s="322">
        <v>2718</v>
      </c>
      <c r="BD24" s="322">
        <v>15486</v>
      </c>
      <c r="BE24" s="322">
        <v>6269</v>
      </c>
      <c r="BF24" s="322">
        <v>1238</v>
      </c>
      <c r="BG24" s="322">
        <v>700</v>
      </c>
      <c r="BH24" s="322">
        <v>2500</v>
      </c>
      <c r="BI24" s="322">
        <v>1831</v>
      </c>
      <c r="BJ24" s="322">
        <v>26152</v>
      </c>
      <c r="BK24" s="322">
        <v>6325</v>
      </c>
      <c r="BL24" s="322">
        <v>3009</v>
      </c>
      <c r="BM24" s="322">
        <v>892</v>
      </c>
      <c r="BN24" s="322">
        <v>2883</v>
      </c>
      <c r="BO24" s="322">
        <v>13043</v>
      </c>
      <c r="BP24" s="322">
        <v>4021</v>
      </c>
      <c r="BQ24" s="322">
        <v>2616</v>
      </c>
      <c r="BR24" s="322">
        <v>1027</v>
      </c>
      <c r="BS24" s="322">
        <v>378</v>
      </c>
      <c r="BT24" s="322">
        <v>4399</v>
      </c>
      <c r="BU24" s="322">
        <v>2439</v>
      </c>
      <c r="BV24" s="322">
        <v>1960</v>
      </c>
    </row>
    <row r="25" spans="1:74" ht="13.9" x14ac:dyDescent="0.3">
      <c r="A25" s="40" t="s">
        <v>52</v>
      </c>
      <c r="B25" s="322">
        <v>244834</v>
      </c>
      <c r="C25" s="322">
        <v>170755</v>
      </c>
      <c r="D25" s="338" t="s">
        <v>2</v>
      </c>
      <c r="E25" s="322">
        <v>11648</v>
      </c>
      <c r="F25" s="338" t="s">
        <v>2</v>
      </c>
      <c r="G25" s="338" t="s">
        <v>2</v>
      </c>
      <c r="H25" s="338" t="s">
        <v>2</v>
      </c>
      <c r="I25" s="338" t="s">
        <v>2</v>
      </c>
      <c r="J25" s="338" t="s">
        <v>2</v>
      </c>
      <c r="K25" s="338" t="s">
        <v>2</v>
      </c>
      <c r="L25" s="338" t="s">
        <v>2</v>
      </c>
      <c r="M25" s="322">
        <v>5208</v>
      </c>
      <c r="N25" s="322">
        <v>1997</v>
      </c>
      <c r="O25" s="322">
        <v>1658</v>
      </c>
      <c r="P25" s="322">
        <v>3086</v>
      </c>
      <c r="Q25" s="338" t="s">
        <v>2</v>
      </c>
      <c r="R25" s="338" t="s">
        <v>2</v>
      </c>
      <c r="S25" s="322">
        <v>16021</v>
      </c>
      <c r="T25" s="322">
        <v>30789</v>
      </c>
      <c r="U25" s="322">
        <v>6622</v>
      </c>
      <c r="V25" s="338" t="s">
        <v>2</v>
      </c>
      <c r="W25" s="338" t="s">
        <v>2</v>
      </c>
      <c r="X25" s="338" t="s">
        <v>2</v>
      </c>
      <c r="Z25" s="40" t="s">
        <v>52</v>
      </c>
      <c r="AA25" s="322">
        <v>266193</v>
      </c>
      <c r="AB25" s="322">
        <v>166058</v>
      </c>
      <c r="AC25" s="322">
        <v>131939</v>
      </c>
      <c r="AD25" s="322">
        <v>8689</v>
      </c>
      <c r="AE25" s="322">
        <v>25430</v>
      </c>
      <c r="AF25" s="322">
        <v>12863</v>
      </c>
      <c r="AG25" s="322">
        <v>5325</v>
      </c>
      <c r="AH25" s="322">
        <v>2161</v>
      </c>
      <c r="AI25" s="322">
        <v>2100</v>
      </c>
      <c r="AJ25" s="322">
        <v>3277</v>
      </c>
      <c r="AK25" s="322">
        <v>15535</v>
      </c>
      <c r="AL25" s="322">
        <v>5316</v>
      </c>
      <c r="AM25" s="322">
        <v>2635</v>
      </c>
      <c r="AN25" s="322">
        <v>2172</v>
      </c>
      <c r="AO25" s="322">
        <v>3364</v>
      </c>
      <c r="AP25" s="322">
        <v>2048</v>
      </c>
      <c r="AQ25" s="322">
        <v>68558</v>
      </c>
      <c r="AR25" s="322">
        <v>30837</v>
      </c>
      <c r="AS25" s="322">
        <v>32139</v>
      </c>
      <c r="AT25" s="322">
        <v>5582</v>
      </c>
      <c r="AU25" s="322">
        <v>3179</v>
      </c>
      <c r="AV25" s="338" t="s">
        <v>2</v>
      </c>
      <c r="AW25" s="322">
        <v>3179</v>
      </c>
      <c r="AY25" s="40" t="s">
        <v>52</v>
      </c>
      <c r="AZ25" s="322">
        <v>303086</v>
      </c>
      <c r="BA25" s="322">
        <v>173025</v>
      </c>
      <c r="BB25" s="322">
        <v>118250</v>
      </c>
      <c r="BC25" s="322">
        <v>7456</v>
      </c>
      <c r="BD25" s="322">
        <v>47319</v>
      </c>
      <c r="BE25" s="322">
        <v>23160</v>
      </c>
      <c r="BF25" s="322">
        <v>8302</v>
      </c>
      <c r="BG25" s="322">
        <v>4301</v>
      </c>
      <c r="BH25" s="322">
        <v>3574</v>
      </c>
      <c r="BI25" s="322">
        <v>6983</v>
      </c>
      <c r="BJ25" s="322">
        <v>20938</v>
      </c>
      <c r="BK25" s="322">
        <v>4983</v>
      </c>
      <c r="BL25" s="322">
        <v>3072</v>
      </c>
      <c r="BM25" s="322">
        <v>2221</v>
      </c>
      <c r="BN25" s="322">
        <v>4573</v>
      </c>
      <c r="BO25" s="322">
        <v>6089</v>
      </c>
      <c r="BP25" s="322">
        <v>78542</v>
      </c>
      <c r="BQ25" s="322">
        <v>35187</v>
      </c>
      <c r="BR25" s="322">
        <v>28886</v>
      </c>
      <c r="BS25" s="322">
        <v>14469</v>
      </c>
      <c r="BT25" s="322">
        <v>7421</v>
      </c>
      <c r="BU25" s="322">
        <v>1728</v>
      </c>
      <c r="BV25" s="322">
        <v>5693</v>
      </c>
    </row>
    <row r="26" spans="1:74" ht="13.9" x14ac:dyDescent="0.3">
      <c r="A26" s="40" t="s">
        <v>53</v>
      </c>
      <c r="B26" s="322">
        <v>230983</v>
      </c>
      <c r="C26" s="322">
        <v>180234</v>
      </c>
      <c r="D26" s="338" t="s">
        <v>2</v>
      </c>
      <c r="E26" s="322">
        <v>7788</v>
      </c>
      <c r="F26" s="338" t="s">
        <v>2</v>
      </c>
      <c r="G26" s="338" t="s">
        <v>2</v>
      </c>
      <c r="H26" s="338" t="s">
        <v>2</v>
      </c>
      <c r="I26" s="338" t="s">
        <v>2</v>
      </c>
      <c r="J26" s="338" t="s">
        <v>2</v>
      </c>
      <c r="K26" s="338" t="s">
        <v>2</v>
      </c>
      <c r="L26" s="338" t="s">
        <v>2</v>
      </c>
      <c r="M26" s="322">
        <v>2790</v>
      </c>
      <c r="N26" s="322">
        <v>739</v>
      </c>
      <c r="O26" s="322">
        <v>636</v>
      </c>
      <c r="P26" s="322">
        <v>2380</v>
      </c>
      <c r="Q26" s="338" t="s">
        <v>2</v>
      </c>
      <c r="R26" s="338" t="s">
        <v>2</v>
      </c>
      <c r="S26" s="322">
        <v>8554</v>
      </c>
      <c r="T26" s="322">
        <v>23229</v>
      </c>
      <c r="U26" s="322">
        <v>5741</v>
      </c>
      <c r="V26" s="338" t="s">
        <v>2</v>
      </c>
      <c r="W26" s="338" t="s">
        <v>2</v>
      </c>
      <c r="X26" s="338" t="s">
        <v>2</v>
      </c>
      <c r="Z26" s="40" t="s">
        <v>53</v>
      </c>
      <c r="AA26" s="322">
        <v>248935</v>
      </c>
      <c r="AB26" s="322">
        <v>164098</v>
      </c>
      <c r="AC26" s="322">
        <v>141814</v>
      </c>
      <c r="AD26" s="322">
        <v>6990</v>
      </c>
      <c r="AE26" s="322">
        <v>15294</v>
      </c>
      <c r="AF26" s="322">
        <v>10404</v>
      </c>
      <c r="AG26" s="322">
        <v>4762</v>
      </c>
      <c r="AH26" s="322">
        <v>1601</v>
      </c>
      <c r="AI26" s="322">
        <v>1566</v>
      </c>
      <c r="AJ26" s="322">
        <v>2475</v>
      </c>
      <c r="AK26" s="322">
        <v>12887</v>
      </c>
      <c r="AL26" s="322">
        <v>3487</v>
      </c>
      <c r="AM26" s="322">
        <v>1093</v>
      </c>
      <c r="AN26" s="322">
        <v>1232</v>
      </c>
      <c r="AO26" s="322">
        <v>3431</v>
      </c>
      <c r="AP26" s="322">
        <v>3644</v>
      </c>
      <c r="AQ26" s="322">
        <v>58261</v>
      </c>
      <c r="AR26" s="322">
        <v>22569</v>
      </c>
      <c r="AS26" s="322">
        <v>30543</v>
      </c>
      <c r="AT26" s="322">
        <v>5149</v>
      </c>
      <c r="AU26" s="322">
        <v>3285</v>
      </c>
      <c r="AV26" s="338" t="s">
        <v>2</v>
      </c>
      <c r="AW26" s="322">
        <v>3285</v>
      </c>
      <c r="AY26" s="40" t="s">
        <v>53</v>
      </c>
      <c r="AZ26" s="322">
        <v>275885</v>
      </c>
      <c r="BA26" s="322">
        <v>147686</v>
      </c>
      <c r="BB26" s="322">
        <v>114446</v>
      </c>
      <c r="BC26" s="322">
        <v>5206</v>
      </c>
      <c r="BD26" s="322">
        <v>28034</v>
      </c>
      <c r="BE26" s="322">
        <v>20472</v>
      </c>
      <c r="BF26" s="322">
        <v>8539</v>
      </c>
      <c r="BG26" s="322">
        <v>3559</v>
      </c>
      <c r="BH26" s="322">
        <v>3045</v>
      </c>
      <c r="BI26" s="322">
        <v>5329</v>
      </c>
      <c r="BJ26" s="322">
        <v>25534</v>
      </c>
      <c r="BK26" s="322">
        <v>4600</v>
      </c>
      <c r="BL26" s="322">
        <v>1596</v>
      </c>
      <c r="BM26" s="322">
        <v>1388</v>
      </c>
      <c r="BN26" s="322">
        <v>6164</v>
      </c>
      <c r="BO26" s="322">
        <v>11786</v>
      </c>
      <c r="BP26" s="322">
        <v>74942</v>
      </c>
      <c r="BQ26" s="322">
        <v>32025</v>
      </c>
      <c r="BR26" s="322">
        <v>30854</v>
      </c>
      <c r="BS26" s="322">
        <v>12063</v>
      </c>
      <c r="BT26" s="322">
        <v>7251</v>
      </c>
      <c r="BU26" s="322">
        <v>1456</v>
      </c>
      <c r="BV26" s="322">
        <v>5795</v>
      </c>
    </row>
    <row r="27" spans="1:74" ht="13.9" x14ac:dyDescent="0.3">
      <c r="A27" s="40" t="s">
        <v>54</v>
      </c>
      <c r="B27" s="322">
        <v>168470</v>
      </c>
      <c r="C27" s="322">
        <v>141093</v>
      </c>
      <c r="D27" s="338" t="s">
        <v>2</v>
      </c>
      <c r="E27" s="322">
        <v>5772</v>
      </c>
      <c r="F27" s="338" t="s">
        <v>2</v>
      </c>
      <c r="G27" s="338" t="s">
        <v>2</v>
      </c>
      <c r="H27" s="338" t="s">
        <v>2</v>
      </c>
      <c r="I27" s="338" t="s">
        <v>2</v>
      </c>
      <c r="J27" s="338" t="s">
        <v>2</v>
      </c>
      <c r="K27" s="338" t="s">
        <v>2</v>
      </c>
      <c r="L27" s="338" t="s">
        <v>2</v>
      </c>
      <c r="M27" s="322">
        <v>5751</v>
      </c>
      <c r="N27" s="322">
        <v>2241</v>
      </c>
      <c r="O27" s="322">
        <v>882</v>
      </c>
      <c r="P27" s="322">
        <v>1216</v>
      </c>
      <c r="Q27" s="338" t="s">
        <v>2</v>
      </c>
      <c r="R27" s="338" t="s">
        <v>2</v>
      </c>
      <c r="S27" s="322">
        <v>3314</v>
      </c>
      <c r="T27" s="322">
        <v>4899</v>
      </c>
      <c r="U27" s="322">
        <v>1444</v>
      </c>
      <c r="V27" s="338" t="s">
        <v>2</v>
      </c>
      <c r="W27" s="338" t="s">
        <v>2</v>
      </c>
      <c r="X27" s="338" t="s">
        <v>2</v>
      </c>
      <c r="Z27" s="40" t="s">
        <v>54</v>
      </c>
      <c r="AA27" s="322">
        <v>187904</v>
      </c>
      <c r="AB27" s="322">
        <v>140881</v>
      </c>
      <c r="AC27" s="322">
        <v>120378</v>
      </c>
      <c r="AD27" s="322">
        <v>5462</v>
      </c>
      <c r="AE27" s="322">
        <v>15041</v>
      </c>
      <c r="AF27" s="322">
        <v>5880</v>
      </c>
      <c r="AG27" s="322">
        <v>1632</v>
      </c>
      <c r="AH27" s="322">
        <v>738</v>
      </c>
      <c r="AI27" s="322">
        <v>1922</v>
      </c>
      <c r="AJ27" s="322">
        <v>1588</v>
      </c>
      <c r="AK27" s="322">
        <v>23289</v>
      </c>
      <c r="AL27" s="322">
        <v>8041</v>
      </c>
      <c r="AM27" s="322">
        <v>4506</v>
      </c>
      <c r="AN27" s="322">
        <v>1701</v>
      </c>
      <c r="AO27" s="322">
        <v>2484</v>
      </c>
      <c r="AP27" s="322">
        <v>6557</v>
      </c>
      <c r="AQ27" s="322">
        <v>14616</v>
      </c>
      <c r="AR27" s="322">
        <v>6436</v>
      </c>
      <c r="AS27" s="322">
        <v>6975</v>
      </c>
      <c r="AT27" s="322">
        <v>1205</v>
      </c>
      <c r="AU27" s="322">
        <v>3238</v>
      </c>
      <c r="AV27" s="338" t="s">
        <v>2</v>
      </c>
      <c r="AW27" s="322">
        <v>3238</v>
      </c>
      <c r="AY27" s="40" t="s">
        <v>54</v>
      </c>
      <c r="AZ27" s="322">
        <v>199693</v>
      </c>
      <c r="BA27" s="322">
        <v>129606</v>
      </c>
      <c r="BB27" s="322">
        <v>96658</v>
      </c>
      <c r="BC27" s="322">
        <v>4417</v>
      </c>
      <c r="BD27" s="322">
        <v>28531</v>
      </c>
      <c r="BE27" s="322">
        <v>9334</v>
      </c>
      <c r="BF27" s="322">
        <v>2579</v>
      </c>
      <c r="BG27" s="322">
        <v>1279</v>
      </c>
      <c r="BH27" s="322">
        <v>2829</v>
      </c>
      <c r="BI27" s="322">
        <v>2647</v>
      </c>
      <c r="BJ27" s="322">
        <v>36143</v>
      </c>
      <c r="BK27" s="322">
        <v>8106</v>
      </c>
      <c r="BL27" s="322">
        <v>7337</v>
      </c>
      <c r="BM27" s="322">
        <v>2216</v>
      </c>
      <c r="BN27" s="322">
        <v>2618</v>
      </c>
      <c r="BO27" s="322">
        <v>15866</v>
      </c>
      <c r="BP27" s="322">
        <v>20811</v>
      </c>
      <c r="BQ27" s="322">
        <v>10442</v>
      </c>
      <c r="BR27" s="322">
        <v>8126</v>
      </c>
      <c r="BS27" s="322">
        <v>2243</v>
      </c>
      <c r="BT27" s="322">
        <v>3799</v>
      </c>
      <c r="BU27" s="322">
        <v>1413</v>
      </c>
      <c r="BV27" s="322">
        <v>2386</v>
      </c>
    </row>
    <row r="28" spans="1:74" ht="13.9" x14ac:dyDescent="0.3">
      <c r="A28" s="40" t="s">
        <v>55</v>
      </c>
      <c r="B28" s="322">
        <v>212170</v>
      </c>
      <c r="C28" s="322">
        <v>122403</v>
      </c>
      <c r="D28" s="338" t="s">
        <v>2</v>
      </c>
      <c r="E28" s="322">
        <v>4531</v>
      </c>
      <c r="F28" s="338" t="s">
        <v>2</v>
      </c>
      <c r="G28" s="338" t="s">
        <v>2</v>
      </c>
      <c r="H28" s="338" t="s">
        <v>2</v>
      </c>
      <c r="I28" s="338" t="s">
        <v>2</v>
      </c>
      <c r="J28" s="338" t="s">
        <v>2</v>
      </c>
      <c r="K28" s="338" t="s">
        <v>2</v>
      </c>
      <c r="L28" s="338" t="s">
        <v>2</v>
      </c>
      <c r="M28" s="322">
        <v>27656</v>
      </c>
      <c r="N28" s="322">
        <v>12504</v>
      </c>
      <c r="O28" s="322">
        <v>8152</v>
      </c>
      <c r="P28" s="322">
        <v>1712</v>
      </c>
      <c r="Q28" s="338" t="s">
        <v>2</v>
      </c>
      <c r="R28" s="338" t="s">
        <v>2</v>
      </c>
      <c r="S28" s="322">
        <v>11861</v>
      </c>
      <c r="T28" s="322">
        <v>15252</v>
      </c>
      <c r="U28" s="322">
        <v>3358</v>
      </c>
      <c r="V28" s="338" t="s">
        <v>2</v>
      </c>
      <c r="W28" s="338" t="s">
        <v>2</v>
      </c>
      <c r="X28" s="338" t="s">
        <v>2</v>
      </c>
      <c r="Z28" s="40" t="s">
        <v>55</v>
      </c>
      <c r="AA28" s="322">
        <v>243884</v>
      </c>
      <c r="AB28" s="322">
        <v>96130</v>
      </c>
      <c r="AC28" s="322">
        <v>82390</v>
      </c>
      <c r="AD28" s="322">
        <v>3231</v>
      </c>
      <c r="AE28" s="322">
        <v>10509</v>
      </c>
      <c r="AF28" s="322">
        <v>8243</v>
      </c>
      <c r="AG28" s="322">
        <v>2987</v>
      </c>
      <c r="AH28" s="322">
        <v>1652</v>
      </c>
      <c r="AI28" s="322">
        <v>1654</v>
      </c>
      <c r="AJ28" s="322">
        <v>1950</v>
      </c>
      <c r="AK28" s="322">
        <v>81648</v>
      </c>
      <c r="AL28" s="322">
        <v>29597</v>
      </c>
      <c r="AM28" s="322">
        <v>20642</v>
      </c>
      <c r="AN28" s="322">
        <v>21455</v>
      </c>
      <c r="AO28" s="322">
        <v>2347</v>
      </c>
      <c r="AP28" s="322">
        <v>7607</v>
      </c>
      <c r="AQ28" s="322">
        <v>52655</v>
      </c>
      <c r="AR28" s="322">
        <v>31982</v>
      </c>
      <c r="AS28" s="322">
        <v>17931</v>
      </c>
      <c r="AT28" s="322">
        <v>2742</v>
      </c>
      <c r="AU28" s="322">
        <v>5208</v>
      </c>
      <c r="AV28" s="338" t="s">
        <v>2</v>
      </c>
      <c r="AW28" s="322">
        <v>5208</v>
      </c>
      <c r="AY28" s="40" t="s">
        <v>55</v>
      </c>
      <c r="AZ28" s="322">
        <v>307984</v>
      </c>
      <c r="BA28" s="322">
        <v>89216</v>
      </c>
      <c r="BB28" s="322">
        <v>51516</v>
      </c>
      <c r="BC28" s="322">
        <v>2172</v>
      </c>
      <c r="BD28" s="322">
        <v>35528</v>
      </c>
      <c r="BE28" s="322">
        <v>13945</v>
      </c>
      <c r="BF28" s="322">
        <v>3957</v>
      </c>
      <c r="BG28" s="322">
        <v>3319</v>
      </c>
      <c r="BH28" s="322">
        <v>2677</v>
      </c>
      <c r="BI28" s="322">
        <v>3992</v>
      </c>
      <c r="BJ28" s="322">
        <v>133895</v>
      </c>
      <c r="BK28" s="322">
        <v>42484</v>
      </c>
      <c r="BL28" s="322">
        <v>30307</v>
      </c>
      <c r="BM28" s="322">
        <v>37262</v>
      </c>
      <c r="BN28" s="322">
        <v>3930</v>
      </c>
      <c r="BO28" s="322">
        <v>19912</v>
      </c>
      <c r="BP28" s="322">
        <v>60256</v>
      </c>
      <c r="BQ28" s="322">
        <v>37811</v>
      </c>
      <c r="BR28" s="322">
        <v>15050</v>
      </c>
      <c r="BS28" s="322">
        <v>7395</v>
      </c>
      <c r="BT28" s="322">
        <v>10672</v>
      </c>
      <c r="BU28" s="322">
        <v>3523</v>
      </c>
      <c r="BV28" s="322">
        <v>7149</v>
      </c>
    </row>
    <row r="29" spans="1:74" ht="13.9" x14ac:dyDescent="0.3">
      <c r="A29" s="40" t="s">
        <v>56</v>
      </c>
      <c r="B29" s="322">
        <v>226218</v>
      </c>
      <c r="C29" s="322">
        <v>177797</v>
      </c>
      <c r="D29" s="338" t="s">
        <v>2</v>
      </c>
      <c r="E29" s="322">
        <v>6698</v>
      </c>
      <c r="F29" s="338" t="s">
        <v>2</v>
      </c>
      <c r="G29" s="338" t="s">
        <v>2</v>
      </c>
      <c r="H29" s="338" t="s">
        <v>2</v>
      </c>
      <c r="I29" s="338" t="s">
        <v>2</v>
      </c>
      <c r="J29" s="338" t="s">
        <v>2</v>
      </c>
      <c r="K29" s="338" t="s">
        <v>2</v>
      </c>
      <c r="L29" s="338" t="s">
        <v>2</v>
      </c>
      <c r="M29" s="322">
        <v>23182</v>
      </c>
      <c r="N29" s="322">
        <v>6332</v>
      </c>
      <c r="O29" s="322">
        <v>1921</v>
      </c>
      <c r="P29" s="322">
        <v>1530</v>
      </c>
      <c r="Q29" s="338" t="s">
        <v>2</v>
      </c>
      <c r="R29" s="338" t="s">
        <v>2</v>
      </c>
      <c r="S29" s="322">
        <v>2489</v>
      </c>
      <c r="T29" s="322">
        <v>5546</v>
      </c>
      <c r="U29" s="322">
        <v>1572</v>
      </c>
      <c r="V29" s="338" t="s">
        <v>2</v>
      </c>
      <c r="W29" s="338" t="s">
        <v>2</v>
      </c>
      <c r="X29" s="338" t="s">
        <v>2</v>
      </c>
      <c r="Z29" s="40" t="s">
        <v>56</v>
      </c>
      <c r="AA29" s="322">
        <v>238623</v>
      </c>
      <c r="AB29" s="322">
        <v>151587</v>
      </c>
      <c r="AC29" s="322">
        <v>137097</v>
      </c>
      <c r="AD29" s="322">
        <v>5559</v>
      </c>
      <c r="AE29" s="322">
        <v>8931</v>
      </c>
      <c r="AF29" s="322">
        <v>5820</v>
      </c>
      <c r="AG29" s="322">
        <v>1881</v>
      </c>
      <c r="AH29" s="322">
        <v>737</v>
      </c>
      <c r="AI29" s="322">
        <v>1851</v>
      </c>
      <c r="AJ29" s="322">
        <v>1351</v>
      </c>
      <c r="AK29" s="322">
        <v>61586</v>
      </c>
      <c r="AL29" s="322">
        <v>33304</v>
      </c>
      <c r="AM29" s="322">
        <v>14888</v>
      </c>
      <c r="AN29" s="322">
        <v>4222</v>
      </c>
      <c r="AO29" s="322">
        <v>1962</v>
      </c>
      <c r="AP29" s="322">
        <v>7210</v>
      </c>
      <c r="AQ29" s="322">
        <v>18109</v>
      </c>
      <c r="AR29" s="322">
        <v>7825</v>
      </c>
      <c r="AS29" s="322">
        <v>9126</v>
      </c>
      <c r="AT29" s="322">
        <v>1158</v>
      </c>
      <c r="AU29" s="322">
        <v>1521</v>
      </c>
      <c r="AV29" s="338" t="s">
        <v>2</v>
      </c>
      <c r="AW29" s="322">
        <v>1521</v>
      </c>
      <c r="AY29" s="40" t="s">
        <v>56</v>
      </c>
      <c r="AZ29" s="322">
        <v>278970</v>
      </c>
      <c r="BA29" s="322">
        <v>118646</v>
      </c>
      <c r="BB29" s="322">
        <v>96253</v>
      </c>
      <c r="BC29" s="322">
        <v>3900</v>
      </c>
      <c r="BD29" s="322">
        <v>18493</v>
      </c>
      <c r="BE29" s="322">
        <v>11456</v>
      </c>
      <c r="BF29" s="322">
        <v>3204</v>
      </c>
      <c r="BG29" s="322">
        <v>1692</v>
      </c>
      <c r="BH29" s="322">
        <v>3251</v>
      </c>
      <c r="BI29" s="322">
        <v>3309</v>
      </c>
      <c r="BJ29" s="322">
        <v>116503</v>
      </c>
      <c r="BK29" s="322">
        <v>45660</v>
      </c>
      <c r="BL29" s="322">
        <v>31051</v>
      </c>
      <c r="BM29" s="322">
        <v>16011</v>
      </c>
      <c r="BN29" s="322">
        <v>3000</v>
      </c>
      <c r="BO29" s="322">
        <v>20781</v>
      </c>
      <c r="BP29" s="322">
        <v>24845</v>
      </c>
      <c r="BQ29" s="322">
        <v>12357</v>
      </c>
      <c r="BR29" s="322">
        <v>9064</v>
      </c>
      <c r="BS29" s="322">
        <v>3424</v>
      </c>
      <c r="BT29" s="322">
        <v>7520</v>
      </c>
      <c r="BU29" s="322">
        <v>1551</v>
      </c>
      <c r="BV29" s="322">
        <v>5969</v>
      </c>
    </row>
    <row r="30" spans="1:74" ht="13.9" x14ac:dyDescent="0.3">
      <c r="A30" s="40" t="s">
        <v>57</v>
      </c>
      <c r="B30" s="322">
        <v>160732</v>
      </c>
      <c r="C30" s="322">
        <v>151919</v>
      </c>
      <c r="D30" s="338" t="s">
        <v>2</v>
      </c>
      <c r="E30" s="322">
        <v>4722</v>
      </c>
      <c r="F30" s="338" t="s">
        <v>2</v>
      </c>
      <c r="G30" s="338" t="s">
        <v>2</v>
      </c>
      <c r="H30" s="338" t="s">
        <v>2</v>
      </c>
      <c r="I30" s="338" t="s">
        <v>2</v>
      </c>
      <c r="J30" s="338" t="s">
        <v>2</v>
      </c>
      <c r="K30" s="338" t="s">
        <v>2</v>
      </c>
      <c r="L30" s="338" t="s">
        <v>2</v>
      </c>
      <c r="M30" s="322">
        <v>2622</v>
      </c>
      <c r="N30" s="322">
        <v>353</v>
      </c>
      <c r="O30" s="322">
        <v>322</v>
      </c>
      <c r="P30" s="322">
        <v>866</v>
      </c>
      <c r="Q30" s="338" t="s">
        <v>2</v>
      </c>
      <c r="R30" s="338" t="s">
        <v>2</v>
      </c>
      <c r="S30" s="322">
        <v>355</v>
      </c>
      <c r="T30" s="322">
        <v>553</v>
      </c>
      <c r="U30" s="322">
        <v>313</v>
      </c>
      <c r="V30" s="338" t="s">
        <v>2</v>
      </c>
      <c r="W30" s="338" t="s">
        <v>2</v>
      </c>
      <c r="X30" s="338" t="s">
        <v>2</v>
      </c>
      <c r="Z30" s="40" t="s">
        <v>57</v>
      </c>
      <c r="AA30" s="322">
        <v>172342</v>
      </c>
      <c r="AB30" s="322">
        <v>156785</v>
      </c>
      <c r="AC30" s="322">
        <v>135655</v>
      </c>
      <c r="AD30" s="322">
        <v>4805</v>
      </c>
      <c r="AE30" s="322">
        <v>16325</v>
      </c>
      <c r="AF30" s="322">
        <v>3797</v>
      </c>
      <c r="AG30" s="322">
        <v>672</v>
      </c>
      <c r="AH30" s="322">
        <v>438</v>
      </c>
      <c r="AI30" s="322">
        <v>1534</v>
      </c>
      <c r="AJ30" s="322">
        <v>1153</v>
      </c>
      <c r="AK30" s="322">
        <v>7974</v>
      </c>
      <c r="AL30" s="322">
        <v>4234</v>
      </c>
      <c r="AM30" s="322">
        <v>667</v>
      </c>
      <c r="AN30" s="322">
        <v>622</v>
      </c>
      <c r="AO30" s="322">
        <v>1300</v>
      </c>
      <c r="AP30" s="322">
        <v>1151</v>
      </c>
      <c r="AQ30" s="322">
        <v>1614</v>
      </c>
      <c r="AR30" s="322">
        <v>828</v>
      </c>
      <c r="AS30" s="322">
        <v>645</v>
      </c>
      <c r="AT30" s="322">
        <v>141</v>
      </c>
      <c r="AU30" s="322">
        <v>2172</v>
      </c>
      <c r="AV30" s="338" t="s">
        <v>2</v>
      </c>
      <c r="AW30" s="322">
        <v>2172</v>
      </c>
      <c r="AY30" s="40" t="s">
        <v>57</v>
      </c>
      <c r="AZ30" s="322">
        <v>186990</v>
      </c>
      <c r="BA30" s="322">
        <v>160725</v>
      </c>
      <c r="BB30" s="322">
        <v>133582</v>
      </c>
      <c r="BC30" s="322">
        <v>4766</v>
      </c>
      <c r="BD30" s="322">
        <v>22377</v>
      </c>
      <c r="BE30" s="322">
        <v>6780</v>
      </c>
      <c r="BF30" s="322">
        <v>1250</v>
      </c>
      <c r="BG30" s="322">
        <v>731</v>
      </c>
      <c r="BH30" s="322">
        <v>2857</v>
      </c>
      <c r="BI30" s="322">
        <v>1942</v>
      </c>
      <c r="BJ30" s="322">
        <v>13607</v>
      </c>
      <c r="BK30" s="322">
        <v>5202</v>
      </c>
      <c r="BL30" s="322">
        <v>1163</v>
      </c>
      <c r="BM30" s="322">
        <v>867</v>
      </c>
      <c r="BN30" s="322">
        <v>1753</v>
      </c>
      <c r="BO30" s="322">
        <v>4622</v>
      </c>
      <c r="BP30" s="322">
        <v>2816</v>
      </c>
      <c r="BQ30" s="322">
        <v>1643</v>
      </c>
      <c r="BR30" s="322">
        <v>840</v>
      </c>
      <c r="BS30" s="322">
        <v>333</v>
      </c>
      <c r="BT30" s="322">
        <v>3062</v>
      </c>
      <c r="BU30" s="322">
        <v>1172</v>
      </c>
      <c r="BV30" s="322">
        <v>1890</v>
      </c>
    </row>
    <row r="31" spans="1:74" ht="13.9" x14ac:dyDescent="0.3">
      <c r="A31" s="40" t="s">
        <v>58</v>
      </c>
      <c r="B31" s="322">
        <v>218541</v>
      </c>
      <c r="C31" s="322">
        <v>165155</v>
      </c>
      <c r="D31" s="338" t="s">
        <v>2</v>
      </c>
      <c r="E31" s="322">
        <v>9792</v>
      </c>
      <c r="F31" s="338" t="s">
        <v>2</v>
      </c>
      <c r="G31" s="338" t="s">
        <v>2</v>
      </c>
      <c r="H31" s="338" t="s">
        <v>2</v>
      </c>
      <c r="I31" s="338" t="s">
        <v>2</v>
      </c>
      <c r="J31" s="338" t="s">
        <v>2</v>
      </c>
      <c r="K31" s="338" t="s">
        <v>2</v>
      </c>
      <c r="L31" s="338" t="s">
        <v>2</v>
      </c>
      <c r="M31" s="322">
        <v>2621</v>
      </c>
      <c r="N31" s="322">
        <v>775</v>
      </c>
      <c r="O31" s="322">
        <v>2165</v>
      </c>
      <c r="P31" s="322">
        <v>2796</v>
      </c>
      <c r="Q31" s="338" t="s">
        <v>2</v>
      </c>
      <c r="R31" s="338" t="s">
        <v>2</v>
      </c>
      <c r="S31" s="322">
        <v>15713</v>
      </c>
      <c r="T31" s="322">
        <v>18218</v>
      </c>
      <c r="U31" s="322">
        <v>4870</v>
      </c>
      <c r="V31" s="338" t="s">
        <v>2</v>
      </c>
      <c r="W31" s="338" t="s">
        <v>2</v>
      </c>
      <c r="X31" s="338" t="s">
        <v>2</v>
      </c>
      <c r="Z31" s="40" t="s">
        <v>58</v>
      </c>
      <c r="AA31" s="322">
        <v>244857</v>
      </c>
      <c r="AB31" s="322">
        <v>154316</v>
      </c>
      <c r="AC31" s="322">
        <v>127752</v>
      </c>
      <c r="AD31" s="322">
        <v>7674</v>
      </c>
      <c r="AE31" s="322">
        <v>18890</v>
      </c>
      <c r="AF31" s="322">
        <v>9143</v>
      </c>
      <c r="AG31" s="322">
        <v>3350</v>
      </c>
      <c r="AH31" s="322">
        <v>1955</v>
      </c>
      <c r="AI31" s="322">
        <v>1341</v>
      </c>
      <c r="AJ31" s="322">
        <v>2497</v>
      </c>
      <c r="AK31" s="322">
        <v>14436</v>
      </c>
      <c r="AL31" s="322">
        <v>3652</v>
      </c>
      <c r="AM31" s="322">
        <v>1116</v>
      </c>
      <c r="AN31" s="322">
        <v>3637</v>
      </c>
      <c r="AO31" s="322">
        <v>4492</v>
      </c>
      <c r="AP31" s="322">
        <v>1539</v>
      </c>
      <c r="AQ31" s="322">
        <v>63421</v>
      </c>
      <c r="AR31" s="322">
        <v>39350</v>
      </c>
      <c r="AS31" s="322">
        <v>19555</v>
      </c>
      <c r="AT31" s="322">
        <v>4516</v>
      </c>
      <c r="AU31" s="322">
        <v>3541</v>
      </c>
      <c r="AV31" s="338" t="s">
        <v>2</v>
      </c>
      <c r="AW31" s="322">
        <v>3541</v>
      </c>
      <c r="AY31" s="40" t="s">
        <v>58</v>
      </c>
      <c r="AZ31" s="322">
        <v>288283</v>
      </c>
      <c r="BA31" s="322">
        <v>156349</v>
      </c>
      <c r="BB31" s="322">
        <v>114534</v>
      </c>
      <c r="BC31" s="322">
        <v>6222</v>
      </c>
      <c r="BD31" s="322">
        <v>35593</v>
      </c>
      <c r="BE31" s="322">
        <v>17778</v>
      </c>
      <c r="BF31" s="322">
        <v>5677</v>
      </c>
      <c r="BG31" s="322">
        <v>3687</v>
      </c>
      <c r="BH31" s="322">
        <v>3003</v>
      </c>
      <c r="BI31" s="322">
        <v>5411</v>
      </c>
      <c r="BJ31" s="322">
        <v>27192</v>
      </c>
      <c r="BK31" s="322">
        <v>5819</v>
      </c>
      <c r="BL31" s="322">
        <v>1623</v>
      </c>
      <c r="BM31" s="322">
        <v>3912</v>
      </c>
      <c r="BN31" s="322">
        <v>8074</v>
      </c>
      <c r="BO31" s="322">
        <v>7764</v>
      </c>
      <c r="BP31" s="322">
        <v>77511</v>
      </c>
      <c r="BQ31" s="322">
        <v>47413</v>
      </c>
      <c r="BR31" s="322">
        <v>17974</v>
      </c>
      <c r="BS31" s="322">
        <v>12124</v>
      </c>
      <c r="BT31" s="322">
        <v>9453</v>
      </c>
      <c r="BU31" s="322">
        <v>2440</v>
      </c>
      <c r="BV31" s="322">
        <v>7013</v>
      </c>
    </row>
    <row r="32" spans="1:74" ht="13.9" x14ac:dyDescent="0.3">
      <c r="A32" s="40" t="s">
        <v>59</v>
      </c>
      <c r="B32" s="322">
        <v>168880</v>
      </c>
      <c r="C32" s="322">
        <v>158902</v>
      </c>
      <c r="D32" s="338" t="s">
        <v>2</v>
      </c>
      <c r="E32" s="322">
        <v>3818</v>
      </c>
      <c r="F32" s="338" t="s">
        <v>2</v>
      </c>
      <c r="G32" s="338" t="s">
        <v>2</v>
      </c>
      <c r="H32" s="338" t="s">
        <v>2</v>
      </c>
      <c r="I32" s="338" t="s">
        <v>2</v>
      </c>
      <c r="J32" s="338" t="s">
        <v>2</v>
      </c>
      <c r="K32" s="338" t="s">
        <v>2</v>
      </c>
      <c r="L32" s="338" t="s">
        <v>2</v>
      </c>
      <c r="M32" s="322">
        <v>2732</v>
      </c>
      <c r="N32" s="322">
        <v>504</v>
      </c>
      <c r="O32" s="322">
        <v>375</v>
      </c>
      <c r="P32" s="322">
        <v>762</v>
      </c>
      <c r="Q32" s="338" t="s">
        <v>2</v>
      </c>
      <c r="R32" s="338" t="s">
        <v>2</v>
      </c>
      <c r="S32" s="322">
        <v>621</v>
      </c>
      <c r="T32" s="322">
        <v>1179</v>
      </c>
      <c r="U32" s="322">
        <v>521</v>
      </c>
      <c r="V32" s="338" t="s">
        <v>2</v>
      </c>
      <c r="W32" s="338" t="s">
        <v>2</v>
      </c>
      <c r="X32" s="338" t="s">
        <v>2</v>
      </c>
      <c r="Z32" s="40" t="s">
        <v>59</v>
      </c>
      <c r="AA32" s="322">
        <v>179754</v>
      </c>
      <c r="AB32" s="322">
        <v>160351</v>
      </c>
      <c r="AC32" s="322">
        <v>150515</v>
      </c>
      <c r="AD32" s="322">
        <v>3664</v>
      </c>
      <c r="AE32" s="322">
        <v>6172</v>
      </c>
      <c r="AF32" s="322">
        <v>3717</v>
      </c>
      <c r="AG32" s="322">
        <v>1205</v>
      </c>
      <c r="AH32" s="322">
        <v>350</v>
      </c>
      <c r="AI32" s="322">
        <v>1273</v>
      </c>
      <c r="AJ32" s="322">
        <v>889</v>
      </c>
      <c r="AK32" s="322">
        <v>9707</v>
      </c>
      <c r="AL32" s="322">
        <v>4132</v>
      </c>
      <c r="AM32" s="322">
        <v>1218</v>
      </c>
      <c r="AN32" s="322">
        <v>573</v>
      </c>
      <c r="AO32" s="322">
        <v>1213</v>
      </c>
      <c r="AP32" s="322">
        <v>2571</v>
      </c>
      <c r="AQ32" s="322">
        <v>4601</v>
      </c>
      <c r="AR32" s="322">
        <v>2208</v>
      </c>
      <c r="AS32" s="322">
        <v>2056</v>
      </c>
      <c r="AT32" s="322">
        <v>337</v>
      </c>
      <c r="AU32" s="322">
        <v>1378</v>
      </c>
      <c r="AV32" s="338" t="s">
        <v>2</v>
      </c>
      <c r="AW32" s="322">
        <v>1378</v>
      </c>
      <c r="AY32" s="40" t="s">
        <v>59</v>
      </c>
      <c r="AZ32" s="322">
        <v>190146</v>
      </c>
      <c r="BA32" s="322">
        <v>149449</v>
      </c>
      <c r="BB32" s="322">
        <v>134854</v>
      </c>
      <c r="BC32" s="322">
        <v>3219</v>
      </c>
      <c r="BD32" s="322">
        <v>11376</v>
      </c>
      <c r="BE32" s="322">
        <v>7134</v>
      </c>
      <c r="BF32" s="322">
        <v>2298</v>
      </c>
      <c r="BG32" s="322">
        <v>838</v>
      </c>
      <c r="BH32" s="322">
        <v>2286</v>
      </c>
      <c r="BI32" s="322">
        <v>1712</v>
      </c>
      <c r="BJ32" s="322">
        <v>22035</v>
      </c>
      <c r="BK32" s="322">
        <v>6454</v>
      </c>
      <c r="BL32" s="322">
        <v>2595</v>
      </c>
      <c r="BM32" s="322">
        <v>1183</v>
      </c>
      <c r="BN32" s="322">
        <v>2240</v>
      </c>
      <c r="BO32" s="322">
        <v>9563</v>
      </c>
      <c r="BP32" s="322">
        <v>9120</v>
      </c>
      <c r="BQ32" s="322">
        <v>5471</v>
      </c>
      <c r="BR32" s="322">
        <v>2742</v>
      </c>
      <c r="BS32" s="322">
        <v>907</v>
      </c>
      <c r="BT32" s="322">
        <v>2408</v>
      </c>
      <c r="BU32" s="322">
        <v>976</v>
      </c>
      <c r="BV32" s="322">
        <v>1432</v>
      </c>
    </row>
    <row r="33" spans="1:74" ht="13.9" x14ac:dyDescent="0.3">
      <c r="A33" s="40" t="s">
        <v>60</v>
      </c>
      <c r="B33" s="322">
        <v>161064</v>
      </c>
      <c r="C33" s="322">
        <v>103757</v>
      </c>
      <c r="D33" s="338" t="s">
        <v>2</v>
      </c>
      <c r="E33" s="322">
        <v>4059</v>
      </c>
      <c r="F33" s="338" t="s">
        <v>2</v>
      </c>
      <c r="G33" s="338" t="s">
        <v>2</v>
      </c>
      <c r="H33" s="338" t="s">
        <v>2</v>
      </c>
      <c r="I33" s="338" t="s">
        <v>2</v>
      </c>
      <c r="J33" s="338" t="s">
        <v>2</v>
      </c>
      <c r="K33" s="338" t="s">
        <v>2</v>
      </c>
      <c r="L33" s="338" t="s">
        <v>2</v>
      </c>
      <c r="M33" s="322">
        <v>1669</v>
      </c>
      <c r="N33" s="322">
        <v>1175</v>
      </c>
      <c r="O33" s="322">
        <v>36955</v>
      </c>
      <c r="P33" s="322">
        <v>1815</v>
      </c>
      <c r="Q33" s="338" t="s">
        <v>2</v>
      </c>
      <c r="R33" s="338" t="s">
        <v>2</v>
      </c>
      <c r="S33" s="322">
        <v>3833</v>
      </c>
      <c r="T33" s="322">
        <v>5772</v>
      </c>
      <c r="U33" s="322">
        <v>1804</v>
      </c>
      <c r="V33" s="338" t="s">
        <v>2</v>
      </c>
      <c r="W33" s="338" t="s">
        <v>2</v>
      </c>
      <c r="X33" s="338" t="s">
        <v>2</v>
      </c>
      <c r="Z33" s="40" t="s">
        <v>60</v>
      </c>
      <c r="AA33" s="322">
        <v>196100</v>
      </c>
      <c r="AB33" s="322">
        <v>100800</v>
      </c>
      <c r="AC33" s="322">
        <v>84151</v>
      </c>
      <c r="AD33" s="322">
        <v>3824</v>
      </c>
      <c r="AE33" s="322">
        <v>12825</v>
      </c>
      <c r="AF33" s="322">
        <v>4868</v>
      </c>
      <c r="AG33" s="322">
        <v>1563</v>
      </c>
      <c r="AH33" s="322">
        <v>789</v>
      </c>
      <c r="AI33" s="322">
        <v>1348</v>
      </c>
      <c r="AJ33" s="322">
        <v>1168</v>
      </c>
      <c r="AK33" s="322">
        <v>75381</v>
      </c>
      <c r="AL33" s="322">
        <v>3003</v>
      </c>
      <c r="AM33" s="322">
        <v>1486</v>
      </c>
      <c r="AN33" s="322">
        <v>65553</v>
      </c>
      <c r="AO33" s="322">
        <v>3574</v>
      </c>
      <c r="AP33" s="322">
        <v>1765</v>
      </c>
      <c r="AQ33" s="322">
        <v>12738</v>
      </c>
      <c r="AR33" s="322">
        <v>6596</v>
      </c>
      <c r="AS33" s="322">
        <v>5225</v>
      </c>
      <c r="AT33" s="322">
        <v>917</v>
      </c>
      <c r="AU33" s="322">
        <v>2313</v>
      </c>
      <c r="AV33" s="338" t="s">
        <v>2</v>
      </c>
      <c r="AW33" s="322">
        <v>2313</v>
      </c>
      <c r="AY33" s="40" t="s">
        <v>60</v>
      </c>
      <c r="AZ33" s="322">
        <v>254096</v>
      </c>
      <c r="BA33" s="322">
        <v>114819</v>
      </c>
      <c r="BB33" s="322">
        <v>79231</v>
      </c>
      <c r="BC33" s="322">
        <v>3863</v>
      </c>
      <c r="BD33" s="322">
        <v>31725</v>
      </c>
      <c r="BE33" s="322">
        <v>10360</v>
      </c>
      <c r="BF33" s="322">
        <v>2837</v>
      </c>
      <c r="BG33" s="322">
        <v>1509</v>
      </c>
      <c r="BH33" s="322">
        <v>2961</v>
      </c>
      <c r="BI33" s="322">
        <v>3053</v>
      </c>
      <c r="BJ33" s="322">
        <v>104501</v>
      </c>
      <c r="BK33" s="322">
        <v>6787</v>
      </c>
      <c r="BL33" s="322">
        <v>2442</v>
      </c>
      <c r="BM33" s="322">
        <v>81377</v>
      </c>
      <c r="BN33" s="322">
        <v>8109</v>
      </c>
      <c r="BO33" s="322">
        <v>5786</v>
      </c>
      <c r="BP33" s="322">
        <v>18629</v>
      </c>
      <c r="BQ33" s="322">
        <v>9495</v>
      </c>
      <c r="BR33" s="322">
        <v>5341</v>
      </c>
      <c r="BS33" s="322">
        <v>3793</v>
      </c>
      <c r="BT33" s="322">
        <v>5787</v>
      </c>
      <c r="BU33" s="322">
        <v>2573</v>
      </c>
      <c r="BV33" s="322">
        <v>3214</v>
      </c>
    </row>
    <row r="34" spans="1:74" ht="13.9" x14ac:dyDescent="0.3">
      <c r="A34" s="40" t="s">
        <v>61</v>
      </c>
      <c r="B34" s="322">
        <v>212033</v>
      </c>
      <c r="C34" s="322">
        <v>157824</v>
      </c>
      <c r="D34" s="338" t="s">
        <v>2</v>
      </c>
      <c r="E34" s="322">
        <v>6134</v>
      </c>
      <c r="F34" s="338" t="s">
        <v>2</v>
      </c>
      <c r="G34" s="338" t="s">
        <v>2</v>
      </c>
      <c r="H34" s="338" t="s">
        <v>2</v>
      </c>
      <c r="I34" s="338" t="s">
        <v>2</v>
      </c>
      <c r="J34" s="338" t="s">
        <v>2</v>
      </c>
      <c r="K34" s="338" t="s">
        <v>2</v>
      </c>
      <c r="L34" s="338" t="s">
        <v>2</v>
      </c>
      <c r="M34" s="322">
        <v>7042</v>
      </c>
      <c r="N34" s="322">
        <v>13298</v>
      </c>
      <c r="O34" s="322">
        <v>1875</v>
      </c>
      <c r="P34" s="322">
        <v>1233</v>
      </c>
      <c r="Q34" s="338" t="s">
        <v>2</v>
      </c>
      <c r="R34" s="338" t="s">
        <v>2</v>
      </c>
      <c r="S34" s="322">
        <v>5967</v>
      </c>
      <c r="T34" s="322">
        <v>14421</v>
      </c>
      <c r="U34" s="322">
        <v>3533</v>
      </c>
      <c r="V34" s="338" t="s">
        <v>2</v>
      </c>
      <c r="W34" s="338" t="s">
        <v>2</v>
      </c>
      <c r="X34" s="338" t="s">
        <v>2</v>
      </c>
      <c r="Z34" s="40" t="s">
        <v>61</v>
      </c>
      <c r="AA34" s="322">
        <v>218334</v>
      </c>
      <c r="AB34" s="322">
        <v>140804</v>
      </c>
      <c r="AC34" s="322">
        <v>121694</v>
      </c>
      <c r="AD34" s="322">
        <v>5113</v>
      </c>
      <c r="AE34" s="322">
        <v>13997</v>
      </c>
      <c r="AF34" s="322">
        <v>7741</v>
      </c>
      <c r="AG34" s="322">
        <v>3007</v>
      </c>
      <c r="AH34" s="322">
        <v>1194</v>
      </c>
      <c r="AI34" s="322">
        <v>1577</v>
      </c>
      <c r="AJ34" s="322">
        <v>1963</v>
      </c>
      <c r="AK34" s="322">
        <v>33662</v>
      </c>
      <c r="AL34" s="322">
        <v>7672</v>
      </c>
      <c r="AM34" s="322">
        <v>17293</v>
      </c>
      <c r="AN34" s="322">
        <v>2166</v>
      </c>
      <c r="AO34" s="322">
        <v>1446</v>
      </c>
      <c r="AP34" s="322">
        <v>5085</v>
      </c>
      <c r="AQ34" s="322">
        <v>33672</v>
      </c>
      <c r="AR34" s="322">
        <v>12631</v>
      </c>
      <c r="AS34" s="322">
        <v>17797</v>
      </c>
      <c r="AT34" s="322">
        <v>3244</v>
      </c>
      <c r="AU34" s="322">
        <v>2455</v>
      </c>
      <c r="AV34" s="338" t="s">
        <v>2</v>
      </c>
      <c r="AW34" s="322">
        <v>2455</v>
      </c>
      <c r="AY34" s="40" t="s">
        <v>61</v>
      </c>
      <c r="AZ34" s="322">
        <v>258249</v>
      </c>
      <c r="BA34" s="322">
        <v>134799</v>
      </c>
      <c r="BB34" s="322">
        <v>92999</v>
      </c>
      <c r="BC34" s="322">
        <v>3959</v>
      </c>
      <c r="BD34" s="322">
        <v>37841</v>
      </c>
      <c r="BE34" s="322">
        <v>13766</v>
      </c>
      <c r="BF34" s="322">
        <v>4568</v>
      </c>
      <c r="BG34" s="322">
        <v>2403</v>
      </c>
      <c r="BH34" s="322">
        <v>2602</v>
      </c>
      <c r="BI34" s="322">
        <v>4193</v>
      </c>
      <c r="BJ34" s="322">
        <v>54389</v>
      </c>
      <c r="BK34" s="322">
        <v>9134</v>
      </c>
      <c r="BL34" s="322">
        <v>26347</v>
      </c>
      <c r="BM34" s="322">
        <v>4632</v>
      </c>
      <c r="BN34" s="322">
        <v>2579</v>
      </c>
      <c r="BO34" s="322">
        <v>11697</v>
      </c>
      <c r="BP34" s="322">
        <v>44791</v>
      </c>
      <c r="BQ34" s="322">
        <v>18815</v>
      </c>
      <c r="BR34" s="322">
        <v>18841</v>
      </c>
      <c r="BS34" s="322">
        <v>7135</v>
      </c>
      <c r="BT34" s="322">
        <v>10504</v>
      </c>
      <c r="BU34" s="322">
        <v>3776</v>
      </c>
      <c r="BV34" s="322">
        <v>6728</v>
      </c>
    </row>
    <row r="35" spans="1:74" ht="13.9" x14ac:dyDescent="0.3">
      <c r="A35" s="40" t="s">
        <v>62</v>
      </c>
      <c r="B35" s="322">
        <v>252425</v>
      </c>
      <c r="C35" s="322">
        <v>201821</v>
      </c>
      <c r="D35" s="338" t="s">
        <v>2</v>
      </c>
      <c r="E35" s="322">
        <v>10575</v>
      </c>
      <c r="F35" s="338" t="s">
        <v>2</v>
      </c>
      <c r="G35" s="338" t="s">
        <v>2</v>
      </c>
      <c r="H35" s="338" t="s">
        <v>2</v>
      </c>
      <c r="I35" s="338" t="s">
        <v>2</v>
      </c>
      <c r="J35" s="338" t="s">
        <v>2</v>
      </c>
      <c r="K35" s="338" t="s">
        <v>2</v>
      </c>
      <c r="L35" s="338" t="s">
        <v>2</v>
      </c>
      <c r="M35" s="322">
        <v>7700</v>
      </c>
      <c r="N35" s="322">
        <v>4198</v>
      </c>
      <c r="O35" s="322">
        <v>1020</v>
      </c>
      <c r="P35" s="322">
        <v>2077</v>
      </c>
      <c r="Q35" s="338" t="s">
        <v>2</v>
      </c>
      <c r="R35" s="338" t="s">
        <v>2</v>
      </c>
      <c r="S35" s="322">
        <v>7303</v>
      </c>
      <c r="T35" s="322">
        <v>15305</v>
      </c>
      <c r="U35" s="322">
        <v>4207</v>
      </c>
      <c r="V35" s="338" t="s">
        <v>2</v>
      </c>
      <c r="W35" s="338" t="s">
        <v>2</v>
      </c>
      <c r="X35" s="338" t="s">
        <v>2</v>
      </c>
      <c r="Z35" s="40" t="s">
        <v>62</v>
      </c>
      <c r="AA35" s="322">
        <v>260378</v>
      </c>
      <c r="AB35" s="322">
        <v>202978</v>
      </c>
      <c r="AC35" s="322">
        <v>168665</v>
      </c>
      <c r="AD35" s="322">
        <v>8151</v>
      </c>
      <c r="AE35" s="322">
        <v>26162</v>
      </c>
      <c r="AF35" s="322">
        <v>8731</v>
      </c>
      <c r="AG35" s="322">
        <v>2892</v>
      </c>
      <c r="AH35" s="322">
        <v>1255</v>
      </c>
      <c r="AI35" s="322">
        <v>2248</v>
      </c>
      <c r="AJ35" s="322">
        <v>2336</v>
      </c>
      <c r="AK35" s="322">
        <v>20272</v>
      </c>
      <c r="AL35" s="322">
        <v>7412</v>
      </c>
      <c r="AM35" s="322">
        <v>5453</v>
      </c>
      <c r="AN35" s="322">
        <v>1098</v>
      </c>
      <c r="AO35" s="322">
        <v>2227</v>
      </c>
      <c r="AP35" s="322">
        <v>4082</v>
      </c>
      <c r="AQ35" s="322">
        <v>25061</v>
      </c>
      <c r="AR35" s="322">
        <v>10009</v>
      </c>
      <c r="AS35" s="322">
        <v>12665</v>
      </c>
      <c r="AT35" s="322">
        <v>2387</v>
      </c>
      <c r="AU35" s="322">
        <v>3336</v>
      </c>
      <c r="AV35" s="338" t="s">
        <v>2</v>
      </c>
      <c r="AW35" s="322">
        <v>3336</v>
      </c>
      <c r="AY35" s="40" t="s">
        <v>62</v>
      </c>
      <c r="AZ35" s="322">
        <v>306995</v>
      </c>
      <c r="BA35" s="322">
        <v>219216</v>
      </c>
      <c r="BB35" s="322">
        <v>163739</v>
      </c>
      <c r="BC35" s="322">
        <v>7664</v>
      </c>
      <c r="BD35" s="322">
        <v>47813</v>
      </c>
      <c r="BE35" s="322">
        <v>15241</v>
      </c>
      <c r="BF35" s="322">
        <v>4642</v>
      </c>
      <c r="BG35" s="322">
        <v>2034</v>
      </c>
      <c r="BH35" s="322">
        <v>3887</v>
      </c>
      <c r="BI35" s="322">
        <v>4678</v>
      </c>
      <c r="BJ35" s="322">
        <v>33338</v>
      </c>
      <c r="BK35" s="322">
        <v>8642</v>
      </c>
      <c r="BL35" s="322">
        <v>9718</v>
      </c>
      <c r="BM35" s="322">
        <v>1493</v>
      </c>
      <c r="BN35" s="322">
        <v>3715</v>
      </c>
      <c r="BO35" s="322">
        <v>9770</v>
      </c>
      <c r="BP35" s="322">
        <v>32756</v>
      </c>
      <c r="BQ35" s="322">
        <v>14818</v>
      </c>
      <c r="BR35" s="322">
        <v>12297</v>
      </c>
      <c r="BS35" s="322">
        <v>5641</v>
      </c>
      <c r="BT35" s="322">
        <v>6444</v>
      </c>
      <c r="BU35" s="322">
        <v>2350</v>
      </c>
      <c r="BV35" s="322">
        <v>4094</v>
      </c>
    </row>
    <row r="36" spans="1:74" ht="13.9" x14ac:dyDescent="0.3">
      <c r="A36" s="40" t="s">
        <v>63</v>
      </c>
      <c r="B36" s="322">
        <v>174814</v>
      </c>
      <c r="C36" s="322">
        <v>137375</v>
      </c>
      <c r="D36" s="338" t="s">
        <v>2</v>
      </c>
      <c r="E36" s="322">
        <v>9334</v>
      </c>
      <c r="F36" s="338" t="s">
        <v>2</v>
      </c>
      <c r="G36" s="338" t="s">
        <v>2</v>
      </c>
      <c r="H36" s="338" t="s">
        <v>2</v>
      </c>
      <c r="I36" s="338" t="s">
        <v>2</v>
      </c>
      <c r="J36" s="338" t="s">
        <v>2</v>
      </c>
      <c r="K36" s="338" t="s">
        <v>2</v>
      </c>
      <c r="L36" s="338" t="s">
        <v>2</v>
      </c>
      <c r="M36" s="322">
        <v>3410</v>
      </c>
      <c r="N36" s="322">
        <v>1173</v>
      </c>
      <c r="O36" s="322">
        <v>3997</v>
      </c>
      <c r="P36" s="322">
        <v>2831</v>
      </c>
      <c r="Q36" s="338" t="s">
        <v>2</v>
      </c>
      <c r="R36" s="338" t="s">
        <v>2</v>
      </c>
      <c r="S36" s="322">
        <v>4963</v>
      </c>
      <c r="T36" s="322">
        <v>6535</v>
      </c>
      <c r="U36" s="322">
        <v>1977</v>
      </c>
      <c r="V36" s="338" t="s">
        <v>2</v>
      </c>
      <c r="W36" s="338" t="s">
        <v>2</v>
      </c>
      <c r="X36" s="338" t="s">
        <v>2</v>
      </c>
      <c r="Z36" s="40" t="s">
        <v>63</v>
      </c>
      <c r="AA36" s="322">
        <v>181291</v>
      </c>
      <c r="AB36" s="322">
        <v>132715</v>
      </c>
      <c r="AC36" s="322">
        <v>87938</v>
      </c>
      <c r="AD36" s="322">
        <v>6574</v>
      </c>
      <c r="AE36" s="322">
        <v>38203</v>
      </c>
      <c r="AF36" s="322">
        <v>7479</v>
      </c>
      <c r="AG36" s="322">
        <v>1384</v>
      </c>
      <c r="AH36" s="322">
        <v>1202</v>
      </c>
      <c r="AI36" s="322">
        <v>2436</v>
      </c>
      <c r="AJ36" s="322">
        <v>2457</v>
      </c>
      <c r="AK36" s="322">
        <v>20184</v>
      </c>
      <c r="AL36" s="322">
        <v>5665</v>
      </c>
      <c r="AM36" s="322">
        <v>1827</v>
      </c>
      <c r="AN36" s="322">
        <v>4998</v>
      </c>
      <c r="AO36" s="322">
        <v>4079</v>
      </c>
      <c r="AP36" s="322">
        <v>3615</v>
      </c>
      <c r="AQ36" s="322">
        <v>13485</v>
      </c>
      <c r="AR36" s="322">
        <v>6677</v>
      </c>
      <c r="AS36" s="322">
        <v>5614</v>
      </c>
      <c r="AT36" s="322">
        <v>1194</v>
      </c>
      <c r="AU36" s="322">
        <v>7428</v>
      </c>
      <c r="AV36" s="338" t="s">
        <v>2</v>
      </c>
      <c r="AW36" s="322">
        <v>7428</v>
      </c>
      <c r="AY36" s="40" t="s">
        <v>63</v>
      </c>
      <c r="AZ36" s="322">
        <v>219396</v>
      </c>
      <c r="BA36" s="322">
        <v>135330</v>
      </c>
      <c r="BB36" s="322">
        <v>77334</v>
      </c>
      <c r="BC36" s="322">
        <v>4960</v>
      </c>
      <c r="BD36" s="322">
        <v>53036</v>
      </c>
      <c r="BE36" s="322">
        <v>11395</v>
      </c>
      <c r="BF36" s="322">
        <v>1869</v>
      </c>
      <c r="BG36" s="322">
        <v>1927</v>
      </c>
      <c r="BH36" s="322">
        <v>3584</v>
      </c>
      <c r="BI36" s="322">
        <v>4015</v>
      </c>
      <c r="BJ36" s="322">
        <v>31862</v>
      </c>
      <c r="BK36" s="322">
        <v>7213</v>
      </c>
      <c r="BL36" s="322">
        <v>2328</v>
      </c>
      <c r="BM36" s="322">
        <v>6299</v>
      </c>
      <c r="BN36" s="322">
        <v>5917</v>
      </c>
      <c r="BO36" s="322">
        <v>10105</v>
      </c>
      <c r="BP36" s="322">
        <v>16472</v>
      </c>
      <c r="BQ36" s="322">
        <v>9141</v>
      </c>
      <c r="BR36" s="322">
        <v>4449</v>
      </c>
      <c r="BS36" s="322">
        <v>2882</v>
      </c>
      <c r="BT36" s="322">
        <v>24337</v>
      </c>
      <c r="BU36" s="322">
        <v>15724</v>
      </c>
      <c r="BV36" s="322">
        <v>8613</v>
      </c>
    </row>
    <row r="37" spans="1:74" x14ac:dyDescent="0.2">
      <c r="A37" s="40"/>
      <c r="D37" s="338"/>
      <c r="F37" s="338"/>
      <c r="G37" s="338"/>
      <c r="H37" s="338"/>
      <c r="I37" s="338"/>
      <c r="J37" s="338"/>
      <c r="K37" s="338"/>
      <c r="L37" s="338"/>
      <c r="Q37" s="338"/>
      <c r="R37" s="338"/>
      <c r="V37" s="338"/>
      <c r="W37" s="338"/>
      <c r="X37" s="338"/>
      <c r="Z37" s="40"/>
      <c r="AY37" s="40"/>
    </row>
    <row r="38" spans="1:74" x14ac:dyDescent="0.2">
      <c r="A38" s="336" t="s">
        <v>64</v>
      </c>
      <c r="B38" s="337">
        <v>487794</v>
      </c>
      <c r="C38" s="337">
        <v>398032</v>
      </c>
      <c r="D38" s="338" t="s">
        <v>2</v>
      </c>
      <c r="E38" s="337">
        <v>26040</v>
      </c>
      <c r="F38" s="338" t="s">
        <v>2</v>
      </c>
      <c r="G38" s="338" t="s">
        <v>2</v>
      </c>
      <c r="H38" s="338" t="s">
        <v>2</v>
      </c>
      <c r="I38" s="338" t="s">
        <v>2</v>
      </c>
      <c r="J38" s="338" t="s">
        <v>2</v>
      </c>
      <c r="K38" s="338" t="s">
        <v>2</v>
      </c>
      <c r="L38" s="338" t="s">
        <v>2</v>
      </c>
      <c r="M38" s="337">
        <v>8004</v>
      </c>
      <c r="N38" s="337">
        <v>2783</v>
      </c>
      <c r="O38" s="337">
        <v>10696</v>
      </c>
      <c r="P38" s="337">
        <v>7048</v>
      </c>
      <c r="Q38" s="338" t="s">
        <v>2</v>
      </c>
      <c r="R38" s="338" t="s">
        <v>2</v>
      </c>
      <c r="S38" s="337">
        <v>12688</v>
      </c>
      <c r="T38" s="337">
        <v>13062</v>
      </c>
      <c r="U38" s="337">
        <v>5239</v>
      </c>
      <c r="V38" s="338" t="s">
        <v>2</v>
      </c>
      <c r="W38" s="338" t="s">
        <v>2</v>
      </c>
      <c r="X38" s="338" t="s">
        <v>2</v>
      </c>
      <c r="Z38" s="336" t="s">
        <v>64</v>
      </c>
      <c r="AA38" s="337">
        <v>545436</v>
      </c>
      <c r="AB38" s="337">
        <v>408605</v>
      </c>
      <c r="AC38" s="337">
        <v>276831</v>
      </c>
      <c r="AD38" s="337">
        <v>21143</v>
      </c>
      <c r="AE38" s="337">
        <v>110631</v>
      </c>
      <c r="AF38" s="337">
        <v>21575</v>
      </c>
      <c r="AG38" s="337">
        <v>4352</v>
      </c>
      <c r="AH38" s="337">
        <v>3502</v>
      </c>
      <c r="AI38" s="337">
        <v>6337</v>
      </c>
      <c r="AJ38" s="337">
        <v>7384</v>
      </c>
      <c r="AK38" s="337">
        <v>55189</v>
      </c>
      <c r="AL38" s="337">
        <v>13628</v>
      </c>
      <c r="AM38" s="337">
        <v>4307</v>
      </c>
      <c r="AN38" s="337">
        <v>18996</v>
      </c>
      <c r="AO38" s="337">
        <v>10294</v>
      </c>
      <c r="AP38" s="337">
        <v>7964</v>
      </c>
      <c r="AQ38" s="337">
        <v>41126</v>
      </c>
      <c r="AR38" s="337">
        <v>24594</v>
      </c>
      <c r="AS38" s="337">
        <v>13395</v>
      </c>
      <c r="AT38" s="337">
        <v>3137</v>
      </c>
      <c r="AU38" s="337">
        <v>18941</v>
      </c>
      <c r="AV38" s="338" t="s">
        <v>2</v>
      </c>
      <c r="AW38" s="337">
        <v>18941</v>
      </c>
      <c r="AY38" s="336" t="s">
        <v>64</v>
      </c>
      <c r="AZ38" s="337">
        <v>605758</v>
      </c>
      <c r="BA38" s="337">
        <v>399201</v>
      </c>
      <c r="BB38" s="337">
        <v>240785</v>
      </c>
      <c r="BC38" s="337">
        <v>15908</v>
      </c>
      <c r="BD38" s="337">
        <v>142508</v>
      </c>
      <c r="BE38" s="337">
        <v>32992</v>
      </c>
      <c r="BF38" s="337">
        <v>6096</v>
      </c>
      <c r="BG38" s="337">
        <v>4912</v>
      </c>
      <c r="BH38" s="337">
        <v>10596</v>
      </c>
      <c r="BI38" s="337">
        <v>11388</v>
      </c>
      <c r="BJ38" s="337">
        <v>84109</v>
      </c>
      <c r="BK38" s="337">
        <v>16089</v>
      </c>
      <c r="BL38" s="337">
        <v>4744</v>
      </c>
      <c r="BM38" s="337">
        <v>19870</v>
      </c>
      <c r="BN38" s="337">
        <v>16641</v>
      </c>
      <c r="BO38" s="337">
        <v>26765</v>
      </c>
      <c r="BP38" s="337">
        <v>45058</v>
      </c>
      <c r="BQ38" s="337">
        <v>25577</v>
      </c>
      <c r="BR38" s="337">
        <v>11248</v>
      </c>
      <c r="BS38" s="337">
        <v>8233</v>
      </c>
      <c r="BT38" s="337">
        <v>44398</v>
      </c>
      <c r="BU38" s="337">
        <v>25680</v>
      </c>
      <c r="BV38" s="337">
        <v>18718</v>
      </c>
    </row>
    <row r="39" spans="1:74" x14ac:dyDescent="0.2">
      <c r="A39" s="336" t="s">
        <v>65</v>
      </c>
      <c r="B39" s="337">
        <v>1633205</v>
      </c>
      <c r="C39" s="337">
        <v>1200239</v>
      </c>
      <c r="D39" s="338" t="s">
        <v>2</v>
      </c>
      <c r="E39" s="337">
        <v>70233</v>
      </c>
      <c r="F39" s="338" t="s">
        <v>2</v>
      </c>
      <c r="G39" s="338" t="s">
        <v>2</v>
      </c>
      <c r="H39" s="338" t="s">
        <v>2</v>
      </c>
      <c r="I39" s="338" t="s">
        <v>2</v>
      </c>
      <c r="J39" s="338" t="s">
        <v>2</v>
      </c>
      <c r="K39" s="338" t="s">
        <v>2</v>
      </c>
      <c r="L39" s="338" t="s">
        <v>2</v>
      </c>
      <c r="M39" s="337">
        <v>52411</v>
      </c>
      <c r="N39" s="337">
        <v>23177</v>
      </c>
      <c r="O39" s="337">
        <v>53966</v>
      </c>
      <c r="P39" s="337">
        <v>17107</v>
      </c>
      <c r="Q39" s="338" t="s">
        <v>2</v>
      </c>
      <c r="R39" s="338" t="s">
        <v>2</v>
      </c>
      <c r="S39" s="337">
        <v>73011</v>
      </c>
      <c r="T39" s="337">
        <v>125705</v>
      </c>
      <c r="U39" s="337">
        <v>32320</v>
      </c>
      <c r="V39" s="338" t="s">
        <v>2</v>
      </c>
      <c r="W39" s="338" t="s">
        <v>2</v>
      </c>
      <c r="X39" s="338" t="s">
        <v>2</v>
      </c>
      <c r="Z39" s="336" t="s">
        <v>65</v>
      </c>
      <c r="AA39" s="337">
        <v>1801355</v>
      </c>
      <c r="AB39" s="337">
        <v>1145449</v>
      </c>
      <c r="AC39" s="337">
        <v>932404</v>
      </c>
      <c r="AD39" s="337">
        <v>56603</v>
      </c>
      <c r="AE39" s="337">
        <v>156442</v>
      </c>
      <c r="AF39" s="337">
        <v>67755</v>
      </c>
      <c r="AG39" s="337">
        <v>25221</v>
      </c>
      <c r="AH39" s="337">
        <v>11675</v>
      </c>
      <c r="AI39" s="337">
        <v>13399</v>
      </c>
      <c r="AJ39" s="337">
        <v>17460</v>
      </c>
      <c r="AK39" s="337">
        <v>241334</v>
      </c>
      <c r="AL39" s="337">
        <v>58049</v>
      </c>
      <c r="AM39" s="337">
        <v>35027</v>
      </c>
      <c r="AN39" s="337">
        <v>100402</v>
      </c>
      <c r="AO39" s="337">
        <v>23806</v>
      </c>
      <c r="AP39" s="337">
        <v>24050</v>
      </c>
      <c r="AQ39" s="337">
        <v>319964</v>
      </c>
      <c r="AR39" s="337">
        <v>159929</v>
      </c>
      <c r="AS39" s="337">
        <v>135147</v>
      </c>
      <c r="AT39" s="337">
        <v>24888</v>
      </c>
      <c r="AU39" s="337">
        <v>26853</v>
      </c>
      <c r="AV39" s="338" t="s">
        <v>2</v>
      </c>
      <c r="AW39" s="337">
        <v>26853</v>
      </c>
      <c r="AY39" s="336" t="s">
        <v>65</v>
      </c>
      <c r="AZ39" s="337">
        <v>2124947</v>
      </c>
      <c r="BA39" s="337">
        <v>1165048</v>
      </c>
      <c r="BB39" s="337">
        <v>822027</v>
      </c>
      <c r="BC39" s="337">
        <v>47044</v>
      </c>
      <c r="BD39" s="337">
        <v>295977</v>
      </c>
      <c r="BE39" s="337">
        <v>124339</v>
      </c>
      <c r="BF39" s="337">
        <v>40959</v>
      </c>
      <c r="BG39" s="337">
        <v>21816</v>
      </c>
      <c r="BH39" s="337">
        <v>24760</v>
      </c>
      <c r="BI39" s="337">
        <v>36804</v>
      </c>
      <c r="BJ39" s="337">
        <v>381067</v>
      </c>
      <c r="BK39" s="337">
        <v>80300</v>
      </c>
      <c r="BL39" s="337">
        <v>51321</v>
      </c>
      <c r="BM39" s="337">
        <v>133371</v>
      </c>
      <c r="BN39" s="337">
        <v>42162</v>
      </c>
      <c r="BO39" s="337">
        <v>73913</v>
      </c>
      <c r="BP39" s="337">
        <v>390435</v>
      </c>
      <c r="BQ39" s="337">
        <v>199923</v>
      </c>
      <c r="BR39" s="337">
        <v>125456</v>
      </c>
      <c r="BS39" s="337">
        <v>65056</v>
      </c>
      <c r="BT39" s="337">
        <v>64058</v>
      </c>
      <c r="BU39" s="337">
        <v>21191</v>
      </c>
      <c r="BV39" s="337">
        <v>42867</v>
      </c>
    </row>
    <row r="40" spans="1:74" x14ac:dyDescent="0.2">
      <c r="A40" s="336" t="s">
        <v>66</v>
      </c>
      <c r="B40" s="337">
        <v>4558700</v>
      </c>
      <c r="C40" s="337">
        <v>3735309</v>
      </c>
      <c r="D40" s="338" t="s">
        <v>2</v>
      </c>
      <c r="E40" s="337">
        <v>160197</v>
      </c>
      <c r="F40" s="338" t="s">
        <v>2</v>
      </c>
      <c r="G40" s="338" t="s">
        <v>2</v>
      </c>
      <c r="H40" s="338" t="s">
        <v>2</v>
      </c>
      <c r="I40" s="338" t="s">
        <v>2</v>
      </c>
      <c r="J40" s="338" t="s">
        <v>2</v>
      </c>
      <c r="K40" s="338" t="s">
        <v>2</v>
      </c>
      <c r="L40" s="338" t="s">
        <v>2</v>
      </c>
      <c r="M40" s="337">
        <v>286676</v>
      </c>
      <c r="N40" s="337">
        <v>61856</v>
      </c>
      <c r="O40" s="337">
        <v>21076</v>
      </c>
      <c r="P40" s="337">
        <v>32424</v>
      </c>
      <c r="Q40" s="338" t="s">
        <v>2</v>
      </c>
      <c r="R40" s="338" t="s">
        <v>2</v>
      </c>
      <c r="S40" s="337">
        <v>77936</v>
      </c>
      <c r="T40" s="337">
        <v>152201</v>
      </c>
      <c r="U40" s="337">
        <v>43054</v>
      </c>
      <c r="V40" s="338" t="s">
        <v>2</v>
      </c>
      <c r="W40" s="338" t="s">
        <v>2</v>
      </c>
      <c r="X40" s="338" t="s">
        <v>2</v>
      </c>
      <c r="Z40" s="336" t="s">
        <v>66</v>
      </c>
      <c r="AA40" s="337">
        <v>4825298</v>
      </c>
      <c r="AB40" s="337">
        <v>3549149</v>
      </c>
      <c r="AC40" s="337">
        <v>3078626</v>
      </c>
      <c r="AD40" s="337">
        <v>142742</v>
      </c>
      <c r="AE40" s="337">
        <v>327781</v>
      </c>
      <c r="AF40" s="337">
        <v>136779</v>
      </c>
      <c r="AG40" s="337">
        <v>41355</v>
      </c>
      <c r="AH40" s="337">
        <v>19003</v>
      </c>
      <c r="AI40" s="337">
        <v>40208</v>
      </c>
      <c r="AJ40" s="337">
        <v>36213</v>
      </c>
      <c r="AK40" s="337">
        <v>650371</v>
      </c>
      <c r="AL40" s="337">
        <v>365316</v>
      </c>
      <c r="AM40" s="337">
        <v>103415</v>
      </c>
      <c r="AN40" s="337">
        <v>34495</v>
      </c>
      <c r="AO40" s="337">
        <v>46101</v>
      </c>
      <c r="AP40" s="337">
        <v>101044</v>
      </c>
      <c r="AQ40" s="337">
        <v>421759</v>
      </c>
      <c r="AR40" s="337">
        <v>194410</v>
      </c>
      <c r="AS40" s="337">
        <v>195025</v>
      </c>
      <c r="AT40" s="337">
        <v>32324</v>
      </c>
      <c r="AU40" s="337">
        <v>67240</v>
      </c>
      <c r="AV40" s="338" t="s">
        <v>2</v>
      </c>
      <c r="AW40" s="337">
        <v>67240</v>
      </c>
      <c r="AY40" s="336" t="s">
        <v>66</v>
      </c>
      <c r="AZ40" s="337">
        <v>5443236</v>
      </c>
      <c r="BA40" s="337">
        <v>3323186</v>
      </c>
      <c r="BB40" s="337">
        <v>2606472</v>
      </c>
      <c r="BC40" s="337">
        <v>113022</v>
      </c>
      <c r="BD40" s="337">
        <v>603692</v>
      </c>
      <c r="BE40" s="337">
        <v>247948</v>
      </c>
      <c r="BF40" s="337">
        <v>72370</v>
      </c>
      <c r="BG40" s="337">
        <v>38751</v>
      </c>
      <c r="BH40" s="337">
        <v>66144</v>
      </c>
      <c r="BI40" s="337">
        <v>70683</v>
      </c>
      <c r="BJ40" s="337">
        <v>1046370</v>
      </c>
      <c r="BK40" s="337">
        <v>446468</v>
      </c>
      <c r="BL40" s="337">
        <v>167732</v>
      </c>
      <c r="BM40" s="337">
        <v>68886</v>
      </c>
      <c r="BN40" s="337">
        <v>65447</v>
      </c>
      <c r="BO40" s="337">
        <v>297837</v>
      </c>
      <c r="BP40" s="337">
        <v>653147</v>
      </c>
      <c r="BQ40" s="337">
        <v>348431</v>
      </c>
      <c r="BR40" s="337">
        <v>207893</v>
      </c>
      <c r="BS40" s="337">
        <v>96823</v>
      </c>
      <c r="BT40" s="337">
        <v>172585</v>
      </c>
      <c r="BU40" s="337">
        <v>59149</v>
      </c>
      <c r="BV40" s="337">
        <v>113436</v>
      </c>
    </row>
    <row r="41" spans="1:74" x14ac:dyDescent="0.2">
      <c r="A41" s="336" t="s">
        <v>67</v>
      </c>
      <c r="B41" s="322">
        <v>6679699</v>
      </c>
      <c r="C41" s="322">
        <v>5333580</v>
      </c>
      <c r="D41" s="338" t="s">
        <v>2</v>
      </c>
      <c r="E41" s="322">
        <v>256470</v>
      </c>
      <c r="F41" s="338" t="s">
        <v>2</v>
      </c>
      <c r="G41" s="338" t="s">
        <v>2</v>
      </c>
      <c r="H41" s="338" t="s">
        <v>2</v>
      </c>
      <c r="I41" s="338" t="s">
        <v>2</v>
      </c>
      <c r="J41" s="338" t="s">
        <v>2</v>
      </c>
      <c r="K41" s="338" t="s">
        <v>2</v>
      </c>
      <c r="L41" s="338" t="s">
        <v>2</v>
      </c>
      <c r="M41" s="322">
        <v>347091</v>
      </c>
      <c r="N41" s="322">
        <v>87816</v>
      </c>
      <c r="O41" s="322">
        <v>85738</v>
      </c>
      <c r="P41" s="322">
        <v>56579</v>
      </c>
      <c r="Q41" s="338" t="s">
        <v>2</v>
      </c>
      <c r="R41" s="338" t="s">
        <v>2</v>
      </c>
      <c r="S41" s="322">
        <v>163635</v>
      </c>
      <c r="T41" s="322">
        <v>290968</v>
      </c>
      <c r="U41" s="322">
        <v>80613</v>
      </c>
      <c r="V41" s="338" t="s">
        <v>2</v>
      </c>
      <c r="W41" s="338" t="s">
        <v>2</v>
      </c>
      <c r="X41" s="338" t="s">
        <v>2</v>
      </c>
      <c r="Z41" s="336" t="s">
        <v>67</v>
      </c>
      <c r="AA41" s="322">
        <v>7172089</v>
      </c>
      <c r="AB41" s="322">
        <v>5103203</v>
      </c>
      <c r="AC41" s="322">
        <v>4287861</v>
      </c>
      <c r="AD41" s="322">
        <v>220488</v>
      </c>
      <c r="AE41" s="322">
        <v>594854</v>
      </c>
      <c r="AF41" s="322">
        <v>226109</v>
      </c>
      <c r="AG41" s="322">
        <v>70928</v>
      </c>
      <c r="AH41" s="322">
        <v>34180</v>
      </c>
      <c r="AI41" s="322">
        <v>59944</v>
      </c>
      <c r="AJ41" s="322">
        <v>61057</v>
      </c>
      <c r="AK41" s="322">
        <v>946894</v>
      </c>
      <c r="AL41" s="322">
        <v>436993</v>
      </c>
      <c r="AM41" s="322">
        <v>142749</v>
      </c>
      <c r="AN41" s="322">
        <v>153893</v>
      </c>
      <c r="AO41" s="322">
        <v>80201</v>
      </c>
      <c r="AP41" s="322">
        <v>133058</v>
      </c>
      <c r="AQ41" s="322">
        <v>782849</v>
      </c>
      <c r="AR41" s="322">
        <v>378933</v>
      </c>
      <c r="AS41" s="322">
        <v>343567</v>
      </c>
      <c r="AT41" s="322">
        <v>60349</v>
      </c>
      <c r="AU41" s="322">
        <v>113034</v>
      </c>
      <c r="AV41" s="338" t="s">
        <v>2</v>
      </c>
      <c r="AW41" s="322">
        <v>113034</v>
      </c>
      <c r="AY41" s="336" t="s">
        <v>67</v>
      </c>
      <c r="AZ41" s="322">
        <v>8173941</v>
      </c>
      <c r="BA41" s="322">
        <v>4887435</v>
      </c>
      <c r="BB41" s="322">
        <v>3669284</v>
      </c>
      <c r="BC41" s="322">
        <v>175974</v>
      </c>
      <c r="BD41" s="322">
        <v>1042177</v>
      </c>
      <c r="BE41" s="322">
        <v>405279</v>
      </c>
      <c r="BF41" s="322">
        <v>119425</v>
      </c>
      <c r="BG41" s="322">
        <v>65479</v>
      </c>
      <c r="BH41" s="322">
        <v>101500</v>
      </c>
      <c r="BI41" s="322">
        <v>118875</v>
      </c>
      <c r="BJ41" s="322">
        <v>1511546</v>
      </c>
      <c r="BK41" s="322">
        <v>542857</v>
      </c>
      <c r="BL41" s="322">
        <v>223797</v>
      </c>
      <c r="BM41" s="322">
        <v>222127</v>
      </c>
      <c r="BN41" s="322">
        <v>124250</v>
      </c>
      <c r="BO41" s="322">
        <v>398515</v>
      </c>
      <c r="BP41" s="322">
        <v>1088640</v>
      </c>
      <c r="BQ41" s="322">
        <v>573931</v>
      </c>
      <c r="BR41" s="322">
        <v>344597</v>
      </c>
      <c r="BS41" s="322">
        <v>170112</v>
      </c>
      <c r="BT41" s="322">
        <v>281041</v>
      </c>
      <c r="BU41" s="322">
        <v>106020</v>
      </c>
      <c r="BV41" s="322">
        <v>175021</v>
      </c>
    </row>
    <row r="43" spans="1:74" x14ac:dyDescent="0.2">
      <c r="A43" s="322">
        <v>1991</v>
      </c>
      <c r="B43" s="322" t="s">
        <v>637</v>
      </c>
      <c r="C43" s="322" t="s">
        <v>806</v>
      </c>
      <c r="D43" s="322" t="s">
        <v>805</v>
      </c>
      <c r="G43" s="322" t="s">
        <v>828</v>
      </c>
      <c r="H43" s="322" t="s">
        <v>809</v>
      </c>
      <c r="L43" s="322" t="s">
        <v>821</v>
      </c>
      <c r="M43" s="322" t="s">
        <v>814</v>
      </c>
      <c r="R43" s="322" t="s">
        <v>827</v>
      </c>
      <c r="S43" s="322" t="s">
        <v>820</v>
      </c>
      <c r="V43" s="322" t="s">
        <v>824</v>
      </c>
      <c r="W43" s="322" t="s">
        <v>825</v>
      </c>
      <c r="Z43" s="322">
        <v>2001</v>
      </c>
      <c r="AA43" s="322" t="s">
        <v>637</v>
      </c>
      <c r="AB43" s="322" t="s">
        <v>806</v>
      </c>
      <c r="AC43" s="322" t="s">
        <v>805</v>
      </c>
      <c r="AF43" s="322" t="s">
        <v>828</v>
      </c>
      <c r="AG43" s="322" t="s">
        <v>809</v>
      </c>
      <c r="AK43" s="322" t="s">
        <v>821</v>
      </c>
      <c r="AL43" s="322" t="s">
        <v>814</v>
      </c>
      <c r="AQ43" s="322" t="s">
        <v>827</v>
      </c>
      <c r="AR43" s="322" t="s">
        <v>820</v>
      </c>
      <c r="AU43" s="322" t="s">
        <v>824</v>
      </c>
      <c r="AV43" s="322" t="s">
        <v>825</v>
      </c>
      <c r="AY43" s="322">
        <v>2011</v>
      </c>
      <c r="AZ43" s="322" t="s">
        <v>637</v>
      </c>
      <c r="BA43" s="322" t="s">
        <v>806</v>
      </c>
      <c r="BB43" s="322" t="s">
        <v>805</v>
      </c>
      <c r="BE43" s="322" t="s">
        <v>828</v>
      </c>
      <c r="BF43" s="322" t="s">
        <v>809</v>
      </c>
      <c r="BJ43" s="322" t="s">
        <v>821</v>
      </c>
      <c r="BK43" s="322" t="s">
        <v>814</v>
      </c>
      <c r="BP43" s="322" t="s">
        <v>827</v>
      </c>
      <c r="BQ43" s="322" t="s">
        <v>820</v>
      </c>
      <c r="BT43" s="322" t="s">
        <v>824</v>
      </c>
      <c r="BU43" s="322" t="s">
        <v>825</v>
      </c>
    </row>
    <row r="44" spans="1:74" x14ac:dyDescent="0.2">
      <c r="A44" s="322" t="s">
        <v>71</v>
      </c>
      <c r="D44" s="322" t="s">
        <v>807</v>
      </c>
      <c r="E44" s="322" t="s">
        <v>119</v>
      </c>
      <c r="F44" s="322" t="s">
        <v>808</v>
      </c>
      <c r="H44" s="322" t="s">
        <v>810</v>
      </c>
      <c r="I44" s="322" t="s">
        <v>811</v>
      </c>
      <c r="J44" s="322" t="s">
        <v>812</v>
      </c>
      <c r="K44" s="322" t="s">
        <v>813</v>
      </c>
      <c r="M44" s="322" t="s">
        <v>815</v>
      </c>
      <c r="N44" s="322" t="s">
        <v>816</v>
      </c>
      <c r="O44" s="322" t="s">
        <v>817</v>
      </c>
      <c r="P44" s="322" t="s">
        <v>818</v>
      </c>
      <c r="Q44" s="322" t="s">
        <v>819</v>
      </c>
      <c r="S44" s="322" t="s">
        <v>822</v>
      </c>
      <c r="T44" s="322" t="s">
        <v>485</v>
      </c>
      <c r="U44" s="322" t="s">
        <v>823</v>
      </c>
      <c r="W44" s="322" t="s">
        <v>826</v>
      </c>
      <c r="X44" s="322" t="s">
        <v>829</v>
      </c>
      <c r="Z44" s="322" t="s">
        <v>71</v>
      </c>
      <c r="AC44" s="322" t="s">
        <v>807</v>
      </c>
      <c r="AD44" s="322" t="s">
        <v>119</v>
      </c>
      <c r="AE44" s="322" t="s">
        <v>808</v>
      </c>
      <c r="AG44" s="322" t="s">
        <v>810</v>
      </c>
      <c r="AH44" s="322" t="s">
        <v>811</v>
      </c>
      <c r="AI44" s="322" t="s">
        <v>812</v>
      </c>
      <c r="AJ44" s="322" t="s">
        <v>813</v>
      </c>
      <c r="AL44" s="322" t="s">
        <v>815</v>
      </c>
      <c r="AM44" s="322" t="s">
        <v>816</v>
      </c>
      <c r="AN44" s="322" t="s">
        <v>817</v>
      </c>
      <c r="AO44" s="322" t="s">
        <v>818</v>
      </c>
      <c r="AP44" s="322" t="s">
        <v>819</v>
      </c>
      <c r="AR44" s="322" t="s">
        <v>822</v>
      </c>
      <c r="AS44" s="322" t="s">
        <v>485</v>
      </c>
      <c r="AT44" s="322" t="s">
        <v>823</v>
      </c>
      <c r="AV44" s="322" t="s">
        <v>826</v>
      </c>
      <c r="AW44" s="322" t="s">
        <v>829</v>
      </c>
      <c r="AY44" s="322" t="s">
        <v>71</v>
      </c>
      <c r="BB44" s="322" t="s">
        <v>807</v>
      </c>
      <c r="BC44" s="322" t="s">
        <v>119</v>
      </c>
      <c r="BD44" s="322" t="s">
        <v>808</v>
      </c>
      <c r="BF44" s="322" t="s">
        <v>810</v>
      </c>
      <c r="BG44" s="322" t="s">
        <v>811</v>
      </c>
      <c r="BH44" s="322" t="s">
        <v>812</v>
      </c>
      <c r="BI44" s="322" t="s">
        <v>813</v>
      </c>
      <c r="BK44" s="322" t="s">
        <v>815</v>
      </c>
      <c r="BL44" s="322" t="s">
        <v>816</v>
      </c>
      <c r="BM44" s="322" t="s">
        <v>817</v>
      </c>
      <c r="BN44" s="322" t="s">
        <v>818</v>
      </c>
      <c r="BO44" s="322" t="s">
        <v>819</v>
      </c>
      <c r="BQ44" s="322" t="s">
        <v>822</v>
      </c>
      <c r="BR44" s="322" t="s">
        <v>485</v>
      </c>
      <c r="BS44" s="322" t="s">
        <v>823</v>
      </c>
      <c r="BU44" s="322" t="s">
        <v>826</v>
      </c>
      <c r="BV44" s="322" t="s">
        <v>829</v>
      </c>
    </row>
    <row r="45" spans="1:74" x14ac:dyDescent="0.2">
      <c r="A45" s="40" t="s">
        <v>31</v>
      </c>
      <c r="B45" s="322">
        <v>2152</v>
      </c>
      <c r="C45" s="322">
        <v>1995</v>
      </c>
      <c r="D45" s="338" t="s">
        <v>2</v>
      </c>
      <c r="E45" s="322">
        <v>85</v>
      </c>
      <c r="F45" s="338" t="s">
        <v>2</v>
      </c>
      <c r="G45" s="338" t="s">
        <v>2</v>
      </c>
      <c r="H45" s="338" t="s">
        <v>2</v>
      </c>
      <c r="I45" s="338" t="s">
        <v>2</v>
      </c>
      <c r="J45" s="338" t="s">
        <v>2</v>
      </c>
      <c r="K45" s="338" t="s">
        <v>2</v>
      </c>
      <c r="L45" s="338" t="s">
        <v>2</v>
      </c>
      <c r="M45" s="322">
        <v>34</v>
      </c>
      <c r="N45" s="322">
        <v>13</v>
      </c>
      <c r="O45" s="322">
        <v>7</v>
      </c>
      <c r="P45" s="322">
        <v>20</v>
      </c>
      <c r="Q45" s="338" t="s">
        <v>2</v>
      </c>
      <c r="R45" s="338" t="s">
        <v>2</v>
      </c>
      <c r="S45" s="322">
        <v>9</v>
      </c>
      <c r="T45" s="322">
        <v>5</v>
      </c>
      <c r="U45" s="322">
        <v>9</v>
      </c>
      <c r="V45" s="338" t="s">
        <v>2</v>
      </c>
      <c r="W45" s="338" t="s">
        <v>2</v>
      </c>
      <c r="X45" s="338" t="s">
        <v>2</v>
      </c>
      <c r="Z45" s="40" t="s">
        <v>31</v>
      </c>
      <c r="AA45" s="322">
        <v>3844</v>
      </c>
      <c r="AB45" s="322">
        <v>3332</v>
      </c>
      <c r="AC45" s="322">
        <v>2754</v>
      </c>
      <c r="AD45" s="322">
        <v>113</v>
      </c>
      <c r="AE45" s="322">
        <v>465</v>
      </c>
      <c r="AF45" s="338">
        <v>73</v>
      </c>
      <c r="AG45" s="322">
        <v>11</v>
      </c>
      <c r="AH45" s="322">
        <v>3</v>
      </c>
      <c r="AI45" s="322">
        <v>25</v>
      </c>
      <c r="AJ45" s="322">
        <v>34</v>
      </c>
      <c r="AK45" s="338">
        <v>304</v>
      </c>
      <c r="AL45" s="322">
        <v>75</v>
      </c>
      <c r="AM45" s="322">
        <v>15</v>
      </c>
      <c r="AN45" s="322">
        <v>132</v>
      </c>
      <c r="AO45" s="322">
        <v>61</v>
      </c>
      <c r="AP45" s="322">
        <v>21</v>
      </c>
      <c r="AQ45" s="338">
        <v>86</v>
      </c>
      <c r="AR45" s="322">
        <v>55</v>
      </c>
      <c r="AS45" s="322">
        <v>22</v>
      </c>
      <c r="AT45" s="322">
        <v>9</v>
      </c>
      <c r="AU45" s="322">
        <v>49</v>
      </c>
      <c r="AV45" s="338" t="s">
        <v>2</v>
      </c>
      <c r="AW45" s="322">
        <v>49</v>
      </c>
      <c r="AY45" s="40" t="s">
        <v>31</v>
      </c>
      <c r="AZ45" s="322">
        <v>4091</v>
      </c>
      <c r="BA45" s="322">
        <v>3364</v>
      </c>
      <c r="BB45" s="322">
        <v>2505</v>
      </c>
      <c r="BC45" s="322">
        <v>102</v>
      </c>
      <c r="BD45" s="322">
        <v>757</v>
      </c>
      <c r="BE45" s="322">
        <v>130</v>
      </c>
      <c r="BF45" s="322">
        <v>18</v>
      </c>
      <c r="BG45" s="322">
        <v>18</v>
      </c>
      <c r="BH45" s="322">
        <v>43</v>
      </c>
      <c r="BI45" s="322">
        <v>51</v>
      </c>
      <c r="BJ45" s="322">
        <v>418</v>
      </c>
      <c r="BK45" s="322">
        <v>120</v>
      </c>
      <c r="BL45" s="322">
        <v>7</v>
      </c>
      <c r="BM45" s="322">
        <v>111</v>
      </c>
      <c r="BN45" s="322">
        <v>102</v>
      </c>
      <c r="BO45" s="322">
        <v>78</v>
      </c>
      <c r="BP45" s="322">
        <v>98</v>
      </c>
      <c r="BQ45" s="322">
        <v>55</v>
      </c>
      <c r="BR45" s="322">
        <v>20</v>
      </c>
      <c r="BS45" s="322">
        <v>23</v>
      </c>
      <c r="BT45" s="322">
        <v>81</v>
      </c>
      <c r="BU45" s="322">
        <v>44</v>
      </c>
      <c r="BV45" s="322">
        <v>37</v>
      </c>
    </row>
    <row r="46" spans="1:74" x14ac:dyDescent="0.2">
      <c r="A46" s="40" t="s">
        <v>32</v>
      </c>
      <c r="B46" s="322">
        <v>68926</v>
      </c>
      <c r="C46" s="322">
        <v>63948</v>
      </c>
      <c r="D46" s="338" t="s">
        <v>2</v>
      </c>
      <c r="E46" s="322">
        <v>1392</v>
      </c>
      <c r="F46" s="338" t="s">
        <v>2</v>
      </c>
      <c r="G46" s="338" t="s">
        <v>2</v>
      </c>
      <c r="H46" s="338" t="s">
        <v>2</v>
      </c>
      <c r="I46" s="338" t="s">
        <v>2</v>
      </c>
      <c r="J46" s="338" t="s">
        <v>2</v>
      </c>
      <c r="K46" s="338" t="s">
        <v>2</v>
      </c>
      <c r="L46" s="338" t="s">
        <v>2</v>
      </c>
      <c r="M46" s="322">
        <v>1433</v>
      </c>
      <c r="N46" s="322">
        <v>892</v>
      </c>
      <c r="O46" s="322">
        <v>99</v>
      </c>
      <c r="P46" s="322">
        <v>271</v>
      </c>
      <c r="Q46" s="338" t="s">
        <v>2</v>
      </c>
      <c r="R46" s="338" t="s">
        <v>2</v>
      </c>
      <c r="S46" s="322">
        <v>455</v>
      </c>
      <c r="T46" s="322">
        <v>894</v>
      </c>
      <c r="U46" s="322">
        <v>326</v>
      </c>
      <c r="V46" s="338" t="s">
        <v>2</v>
      </c>
      <c r="W46" s="338" t="s">
        <v>2</v>
      </c>
      <c r="X46" s="338" t="s">
        <v>2</v>
      </c>
      <c r="Z46" s="40" t="s">
        <v>32</v>
      </c>
      <c r="AA46" s="322">
        <v>78075</v>
      </c>
      <c r="AB46" s="322">
        <v>66312</v>
      </c>
      <c r="AC46" s="322">
        <v>62898</v>
      </c>
      <c r="AD46" s="322">
        <v>1278</v>
      </c>
      <c r="AE46" s="322">
        <v>2136</v>
      </c>
      <c r="AF46" s="338">
        <v>1517</v>
      </c>
      <c r="AG46" s="322">
        <v>697</v>
      </c>
      <c r="AH46" s="322">
        <v>271</v>
      </c>
      <c r="AI46" s="322">
        <v>277</v>
      </c>
      <c r="AJ46" s="322">
        <v>272</v>
      </c>
      <c r="AK46" s="338">
        <v>4503</v>
      </c>
      <c r="AL46" s="322">
        <v>1824</v>
      </c>
      <c r="AM46" s="322">
        <v>1544</v>
      </c>
      <c r="AN46" s="322">
        <v>330</v>
      </c>
      <c r="AO46" s="322">
        <v>340</v>
      </c>
      <c r="AP46" s="322">
        <v>465</v>
      </c>
      <c r="AQ46" s="338">
        <v>5436</v>
      </c>
      <c r="AR46" s="322">
        <v>3509</v>
      </c>
      <c r="AS46" s="322">
        <v>1596</v>
      </c>
      <c r="AT46" s="322">
        <v>331</v>
      </c>
      <c r="AU46" s="322">
        <v>307</v>
      </c>
      <c r="AV46" s="338" t="s">
        <v>2</v>
      </c>
      <c r="AW46" s="322">
        <v>307</v>
      </c>
      <c r="AY46" s="40" t="s">
        <v>32</v>
      </c>
      <c r="AZ46" s="322">
        <v>90237</v>
      </c>
      <c r="BA46" s="322">
        <v>51859</v>
      </c>
      <c r="BB46" s="322">
        <v>43876</v>
      </c>
      <c r="BC46" s="322">
        <v>826</v>
      </c>
      <c r="BD46" s="322">
        <v>7157</v>
      </c>
      <c r="BE46" s="322">
        <v>3715</v>
      </c>
      <c r="BF46" s="322">
        <v>1266</v>
      </c>
      <c r="BG46" s="322">
        <v>1004</v>
      </c>
      <c r="BH46" s="322">
        <v>612</v>
      </c>
      <c r="BI46" s="322">
        <v>833</v>
      </c>
      <c r="BJ46" s="322">
        <v>15542</v>
      </c>
      <c r="BK46" s="322">
        <v>3918</v>
      </c>
      <c r="BL46" s="322">
        <v>4359</v>
      </c>
      <c r="BM46" s="322">
        <v>4016</v>
      </c>
      <c r="BN46" s="322">
        <v>612</v>
      </c>
      <c r="BO46" s="322">
        <v>2637</v>
      </c>
      <c r="BP46" s="322">
        <v>17643</v>
      </c>
      <c r="BQ46" s="322">
        <v>13755</v>
      </c>
      <c r="BR46" s="322">
        <v>2293</v>
      </c>
      <c r="BS46" s="322">
        <v>1595</v>
      </c>
      <c r="BT46" s="322">
        <v>1478</v>
      </c>
      <c r="BU46" s="322">
        <v>572</v>
      </c>
      <c r="BV46" s="322">
        <v>906</v>
      </c>
    </row>
    <row r="47" spans="1:74" x14ac:dyDescent="0.2">
      <c r="A47" s="40" t="s">
        <v>33</v>
      </c>
      <c r="B47" s="322">
        <v>139526</v>
      </c>
      <c r="C47" s="322">
        <v>113017</v>
      </c>
      <c r="D47" s="338" t="s">
        <v>2</v>
      </c>
      <c r="E47" s="322">
        <v>5079</v>
      </c>
      <c r="F47" s="338" t="s">
        <v>2</v>
      </c>
      <c r="G47" s="338" t="s">
        <v>2</v>
      </c>
      <c r="H47" s="338" t="s">
        <v>2</v>
      </c>
      <c r="I47" s="338" t="s">
        <v>2</v>
      </c>
      <c r="J47" s="338" t="s">
        <v>2</v>
      </c>
      <c r="K47" s="338" t="s">
        <v>2</v>
      </c>
      <c r="L47" s="338" t="s">
        <v>2</v>
      </c>
      <c r="M47" s="322">
        <v>10716</v>
      </c>
      <c r="N47" s="322">
        <v>1225</v>
      </c>
      <c r="O47" s="322">
        <v>619</v>
      </c>
      <c r="P47" s="322">
        <v>1856</v>
      </c>
      <c r="Q47" s="338" t="s">
        <v>2</v>
      </c>
      <c r="R47" s="338" t="s">
        <v>2</v>
      </c>
      <c r="S47" s="322">
        <v>2816</v>
      </c>
      <c r="T47" s="322">
        <v>1334</v>
      </c>
      <c r="U47" s="322">
        <v>710</v>
      </c>
      <c r="V47" s="338" t="s">
        <v>2</v>
      </c>
      <c r="W47" s="338" t="s">
        <v>2</v>
      </c>
      <c r="X47" s="338" t="s">
        <v>2</v>
      </c>
      <c r="Z47" s="40" t="s">
        <v>33</v>
      </c>
      <c r="AA47" s="322">
        <v>149769</v>
      </c>
      <c r="AB47" s="322">
        <v>110800</v>
      </c>
      <c r="AC47" s="322">
        <v>90691</v>
      </c>
      <c r="AD47" s="322">
        <v>4710</v>
      </c>
      <c r="AE47" s="322">
        <v>15399</v>
      </c>
      <c r="AF47" s="338">
        <v>4498</v>
      </c>
      <c r="AG47" s="322">
        <v>744</v>
      </c>
      <c r="AH47" s="322">
        <v>705</v>
      </c>
      <c r="AI47" s="322">
        <v>1648</v>
      </c>
      <c r="AJ47" s="322">
        <v>1401</v>
      </c>
      <c r="AK47" s="338">
        <v>22144</v>
      </c>
      <c r="AL47" s="322">
        <v>13237</v>
      </c>
      <c r="AM47" s="322">
        <v>2023</v>
      </c>
      <c r="AN47" s="322">
        <v>730</v>
      </c>
      <c r="AO47" s="322">
        <v>2934</v>
      </c>
      <c r="AP47" s="322">
        <v>3220</v>
      </c>
      <c r="AQ47" s="338">
        <v>8488</v>
      </c>
      <c r="AR47" s="322">
        <v>6181</v>
      </c>
      <c r="AS47" s="322">
        <v>1799</v>
      </c>
      <c r="AT47" s="322">
        <v>508</v>
      </c>
      <c r="AU47" s="322">
        <v>3839</v>
      </c>
      <c r="AV47" s="338" t="s">
        <v>2</v>
      </c>
      <c r="AW47" s="322">
        <v>3839</v>
      </c>
      <c r="AY47" s="40" t="s">
        <v>33</v>
      </c>
      <c r="AZ47" s="322">
        <v>172676</v>
      </c>
      <c r="BA47" s="322">
        <v>110485</v>
      </c>
      <c r="BB47" s="322">
        <v>79625</v>
      </c>
      <c r="BC47" s="322">
        <v>4069</v>
      </c>
      <c r="BD47" s="322">
        <v>26791</v>
      </c>
      <c r="BE47" s="322">
        <v>8419</v>
      </c>
      <c r="BF47" s="322">
        <v>1497</v>
      </c>
      <c r="BG47" s="322">
        <v>1441</v>
      </c>
      <c r="BH47" s="322">
        <v>3089</v>
      </c>
      <c r="BI47" s="322">
        <v>2392</v>
      </c>
      <c r="BJ47" s="322">
        <v>32013</v>
      </c>
      <c r="BK47" s="322">
        <v>13473</v>
      </c>
      <c r="BL47" s="322">
        <v>2813</v>
      </c>
      <c r="BM47" s="322">
        <v>1110</v>
      </c>
      <c r="BN47" s="322">
        <v>3845</v>
      </c>
      <c r="BO47" s="322">
        <v>10772</v>
      </c>
      <c r="BP47" s="322">
        <v>12562</v>
      </c>
      <c r="BQ47" s="322">
        <v>8757</v>
      </c>
      <c r="BR47" s="322">
        <v>1988</v>
      </c>
      <c r="BS47" s="322">
        <v>1817</v>
      </c>
      <c r="BT47" s="322">
        <v>9197</v>
      </c>
      <c r="BU47" s="322">
        <v>2904</v>
      </c>
      <c r="BV47" s="322">
        <v>6293</v>
      </c>
    </row>
    <row r="48" spans="1:74" x14ac:dyDescent="0.2">
      <c r="A48" s="40" t="s">
        <v>34</v>
      </c>
      <c r="B48" s="322">
        <v>104401</v>
      </c>
      <c r="C48" s="322">
        <v>98249</v>
      </c>
      <c r="D48" s="338" t="s">
        <v>2</v>
      </c>
      <c r="E48" s="322">
        <v>1366</v>
      </c>
      <c r="F48" s="338" t="s">
        <v>2</v>
      </c>
      <c r="G48" s="338" t="s">
        <v>2</v>
      </c>
      <c r="H48" s="338" t="s">
        <v>2</v>
      </c>
      <c r="I48" s="338" t="s">
        <v>2</v>
      </c>
      <c r="J48" s="338" t="s">
        <v>2</v>
      </c>
      <c r="K48" s="338" t="s">
        <v>2</v>
      </c>
      <c r="L48" s="338" t="s">
        <v>2</v>
      </c>
      <c r="M48" s="322">
        <v>2571</v>
      </c>
      <c r="N48" s="322">
        <v>153</v>
      </c>
      <c r="O48" s="322">
        <v>148</v>
      </c>
      <c r="P48" s="322">
        <v>568</v>
      </c>
      <c r="Q48" s="338" t="s">
        <v>2</v>
      </c>
      <c r="R48" s="338" t="s">
        <v>2</v>
      </c>
      <c r="S48" s="322">
        <v>460</v>
      </c>
      <c r="T48" s="322">
        <v>692</v>
      </c>
      <c r="U48" s="322">
        <v>313</v>
      </c>
      <c r="V48" s="338" t="s">
        <v>2</v>
      </c>
      <c r="W48" s="338" t="s">
        <v>2</v>
      </c>
      <c r="X48" s="338" t="s">
        <v>2</v>
      </c>
      <c r="Z48" s="40" t="s">
        <v>34</v>
      </c>
      <c r="AA48" s="322">
        <v>105153</v>
      </c>
      <c r="AB48" s="322">
        <v>96130</v>
      </c>
      <c r="AC48" s="322">
        <v>92724</v>
      </c>
      <c r="AD48" s="322">
        <v>1292</v>
      </c>
      <c r="AE48" s="322">
        <v>2114</v>
      </c>
      <c r="AF48" s="338">
        <v>1376</v>
      </c>
      <c r="AG48" s="322">
        <v>412</v>
      </c>
      <c r="AH48" s="322">
        <v>206</v>
      </c>
      <c r="AI48" s="322">
        <v>432</v>
      </c>
      <c r="AJ48" s="322">
        <v>326</v>
      </c>
      <c r="AK48" s="338">
        <v>4416</v>
      </c>
      <c r="AL48" s="322">
        <v>2747</v>
      </c>
      <c r="AM48" s="322">
        <v>181</v>
      </c>
      <c r="AN48" s="322">
        <v>180</v>
      </c>
      <c r="AO48" s="322">
        <v>728</v>
      </c>
      <c r="AP48" s="322">
        <v>580</v>
      </c>
      <c r="AQ48" s="338">
        <v>2915</v>
      </c>
      <c r="AR48" s="322">
        <v>1982</v>
      </c>
      <c r="AS48" s="322">
        <v>763</v>
      </c>
      <c r="AT48" s="322">
        <v>170</v>
      </c>
      <c r="AU48" s="322">
        <v>316</v>
      </c>
      <c r="AV48" s="338" t="s">
        <v>2</v>
      </c>
      <c r="AW48" s="322">
        <v>316</v>
      </c>
      <c r="AY48" s="40" t="s">
        <v>34</v>
      </c>
      <c r="AZ48" s="322">
        <v>111676</v>
      </c>
      <c r="BA48" s="322">
        <v>91429</v>
      </c>
      <c r="BB48" s="322">
        <v>86556</v>
      </c>
      <c r="BC48" s="322">
        <v>1119</v>
      </c>
      <c r="BD48" s="322">
        <v>3754</v>
      </c>
      <c r="BE48" s="322">
        <v>2610</v>
      </c>
      <c r="BF48" s="322">
        <v>814</v>
      </c>
      <c r="BG48" s="322">
        <v>477</v>
      </c>
      <c r="BH48" s="322">
        <v>702</v>
      </c>
      <c r="BI48" s="322">
        <v>617</v>
      </c>
      <c r="BJ48" s="322">
        <v>7478</v>
      </c>
      <c r="BK48" s="322">
        <v>3471</v>
      </c>
      <c r="BL48" s="322">
        <v>382</v>
      </c>
      <c r="BM48" s="322">
        <v>396</v>
      </c>
      <c r="BN48" s="322">
        <v>1216</v>
      </c>
      <c r="BO48" s="322">
        <v>2013</v>
      </c>
      <c r="BP48" s="322">
        <v>9249</v>
      </c>
      <c r="BQ48" s="322">
        <v>7569</v>
      </c>
      <c r="BR48" s="322">
        <v>1078</v>
      </c>
      <c r="BS48" s="322">
        <v>602</v>
      </c>
      <c r="BT48" s="322">
        <v>910</v>
      </c>
      <c r="BU48" s="322">
        <v>164</v>
      </c>
      <c r="BV48" s="322">
        <v>746</v>
      </c>
    </row>
    <row r="49" spans="1:74" x14ac:dyDescent="0.2">
      <c r="A49" s="40" t="s">
        <v>35</v>
      </c>
      <c r="B49" s="322">
        <v>118189</v>
      </c>
      <c r="C49" s="322">
        <v>64660</v>
      </c>
      <c r="D49" s="338" t="s">
        <v>2</v>
      </c>
      <c r="E49" s="322">
        <v>10699</v>
      </c>
      <c r="F49" s="338" t="s">
        <v>2</v>
      </c>
      <c r="G49" s="338" t="s">
        <v>2</v>
      </c>
      <c r="H49" s="338" t="s">
        <v>2</v>
      </c>
      <c r="I49" s="338" t="s">
        <v>2</v>
      </c>
      <c r="J49" s="338" t="s">
        <v>2</v>
      </c>
      <c r="K49" s="338" t="s">
        <v>2</v>
      </c>
      <c r="L49" s="338" t="s">
        <v>2</v>
      </c>
      <c r="M49" s="322">
        <v>20735</v>
      </c>
      <c r="N49" s="322">
        <v>3807</v>
      </c>
      <c r="O49" s="322">
        <v>394</v>
      </c>
      <c r="P49" s="322">
        <v>1285</v>
      </c>
      <c r="Q49" s="338" t="s">
        <v>2</v>
      </c>
      <c r="R49" s="338" t="s">
        <v>2</v>
      </c>
      <c r="S49" s="322">
        <v>4876</v>
      </c>
      <c r="T49" s="322">
        <v>11381</v>
      </c>
      <c r="U49" s="322">
        <v>2506</v>
      </c>
      <c r="V49" s="338" t="s">
        <v>2</v>
      </c>
      <c r="W49" s="338" t="s">
        <v>2</v>
      </c>
      <c r="X49" s="338" t="s">
        <v>2</v>
      </c>
      <c r="Z49" s="40" t="s">
        <v>35</v>
      </c>
      <c r="AA49" s="322">
        <v>127807</v>
      </c>
      <c r="AB49" s="322">
        <v>58203</v>
      </c>
      <c r="AC49" s="322">
        <v>38117</v>
      </c>
      <c r="AD49" s="322">
        <v>8812</v>
      </c>
      <c r="AE49" s="322">
        <v>11274</v>
      </c>
      <c r="AF49" s="338">
        <v>4754</v>
      </c>
      <c r="AG49" s="322">
        <v>1287</v>
      </c>
      <c r="AH49" s="322">
        <v>801</v>
      </c>
      <c r="AI49" s="322">
        <v>1289</v>
      </c>
      <c r="AJ49" s="322">
        <v>1377</v>
      </c>
      <c r="AK49" s="338">
        <v>38421</v>
      </c>
      <c r="AL49" s="322">
        <v>23851</v>
      </c>
      <c r="AM49" s="322">
        <v>5527</v>
      </c>
      <c r="AN49" s="322">
        <v>611</v>
      </c>
      <c r="AO49" s="322">
        <v>1359</v>
      </c>
      <c r="AP49" s="322">
        <v>7073</v>
      </c>
      <c r="AQ49" s="338">
        <v>23460</v>
      </c>
      <c r="AR49" s="322">
        <v>9395</v>
      </c>
      <c r="AS49" s="322">
        <v>12221</v>
      </c>
      <c r="AT49" s="322">
        <v>1844</v>
      </c>
      <c r="AU49" s="322">
        <v>2969</v>
      </c>
      <c r="AV49" s="338" t="s">
        <v>2</v>
      </c>
      <c r="AW49" s="322">
        <v>2969</v>
      </c>
      <c r="AY49" s="40" t="s">
        <v>35</v>
      </c>
      <c r="AZ49" s="322">
        <v>156468</v>
      </c>
      <c r="BA49" s="322">
        <v>57189</v>
      </c>
      <c r="BB49" s="322">
        <v>28750</v>
      </c>
      <c r="BC49" s="322">
        <v>6247</v>
      </c>
      <c r="BD49" s="322">
        <v>22192</v>
      </c>
      <c r="BE49" s="322">
        <v>7899</v>
      </c>
      <c r="BF49" s="322">
        <v>2137</v>
      </c>
      <c r="BG49" s="322">
        <v>1405</v>
      </c>
      <c r="BH49" s="322">
        <v>1899</v>
      </c>
      <c r="BI49" s="322">
        <v>2458</v>
      </c>
      <c r="BJ49" s="322">
        <v>54652</v>
      </c>
      <c r="BK49" s="322">
        <v>29595</v>
      </c>
      <c r="BL49" s="322">
        <v>7684</v>
      </c>
      <c r="BM49" s="322">
        <v>908</v>
      </c>
      <c r="BN49" s="322">
        <v>1554</v>
      </c>
      <c r="BO49" s="322">
        <v>14911</v>
      </c>
      <c r="BP49" s="322">
        <v>27063</v>
      </c>
      <c r="BQ49" s="322">
        <v>11325</v>
      </c>
      <c r="BR49" s="322">
        <v>10605</v>
      </c>
      <c r="BS49" s="322">
        <v>5133</v>
      </c>
      <c r="BT49" s="322">
        <v>9665</v>
      </c>
      <c r="BU49" s="322">
        <v>6273</v>
      </c>
      <c r="BV49" s="322">
        <v>3392</v>
      </c>
    </row>
    <row r="50" spans="1:74" x14ac:dyDescent="0.2">
      <c r="A50" s="40" t="s">
        <v>36</v>
      </c>
      <c r="B50" s="322">
        <v>138839</v>
      </c>
      <c r="C50" s="322">
        <v>132257</v>
      </c>
      <c r="D50" s="338" t="s">
        <v>2</v>
      </c>
      <c r="E50" s="322">
        <v>2249</v>
      </c>
      <c r="F50" s="338" t="s">
        <v>2</v>
      </c>
      <c r="G50" s="338" t="s">
        <v>2</v>
      </c>
      <c r="H50" s="338" t="s">
        <v>2</v>
      </c>
      <c r="I50" s="338" t="s">
        <v>2</v>
      </c>
      <c r="J50" s="338" t="s">
        <v>2</v>
      </c>
      <c r="K50" s="338" t="s">
        <v>2</v>
      </c>
      <c r="L50" s="338" t="s">
        <v>2</v>
      </c>
      <c r="M50" s="322">
        <v>1585</v>
      </c>
      <c r="N50" s="322">
        <v>216</v>
      </c>
      <c r="O50" s="322">
        <v>254</v>
      </c>
      <c r="P50" s="322">
        <v>519</v>
      </c>
      <c r="Q50" s="338" t="s">
        <v>2</v>
      </c>
      <c r="R50" s="338" t="s">
        <v>2</v>
      </c>
      <c r="S50" s="322">
        <v>457</v>
      </c>
      <c r="T50" s="322">
        <v>1184</v>
      </c>
      <c r="U50" s="322">
        <v>505</v>
      </c>
      <c r="V50" s="338" t="s">
        <v>2</v>
      </c>
      <c r="W50" s="338" t="s">
        <v>2</v>
      </c>
      <c r="X50" s="338" t="s">
        <v>2</v>
      </c>
      <c r="Z50" s="40" t="s">
        <v>36</v>
      </c>
      <c r="AA50" s="322">
        <v>141786</v>
      </c>
      <c r="AB50" s="322">
        <v>129631</v>
      </c>
      <c r="AC50" s="322">
        <v>123085</v>
      </c>
      <c r="AD50" s="322">
        <v>2020</v>
      </c>
      <c r="AE50" s="322">
        <v>4526</v>
      </c>
      <c r="AF50" s="338">
        <v>2634</v>
      </c>
      <c r="AG50" s="322">
        <v>883</v>
      </c>
      <c r="AH50" s="322">
        <v>278</v>
      </c>
      <c r="AI50" s="322">
        <v>823</v>
      </c>
      <c r="AJ50" s="322">
        <v>650</v>
      </c>
      <c r="AK50" s="338">
        <v>4650</v>
      </c>
      <c r="AL50" s="322">
        <v>2246</v>
      </c>
      <c r="AM50" s="322">
        <v>357</v>
      </c>
      <c r="AN50" s="322">
        <v>465</v>
      </c>
      <c r="AO50" s="322">
        <v>804</v>
      </c>
      <c r="AP50" s="322">
        <v>778</v>
      </c>
      <c r="AQ50" s="338">
        <v>4323</v>
      </c>
      <c r="AR50" s="322">
        <v>1623</v>
      </c>
      <c r="AS50" s="322">
        <v>2402</v>
      </c>
      <c r="AT50" s="322">
        <v>298</v>
      </c>
      <c r="AU50" s="322">
        <v>548</v>
      </c>
      <c r="AV50" s="338" t="s">
        <v>2</v>
      </c>
      <c r="AW50" s="322">
        <v>548</v>
      </c>
      <c r="AY50" s="40" t="s">
        <v>36</v>
      </c>
      <c r="AZ50" s="322">
        <v>148588</v>
      </c>
      <c r="BA50" s="322">
        <v>125269</v>
      </c>
      <c r="BB50" s="322">
        <v>115973</v>
      </c>
      <c r="BC50" s="322">
        <v>1949</v>
      </c>
      <c r="BD50" s="322">
        <v>7347</v>
      </c>
      <c r="BE50" s="322">
        <v>5230</v>
      </c>
      <c r="BF50" s="322">
        <v>1879</v>
      </c>
      <c r="BG50" s="322">
        <v>637</v>
      </c>
      <c r="BH50" s="322">
        <v>1478</v>
      </c>
      <c r="BI50" s="322">
        <v>1236</v>
      </c>
      <c r="BJ50" s="322">
        <v>7608</v>
      </c>
      <c r="BK50" s="322">
        <v>3062</v>
      </c>
      <c r="BL50" s="322">
        <v>536</v>
      </c>
      <c r="BM50" s="322">
        <v>697</v>
      </c>
      <c r="BN50" s="322">
        <v>1183</v>
      </c>
      <c r="BO50" s="322">
        <v>2130</v>
      </c>
      <c r="BP50" s="322">
        <v>9000</v>
      </c>
      <c r="BQ50" s="322">
        <v>4802</v>
      </c>
      <c r="BR50" s="322">
        <v>3089</v>
      </c>
      <c r="BS50" s="322">
        <v>1109</v>
      </c>
      <c r="BT50" s="322">
        <v>1481</v>
      </c>
      <c r="BU50" s="322">
        <v>488</v>
      </c>
      <c r="BV50" s="322">
        <v>993</v>
      </c>
    </row>
    <row r="51" spans="1:74" x14ac:dyDescent="0.2">
      <c r="A51" s="40" t="s">
        <v>37</v>
      </c>
      <c r="B51" s="322">
        <v>80190</v>
      </c>
      <c r="C51" s="322">
        <v>65411</v>
      </c>
      <c r="D51" s="338" t="s">
        <v>2</v>
      </c>
      <c r="E51" s="322">
        <v>5261</v>
      </c>
      <c r="F51" s="338" t="s">
        <v>2</v>
      </c>
      <c r="G51" s="338" t="s">
        <v>2</v>
      </c>
      <c r="H51" s="338" t="s">
        <v>2</v>
      </c>
      <c r="I51" s="338" t="s">
        <v>2</v>
      </c>
      <c r="J51" s="338" t="s">
        <v>2</v>
      </c>
      <c r="K51" s="338" t="s">
        <v>2</v>
      </c>
      <c r="L51" s="338" t="s">
        <v>2</v>
      </c>
      <c r="M51" s="322">
        <v>1489</v>
      </c>
      <c r="N51" s="322">
        <v>440</v>
      </c>
      <c r="O51" s="322">
        <v>3144</v>
      </c>
      <c r="P51" s="322">
        <v>1261</v>
      </c>
      <c r="Q51" s="338" t="s">
        <v>2</v>
      </c>
      <c r="R51" s="338" t="s">
        <v>2</v>
      </c>
      <c r="S51" s="322">
        <v>2141</v>
      </c>
      <c r="T51" s="322">
        <v>1445</v>
      </c>
      <c r="U51" s="322">
        <v>802</v>
      </c>
      <c r="V51" s="338" t="s">
        <v>2</v>
      </c>
      <c r="W51" s="338" t="s">
        <v>2</v>
      </c>
      <c r="X51" s="338" t="s">
        <v>2</v>
      </c>
      <c r="Z51" s="40" t="s">
        <v>37</v>
      </c>
      <c r="AA51" s="322">
        <v>95407</v>
      </c>
      <c r="AB51" s="322">
        <v>70600</v>
      </c>
      <c r="AC51" s="322">
        <v>52012</v>
      </c>
      <c r="AD51" s="322">
        <v>4457</v>
      </c>
      <c r="AE51" s="322">
        <v>14131</v>
      </c>
      <c r="AF51" s="338">
        <v>3360</v>
      </c>
      <c r="AG51" s="322">
        <v>777</v>
      </c>
      <c r="AH51" s="322">
        <v>543</v>
      </c>
      <c r="AI51" s="322">
        <v>939</v>
      </c>
      <c r="AJ51" s="322">
        <v>1101</v>
      </c>
      <c r="AK51" s="338">
        <v>11903</v>
      </c>
      <c r="AL51" s="322">
        <v>2317</v>
      </c>
      <c r="AM51" s="322">
        <v>671</v>
      </c>
      <c r="AN51" s="322">
        <v>6253</v>
      </c>
      <c r="AO51" s="322">
        <v>1581</v>
      </c>
      <c r="AP51" s="322">
        <v>1081</v>
      </c>
      <c r="AQ51" s="338">
        <v>7441</v>
      </c>
      <c r="AR51" s="322">
        <v>5418</v>
      </c>
      <c r="AS51" s="322">
        <v>1568</v>
      </c>
      <c r="AT51" s="322">
        <v>455</v>
      </c>
      <c r="AU51" s="322">
        <v>2103</v>
      </c>
      <c r="AV51" s="338" t="s">
        <v>2</v>
      </c>
      <c r="AW51" s="322">
        <v>2103</v>
      </c>
      <c r="AY51" s="40" t="s">
        <v>37</v>
      </c>
      <c r="AZ51" s="322">
        <v>107885</v>
      </c>
      <c r="BA51" s="322">
        <v>72848</v>
      </c>
      <c r="BB51" s="322">
        <v>50004</v>
      </c>
      <c r="BC51" s="322">
        <v>3570</v>
      </c>
      <c r="BD51" s="322">
        <v>19274</v>
      </c>
      <c r="BE51" s="322">
        <v>5879</v>
      </c>
      <c r="BF51" s="322">
        <v>1217</v>
      </c>
      <c r="BG51" s="322">
        <v>861</v>
      </c>
      <c r="BH51" s="322">
        <v>1863</v>
      </c>
      <c r="BI51" s="322">
        <v>1938</v>
      </c>
      <c r="BJ51" s="322">
        <v>16312</v>
      </c>
      <c r="BK51" s="322">
        <v>3076</v>
      </c>
      <c r="BL51" s="322">
        <v>787</v>
      </c>
      <c r="BM51" s="322">
        <v>6161</v>
      </c>
      <c r="BN51" s="322">
        <v>2731</v>
      </c>
      <c r="BO51" s="322">
        <v>3557</v>
      </c>
      <c r="BP51" s="322">
        <v>8527</v>
      </c>
      <c r="BQ51" s="322">
        <v>4736</v>
      </c>
      <c r="BR51" s="322">
        <v>1727</v>
      </c>
      <c r="BS51" s="322">
        <v>2064</v>
      </c>
      <c r="BT51" s="322">
        <v>4319</v>
      </c>
      <c r="BU51" s="322">
        <v>1861</v>
      </c>
      <c r="BV51" s="322">
        <v>2458</v>
      </c>
    </row>
    <row r="52" spans="1:74" x14ac:dyDescent="0.2">
      <c r="A52" s="40" t="s">
        <v>38</v>
      </c>
      <c r="B52" s="322">
        <v>150953</v>
      </c>
      <c r="C52" s="322">
        <v>124012</v>
      </c>
      <c r="D52" s="338" t="s">
        <v>2</v>
      </c>
      <c r="E52" s="322">
        <v>3865</v>
      </c>
      <c r="F52" s="338" t="s">
        <v>2</v>
      </c>
      <c r="G52" s="338" t="s">
        <v>2</v>
      </c>
      <c r="H52" s="338" t="s">
        <v>2</v>
      </c>
      <c r="I52" s="338" t="s">
        <v>2</v>
      </c>
      <c r="J52" s="338" t="s">
        <v>2</v>
      </c>
      <c r="K52" s="338" t="s">
        <v>2</v>
      </c>
      <c r="L52" s="338" t="s">
        <v>2</v>
      </c>
      <c r="M52" s="322">
        <v>7324</v>
      </c>
      <c r="N52" s="322">
        <v>1770</v>
      </c>
      <c r="O52" s="322">
        <v>421</v>
      </c>
      <c r="P52" s="322">
        <v>828</v>
      </c>
      <c r="Q52" s="338" t="s">
        <v>2</v>
      </c>
      <c r="R52" s="338" t="s">
        <v>2</v>
      </c>
      <c r="S52" s="322">
        <v>2455</v>
      </c>
      <c r="T52" s="322">
        <v>7150</v>
      </c>
      <c r="U52" s="322">
        <v>1618</v>
      </c>
      <c r="V52" s="338" t="s">
        <v>2</v>
      </c>
      <c r="W52" s="338" t="s">
        <v>2</v>
      </c>
      <c r="X52" s="338" t="s">
        <v>2</v>
      </c>
      <c r="Z52" s="40" t="s">
        <v>38</v>
      </c>
      <c r="AA52" s="322">
        <v>159104</v>
      </c>
      <c r="AB52" s="322">
        <v>112421</v>
      </c>
      <c r="AC52" s="322">
        <v>102424</v>
      </c>
      <c r="AD52" s="322">
        <v>3318</v>
      </c>
      <c r="AE52" s="322">
        <v>6679</v>
      </c>
      <c r="AF52" s="338">
        <v>6000</v>
      </c>
      <c r="AG52" s="322">
        <v>2309</v>
      </c>
      <c r="AH52" s="322">
        <v>653</v>
      </c>
      <c r="AI52" s="322">
        <v>1708</v>
      </c>
      <c r="AJ52" s="322">
        <v>1330</v>
      </c>
      <c r="AK52" s="338">
        <v>19991</v>
      </c>
      <c r="AL52" s="322">
        <v>10464</v>
      </c>
      <c r="AM52" s="322">
        <v>3765</v>
      </c>
      <c r="AN52" s="322">
        <v>894</v>
      </c>
      <c r="AO52" s="322">
        <v>1074</v>
      </c>
      <c r="AP52" s="322">
        <v>3794</v>
      </c>
      <c r="AQ52" s="338">
        <v>19573</v>
      </c>
      <c r="AR52" s="322">
        <v>6767</v>
      </c>
      <c r="AS52" s="322">
        <v>11224</v>
      </c>
      <c r="AT52" s="322">
        <v>1582</v>
      </c>
      <c r="AU52" s="322">
        <v>1119</v>
      </c>
      <c r="AV52" s="338" t="s">
        <v>2</v>
      </c>
      <c r="AW52" s="322">
        <v>1119</v>
      </c>
      <c r="AY52" s="40" t="s">
        <v>38</v>
      </c>
      <c r="AZ52" s="322">
        <v>176224</v>
      </c>
      <c r="BA52" s="322">
        <v>97337</v>
      </c>
      <c r="BB52" s="322">
        <v>84157</v>
      </c>
      <c r="BC52" s="322">
        <v>2474</v>
      </c>
      <c r="BD52" s="322">
        <v>10706</v>
      </c>
      <c r="BE52" s="322">
        <v>11450</v>
      </c>
      <c r="BF52" s="322">
        <v>4474</v>
      </c>
      <c r="BG52" s="322">
        <v>1570</v>
      </c>
      <c r="BH52" s="322">
        <v>2633</v>
      </c>
      <c r="BI52" s="322">
        <v>2773</v>
      </c>
      <c r="BJ52" s="322">
        <v>30531</v>
      </c>
      <c r="BK52" s="322">
        <v>12593</v>
      </c>
      <c r="BL52" s="322">
        <v>5735</v>
      </c>
      <c r="BM52" s="322">
        <v>1340</v>
      </c>
      <c r="BN52" s="322">
        <v>1938</v>
      </c>
      <c r="BO52" s="322">
        <v>8925</v>
      </c>
      <c r="BP52" s="322">
        <v>33433</v>
      </c>
      <c r="BQ52" s="322">
        <v>13540</v>
      </c>
      <c r="BR52" s="322">
        <v>13509</v>
      </c>
      <c r="BS52" s="322">
        <v>6384</v>
      </c>
      <c r="BT52" s="322">
        <v>3473</v>
      </c>
      <c r="BU52" s="322">
        <v>955</v>
      </c>
      <c r="BV52" s="322">
        <v>2518</v>
      </c>
    </row>
    <row r="53" spans="1:74" x14ac:dyDescent="0.2">
      <c r="A53" s="40" t="s">
        <v>39</v>
      </c>
      <c r="B53" s="322">
        <v>133467</v>
      </c>
      <c r="C53" s="322">
        <v>89121</v>
      </c>
      <c r="D53" s="338" t="s">
        <v>2</v>
      </c>
      <c r="E53" s="322">
        <v>7698</v>
      </c>
      <c r="F53" s="338" t="s">
        <v>2</v>
      </c>
      <c r="G53" s="338" t="s">
        <v>2</v>
      </c>
      <c r="H53" s="338" t="s">
        <v>2</v>
      </c>
      <c r="I53" s="338" t="s">
        <v>2</v>
      </c>
      <c r="J53" s="338" t="s">
        <v>2</v>
      </c>
      <c r="K53" s="338" t="s">
        <v>2</v>
      </c>
      <c r="L53" s="338" t="s">
        <v>2</v>
      </c>
      <c r="M53" s="322">
        <v>22182</v>
      </c>
      <c r="N53" s="322">
        <v>3817</v>
      </c>
      <c r="O53" s="322">
        <v>396</v>
      </c>
      <c r="P53" s="322">
        <v>1178</v>
      </c>
      <c r="Q53" s="338" t="s">
        <v>2</v>
      </c>
      <c r="R53" s="338" t="s">
        <v>2</v>
      </c>
      <c r="S53" s="322">
        <v>2140</v>
      </c>
      <c r="T53" s="322">
        <v>5734</v>
      </c>
      <c r="U53" s="322">
        <v>1438</v>
      </c>
      <c r="V53" s="338" t="s">
        <v>2</v>
      </c>
      <c r="W53" s="338" t="s">
        <v>2</v>
      </c>
      <c r="X53" s="338" t="s">
        <v>2</v>
      </c>
      <c r="Z53" s="40" t="s">
        <v>39</v>
      </c>
      <c r="AA53" s="322">
        <v>147565</v>
      </c>
      <c r="AB53" s="322">
        <v>85967</v>
      </c>
      <c r="AC53" s="322">
        <v>66936</v>
      </c>
      <c r="AD53" s="322">
        <v>6658</v>
      </c>
      <c r="AE53" s="322">
        <v>12373</v>
      </c>
      <c r="AF53" s="338">
        <v>5342</v>
      </c>
      <c r="AG53" s="322">
        <v>1461</v>
      </c>
      <c r="AH53" s="322">
        <v>678</v>
      </c>
      <c r="AI53" s="322">
        <v>1839</v>
      </c>
      <c r="AJ53" s="322">
        <v>1364</v>
      </c>
      <c r="AK53" s="338">
        <v>39486</v>
      </c>
      <c r="AL53" s="322">
        <v>24800</v>
      </c>
      <c r="AM53" s="322">
        <v>5750</v>
      </c>
      <c r="AN53" s="322">
        <v>539</v>
      </c>
      <c r="AO53" s="322">
        <v>1710</v>
      </c>
      <c r="AP53" s="322">
        <v>6687</v>
      </c>
      <c r="AQ53" s="338">
        <v>12067</v>
      </c>
      <c r="AR53" s="322">
        <v>5160</v>
      </c>
      <c r="AS53" s="322">
        <v>6045</v>
      </c>
      <c r="AT53" s="322">
        <v>862</v>
      </c>
      <c r="AU53" s="322">
        <v>4703</v>
      </c>
      <c r="AV53" s="338" t="s">
        <v>2</v>
      </c>
      <c r="AW53" s="322">
        <v>4703</v>
      </c>
      <c r="AY53" s="40" t="s">
        <v>39</v>
      </c>
      <c r="AZ53" s="322">
        <v>169175</v>
      </c>
      <c r="BA53" s="322">
        <v>82581</v>
      </c>
      <c r="BB53" s="322">
        <v>52720</v>
      </c>
      <c r="BC53" s="322">
        <v>5049</v>
      </c>
      <c r="BD53" s="322">
        <v>24812</v>
      </c>
      <c r="BE53" s="322">
        <v>7510</v>
      </c>
      <c r="BF53" s="322">
        <v>1914</v>
      </c>
      <c r="BG53" s="322">
        <v>1053</v>
      </c>
      <c r="BH53" s="322">
        <v>2409</v>
      </c>
      <c r="BI53" s="322">
        <v>2134</v>
      </c>
      <c r="BJ53" s="322">
        <v>51446</v>
      </c>
      <c r="BK53" s="322">
        <v>24783</v>
      </c>
      <c r="BL53" s="322">
        <v>7649</v>
      </c>
      <c r="BM53" s="322">
        <v>933</v>
      </c>
      <c r="BN53" s="322">
        <v>1931</v>
      </c>
      <c r="BO53" s="322">
        <v>16150</v>
      </c>
      <c r="BP53" s="322">
        <v>17028</v>
      </c>
      <c r="BQ53" s="322">
        <v>8097</v>
      </c>
      <c r="BR53" s="322">
        <v>5862</v>
      </c>
      <c r="BS53" s="322">
        <v>3069</v>
      </c>
      <c r="BT53" s="322">
        <v>10610</v>
      </c>
      <c r="BU53" s="322">
        <v>5237</v>
      </c>
      <c r="BV53" s="322">
        <v>5373</v>
      </c>
    </row>
    <row r="54" spans="1:74" x14ac:dyDescent="0.2">
      <c r="A54" s="40" t="s">
        <v>40</v>
      </c>
      <c r="B54" s="322">
        <v>123976</v>
      </c>
      <c r="C54" s="322">
        <v>106179</v>
      </c>
      <c r="D54" s="338" t="s">
        <v>2</v>
      </c>
      <c r="E54" s="322">
        <v>3518</v>
      </c>
      <c r="F54" s="338" t="s">
        <v>2</v>
      </c>
      <c r="G54" s="338" t="s">
        <v>2</v>
      </c>
      <c r="H54" s="338" t="s">
        <v>2</v>
      </c>
      <c r="I54" s="338" t="s">
        <v>2</v>
      </c>
      <c r="J54" s="338" t="s">
        <v>2</v>
      </c>
      <c r="K54" s="338" t="s">
        <v>2</v>
      </c>
      <c r="L54" s="338" t="s">
        <v>2</v>
      </c>
      <c r="M54" s="322">
        <v>4495</v>
      </c>
      <c r="N54" s="322">
        <v>546</v>
      </c>
      <c r="O54" s="322">
        <v>1091</v>
      </c>
      <c r="P54" s="322">
        <v>540</v>
      </c>
      <c r="Q54" s="338" t="s">
        <v>2</v>
      </c>
      <c r="R54" s="338" t="s">
        <v>2</v>
      </c>
      <c r="S54" s="322">
        <v>2019</v>
      </c>
      <c r="T54" s="322">
        <v>4483</v>
      </c>
      <c r="U54" s="322">
        <v>1135</v>
      </c>
      <c r="V54" s="338" t="s">
        <v>2</v>
      </c>
      <c r="W54" s="338" t="s">
        <v>2</v>
      </c>
      <c r="X54" s="338" t="s">
        <v>2</v>
      </c>
      <c r="Z54" s="40" t="s">
        <v>40</v>
      </c>
      <c r="AA54" s="322">
        <v>130709</v>
      </c>
      <c r="AB54" s="322">
        <v>101190</v>
      </c>
      <c r="AC54" s="322">
        <v>80176</v>
      </c>
      <c r="AD54" s="322">
        <v>3755</v>
      </c>
      <c r="AE54" s="322">
        <v>17259</v>
      </c>
      <c r="AF54" s="338">
        <v>3995</v>
      </c>
      <c r="AG54" s="322">
        <v>1234</v>
      </c>
      <c r="AH54" s="322">
        <v>505</v>
      </c>
      <c r="AI54" s="322">
        <v>1175</v>
      </c>
      <c r="AJ54" s="322">
        <v>1081</v>
      </c>
      <c r="AK54" s="338">
        <v>11332</v>
      </c>
      <c r="AL54" s="322">
        <v>5265</v>
      </c>
      <c r="AM54" s="322">
        <v>870</v>
      </c>
      <c r="AN54" s="322">
        <v>1721</v>
      </c>
      <c r="AO54" s="322">
        <v>911</v>
      </c>
      <c r="AP54" s="322">
        <v>2565</v>
      </c>
      <c r="AQ54" s="338">
        <v>12964</v>
      </c>
      <c r="AR54" s="322">
        <v>5487</v>
      </c>
      <c r="AS54" s="322">
        <v>6438</v>
      </c>
      <c r="AT54" s="322">
        <v>1039</v>
      </c>
      <c r="AU54" s="322">
        <v>1228</v>
      </c>
      <c r="AV54" s="338" t="s">
        <v>2</v>
      </c>
      <c r="AW54" s="322">
        <v>1228</v>
      </c>
      <c r="AY54" s="40" t="s">
        <v>40</v>
      </c>
      <c r="AZ54" s="322">
        <v>150654</v>
      </c>
      <c r="BA54" s="322">
        <v>92411</v>
      </c>
      <c r="BB54" s="322">
        <v>61772</v>
      </c>
      <c r="BC54" s="322">
        <v>3196</v>
      </c>
      <c r="BD54" s="322">
        <v>27443</v>
      </c>
      <c r="BE54" s="322">
        <v>8461</v>
      </c>
      <c r="BF54" s="322">
        <v>2355</v>
      </c>
      <c r="BG54" s="322">
        <v>1184</v>
      </c>
      <c r="BH54" s="322">
        <v>2141</v>
      </c>
      <c r="BI54" s="322">
        <v>2781</v>
      </c>
      <c r="BJ54" s="322">
        <v>17067</v>
      </c>
      <c r="BK54" s="322">
        <v>5694</v>
      </c>
      <c r="BL54" s="322">
        <v>1335</v>
      </c>
      <c r="BM54" s="322">
        <v>2788</v>
      </c>
      <c r="BN54" s="322">
        <v>1124</v>
      </c>
      <c r="BO54" s="322">
        <v>6126</v>
      </c>
      <c r="BP54" s="322">
        <v>24486</v>
      </c>
      <c r="BQ54" s="322">
        <v>12973</v>
      </c>
      <c r="BR54" s="322">
        <v>7439</v>
      </c>
      <c r="BS54" s="322">
        <v>4074</v>
      </c>
      <c r="BT54" s="322">
        <v>8229</v>
      </c>
      <c r="BU54" s="322">
        <v>1045</v>
      </c>
      <c r="BV54" s="322">
        <v>7184</v>
      </c>
    </row>
    <row r="55" spans="1:74" x14ac:dyDescent="0.2">
      <c r="A55" s="40" t="s">
        <v>41</v>
      </c>
      <c r="B55" s="322">
        <v>99017</v>
      </c>
      <c r="C55" s="322">
        <v>86033</v>
      </c>
      <c r="D55" s="338" t="s">
        <v>2</v>
      </c>
      <c r="E55" s="322">
        <v>2706</v>
      </c>
      <c r="F55" s="338" t="s">
        <v>2</v>
      </c>
      <c r="G55" s="338" t="s">
        <v>2</v>
      </c>
      <c r="H55" s="338" t="s">
        <v>2</v>
      </c>
      <c r="I55" s="338" t="s">
        <v>2</v>
      </c>
      <c r="J55" s="338" t="s">
        <v>2</v>
      </c>
      <c r="K55" s="338" t="s">
        <v>2</v>
      </c>
      <c r="L55" s="338" t="s">
        <v>2</v>
      </c>
      <c r="M55" s="322">
        <v>3575</v>
      </c>
      <c r="N55" s="322">
        <v>661</v>
      </c>
      <c r="O55" s="322">
        <v>188</v>
      </c>
      <c r="P55" s="322">
        <v>836</v>
      </c>
      <c r="Q55" s="338" t="s">
        <v>2</v>
      </c>
      <c r="R55" s="338" t="s">
        <v>2</v>
      </c>
      <c r="S55" s="322">
        <v>1889</v>
      </c>
      <c r="T55" s="322">
        <v>2396</v>
      </c>
      <c r="U55" s="322">
        <v>979</v>
      </c>
      <c r="V55" s="338" t="s">
        <v>2</v>
      </c>
      <c r="W55" s="338" t="s">
        <v>2</v>
      </c>
      <c r="X55" s="338" t="s">
        <v>2</v>
      </c>
      <c r="Z55" s="40" t="s">
        <v>41</v>
      </c>
      <c r="AA55" s="322">
        <v>102779</v>
      </c>
      <c r="AB55" s="322">
        <v>79120</v>
      </c>
      <c r="AC55" s="322">
        <v>72541</v>
      </c>
      <c r="AD55" s="322">
        <v>2339</v>
      </c>
      <c r="AE55" s="322">
        <v>4240</v>
      </c>
      <c r="AF55" s="338">
        <v>2888</v>
      </c>
      <c r="AG55" s="322">
        <v>1058</v>
      </c>
      <c r="AH55" s="322">
        <v>463</v>
      </c>
      <c r="AI55" s="322">
        <v>695</v>
      </c>
      <c r="AJ55" s="322">
        <v>672</v>
      </c>
      <c r="AK55" s="338">
        <v>8457</v>
      </c>
      <c r="AL55" s="322">
        <v>4599</v>
      </c>
      <c r="AM55" s="322">
        <v>952</v>
      </c>
      <c r="AN55" s="322">
        <v>620</v>
      </c>
      <c r="AO55" s="322">
        <v>1163</v>
      </c>
      <c r="AP55" s="322">
        <v>1123</v>
      </c>
      <c r="AQ55" s="338">
        <v>11230</v>
      </c>
      <c r="AR55" s="322">
        <v>7447</v>
      </c>
      <c r="AS55" s="322">
        <v>3003</v>
      </c>
      <c r="AT55" s="322">
        <v>780</v>
      </c>
      <c r="AU55" s="322">
        <v>1084</v>
      </c>
      <c r="AV55" s="338" t="s">
        <v>2</v>
      </c>
      <c r="AW55" s="322">
        <v>1084</v>
      </c>
      <c r="AY55" s="40" t="s">
        <v>41</v>
      </c>
      <c r="AZ55" s="322">
        <v>126224</v>
      </c>
      <c r="BA55" s="322">
        <v>78327</v>
      </c>
      <c r="BB55" s="322">
        <v>66147</v>
      </c>
      <c r="BC55" s="322">
        <v>2105</v>
      </c>
      <c r="BD55" s="322">
        <v>10075</v>
      </c>
      <c r="BE55" s="322">
        <v>6085</v>
      </c>
      <c r="BF55" s="322">
        <v>1934</v>
      </c>
      <c r="BG55" s="322">
        <v>1313</v>
      </c>
      <c r="BH55" s="322">
        <v>1245</v>
      </c>
      <c r="BI55" s="322">
        <v>1593</v>
      </c>
      <c r="BJ55" s="322">
        <v>15255</v>
      </c>
      <c r="BK55" s="322">
        <v>3958</v>
      </c>
      <c r="BL55" s="322">
        <v>1369</v>
      </c>
      <c r="BM55" s="322">
        <v>870</v>
      </c>
      <c r="BN55" s="322">
        <v>2412</v>
      </c>
      <c r="BO55" s="322">
        <v>6646</v>
      </c>
      <c r="BP55" s="322">
        <v>23873</v>
      </c>
      <c r="BQ55" s="322">
        <v>17503</v>
      </c>
      <c r="BR55" s="322">
        <v>3677</v>
      </c>
      <c r="BS55" s="322">
        <v>2693</v>
      </c>
      <c r="BT55" s="322">
        <v>2684</v>
      </c>
      <c r="BU55" s="322">
        <v>627</v>
      </c>
      <c r="BV55" s="322">
        <v>2057</v>
      </c>
    </row>
    <row r="56" spans="1:74" x14ac:dyDescent="0.2">
      <c r="A56" s="40" t="s">
        <v>42</v>
      </c>
      <c r="B56" s="322">
        <v>86950</v>
      </c>
      <c r="C56" s="322">
        <v>57819</v>
      </c>
      <c r="D56" s="338" t="s">
        <v>2</v>
      </c>
      <c r="E56" s="322">
        <v>3489</v>
      </c>
      <c r="F56" s="338" t="s">
        <v>2</v>
      </c>
      <c r="G56" s="338" t="s">
        <v>2</v>
      </c>
      <c r="H56" s="338" t="s">
        <v>2</v>
      </c>
      <c r="I56" s="338" t="s">
        <v>2</v>
      </c>
      <c r="J56" s="338" t="s">
        <v>2</v>
      </c>
      <c r="K56" s="338" t="s">
        <v>2</v>
      </c>
      <c r="L56" s="338" t="s">
        <v>2</v>
      </c>
      <c r="M56" s="322">
        <v>3188</v>
      </c>
      <c r="N56" s="322">
        <v>939</v>
      </c>
      <c r="O56" s="322">
        <v>1667</v>
      </c>
      <c r="P56" s="322">
        <v>974</v>
      </c>
      <c r="Q56" s="338" t="s">
        <v>2</v>
      </c>
      <c r="R56" s="338" t="s">
        <v>2</v>
      </c>
      <c r="S56" s="322">
        <v>6003</v>
      </c>
      <c r="T56" s="322">
        <v>9260</v>
      </c>
      <c r="U56" s="322">
        <v>3353</v>
      </c>
      <c r="V56" s="338" t="s">
        <v>2</v>
      </c>
      <c r="W56" s="338" t="s">
        <v>2</v>
      </c>
      <c r="X56" s="338" t="s">
        <v>2</v>
      </c>
      <c r="Z56" s="40" t="s">
        <v>42</v>
      </c>
      <c r="AA56" s="322">
        <v>97005</v>
      </c>
      <c r="AB56" s="322">
        <v>58520</v>
      </c>
      <c r="AC56" s="322">
        <v>43796</v>
      </c>
      <c r="AD56" s="322">
        <v>2978</v>
      </c>
      <c r="AE56" s="322">
        <v>11746</v>
      </c>
      <c r="AF56" s="338">
        <v>4009</v>
      </c>
      <c r="AG56" s="322">
        <v>1373</v>
      </c>
      <c r="AH56" s="322">
        <v>763</v>
      </c>
      <c r="AI56" s="322">
        <v>802</v>
      </c>
      <c r="AJ56" s="322">
        <v>1071</v>
      </c>
      <c r="AK56" s="338">
        <v>9670</v>
      </c>
      <c r="AL56" s="322">
        <v>3671</v>
      </c>
      <c r="AM56" s="322">
        <v>1051</v>
      </c>
      <c r="AN56" s="322">
        <v>2927</v>
      </c>
      <c r="AO56" s="322">
        <v>1162</v>
      </c>
      <c r="AP56" s="322">
        <v>859</v>
      </c>
      <c r="AQ56" s="338">
        <v>22885</v>
      </c>
      <c r="AR56" s="322">
        <v>11409</v>
      </c>
      <c r="AS56" s="322">
        <v>9272</v>
      </c>
      <c r="AT56" s="322">
        <v>2204</v>
      </c>
      <c r="AU56" s="322">
        <v>1921</v>
      </c>
      <c r="AV56" s="338" t="s">
        <v>2</v>
      </c>
      <c r="AW56" s="322">
        <v>1921</v>
      </c>
      <c r="AY56" s="40" t="s">
        <v>42</v>
      </c>
      <c r="AZ56" s="322">
        <v>122029</v>
      </c>
      <c r="BA56" s="322">
        <v>67901</v>
      </c>
      <c r="BB56" s="322">
        <v>45916</v>
      </c>
      <c r="BC56" s="322">
        <v>2656</v>
      </c>
      <c r="BD56" s="322">
        <v>19329</v>
      </c>
      <c r="BE56" s="322">
        <v>7884</v>
      </c>
      <c r="BF56" s="322">
        <v>2422</v>
      </c>
      <c r="BG56" s="322">
        <v>1448</v>
      </c>
      <c r="BH56" s="322">
        <v>1562</v>
      </c>
      <c r="BI56" s="322">
        <v>2452</v>
      </c>
      <c r="BJ56" s="322">
        <v>12467</v>
      </c>
      <c r="BK56" s="322">
        <v>3653</v>
      </c>
      <c r="BL56" s="322">
        <v>983</v>
      </c>
      <c r="BM56" s="322">
        <v>3051</v>
      </c>
      <c r="BN56" s="322">
        <v>1663</v>
      </c>
      <c r="BO56" s="322">
        <v>3117</v>
      </c>
      <c r="BP56" s="322">
        <v>26933</v>
      </c>
      <c r="BQ56" s="322">
        <v>13270</v>
      </c>
      <c r="BR56" s="322">
        <v>8592</v>
      </c>
      <c r="BS56" s="322">
        <v>5071</v>
      </c>
      <c r="BT56" s="322">
        <v>6844</v>
      </c>
      <c r="BU56" s="322">
        <v>990</v>
      </c>
      <c r="BV56" s="322">
        <v>5854</v>
      </c>
    </row>
    <row r="57" spans="1:74" x14ac:dyDescent="0.2">
      <c r="A57" s="40" t="s">
        <v>43</v>
      </c>
      <c r="B57" s="322">
        <v>69611</v>
      </c>
      <c r="C57" s="322">
        <v>57187</v>
      </c>
      <c r="D57" s="338" t="s">
        <v>2</v>
      </c>
      <c r="E57" s="322">
        <v>4693</v>
      </c>
      <c r="F57" s="338" t="s">
        <v>2</v>
      </c>
      <c r="G57" s="338" t="s">
        <v>2</v>
      </c>
      <c r="H57" s="338" t="s">
        <v>2</v>
      </c>
      <c r="I57" s="338" t="s">
        <v>2</v>
      </c>
      <c r="J57" s="338" t="s">
        <v>2</v>
      </c>
      <c r="K57" s="338" t="s">
        <v>2</v>
      </c>
      <c r="L57" s="338" t="s">
        <v>2</v>
      </c>
      <c r="M57" s="322">
        <v>1215</v>
      </c>
      <c r="N57" s="322">
        <v>631</v>
      </c>
      <c r="O57" s="322">
        <v>378</v>
      </c>
      <c r="P57" s="322">
        <v>541</v>
      </c>
      <c r="Q57" s="338" t="s">
        <v>2</v>
      </c>
      <c r="R57" s="338" t="s">
        <v>2</v>
      </c>
      <c r="S57" s="322">
        <v>1703</v>
      </c>
      <c r="T57" s="322">
        <v>4116</v>
      </c>
      <c r="U57" s="322">
        <v>1228</v>
      </c>
      <c r="V57" s="338" t="s">
        <v>2</v>
      </c>
      <c r="W57" s="338" t="s">
        <v>2</v>
      </c>
      <c r="X57" s="338" t="s">
        <v>2</v>
      </c>
      <c r="Z57" s="40" t="s">
        <v>43</v>
      </c>
      <c r="AA57" s="322">
        <v>78985</v>
      </c>
      <c r="AB57" s="322">
        <v>61914</v>
      </c>
      <c r="AC57" s="322">
        <v>47084</v>
      </c>
      <c r="AD57" s="322">
        <v>3753</v>
      </c>
      <c r="AE57" s="322">
        <v>11077</v>
      </c>
      <c r="AF57" s="338">
        <v>2962</v>
      </c>
      <c r="AG57" s="322">
        <v>962</v>
      </c>
      <c r="AH57" s="322">
        <v>460</v>
      </c>
      <c r="AI57" s="322">
        <v>785</v>
      </c>
      <c r="AJ57" s="322">
        <v>755</v>
      </c>
      <c r="AK57" s="338">
        <v>4380</v>
      </c>
      <c r="AL57" s="322">
        <v>1369</v>
      </c>
      <c r="AM57" s="322">
        <v>892</v>
      </c>
      <c r="AN57" s="322">
        <v>544</v>
      </c>
      <c r="AO57" s="322">
        <v>587</v>
      </c>
      <c r="AP57" s="322">
        <v>988</v>
      </c>
      <c r="AQ57" s="338">
        <v>8329</v>
      </c>
      <c r="AR57" s="322">
        <v>3646</v>
      </c>
      <c r="AS57" s="322">
        <v>3878</v>
      </c>
      <c r="AT57" s="322">
        <v>805</v>
      </c>
      <c r="AU57" s="322">
        <v>1400</v>
      </c>
      <c r="AV57" s="338" t="s">
        <v>2</v>
      </c>
      <c r="AW57" s="322">
        <v>1400</v>
      </c>
      <c r="AY57" s="40" t="s">
        <v>43</v>
      </c>
      <c r="AZ57" s="322">
        <v>88914</v>
      </c>
      <c r="BA57" s="322">
        <v>61096</v>
      </c>
      <c r="BB57" s="322">
        <v>41490</v>
      </c>
      <c r="BC57" s="322">
        <v>3089</v>
      </c>
      <c r="BD57" s="322">
        <v>16517</v>
      </c>
      <c r="BE57" s="322">
        <v>4836</v>
      </c>
      <c r="BF57" s="322">
        <v>1305</v>
      </c>
      <c r="BG57" s="322">
        <v>732</v>
      </c>
      <c r="BH57" s="322">
        <v>1299</v>
      </c>
      <c r="BI57" s="322">
        <v>1500</v>
      </c>
      <c r="BJ57" s="322">
        <v>7787</v>
      </c>
      <c r="BK57" s="322">
        <v>1704</v>
      </c>
      <c r="BL57" s="322">
        <v>901</v>
      </c>
      <c r="BM57" s="322">
        <v>550</v>
      </c>
      <c r="BN57" s="322">
        <v>1464</v>
      </c>
      <c r="BO57" s="322">
        <v>3168</v>
      </c>
      <c r="BP57" s="322">
        <v>9697</v>
      </c>
      <c r="BQ57" s="322">
        <v>4712</v>
      </c>
      <c r="BR57" s="322">
        <v>3151</v>
      </c>
      <c r="BS57" s="322">
        <v>1834</v>
      </c>
      <c r="BT57" s="322">
        <v>5498</v>
      </c>
      <c r="BU57" s="322">
        <v>2933</v>
      </c>
      <c r="BV57" s="322">
        <v>2565</v>
      </c>
    </row>
    <row r="58" spans="1:74" x14ac:dyDescent="0.2">
      <c r="A58" s="40" t="s">
        <v>44</v>
      </c>
      <c r="B58" s="322">
        <v>97494</v>
      </c>
      <c r="C58" s="322">
        <v>68879</v>
      </c>
      <c r="D58" s="338" t="s">
        <v>2</v>
      </c>
      <c r="E58" s="322">
        <v>5148</v>
      </c>
      <c r="F58" s="338" t="s">
        <v>2</v>
      </c>
      <c r="G58" s="338" t="s">
        <v>2</v>
      </c>
      <c r="H58" s="338" t="s">
        <v>2</v>
      </c>
      <c r="I58" s="338" t="s">
        <v>2</v>
      </c>
      <c r="J58" s="338" t="s">
        <v>2</v>
      </c>
      <c r="K58" s="338" t="s">
        <v>2</v>
      </c>
      <c r="L58" s="338" t="s">
        <v>2</v>
      </c>
      <c r="M58" s="322">
        <v>3655</v>
      </c>
      <c r="N58" s="322">
        <v>798</v>
      </c>
      <c r="O58" s="322">
        <v>1550</v>
      </c>
      <c r="P58" s="322">
        <v>1123</v>
      </c>
      <c r="Q58" s="338" t="s">
        <v>2</v>
      </c>
      <c r="R58" s="338" t="s">
        <v>2</v>
      </c>
      <c r="S58" s="322">
        <v>5706</v>
      </c>
      <c r="T58" s="322">
        <v>8544</v>
      </c>
      <c r="U58" s="322">
        <v>2203</v>
      </c>
      <c r="V58" s="338" t="s">
        <v>2</v>
      </c>
      <c r="W58" s="338" t="s">
        <v>2</v>
      </c>
      <c r="X58" s="338" t="s">
        <v>2</v>
      </c>
      <c r="Z58" s="40" t="s">
        <v>44</v>
      </c>
      <c r="AA58" s="322">
        <v>103665</v>
      </c>
      <c r="AB58" s="322">
        <v>69418</v>
      </c>
      <c r="AC58" s="322">
        <v>48670</v>
      </c>
      <c r="AD58" s="322">
        <v>4376</v>
      </c>
      <c r="AE58" s="322">
        <v>16372</v>
      </c>
      <c r="AF58" s="338">
        <v>4664</v>
      </c>
      <c r="AG58" s="322">
        <v>1515</v>
      </c>
      <c r="AH58" s="322">
        <v>708</v>
      </c>
      <c r="AI58" s="322">
        <v>1163</v>
      </c>
      <c r="AJ58" s="322">
        <v>1278</v>
      </c>
      <c r="AK58" s="338">
        <v>8422</v>
      </c>
      <c r="AL58" s="322">
        <v>2975</v>
      </c>
      <c r="AM58" s="322">
        <v>1104</v>
      </c>
      <c r="AN58" s="322">
        <v>1453</v>
      </c>
      <c r="AO58" s="322">
        <v>1168</v>
      </c>
      <c r="AP58" s="322">
        <v>1722</v>
      </c>
      <c r="AQ58" s="338">
        <v>19235</v>
      </c>
      <c r="AR58" s="322">
        <v>9227</v>
      </c>
      <c r="AS58" s="322">
        <v>8660</v>
      </c>
      <c r="AT58" s="322">
        <v>1348</v>
      </c>
      <c r="AU58" s="322">
        <v>1926</v>
      </c>
      <c r="AV58" s="338" t="s">
        <v>2</v>
      </c>
      <c r="AW58" s="322">
        <v>1926</v>
      </c>
      <c r="AY58" s="40" t="s">
        <v>44</v>
      </c>
      <c r="AZ58" s="322">
        <v>126224</v>
      </c>
      <c r="BA58" s="322">
        <v>77919</v>
      </c>
      <c r="BB58" s="322">
        <v>45700</v>
      </c>
      <c r="BC58" s="322">
        <v>3508</v>
      </c>
      <c r="BD58" s="322">
        <v>28711</v>
      </c>
      <c r="BE58" s="322">
        <v>8128</v>
      </c>
      <c r="BF58" s="322">
        <v>2413</v>
      </c>
      <c r="BG58" s="322">
        <v>1234</v>
      </c>
      <c r="BH58" s="322">
        <v>1850</v>
      </c>
      <c r="BI58" s="322">
        <v>2631</v>
      </c>
      <c r="BJ58" s="322">
        <v>11722</v>
      </c>
      <c r="BK58" s="322">
        <v>2986</v>
      </c>
      <c r="BL58" s="322">
        <v>1003</v>
      </c>
      <c r="BM58" s="322">
        <v>2308</v>
      </c>
      <c r="BN58" s="322">
        <v>1717</v>
      </c>
      <c r="BO58" s="322">
        <v>3708</v>
      </c>
      <c r="BP58" s="322">
        <v>22079</v>
      </c>
      <c r="BQ58" s="322">
        <v>10843</v>
      </c>
      <c r="BR58" s="322">
        <v>7828</v>
      </c>
      <c r="BS58" s="322">
        <v>3408</v>
      </c>
      <c r="BT58" s="322">
        <v>6376</v>
      </c>
      <c r="BU58" s="322">
        <v>1334</v>
      </c>
      <c r="BV58" s="322">
        <v>5042</v>
      </c>
    </row>
    <row r="59" spans="1:74" x14ac:dyDescent="0.2">
      <c r="A59" s="40" t="s">
        <v>45</v>
      </c>
      <c r="B59" s="322">
        <v>96266</v>
      </c>
      <c r="C59" s="322">
        <v>70415</v>
      </c>
      <c r="D59" s="338" t="s">
        <v>2</v>
      </c>
      <c r="E59" s="322">
        <v>4643</v>
      </c>
      <c r="F59" s="338" t="s">
        <v>2</v>
      </c>
      <c r="G59" s="338" t="s">
        <v>2</v>
      </c>
      <c r="H59" s="338" t="s">
        <v>2</v>
      </c>
      <c r="I59" s="338" t="s">
        <v>2</v>
      </c>
      <c r="J59" s="338" t="s">
        <v>2</v>
      </c>
      <c r="K59" s="338" t="s">
        <v>2</v>
      </c>
      <c r="L59" s="338" t="s">
        <v>2</v>
      </c>
      <c r="M59" s="322">
        <v>15903</v>
      </c>
      <c r="N59" s="322">
        <v>1199</v>
      </c>
      <c r="O59" s="322">
        <v>262</v>
      </c>
      <c r="P59" s="322">
        <v>834</v>
      </c>
      <c r="Q59" s="338" t="s">
        <v>2</v>
      </c>
      <c r="R59" s="338" t="s">
        <v>2</v>
      </c>
      <c r="S59" s="322">
        <v>798</v>
      </c>
      <c r="T59" s="322">
        <v>2124</v>
      </c>
      <c r="U59" s="322">
        <v>694</v>
      </c>
      <c r="V59" s="338" t="s">
        <v>2</v>
      </c>
      <c r="W59" s="338" t="s">
        <v>2</v>
      </c>
      <c r="X59" s="338" t="s">
        <v>2</v>
      </c>
      <c r="Z59" s="40" t="s">
        <v>45</v>
      </c>
      <c r="AA59" s="322">
        <v>99958</v>
      </c>
      <c r="AB59" s="322">
        <v>58092</v>
      </c>
      <c r="AC59" s="322">
        <v>49769</v>
      </c>
      <c r="AD59" s="322">
        <v>4158</v>
      </c>
      <c r="AE59" s="322">
        <v>4165</v>
      </c>
      <c r="AF59" s="338">
        <v>2997</v>
      </c>
      <c r="AG59" s="322">
        <v>656</v>
      </c>
      <c r="AH59" s="322">
        <v>336</v>
      </c>
      <c r="AI59" s="322">
        <v>1011</v>
      </c>
      <c r="AJ59" s="322">
        <v>994</v>
      </c>
      <c r="AK59" s="338">
        <v>31660</v>
      </c>
      <c r="AL59" s="322">
        <v>22040</v>
      </c>
      <c r="AM59" s="322">
        <v>2206</v>
      </c>
      <c r="AN59" s="322">
        <v>459</v>
      </c>
      <c r="AO59" s="322">
        <v>1206</v>
      </c>
      <c r="AP59" s="322">
        <v>5749</v>
      </c>
      <c r="AQ59" s="338">
        <v>5816</v>
      </c>
      <c r="AR59" s="322">
        <v>2636</v>
      </c>
      <c r="AS59" s="322">
        <v>2734</v>
      </c>
      <c r="AT59" s="322">
        <v>446</v>
      </c>
      <c r="AU59" s="322">
        <v>1393</v>
      </c>
      <c r="AV59" s="338" t="s">
        <v>2</v>
      </c>
      <c r="AW59" s="322">
        <v>1393</v>
      </c>
      <c r="AY59" s="40" t="s">
        <v>45</v>
      </c>
      <c r="AZ59" s="322">
        <v>118023</v>
      </c>
      <c r="BA59" s="322">
        <v>50104</v>
      </c>
      <c r="BB59" s="322">
        <v>37039</v>
      </c>
      <c r="BC59" s="322">
        <v>3537</v>
      </c>
      <c r="BD59" s="322">
        <v>9528</v>
      </c>
      <c r="BE59" s="322">
        <v>4749</v>
      </c>
      <c r="BF59" s="322">
        <v>1130</v>
      </c>
      <c r="BG59" s="322">
        <v>533</v>
      </c>
      <c r="BH59" s="322">
        <v>1739</v>
      </c>
      <c r="BI59" s="322">
        <v>1347</v>
      </c>
      <c r="BJ59" s="322">
        <v>50418</v>
      </c>
      <c r="BK59" s="322">
        <v>30852</v>
      </c>
      <c r="BL59" s="322">
        <v>4092</v>
      </c>
      <c r="BM59" s="322">
        <v>684</v>
      </c>
      <c r="BN59" s="322">
        <v>1226</v>
      </c>
      <c r="BO59" s="322">
        <v>13564</v>
      </c>
      <c r="BP59" s="322">
        <v>9097</v>
      </c>
      <c r="BQ59" s="322">
        <v>3840</v>
      </c>
      <c r="BR59" s="322">
        <v>3012</v>
      </c>
      <c r="BS59" s="322">
        <v>2245</v>
      </c>
      <c r="BT59" s="322">
        <v>3655</v>
      </c>
      <c r="BU59" s="322">
        <v>1989</v>
      </c>
      <c r="BV59" s="322">
        <v>1666</v>
      </c>
    </row>
    <row r="60" spans="1:74" x14ac:dyDescent="0.2">
      <c r="A60" s="40" t="s">
        <v>46</v>
      </c>
      <c r="B60" s="322">
        <v>111164</v>
      </c>
      <c r="C60" s="322">
        <v>107545</v>
      </c>
      <c r="D60" s="338" t="s">
        <v>2</v>
      </c>
      <c r="E60" s="322">
        <v>1606</v>
      </c>
      <c r="F60" s="338" t="s">
        <v>2</v>
      </c>
      <c r="G60" s="338" t="s">
        <v>2</v>
      </c>
      <c r="H60" s="338" t="s">
        <v>2</v>
      </c>
      <c r="I60" s="338" t="s">
        <v>2</v>
      </c>
      <c r="J60" s="338" t="s">
        <v>2</v>
      </c>
      <c r="K60" s="338" t="s">
        <v>2</v>
      </c>
      <c r="L60" s="338" t="s">
        <v>2</v>
      </c>
      <c r="M60" s="322">
        <v>1247</v>
      </c>
      <c r="N60" s="322">
        <v>190</v>
      </c>
      <c r="O60" s="322">
        <v>99</v>
      </c>
      <c r="P60" s="322">
        <v>385</v>
      </c>
      <c r="Q60" s="338" t="s">
        <v>2</v>
      </c>
      <c r="R60" s="338" t="s">
        <v>2</v>
      </c>
      <c r="S60" s="322">
        <v>184</v>
      </c>
      <c r="T60" s="322">
        <v>637</v>
      </c>
      <c r="U60" s="322">
        <v>224</v>
      </c>
      <c r="V60" s="338" t="s">
        <v>2</v>
      </c>
      <c r="W60" s="338" t="s">
        <v>2</v>
      </c>
      <c r="X60" s="338" t="s">
        <v>2</v>
      </c>
      <c r="Z60" s="40" t="s">
        <v>46</v>
      </c>
      <c r="AA60" s="322">
        <v>107949</v>
      </c>
      <c r="AB60" s="322">
        <v>102856</v>
      </c>
      <c r="AC60" s="322">
        <v>99738</v>
      </c>
      <c r="AD60" s="322">
        <v>1453</v>
      </c>
      <c r="AE60" s="322">
        <v>1665</v>
      </c>
      <c r="AF60" s="338">
        <v>1124</v>
      </c>
      <c r="AG60" s="322">
        <v>402</v>
      </c>
      <c r="AH60" s="322">
        <v>116</v>
      </c>
      <c r="AI60" s="322">
        <v>352</v>
      </c>
      <c r="AJ60" s="322">
        <v>254</v>
      </c>
      <c r="AK60" s="338">
        <v>2367</v>
      </c>
      <c r="AL60" s="322">
        <v>1305</v>
      </c>
      <c r="AM60" s="322">
        <v>231</v>
      </c>
      <c r="AN60" s="322">
        <v>97</v>
      </c>
      <c r="AO60" s="322">
        <v>408</v>
      </c>
      <c r="AP60" s="322">
        <v>326</v>
      </c>
      <c r="AQ60" s="338">
        <v>1467</v>
      </c>
      <c r="AR60" s="322">
        <v>622</v>
      </c>
      <c r="AS60" s="322">
        <v>757</v>
      </c>
      <c r="AT60" s="322">
        <v>88</v>
      </c>
      <c r="AU60" s="322">
        <v>135</v>
      </c>
      <c r="AV60" s="338" t="s">
        <v>2</v>
      </c>
      <c r="AW60" s="322">
        <v>135</v>
      </c>
      <c r="AY60" s="40" t="s">
        <v>46</v>
      </c>
      <c r="AZ60" s="322">
        <v>114209</v>
      </c>
      <c r="BA60" s="322">
        <v>100233</v>
      </c>
      <c r="BB60" s="322">
        <v>95461</v>
      </c>
      <c r="BC60" s="322">
        <v>1315</v>
      </c>
      <c r="BD60" s="322">
        <v>3457</v>
      </c>
      <c r="BE60" s="322">
        <v>2436</v>
      </c>
      <c r="BF60" s="322">
        <v>980</v>
      </c>
      <c r="BG60" s="322">
        <v>348</v>
      </c>
      <c r="BH60" s="322">
        <v>585</v>
      </c>
      <c r="BI60" s="322">
        <v>523</v>
      </c>
      <c r="BJ60" s="322">
        <v>5519</v>
      </c>
      <c r="BK60" s="322">
        <v>2466</v>
      </c>
      <c r="BL60" s="322">
        <v>729</v>
      </c>
      <c r="BM60" s="322">
        <v>501</v>
      </c>
      <c r="BN60" s="322">
        <v>651</v>
      </c>
      <c r="BO60" s="322">
        <v>1172</v>
      </c>
      <c r="BP60" s="322">
        <v>5291</v>
      </c>
      <c r="BQ60" s="322">
        <v>3458</v>
      </c>
      <c r="BR60" s="322">
        <v>1346</v>
      </c>
      <c r="BS60" s="322">
        <v>487</v>
      </c>
      <c r="BT60" s="322">
        <v>730</v>
      </c>
      <c r="BU60" s="322">
        <v>186</v>
      </c>
      <c r="BV60" s="322">
        <v>544</v>
      </c>
    </row>
    <row r="61" spans="1:74" x14ac:dyDescent="0.2">
      <c r="A61" s="40" t="s">
        <v>47</v>
      </c>
      <c r="B61" s="322">
        <v>113134</v>
      </c>
      <c r="C61" s="322">
        <v>98840</v>
      </c>
      <c r="D61" s="338" t="s">
        <v>2</v>
      </c>
      <c r="E61" s="322">
        <v>3239</v>
      </c>
      <c r="F61" s="338" t="s">
        <v>2</v>
      </c>
      <c r="G61" s="338" t="s">
        <v>2</v>
      </c>
      <c r="H61" s="338" t="s">
        <v>2</v>
      </c>
      <c r="I61" s="338" t="s">
        <v>2</v>
      </c>
      <c r="J61" s="338" t="s">
        <v>2</v>
      </c>
      <c r="K61" s="338" t="s">
        <v>2</v>
      </c>
      <c r="L61" s="338" t="s">
        <v>2</v>
      </c>
      <c r="M61" s="322">
        <v>7724</v>
      </c>
      <c r="N61" s="322">
        <v>1023</v>
      </c>
      <c r="O61" s="322">
        <v>530</v>
      </c>
      <c r="P61" s="322">
        <v>563</v>
      </c>
      <c r="Q61" s="338" t="s">
        <v>2</v>
      </c>
      <c r="R61" s="338" t="s">
        <v>2</v>
      </c>
      <c r="S61" s="322">
        <v>422</v>
      </c>
      <c r="T61" s="322">
        <v>1080</v>
      </c>
      <c r="U61" s="322">
        <v>441</v>
      </c>
      <c r="V61" s="338" t="s">
        <v>2</v>
      </c>
      <c r="W61" s="338" t="s">
        <v>2</v>
      </c>
      <c r="X61" s="338" t="s">
        <v>2</v>
      </c>
      <c r="Z61" s="40" t="s">
        <v>47</v>
      </c>
      <c r="AA61" s="322">
        <v>117461</v>
      </c>
      <c r="AB61" s="322">
        <v>92667</v>
      </c>
      <c r="AC61" s="322">
        <v>85416</v>
      </c>
      <c r="AD61" s="322">
        <v>3170</v>
      </c>
      <c r="AE61" s="322">
        <v>4081</v>
      </c>
      <c r="AF61" s="338">
        <v>2778</v>
      </c>
      <c r="AG61" s="322">
        <v>675</v>
      </c>
      <c r="AH61" s="322">
        <v>331</v>
      </c>
      <c r="AI61" s="322">
        <v>1054</v>
      </c>
      <c r="AJ61" s="322">
        <v>718</v>
      </c>
      <c r="AK61" s="338">
        <v>17230</v>
      </c>
      <c r="AL61" s="322">
        <v>11309</v>
      </c>
      <c r="AM61" s="322">
        <v>1901</v>
      </c>
      <c r="AN61" s="322">
        <v>760</v>
      </c>
      <c r="AO61" s="322">
        <v>825</v>
      </c>
      <c r="AP61" s="322">
        <v>2435</v>
      </c>
      <c r="AQ61" s="338">
        <v>3690</v>
      </c>
      <c r="AR61" s="322">
        <v>1937</v>
      </c>
      <c r="AS61" s="322">
        <v>1512</v>
      </c>
      <c r="AT61" s="322">
        <v>241</v>
      </c>
      <c r="AU61" s="322">
        <v>1096</v>
      </c>
      <c r="AV61" s="338" t="s">
        <v>2</v>
      </c>
      <c r="AW61" s="322">
        <v>1096</v>
      </c>
      <c r="AY61" s="40" t="s">
        <v>47</v>
      </c>
      <c r="AZ61" s="322">
        <v>135811</v>
      </c>
      <c r="BA61" s="322">
        <v>81480</v>
      </c>
      <c r="BB61" s="322">
        <v>70680</v>
      </c>
      <c r="BC61" s="322">
        <v>2775</v>
      </c>
      <c r="BD61" s="322">
        <v>8025</v>
      </c>
      <c r="BE61" s="322">
        <v>5109</v>
      </c>
      <c r="BF61" s="322">
        <v>1259</v>
      </c>
      <c r="BG61" s="322">
        <v>692</v>
      </c>
      <c r="BH61" s="322">
        <v>1890</v>
      </c>
      <c r="BI61" s="322">
        <v>1268</v>
      </c>
      <c r="BJ61" s="322">
        <v>35020</v>
      </c>
      <c r="BK61" s="322">
        <v>18449</v>
      </c>
      <c r="BL61" s="322">
        <v>4849</v>
      </c>
      <c r="BM61" s="322">
        <v>1371</v>
      </c>
      <c r="BN61" s="322">
        <v>1310</v>
      </c>
      <c r="BO61" s="322">
        <v>9041</v>
      </c>
      <c r="BP61" s="322">
        <v>9716</v>
      </c>
      <c r="BQ61" s="322">
        <v>5484</v>
      </c>
      <c r="BR61" s="322">
        <v>2123</v>
      </c>
      <c r="BS61" s="322">
        <v>2109</v>
      </c>
      <c r="BT61" s="322">
        <v>4486</v>
      </c>
      <c r="BU61" s="322">
        <v>1715</v>
      </c>
      <c r="BV61" s="322">
        <v>2771</v>
      </c>
    </row>
    <row r="62" spans="1:74" x14ac:dyDescent="0.2">
      <c r="A62" s="40" t="s">
        <v>48</v>
      </c>
      <c r="B62" s="322">
        <v>99914</v>
      </c>
      <c r="C62" s="322">
        <v>74931</v>
      </c>
      <c r="D62" s="338" t="s">
        <v>2</v>
      </c>
      <c r="E62" s="322">
        <v>3607</v>
      </c>
      <c r="F62" s="338" t="s">
        <v>2</v>
      </c>
      <c r="G62" s="338" t="s">
        <v>2</v>
      </c>
      <c r="H62" s="338" t="s">
        <v>2</v>
      </c>
      <c r="I62" s="338" t="s">
        <v>2</v>
      </c>
      <c r="J62" s="338" t="s">
        <v>2</v>
      </c>
      <c r="K62" s="338" t="s">
        <v>2</v>
      </c>
      <c r="L62" s="338" t="s">
        <v>2</v>
      </c>
      <c r="M62" s="322">
        <v>14555</v>
      </c>
      <c r="N62" s="322">
        <v>2753</v>
      </c>
      <c r="O62" s="322">
        <v>319</v>
      </c>
      <c r="P62" s="322">
        <v>629</v>
      </c>
      <c r="Q62" s="338" t="s">
        <v>2</v>
      </c>
      <c r="R62" s="338" t="s">
        <v>2</v>
      </c>
      <c r="S62" s="322">
        <v>1117</v>
      </c>
      <c r="T62" s="322">
        <v>1118</v>
      </c>
      <c r="U62" s="322">
        <v>495</v>
      </c>
      <c r="V62" s="338" t="s">
        <v>2</v>
      </c>
      <c r="W62" s="338" t="s">
        <v>2</v>
      </c>
      <c r="X62" s="338" t="s">
        <v>2</v>
      </c>
      <c r="Z62" s="40" t="s">
        <v>48</v>
      </c>
      <c r="AA62" s="322">
        <v>104240</v>
      </c>
      <c r="AB62" s="322">
        <v>67266</v>
      </c>
      <c r="AC62" s="322">
        <v>58475</v>
      </c>
      <c r="AD62" s="322">
        <v>2773</v>
      </c>
      <c r="AE62" s="322">
        <v>6018</v>
      </c>
      <c r="AF62" s="338">
        <v>3204</v>
      </c>
      <c r="AG62" s="322">
        <v>692</v>
      </c>
      <c r="AH62" s="322">
        <v>410</v>
      </c>
      <c r="AI62" s="322">
        <v>1228</v>
      </c>
      <c r="AJ62" s="322">
        <v>874</v>
      </c>
      <c r="AK62" s="338">
        <v>27260</v>
      </c>
      <c r="AL62" s="322">
        <v>18362</v>
      </c>
      <c r="AM62" s="322">
        <v>4628</v>
      </c>
      <c r="AN62" s="322">
        <v>548</v>
      </c>
      <c r="AO62" s="322">
        <v>859</v>
      </c>
      <c r="AP62" s="322">
        <v>2863</v>
      </c>
      <c r="AQ62" s="338">
        <v>4369</v>
      </c>
      <c r="AR62" s="322">
        <v>2743</v>
      </c>
      <c r="AS62" s="322">
        <v>1305</v>
      </c>
      <c r="AT62" s="322">
        <v>321</v>
      </c>
      <c r="AU62" s="322">
        <v>2141</v>
      </c>
      <c r="AV62" s="338" t="s">
        <v>2</v>
      </c>
      <c r="AW62" s="322">
        <v>2141</v>
      </c>
      <c r="AY62" s="40" t="s">
        <v>48</v>
      </c>
      <c r="AZ62" s="322">
        <v>127397</v>
      </c>
      <c r="BA62" s="322">
        <v>64623</v>
      </c>
      <c r="BB62" s="322">
        <v>48204</v>
      </c>
      <c r="BC62" s="322">
        <v>2236</v>
      </c>
      <c r="BD62" s="322">
        <v>14183</v>
      </c>
      <c r="BE62" s="322">
        <v>5090</v>
      </c>
      <c r="BF62" s="322">
        <v>1073</v>
      </c>
      <c r="BG62" s="322">
        <v>877</v>
      </c>
      <c r="BH62" s="322">
        <v>1702</v>
      </c>
      <c r="BI62" s="322">
        <v>1438</v>
      </c>
      <c r="BJ62" s="322">
        <v>44985</v>
      </c>
      <c r="BK62" s="322">
        <v>25045</v>
      </c>
      <c r="BL62" s="322">
        <v>7063</v>
      </c>
      <c r="BM62" s="322">
        <v>1148</v>
      </c>
      <c r="BN62" s="322">
        <v>1099</v>
      </c>
      <c r="BO62" s="322">
        <v>10630</v>
      </c>
      <c r="BP62" s="322">
        <v>7878</v>
      </c>
      <c r="BQ62" s="322">
        <v>5012</v>
      </c>
      <c r="BR62" s="322">
        <v>1604</v>
      </c>
      <c r="BS62" s="322">
        <v>1262</v>
      </c>
      <c r="BT62" s="322">
        <v>4821</v>
      </c>
      <c r="BU62" s="322">
        <v>2038</v>
      </c>
      <c r="BV62" s="322">
        <v>2783</v>
      </c>
    </row>
    <row r="63" spans="1:74" x14ac:dyDescent="0.2">
      <c r="A63" s="40" t="s">
        <v>49</v>
      </c>
      <c r="B63" s="322">
        <v>77994</v>
      </c>
      <c r="C63" s="322">
        <v>63218</v>
      </c>
      <c r="D63" s="338" t="s">
        <v>2</v>
      </c>
      <c r="E63" s="322">
        <v>5571</v>
      </c>
      <c r="F63" s="338" t="s">
        <v>2</v>
      </c>
      <c r="G63" s="338" t="s">
        <v>2</v>
      </c>
      <c r="H63" s="338" t="s">
        <v>2</v>
      </c>
      <c r="I63" s="338" t="s">
        <v>2</v>
      </c>
      <c r="J63" s="338" t="s">
        <v>2</v>
      </c>
      <c r="K63" s="338" t="s">
        <v>2</v>
      </c>
      <c r="L63" s="338" t="s">
        <v>2</v>
      </c>
      <c r="M63" s="322">
        <v>1260</v>
      </c>
      <c r="N63" s="322">
        <v>312</v>
      </c>
      <c r="O63" s="322">
        <v>1354</v>
      </c>
      <c r="P63" s="322">
        <v>1077</v>
      </c>
      <c r="Q63" s="338" t="s">
        <v>2</v>
      </c>
      <c r="R63" s="338" t="s">
        <v>2</v>
      </c>
      <c r="S63" s="322">
        <v>2775</v>
      </c>
      <c r="T63" s="322">
        <v>3811</v>
      </c>
      <c r="U63" s="322">
        <v>1458</v>
      </c>
      <c r="V63" s="338" t="s">
        <v>2</v>
      </c>
      <c r="W63" s="338" t="s">
        <v>2</v>
      </c>
      <c r="X63" s="338" t="s">
        <v>2</v>
      </c>
      <c r="Z63" s="40" t="s">
        <v>49</v>
      </c>
      <c r="AA63" s="322">
        <v>84230</v>
      </c>
      <c r="AB63" s="322">
        <v>64324</v>
      </c>
      <c r="AC63" s="322">
        <v>49039</v>
      </c>
      <c r="AD63" s="322">
        <v>5004</v>
      </c>
      <c r="AE63" s="322">
        <v>10281</v>
      </c>
      <c r="AF63" s="338">
        <v>3418</v>
      </c>
      <c r="AG63" s="322">
        <v>1146</v>
      </c>
      <c r="AH63" s="322">
        <v>568</v>
      </c>
      <c r="AI63" s="322">
        <v>746</v>
      </c>
      <c r="AJ63" s="322">
        <v>958</v>
      </c>
      <c r="AK63" s="338">
        <v>6188</v>
      </c>
      <c r="AL63" s="322">
        <v>1425</v>
      </c>
      <c r="AM63" s="322">
        <v>504</v>
      </c>
      <c r="AN63" s="322">
        <v>2058</v>
      </c>
      <c r="AO63" s="322">
        <v>1450</v>
      </c>
      <c r="AP63" s="322">
        <v>751</v>
      </c>
      <c r="AQ63" s="338">
        <v>9238</v>
      </c>
      <c r="AR63" s="322">
        <v>4721</v>
      </c>
      <c r="AS63" s="322">
        <v>3740</v>
      </c>
      <c r="AT63" s="322">
        <v>777</v>
      </c>
      <c r="AU63" s="322">
        <v>1062</v>
      </c>
      <c r="AV63" s="338" t="s">
        <v>2</v>
      </c>
      <c r="AW63" s="322">
        <v>1062</v>
      </c>
      <c r="AY63" s="40" t="s">
        <v>49</v>
      </c>
      <c r="AZ63" s="322">
        <v>101405</v>
      </c>
      <c r="BA63" s="322">
        <v>70384</v>
      </c>
      <c r="BB63" s="322">
        <v>50424</v>
      </c>
      <c r="BC63" s="322">
        <v>4044</v>
      </c>
      <c r="BD63" s="322">
        <v>15916</v>
      </c>
      <c r="BE63" s="322">
        <v>6416</v>
      </c>
      <c r="BF63" s="322">
        <v>1972</v>
      </c>
      <c r="BG63" s="322">
        <v>867</v>
      </c>
      <c r="BH63" s="322">
        <v>1576</v>
      </c>
      <c r="BI63" s="322">
        <v>2001</v>
      </c>
      <c r="BJ63" s="322">
        <v>9052</v>
      </c>
      <c r="BK63" s="322">
        <v>1712</v>
      </c>
      <c r="BL63" s="322">
        <v>531</v>
      </c>
      <c r="BM63" s="322">
        <v>2302</v>
      </c>
      <c r="BN63" s="322">
        <v>1991</v>
      </c>
      <c r="BO63" s="322">
        <v>2516</v>
      </c>
      <c r="BP63" s="322">
        <v>12042</v>
      </c>
      <c r="BQ63" s="322">
        <v>5629</v>
      </c>
      <c r="BR63" s="322">
        <v>3483</v>
      </c>
      <c r="BS63" s="322">
        <v>2930</v>
      </c>
      <c r="BT63" s="322">
        <v>3511</v>
      </c>
      <c r="BU63" s="322">
        <v>1070</v>
      </c>
      <c r="BV63" s="322">
        <v>2441</v>
      </c>
    </row>
    <row r="64" spans="1:74" x14ac:dyDescent="0.2">
      <c r="A64" s="40" t="s">
        <v>50</v>
      </c>
      <c r="B64" s="322">
        <v>65014</v>
      </c>
      <c r="C64" s="322">
        <v>54756</v>
      </c>
      <c r="D64" s="338" t="s">
        <v>2</v>
      </c>
      <c r="E64" s="322">
        <v>2448</v>
      </c>
      <c r="F64" s="338" t="s">
        <v>2</v>
      </c>
      <c r="G64" s="338" t="s">
        <v>2</v>
      </c>
      <c r="H64" s="338" t="s">
        <v>2</v>
      </c>
      <c r="I64" s="338" t="s">
        <v>2</v>
      </c>
      <c r="J64" s="338" t="s">
        <v>2</v>
      </c>
      <c r="K64" s="338" t="s">
        <v>2</v>
      </c>
      <c r="L64" s="338" t="s">
        <v>2</v>
      </c>
      <c r="M64" s="322">
        <v>864</v>
      </c>
      <c r="N64" s="322">
        <v>478</v>
      </c>
      <c r="O64" s="322">
        <v>366</v>
      </c>
      <c r="P64" s="322">
        <v>729</v>
      </c>
      <c r="Q64" s="338" t="s">
        <v>2</v>
      </c>
      <c r="R64" s="338" t="s">
        <v>2</v>
      </c>
      <c r="S64" s="322">
        <v>1464</v>
      </c>
      <c r="T64" s="322">
        <v>1622</v>
      </c>
      <c r="U64" s="322">
        <v>723</v>
      </c>
      <c r="V64" s="338" t="s">
        <v>2</v>
      </c>
      <c r="W64" s="338" t="s">
        <v>2</v>
      </c>
      <c r="X64" s="338" t="s">
        <v>2</v>
      </c>
      <c r="Z64" s="40" t="s">
        <v>50</v>
      </c>
      <c r="AA64" s="322">
        <v>75946</v>
      </c>
      <c r="AB64" s="322">
        <v>60316</v>
      </c>
      <c r="AC64" s="322">
        <v>39019</v>
      </c>
      <c r="AD64" s="322">
        <v>2465</v>
      </c>
      <c r="AE64" s="322">
        <v>18832</v>
      </c>
      <c r="AF64" s="338">
        <v>2981</v>
      </c>
      <c r="AG64" s="322">
        <v>620</v>
      </c>
      <c r="AH64" s="322">
        <v>497</v>
      </c>
      <c r="AI64" s="322">
        <v>879</v>
      </c>
      <c r="AJ64" s="322">
        <v>985</v>
      </c>
      <c r="AK64" s="338">
        <v>5072</v>
      </c>
      <c r="AL64" s="322">
        <v>1605</v>
      </c>
      <c r="AM64" s="322">
        <v>627</v>
      </c>
      <c r="AN64" s="322">
        <v>553</v>
      </c>
      <c r="AO64" s="322">
        <v>1191</v>
      </c>
      <c r="AP64" s="322">
        <v>1096</v>
      </c>
      <c r="AQ64" s="338">
        <v>5120</v>
      </c>
      <c r="AR64" s="322">
        <v>2762</v>
      </c>
      <c r="AS64" s="322">
        <v>1901</v>
      </c>
      <c r="AT64" s="322">
        <v>457</v>
      </c>
      <c r="AU64" s="322">
        <v>2457</v>
      </c>
      <c r="AV64" s="338" t="s">
        <v>2</v>
      </c>
      <c r="AW64" s="322">
        <v>2457</v>
      </c>
      <c r="AY64" s="40" t="s">
        <v>50</v>
      </c>
      <c r="AZ64" s="322">
        <v>78194</v>
      </c>
      <c r="BA64" s="322">
        <v>56289</v>
      </c>
      <c r="BB64" s="322">
        <v>32162</v>
      </c>
      <c r="BC64" s="322">
        <v>1857</v>
      </c>
      <c r="BD64" s="322">
        <v>22270</v>
      </c>
      <c r="BE64" s="322">
        <v>4367</v>
      </c>
      <c r="BF64" s="322">
        <v>830</v>
      </c>
      <c r="BG64" s="322">
        <v>582</v>
      </c>
      <c r="BH64" s="322">
        <v>1460</v>
      </c>
      <c r="BI64" s="322">
        <v>1495</v>
      </c>
      <c r="BJ64" s="322">
        <v>6852</v>
      </c>
      <c r="BK64" s="322">
        <v>1270</v>
      </c>
      <c r="BL64" s="322">
        <v>478</v>
      </c>
      <c r="BM64" s="322">
        <v>423</v>
      </c>
      <c r="BN64" s="322">
        <v>1841</v>
      </c>
      <c r="BO64" s="322">
        <v>2840</v>
      </c>
      <c r="BP64" s="322">
        <v>4758</v>
      </c>
      <c r="BQ64" s="322">
        <v>2530</v>
      </c>
      <c r="BR64" s="322">
        <v>1507</v>
      </c>
      <c r="BS64" s="322">
        <v>721</v>
      </c>
      <c r="BT64" s="322">
        <v>5928</v>
      </c>
      <c r="BU64" s="322">
        <v>3520</v>
      </c>
      <c r="BV64" s="322">
        <v>2408</v>
      </c>
    </row>
    <row r="65" spans="1:74" x14ac:dyDescent="0.2">
      <c r="A65" s="40" t="s">
        <v>51</v>
      </c>
      <c r="B65" s="322">
        <v>64172</v>
      </c>
      <c r="C65" s="322">
        <v>58438</v>
      </c>
      <c r="D65" s="338" t="s">
        <v>2</v>
      </c>
      <c r="E65" s="322">
        <v>1525</v>
      </c>
      <c r="F65" s="338" t="s">
        <v>2</v>
      </c>
      <c r="G65" s="338" t="s">
        <v>2</v>
      </c>
      <c r="H65" s="338" t="s">
        <v>2</v>
      </c>
      <c r="I65" s="338" t="s">
        <v>2</v>
      </c>
      <c r="J65" s="338" t="s">
        <v>2</v>
      </c>
      <c r="K65" s="338" t="s">
        <v>2</v>
      </c>
      <c r="L65" s="338" t="s">
        <v>2</v>
      </c>
      <c r="M65" s="322">
        <v>1565</v>
      </c>
      <c r="N65" s="322">
        <v>472</v>
      </c>
      <c r="O65" s="322">
        <v>92</v>
      </c>
      <c r="P65" s="322">
        <v>508</v>
      </c>
      <c r="Q65" s="338" t="s">
        <v>2</v>
      </c>
      <c r="R65" s="338" t="s">
        <v>2</v>
      </c>
      <c r="S65" s="322">
        <v>242</v>
      </c>
      <c r="T65" s="322">
        <v>261</v>
      </c>
      <c r="U65" s="322">
        <v>141</v>
      </c>
      <c r="V65" s="338" t="s">
        <v>2</v>
      </c>
      <c r="W65" s="338" t="s">
        <v>2</v>
      </c>
      <c r="X65" s="338" t="s">
        <v>2</v>
      </c>
      <c r="Z65" s="40" t="s">
        <v>51</v>
      </c>
      <c r="AA65" s="322">
        <v>71991</v>
      </c>
      <c r="AB65" s="322">
        <v>60866</v>
      </c>
      <c r="AC65" s="322">
        <v>55195</v>
      </c>
      <c r="AD65" s="322">
        <v>1436</v>
      </c>
      <c r="AE65" s="322">
        <v>4235</v>
      </c>
      <c r="AF65" s="338">
        <v>1592</v>
      </c>
      <c r="AG65" s="322">
        <v>288</v>
      </c>
      <c r="AH65" s="322">
        <v>201</v>
      </c>
      <c r="AI65" s="322">
        <v>648</v>
      </c>
      <c r="AJ65" s="322">
        <v>455</v>
      </c>
      <c r="AK65" s="338">
        <v>6691</v>
      </c>
      <c r="AL65" s="322">
        <v>2583</v>
      </c>
      <c r="AM65" s="322">
        <v>1022</v>
      </c>
      <c r="AN65" s="322">
        <v>211</v>
      </c>
      <c r="AO65" s="322">
        <v>955</v>
      </c>
      <c r="AP65" s="322">
        <v>1920</v>
      </c>
      <c r="AQ65" s="338">
        <v>1125</v>
      </c>
      <c r="AR65" s="322">
        <v>686</v>
      </c>
      <c r="AS65" s="322">
        <v>366</v>
      </c>
      <c r="AT65" s="322">
        <v>73</v>
      </c>
      <c r="AU65" s="322">
        <v>1717</v>
      </c>
      <c r="AV65" s="338" t="s">
        <v>2</v>
      </c>
      <c r="AW65" s="322">
        <v>1717</v>
      </c>
      <c r="AY65" s="40" t="s">
        <v>51</v>
      </c>
      <c r="AZ65" s="322">
        <v>78103</v>
      </c>
      <c r="BA65" s="322">
        <v>58084</v>
      </c>
      <c r="BB65" s="322">
        <v>50090</v>
      </c>
      <c r="BC65" s="322">
        <v>1206</v>
      </c>
      <c r="BD65" s="322">
        <v>6788</v>
      </c>
      <c r="BE65" s="322">
        <v>3010</v>
      </c>
      <c r="BF65" s="322">
        <v>617</v>
      </c>
      <c r="BG65" s="322">
        <v>341</v>
      </c>
      <c r="BH65" s="322">
        <v>1210</v>
      </c>
      <c r="BI65" s="322">
        <v>842</v>
      </c>
      <c r="BJ65" s="322">
        <v>12835</v>
      </c>
      <c r="BK65" s="322">
        <v>3106</v>
      </c>
      <c r="BL65" s="322">
        <v>1532</v>
      </c>
      <c r="BM65" s="322">
        <v>515</v>
      </c>
      <c r="BN65" s="322">
        <v>1298</v>
      </c>
      <c r="BO65" s="322">
        <v>6384</v>
      </c>
      <c r="BP65" s="322">
        <v>1907</v>
      </c>
      <c r="BQ65" s="322">
        <v>1263</v>
      </c>
      <c r="BR65" s="322">
        <v>464</v>
      </c>
      <c r="BS65" s="322">
        <v>180</v>
      </c>
      <c r="BT65" s="322">
        <v>2267</v>
      </c>
      <c r="BU65" s="322">
        <v>1318</v>
      </c>
      <c r="BV65" s="322">
        <v>949</v>
      </c>
    </row>
    <row r="66" spans="1:74" x14ac:dyDescent="0.2">
      <c r="A66" s="40" t="s">
        <v>52</v>
      </c>
      <c r="B66" s="322">
        <v>116565</v>
      </c>
      <c r="C66" s="322">
        <v>81607</v>
      </c>
      <c r="D66" s="338" t="s">
        <v>2</v>
      </c>
      <c r="E66" s="322">
        <v>5541</v>
      </c>
      <c r="F66" s="338" t="s">
        <v>2</v>
      </c>
      <c r="G66" s="338" t="s">
        <v>2</v>
      </c>
      <c r="H66" s="338" t="s">
        <v>2</v>
      </c>
      <c r="I66" s="338" t="s">
        <v>2</v>
      </c>
      <c r="J66" s="338" t="s">
        <v>2</v>
      </c>
      <c r="K66" s="338" t="s">
        <v>2</v>
      </c>
      <c r="L66" s="338" t="s">
        <v>2</v>
      </c>
      <c r="M66" s="322">
        <v>2593</v>
      </c>
      <c r="N66" s="322">
        <v>1071</v>
      </c>
      <c r="O66" s="322">
        <v>871</v>
      </c>
      <c r="P66" s="322">
        <v>1504</v>
      </c>
      <c r="Q66" s="338" t="s">
        <v>2</v>
      </c>
      <c r="R66" s="338" t="s">
        <v>2</v>
      </c>
      <c r="S66" s="322">
        <v>7625</v>
      </c>
      <c r="T66" s="322">
        <v>13937</v>
      </c>
      <c r="U66" s="322">
        <v>3151</v>
      </c>
      <c r="V66" s="338" t="s">
        <v>2</v>
      </c>
      <c r="W66" s="338" t="s">
        <v>2</v>
      </c>
      <c r="X66" s="338" t="s">
        <v>2</v>
      </c>
      <c r="Z66" s="40" t="s">
        <v>52</v>
      </c>
      <c r="AA66" s="322">
        <v>131166</v>
      </c>
      <c r="AB66" s="322">
        <v>84221</v>
      </c>
      <c r="AC66" s="322">
        <v>67903</v>
      </c>
      <c r="AD66" s="322">
        <v>4292</v>
      </c>
      <c r="AE66" s="322">
        <v>12026</v>
      </c>
      <c r="AF66" s="338">
        <v>6151</v>
      </c>
      <c r="AG66" s="322">
        <v>2447</v>
      </c>
      <c r="AH66" s="322">
        <v>1037</v>
      </c>
      <c r="AI66" s="322">
        <v>1062</v>
      </c>
      <c r="AJ66" s="322">
        <v>1605</v>
      </c>
      <c r="AK66" s="338">
        <v>7889</v>
      </c>
      <c r="AL66" s="322">
        <v>2652</v>
      </c>
      <c r="AM66" s="322">
        <v>1365</v>
      </c>
      <c r="AN66" s="322">
        <v>1156</v>
      </c>
      <c r="AO66" s="322">
        <v>1626</v>
      </c>
      <c r="AP66" s="322">
        <v>1090</v>
      </c>
      <c r="AQ66" s="338">
        <v>31430</v>
      </c>
      <c r="AR66" s="322">
        <v>14752</v>
      </c>
      <c r="AS66" s="322">
        <v>14124</v>
      </c>
      <c r="AT66" s="322">
        <v>2554</v>
      </c>
      <c r="AU66" s="322">
        <v>1475</v>
      </c>
      <c r="AV66" s="338" t="s">
        <v>2</v>
      </c>
      <c r="AW66" s="322">
        <v>1475</v>
      </c>
      <c r="AY66" s="40" t="s">
        <v>52</v>
      </c>
      <c r="AZ66" s="322">
        <v>150921</v>
      </c>
      <c r="BA66" s="322">
        <v>88742</v>
      </c>
      <c r="BB66" s="322">
        <v>61953</v>
      </c>
      <c r="BC66" s="322">
        <v>3870</v>
      </c>
      <c r="BD66" s="322">
        <v>22919</v>
      </c>
      <c r="BE66" s="322">
        <v>11499</v>
      </c>
      <c r="BF66" s="322">
        <v>4075</v>
      </c>
      <c r="BG66" s="322">
        <v>2090</v>
      </c>
      <c r="BH66" s="322">
        <v>1849</v>
      </c>
      <c r="BI66" s="322">
        <v>3485</v>
      </c>
      <c r="BJ66" s="322">
        <v>10226</v>
      </c>
      <c r="BK66" s="322">
        <v>2418</v>
      </c>
      <c r="BL66" s="322">
        <v>1648</v>
      </c>
      <c r="BM66" s="322">
        <v>1121</v>
      </c>
      <c r="BN66" s="322">
        <v>2201</v>
      </c>
      <c r="BO66" s="322">
        <v>2838</v>
      </c>
      <c r="BP66" s="322">
        <v>36619</v>
      </c>
      <c r="BQ66" s="322">
        <v>16414</v>
      </c>
      <c r="BR66" s="322">
        <v>12596</v>
      </c>
      <c r="BS66" s="322">
        <v>7609</v>
      </c>
      <c r="BT66" s="322">
        <v>3835</v>
      </c>
      <c r="BU66" s="322">
        <v>1005</v>
      </c>
      <c r="BV66" s="322">
        <v>2830</v>
      </c>
    </row>
    <row r="67" spans="1:74" x14ac:dyDescent="0.2">
      <c r="A67" s="40" t="s">
        <v>53</v>
      </c>
      <c r="B67" s="322">
        <v>109243</v>
      </c>
      <c r="C67" s="322">
        <v>85213</v>
      </c>
      <c r="D67" s="338" t="s">
        <v>2</v>
      </c>
      <c r="E67" s="322">
        <v>3780</v>
      </c>
      <c r="F67" s="338" t="s">
        <v>2</v>
      </c>
      <c r="G67" s="338" t="s">
        <v>2</v>
      </c>
      <c r="H67" s="338" t="s">
        <v>2</v>
      </c>
      <c r="I67" s="338" t="s">
        <v>2</v>
      </c>
      <c r="J67" s="338" t="s">
        <v>2</v>
      </c>
      <c r="K67" s="338" t="s">
        <v>2</v>
      </c>
      <c r="L67" s="338" t="s">
        <v>2</v>
      </c>
      <c r="M67" s="322">
        <v>1405</v>
      </c>
      <c r="N67" s="322">
        <v>403</v>
      </c>
      <c r="O67" s="322">
        <v>334</v>
      </c>
      <c r="P67" s="322">
        <v>1136</v>
      </c>
      <c r="Q67" s="338" t="s">
        <v>2</v>
      </c>
      <c r="R67" s="338" t="s">
        <v>2</v>
      </c>
      <c r="S67" s="322">
        <v>4176</v>
      </c>
      <c r="T67" s="322">
        <v>10629</v>
      </c>
      <c r="U67" s="322">
        <v>2615</v>
      </c>
      <c r="V67" s="338" t="s">
        <v>2</v>
      </c>
      <c r="W67" s="338" t="s">
        <v>2</v>
      </c>
      <c r="X67" s="338" t="s">
        <v>2</v>
      </c>
      <c r="Z67" s="40" t="s">
        <v>53</v>
      </c>
      <c r="AA67" s="322">
        <v>119987</v>
      </c>
      <c r="AB67" s="322">
        <v>80211</v>
      </c>
      <c r="AC67" s="322">
        <v>69386</v>
      </c>
      <c r="AD67" s="322">
        <v>3516</v>
      </c>
      <c r="AE67" s="322">
        <v>7309</v>
      </c>
      <c r="AF67" s="338">
        <v>4945</v>
      </c>
      <c r="AG67" s="322">
        <v>2232</v>
      </c>
      <c r="AH67" s="322">
        <v>763</v>
      </c>
      <c r="AI67" s="322">
        <v>791</v>
      </c>
      <c r="AJ67" s="322">
        <v>1159</v>
      </c>
      <c r="AK67" s="338">
        <v>6619</v>
      </c>
      <c r="AL67" s="322">
        <v>1709</v>
      </c>
      <c r="AM67" s="322">
        <v>572</v>
      </c>
      <c r="AN67" s="322">
        <v>651</v>
      </c>
      <c r="AO67" s="322">
        <v>1617</v>
      </c>
      <c r="AP67" s="322">
        <v>2070</v>
      </c>
      <c r="AQ67" s="338">
        <v>26716</v>
      </c>
      <c r="AR67" s="322">
        <v>10998</v>
      </c>
      <c r="AS67" s="322">
        <v>13333</v>
      </c>
      <c r="AT67" s="322">
        <v>2385</v>
      </c>
      <c r="AU67" s="322">
        <v>1496</v>
      </c>
      <c r="AV67" s="338" t="s">
        <v>2</v>
      </c>
      <c r="AW67" s="322">
        <v>1496</v>
      </c>
      <c r="AY67" s="40" t="s">
        <v>53</v>
      </c>
      <c r="AZ67" s="322">
        <v>134957</v>
      </c>
      <c r="BA67" s="322">
        <v>73598</v>
      </c>
      <c r="BB67" s="322">
        <v>57664</v>
      </c>
      <c r="BC67" s="322">
        <v>2591</v>
      </c>
      <c r="BD67" s="322">
        <v>13343</v>
      </c>
      <c r="BE67" s="322">
        <v>9988</v>
      </c>
      <c r="BF67" s="322">
        <v>4129</v>
      </c>
      <c r="BG67" s="322">
        <v>1850</v>
      </c>
      <c r="BH67" s="322">
        <v>1593</v>
      </c>
      <c r="BI67" s="322">
        <v>2416</v>
      </c>
      <c r="BJ67" s="322">
        <v>12830</v>
      </c>
      <c r="BK67" s="322">
        <v>2412</v>
      </c>
      <c r="BL67" s="322">
        <v>846</v>
      </c>
      <c r="BM67" s="322">
        <v>723</v>
      </c>
      <c r="BN67" s="322">
        <v>3106</v>
      </c>
      <c r="BO67" s="322">
        <v>5743</v>
      </c>
      <c r="BP67" s="322">
        <v>34657</v>
      </c>
      <c r="BQ67" s="322">
        <v>15485</v>
      </c>
      <c r="BR67" s="322">
        <v>13214</v>
      </c>
      <c r="BS67" s="322">
        <v>5958</v>
      </c>
      <c r="BT67" s="322">
        <v>3884</v>
      </c>
      <c r="BU67" s="322">
        <v>896</v>
      </c>
      <c r="BV67" s="322">
        <v>2988</v>
      </c>
    </row>
    <row r="68" spans="1:74" x14ac:dyDescent="0.2">
      <c r="A68" s="40" t="s">
        <v>54</v>
      </c>
      <c r="B68" s="322">
        <v>80845</v>
      </c>
      <c r="C68" s="322">
        <v>67260</v>
      </c>
      <c r="D68" s="338" t="s">
        <v>2</v>
      </c>
      <c r="E68" s="322">
        <v>2620</v>
      </c>
      <c r="F68" s="338" t="s">
        <v>2</v>
      </c>
      <c r="G68" s="338" t="s">
        <v>2</v>
      </c>
      <c r="H68" s="338" t="s">
        <v>2</v>
      </c>
      <c r="I68" s="338" t="s">
        <v>2</v>
      </c>
      <c r="J68" s="338" t="s">
        <v>2</v>
      </c>
      <c r="K68" s="338" t="s">
        <v>2</v>
      </c>
      <c r="L68" s="338" t="s">
        <v>2</v>
      </c>
      <c r="M68" s="322">
        <v>2919</v>
      </c>
      <c r="N68" s="322">
        <v>1170</v>
      </c>
      <c r="O68" s="322">
        <v>449</v>
      </c>
      <c r="P68" s="322">
        <v>585</v>
      </c>
      <c r="Q68" s="338" t="s">
        <v>2</v>
      </c>
      <c r="R68" s="338" t="s">
        <v>2</v>
      </c>
      <c r="S68" s="322">
        <v>1636</v>
      </c>
      <c r="T68" s="322">
        <v>2272</v>
      </c>
      <c r="U68" s="322">
        <v>681</v>
      </c>
      <c r="V68" s="338" t="s">
        <v>2</v>
      </c>
      <c r="W68" s="338" t="s">
        <v>2</v>
      </c>
      <c r="X68" s="338" t="s">
        <v>2</v>
      </c>
      <c r="Z68" s="40" t="s">
        <v>54</v>
      </c>
      <c r="AA68" s="322">
        <v>91513</v>
      </c>
      <c r="AB68" s="322">
        <v>68195</v>
      </c>
      <c r="AC68" s="322">
        <v>58767</v>
      </c>
      <c r="AD68" s="322">
        <v>2461</v>
      </c>
      <c r="AE68" s="322">
        <v>6967</v>
      </c>
      <c r="AF68" s="338">
        <v>2832</v>
      </c>
      <c r="AG68" s="322">
        <v>785</v>
      </c>
      <c r="AH68" s="322">
        <v>351</v>
      </c>
      <c r="AI68" s="322">
        <v>931</v>
      </c>
      <c r="AJ68" s="322">
        <v>765</v>
      </c>
      <c r="AK68" s="338">
        <v>12176</v>
      </c>
      <c r="AL68" s="322">
        <v>4000</v>
      </c>
      <c r="AM68" s="322">
        <v>2347</v>
      </c>
      <c r="AN68" s="322">
        <v>868</v>
      </c>
      <c r="AO68" s="322">
        <v>1216</v>
      </c>
      <c r="AP68" s="322">
        <v>3745</v>
      </c>
      <c r="AQ68" s="338">
        <v>6836</v>
      </c>
      <c r="AR68" s="322">
        <v>3118</v>
      </c>
      <c r="AS68" s="322">
        <v>3132</v>
      </c>
      <c r="AT68" s="322">
        <v>586</v>
      </c>
      <c r="AU68" s="322">
        <v>1474</v>
      </c>
      <c r="AV68" s="338" t="s">
        <v>2</v>
      </c>
      <c r="AW68" s="322">
        <v>1474</v>
      </c>
      <c r="AY68" s="40" t="s">
        <v>54</v>
      </c>
      <c r="AZ68" s="322">
        <v>98515</v>
      </c>
      <c r="BA68" s="322">
        <v>63878</v>
      </c>
      <c r="BB68" s="322">
        <v>48194</v>
      </c>
      <c r="BC68" s="322">
        <v>2080</v>
      </c>
      <c r="BD68" s="322">
        <v>13604</v>
      </c>
      <c r="BE68" s="322">
        <v>4644</v>
      </c>
      <c r="BF68" s="322">
        <v>1249</v>
      </c>
      <c r="BG68" s="322">
        <v>633</v>
      </c>
      <c r="BH68" s="322">
        <v>1475</v>
      </c>
      <c r="BI68" s="322">
        <v>1287</v>
      </c>
      <c r="BJ68" s="322">
        <v>18353</v>
      </c>
      <c r="BK68" s="322">
        <v>4080</v>
      </c>
      <c r="BL68" s="322">
        <v>4068</v>
      </c>
      <c r="BM68" s="322">
        <v>1146</v>
      </c>
      <c r="BN68" s="322">
        <v>1149</v>
      </c>
      <c r="BO68" s="322">
        <v>7910</v>
      </c>
      <c r="BP68" s="322">
        <v>9628</v>
      </c>
      <c r="BQ68" s="322">
        <v>4877</v>
      </c>
      <c r="BR68" s="322">
        <v>3720</v>
      </c>
      <c r="BS68" s="322">
        <v>1031</v>
      </c>
      <c r="BT68" s="322">
        <v>2012</v>
      </c>
      <c r="BU68" s="322">
        <v>799</v>
      </c>
      <c r="BV68" s="322">
        <v>1213</v>
      </c>
    </row>
    <row r="69" spans="1:74" x14ac:dyDescent="0.2">
      <c r="A69" s="40" t="s">
        <v>55</v>
      </c>
      <c r="B69" s="322">
        <v>103809</v>
      </c>
      <c r="C69" s="322">
        <v>58791</v>
      </c>
      <c r="D69" s="338" t="s">
        <v>2</v>
      </c>
      <c r="E69" s="322">
        <v>2342</v>
      </c>
      <c r="F69" s="338" t="s">
        <v>2</v>
      </c>
      <c r="G69" s="338" t="s">
        <v>2</v>
      </c>
      <c r="H69" s="338" t="s">
        <v>2</v>
      </c>
      <c r="I69" s="338" t="s">
        <v>2</v>
      </c>
      <c r="J69" s="338" t="s">
        <v>2</v>
      </c>
      <c r="K69" s="338" t="s">
        <v>2</v>
      </c>
      <c r="L69" s="338" t="s">
        <v>2</v>
      </c>
      <c r="M69" s="322">
        <v>13821</v>
      </c>
      <c r="N69" s="322">
        <v>6496</v>
      </c>
      <c r="O69" s="322">
        <v>4084</v>
      </c>
      <c r="P69" s="322">
        <v>856</v>
      </c>
      <c r="Q69" s="338" t="s">
        <v>2</v>
      </c>
      <c r="R69" s="338" t="s">
        <v>2</v>
      </c>
      <c r="S69" s="322">
        <v>6267</v>
      </c>
      <c r="T69" s="322">
        <v>7094</v>
      </c>
      <c r="U69" s="322">
        <v>1648</v>
      </c>
      <c r="V69" s="338" t="s">
        <v>2</v>
      </c>
      <c r="W69" s="338" t="s">
        <v>2</v>
      </c>
      <c r="X69" s="338" t="s">
        <v>2</v>
      </c>
      <c r="Z69" s="40" t="s">
        <v>55</v>
      </c>
      <c r="AA69" s="322">
        <v>119866</v>
      </c>
      <c r="AB69" s="322">
        <v>46881</v>
      </c>
      <c r="AC69" s="322">
        <v>40122</v>
      </c>
      <c r="AD69" s="322">
        <v>1582</v>
      </c>
      <c r="AE69" s="322">
        <v>5177</v>
      </c>
      <c r="AF69" s="338">
        <v>3984</v>
      </c>
      <c r="AG69" s="322">
        <v>1477</v>
      </c>
      <c r="AH69" s="322">
        <v>786</v>
      </c>
      <c r="AI69" s="322">
        <v>835</v>
      </c>
      <c r="AJ69" s="322">
        <v>886</v>
      </c>
      <c r="AK69" s="338">
        <v>41863</v>
      </c>
      <c r="AL69" s="322">
        <v>14876</v>
      </c>
      <c r="AM69" s="322">
        <v>10760</v>
      </c>
      <c r="AN69" s="322">
        <v>10771</v>
      </c>
      <c r="AO69" s="322">
        <v>1163</v>
      </c>
      <c r="AP69" s="322">
        <v>4293</v>
      </c>
      <c r="AQ69" s="338">
        <v>24672</v>
      </c>
      <c r="AR69" s="322">
        <v>15268</v>
      </c>
      <c r="AS69" s="322">
        <v>8107</v>
      </c>
      <c r="AT69" s="322">
        <v>1297</v>
      </c>
      <c r="AU69" s="322">
        <v>2466</v>
      </c>
      <c r="AV69" s="338" t="s">
        <v>2</v>
      </c>
      <c r="AW69" s="322">
        <v>2466</v>
      </c>
      <c r="AY69" s="40" t="s">
        <v>55</v>
      </c>
      <c r="AZ69" s="322">
        <v>160336</v>
      </c>
      <c r="BA69" s="322">
        <v>44849</v>
      </c>
      <c r="BB69" s="322">
        <v>26066</v>
      </c>
      <c r="BC69" s="322">
        <v>1110</v>
      </c>
      <c r="BD69" s="322">
        <v>17673</v>
      </c>
      <c r="BE69" s="322">
        <v>6912</v>
      </c>
      <c r="BF69" s="322">
        <v>1946</v>
      </c>
      <c r="BG69" s="322">
        <v>1565</v>
      </c>
      <c r="BH69" s="322">
        <v>1406</v>
      </c>
      <c r="BI69" s="322">
        <v>1995</v>
      </c>
      <c r="BJ69" s="322">
        <v>73987</v>
      </c>
      <c r="BK69" s="322">
        <v>24294</v>
      </c>
      <c r="BL69" s="322">
        <v>17051</v>
      </c>
      <c r="BM69" s="322">
        <v>20168</v>
      </c>
      <c r="BN69" s="322">
        <v>1970</v>
      </c>
      <c r="BO69" s="322">
        <v>10504</v>
      </c>
      <c r="BP69" s="322">
        <v>28640</v>
      </c>
      <c r="BQ69" s="322">
        <v>18381</v>
      </c>
      <c r="BR69" s="322">
        <v>6598</v>
      </c>
      <c r="BS69" s="322">
        <v>3661</v>
      </c>
      <c r="BT69" s="322">
        <v>5948</v>
      </c>
      <c r="BU69" s="322">
        <v>2126</v>
      </c>
      <c r="BV69" s="322">
        <v>3822</v>
      </c>
    </row>
    <row r="70" spans="1:74" x14ac:dyDescent="0.2">
      <c r="A70" s="40" t="s">
        <v>56</v>
      </c>
      <c r="B70" s="322">
        <v>108992</v>
      </c>
      <c r="C70" s="322">
        <v>84828</v>
      </c>
      <c r="D70" s="338" t="s">
        <v>2</v>
      </c>
      <c r="E70" s="322">
        <v>3125</v>
      </c>
      <c r="F70" s="338" t="s">
        <v>2</v>
      </c>
      <c r="G70" s="338" t="s">
        <v>2</v>
      </c>
      <c r="H70" s="338" t="s">
        <v>2</v>
      </c>
      <c r="I70" s="338" t="s">
        <v>2</v>
      </c>
      <c r="J70" s="338" t="s">
        <v>2</v>
      </c>
      <c r="K70" s="338" t="s">
        <v>2</v>
      </c>
      <c r="L70" s="338" t="s">
        <v>2</v>
      </c>
      <c r="M70" s="322">
        <v>11619</v>
      </c>
      <c r="N70" s="322">
        <v>3300</v>
      </c>
      <c r="O70" s="322">
        <v>977</v>
      </c>
      <c r="P70" s="322">
        <v>723</v>
      </c>
      <c r="Q70" s="338" t="s">
        <v>2</v>
      </c>
      <c r="R70" s="338" t="s">
        <v>2</v>
      </c>
      <c r="S70" s="322">
        <v>1264</v>
      </c>
      <c r="T70" s="322">
        <v>2630</v>
      </c>
      <c r="U70" s="322">
        <v>732</v>
      </c>
      <c r="V70" s="338" t="s">
        <v>2</v>
      </c>
      <c r="W70" s="338" t="s">
        <v>2</v>
      </c>
      <c r="X70" s="338" t="s">
        <v>2</v>
      </c>
      <c r="Z70" s="40" t="s">
        <v>56</v>
      </c>
      <c r="AA70" s="322">
        <v>115840</v>
      </c>
      <c r="AB70" s="322">
        <v>72972</v>
      </c>
      <c r="AC70" s="322">
        <v>66184</v>
      </c>
      <c r="AD70" s="322">
        <v>2575</v>
      </c>
      <c r="AE70" s="322">
        <v>4213</v>
      </c>
      <c r="AF70" s="338">
        <v>2850</v>
      </c>
      <c r="AG70" s="322">
        <v>892</v>
      </c>
      <c r="AH70" s="322">
        <v>367</v>
      </c>
      <c r="AI70" s="322">
        <v>943</v>
      </c>
      <c r="AJ70" s="322">
        <v>648</v>
      </c>
      <c r="AK70" s="338">
        <v>31024</v>
      </c>
      <c r="AL70" s="322">
        <v>16564</v>
      </c>
      <c r="AM70" s="322">
        <v>7602</v>
      </c>
      <c r="AN70" s="322">
        <v>2134</v>
      </c>
      <c r="AO70" s="322">
        <v>915</v>
      </c>
      <c r="AP70" s="322">
        <v>3809</v>
      </c>
      <c r="AQ70" s="338">
        <v>8300</v>
      </c>
      <c r="AR70" s="322">
        <v>3690</v>
      </c>
      <c r="AS70" s="322">
        <v>4048</v>
      </c>
      <c r="AT70" s="322">
        <v>562</v>
      </c>
      <c r="AU70" s="322">
        <v>694</v>
      </c>
      <c r="AV70" s="338" t="s">
        <v>2</v>
      </c>
      <c r="AW70" s="322">
        <v>694</v>
      </c>
      <c r="AY70" s="40" t="s">
        <v>56</v>
      </c>
      <c r="AZ70" s="322">
        <v>138073</v>
      </c>
      <c r="BA70" s="322">
        <v>57330</v>
      </c>
      <c r="BB70" s="322">
        <v>47077</v>
      </c>
      <c r="BC70" s="322">
        <v>1777</v>
      </c>
      <c r="BD70" s="322">
        <v>8476</v>
      </c>
      <c r="BE70" s="322">
        <v>5638</v>
      </c>
      <c r="BF70" s="322">
        <v>1572</v>
      </c>
      <c r="BG70" s="322">
        <v>792</v>
      </c>
      <c r="BH70" s="322">
        <v>1705</v>
      </c>
      <c r="BI70" s="322">
        <v>1569</v>
      </c>
      <c r="BJ70" s="322">
        <v>59892</v>
      </c>
      <c r="BK70" s="322">
        <v>23171</v>
      </c>
      <c r="BL70" s="322">
        <v>16446</v>
      </c>
      <c r="BM70" s="322">
        <v>8135</v>
      </c>
      <c r="BN70" s="322">
        <v>1419</v>
      </c>
      <c r="BO70" s="322">
        <v>10721</v>
      </c>
      <c r="BP70" s="322">
        <v>11363</v>
      </c>
      <c r="BQ70" s="322">
        <v>5761</v>
      </c>
      <c r="BR70" s="322">
        <v>4030</v>
      </c>
      <c r="BS70" s="322">
        <v>1572</v>
      </c>
      <c r="BT70" s="322">
        <v>3850</v>
      </c>
      <c r="BU70" s="322">
        <v>849</v>
      </c>
      <c r="BV70" s="322">
        <v>3001</v>
      </c>
    </row>
    <row r="71" spans="1:74" x14ac:dyDescent="0.2">
      <c r="A71" s="40" t="s">
        <v>57</v>
      </c>
      <c r="B71" s="322">
        <v>76403</v>
      </c>
      <c r="C71" s="322">
        <v>72070</v>
      </c>
      <c r="D71" s="338" t="s">
        <v>2</v>
      </c>
      <c r="E71" s="322">
        <v>2069</v>
      </c>
      <c r="F71" s="338" t="s">
        <v>2</v>
      </c>
      <c r="G71" s="338" t="s">
        <v>2</v>
      </c>
      <c r="H71" s="338" t="s">
        <v>2</v>
      </c>
      <c r="I71" s="338" t="s">
        <v>2</v>
      </c>
      <c r="J71" s="338" t="s">
        <v>2</v>
      </c>
      <c r="K71" s="338" t="s">
        <v>2</v>
      </c>
      <c r="L71" s="338" t="s">
        <v>2</v>
      </c>
      <c r="M71" s="322">
        <v>1311</v>
      </c>
      <c r="N71" s="322">
        <v>185</v>
      </c>
      <c r="O71" s="322">
        <v>188</v>
      </c>
      <c r="P71" s="322">
        <v>398</v>
      </c>
      <c r="Q71" s="338" t="s">
        <v>2</v>
      </c>
      <c r="R71" s="338" t="s">
        <v>2</v>
      </c>
      <c r="S71" s="322">
        <v>172</v>
      </c>
      <c r="T71" s="322">
        <v>281</v>
      </c>
      <c r="U71" s="322">
        <v>152</v>
      </c>
      <c r="V71" s="338" t="s">
        <v>2</v>
      </c>
      <c r="W71" s="338" t="s">
        <v>2</v>
      </c>
      <c r="X71" s="338" t="s">
        <v>2</v>
      </c>
      <c r="Z71" s="40" t="s">
        <v>57</v>
      </c>
      <c r="AA71" s="322">
        <v>83339</v>
      </c>
      <c r="AB71" s="322">
        <v>75805</v>
      </c>
      <c r="AC71" s="322">
        <v>66505</v>
      </c>
      <c r="AD71" s="322">
        <v>2132</v>
      </c>
      <c r="AE71" s="322">
        <v>7168</v>
      </c>
      <c r="AF71" s="338">
        <v>1931</v>
      </c>
      <c r="AG71" s="322">
        <v>355</v>
      </c>
      <c r="AH71" s="322">
        <v>224</v>
      </c>
      <c r="AI71" s="322">
        <v>761</v>
      </c>
      <c r="AJ71" s="322">
        <v>591</v>
      </c>
      <c r="AK71" s="338">
        <v>3933</v>
      </c>
      <c r="AL71" s="322">
        <v>2086</v>
      </c>
      <c r="AM71" s="322">
        <v>347</v>
      </c>
      <c r="AN71" s="322">
        <v>320</v>
      </c>
      <c r="AO71" s="322">
        <v>582</v>
      </c>
      <c r="AP71" s="322">
        <v>598</v>
      </c>
      <c r="AQ71" s="338">
        <v>790</v>
      </c>
      <c r="AR71" s="322">
        <v>423</v>
      </c>
      <c r="AS71" s="322">
        <v>295</v>
      </c>
      <c r="AT71" s="322">
        <v>72</v>
      </c>
      <c r="AU71" s="322">
        <v>880</v>
      </c>
      <c r="AV71" s="338" t="s">
        <v>2</v>
      </c>
      <c r="AW71" s="322">
        <v>880</v>
      </c>
      <c r="AY71" s="40" t="s">
        <v>57</v>
      </c>
      <c r="AZ71" s="322">
        <v>91149</v>
      </c>
      <c r="BA71" s="322">
        <v>78605</v>
      </c>
      <c r="BB71" s="322">
        <v>66628</v>
      </c>
      <c r="BC71" s="322">
        <v>2187</v>
      </c>
      <c r="BD71" s="322">
        <v>9790</v>
      </c>
      <c r="BE71" s="322">
        <v>3344</v>
      </c>
      <c r="BF71" s="322">
        <v>605</v>
      </c>
      <c r="BG71" s="322">
        <v>371</v>
      </c>
      <c r="BH71" s="322">
        <v>1446</v>
      </c>
      <c r="BI71" s="322">
        <v>922</v>
      </c>
      <c r="BJ71" s="322">
        <v>6280</v>
      </c>
      <c r="BK71" s="322">
        <v>2485</v>
      </c>
      <c r="BL71" s="322">
        <v>587</v>
      </c>
      <c r="BM71" s="322">
        <v>456</v>
      </c>
      <c r="BN71" s="322">
        <v>733</v>
      </c>
      <c r="BO71" s="322">
        <v>2019</v>
      </c>
      <c r="BP71" s="322">
        <v>1362</v>
      </c>
      <c r="BQ71" s="322">
        <v>777</v>
      </c>
      <c r="BR71" s="322">
        <v>420</v>
      </c>
      <c r="BS71" s="322">
        <v>165</v>
      </c>
      <c r="BT71" s="322">
        <v>1558</v>
      </c>
      <c r="BU71" s="322">
        <v>676</v>
      </c>
      <c r="BV71" s="322">
        <v>882</v>
      </c>
    </row>
    <row r="72" spans="1:74" x14ac:dyDescent="0.2">
      <c r="A72" s="40" t="s">
        <v>58</v>
      </c>
      <c r="B72" s="322">
        <v>103972</v>
      </c>
      <c r="C72" s="322">
        <v>78568</v>
      </c>
      <c r="D72" s="338" t="s">
        <v>2</v>
      </c>
      <c r="E72" s="322">
        <v>4736</v>
      </c>
      <c r="F72" s="338" t="s">
        <v>2</v>
      </c>
      <c r="G72" s="338" t="s">
        <v>2</v>
      </c>
      <c r="H72" s="338" t="s">
        <v>2</v>
      </c>
      <c r="I72" s="338" t="s">
        <v>2</v>
      </c>
      <c r="J72" s="338" t="s">
        <v>2</v>
      </c>
      <c r="K72" s="338" t="s">
        <v>2</v>
      </c>
      <c r="L72" s="338" t="s">
        <v>2</v>
      </c>
      <c r="M72" s="322">
        <v>1330</v>
      </c>
      <c r="N72" s="322">
        <v>401</v>
      </c>
      <c r="O72" s="322">
        <v>1161</v>
      </c>
      <c r="P72" s="322">
        <v>1418</v>
      </c>
      <c r="Q72" s="338" t="s">
        <v>2</v>
      </c>
      <c r="R72" s="338" t="s">
        <v>2</v>
      </c>
      <c r="S72" s="322">
        <v>7484</v>
      </c>
      <c r="T72" s="322">
        <v>8231</v>
      </c>
      <c r="U72" s="322">
        <v>2348</v>
      </c>
      <c r="V72" s="338" t="s">
        <v>2</v>
      </c>
      <c r="W72" s="338" t="s">
        <v>2</v>
      </c>
      <c r="X72" s="338" t="s">
        <v>2</v>
      </c>
      <c r="Z72" s="40" t="s">
        <v>58</v>
      </c>
      <c r="AA72" s="322">
        <v>119819</v>
      </c>
      <c r="AB72" s="322">
        <v>76735</v>
      </c>
      <c r="AC72" s="322">
        <v>63767</v>
      </c>
      <c r="AD72" s="322">
        <v>3743</v>
      </c>
      <c r="AE72" s="322">
        <v>9225</v>
      </c>
      <c r="AF72" s="338">
        <v>4387</v>
      </c>
      <c r="AG72" s="322">
        <v>1578</v>
      </c>
      <c r="AH72" s="322">
        <v>918</v>
      </c>
      <c r="AI72" s="322">
        <v>656</v>
      </c>
      <c r="AJ72" s="322">
        <v>1235</v>
      </c>
      <c r="AK72" s="338">
        <v>7516</v>
      </c>
      <c r="AL72" s="322">
        <v>1976</v>
      </c>
      <c r="AM72" s="322">
        <v>623</v>
      </c>
      <c r="AN72" s="322">
        <v>1845</v>
      </c>
      <c r="AO72" s="322">
        <v>2217</v>
      </c>
      <c r="AP72" s="322">
        <v>855</v>
      </c>
      <c r="AQ72" s="338">
        <v>29516</v>
      </c>
      <c r="AR72" s="322">
        <v>18868</v>
      </c>
      <c r="AS72" s="322">
        <v>8512</v>
      </c>
      <c r="AT72" s="322">
        <v>2136</v>
      </c>
      <c r="AU72" s="322">
        <v>1665</v>
      </c>
      <c r="AV72" s="338" t="s">
        <v>2</v>
      </c>
      <c r="AW72" s="322">
        <v>1665</v>
      </c>
      <c r="AY72" s="40" t="s">
        <v>58</v>
      </c>
      <c r="AZ72" s="322">
        <v>142618</v>
      </c>
      <c r="BA72" s="322">
        <v>79318</v>
      </c>
      <c r="BB72" s="322">
        <v>58793</v>
      </c>
      <c r="BC72" s="322">
        <v>3104</v>
      </c>
      <c r="BD72" s="322">
        <v>17421</v>
      </c>
      <c r="BE72" s="322">
        <v>8800</v>
      </c>
      <c r="BF72" s="322">
        <v>2742</v>
      </c>
      <c r="BG72" s="322">
        <v>1888</v>
      </c>
      <c r="BH72" s="322">
        <v>1495</v>
      </c>
      <c r="BI72" s="322">
        <v>2675</v>
      </c>
      <c r="BJ72" s="322">
        <v>13156</v>
      </c>
      <c r="BK72" s="322">
        <v>2995</v>
      </c>
      <c r="BL72" s="322">
        <v>941</v>
      </c>
      <c r="BM72" s="322">
        <v>1937</v>
      </c>
      <c r="BN72" s="322">
        <v>3694</v>
      </c>
      <c r="BO72" s="322">
        <v>3589</v>
      </c>
      <c r="BP72" s="322">
        <v>36256</v>
      </c>
      <c r="BQ72" s="322">
        <v>22471</v>
      </c>
      <c r="BR72" s="322">
        <v>7889</v>
      </c>
      <c r="BS72" s="322">
        <v>5896</v>
      </c>
      <c r="BT72" s="322">
        <v>5088</v>
      </c>
      <c r="BU72" s="322">
        <v>1500</v>
      </c>
      <c r="BV72" s="322">
        <v>3588</v>
      </c>
    </row>
    <row r="73" spans="1:74" x14ac:dyDescent="0.2">
      <c r="A73" s="40" t="s">
        <v>59</v>
      </c>
      <c r="B73" s="322">
        <v>80701</v>
      </c>
      <c r="C73" s="322">
        <v>75767</v>
      </c>
      <c r="D73" s="338" t="s">
        <v>2</v>
      </c>
      <c r="E73" s="322">
        <v>1603</v>
      </c>
      <c r="F73" s="338" t="s">
        <v>2</v>
      </c>
      <c r="G73" s="338" t="s">
        <v>2</v>
      </c>
      <c r="H73" s="338" t="s">
        <v>2</v>
      </c>
      <c r="I73" s="338" t="s">
        <v>2</v>
      </c>
      <c r="J73" s="338" t="s">
        <v>2</v>
      </c>
      <c r="K73" s="338" t="s">
        <v>2</v>
      </c>
      <c r="L73" s="338" t="s">
        <v>2</v>
      </c>
      <c r="M73" s="322">
        <v>1390</v>
      </c>
      <c r="N73" s="322">
        <v>265</v>
      </c>
      <c r="O73" s="322">
        <v>204</v>
      </c>
      <c r="P73" s="322">
        <v>356</v>
      </c>
      <c r="Q73" s="338" t="s">
        <v>2</v>
      </c>
      <c r="R73" s="338" t="s">
        <v>2</v>
      </c>
      <c r="S73" s="322">
        <v>290</v>
      </c>
      <c r="T73" s="322">
        <v>580</v>
      </c>
      <c r="U73" s="322">
        <v>266</v>
      </c>
      <c r="V73" s="338" t="s">
        <v>2</v>
      </c>
      <c r="W73" s="338" t="s">
        <v>2</v>
      </c>
      <c r="X73" s="338" t="s">
        <v>2</v>
      </c>
      <c r="Z73" s="40" t="s">
        <v>59</v>
      </c>
      <c r="AA73" s="322">
        <v>86878</v>
      </c>
      <c r="AB73" s="322">
        <v>77570</v>
      </c>
      <c r="AC73" s="322">
        <v>73192</v>
      </c>
      <c r="AD73" s="322">
        <v>1583</v>
      </c>
      <c r="AE73" s="322">
        <v>2795</v>
      </c>
      <c r="AF73" s="338">
        <v>1763</v>
      </c>
      <c r="AG73" s="322">
        <v>550</v>
      </c>
      <c r="AH73" s="322">
        <v>173</v>
      </c>
      <c r="AI73" s="322">
        <v>629</v>
      </c>
      <c r="AJ73" s="322">
        <v>411</v>
      </c>
      <c r="AK73" s="338">
        <v>4822</v>
      </c>
      <c r="AL73" s="322">
        <v>2011</v>
      </c>
      <c r="AM73" s="322">
        <v>621</v>
      </c>
      <c r="AN73" s="322">
        <v>291</v>
      </c>
      <c r="AO73" s="322">
        <v>576</v>
      </c>
      <c r="AP73" s="322">
        <v>1323</v>
      </c>
      <c r="AQ73" s="338">
        <v>2148</v>
      </c>
      <c r="AR73" s="322">
        <v>1033</v>
      </c>
      <c r="AS73" s="322">
        <v>963</v>
      </c>
      <c r="AT73" s="322">
        <v>152</v>
      </c>
      <c r="AU73" s="322">
        <v>575</v>
      </c>
      <c r="AV73" s="338" t="s">
        <v>2</v>
      </c>
      <c r="AW73" s="322">
        <v>575</v>
      </c>
      <c r="AY73" s="40" t="s">
        <v>59</v>
      </c>
      <c r="AZ73" s="322">
        <v>92443</v>
      </c>
      <c r="BA73" s="322">
        <v>72512</v>
      </c>
      <c r="BB73" s="322">
        <v>65873</v>
      </c>
      <c r="BC73" s="322">
        <v>1468</v>
      </c>
      <c r="BD73" s="322">
        <v>5171</v>
      </c>
      <c r="BE73" s="322">
        <v>3503</v>
      </c>
      <c r="BF73" s="322">
        <v>1128</v>
      </c>
      <c r="BG73" s="322">
        <v>413</v>
      </c>
      <c r="BH73" s="322">
        <v>1150</v>
      </c>
      <c r="BI73" s="322">
        <v>812</v>
      </c>
      <c r="BJ73" s="322">
        <v>10899</v>
      </c>
      <c r="BK73" s="322">
        <v>3203</v>
      </c>
      <c r="BL73" s="322">
        <v>1318</v>
      </c>
      <c r="BM73" s="322">
        <v>612</v>
      </c>
      <c r="BN73" s="322">
        <v>1100</v>
      </c>
      <c r="BO73" s="322">
        <v>4666</v>
      </c>
      <c r="BP73" s="322">
        <v>4258</v>
      </c>
      <c r="BQ73" s="322">
        <v>2556</v>
      </c>
      <c r="BR73" s="322">
        <v>1269</v>
      </c>
      <c r="BS73" s="322">
        <v>433</v>
      </c>
      <c r="BT73" s="322">
        <v>1271</v>
      </c>
      <c r="BU73" s="322">
        <v>588</v>
      </c>
      <c r="BV73" s="322">
        <v>683</v>
      </c>
    </row>
    <row r="74" spans="1:74" x14ac:dyDescent="0.2">
      <c r="A74" s="40" t="s">
        <v>60</v>
      </c>
      <c r="B74" s="322">
        <v>79399</v>
      </c>
      <c r="C74" s="322">
        <v>50192</v>
      </c>
      <c r="D74" s="338" t="s">
        <v>2</v>
      </c>
      <c r="E74" s="322">
        <v>2128</v>
      </c>
      <c r="F74" s="338" t="s">
        <v>2</v>
      </c>
      <c r="G74" s="338" t="s">
        <v>2</v>
      </c>
      <c r="H74" s="338" t="s">
        <v>2</v>
      </c>
      <c r="I74" s="338" t="s">
        <v>2</v>
      </c>
      <c r="J74" s="338" t="s">
        <v>2</v>
      </c>
      <c r="K74" s="338" t="s">
        <v>2</v>
      </c>
      <c r="L74" s="338" t="s">
        <v>2</v>
      </c>
      <c r="M74" s="322">
        <v>843</v>
      </c>
      <c r="N74" s="322">
        <v>632</v>
      </c>
      <c r="O74" s="322">
        <v>19099</v>
      </c>
      <c r="P74" s="322">
        <v>849</v>
      </c>
      <c r="Q74" s="338" t="s">
        <v>2</v>
      </c>
      <c r="R74" s="338" t="s">
        <v>2</v>
      </c>
      <c r="S74" s="322">
        <v>1988</v>
      </c>
      <c r="T74" s="322">
        <v>2763</v>
      </c>
      <c r="U74" s="322">
        <v>884</v>
      </c>
      <c r="V74" s="338" t="s">
        <v>2</v>
      </c>
      <c r="W74" s="338" t="s">
        <v>2</v>
      </c>
      <c r="X74" s="338" t="s">
        <v>2</v>
      </c>
      <c r="Z74" s="40" t="s">
        <v>60</v>
      </c>
      <c r="AA74" s="322">
        <v>98174</v>
      </c>
      <c r="AB74" s="322">
        <v>51076</v>
      </c>
      <c r="AC74" s="322">
        <v>42770</v>
      </c>
      <c r="AD74" s="322">
        <v>2073</v>
      </c>
      <c r="AE74" s="322">
        <v>6233</v>
      </c>
      <c r="AF74" s="338">
        <v>2443</v>
      </c>
      <c r="AG74" s="322">
        <v>747</v>
      </c>
      <c r="AH74" s="322">
        <v>411</v>
      </c>
      <c r="AI74" s="322">
        <v>713</v>
      </c>
      <c r="AJ74" s="322">
        <v>572</v>
      </c>
      <c r="AK74" s="338">
        <v>37539</v>
      </c>
      <c r="AL74" s="322">
        <v>1516</v>
      </c>
      <c r="AM74" s="322">
        <v>808</v>
      </c>
      <c r="AN74" s="322">
        <v>32591</v>
      </c>
      <c r="AO74" s="322">
        <v>1686</v>
      </c>
      <c r="AP74" s="322">
        <v>938</v>
      </c>
      <c r="AQ74" s="338">
        <v>6076</v>
      </c>
      <c r="AR74" s="322">
        <v>3187</v>
      </c>
      <c r="AS74" s="322">
        <v>2459</v>
      </c>
      <c r="AT74" s="322">
        <v>430</v>
      </c>
      <c r="AU74" s="322">
        <v>1040</v>
      </c>
      <c r="AV74" s="338" t="s">
        <v>2</v>
      </c>
      <c r="AW74" s="322">
        <v>1040</v>
      </c>
      <c r="AY74" s="40" t="s">
        <v>60</v>
      </c>
      <c r="AZ74" s="322">
        <v>130906</v>
      </c>
      <c r="BA74" s="322">
        <v>60732</v>
      </c>
      <c r="BB74" s="322">
        <v>42380</v>
      </c>
      <c r="BC74" s="322">
        <v>2081</v>
      </c>
      <c r="BD74" s="322">
        <v>16271</v>
      </c>
      <c r="BE74" s="322">
        <v>5135</v>
      </c>
      <c r="BF74" s="322">
        <v>1395</v>
      </c>
      <c r="BG74" s="322">
        <v>729</v>
      </c>
      <c r="BH74" s="322">
        <v>1509</v>
      </c>
      <c r="BI74" s="322">
        <v>1502</v>
      </c>
      <c r="BJ74" s="322">
        <v>52717</v>
      </c>
      <c r="BK74" s="322">
        <v>3704</v>
      </c>
      <c r="BL74" s="322">
        <v>1380</v>
      </c>
      <c r="BM74" s="322">
        <v>41323</v>
      </c>
      <c r="BN74" s="322">
        <v>3745</v>
      </c>
      <c r="BO74" s="322">
        <v>2565</v>
      </c>
      <c r="BP74" s="322">
        <v>8929</v>
      </c>
      <c r="BQ74" s="322">
        <v>4562</v>
      </c>
      <c r="BR74" s="322">
        <v>2500</v>
      </c>
      <c r="BS74" s="322">
        <v>1867</v>
      </c>
      <c r="BT74" s="322">
        <v>3393</v>
      </c>
      <c r="BU74" s="322">
        <v>1582</v>
      </c>
      <c r="BV74" s="322">
        <v>1811</v>
      </c>
    </row>
    <row r="75" spans="1:74" x14ac:dyDescent="0.2">
      <c r="A75" s="40" t="s">
        <v>61</v>
      </c>
      <c r="B75" s="322">
        <v>101869</v>
      </c>
      <c r="C75" s="322">
        <v>75197</v>
      </c>
      <c r="D75" s="338" t="s">
        <v>2</v>
      </c>
      <c r="E75" s="322">
        <v>2797</v>
      </c>
      <c r="F75" s="338" t="s">
        <v>2</v>
      </c>
      <c r="G75" s="338" t="s">
        <v>2</v>
      </c>
      <c r="H75" s="338" t="s">
        <v>2</v>
      </c>
      <c r="I75" s="338" t="s">
        <v>2</v>
      </c>
      <c r="J75" s="338" t="s">
        <v>2</v>
      </c>
      <c r="K75" s="338" t="s">
        <v>2</v>
      </c>
      <c r="L75" s="338" t="s">
        <v>2</v>
      </c>
      <c r="M75" s="322">
        <v>3517</v>
      </c>
      <c r="N75" s="322">
        <v>6788</v>
      </c>
      <c r="O75" s="322">
        <v>948</v>
      </c>
      <c r="P75" s="322">
        <v>603</v>
      </c>
      <c r="Q75" s="338" t="s">
        <v>2</v>
      </c>
      <c r="R75" s="338" t="s">
        <v>2</v>
      </c>
      <c r="S75" s="322">
        <v>3042</v>
      </c>
      <c r="T75" s="322">
        <v>6647</v>
      </c>
      <c r="U75" s="322">
        <v>1659</v>
      </c>
      <c r="V75" s="338" t="s">
        <v>2</v>
      </c>
      <c r="W75" s="338" t="s">
        <v>2</v>
      </c>
      <c r="X75" s="338" t="s">
        <v>2</v>
      </c>
      <c r="Z75" s="40" t="s">
        <v>61</v>
      </c>
      <c r="AA75" s="322">
        <v>106247</v>
      </c>
      <c r="AB75" s="322">
        <v>68397</v>
      </c>
      <c r="AC75" s="322">
        <v>59153</v>
      </c>
      <c r="AD75" s="322">
        <v>2356</v>
      </c>
      <c r="AE75" s="322">
        <v>6888</v>
      </c>
      <c r="AF75" s="338">
        <v>3814</v>
      </c>
      <c r="AG75" s="322">
        <v>1466</v>
      </c>
      <c r="AH75" s="322">
        <v>592</v>
      </c>
      <c r="AI75" s="322">
        <v>825</v>
      </c>
      <c r="AJ75" s="322">
        <v>931</v>
      </c>
      <c r="AK75" s="338">
        <v>17291</v>
      </c>
      <c r="AL75" s="322">
        <v>3827</v>
      </c>
      <c r="AM75" s="322">
        <v>8870</v>
      </c>
      <c r="AN75" s="322">
        <v>1085</v>
      </c>
      <c r="AO75" s="322">
        <v>719</v>
      </c>
      <c r="AP75" s="322">
        <v>2790</v>
      </c>
      <c r="AQ75" s="338">
        <v>15538</v>
      </c>
      <c r="AR75" s="322">
        <v>6134</v>
      </c>
      <c r="AS75" s="322">
        <v>7886</v>
      </c>
      <c r="AT75" s="322">
        <v>1518</v>
      </c>
      <c r="AU75" s="322">
        <v>1207</v>
      </c>
      <c r="AV75" s="338" t="s">
        <v>2</v>
      </c>
      <c r="AW75" s="322">
        <v>1207</v>
      </c>
      <c r="AY75" s="40" t="s">
        <v>61</v>
      </c>
      <c r="AZ75" s="322">
        <v>128970</v>
      </c>
      <c r="BA75" s="322">
        <v>66934</v>
      </c>
      <c r="BB75" s="322">
        <v>46290</v>
      </c>
      <c r="BC75" s="322">
        <v>1819</v>
      </c>
      <c r="BD75" s="322">
        <v>18825</v>
      </c>
      <c r="BE75" s="322">
        <v>6851</v>
      </c>
      <c r="BF75" s="322">
        <v>2258</v>
      </c>
      <c r="BG75" s="322">
        <v>1142</v>
      </c>
      <c r="BH75" s="322">
        <v>1357</v>
      </c>
      <c r="BI75" s="322">
        <v>2094</v>
      </c>
      <c r="BJ75" s="322">
        <v>28237</v>
      </c>
      <c r="BK75" s="322">
        <v>4651</v>
      </c>
      <c r="BL75" s="322">
        <v>13809</v>
      </c>
      <c r="BM75" s="322">
        <v>2676</v>
      </c>
      <c r="BN75" s="322">
        <v>1245</v>
      </c>
      <c r="BO75" s="322">
        <v>5856</v>
      </c>
      <c r="BP75" s="322">
        <v>20901</v>
      </c>
      <c r="BQ75" s="322">
        <v>9194</v>
      </c>
      <c r="BR75" s="322">
        <v>8191</v>
      </c>
      <c r="BS75" s="322">
        <v>3516</v>
      </c>
      <c r="BT75" s="322">
        <v>6047</v>
      </c>
      <c r="BU75" s="322">
        <v>2605</v>
      </c>
      <c r="BV75" s="322">
        <v>3442</v>
      </c>
    </row>
    <row r="76" spans="1:74" x14ac:dyDescent="0.2">
      <c r="A76" s="40" t="s">
        <v>62</v>
      </c>
      <c r="B76" s="322">
        <v>119416</v>
      </c>
      <c r="C76" s="322">
        <v>95089</v>
      </c>
      <c r="D76" s="338" t="s">
        <v>2</v>
      </c>
      <c r="E76" s="322">
        <v>4788</v>
      </c>
      <c r="F76" s="338" t="s">
        <v>2</v>
      </c>
      <c r="G76" s="338" t="s">
        <v>2</v>
      </c>
      <c r="H76" s="338" t="s">
        <v>2</v>
      </c>
      <c r="I76" s="338" t="s">
        <v>2</v>
      </c>
      <c r="J76" s="338" t="s">
        <v>2</v>
      </c>
      <c r="K76" s="338" t="s">
        <v>2</v>
      </c>
      <c r="L76" s="338" t="s">
        <v>2</v>
      </c>
      <c r="M76" s="322">
        <v>3832</v>
      </c>
      <c r="N76" s="322">
        <v>2200</v>
      </c>
      <c r="O76" s="322">
        <v>525</v>
      </c>
      <c r="P76" s="322">
        <v>972</v>
      </c>
      <c r="Q76" s="338" t="s">
        <v>2</v>
      </c>
      <c r="R76" s="338" t="s">
        <v>2</v>
      </c>
      <c r="S76" s="322">
        <v>3505</v>
      </c>
      <c r="T76" s="322">
        <v>7093</v>
      </c>
      <c r="U76" s="322">
        <v>2013</v>
      </c>
      <c r="V76" s="338" t="s">
        <v>2</v>
      </c>
      <c r="W76" s="338" t="s">
        <v>2</v>
      </c>
      <c r="X76" s="338" t="s">
        <v>2</v>
      </c>
      <c r="Z76" s="40" t="s">
        <v>62</v>
      </c>
      <c r="AA76" s="322">
        <v>123738</v>
      </c>
      <c r="AB76" s="322">
        <v>96575</v>
      </c>
      <c r="AC76" s="322">
        <v>81353</v>
      </c>
      <c r="AD76" s="322">
        <v>3657</v>
      </c>
      <c r="AE76" s="322">
        <v>11565</v>
      </c>
      <c r="AF76" s="338">
        <v>4187</v>
      </c>
      <c r="AG76" s="322">
        <v>1369</v>
      </c>
      <c r="AH76" s="322">
        <v>649</v>
      </c>
      <c r="AI76" s="322">
        <v>1101</v>
      </c>
      <c r="AJ76" s="322">
        <v>1068</v>
      </c>
      <c r="AK76" s="338">
        <v>10170</v>
      </c>
      <c r="AL76" s="322">
        <v>3574</v>
      </c>
      <c r="AM76" s="322">
        <v>2844</v>
      </c>
      <c r="AN76" s="322">
        <v>522</v>
      </c>
      <c r="AO76" s="322">
        <v>988</v>
      </c>
      <c r="AP76" s="322">
        <v>2242</v>
      </c>
      <c r="AQ76" s="338">
        <v>11404</v>
      </c>
      <c r="AR76" s="322">
        <v>4740</v>
      </c>
      <c r="AS76" s="322">
        <v>5571</v>
      </c>
      <c r="AT76" s="322">
        <v>1093</v>
      </c>
      <c r="AU76" s="322">
        <v>1402</v>
      </c>
      <c r="AV76" s="338" t="s">
        <v>2</v>
      </c>
      <c r="AW76" s="322">
        <v>1402</v>
      </c>
      <c r="AY76" s="40" t="s">
        <v>62</v>
      </c>
      <c r="AZ76" s="322">
        <v>148646</v>
      </c>
      <c r="BA76" s="322">
        <v>106984</v>
      </c>
      <c r="BB76" s="322">
        <v>81737</v>
      </c>
      <c r="BC76" s="322">
        <v>3594</v>
      </c>
      <c r="BD76" s="322">
        <v>21653</v>
      </c>
      <c r="BE76" s="322">
        <v>7275</v>
      </c>
      <c r="BF76" s="322">
        <v>2133</v>
      </c>
      <c r="BG76" s="322">
        <v>981</v>
      </c>
      <c r="BH76" s="322">
        <v>1953</v>
      </c>
      <c r="BI76" s="322">
        <v>2208</v>
      </c>
      <c r="BJ76" s="322">
        <v>15898</v>
      </c>
      <c r="BK76" s="322">
        <v>4208</v>
      </c>
      <c r="BL76" s="322">
        <v>5081</v>
      </c>
      <c r="BM76" s="322">
        <v>731</v>
      </c>
      <c r="BN76" s="322">
        <v>1572</v>
      </c>
      <c r="BO76" s="322">
        <v>4306</v>
      </c>
      <c r="BP76" s="322">
        <v>15144</v>
      </c>
      <c r="BQ76" s="322">
        <v>6821</v>
      </c>
      <c r="BR76" s="322">
        <v>5436</v>
      </c>
      <c r="BS76" s="322">
        <v>2887</v>
      </c>
      <c r="BT76" s="322">
        <v>3345</v>
      </c>
      <c r="BU76" s="322">
        <v>1314</v>
      </c>
      <c r="BV76" s="322">
        <v>2031</v>
      </c>
    </row>
    <row r="77" spans="1:74" x14ac:dyDescent="0.2">
      <c r="A77" s="40" t="s">
        <v>63</v>
      </c>
      <c r="B77" s="322">
        <v>83033</v>
      </c>
      <c r="C77" s="322">
        <v>64882</v>
      </c>
      <c r="D77" s="338" t="s">
        <v>2</v>
      </c>
      <c r="E77" s="322">
        <v>4167</v>
      </c>
      <c r="F77" s="338" t="s">
        <v>2</v>
      </c>
      <c r="G77" s="338" t="s">
        <v>2</v>
      </c>
      <c r="H77" s="338" t="s">
        <v>2</v>
      </c>
      <c r="I77" s="338" t="s">
        <v>2</v>
      </c>
      <c r="J77" s="338" t="s">
        <v>2</v>
      </c>
      <c r="K77" s="338" t="s">
        <v>2</v>
      </c>
      <c r="L77" s="338" t="s">
        <v>2</v>
      </c>
      <c r="M77" s="322">
        <v>1751</v>
      </c>
      <c r="N77" s="322">
        <v>658</v>
      </c>
      <c r="O77" s="322">
        <v>2038</v>
      </c>
      <c r="P77" s="322">
        <v>1373</v>
      </c>
      <c r="Q77" s="338" t="s">
        <v>2</v>
      </c>
      <c r="R77" s="338" t="s">
        <v>2</v>
      </c>
      <c r="S77" s="322">
        <v>2361</v>
      </c>
      <c r="T77" s="322">
        <v>3018</v>
      </c>
      <c r="U77" s="322">
        <v>948</v>
      </c>
      <c r="V77" s="338" t="s">
        <v>2</v>
      </c>
      <c r="W77" s="338" t="s">
        <v>2</v>
      </c>
      <c r="X77" s="338" t="s">
        <v>2</v>
      </c>
      <c r="Z77" s="40" t="s">
        <v>63</v>
      </c>
      <c r="AA77" s="322">
        <v>88806</v>
      </c>
      <c r="AB77" s="322">
        <v>65668</v>
      </c>
      <c r="AC77" s="322">
        <v>44636</v>
      </c>
      <c r="AD77" s="322">
        <v>2945</v>
      </c>
      <c r="AE77" s="322">
        <v>18087</v>
      </c>
      <c r="AF77" s="338">
        <v>3681</v>
      </c>
      <c r="AG77" s="322">
        <v>674</v>
      </c>
      <c r="AH77" s="322">
        <v>569</v>
      </c>
      <c r="AI77" s="322">
        <v>1253</v>
      </c>
      <c r="AJ77" s="322">
        <v>1185</v>
      </c>
      <c r="AK77" s="338">
        <v>10169</v>
      </c>
      <c r="AL77" s="322">
        <v>2951</v>
      </c>
      <c r="AM77" s="322">
        <v>990</v>
      </c>
      <c r="AN77" s="322">
        <v>2423</v>
      </c>
      <c r="AO77" s="322">
        <v>1885</v>
      </c>
      <c r="AP77" s="322">
        <v>1920</v>
      </c>
      <c r="AQ77" s="338">
        <v>6033</v>
      </c>
      <c r="AR77" s="322">
        <v>3049</v>
      </c>
      <c r="AS77" s="322">
        <v>2443</v>
      </c>
      <c r="AT77" s="322">
        <v>541</v>
      </c>
      <c r="AU77" s="322">
        <v>3255</v>
      </c>
      <c r="AV77" s="338" t="s">
        <v>2</v>
      </c>
      <c r="AW77" s="322">
        <v>3255</v>
      </c>
      <c r="AY77" s="40" t="s">
        <v>63</v>
      </c>
      <c r="AZ77" s="322">
        <v>111548</v>
      </c>
      <c r="BA77" s="322">
        <v>70103</v>
      </c>
      <c r="BB77" s="322">
        <v>41485</v>
      </c>
      <c r="BC77" s="322">
        <v>2447</v>
      </c>
      <c r="BD77" s="322">
        <v>26171</v>
      </c>
      <c r="BE77" s="322">
        <v>5544</v>
      </c>
      <c r="BF77" s="322">
        <v>887</v>
      </c>
      <c r="BG77" s="322">
        <v>945</v>
      </c>
      <c r="BH77" s="322">
        <v>1818</v>
      </c>
      <c r="BI77" s="322">
        <v>1894</v>
      </c>
      <c r="BJ77" s="322">
        <v>15022</v>
      </c>
      <c r="BK77" s="322">
        <v>3843</v>
      </c>
      <c r="BL77" s="322">
        <v>1239</v>
      </c>
      <c r="BM77" s="322">
        <v>3102</v>
      </c>
      <c r="BN77" s="322">
        <v>2522</v>
      </c>
      <c r="BO77" s="322">
        <v>4316</v>
      </c>
      <c r="BP77" s="322">
        <v>7657</v>
      </c>
      <c r="BQ77" s="322">
        <v>4290</v>
      </c>
      <c r="BR77" s="322">
        <v>1950</v>
      </c>
      <c r="BS77" s="322">
        <v>1417</v>
      </c>
      <c r="BT77" s="322">
        <v>13222</v>
      </c>
      <c r="BU77" s="322">
        <v>8749</v>
      </c>
      <c r="BV77" s="322">
        <v>4473</v>
      </c>
    </row>
    <row r="78" spans="1:74" x14ac:dyDescent="0.2">
      <c r="A78" s="40"/>
      <c r="D78" s="338"/>
      <c r="F78" s="338"/>
      <c r="G78" s="338"/>
      <c r="H78" s="338"/>
      <c r="I78" s="338"/>
      <c r="J78" s="338"/>
      <c r="K78" s="338"/>
      <c r="L78" s="338"/>
      <c r="Q78" s="338"/>
      <c r="R78" s="338"/>
      <c r="V78" s="338"/>
      <c r="W78" s="338"/>
      <c r="X78" s="338"/>
      <c r="Z78" s="40"/>
      <c r="AY78" s="40"/>
    </row>
    <row r="79" spans="1:74" x14ac:dyDescent="0.2">
      <c r="A79" s="336" t="s">
        <v>64</v>
      </c>
      <c r="B79" s="337">
        <v>230389</v>
      </c>
      <c r="C79" s="337">
        <v>187044</v>
      </c>
      <c r="D79" s="338" t="s">
        <v>2</v>
      </c>
      <c r="E79" s="337">
        <v>11961</v>
      </c>
      <c r="F79" s="338" t="s">
        <v>2</v>
      </c>
      <c r="G79" s="338" t="s">
        <v>2</v>
      </c>
      <c r="H79" s="338" t="s">
        <v>2</v>
      </c>
      <c r="I79" s="338" t="s">
        <v>2</v>
      </c>
      <c r="J79" s="338" t="s">
        <v>2</v>
      </c>
      <c r="K79" s="338" t="s">
        <v>2</v>
      </c>
      <c r="L79" s="338" t="s">
        <v>2</v>
      </c>
      <c r="M79" s="337">
        <v>4138</v>
      </c>
      <c r="N79" s="337">
        <v>1589</v>
      </c>
      <c r="O79" s="337">
        <v>5555</v>
      </c>
      <c r="P79" s="337">
        <v>3383</v>
      </c>
      <c r="Q79" s="338" t="s">
        <v>2</v>
      </c>
      <c r="R79" s="338" t="s">
        <v>2</v>
      </c>
      <c r="S79" s="337">
        <v>5975</v>
      </c>
      <c r="T79" s="337">
        <v>6090</v>
      </c>
      <c r="U79" s="337">
        <v>2482</v>
      </c>
      <c r="V79" s="338" t="s">
        <v>2</v>
      </c>
      <c r="W79" s="338" t="s">
        <v>2</v>
      </c>
      <c r="X79" s="338" t="s">
        <v>2</v>
      </c>
      <c r="Z79" s="336" t="s">
        <v>64</v>
      </c>
      <c r="AA79" s="337">
        <v>264003</v>
      </c>
      <c r="AB79" s="337">
        <v>199916</v>
      </c>
      <c r="AC79" s="337">
        <v>138421</v>
      </c>
      <c r="AD79" s="337">
        <v>9980</v>
      </c>
      <c r="AE79" s="337">
        <v>51515</v>
      </c>
      <c r="AF79" s="337">
        <v>10095</v>
      </c>
      <c r="AG79" s="337">
        <v>2082</v>
      </c>
      <c r="AH79" s="337">
        <v>1612</v>
      </c>
      <c r="AI79" s="337">
        <v>3096</v>
      </c>
      <c r="AJ79" s="337">
        <v>3305</v>
      </c>
      <c r="AK79" s="337">
        <v>27448</v>
      </c>
      <c r="AL79" s="337">
        <v>6948</v>
      </c>
      <c r="AM79" s="337">
        <v>2303</v>
      </c>
      <c r="AN79" s="337">
        <v>9361</v>
      </c>
      <c r="AO79" s="337">
        <v>4718</v>
      </c>
      <c r="AP79" s="337">
        <v>4118</v>
      </c>
      <c r="AQ79" s="337">
        <v>18680</v>
      </c>
      <c r="AR79" s="337">
        <v>11284</v>
      </c>
      <c r="AS79" s="337">
        <v>5934</v>
      </c>
      <c r="AT79" s="337">
        <v>1462</v>
      </c>
      <c r="AU79" s="337">
        <v>7864</v>
      </c>
      <c r="AV79" s="338" t="s">
        <v>2</v>
      </c>
      <c r="AW79" s="337">
        <v>7864</v>
      </c>
      <c r="AY79" s="336" t="s">
        <v>64</v>
      </c>
      <c r="AZ79" s="337">
        <v>301718</v>
      </c>
      <c r="BA79" s="337">
        <v>202604</v>
      </c>
      <c r="BB79" s="337">
        <v>126156</v>
      </c>
      <c r="BC79" s="337">
        <v>7976</v>
      </c>
      <c r="BD79" s="337">
        <v>68472</v>
      </c>
      <c r="BE79" s="337">
        <v>15920</v>
      </c>
      <c r="BF79" s="337">
        <v>2952</v>
      </c>
      <c r="BG79" s="337">
        <v>2406</v>
      </c>
      <c r="BH79" s="337">
        <v>5184</v>
      </c>
      <c r="BI79" s="337">
        <v>5378</v>
      </c>
      <c r="BJ79" s="337">
        <v>38604</v>
      </c>
      <c r="BK79" s="337">
        <v>8309</v>
      </c>
      <c r="BL79" s="337">
        <v>2511</v>
      </c>
      <c r="BM79" s="337">
        <v>9797</v>
      </c>
      <c r="BN79" s="337">
        <v>7196</v>
      </c>
      <c r="BO79" s="337">
        <v>10791</v>
      </c>
      <c r="BP79" s="337">
        <v>21040</v>
      </c>
      <c r="BQ79" s="337">
        <v>11611</v>
      </c>
      <c r="BR79" s="337">
        <v>5204</v>
      </c>
      <c r="BS79" s="337">
        <v>4225</v>
      </c>
      <c r="BT79" s="337">
        <v>23550</v>
      </c>
      <c r="BU79" s="337">
        <v>14174</v>
      </c>
      <c r="BV79" s="337">
        <v>9376</v>
      </c>
    </row>
    <row r="80" spans="1:74" x14ac:dyDescent="0.2">
      <c r="A80" s="336" t="s">
        <v>65</v>
      </c>
      <c r="B80" s="337">
        <v>780009</v>
      </c>
      <c r="C80" s="337">
        <v>569865</v>
      </c>
      <c r="D80" s="338" t="s">
        <v>2</v>
      </c>
      <c r="E80" s="337">
        <v>33579</v>
      </c>
      <c r="F80" s="338" t="s">
        <v>2</v>
      </c>
      <c r="G80" s="338" t="s">
        <v>2</v>
      </c>
      <c r="H80" s="338" t="s">
        <v>2</v>
      </c>
      <c r="I80" s="338" t="s">
        <v>2</v>
      </c>
      <c r="J80" s="338" t="s">
        <v>2</v>
      </c>
      <c r="K80" s="338" t="s">
        <v>2</v>
      </c>
      <c r="L80" s="338" t="s">
        <v>2</v>
      </c>
      <c r="M80" s="337">
        <v>26299</v>
      </c>
      <c r="N80" s="337">
        <v>12146</v>
      </c>
      <c r="O80" s="337">
        <v>27806</v>
      </c>
      <c r="P80" s="337">
        <v>8353</v>
      </c>
      <c r="Q80" s="338" t="s">
        <v>2</v>
      </c>
      <c r="R80" s="338" t="s">
        <v>2</v>
      </c>
      <c r="S80" s="337">
        <v>35523</v>
      </c>
      <c r="T80" s="337">
        <v>57674</v>
      </c>
      <c r="U80" s="337">
        <v>15345</v>
      </c>
      <c r="V80" s="338" t="s">
        <v>2</v>
      </c>
      <c r="W80" s="338" t="s">
        <v>2</v>
      </c>
      <c r="X80" s="338" t="s">
        <v>2</v>
      </c>
      <c r="Z80" s="336" t="s">
        <v>65</v>
      </c>
      <c r="AA80" s="337">
        <v>875955</v>
      </c>
      <c r="AB80" s="337">
        <v>561940</v>
      </c>
      <c r="AC80" s="337">
        <v>461424</v>
      </c>
      <c r="AD80" s="337">
        <v>27623</v>
      </c>
      <c r="AE80" s="337">
        <v>72893</v>
      </c>
      <c r="AF80" s="337">
        <v>32447</v>
      </c>
      <c r="AG80" s="337">
        <v>11949</v>
      </c>
      <c r="AH80" s="337">
        <v>5586</v>
      </c>
      <c r="AI80" s="337">
        <v>6688</v>
      </c>
      <c r="AJ80" s="337">
        <v>8224</v>
      </c>
      <c r="AK80" s="337">
        <v>122144</v>
      </c>
      <c r="AL80" s="337">
        <v>29098</v>
      </c>
      <c r="AM80" s="337">
        <v>18348</v>
      </c>
      <c r="AN80" s="337">
        <v>50148</v>
      </c>
      <c r="AO80" s="337">
        <v>11325</v>
      </c>
      <c r="AP80" s="337">
        <v>13225</v>
      </c>
      <c r="AQ80" s="337">
        <v>147423</v>
      </c>
      <c r="AR80" s="337">
        <v>76203</v>
      </c>
      <c r="AS80" s="337">
        <v>59730</v>
      </c>
      <c r="AT80" s="337">
        <v>11490</v>
      </c>
      <c r="AU80" s="337">
        <v>12001</v>
      </c>
      <c r="AV80" s="338" t="s">
        <v>2</v>
      </c>
      <c r="AW80" s="337">
        <v>12001</v>
      </c>
      <c r="AY80" s="336" t="s">
        <v>65</v>
      </c>
      <c r="AZ80" s="337">
        <v>1058703</v>
      </c>
      <c r="BA80" s="337">
        <v>585703</v>
      </c>
      <c r="BB80" s="337">
        <v>420507</v>
      </c>
      <c r="BC80" s="337">
        <v>23483</v>
      </c>
      <c r="BD80" s="337">
        <v>141713</v>
      </c>
      <c r="BE80" s="337">
        <v>60861</v>
      </c>
      <c r="BF80" s="337">
        <v>19697</v>
      </c>
      <c r="BG80" s="337">
        <v>10702</v>
      </c>
      <c r="BH80" s="337">
        <v>12680</v>
      </c>
      <c r="BI80" s="337">
        <v>17782</v>
      </c>
      <c r="BJ80" s="337">
        <v>195653</v>
      </c>
      <c r="BK80" s="337">
        <v>43447</v>
      </c>
      <c r="BL80" s="337">
        <v>28379</v>
      </c>
      <c r="BM80" s="337">
        <v>68855</v>
      </c>
      <c r="BN80" s="337">
        <v>19743</v>
      </c>
      <c r="BO80" s="337">
        <v>35229</v>
      </c>
      <c r="BP80" s="337">
        <v>181984</v>
      </c>
      <c r="BQ80" s="337">
        <v>94475</v>
      </c>
      <c r="BR80" s="337">
        <v>54867</v>
      </c>
      <c r="BS80" s="337">
        <v>32642</v>
      </c>
      <c r="BT80" s="337">
        <v>34502</v>
      </c>
      <c r="BU80" s="337">
        <v>12426</v>
      </c>
      <c r="BV80" s="337">
        <v>22076</v>
      </c>
    </row>
    <row r="81" spans="1:74" x14ac:dyDescent="0.2">
      <c r="A81" s="336" t="s">
        <v>66</v>
      </c>
      <c r="B81" s="337">
        <v>2195198</v>
      </c>
      <c r="C81" s="337">
        <v>1789465</v>
      </c>
      <c r="D81" s="338" t="s">
        <v>2</v>
      </c>
      <c r="E81" s="337">
        <v>74043</v>
      </c>
      <c r="F81" s="338" t="s">
        <v>2</v>
      </c>
      <c r="G81" s="338" t="s">
        <v>2</v>
      </c>
      <c r="H81" s="338" t="s">
        <v>2</v>
      </c>
      <c r="I81" s="338" t="s">
        <v>2</v>
      </c>
      <c r="J81" s="338" t="s">
        <v>2</v>
      </c>
      <c r="K81" s="338" t="s">
        <v>2</v>
      </c>
      <c r="L81" s="338" t="s">
        <v>2</v>
      </c>
      <c r="M81" s="337">
        <v>143209</v>
      </c>
      <c r="N81" s="337">
        <v>32169</v>
      </c>
      <c r="O81" s="337">
        <v>10895</v>
      </c>
      <c r="P81" s="337">
        <v>15562</v>
      </c>
      <c r="Q81" s="338" t="s">
        <v>2</v>
      </c>
      <c r="R81" s="338" t="s">
        <v>2</v>
      </c>
      <c r="S81" s="337">
        <v>38443</v>
      </c>
      <c r="T81" s="337">
        <v>70682</v>
      </c>
      <c r="U81" s="337">
        <v>20571</v>
      </c>
      <c r="V81" s="338" t="s">
        <v>2</v>
      </c>
      <c r="W81" s="338" t="s">
        <v>2</v>
      </c>
      <c r="X81" s="338" t="s">
        <v>2</v>
      </c>
      <c r="Z81" s="336" t="s">
        <v>66</v>
      </c>
      <c r="AA81" s="337">
        <v>2328833</v>
      </c>
      <c r="AB81" s="337">
        <v>1712398</v>
      </c>
      <c r="AC81" s="337">
        <v>1494452</v>
      </c>
      <c r="AD81" s="337">
        <v>65633</v>
      </c>
      <c r="AE81" s="337">
        <v>152313</v>
      </c>
      <c r="AF81" s="337">
        <v>66562</v>
      </c>
      <c r="AG81" s="337">
        <v>19734</v>
      </c>
      <c r="AH81" s="337">
        <v>9132</v>
      </c>
      <c r="AI81" s="337">
        <v>20233</v>
      </c>
      <c r="AJ81" s="337">
        <v>17463</v>
      </c>
      <c r="AK81" s="337">
        <v>325946</v>
      </c>
      <c r="AL81" s="337">
        <v>179766</v>
      </c>
      <c r="AM81" s="337">
        <v>52899</v>
      </c>
      <c r="AN81" s="337">
        <v>17243</v>
      </c>
      <c r="AO81" s="337">
        <v>21614</v>
      </c>
      <c r="AP81" s="337">
        <v>54424</v>
      </c>
      <c r="AQ81" s="337">
        <v>192655</v>
      </c>
      <c r="AR81" s="337">
        <v>91209</v>
      </c>
      <c r="AS81" s="337">
        <v>86421</v>
      </c>
      <c r="AT81" s="337">
        <v>15025</v>
      </c>
      <c r="AU81" s="337">
        <v>31272</v>
      </c>
      <c r="AV81" s="338" t="s">
        <v>2</v>
      </c>
      <c r="AW81" s="337">
        <v>31272</v>
      </c>
      <c r="AY81" s="336" t="s">
        <v>66</v>
      </c>
      <c r="AZ81" s="337">
        <v>2672868</v>
      </c>
      <c r="BA81" s="337">
        <v>1626490</v>
      </c>
      <c r="BB81" s="337">
        <v>1286728</v>
      </c>
      <c r="BC81" s="337">
        <v>53598</v>
      </c>
      <c r="BD81" s="337">
        <v>286164</v>
      </c>
      <c r="BE81" s="337">
        <v>121765</v>
      </c>
      <c r="BF81" s="337">
        <v>34976</v>
      </c>
      <c r="BG81" s="337">
        <v>18908</v>
      </c>
      <c r="BH81" s="337">
        <v>33879</v>
      </c>
      <c r="BI81" s="337">
        <v>34002</v>
      </c>
      <c r="BJ81" s="337">
        <v>528219</v>
      </c>
      <c r="BK81" s="337">
        <v>224694</v>
      </c>
      <c r="BL81" s="337">
        <v>88341</v>
      </c>
      <c r="BM81" s="337">
        <v>35661</v>
      </c>
      <c r="BN81" s="337">
        <v>30425</v>
      </c>
      <c r="BO81" s="337">
        <v>149098</v>
      </c>
      <c r="BP81" s="337">
        <v>304750</v>
      </c>
      <c r="BQ81" s="337">
        <v>164656</v>
      </c>
      <c r="BR81" s="337">
        <v>92139</v>
      </c>
      <c r="BS81" s="337">
        <v>47955</v>
      </c>
      <c r="BT81" s="337">
        <v>91644</v>
      </c>
      <c r="BU81" s="337">
        <v>33352</v>
      </c>
      <c r="BV81" s="337">
        <v>58292</v>
      </c>
    </row>
    <row r="82" spans="1:74" x14ac:dyDescent="0.2">
      <c r="A82" s="336" t="s">
        <v>67</v>
      </c>
      <c r="B82" s="322">
        <v>3205596</v>
      </c>
      <c r="C82" s="322">
        <v>2546374</v>
      </c>
      <c r="D82" s="338" t="s">
        <v>2</v>
      </c>
      <c r="E82" s="322">
        <v>119583</v>
      </c>
      <c r="F82" s="338" t="s">
        <v>2</v>
      </c>
      <c r="G82" s="338" t="s">
        <v>2</v>
      </c>
      <c r="H82" s="338" t="s">
        <v>2</v>
      </c>
      <c r="I82" s="338" t="s">
        <v>2</v>
      </c>
      <c r="J82" s="338" t="s">
        <v>2</v>
      </c>
      <c r="K82" s="338" t="s">
        <v>2</v>
      </c>
      <c r="L82" s="338" t="s">
        <v>2</v>
      </c>
      <c r="M82" s="322">
        <v>173646</v>
      </c>
      <c r="N82" s="322">
        <v>45904</v>
      </c>
      <c r="O82" s="322">
        <v>44256</v>
      </c>
      <c r="P82" s="322">
        <v>27298</v>
      </c>
      <c r="Q82" s="338" t="s">
        <v>2</v>
      </c>
      <c r="R82" s="338" t="s">
        <v>2</v>
      </c>
      <c r="S82" s="322">
        <v>79941</v>
      </c>
      <c r="T82" s="322">
        <v>134446</v>
      </c>
      <c r="U82" s="322">
        <v>38398</v>
      </c>
      <c r="V82" s="338" t="s">
        <v>2</v>
      </c>
      <c r="W82" s="338" t="s">
        <v>2</v>
      </c>
      <c r="X82" s="338" t="s">
        <v>2</v>
      </c>
      <c r="Z82" s="336" t="s">
        <v>67</v>
      </c>
      <c r="AA82" s="322">
        <v>3468791</v>
      </c>
      <c r="AB82" s="322">
        <v>2474254</v>
      </c>
      <c r="AC82" s="322">
        <v>2094297</v>
      </c>
      <c r="AD82" s="322">
        <v>103236</v>
      </c>
      <c r="AE82" s="322">
        <v>276721</v>
      </c>
      <c r="AF82" s="338">
        <v>109104</v>
      </c>
      <c r="AG82" s="322">
        <v>33765</v>
      </c>
      <c r="AH82" s="322">
        <v>16330</v>
      </c>
      <c r="AI82" s="322">
        <v>30017</v>
      </c>
      <c r="AJ82" s="322">
        <v>28992</v>
      </c>
      <c r="AK82" s="338">
        <v>475538</v>
      </c>
      <c r="AL82" s="322">
        <v>215812</v>
      </c>
      <c r="AM82" s="322">
        <v>73550</v>
      </c>
      <c r="AN82" s="322">
        <v>76752</v>
      </c>
      <c r="AO82" s="322">
        <v>37657</v>
      </c>
      <c r="AP82" s="322">
        <v>71767</v>
      </c>
      <c r="AQ82" s="338">
        <v>358758</v>
      </c>
      <c r="AR82" s="322">
        <v>178696</v>
      </c>
      <c r="AS82" s="322">
        <v>152085</v>
      </c>
      <c r="AT82" s="322">
        <v>27977</v>
      </c>
      <c r="AU82" s="322">
        <v>51137</v>
      </c>
      <c r="AV82" s="338" t="s">
        <v>2</v>
      </c>
      <c r="AW82" s="322">
        <v>51137</v>
      </c>
      <c r="AY82" s="336" t="s">
        <v>67</v>
      </c>
      <c r="AZ82" s="322">
        <v>4033289</v>
      </c>
      <c r="BA82" s="322">
        <v>2414797</v>
      </c>
      <c r="BB82" s="322">
        <v>1833391</v>
      </c>
      <c r="BC82" s="322">
        <v>85057</v>
      </c>
      <c r="BD82" s="322">
        <v>496349</v>
      </c>
      <c r="BE82" s="322">
        <v>198546</v>
      </c>
      <c r="BF82" s="322">
        <v>57625</v>
      </c>
      <c r="BG82" s="322">
        <v>32016</v>
      </c>
      <c r="BH82" s="322">
        <v>51743</v>
      </c>
      <c r="BI82" s="322">
        <v>57162</v>
      </c>
      <c r="BJ82" s="322">
        <v>762476</v>
      </c>
      <c r="BK82" s="322">
        <v>276450</v>
      </c>
      <c r="BL82" s="322">
        <v>119231</v>
      </c>
      <c r="BM82" s="322">
        <v>114313</v>
      </c>
      <c r="BN82" s="322">
        <v>57364</v>
      </c>
      <c r="BO82" s="322">
        <v>195118</v>
      </c>
      <c r="BP82" s="322">
        <v>507774</v>
      </c>
      <c r="BQ82" s="322">
        <v>270742</v>
      </c>
      <c r="BR82" s="322">
        <v>152210</v>
      </c>
      <c r="BS82" s="322">
        <v>84822</v>
      </c>
      <c r="BT82" s="322">
        <v>149696</v>
      </c>
      <c r="BU82" s="322">
        <v>59952</v>
      </c>
      <c r="BV82" s="322">
        <v>89744</v>
      </c>
    </row>
    <row r="84" spans="1:74" x14ac:dyDescent="0.2">
      <c r="A84" s="322">
        <v>1991</v>
      </c>
      <c r="B84" s="322" t="s">
        <v>637</v>
      </c>
      <c r="C84" s="322" t="s">
        <v>806</v>
      </c>
      <c r="D84" s="322" t="s">
        <v>805</v>
      </c>
      <c r="G84" s="322" t="s">
        <v>828</v>
      </c>
      <c r="H84" s="322" t="s">
        <v>809</v>
      </c>
      <c r="L84" s="322" t="s">
        <v>821</v>
      </c>
      <c r="M84" s="322" t="s">
        <v>814</v>
      </c>
      <c r="R84" s="322" t="s">
        <v>827</v>
      </c>
      <c r="S84" s="322" t="s">
        <v>820</v>
      </c>
      <c r="V84" s="322" t="s">
        <v>824</v>
      </c>
      <c r="W84" s="322" t="s">
        <v>825</v>
      </c>
      <c r="Z84" s="322">
        <v>2001</v>
      </c>
      <c r="AA84" s="322" t="s">
        <v>637</v>
      </c>
      <c r="AB84" s="322" t="s">
        <v>806</v>
      </c>
      <c r="AC84" s="322" t="s">
        <v>805</v>
      </c>
      <c r="AF84" s="322" t="s">
        <v>828</v>
      </c>
      <c r="AG84" s="322" t="s">
        <v>809</v>
      </c>
      <c r="AK84" s="322" t="s">
        <v>821</v>
      </c>
      <c r="AL84" s="322" t="s">
        <v>814</v>
      </c>
      <c r="AQ84" s="322" t="s">
        <v>827</v>
      </c>
      <c r="AR84" s="322" t="s">
        <v>820</v>
      </c>
      <c r="AU84" s="322" t="s">
        <v>824</v>
      </c>
      <c r="AV84" s="322" t="s">
        <v>825</v>
      </c>
      <c r="AY84" s="322">
        <v>2011</v>
      </c>
      <c r="AZ84" s="322" t="s">
        <v>637</v>
      </c>
      <c r="BA84" s="322" t="s">
        <v>806</v>
      </c>
      <c r="BB84" s="322" t="s">
        <v>805</v>
      </c>
      <c r="BE84" s="322" t="s">
        <v>828</v>
      </c>
      <c r="BF84" s="322" t="s">
        <v>809</v>
      </c>
      <c r="BJ84" s="322" t="s">
        <v>821</v>
      </c>
      <c r="BK84" s="322" t="s">
        <v>814</v>
      </c>
      <c r="BP84" s="322" t="s">
        <v>827</v>
      </c>
      <c r="BQ84" s="322" t="s">
        <v>820</v>
      </c>
      <c r="BT84" s="322" t="s">
        <v>824</v>
      </c>
      <c r="BU84" s="322" t="s">
        <v>825</v>
      </c>
    </row>
    <row r="85" spans="1:74" x14ac:dyDescent="0.2">
      <c r="A85" s="322" t="s">
        <v>72</v>
      </c>
      <c r="D85" s="322" t="s">
        <v>807</v>
      </c>
      <c r="E85" s="322" t="s">
        <v>119</v>
      </c>
      <c r="F85" s="322" t="s">
        <v>808</v>
      </c>
      <c r="H85" s="322" t="s">
        <v>810</v>
      </c>
      <c r="I85" s="322" t="s">
        <v>811</v>
      </c>
      <c r="J85" s="322" t="s">
        <v>812</v>
      </c>
      <c r="K85" s="322" t="s">
        <v>813</v>
      </c>
      <c r="M85" s="322" t="s">
        <v>815</v>
      </c>
      <c r="N85" s="322" t="s">
        <v>816</v>
      </c>
      <c r="O85" s="322" t="s">
        <v>817</v>
      </c>
      <c r="P85" s="322" t="s">
        <v>818</v>
      </c>
      <c r="Q85" s="322" t="s">
        <v>819</v>
      </c>
      <c r="S85" s="322" t="s">
        <v>822</v>
      </c>
      <c r="T85" s="322" t="s">
        <v>485</v>
      </c>
      <c r="U85" s="322" t="s">
        <v>823</v>
      </c>
      <c r="W85" s="322" t="s">
        <v>826</v>
      </c>
      <c r="X85" s="322" t="s">
        <v>829</v>
      </c>
      <c r="Z85" s="322" t="s">
        <v>72</v>
      </c>
      <c r="AC85" s="322" t="s">
        <v>807</v>
      </c>
      <c r="AD85" s="322" t="s">
        <v>119</v>
      </c>
      <c r="AE85" s="322" t="s">
        <v>808</v>
      </c>
      <c r="AG85" s="322" t="s">
        <v>810</v>
      </c>
      <c r="AH85" s="322" t="s">
        <v>811</v>
      </c>
      <c r="AI85" s="322" t="s">
        <v>812</v>
      </c>
      <c r="AJ85" s="322" t="s">
        <v>813</v>
      </c>
      <c r="AL85" s="322" t="s">
        <v>815</v>
      </c>
      <c r="AM85" s="322" t="s">
        <v>816</v>
      </c>
      <c r="AN85" s="322" t="s">
        <v>817</v>
      </c>
      <c r="AO85" s="322" t="s">
        <v>818</v>
      </c>
      <c r="AP85" s="322" t="s">
        <v>819</v>
      </c>
      <c r="AR85" s="322" t="s">
        <v>822</v>
      </c>
      <c r="AS85" s="322" t="s">
        <v>485</v>
      </c>
      <c r="AT85" s="322" t="s">
        <v>823</v>
      </c>
      <c r="AV85" s="322" t="s">
        <v>826</v>
      </c>
      <c r="AW85" s="322" t="s">
        <v>829</v>
      </c>
      <c r="AY85" s="322" t="s">
        <v>72</v>
      </c>
      <c r="BB85" s="322" t="s">
        <v>807</v>
      </c>
      <c r="BC85" s="322" t="s">
        <v>119</v>
      </c>
      <c r="BD85" s="322" t="s">
        <v>808</v>
      </c>
      <c r="BF85" s="322" t="s">
        <v>810</v>
      </c>
      <c r="BG85" s="322" t="s">
        <v>811</v>
      </c>
      <c r="BH85" s="322" t="s">
        <v>812</v>
      </c>
      <c r="BI85" s="322" t="s">
        <v>813</v>
      </c>
      <c r="BK85" s="322" t="s">
        <v>815</v>
      </c>
      <c r="BL85" s="322" t="s">
        <v>816</v>
      </c>
      <c r="BM85" s="322" t="s">
        <v>817</v>
      </c>
      <c r="BN85" s="322" t="s">
        <v>818</v>
      </c>
      <c r="BO85" s="322" t="s">
        <v>819</v>
      </c>
      <c r="BQ85" s="322" t="s">
        <v>822</v>
      </c>
      <c r="BR85" s="322" t="s">
        <v>485</v>
      </c>
      <c r="BS85" s="322" t="s">
        <v>823</v>
      </c>
      <c r="BU85" s="322" t="s">
        <v>826</v>
      </c>
      <c r="BV85" s="322" t="s">
        <v>829</v>
      </c>
    </row>
    <row r="86" spans="1:74" x14ac:dyDescent="0.2">
      <c r="A86" s="40" t="s">
        <v>31</v>
      </c>
      <c r="B86" s="322">
        <v>1990</v>
      </c>
      <c r="C86" s="322">
        <v>1845</v>
      </c>
      <c r="D86" s="338" t="s">
        <v>2</v>
      </c>
      <c r="E86" s="322">
        <v>66</v>
      </c>
      <c r="F86" s="338" t="s">
        <v>2</v>
      </c>
      <c r="G86" s="338" t="s">
        <v>2</v>
      </c>
      <c r="H86" s="338" t="s">
        <v>2</v>
      </c>
      <c r="I86" s="338" t="s">
        <v>2</v>
      </c>
      <c r="J86" s="338" t="s">
        <v>2</v>
      </c>
      <c r="K86" s="338" t="s">
        <v>2</v>
      </c>
      <c r="L86" s="338" t="s">
        <v>2</v>
      </c>
      <c r="M86" s="322">
        <v>35</v>
      </c>
      <c r="N86" s="322">
        <v>7</v>
      </c>
      <c r="O86" s="322">
        <v>2</v>
      </c>
      <c r="P86" s="322">
        <v>36</v>
      </c>
      <c r="Q86" s="338" t="s">
        <v>2</v>
      </c>
      <c r="R86" s="338" t="s">
        <v>2</v>
      </c>
      <c r="S86" s="322">
        <v>3</v>
      </c>
      <c r="T86" s="322">
        <v>7</v>
      </c>
      <c r="U86" s="322">
        <v>5</v>
      </c>
      <c r="V86" s="338" t="s">
        <v>2</v>
      </c>
      <c r="W86" s="338" t="s">
        <v>2</v>
      </c>
      <c r="X86" s="338" t="s">
        <v>2</v>
      </c>
      <c r="Z86" s="40" t="s">
        <v>31</v>
      </c>
      <c r="AA86" s="322">
        <v>3354</v>
      </c>
      <c r="AB86" s="322">
        <v>2738</v>
      </c>
      <c r="AC86" s="322">
        <v>2155</v>
      </c>
      <c r="AD86" s="322">
        <v>124</v>
      </c>
      <c r="AE86" s="322">
        <v>459</v>
      </c>
      <c r="AF86" s="338">
        <v>95</v>
      </c>
      <c r="AG86" s="322">
        <v>17</v>
      </c>
      <c r="AH86" s="322">
        <v>16</v>
      </c>
      <c r="AI86" s="322">
        <v>30</v>
      </c>
      <c r="AJ86" s="322">
        <v>32</v>
      </c>
      <c r="AK86" s="338">
        <v>349</v>
      </c>
      <c r="AL86" s="322">
        <v>90</v>
      </c>
      <c r="AM86" s="322">
        <v>6</v>
      </c>
      <c r="AN86" s="322">
        <v>148</v>
      </c>
      <c r="AO86" s="322">
        <v>90</v>
      </c>
      <c r="AP86" s="322">
        <v>15</v>
      </c>
      <c r="AQ86" s="338">
        <v>92</v>
      </c>
      <c r="AR86" s="322">
        <v>53</v>
      </c>
      <c r="AS86" s="322">
        <v>24</v>
      </c>
      <c r="AT86" s="322">
        <v>15</v>
      </c>
      <c r="AU86" s="322">
        <v>80</v>
      </c>
      <c r="AV86" s="338" t="s">
        <v>2</v>
      </c>
      <c r="AW86" s="322">
        <v>80</v>
      </c>
      <c r="AX86" s="338"/>
      <c r="AY86" s="40" t="s">
        <v>31</v>
      </c>
      <c r="AZ86" s="322">
        <v>3284</v>
      </c>
      <c r="BA86" s="322">
        <v>2435</v>
      </c>
      <c r="BB86" s="322">
        <v>1738</v>
      </c>
      <c r="BC86" s="322">
        <v>78</v>
      </c>
      <c r="BD86" s="322">
        <v>619</v>
      </c>
      <c r="BE86" s="322">
        <v>159</v>
      </c>
      <c r="BF86" s="322">
        <v>20</v>
      </c>
      <c r="BG86" s="322">
        <v>19</v>
      </c>
      <c r="BH86" s="322">
        <v>68</v>
      </c>
      <c r="BI86" s="322">
        <v>52</v>
      </c>
      <c r="BJ86" s="322">
        <v>522</v>
      </c>
      <c r="BK86" s="322">
        <v>96</v>
      </c>
      <c r="BL86" s="322">
        <v>9</v>
      </c>
      <c r="BM86" s="322">
        <v>121</v>
      </c>
      <c r="BN86" s="322">
        <v>161</v>
      </c>
      <c r="BO86" s="322">
        <v>135</v>
      </c>
      <c r="BP86" s="322">
        <v>95</v>
      </c>
      <c r="BQ86" s="322">
        <v>43</v>
      </c>
      <c r="BR86" s="322">
        <v>26</v>
      </c>
      <c r="BS86" s="322">
        <v>26</v>
      </c>
      <c r="BT86" s="322">
        <v>73</v>
      </c>
      <c r="BU86" s="322">
        <v>25</v>
      </c>
      <c r="BV86" s="322">
        <v>48</v>
      </c>
    </row>
    <row r="87" spans="1:74" x14ac:dyDescent="0.2">
      <c r="A87" s="40" t="s">
        <v>32</v>
      </c>
      <c r="B87" s="322">
        <v>74755</v>
      </c>
      <c r="C87" s="322">
        <v>69955</v>
      </c>
      <c r="D87" s="338" t="s">
        <v>2</v>
      </c>
      <c r="E87" s="322">
        <v>1417</v>
      </c>
      <c r="F87" s="338" t="s">
        <v>2</v>
      </c>
      <c r="G87" s="338" t="s">
        <v>2</v>
      </c>
      <c r="H87" s="338" t="s">
        <v>2</v>
      </c>
      <c r="I87" s="338" t="s">
        <v>2</v>
      </c>
      <c r="J87" s="338" t="s">
        <v>2</v>
      </c>
      <c r="K87" s="338" t="s">
        <v>2</v>
      </c>
      <c r="L87" s="338" t="s">
        <v>2</v>
      </c>
      <c r="M87" s="322">
        <v>1374</v>
      </c>
      <c r="N87" s="322">
        <v>782</v>
      </c>
      <c r="O87" s="322">
        <v>101</v>
      </c>
      <c r="P87" s="322">
        <v>322</v>
      </c>
      <c r="Q87" s="338" t="s">
        <v>2</v>
      </c>
      <c r="R87" s="338" t="s">
        <v>2</v>
      </c>
      <c r="S87" s="322">
        <v>464</v>
      </c>
      <c r="T87" s="322">
        <v>896</v>
      </c>
      <c r="U87" s="322">
        <v>312</v>
      </c>
      <c r="V87" s="338" t="s">
        <v>2</v>
      </c>
      <c r="W87" s="338" t="s">
        <v>2</v>
      </c>
      <c r="X87" s="338" t="s">
        <v>2</v>
      </c>
      <c r="Z87" s="40" t="s">
        <v>32</v>
      </c>
      <c r="AA87" s="322">
        <v>85882</v>
      </c>
      <c r="AB87" s="322">
        <v>73355</v>
      </c>
      <c r="AC87" s="322">
        <v>69668</v>
      </c>
      <c r="AD87" s="322">
        <v>1475</v>
      </c>
      <c r="AE87" s="322">
        <v>2212</v>
      </c>
      <c r="AF87" s="338">
        <v>1567</v>
      </c>
      <c r="AG87" s="322">
        <v>724</v>
      </c>
      <c r="AH87" s="322">
        <v>304</v>
      </c>
      <c r="AI87" s="322">
        <v>261</v>
      </c>
      <c r="AJ87" s="322">
        <v>278</v>
      </c>
      <c r="AK87" s="338">
        <v>4556</v>
      </c>
      <c r="AL87" s="322">
        <v>1855</v>
      </c>
      <c r="AM87" s="322">
        <v>1514</v>
      </c>
      <c r="AN87" s="322">
        <v>341</v>
      </c>
      <c r="AO87" s="322">
        <v>435</v>
      </c>
      <c r="AP87" s="322">
        <v>411</v>
      </c>
      <c r="AQ87" s="338">
        <v>6005</v>
      </c>
      <c r="AR87" s="322">
        <v>3776</v>
      </c>
      <c r="AS87" s="322">
        <v>1839</v>
      </c>
      <c r="AT87" s="322">
        <v>390</v>
      </c>
      <c r="AU87" s="322">
        <v>399</v>
      </c>
      <c r="AV87" s="338" t="s">
        <v>2</v>
      </c>
      <c r="AW87" s="322">
        <v>399</v>
      </c>
      <c r="AX87" s="338"/>
      <c r="AY87" s="40" t="s">
        <v>32</v>
      </c>
      <c r="AZ87" s="322">
        <v>95674</v>
      </c>
      <c r="BA87" s="322">
        <v>56527</v>
      </c>
      <c r="BB87" s="322">
        <v>48073</v>
      </c>
      <c r="BC87" s="322">
        <v>904</v>
      </c>
      <c r="BD87" s="322">
        <v>7550</v>
      </c>
      <c r="BE87" s="322">
        <v>4163</v>
      </c>
      <c r="BF87" s="322">
        <v>1403</v>
      </c>
      <c r="BG87" s="322">
        <v>1124</v>
      </c>
      <c r="BH87" s="322">
        <v>634</v>
      </c>
      <c r="BI87" s="322">
        <v>1002</v>
      </c>
      <c r="BJ87" s="322">
        <v>14052</v>
      </c>
      <c r="BK87" s="322">
        <v>3518</v>
      </c>
      <c r="BL87" s="322">
        <v>3648</v>
      </c>
      <c r="BM87" s="322">
        <v>3685</v>
      </c>
      <c r="BN87" s="322">
        <v>703</v>
      </c>
      <c r="BO87" s="322">
        <v>2498</v>
      </c>
      <c r="BP87" s="322">
        <v>19497</v>
      </c>
      <c r="BQ87" s="322">
        <v>14930</v>
      </c>
      <c r="BR87" s="322">
        <v>2934</v>
      </c>
      <c r="BS87" s="322">
        <v>1633</v>
      </c>
      <c r="BT87" s="322">
        <v>1435</v>
      </c>
      <c r="BU87" s="322">
        <v>401</v>
      </c>
      <c r="BV87" s="322">
        <v>1034</v>
      </c>
    </row>
    <row r="88" spans="1:74" x14ac:dyDescent="0.2">
      <c r="A88" s="40" t="s">
        <v>33</v>
      </c>
      <c r="B88" s="322">
        <v>154038</v>
      </c>
      <c r="C88" s="322">
        <v>126532</v>
      </c>
      <c r="D88" s="338" t="s">
        <v>2</v>
      </c>
      <c r="E88" s="322">
        <v>6379</v>
      </c>
      <c r="F88" s="338" t="s">
        <v>2</v>
      </c>
      <c r="G88" s="338" t="s">
        <v>2</v>
      </c>
      <c r="H88" s="338" t="s">
        <v>2</v>
      </c>
      <c r="I88" s="338" t="s">
        <v>2</v>
      </c>
      <c r="J88" s="338" t="s">
        <v>2</v>
      </c>
      <c r="K88" s="338" t="s">
        <v>2</v>
      </c>
      <c r="L88" s="338" t="s">
        <v>2</v>
      </c>
      <c r="M88" s="322">
        <v>10856</v>
      </c>
      <c r="N88" s="322">
        <v>1072</v>
      </c>
      <c r="O88" s="322">
        <v>561</v>
      </c>
      <c r="P88" s="322">
        <v>2039</v>
      </c>
      <c r="Q88" s="338" t="s">
        <v>2</v>
      </c>
      <c r="R88" s="338" t="s">
        <v>2</v>
      </c>
      <c r="S88" s="322">
        <v>3226</v>
      </c>
      <c r="T88" s="322">
        <v>1635</v>
      </c>
      <c r="U88" s="322">
        <v>751</v>
      </c>
      <c r="V88" s="338" t="s">
        <v>2</v>
      </c>
      <c r="W88" s="338" t="s">
        <v>2</v>
      </c>
      <c r="X88" s="338" t="s">
        <v>2</v>
      </c>
      <c r="Z88" s="40" t="s">
        <v>33</v>
      </c>
      <c r="AA88" s="322">
        <v>164786</v>
      </c>
      <c r="AB88" s="322">
        <v>122068</v>
      </c>
      <c r="AC88" s="322">
        <v>97610</v>
      </c>
      <c r="AD88" s="322">
        <v>5835</v>
      </c>
      <c r="AE88" s="322">
        <v>18623</v>
      </c>
      <c r="AF88" s="338">
        <v>5011</v>
      </c>
      <c r="AG88" s="322">
        <v>921</v>
      </c>
      <c r="AH88" s="322">
        <v>886</v>
      </c>
      <c r="AI88" s="322">
        <v>1572</v>
      </c>
      <c r="AJ88" s="322">
        <v>1632</v>
      </c>
      <c r="AK88" s="338">
        <v>23023</v>
      </c>
      <c r="AL88" s="322">
        <v>13893</v>
      </c>
      <c r="AM88" s="322">
        <v>1937</v>
      </c>
      <c r="AN88" s="322">
        <v>716</v>
      </c>
      <c r="AO88" s="322">
        <v>3445</v>
      </c>
      <c r="AP88" s="322">
        <v>3032</v>
      </c>
      <c r="AQ88" s="338">
        <v>10370</v>
      </c>
      <c r="AR88" s="322">
        <v>7469</v>
      </c>
      <c r="AS88" s="322">
        <v>2315</v>
      </c>
      <c r="AT88" s="322">
        <v>586</v>
      </c>
      <c r="AU88" s="322">
        <v>4314</v>
      </c>
      <c r="AV88" s="338" t="s">
        <v>2</v>
      </c>
      <c r="AW88" s="322">
        <v>4314</v>
      </c>
      <c r="AX88" s="338"/>
      <c r="AY88" s="40" t="s">
        <v>33</v>
      </c>
      <c r="AZ88" s="322">
        <v>183710</v>
      </c>
      <c r="BA88" s="322">
        <v>118068</v>
      </c>
      <c r="BB88" s="322">
        <v>82492</v>
      </c>
      <c r="BC88" s="322">
        <v>4616</v>
      </c>
      <c r="BD88" s="322">
        <v>30960</v>
      </c>
      <c r="BE88" s="322">
        <v>8750</v>
      </c>
      <c r="BF88" s="322">
        <v>1600</v>
      </c>
      <c r="BG88" s="322">
        <v>1671</v>
      </c>
      <c r="BH88" s="322">
        <v>2793</v>
      </c>
      <c r="BI88" s="322">
        <v>2686</v>
      </c>
      <c r="BJ88" s="322">
        <v>33905</v>
      </c>
      <c r="BK88" s="322">
        <v>14447</v>
      </c>
      <c r="BL88" s="322">
        <v>2531</v>
      </c>
      <c r="BM88" s="322">
        <v>1105</v>
      </c>
      <c r="BN88" s="322">
        <v>4414</v>
      </c>
      <c r="BO88" s="322">
        <v>11408</v>
      </c>
      <c r="BP88" s="322">
        <v>14869</v>
      </c>
      <c r="BQ88" s="322">
        <v>10635</v>
      </c>
      <c r="BR88" s="322">
        <v>2480</v>
      </c>
      <c r="BS88" s="322">
        <v>1754</v>
      </c>
      <c r="BT88" s="322">
        <v>8118</v>
      </c>
      <c r="BU88" s="322">
        <v>2306</v>
      </c>
      <c r="BV88" s="322">
        <v>5812</v>
      </c>
    </row>
    <row r="89" spans="1:74" x14ac:dyDescent="0.2">
      <c r="A89" s="40" t="s">
        <v>34</v>
      </c>
      <c r="B89" s="322">
        <v>111214</v>
      </c>
      <c r="C89" s="322">
        <v>104868</v>
      </c>
      <c r="D89" s="338" t="s">
        <v>2</v>
      </c>
      <c r="E89" s="322">
        <v>1828</v>
      </c>
      <c r="F89" s="338" t="s">
        <v>2</v>
      </c>
      <c r="G89" s="338" t="s">
        <v>2</v>
      </c>
      <c r="H89" s="338" t="s">
        <v>2</v>
      </c>
      <c r="I89" s="338" t="s">
        <v>2</v>
      </c>
      <c r="J89" s="338" t="s">
        <v>2</v>
      </c>
      <c r="K89" s="338" t="s">
        <v>2</v>
      </c>
      <c r="L89" s="338" t="s">
        <v>2</v>
      </c>
      <c r="M89" s="322">
        <v>2660</v>
      </c>
      <c r="N89" s="322">
        <v>114</v>
      </c>
      <c r="O89" s="322">
        <v>134</v>
      </c>
      <c r="P89" s="322">
        <v>633</v>
      </c>
      <c r="Q89" s="338" t="s">
        <v>2</v>
      </c>
      <c r="R89" s="338" t="s">
        <v>2</v>
      </c>
      <c r="S89" s="322">
        <v>458</v>
      </c>
      <c r="T89" s="322">
        <v>774</v>
      </c>
      <c r="U89" s="322">
        <v>315</v>
      </c>
      <c r="V89" s="338" t="s">
        <v>2</v>
      </c>
      <c r="W89" s="338" t="s">
        <v>2</v>
      </c>
      <c r="X89" s="338" t="s">
        <v>2</v>
      </c>
      <c r="Z89" s="40" t="s">
        <v>34</v>
      </c>
      <c r="AA89" s="322">
        <v>113150</v>
      </c>
      <c r="AB89" s="322">
        <v>103381</v>
      </c>
      <c r="AC89" s="322">
        <v>99223</v>
      </c>
      <c r="AD89" s="322">
        <v>1734</v>
      </c>
      <c r="AE89" s="322">
        <v>2424</v>
      </c>
      <c r="AF89" s="338">
        <v>1501</v>
      </c>
      <c r="AG89" s="322">
        <v>460</v>
      </c>
      <c r="AH89" s="322">
        <v>189</v>
      </c>
      <c r="AI89" s="322">
        <v>483</v>
      </c>
      <c r="AJ89" s="322">
        <v>369</v>
      </c>
      <c r="AK89" s="338">
        <v>4514</v>
      </c>
      <c r="AL89" s="322">
        <v>2799</v>
      </c>
      <c r="AM89" s="322">
        <v>156</v>
      </c>
      <c r="AN89" s="322">
        <v>207</v>
      </c>
      <c r="AO89" s="322">
        <v>822</v>
      </c>
      <c r="AP89" s="322">
        <v>530</v>
      </c>
      <c r="AQ89" s="338">
        <v>3336</v>
      </c>
      <c r="AR89" s="322">
        <v>2106</v>
      </c>
      <c r="AS89" s="322">
        <v>999</v>
      </c>
      <c r="AT89" s="322">
        <v>231</v>
      </c>
      <c r="AU89" s="322">
        <v>418</v>
      </c>
      <c r="AV89" s="338" t="s">
        <v>2</v>
      </c>
      <c r="AW89" s="322">
        <v>418</v>
      </c>
      <c r="AX89" s="338"/>
      <c r="AY89" s="40" t="s">
        <v>34</v>
      </c>
      <c r="AZ89" s="322">
        <v>120321</v>
      </c>
      <c r="BA89" s="322">
        <v>98533</v>
      </c>
      <c r="BB89" s="322">
        <v>92694</v>
      </c>
      <c r="BC89" s="322">
        <v>1477</v>
      </c>
      <c r="BD89" s="322">
        <v>4362</v>
      </c>
      <c r="BE89" s="322">
        <v>2785</v>
      </c>
      <c r="BF89" s="322">
        <v>862</v>
      </c>
      <c r="BG89" s="322">
        <v>506</v>
      </c>
      <c r="BH89" s="322">
        <v>667</v>
      </c>
      <c r="BI89" s="322">
        <v>750</v>
      </c>
      <c r="BJ89" s="322">
        <v>7765</v>
      </c>
      <c r="BK89" s="322">
        <v>3576</v>
      </c>
      <c r="BL89" s="322">
        <v>348</v>
      </c>
      <c r="BM89" s="322">
        <v>381</v>
      </c>
      <c r="BN89" s="322">
        <v>1298</v>
      </c>
      <c r="BO89" s="322">
        <v>2162</v>
      </c>
      <c r="BP89" s="322">
        <v>10375</v>
      </c>
      <c r="BQ89" s="322">
        <v>8383</v>
      </c>
      <c r="BR89" s="322">
        <v>1303</v>
      </c>
      <c r="BS89" s="322">
        <v>689</v>
      </c>
      <c r="BT89" s="322">
        <v>863</v>
      </c>
      <c r="BU89" s="322">
        <v>139</v>
      </c>
      <c r="BV89" s="322">
        <v>724</v>
      </c>
    </row>
    <row r="90" spans="1:74" x14ac:dyDescent="0.2">
      <c r="A90" s="40" t="s">
        <v>35</v>
      </c>
      <c r="B90" s="322">
        <v>124836</v>
      </c>
      <c r="C90" s="322">
        <v>69496</v>
      </c>
      <c r="D90" s="338" t="s">
        <v>2</v>
      </c>
      <c r="E90" s="322">
        <v>11237</v>
      </c>
      <c r="F90" s="338" t="s">
        <v>2</v>
      </c>
      <c r="G90" s="338" t="s">
        <v>2</v>
      </c>
      <c r="H90" s="338" t="s">
        <v>2</v>
      </c>
      <c r="I90" s="338" t="s">
        <v>2</v>
      </c>
      <c r="J90" s="338" t="s">
        <v>2</v>
      </c>
      <c r="K90" s="338" t="s">
        <v>2</v>
      </c>
      <c r="L90" s="338" t="s">
        <v>2</v>
      </c>
      <c r="M90" s="322">
        <v>21018</v>
      </c>
      <c r="N90" s="322">
        <v>3516</v>
      </c>
      <c r="O90" s="322">
        <v>356</v>
      </c>
      <c r="P90" s="322">
        <v>1287</v>
      </c>
      <c r="Q90" s="338" t="s">
        <v>2</v>
      </c>
      <c r="R90" s="338" t="s">
        <v>2</v>
      </c>
      <c r="S90" s="322">
        <v>5091</v>
      </c>
      <c r="T90" s="322">
        <v>13464</v>
      </c>
      <c r="U90" s="322">
        <v>2817</v>
      </c>
      <c r="V90" s="338" t="s">
        <v>2</v>
      </c>
      <c r="W90" s="338" t="s">
        <v>2</v>
      </c>
      <c r="X90" s="338" t="s">
        <v>2</v>
      </c>
      <c r="Z90" s="40" t="s">
        <v>35</v>
      </c>
      <c r="AA90" s="322">
        <v>135659</v>
      </c>
      <c r="AB90" s="322">
        <v>61075</v>
      </c>
      <c r="AC90" s="322">
        <v>38776</v>
      </c>
      <c r="AD90" s="322">
        <v>9501</v>
      </c>
      <c r="AE90" s="322">
        <v>12798</v>
      </c>
      <c r="AF90" s="338">
        <v>5055</v>
      </c>
      <c r="AG90" s="322">
        <v>1458</v>
      </c>
      <c r="AH90" s="322">
        <v>937</v>
      </c>
      <c r="AI90" s="322">
        <v>1241</v>
      </c>
      <c r="AJ90" s="322">
        <v>1419</v>
      </c>
      <c r="AK90" s="338">
        <v>37449</v>
      </c>
      <c r="AL90" s="322">
        <v>24773</v>
      </c>
      <c r="AM90" s="322">
        <v>5098</v>
      </c>
      <c r="AN90" s="322">
        <v>572</v>
      </c>
      <c r="AO90" s="322">
        <v>1451</v>
      </c>
      <c r="AP90" s="322">
        <v>5555</v>
      </c>
      <c r="AQ90" s="338">
        <v>28876</v>
      </c>
      <c r="AR90" s="322">
        <v>11245</v>
      </c>
      <c r="AS90" s="322">
        <v>15353</v>
      </c>
      <c r="AT90" s="322">
        <v>2278</v>
      </c>
      <c r="AU90" s="322">
        <v>3204</v>
      </c>
      <c r="AV90" s="338" t="s">
        <v>2</v>
      </c>
      <c r="AW90" s="322">
        <v>3204</v>
      </c>
      <c r="AX90" s="338"/>
      <c r="AY90" s="40" t="s">
        <v>35</v>
      </c>
      <c r="AZ90" s="322">
        <v>154747</v>
      </c>
      <c r="BA90" s="322">
        <v>55691</v>
      </c>
      <c r="BB90" s="322">
        <v>27137</v>
      </c>
      <c r="BC90" s="322">
        <v>6073</v>
      </c>
      <c r="BD90" s="322">
        <v>22481</v>
      </c>
      <c r="BE90" s="322">
        <v>7876</v>
      </c>
      <c r="BF90" s="322">
        <v>2154</v>
      </c>
      <c r="BG90" s="322">
        <v>1415</v>
      </c>
      <c r="BH90" s="322">
        <v>1743</v>
      </c>
      <c r="BI90" s="322">
        <v>2564</v>
      </c>
      <c r="BJ90" s="322">
        <v>51334</v>
      </c>
      <c r="BK90" s="322">
        <v>28422</v>
      </c>
      <c r="BL90" s="322">
        <v>6697</v>
      </c>
      <c r="BM90" s="322">
        <v>841</v>
      </c>
      <c r="BN90" s="322">
        <v>1696</v>
      </c>
      <c r="BO90" s="322">
        <v>13678</v>
      </c>
      <c r="BP90" s="322">
        <v>31569</v>
      </c>
      <c r="BQ90" s="322">
        <v>13066</v>
      </c>
      <c r="BR90" s="322">
        <v>13118</v>
      </c>
      <c r="BS90" s="322">
        <v>5385</v>
      </c>
      <c r="BT90" s="322">
        <v>8277</v>
      </c>
      <c r="BU90" s="322">
        <v>5157</v>
      </c>
      <c r="BV90" s="322">
        <v>3120</v>
      </c>
    </row>
    <row r="91" spans="1:74" x14ac:dyDescent="0.2">
      <c r="A91" s="40" t="s">
        <v>36</v>
      </c>
      <c r="B91" s="322">
        <v>151770</v>
      </c>
      <c r="C91" s="322">
        <v>144771</v>
      </c>
      <c r="D91" s="338" t="s">
        <v>2</v>
      </c>
      <c r="E91" s="322">
        <v>3093</v>
      </c>
      <c r="F91" s="338" t="s">
        <v>2</v>
      </c>
      <c r="G91" s="338" t="s">
        <v>2</v>
      </c>
      <c r="H91" s="338" t="s">
        <v>2</v>
      </c>
      <c r="I91" s="338" t="s">
        <v>2</v>
      </c>
      <c r="J91" s="338" t="s">
        <v>2</v>
      </c>
      <c r="K91" s="338" t="s">
        <v>2</v>
      </c>
      <c r="L91" s="338" t="s">
        <v>2</v>
      </c>
      <c r="M91" s="322">
        <v>1541</v>
      </c>
      <c r="N91" s="322">
        <v>163</v>
      </c>
      <c r="O91" s="322">
        <v>182</v>
      </c>
      <c r="P91" s="322">
        <v>641</v>
      </c>
      <c r="Q91" s="338" t="s">
        <v>2</v>
      </c>
      <c r="R91" s="338" t="s">
        <v>2</v>
      </c>
      <c r="S91" s="322">
        <v>533</v>
      </c>
      <c r="T91" s="322">
        <v>1378</v>
      </c>
      <c r="U91" s="322">
        <v>491</v>
      </c>
      <c r="V91" s="338" t="s">
        <v>2</v>
      </c>
      <c r="W91" s="338" t="s">
        <v>2</v>
      </c>
      <c r="X91" s="338" t="s">
        <v>2</v>
      </c>
      <c r="Z91" s="40" t="s">
        <v>36</v>
      </c>
      <c r="AA91" s="322">
        <v>153743</v>
      </c>
      <c r="AB91" s="322">
        <v>141035</v>
      </c>
      <c r="AC91" s="322">
        <v>132533</v>
      </c>
      <c r="AD91" s="322">
        <v>2632</v>
      </c>
      <c r="AE91" s="322">
        <v>5870</v>
      </c>
      <c r="AF91" s="338">
        <v>2876</v>
      </c>
      <c r="AG91" s="322">
        <v>1004</v>
      </c>
      <c r="AH91" s="322">
        <v>298</v>
      </c>
      <c r="AI91" s="322">
        <v>891</v>
      </c>
      <c r="AJ91" s="322">
        <v>683</v>
      </c>
      <c r="AK91" s="338">
        <v>4697</v>
      </c>
      <c r="AL91" s="322">
        <v>2214</v>
      </c>
      <c r="AM91" s="322">
        <v>332</v>
      </c>
      <c r="AN91" s="322">
        <v>405</v>
      </c>
      <c r="AO91" s="322">
        <v>994</v>
      </c>
      <c r="AP91" s="322">
        <v>752</v>
      </c>
      <c r="AQ91" s="338">
        <v>4293</v>
      </c>
      <c r="AR91" s="322">
        <v>1751</v>
      </c>
      <c r="AS91" s="322">
        <v>2233</v>
      </c>
      <c r="AT91" s="322">
        <v>309</v>
      </c>
      <c r="AU91" s="322">
        <v>842</v>
      </c>
      <c r="AV91" s="338" t="s">
        <v>2</v>
      </c>
      <c r="AW91" s="322">
        <v>842</v>
      </c>
      <c r="AX91" s="338"/>
      <c r="AY91" s="40" t="s">
        <v>36</v>
      </c>
      <c r="AZ91" s="322">
        <v>160804</v>
      </c>
      <c r="BA91" s="322">
        <v>135601</v>
      </c>
      <c r="BB91" s="322">
        <v>123505</v>
      </c>
      <c r="BC91" s="322">
        <v>2514</v>
      </c>
      <c r="BD91" s="322">
        <v>9582</v>
      </c>
      <c r="BE91" s="322">
        <v>5667</v>
      </c>
      <c r="BF91" s="322">
        <v>2018</v>
      </c>
      <c r="BG91" s="322">
        <v>698</v>
      </c>
      <c r="BH91" s="322">
        <v>1538</v>
      </c>
      <c r="BI91" s="322">
        <v>1413</v>
      </c>
      <c r="BJ91" s="322">
        <v>8459</v>
      </c>
      <c r="BK91" s="322">
        <v>3153</v>
      </c>
      <c r="BL91" s="322">
        <v>478</v>
      </c>
      <c r="BM91" s="322">
        <v>568</v>
      </c>
      <c r="BN91" s="322">
        <v>1585</v>
      </c>
      <c r="BO91" s="322">
        <v>2675</v>
      </c>
      <c r="BP91" s="322">
        <v>9686</v>
      </c>
      <c r="BQ91" s="322">
        <v>5017</v>
      </c>
      <c r="BR91" s="322">
        <v>3520</v>
      </c>
      <c r="BS91" s="322">
        <v>1149</v>
      </c>
      <c r="BT91" s="322">
        <v>1391</v>
      </c>
      <c r="BU91" s="322">
        <v>382</v>
      </c>
      <c r="BV91" s="322">
        <v>1009</v>
      </c>
    </row>
    <row r="92" spans="1:74" x14ac:dyDescent="0.2">
      <c r="A92" s="40" t="s">
        <v>37</v>
      </c>
      <c r="B92" s="322">
        <v>90254</v>
      </c>
      <c r="C92" s="322">
        <v>74615</v>
      </c>
      <c r="D92" s="338" t="s">
        <v>2</v>
      </c>
      <c r="E92" s="322">
        <v>5766</v>
      </c>
      <c r="F92" s="338" t="s">
        <v>2</v>
      </c>
      <c r="G92" s="338" t="s">
        <v>2</v>
      </c>
      <c r="H92" s="338" t="s">
        <v>2</v>
      </c>
      <c r="I92" s="338" t="s">
        <v>2</v>
      </c>
      <c r="J92" s="338" t="s">
        <v>2</v>
      </c>
      <c r="K92" s="338" t="s">
        <v>2</v>
      </c>
      <c r="L92" s="338" t="s">
        <v>2</v>
      </c>
      <c r="M92" s="322">
        <v>1378</v>
      </c>
      <c r="N92" s="322">
        <v>320</v>
      </c>
      <c r="O92" s="322">
        <v>2877</v>
      </c>
      <c r="P92" s="322">
        <v>1372</v>
      </c>
      <c r="Q92" s="338" t="s">
        <v>2</v>
      </c>
      <c r="R92" s="338" t="s">
        <v>2</v>
      </c>
      <c r="S92" s="322">
        <v>2502</v>
      </c>
      <c r="T92" s="322">
        <v>1609</v>
      </c>
      <c r="U92" s="322">
        <v>895</v>
      </c>
      <c r="V92" s="338" t="s">
        <v>2</v>
      </c>
      <c r="W92" s="338" t="s">
        <v>2</v>
      </c>
      <c r="X92" s="338" t="s">
        <v>2</v>
      </c>
      <c r="Z92" s="40" t="s">
        <v>37</v>
      </c>
      <c r="AA92" s="322">
        <v>102621</v>
      </c>
      <c r="AB92" s="322">
        <v>74296</v>
      </c>
      <c r="AC92" s="322">
        <v>52378</v>
      </c>
      <c r="AD92" s="322">
        <v>4692</v>
      </c>
      <c r="AE92" s="322">
        <v>17226</v>
      </c>
      <c r="AF92" s="338">
        <v>4061</v>
      </c>
      <c r="AG92" s="322">
        <v>875</v>
      </c>
      <c r="AH92" s="322">
        <v>678</v>
      </c>
      <c r="AI92" s="322">
        <v>1045</v>
      </c>
      <c r="AJ92" s="322">
        <v>1463</v>
      </c>
      <c r="AK92" s="338">
        <v>12122</v>
      </c>
      <c r="AL92" s="322">
        <v>2255</v>
      </c>
      <c r="AM92" s="322">
        <v>583</v>
      </c>
      <c r="AN92" s="322">
        <v>6318</v>
      </c>
      <c r="AO92" s="322">
        <v>1891</v>
      </c>
      <c r="AP92" s="322">
        <v>1075</v>
      </c>
      <c r="AQ92" s="338">
        <v>8939</v>
      </c>
      <c r="AR92" s="322">
        <v>6378</v>
      </c>
      <c r="AS92" s="322">
        <v>2066</v>
      </c>
      <c r="AT92" s="322">
        <v>495</v>
      </c>
      <c r="AU92" s="322">
        <v>3203</v>
      </c>
      <c r="AV92" s="338" t="s">
        <v>2</v>
      </c>
      <c r="AW92" s="322">
        <v>3203</v>
      </c>
      <c r="AX92" s="338"/>
      <c r="AY92" s="40" t="s">
        <v>37</v>
      </c>
      <c r="AZ92" s="322">
        <v>112453</v>
      </c>
      <c r="BA92" s="322">
        <v>73207</v>
      </c>
      <c r="BB92" s="322">
        <v>46933</v>
      </c>
      <c r="BC92" s="322">
        <v>3483</v>
      </c>
      <c r="BD92" s="322">
        <v>22791</v>
      </c>
      <c r="BE92" s="322">
        <v>6443</v>
      </c>
      <c r="BF92" s="322">
        <v>1277</v>
      </c>
      <c r="BG92" s="322">
        <v>939</v>
      </c>
      <c r="BH92" s="322">
        <v>2017</v>
      </c>
      <c r="BI92" s="322">
        <v>2210</v>
      </c>
      <c r="BJ92" s="322">
        <v>19134</v>
      </c>
      <c r="BK92" s="322">
        <v>3007</v>
      </c>
      <c r="BL92" s="322">
        <v>702</v>
      </c>
      <c r="BM92" s="322">
        <v>6342</v>
      </c>
      <c r="BN92" s="322">
        <v>3762</v>
      </c>
      <c r="BO92" s="322">
        <v>5321</v>
      </c>
      <c r="BP92" s="322">
        <v>9533</v>
      </c>
      <c r="BQ92" s="322">
        <v>6066</v>
      </c>
      <c r="BR92" s="322">
        <v>1769</v>
      </c>
      <c r="BS92" s="322">
        <v>1698</v>
      </c>
      <c r="BT92" s="322">
        <v>4136</v>
      </c>
      <c r="BU92" s="322">
        <v>1571</v>
      </c>
      <c r="BV92" s="322">
        <v>2565</v>
      </c>
    </row>
    <row r="93" spans="1:74" x14ac:dyDescent="0.2">
      <c r="A93" s="40" t="s">
        <v>38</v>
      </c>
      <c r="B93" s="322">
        <v>162557</v>
      </c>
      <c r="C93" s="322">
        <v>134384</v>
      </c>
      <c r="D93" s="338" t="s">
        <v>2</v>
      </c>
      <c r="E93" s="322">
        <v>4603</v>
      </c>
      <c r="F93" s="338" t="s">
        <v>2</v>
      </c>
      <c r="G93" s="338" t="s">
        <v>2</v>
      </c>
      <c r="H93" s="338" t="s">
        <v>2</v>
      </c>
      <c r="I93" s="338" t="s">
        <v>2</v>
      </c>
      <c r="J93" s="338" t="s">
        <v>2</v>
      </c>
      <c r="K93" s="338" t="s">
        <v>2</v>
      </c>
      <c r="L93" s="338" t="s">
        <v>2</v>
      </c>
      <c r="M93" s="322">
        <v>7361</v>
      </c>
      <c r="N93" s="322">
        <v>1637</v>
      </c>
      <c r="O93" s="322">
        <v>367</v>
      </c>
      <c r="P93" s="322">
        <v>896</v>
      </c>
      <c r="Q93" s="338" t="s">
        <v>2</v>
      </c>
      <c r="R93" s="338" t="s">
        <v>2</v>
      </c>
      <c r="S93" s="322">
        <v>2529</v>
      </c>
      <c r="T93" s="322">
        <v>8176</v>
      </c>
      <c r="U93" s="322">
        <v>1784</v>
      </c>
      <c r="V93" s="338" t="s">
        <v>2</v>
      </c>
      <c r="W93" s="338" t="s">
        <v>2</v>
      </c>
      <c r="X93" s="338" t="s">
        <v>2</v>
      </c>
      <c r="Z93" s="40" t="s">
        <v>38</v>
      </c>
      <c r="AA93" s="322">
        <v>171476</v>
      </c>
      <c r="AB93" s="322">
        <v>119524</v>
      </c>
      <c r="AC93" s="322">
        <v>108149</v>
      </c>
      <c r="AD93" s="322">
        <v>3812</v>
      </c>
      <c r="AE93" s="322">
        <v>7563</v>
      </c>
      <c r="AF93" s="338">
        <v>6292</v>
      </c>
      <c r="AG93" s="322">
        <v>2412</v>
      </c>
      <c r="AH93" s="322">
        <v>697</v>
      </c>
      <c r="AI93" s="322">
        <v>1770</v>
      </c>
      <c r="AJ93" s="322">
        <v>1413</v>
      </c>
      <c r="AK93" s="338">
        <v>19598</v>
      </c>
      <c r="AL93" s="322">
        <v>10782</v>
      </c>
      <c r="AM93" s="322">
        <v>3664</v>
      </c>
      <c r="AN93" s="322">
        <v>865</v>
      </c>
      <c r="AO93" s="322">
        <v>1142</v>
      </c>
      <c r="AP93" s="322">
        <v>3145</v>
      </c>
      <c r="AQ93" s="338">
        <v>24504</v>
      </c>
      <c r="AR93" s="322">
        <v>7862</v>
      </c>
      <c r="AS93" s="322">
        <v>14841</v>
      </c>
      <c r="AT93" s="322">
        <v>1801</v>
      </c>
      <c r="AU93" s="322">
        <v>1558</v>
      </c>
      <c r="AV93" s="338" t="s">
        <v>2</v>
      </c>
      <c r="AW93" s="322">
        <v>1558</v>
      </c>
      <c r="AX93" s="338"/>
      <c r="AY93" s="40" t="s">
        <v>38</v>
      </c>
      <c r="AZ93" s="322">
        <v>187154</v>
      </c>
      <c r="BA93" s="322">
        <v>102858</v>
      </c>
      <c r="BB93" s="322">
        <v>87583</v>
      </c>
      <c r="BC93" s="322">
        <v>2895</v>
      </c>
      <c r="BD93" s="322">
        <v>12380</v>
      </c>
      <c r="BE93" s="322">
        <v>12445</v>
      </c>
      <c r="BF93" s="322">
        <v>5176</v>
      </c>
      <c r="BG93" s="322">
        <v>1709</v>
      </c>
      <c r="BH93" s="322">
        <v>2507</v>
      </c>
      <c r="BI93" s="322">
        <v>3053</v>
      </c>
      <c r="BJ93" s="322">
        <v>29096</v>
      </c>
      <c r="BK93" s="322">
        <v>12067</v>
      </c>
      <c r="BL93" s="322">
        <v>5130</v>
      </c>
      <c r="BM93" s="322">
        <v>1230</v>
      </c>
      <c r="BN93" s="322">
        <v>1987</v>
      </c>
      <c r="BO93" s="322">
        <v>8682</v>
      </c>
      <c r="BP93" s="322">
        <v>39823</v>
      </c>
      <c r="BQ93" s="322">
        <v>15441</v>
      </c>
      <c r="BR93" s="322">
        <v>17811</v>
      </c>
      <c r="BS93" s="322">
        <v>6571</v>
      </c>
      <c r="BT93" s="322">
        <v>2932</v>
      </c>
      <c r="BU93" s="322">
        <v>746</v>
      </c>
      <c r="BV93" s="322">
        <v>2186</v>
      </c>
    </row>
    <row r="94" spans="1:74" x14ac:dyDescent="0.2">
      <c r="A94" s="40" t="s">
        <v>39</v>
      </c>
      <c r="B94" s="322">
        <v>141790</v>
      </c>
      <c r="C94" s="322">
        <v>97256</v>
      </c>
      <c r="D94" s="338" t="s">
        <v>2</v>
      </c>
      <c r="E94" s="322">
        <v>8676</v>
      </c>
      <c r="F94" s="338" t="s">
        <v>2</v>
      </c>
      <c r="G94" s="338" t="s">
        <v>2</v>
      </c>
      <c r="H94" s="338" t="s">
        <v>2</v>
      </c>
      <c r="I94" s="338" t="s">
        <v>2</v>
      </c>
      <c r="J94" s="338" t="s">
        <v>2</v>
      </c>
      <c r="K94" s="338" t="s">
        <v>2</v>
      </c>
      <c r="L94" s="338" t="s">
        <v>2</v>
      </c>
      <c r="M94" s="322">
        <v>22018</v>
      </c>
      <c r="N94" s="322">
        <v>3623</v>
      </c>
      <c r="O94" s="322">
        <v>367</v>
      </c>
      <c r="P94" s="322">
        <v>1282</v>
      </c>
      <c r="Q94" s="338" t="s">
        <v>2</v>
      </c>
      <c r="R94" s="338" t="s">
        <v>2</v>
      </c>
      <c r="S94" s="322">
        <v>2195</v>
      </c>
      <c r="T94" s="322">
        <v>6486</v>
      </c>
      <c r="U94" s="322">
        <v>1479</v>
      </c>
      <c r="V94" s="338" t="s">
        <v>2</v>
      </c>
      <c r="W94" s="338" t="s">
        <v>2</v>
      </c>
      <c r="X94" s="338" t="s">
        <v>2</v>
      </c>
      <c r="Z94" s="40" t="s">
        <v>39</v>
      </c>
      <c r="AA94" s="322">
        <v>153390</v>
      </c>
      <c r="AB94" s="322">
        <v>90774</v>
      </c>
      <c r="AC94" s="322">
        <v>68203</v>
      </c>
      <c r="AD94" s="322">
        <v>7627</v>
      </c>
      <c r="AE94" s="322">
        <v>14944</v>
      </c>
      <c r="AF94" s="338">
        <v>5544</v>
      </c>
      <c r="AG94" s="322">
        <v>1563</v>
      </c>
      <c r="AH94" s="322">
        <v>676</v>
      </c>
      <c r="AI94" s="322">
        <v>1791</v>
      </c>
      <c r="AJ94" s="322">
        <v>1514</v>
      </c>
      <c r="AK94" s="338">
        <v>37964</v>
      </c>
      <c r="AL94" s="322">
        <v>24934</v>
      </c>
      <c r="AM94" s="322">
        <v>5521</v>
      </c>
      <c r="AN94" s="322">
        <v>543</v>
      </c>
      <c r="AO94" s="322">
        <v>1883</v>
      </c>
      <c r="AP94" s="322">
        <v>5083</v>
      </c>
      <c r="AQ94" s="338">
        <v>14388</v>
      </c>
      <c r="AR94" s="322">
        <v>5914</v>
      </c>
      <c r="AS94" s="322">
        <v>7462</v>
      </c>
      <c r="AT94" s="322">
        <v>1012</v>
      </c>
      <c r="AU94" s="322">
        <v>4720</v>
      </c>
      <c r="AV94" s="338" t="s">
        <v>2</v>
      </c>
      <c r="AW94" s="322">
        <v>4720</v>
      </c>
      <c r="AX94" s="338"/>
      <c r="AY94" s="40" t="s">
        <v>39</v>
      </c>
      <c r="AZ94" s="322">
        <v>169274</v>
      </c>
      <c r="BA94" s="322">
        <v>83237</v>
      </c>
      <c r="BB94" s="322">
        <v>50315</v>
      </c>
      <c r="BC94" s="322">
        <v>5379</v>
      </c>
      <c r="BD94" s="322">
        <v>27543</v>
      </c>
      <c r="BE94" s="322">
        <v>7556</v>
      </c>
      <c r="BF94" s="322">
        <v>2025</v>
      </c>
      <c r="BG94" s="322">
        <v>936</v>
      </c>
      <c r="BH94" s="322">
        <v>2244</v>
      </c>
      <c r="BI94" s="322">
        <v>2351</v>
      </c>
      <c r="BJ94" s="322">
        <v>48993</v>
      </c>
      <c r="BK94" s="322">
        <v>23457</v>
      </c>
      <c r="BL94" s="322">
        <v>7062</v>
      </c>
      <c r="BM94" s="322">
        <v>853</v>
      </c>
      <c r="BN94" s="322">
        <v>2201</v>
      </c>
      <c r="BO94" s="322">
        <v>15420</v>
      </c>
      <c r="BP94" s="322">
        <v>19832</v>
      </c>
      <c r="BQ94" s="322">
        <v>9202</v>
      </c>
      <c r="BR94" s="322">
        <v>7330</v>
      </c>
      <c r="BS94" s="322">
        <v>3300</v>
      </c>
      <c r="BT94" s="322">
        <v>9656</v>
      </c>
      <c r="BU94" s="322">
        <v>4567</v>
      </c>
      <c r="BV94" s="322">
        <v>5089</v>
      </c>
    </row>
    <row r="95" spans="1:74" x14ac:dyDescent="0.2">
      <c r="A95" s="40" t="s">
        <v>40</v>
      </c>
      <c r="B95" s="322">
        <v>133441</v>
      </c>
      <c r="C95" s="322">
        <v>114923</v>
      </c>
      <c r="D95" s="338" t="s">
        <v>2</v>
      </c>
      <c r="E95" s="322">
        <v>4285</v>
      </c>
      <c r="F95" s="338" t="s">
        <v>2</v>
      </c>
      <c r="G95" s="338" t="s">
        <v>2</v>
      </c>
      <c r="H95" s="338" t="s">
        <v>2</v>
      </c>
      <c r="I95" s="338" t="s">
        <v>2</v>
      </c>
      <c r="J95" s="338" t="s">
        <v>2</v>
      </c>
      <c r="K95" s="338" t="s">
        <v>2</v>
      </c>
      <c r="L95" s="338" t="s">
        <v>2</v>
      </c>
      <c r="M95" s="322">
        <v>4562</v>
      </c>
      <c r="N95" s="322">
        <v>500</v>
      </c>
      <c r="O95" s="322">
        <v>1039</v>
      </c>
      <c r="P95" s="322">
        <v>612</v>
      </c>
      <c r="Q95" s="338" t="s">
        <v>2</v>
      </c>
      <c r="R95" s="338" t="s">
        <v>2</v>
      </c>
      <c r="S95" s="322">
        <v>2068</v>
      </c>
      <c r="T95" s="322">
        <v>4919</v>
      </c>
      <c r="U95" s="322">
        <v>1248</v>
      </c>
      <c r="V95" s="338" t="s">
        <v>2</v>
      </c>
      <c r="W95" s="338" t="s">
        <v>2</v>
      </c>
      <c r="X95" s="338" t="s">
        <v>2</v>
      </c>
      <c r="Z95" s="40" t="s">
        <v>40</v>
      </c>
      <c r="AA95" s="322">
        <v>142856</v>
      </c>
      <c r="AB95" s="322">
        <v>109759</v>
      </c>
      <c r="AC95" s="322">
        <v>87218</v>
      </c>
      <c r="AD95" s="322">
        <v>4643</v>
      </c>
      <c r="AE95" s="322">
        <v>17898</v>
      </c>
      <c r="AF95" s="338">
        <v>4100</v>
      </c>
      <c r="AG95" s="322">
        <v>1315</v>
      </c>
      <c r="AH95" s="322">
        <v>564</v>
      </c>
      <c r="AI95" s="322">
        <v>1102</v>
      </c>
      <c r="AJ95" s="322">
        <v>1119</v>
      </c>
      <c r="AK95" s="338">
        <v>11931</v>
      </c>
      <c r="AL95" s="322">
        <v>5620</v>
      </c>
      <c r="AM95" s="322">
        <v>852</v>
      </c>
      <c r="AN95" s="322">
        <v>1802</v>
      </c>
      <c r="AO95" s="322">
        <v>1101</v>
      </c>
      <c r="AP95" s="322">
        <v>2556</v>
      </c>
      <c r="AQ95" s="338">
        <v>15627</v>
      </c>
      <c r="AR95" s="322">
        <v>6398</v>
      </c>
      <c r="AS95" s="322">
        <v>8152</v>
      </c>
      <c r="AT95" s="322">
        <v>1077</v>
      </c>
      <c r="AU95" s="322">
        <v>1439</v>
      </c>
      <c r="AV95" s="338" t="s">
        <v>2</v>
      </c>
      <c r="AW95" s="322">
        <v>1439</v>
      </c>
      <c r="AX95" s="338"/>
      <c r="AY95" s="40" t="s">
        <v>40</v>
      </c>
      <c r="AZ95" s="322">
        <v>161812</v>
      </c>
      <c r="BA95" s="322">
        <v>98229</v>
      </c>
      <c r="BB95" s="322">
        <v>64678</v>
      </c>
      <c r="BC95" s="322">
        <v>3703</v>
      </c>
      <c r="BD95" s="322">
        <v>29848</v>
      </c>
      <c r="BE95" s="322">
        <v>8722</v>
      </c>
      <c r="BF95" s="322">
        <v>2497</v>
      </c>
      <c r="BG95" s="322">
        <v>1200</v>
      </c>
      <c r="BH95" s="322">
        <v>2048</v>
      </c>
      <c r="BI95" s="322">
        <v>2977</v>
      </c>
      <c r="BJ95" s="322">
        <v>17826</v>
      </c>
      <c r="BK95" s="322">
        <v>5954</v>
      </c>
      <c r="BL95" s="322">
        <v>1259</v>
      </c>
      <c r="BM95" s="322">
        <v>2811</v>
      </c>
      <c r="BN95" s="322">
        <v>1464</v>
      </c>
      <c r="BO95" s="322">
        <v>6338</v>
      </c>
      <c r="BP95" s="322">
        <v>29201</v>
      </c>
      <c r="BQ95" s="322">
        <v>15249</v>
      </c>
      <c r="BR95" s="322">
        <v>9895</v>
      </c>
      <c r="BS95" s="322">
        <v>4057</v>
      </c>
      <c r="BT95" s="322">
        <v>7834</v>
      </c>
      <c r="BU95" s="322">
        <v>885</v>
      </c>
      <c r="BV95" s="322">
        <v>6949</v>
      </c>
    </row>
    <row r="96" spans="1:74" x14ac:dyDescent="0.2">
      <c r="A96" s="40" t="s">
        <v>41</v>
      </c>
      <c r="B96" s="322">
        <v>108633</v>
      </c>
      <c r="C96" s="322">
        <v>95160</v>
      </c>
      <c r="D96" s="338" t="s">
        <v>2</v>
      </c>
      <c r="E96" s="322">
        <v>3053</v>
      </c>
      <c r="F96" s="338" t="s">
        <v>2</v>
      </c>
      <c r="G96" s="338" t="s">
        <v>2</v>
      </c>
      <c r="H96" s="338" t="s">
        <v>2</v>
      </c>
      <c r="I96" s="338" t="s">
        <v>2</v>
      </c>
      <c r="J96" s="338" t="s">
        <v>2</v>
      </c>
      <c r="K96" s="338" t="s">
        <v>2</v>
      </c>
      <c r="L96" s="338" t="s">
        <v>2</v>
      </c>
      <c r="M96" s="322">
        <v>3532</v>
      </c>
      <c r="N96" s="322">
        <v>590</v>
      </c>
      <c r="O96" s="322">
        <v>193</v>
      </c>
      <c r="P96" s="322">
        <v>845</v>
      </c>
      <c r="Q96" s="338" t="s">
        <v>2</v>
      </c>
      <c r="R96" s="338" t="s">
        <v>2</v>
      </c>
      <c r="S96" s="322">
        <v>2014</v>
      </c>
      <c r="T96" s="322">
        <v>2752</v>
      </c>
      <c r="U96" s="322">
        <v>1089</v>
      </c>
      <c r="V96" s="338" t="s">
        <v>2</v>
      </c>
      <c r="W96" s="338" t="s">
        <v>2</v>
      </c>
      <c r="X96" s="338" t="s">
        <v>2</v>
      </c>
      <c r="Z96" s="40" t="s">
        <v>41</v>
      </c>
      <c r="AA96" s="322">
        <v>111627</v>
      </c>
      <c r="AB96" s="322">
        <v>86217</v>
      </c>
      <c r="AC96" s="322">
        <v>78750</v>
      </c>
      <c r="AD96" s="322">
        <v>2523</v>
      </c>
      <c r="AE96" s="322">
        <v>4944</v>
      </c>
      <c r="AF96" s="338">
        <v>2977</v>
      </c>
      <c r="AG96" s="322">
        <v>1149</v>
      </c>
      <c r="AH96" s="322">
        <v>477</v>
      </c>
      <c r="AI96" s="322">
        <v>635</v>
      </c>
      <c r="AJ96" s="322">
        <v>716</v>
      </c>
      <c r="AK96" s="338">
        <v>8623</v>
      </c>
      <c r="AL96" s="322">
        <v>4798</v>
      </c>
      <c r="AM96" s="322">
        <v>953</v>
      </c>
      <c r="AN96" s="322">
        <v>605</v>
      </c>
      <c r="AO96" s="322">
        <v>1376</v>
      </c>
      <c r="AP96" s="322">
        <v>891</v>
      </c>
      <c r="AQ96" s="338">
        <v>12519</v>
      </c>
      <c r="AR96" s="322">
        <v>7854</v>
      </c>
      <c r="AS96" s="322">
        <v>3750</v>
      </c>
      <c r="AT96" s="322">
        <v>915</v>
      </c>
      <c r="AU96" s="322">
        <v>1291</v>
      </c>
      <c r="AV96" s="338" t="s">
        <v>2</v>
      </c>
      <c r="AW96" s="322">
        <v>1291</v>
      </c>
      <c r="AX96" s="338"/>
      <c r="AY96" s="40" t="s">
        <v>41</v>
      </c>
      <c r="AZ96" s="322">
        <v>128333</v>
      </c>
      <c r="BA96" s="322">
        <v>80675</v>
      </c>
      <c r="BB96" s="322">
        <v>66983</v>
      </c>
      <c r="BC96" s="322">
        <v>2186</v>
      </c>
      <c r="BD96" s="322">
        <v>11506</v>
      </c>
      <c r="BE96" s="322">
        <v>6189</v>
      </c>
      <c r="BF96" s="322">
        <v>2077</v>
      </c>
      <c r="BG96" s="322">
        <v>1386</v>
      </c>
      <c r="BH96" s="322">
        <v>1116</v>
      </c>
      <c r="BI96" s="322">
        <v>1610</v>
      </c>
      <c r="BJ96" s="322">
        <v>14639</v>
      </c>
      <c r="BK96" s="322">
        <v>3878</v>
      </c>
      <c r="BL96" s="322">
        <v>1225</v>
      </c>
      <c r="BM96" s="322">
        <v>775</v>
      </c>
      <c r="BN96" s="322">
        <v>2649</v>
      </c>
      <c r="BO96" s="322">
        <v>6112</v>
      </c>
      <c r="BP96" s="322">
        <v>24782</v>
      </c>
      <c r="BQ96" s="322">
        <v>17661</v>
      </c>
      <c r="BR96" s="322">
        <v>4374</v>
      </c>
      <c r="BS96" s="322">
        <v>2747</v>
      </c>
      <c r="BT96" s="322">
        <v>2048</v>
      </c>
      <c r="BU96" s="322">
        <v>442</v>
      </c>
      <c r="BV96" s="322">
        <v>1606</v>
      </c>
    </row>
    <row r="97" spans="1:74" x14ac:dyDescent="0.2">
      <c r="A97" s="40" t="s">
        <v>42</v>
      </c>
      <c r="B97" s="322">
        <v>94298</v>
      </c>
      <c r="C97" s="322">
        <v>62590</v>
      </c>
      <c r="D97" s="338" t="s">
        <v>2</v>
      </c>
      <c r="E97" s="322">
        <v>3691</v>
      </c>
      <c r="F97" s="338" t="s">
        <v>2</v>
      </c>
      <c r="G97" s="338" t="s">
        <v>2</v>
      </c>
      <c r="H97" s="338" t="s">
        <v>2</v>
      </c>
      <c r="I97" s="338" t="s">
        <v>2</v>
      </c>
      <c r="J97" s="338" t="s">
        <v>2</v>
      </c>
      <c r="K97" s="338" t="s">
        <v>2</v>
      </c>
      <c r="L97" s="338" t="s">
        <v>2</v>
      </c>
      <c r="M97" s="322">
        <v>3132</v>
      </c>
      <c r="N97" s="322">
        <v>811</v>
      </c>
      <c r="O97" s="322">
        <v>1627</v>
      </c>
      <c r="P97" s="322">
        <v>949</v>
      </c>
      <c r="Q97" s="338" t="s">
        <v>2</v>
      </c>
      <c r="R97" s="338" t="s">
        <v>2</v>
      </c>
      <c r="S97" s="322">
        <v>6237</v>
      </c>
      <c r="T97" s="322">
        <v>11110</v>
      </c>
      <c r="U97" s="322">
        <v>3913</v>
      </c>
      <c r="V97" s="338" t="s">
        <v>2</v>
      </c>
      <c r="W97" s="338" t="s">
        <v>2</v>
      </c>
      <c r="X97" s="338" t="s">
        <v>2</v>
      </c>
      <c r="Z97" s="40" t="s">
        <v>42</v>
      </c>
      <c r="AA97" s="322">
        <v>105815</v>
      </c>
      <c r="AB97" s="322">
        <v>61949</v>
      </c>
      <c r="AC97" s="322">
        <v>45694</v>
      </c>
      <c r="AD97" s="322">
        <v>3140</v>
      </c>
      <c r="AE97" s="322">
        <v>13115</v>
      </c>
      <c r="AF97" s="338">
        <v>4488</v>
      </c>
      <c r="AG97" s="322">
        <v>1699</v>
      </c>
      <c r="AH97" s="322">
        <v>838</v>
      </c>
      <c r="AI97" s="322">
        <v>772</v>
      </c>
      <c r="AJ97" s="322">
        <v>1179</v>
      </c>
      <c r="AK97" s="338">
        <v>10119</v>
      </c>
      <c r="AL97" s="322">
        <v>3953</v>
      </c>
      <c r="AM97" s="322">
        <v>1111</v>
      </c>
      <c r="AN97" s="322">
        <v>3045</v>
      </c>
      <c r="AO97" s="322">
        <v>1215</v>
      </c>
      <c r="AP97" s="322">
        <v>795</v>
      </c>
      <c r="AQ97" s="338">
        <v>27124</v>
      </c>
      <c r="AR97" s="322">
        <v>12881</v>
      </c>
      <c r="AS97" s="322">
        <v>11607</v>
      </c>
      <c r="AT97" s="322">
        <v>2636</v>
      </c>
      <c r="AU97" s="322">
        <v>2135</v>
      </c>
      <c r="AV97" s="338" t="s">
        <v>2</v>
      </c>
      <c r="AW97" s="322">
        <v>2135</v>
      </c>
      <c r="AX97" s="338"/>
      <c r="AY97" s="40" t="s">
        <v>42</v>
      </c>
      <c r="AZ97" s="322">
        <v>124241</v>
      </c>
      <c r="BA97" s="322">
        <v>66716</v>
      </c>
      <c r="BB97" s="322">
        <v>43114</v>
      </c>
      <c r="BC97" s="322">
        <v>2560</v>
      </c>
      <c r="BD97" s="322">
        <v>21042</v>
      </c>
      <c r="BE97" s="322">
        <v>7985</v>
      </c>
      <c r="BF97" s="322">
        <v>2567</v>
      </c>
      <c r="BG97" s="322">
        <v>1418</v>
      </c>
      <c r="BH97" s="322">
        <v>1458</v>
      </c>
      <c r="BI97" s="322">
        <v>2542</v>
      </c>
      <c r="BJ97" s="322">
        <v>13400</v>
      </c>
      <c r="BK97" s="322">
        <v>3946</v>
      </c>
      <c r="BL97" s="322">
        <v>922</v>
      </c>
      <c r="BM97" s="322">
        <v>3129</v>
      </c>
      <c r="BN97" s="322">
        <v>1773</v>
      </c>
      <c r="BO97" s="322">
        <v>3630</v>
      </c>
      <c r="BP97" s="322">
        <v>29925</v>
      </c>
      <c r="BQ97" s="322">
        <v>14706</v>
      </c>
      <c r="BR97" s="322">
        <v>10576</v>
      </c>
      <c r="BS97" s="322">
        <v>4643</v>
      </c>
      <c r="BT97" s="322">
        <v>6215</v>
      </c>
      <c r="BU97" s="322">
        <v>731</v>
      </c>
      <c r="BV97" s="322">
        <v>5484</v>
      </c>
    </row>
    <row r="98" spans="1:74" x14ac:dyDescent="0.2">
      <c r="A98" s="40" t="s">
        <v>43</v>
      </c>
      <c r="B98" s="322">
        <v>78891</v>
      </c>
      <c r="C98" s="322">
        <v>65326</v>
      </c>
      <c r="D98" s="338" t="s">
        <v>2</v>
      </c>
      <c r="E98" s="322">
        <v>5424</v>
      </c>
      <c r="F98" s="338" t="s">
        <v>2</v>
      </c>
      <c r="G98" s="338" t="s">
        <v>2</v>
      </c>
      <c r="H98" s="338" t="s">
        <v>2</v>
      </c>
      <c r="I98" s="338" t="s">
        <v>2</v>
      </c>
      <c r="J98" s="338" t="s">
        <v>2</v>
      </c>
      <c r="K98" s="338" t="s">
        <v>2</v>
      </c>
      <c r="L98" s="338" t="s">
        <v>2</v>
      </c>
      <c r="M98" s="322">
        <v>1128</v>
      </c>
      <c r="N98" s="322">
        <v>543</v>
      </c>
      <c r="O98" s="322">
        <v>307</v>
      </c>
      <c r="P98" s="322">
        <v>559</v>
      </c>
      <c r="Q98" s="338" t="s">
        <v>2</v>
      </c>
      <c r="R98" s="338" t="s">
        <v>2</v>
      </c>
      <c r="S98" s="322">
        <v>2014</v>
      </c>
      <c r="T98" s="322">
        <v>4704</v>
      </c>
      <c r="U98" s="322">
        <v>1373</v>
      </c>
      <c r="V98" s="338" t="s">
        <v>2</v>
      </c>
      <c r="W98" s="338" t="s">
        <v>2</v>
      </c>
      <c r="X98" s="338" t="s">
        <v>2</v>
      </c>
      <c r="Z98" s="40" t="s">
        <v>43</v>
      </c>
      <c r="AA98" s="322">
        <v>86255</v>
      </c>
      <c r="AB98" s="322">
        <v>66688</v>
      </c>
      <c r="AC98" s="322">
        <v>48825</v>
      </c>
      <c r="AD98" s="322">
        <v>4230</v>
      </c>
      <c r="AE98" s="322">
        <v>13633</v>
      </c>
      <c r="AF98" s="338">
        <v>3344</v>
      </c>
      <c r="AG98" s="322">
        <v>1049</v>
      </c>
      <c r="AH98" s="322">
        <v>572</v>
      </c>
      <c r="AI98" s="322">
        <v>827</v>
      </c>
      <c r="AJ98" s="322">
        <v>896</v>
      </c>
      <c r="AK98" s="338">
        <v>4252</v>
      </c>
      <c r="AL98" s="322">
        <v>1361</v>
      </c>
      <c r="AM98" s="322">
        <v>822</v>
      </c>
      <c r="AN98" s="322">
        <v>468</v>
      </c>
      <c r="AO98" s="322">
        <v>712</v>
      </c>
      <c r="AP98" s="322">
        <v>889</v>
      </c>
      <c r="AQ98" s="338">
        <v>10064</v>
      </c>
      <c r="AR98" s="322">
        <v>4424</v>
      </c>
      <c r="AS98" s="322">
        <v>4655</v>
      </c>
      <c r="AT98" s="322">
        <v>985</v>
      </c>
      <c r="AU98" s="322">
        <v>1907</v>
      </c>
      <c r="AV98" s="338" t="s">
        <v>2</v>
      </c>
      <c r="AW98" s="322">
        <v>1907</v>
      </c>
      <c r="AX98" s="338"/>
      <c r="AY98" s="40" t="s">
        <v>43</v>
      </c>
      <c r="AZ98" s="322">
        <v>93579</v>
      </c>
      <c r="BA98" s="322">
        <v>63126</v>
      </c>
      <c r="BB98" s="322">
        <v>40499</v>
      </c>
      <c r="BC98" s="322">
        <v>3232</v>
      </c>
      <c r="BD98" s="322">
        <v>19395</v>
      </c>
      <c r="BE98" s="322">
        <v>5208</v>
      </c>
      <c r="BF98" s="322">
        <v>1464</v>
      </c>
      <c r="BG98" s="322">
        <v>763</v>
      </c>
      <c r="BH98" s="322">
        <v>1350</v>
      </c>
      <c r="BI98" s="322">
        <v>1631</v>
      </c>
      <c r="BJ98" s="322">
        <v>8848</v>
      </c>
      <c r="BK98" s="322">
        <v>1747</v>
      </c>
      <c r="BL98" s="322">
        <v>711</v>
      </c>
      <c r="BM98" s="322">
        <v>506</v>
      </c>
      <c r="BN98" s="322">
        <v>1676</v>
      </c>
      <c r="BO98" s="322">
        <v>4208</v>
      </c>
      <c r="BP98" s="322">
        <v>11808</v>
      </c>
      <c r="BQ98" s="322">
        <v>5840</v>
      </c>
      <c r="BR98" s="322">
        <v>3960</v>
      </c>
      <c r="BS98" s="322">
        <v>2008</v>
      </c>
      <c r="BT98" s="322">
        <v>4589</v>
      </c>
      <c r="BU98" s="322">
        <v>2295</v>
      </c>
      <c r="BV98" s="322">
        <v>2294</v>
      </c>
    </row>
    <row r="99" spans="1:74" x14ac:dyDescent="0.2">
      <c r="A99" s="40" t="s">
        <v>44</v>
      </c>
      <c r="B99" s="322">
        <v>104710</v>
      </c>
      <c r="C99" s="322">
        <v>74658</v>
      </c>
      <c r="D99" s="338" t="s">
        <v>2</v>
      </c>
      <c r="E99" s="322">
        <v>5388</v>
      </c>
      <c r="F99" s="338" t="s">
        <v>2</v>
      </c>
      <c r="G99" s="338" t="s">
        <v>2</v>
      </c>
      <c r="H99" s="338" t="s">
        <v>2</v>
      </c>
      <c r="I99" s="338" t="s">
        <v>2</v>
      </c>
      <c r="J99" s="338" t="s">
        <v>2</v>
      </c>
      <c r="K99" s="338" t="s">
        <v>2</v>
      </c>
      <c r="L99" s="338" t="s">
        <v>2</v>
      </c>
      <c r="M99" s="322">
        <v>3610</v>
      </c>
      <c r="N99" s="322">
        <v>678</v>
      </c>
      <c r="O99" s="322">
        <v>1510</v>
      </c>
      <c r="P99" s="322">
        <v>1147</v>
      </c>
      <c r="Q99" s="338" t="s">
        <v>2</v>
      </c>
      <c r="R99" s="338" t="s">
        <v>2</v>
      </c>
      <c r="S99" s="322">
        <v>5379</v>
      </c>
      <c r="T99" s="322">
        <v>10318</v>
      </c>
      <c r="U99" s="322">
        <v>2410</v>
      </c>
      <c r="V99" s="338" t="s">
        <v>2</v>
      </c>
      <c r="W99" s="338" t="s">
        <v>2</v>
      </c>
      <c r="X99" s="338" t="s">
        <v>2</v>
      </c>
      <c r="Z99" s="40" t="s">
        <v>44</v>
      </c>
      <c r="AA99" s="322">
        <v>112847</v>
      </c>
      <c r="AB99" s="322">
        <v>72664</v>
      </c>
      <c r="AC99" s="322">
        <v>49358</v>
      </c>
      <c r="AD99" s="322">
        <v>4926</v>
      </c>
      <c r="AE99" s="322">
        <v>18380</v>
      </c>
      <c r="AF99" s="338">
        <v>5181</v>
      </c>
      <c r="AG99" s="322">
        <v>1690</v>
      </c>
      <c r="AH99" s="322">
        <v>839</v>
      </c>
      <c r="AI99" s="322">
        <v>1167</v>
      </c>
      <c r="AJ99" s="322">
        <v>1485</v>
      </c>
      <c r="AK99" s="338">
        <v>8549</v>
      </c>
      <c r="AL99" s="322">
        <v>3197</v>
      </c>
      <c r="AM99" s="322">
        <v>941</v>
      </c>
      <c r="AN99" s="322">
        <v>1508</v>
      </c>
      <c r="AO99" s="322">
        <v>1274</v>
      </c>
      <c r="AP99" s="322">
        <v>1629</v>
      </c>
      <c r="AQ99" s="338">
        <v>24146</v>
      </c>
      <c r="AR99" s="322">
        <v>10655</v>
      </c>
      <c r="AS99" s="322">
        <v>11910</v>
      </c>
      <c r="AT99" s="322">
        <v>1581</v>
      </c>
      <c r="AU99" s="322">
        <v>2307</v>
      </c>
      <c r="AV99" s="338" t="s">
        <v>2</v>
      </c>
      <c r="AW99" s="322">
        <v>2307</v>
      </c>
      <c r="AX99" s="338"/>
      <c r="AY99" s="40" t="s">
        <v>44</v>
      </c>
      <c r="AZ99" s="322">
        <v>128702</v>
      </c>
      <c r="BA99" s="322">
        <v>76424</v>
      </c>
      <c r="BB99" s="322">
        <v>42724</v>
      </c>
      <c r="BC99" s="322">
        <v>3489</v>
      </c>
      <c r="BD99" s="322">
        <v>30211</v>
      </c>
      <c r="BE99" s="322">
        <v>8420</v>
      </c>
      <c r="BF99" s="322">
        <v>2443</v>
      </c>
      <c r="BG99" s="322">
        <v>1375</v>
      </c>
      <c r="BH99" s="322">
        <v>1888</v>
      </c>
      <c r="BI99" s="322">
        <v>2714</v>
      </c>
      <c r="BJ99" s="322">
        <v>12428</v>
      </c>
      <c r="BK99" s="322">
        <v>2959</v>
      </c>
      <c r="BL99" s="322">
        <v>917</v>
      </c>
      <c r="BM99" s="322">
        <v>2109</v>
      </c>
      <c r="BN99" s="322">
        <v>2027</v>
      </c>
      <c r="BO99" s="322">
        <v>4416</v>
      </c>
      <c r="BP99" s="322">
        <v>25751</v>
      </c>
      <c r="BQ99" s="322">
        <v>12194</v>
      </c>
      <c r="BR99" s="322">
        <v>10259</v>
      </c>
      <c r="BS99" s="322">
        <v>3298</v>
      </c>
      <c r="BT99" s="322">
        <v>5679</v>
      </c>
      <c r="BU99" s="322">
        <v>895</v>
      </c>
      <c r="BV99" s="322">
        <v>4784</v>
      </c>
    </row>
    <row r="100" spans="1:74" x14ac:dyDescent="0.2">
      <c r="A100" s="40" t="s">
        <v>45</v>
      </c>
      <c r="B100" s="322">
        <v>103834</v>
      </c>
      <c r="C100" s="322">
        <v>77254</v>
      </c>
      <c r="D100" s="338" t="s">
        <v>2</v>
      </c>
      <c r="E100" s="322">
        <v>5232</v>
      </c>
      <c r="F100" s="338" t="s">
        <v>2</v>
      </c>
      <c r="G100" s="338" t="s">
        <v>2</v>
      </c>
      <c r="H100" s="338" t="s">
        <v>2</v>
      </c>
      <c r="I100" s="338" t="s">
        <v>2</v>
      </c>
      <c r="J100" s="338" t="s">
        <v>2</v>
      </c>
      <c r="K100" s="338" t="s">
        <v>2</v>
      </c>
      <c r="L100" s="338" t="s">
        <v>2</v>
      </c>
      <c r="M100" s="322">
        <v>16242</v>
      </c>
      <c r="N100" s="322">
        <v>1140</v>
      </c>
      <c r="O100" s="322">
        <v>284</v>
      </c>
      <c r="P100" s="322">
        <v>963</v>
      </c>
      <c r="Q100" s="338" t="s">
        <v>2</v>
      </c>
      <c r="R100" s="338" t="s">
        <v>2</v>
      </c>
      <c r="S100" s="322">
        <v>901</v>
      </c>
      <c r="T100" s="322">
        <v>2287</v>
      </c>
      <c r="U100" s="322">
        <v>655</v>
      </c>
      <c r="V100" s="338" t="s">
        <v>2</v>
      </c>
      <c r="W100" s="338" t="s">
        <v>2</v>
      </c>
      <c r="X100" s="338" t="s">
        <v>2</v>
      </c>
      <c r="Z100" s="40" t="s">
        <v>45</v>
      </c>
      <c r="AA100" s="322">
        <v>106858</v>
      </c>
      <c r="AB100" s="322">
        <v>63451</v>
      </c>
      <c r="AC100" s="322">
        <v>53438</v>
      </c>
      <c r="AD100" s="322">
        <v>4899</v>
      </c>
      <c r="AE100" s="322">
        <v>5114</v>
      </c>
      <c r="AF100" s="338">
        <v>2843</v>
      </c>
      <c r="AG100" s="322">
        <v>715</v>
      </c>
      <c r="AH100" s="322">
        <v>297</v>
      </c>
      <c r="AI100" s="322">
        <v>1006</v>
      </c>
      <c r="AJ100" s="322">
        <v>825</v>
      </c>
      <c r="AK100" s="338">
        <v>32223</v>
      </c>
      <c r="AL100" s="322">
        <v>23270</v>
      </c>
      <c r="AM100" s="322">
        <v>2112</v>
      </c>
      <c r="AN100" s="322">
        <v>494</v>
      </c>
      <c r="AO100" s="322">
        <v>1362</v>
      </c>
      <c r="AP100" s="322">
        <v>4985</v>
      </c>
      <c r="AQ100" s="338">
        <v>6889</v>
      </c>
      <c r="AR100" s="322">
        <v>3022</v>
      </c>
      <c r="AS100" s="322">
        <v>3381</v>
      </c>
      <c r="AT100" s="322">
        <v>486</v>
      </c>
      <c r="AU100" s="322">
        <v>1452</v>
      </c>
      <c r="AV100" s="338" t="s">
        <v>2</v>
      </c>
      <c r="AW100" s="322">
        <v>1452</v>
      </c>
      <c r="AX100" s="338"/>
      <c r="AY100" s="40" t="s">
        <v>45</v>
      </c>
      <c r="AZ100" s="322">
        <v>121033</v>
      </c>
      <c r="BA100" s="322">
        <v>50887</v>
      </c>
      <c r="BB100" s="322">
        <v>36787</v>
      </c>
      <c r="BC100" s="322">
        <v>3799</v>
      </c>
      <c r="BD100" s="322">
        <v>10301</v>
      </c>
      <c r="BE100" s="322">
        <v>4750</v>
      </c>
      <c r="BF100" s="322">
        <v>1214</v>
      </c>
      <c r="BG100" s="322">
        <v>520</v>
      </c>
      <c r="BH100" s="322">
        <v>1678</v>
      </c>
      <c r="BI100" s="322">
        <v>1338</v>
      </c>
      <c r="BJ100" s="322">
        <v>51390</v>
      </c>
      <c r="BK100" s="322">
        <v>32199</v>
      </c>
      <c r="BL100" s="322">
        <v>3705</v>
      </c>
      <c r="BM100" s="322">
        <v>694</v>
      </c>
      <c r="BN100" s="322">
        <v>1403</v>
      </c>
      <c r="BO100" s="322">
        <v>13389</v>
      </c>
      <c r="BP100" s="322">
        <v>10611</v>
      </c>
      <c r="BQ100" s="322">
        <v>4686</v>
      </c>
      <c r="BR100" s="322">
        <v>3800</v>
      </c>
      <c r="BS100" s="322">
        <v>2125</v>
      </c>
      <c r="BT100" s="322">
        <v>3395</v>
      </c>
      <c r="BU100" s="322">
        <v>1719</v>
      </c>
      <c r="BV100" s="322">
        <v>1676</v>
      </c>
    </row>
    <row r="101" spans="1:74" x14ac:dyDescent="0.2">
      <c r="A101" s="40" t="s">
        <v>46</v>
      </c>
      <c r="B101" s="322">
        <v>118328</v>
      </c>
      <c r="C101" s="322">
        <v>114623</v>
      </c>
      <c r="D101" s="338" t="s">
        <v>2</v>
      </c>
      <c r="E101" s="322">
        <v>2139</v>
      </c>
      <c r="F101" s="338" t="s">
        <v>2</v>
      </c>
      <c r="G101" s="338" t="s">
        <v>2</v>
      </c>
      <c r="H101" s="338" t="s">
        <v>2</v>
      </c>
      <c r="I101" s="338" t="s">
        <v>2</v>
      </c>
      <c r="J101" s="338" t="s">
        <v>2</v>
      </c>
      <c r="K101" s="338" t="s">
        <v>2</v>
      </c>
      <c r="L101" s="338" t="s">
        <v>2</v>
      </c>
      <c r="M101" s="322">
        <v>1190</v>
      </c>
      <c r="N101" s="322">
        <v>179</v>
      </c>
      <c r="O101" s="322">
        <v>82</v>
      </c>
      <c r="P101" s="322">
        <v>437</v>
      </c>
      <c r="Q101" s="338" t="s">
        <v>2</v>
      </c>
      <c r="R101" s="338" t="s">
        <v>2</v>
      </c>
      <c r="S101" s="322">
        <v>208</v>
      </c>
      <c r="T101" s="322">
        <v>660</v>
      </c>
      <c r="U101" s="322">
        <v>253</v>
      </c>
      <c r="V101" s="338" t="s">
        <v>2</v>
      </c>
      <c r="W101" s="338" t="s">
        <v>2</v>
      </c>
      <c r="X101" s="338" t="s">
        <v>2</v>
      </c>
      <c r="Z101" s="40" t="s">
        <v>46</v>
      </c>
      <c r="AA101" s="322">
        <v>116295</v>
      </c>
      <c r="AB101" s="322">
        <v>110565</v>
      </c>
      <c r="AC101" s="322">
        <v>106627</v>
      </c>
      <c r="AD101" s="322">
        <v>1937</v>
      </c>
      <c r="AE101" s="322">
        <v>2001</v>
      </c>
      <c r="AF101" s="338">
        <v>1180</v>
      </c>
      <c r="AG101" s="322">
        <v>420</v>
      </c>
      <c r="AH101" s="322">
        <v>117</v>
      </c>
      <c r="AI101" s="322">
        <v>355</v>
      </c>
      <c r="AJ101" s="322">
        <v>288</v>
      </c>
      <c r="AK101" s="338">
        <v>2613</v>
      </c>
      <c r="AL101" s="322">
        <v>1452</v>
      </c>
      <c r="AM101" s="322">
        <v>230</v>
      </c>
      <c r="AN101" s="322">
        <v>118</v>
      </c>
      <c r="AO101" s="322">
        <v>479</v>
      </c>
      <c r="AP101" s="322">
        <v>334</v>
      </c>
      <c r="AQ101" s="338">
        <v>1659</v>
      </c>
      <c r="AR101" s="322">
        <v>750</v>
      </c>
      <c r="AS101" s="322">
        <v>799</v>
      </c>
      <c r="AT101" s="322">
        <v>110</v>
      </c>
      <c r="AU101" s="322">
        <v>278</v>
      </c>
      <c r="AV101" s="338" t="s">
        <v>2</v>
      </c>
      <c r="AW101" s="322">
        <v>278</v>
      </c>
      <c r="AX101" s="338"/>
      <c r="AY101" s="40" t="s">
        <v>46</v>
      </c>
      <c r="AZ101" s="322">
        <v>123023</v>
      </c>
      <c r="BA101" s="322">
        <v>107716</v>
      </c>
      <c r="BB101" s="322">
        <v>102154</v>
      </c>
      <c r="BC101" s="322">
        <v>1674</v>
      </c>
      <c r="BD101" s="322">
        <v>3888</v>
      </c>
      <c r="BE101" s="322">
        <v>2497</v>
      </c>
      <c r="BF101" s="322">
        <v>990</v>
      </c>
      <c r="BG101" s="322">
        <v>364</v>
      </c>
      <c r="BH101" s="322">
        <v>569</v>
      </c>
      <c r="BI101" s="322">
        <v>574</v>
      </c>
      <c r="BJ101" s="322">
        <v>6026</v>
      </c>
      <c r="BK101" s="322">
        <v>2551</v>
      </c>
      <c r="BL101" s="322">
        <v>763</v>
      </c>
      <c r="BM101" s="322">
        <v>474</v>
      </c>
      <c r="BN101" s="322">
        <v>808</v>
      </c>
      <c r="BO101" s="322">
        <v>1430</v>
      </c>
      <c r="BP101" s="322">
        <v>6190</v>
      </c>
      <c r="BQ101" s="322">
        <v>4123</v>
      </c>
      <c r="BR101" s="322">
        <v>1539</v>
      </c>
      <c r="BS101" s="322">
        <v>528</v>
      </c>
      <c r="BT101" s="322">
        <v>594</v>
      </c>
      <c r="BU101" s="322">
        <v>125</v>
      </c>
      <c r="BV101" s="322">
        <v>469</v>
      </c>
    </row>
    <row r="102" spans="1:74" x14ac:dyDescent="0.2">
      <c r="A102" s="40" t="s">
        <v>47</v>
      </c>
      <c r="B102" s="322">
        <v>118468</v>
      </c>
      <c r="C102" s="322">
        <v>104309</v>
      </c>
      <c r="D102" s="338" t="s">
        <v>2</v>
      </c>
      <c r="E102" s="322">
        <v>3939</v>
      </c>
      <c r="F102" s="338" t="s">
        <v>2</v>
      </c>
      <c r="G102" s="338" t="s">
        <v>2</v>
      </c>
      <c r="H102" s="338" t="s">
        <v>2</v>
      </c>
      <c r="I102" s="338" t="s">
        <v>2</v>
      </c>
      <c r="J102" s="338" t="s">
        <v>2</v>
      </c>
      <c r="K102" s="338" t="s">
        <v>2</v>
      </c>
      <c r="L102" s="338" t="s">
        <v>2</v>
      </c>
      <c r="M102" s="322">
        <v>7721</v>
      </c>
      <c r="N102" s="322">
        <v>985</v>
      </c>
      <c r="O102" s="322">
        <v>398</v>
      </c>
      <c r="P102" s="322">
        <v>622</v>
      </c>
      <c r="Q102" s="338" t="s">
        <v>2</v>
      </c>
      <c r="R102" s="338" t="s">
        <v>2</v>
      </c>
      <c r="S102" s="322">
        <v>430</v>
      </c>
      <c r="T102" s="322">
        <v>1048</v>
      </c>
      <c r="U102" s="322">
        <v>389</v>
      </c>
      <c r="V102" s="338" t="s">
        <v>2</v>
      </c>
      <c r="W102" s="338" t="s">
        <v>2</v>
      </c>
      <c r="X102" s="338" t="s">
        <v>2</v>
      </c>
      <c r="Z102" s="40" t="s">
        <v>47</v>
      </c>
      <c r="AA102" s="322">
        <v>125544</v>
      </c>
      <c r="AB102" s="322">
        <v>99453</v>
      </c>
      <c r="AC102" s="322">
        <v>90828</v>
      </c>
      <c r="AD102" s="322">
        <v>3741</v>
      </c>
      <c r="AE102" s="322">
        <v>4884</v>
      </c>
      <c r="AF102" s="338">
        <v>2811</v>
      </c>
      <c r="AG102" s="322">
        <v>748</v>
      </c>
      <c r="AH102" s="322">
        <v>368</v>
      </c>
      <c r="AI102" s="322">
        <v>929</v>
      </c>
      <c r="AJ102" s="322">
        <v>766</v>
      </c>
      <c r="AK102" s="338">
        <v>17696</v>
      </c>
      <c r="AL102" s="322">
        <v>11925</v>
      </c>
      <c r="AM102" s="322">
        <v>1915</v>
      </c>
      <c r="AN102" s="322">
        <v>697</v>
      </c>
      <c r="AO102" s="322">
        <v>1057</v>
      </c>
      <c r="AP102" s="322">
        <v>2102</v>
      </c>
      <c r="AQ102" s="338">
        <v>4322</v>
      </c>
      <c r="AR102" s="322">
        <v>2291</v>
      </c>
      <c r="AS102" s="322">
        <v>1764</v>
      </c>
      <c r="AT102" s="322">
        <v>267</v>
      </c>
      <c r="AU102" s="322">
        <v>1262</v>
      </c>
      <c r="AV102" s="338" t="s">
        <v>2</v>
      </c>
      <c r="AW102" s="322">
        <v>1262</v>
      </c>
      <c r="AX102" s="338"/>
      <c r="AY102" s="40" t="s">
        <v>47</v>
      </c>
      <c r="AZ102" s="322">
        <v>138125</v>
      </c>
      <c r="BA102" s="322">
        <v>84551</v>
      </c>
      <c r="BB102" s="322">
        <v>72236</v>
      </c>
      <c r="BC102" s="322">
        <v>3174</v>
      </c>
      <c r="BD102" s="322">
        <v>9141</v>
      </c>
      <c r="BE102" s="322">
        <v>5370</v>
      </c>
      <c r="BF102" s="322">
        <v>1460</v>
      </c>
      <c r="BG102" s="322">
        <v>717</v>
      </c>
      <c r="BH102" s="322">
        <v>1712</v>
      </c>
      <c r="BI102" s="322">
        <v>1481</v>
      </c>
      <c r="BJ102" s="322">
        <v>34233</v>
      </c>
      <c r="BK102" s="322">
        <v>18346</v>
      </c>
      <c r="BL102" s="322">
        <v>4351</v>
      </c>
      <c r="BM102" s="322">
        <v>1268</v>
      </c>
      <c r="BN102" s="322">
        <v>1579</v>
      </c>
      <c r="BO102" s="322">
        <v>8689</v>
      </c>
      <c r="BP102" s="322">
        <v>10366</v>
      </c>
      <c r="BQ102" s="322">
        <v>5791</v>
      </c>
      <c r="BR102" s="322">
        <v>2492</v>
      </c>
      <c r="BS102" s="322">
        <v>2083</v>
      </c>
      <c r="BT102" s="322">
        <v>3605</v>
      </c>
      <c r="BU102" s="322">
        <v>1210</v>
      </c>
      <c r="BV102" s="322">
        <v>2395</v>
      </c>
    </row>
    <row r="103" spans="1:74" x14ac:dyDescent="0.2">
      <c r="A103" s="40" t="s">
        <v>48</v>
      </c>
      <c r="B103" s="322">
        <v>104483</v>
      </c>
      <c r="C103" s="322">
        <v>79542</v>
      </c>
      <c r="D103" s="338" t="s">
        <v>2</v>
      </c>
      <c r="E103" s="322">
        <v>4192</v>
      </c>
      <c r="F103" s="338" t="s">
        <v>2</v>
      </c>
      <c r="G103" s="338" t="s">
        <v>2</v>
      </c>
      <c r="H103" s="338" t="s">
        <v>2</v>
      </c>
      <c r="I103" s="338" t="s">
        <v>2</v>
      </c>
      <c r="J103" s="338" t="s">
        <v>2</v>
      </c>
      <c r="K103" s="338" t="s">
        <v>2</v>
      </c>
      <c r="L103" s="338" t="s">
        <v>2</v>
      </c>
      <c r="M103" s="322">
        <v>14573</v>
      </c>
      <c r="N103" s="322">
        <v>2491</v>
      </c>
      <c r="O103" s="322">
        <v>316</v>
      </c>
      <c r="P103" s="322">
        <v>664</v>
      </c>
      <c r="Q103" s="338" t="s">
        <v>2</v>
      </c>
      <c r="R103" s="338" t="s">
        <v>2</v>
      </c>
      <c r="S103" s="322">
        <v>1182</v>
      </c>
      <c r="T103" s="322">
        <v>1182</v>
      </c>
      <c r="U103" s="322">
        <v>514</v>
      </c>
      <c r="V103" s="338" t="s">
        <v>2</v>
      </c>
      <c r="W103" s="338" t="s">
        <v>2</v>
      </c>
      <c r="X103" s="338" t="s">
        <v>2</v>
      </c>
      <c r="Z103" s="40" t="s">
        <v>48</v>
      </c>
      <c r="AA103" s="322">
        <v>108119</v>
      </c>
      <c r="AB103" s="322">
        <v>70488</v>
      </c>
      <c r="AC103" s="322">
        <v>59946</v>
      </c>
      <c r="AD103" s="322">
        <v>3425</v>
      </c>
      <c r="AE103" s="322">
        <v>7117</v>
      </c>
      <c r="AF103" s="338">
        <v>3253</v>
      </c>
      <c r="AG103" s="322">
        <v>690</v>
      </c>
      <c r="AH103" s="322">
        <v>438</v>
      </c>
      <c r="AI103" s="322">
        <v>1181</v>
      </c>
      <c r="AJ103" s="322">
        <v>944</v>
      </c>
      <c r="AK103" s="338">
        <v>27099</v>
      </c>
      <c r="AL103" s="322">
        <v>18450</v>
      </c>
      <c r="AM103" s="322">
        <v>4501</v>
      </c>
      <c r="AN103" s="322">
        <v>579</v>
      </c>
      <c r="AO103" s="322">
        <v>983</v>
      </c>
      <c r="AP103" s="322">
        <v>2586</v>
      </c>
      <c r="AQ103" s="338">
        <v>4871</v>
      </c>
      <c r="AR103" s="322">
        <v>2980</v>
      </c>
      <c r="AS103" s="322">
        <v>1522</v>
      </c>
      <c r="AT103" s="322">
        <v>369</v>
      </c>
      <c r="AU103" s="322">
        <v>2408</v>
      </c>
      <c r="AV103" s="338" t="s">
        <v>2</v>
      </c>
      <c r="AW103" s="322">
        <v>2408</v>
      </c>
      <c r="AX103" s="338"/>
      <c r="AY103" s="40" t="s">
        <v>48</v>
      </c>
      <c r="AZ103" s="322">
        <v>126560</v>
      </c>
      <c r="BA103" s="322">
        <v>65882</v>
      </c>
      <c r="BB103" s="322">
        <v>48060</v>
      </c>
      <c r="BC103" s="322">
        <v>2539</v>
      </c>
      <c r="BD103" s="322">
        <v>15283</v>
      </c>
      <c r="BE103" s="322">
        <v>5259</v>
      </c>
      <c r="BF103" s="322">
        <v>1200</v>
      </c>
      <c r="BG103" s="322">
        <v>853</v>
      </c>
      <c r="BH103" s="322">
        <v>1688</v>
      </c>
      <c r="BI103" s="322">
        <v>1518</v>
      </c>
      <c r="BJ103" s="322">
        <v>42272</v>
      </c>
      <c r="BK103" s="322">
        <v>23116</v>
      </c>
      <c r="BL103" s="322">
        <v>6613</v>
      </c>
      <c r="BM103" s="322">
        <v>1041</v>
      </c>
      <c r="BN103" s="322">
        <v>1306</v>
      </c>
      <c r="BO103" s="322">
        <v>10196</v>
      </c>
      <c r="BP103" s="322">
        <v>8935</v>
      </c>
      <c r="BQ103" s="322">
        <v>5775</v>
      </c>
      <c r="BR103" s="322">
        <v>1777</v>
      </c>
      <c r="BS103" s="322">
        <v>1383</v>
      </c>
      <c r="BT103" s="322">
        <v>4212</v>
      </c>
      <c r="BU103" s="322">
        <v>1600</v>
      </c>
      <c r="BV103" s="322">
        <v>2612</v>
      </c>
    </row>
    <row r="104" spans="1:74" x14ac:dyDescent="0.2">
      <c r="A104" s="40" t="s">
        <v>49</v>
      </c>
      <c r="B104" s="322">
        <v>86692</v>
      </c>
      <c r="C104" s="322">
        <v>70383</v>
      </c>
      <c r="D104" s="338" t="s">
        <v>2</v>
      </c>
      <c r="E104" s="322">
        <v>6152</v>
      </c>
      <c r="F104" s="338" t="s">
        <v>2</v>
      </c>
      <c r="G104" s="338" t="s">
        <v>2</v>
      </c>
      <c r="H104" s="338" t="s">
        <v>2</v>
      </c>
      <c r="I104" s="338" t="s">
        <v>2</v>
      </c>
      <c r="J104" s="338" t="s">
        <v>2</v>
      </c>
      <c r="K104" s="338" t="s">
        <v>2</v>
      </c>
      <c r="L104" s="338" t="s">
        <v>2</v>
      </c>
      <c r="M104" s="322">
        <v>1164</v>
      </c>
      <c r="N104" s="322">
        <v>303</v>
      </c>
      <c r="O104" s="322">
        <v>1341</v>
      </c>
      <c r="P104" s="322">
        <v>1064</v>
      </c>
      <c r="Q104" s="338" t="s">
        <v>2</v>
      </c>
      <c r="R104" s="338" t="s">
        <v>2</v>
      </c>
      <c r="S104" s="322">
        <v>3234</v>
      </c>
      <c r="T104" s="322">
        <v>4509</v>
      </c>
      <c r="U104" s="322">
        <v>1659</v>
      </c>
      <c r="V104" s="338" t="s">
        <v>2</v>
      </c>
      <c r="W104" s="338" t="s">
        <v>2</v>
      </c>
      <c r="X104" s="338" t="s">
        <v>2</v>
      </c>
      <c r="Z104" s="40" t="s">
        <v>49</v>
      </c>
      <c r="AA104" s="322">
        <v>91571</v>
      </c>
      <c r="AB104" s="322">
        <v>68140</v>
      </c>
      <c r="AC104" s="322">
        <v>50745</v>
      </c>
      <c r="AD104" s="322">
        <v>5053</v>
      </c>
      <c r="AE104" s="322">
        <v>12342</v>
      </c>
      <c r="AF104" s="338">
        <v>3813</v>
      </c>
      <c r="AG104" s="322">
        <v>1182</v>
      </c>
      <c r="AH104" s="322">
        <v>671</v>
      </c>
      <c r="AI104" s="322">
        <v>796</v>
      </c>
      <c r="AJ104" s="322">
        <v>1164</v>
      </c>
      <c r="AK104" s="338">
        <v>6377</v>
      </c>
      <c r="AL104" s="322">
        <v>1425</v>
      </c>
      <c r="AM104" s="322">
        <v>412</v>
      </c>
      <c r="AN104" s="322">
        <v>2175</v>
      </c>
      <c r="AO104" s="322">
        <v>1624</v>
      </c>
      <c r="AP104" s="322">
        <v>741</v>
      </c>
      <c r="AQ104" s="338">
        <v>11618</v>
      </c>
      <c r="AR104" s="322">
        <v>5776</v>
      </c>
      <c r="AS104" s="322">
        <v>4810</v>
      </c>
      <c r="AT104" s="322">
        <v>1032</v>
      </c>
      <c r="AU104" s="322">
        <v>1623</v>
      </c>
      <c r="AV104" s="338" t="s">
        <v>2</v>
      </c>
      <c r="AW104" s="322">
        <v>1623</v>
      </c>
      <c r="AX104" s="338"/>
      <c r="AY104" s="40" t="s">
        <v>49</v>
      </c>
      <c r="AZ104" s="322">
        <v>104720</v>
      </c>
      <c r="BA104" s="322">
        <v>70131</v>
      </c>
      <c r="BB104" s="322">
        <v>47898</v>
      </c>
      <c r="BC104" s="322">
        <v>4096</v>
      </c>
      <c r="BD104" s="322">
        <v>18137</v>
      </c>
      <c r="BE104" s="322">
        <v>6923</v>
      </c>
      <c r="BF104" s="322">
        <v>2264</v>
      </c>
      <c r="BG104" s="322">
        <v>1045</v>
      </c>
      <c r="BH104" s="322">
        <v>1388</v>
      </c>
      <c r="BI104" s="322">
        <v>2226</v>
      </c>
      <c r="BJ104" s="322">
        <v>9982</v>
      </c>
      <c r="BK104" s="322">
        <v>1822</v>
      </c>
      <c r="BL104" s="322">
        <v>420</v>
      </c>
      <c r="BM104" s="322">
        <v>2360</v>
      </c>
      <c r="BN104" s="322">
        <v>2466</v>
      </c>
      <c r="BO104" s="322">
        <v>2914</v>
      </c>
      <c r="BP104" s="322">
        <v>14252</v>
      </c>
      <c r="BQ104" s="322">
        <v>6993</v>
      </c>
      <c r="BR104" s="322">
        <v>4460</v>
      </c>
      <c r="BS104" s="322">
        <v>2799</v>
      </c>
      <c r="BT104" s="322">
        <v>3432</v>
      </c>
      <c r="BU104" s="322">
        <v>823</v>
      </c>
      <c r="BV104" s="322">
        <v>2609</v>
      </c>
    </row>
    <row r="105" spans="1:74" x14ac:dyDescent="0.2">
      <c r="A105" s="40" t="s">
        <v>50</v>
      </c>
      <c r="B105" s="322">
        <v>73380</v>
      </c>
      <c r="C105" s="322">
        <v>62035</v>
      </c>
      <c r="D105" s="338" t="s">
        <v>2</v>
      </c>
      <c r="E105" s="322">
        <v>3080</v>
      </c>
      <c r="F105" s="338" t="s">
        <v>2</v>
      </c>
      <c r="G105" s="338" t="s">
        <v>2</v>
      </c>
      <c r="H105" s="338" t="s">
        <v>2</v>
      </c>
      <c r="I105" s="338" t="s">
        <v>2</v>
      </c>
      <c r="J105" s="338" t="s">
        <v>2</v>
      </c>
      <c r="K105" s="338" t="s">
        <v>2</v>
      </c>
      <c r="L105" s="338" t="s">
        <v>2</v>
      </c>
      <c r="M105" s="322">
        <v>794</v>
      </c>
      <c r="N105" s="322">
        <v>352</v>
      </c>
      <c r="O105" s="322">
        <v>303</v>
      </c>
      <c r="P105" s="322">
        <v>799</v>
      </c>
      <c r="Q105" s="338" t="s">
        <v>2</v>
      </c>
      <c r="R105" s="338" t="s">
        <v>2</v>
      </c>
      <c r="S105" s="322">
        <v>1606</v>
      </c>
      <c r="T105" s="322">
        <v>1839</v>
      </c>
      <c r="U105" s="322">
        <v>828</v>
      </c>
      <c r="V105" s="338" t="s">
        <v>2</v>
      </c>
      <c r="W105" s="338" t="s">
        <v>2</v>
      </c>
      <c r="X105" s="338" t="s">
        <v>2</v>
      </c>
      <c r="Z105" s="40" t="s">
        <v>50</v>
      </c>
      <c r="AA105" s="322">
        <v>82973</v>
      </c>
      <c r="AB105" s="322">
        <v>64608</v>
      </c>
      <c r="AC105" s="322">
        <v>40575</v>
      </c>
      <c r="AD105" s="322">
        <v>2718</v>
      </c>
      <c r="AE105" s="322">
        <v>21315</v>
      </c>
      <c r="AF105" s="338">
        <v>3526</v>
      </c>
      <c r="AG105" s="322">
        <v>668</v>
      </c>
      <c r="AH105" s="322">
        <v>563</v>
      </c>
      <c r="AI105" s="322">
        <v>983</v>
      </c>
      <c r="AJ105" s="322">
        <v>1312</v>
      </c>
      <c r="AK105" s="338">
        <v>5255</v>
      </c>
      <c r="AL105" s="322">
        <v>1621</v>
      </c>
      <c r="AM105" s="322">
        <v>578</v>
      </c>
      <c r="AN105" s="322">
        <v>594</v>
      </c>
      <c r="AO105" s="322">
        <v>1401</v>
      </c>
      <c r="AP105" s="322">
        <v>1061</v>
      </c>
      <c r="AQ105" s="338">
        <v>5963</v>
      </c>
      <c r="AR105" s="322">
        <v>3251</v>
      </c>
      <c r="AS105" s="322">
        <v>2200</v>
      </c>
      <c r="AT105" s="322">
        <v>512</v>
      </c>
      <c r="AU105" s="322">
        <v>3621</v>
      </c>
      <c r="AV105" s="338" t="s">
        <v>2</v>
      </c>
      <c r="AW105" s="322">
        <v>3621</v>
      </c>
      <c r="AX105" s="338"/>
      <c r="AY105" s="40" t="s">
        <v>50</v>
      </c>
      <c r="AZ105" s="322">
        <v>80455</v>
      </c>
      <c r="BA105" s="322">
        <v>55728</v>
      </c>
      <c r="BB105" s="322">
        <v>30109</v>
      </c>
      <c r="BC105" s="322">
        <v>1858</v>
      </c>
      <c r="BD105" s="322">
        <v>23761</v>
      </c>
      <c r="BE105" s="322">
        <v>4619</v>
      </c>
      <c r="BF105" s="322">
        <v>865</v>
      </c>
      <c r="BG105" s="322">
        <v>566</v>
      </c>
      <c r="BH105" s="322">
        <v>1561</v>
      </c>
      <c r="BI105" s="322">
        <v>1627</v>
      </c>
      <c r="BJ105" s="322">
        <v>9009</v>
      </c>
      <c r="BK105" s="322">
        <v>1307</v>
      </c>
      <c r="BL105" s="322">
        <v>433</v>
      </c>
      <c r="BM105" s="322">
        <v>413</v>
      </c>
      <c r="BN105" s="322">
        <v>2127</v>
      </c>
      <c r="BO105" s="322">
        <v>4729</v>
      </c>
      <c r="BP105" s="322">
        <v>5575</v>
      </c>
      <c r="BQ105" s="322">
        <v>3006</v>
      </c>
      <c r="BR105" s="322">
        <v>1750</v>
      </c>
      <c r="BS105" s="322">
        <v>819</v>
      </c>
      <c r="BT105" s="322">
        <v>5524</v>
      </c>
      <c r="BU105" s="322">
        <v>2935</v>
      </c>
      <c r="BV105" s="322">
        <v>2589</v>
      </c>
    </row>
    <row r="106" spans="1:74" x14ac:dyDescent="0.2">
      <c r="A106" s="40" t="s">
        <v>51</v>
      </c>
      <c r="B106" s="322">
        <v>68824</v>
      </c>
      <c r="C106" s="322">
        <v>63110</v>
      </c>
      <c r="D106" s="338" t="s">
        <v>2</v>
      </c>
      <c r="E106" s="322">
        <v>2072</v>
      </c>
      <c r="F106" s="338" t="s">
        <v>2</v>
      </c>
      <c r="G106" s="338" t="s">
        <v>2</v>
      </c>
      <c r="H106" s="338" t="s">
        <v>2</v>
      </c>
      <c r="I106" s="338" t="s">
        <v>2</v>
      </c>
      <c r="J106" s="338" t="s">
        <v>2</v>
      </c>
      <c r="K106" s="338" t="s">
        <v>2</v>
      </c>
      <c r="L106" s="338" t="s">
        <v>2</v>
      </c>
      <c r="M106" s="322">
        <v>1504</v>
      </c>
      <c r="N106" s="322">
        <v>386</v>
      </c>
      <c r="O106" s="322">
        <v>55</v>
      </c>
      <c r="P106" s="322">
        <v>581</v>
      </c>
      <c r="Q106" s="338" t="s">
        <v>2</v>
      </c>
      <c r="R106" s="338" t="s">
        <v>2</v>
      </c>
      <c r="S106" s="322">
        <v>236</v>
      </c>
      <c r="T106" s="322">
        <v>246</v>
      </c>
      <c r="U106" s="322">
        <v>170</v>
      </c>
      <c r="V106" s="338" t="s">
        <v>2</v>
      </c>
      <c r="W106" s="338" t="s">
        <v>2</v>
      </c>
      <c r="X106" s="338" t="s">
        <v>2</v>
      </c>
      <c r="Z106" s="40" t="s">
        <v>51</v>
      </c>
      <c r="AA106" s="322">
        <v>75278</v>
      </c>
      <c r="AB106" s="322">
        <v>63524</v>
      </c>
      <c r="AC106" s="322">
        <v>56615</v>
      </c>
      <c r="AD106" s="322">
        <v>1763</v>
      </c>
      <c r="AE106" s="322">
        <v>5146</v>
      </c>
      <c r="AF106" s="338">
        <v>1773</v>
      </c>
      <c r="AG106" s="322">
        <v>304</v>
      </c>
      <c r="AH106" s="322">
        <v>196</v>
      </c>
      <c r="AI106" s="322">
        <v>751</v>
      </c>
      <c r="AJ106" s="322">
        <v>522</v>
      </c>
      <c r="AK106" s="338">
        <v>6799</v>
      </c>
      <c r="AL106" s="322">
        <v>2740</v>
      </c>
      <c r="AM106" s="322">
        <v>894</v>
      </c>
      <c r="AN106" s="322">
        <v>169</v>
      </c>
      <c r="AO106" s="322">
        <v>1071</v>
      </c>
      <c r="AP106" s="322">
        <v>1925</v>
      </c>
      <c r="AQ106" s="338">
        <v>1175</v>
      </c>
      <c r="AR106" s="322">
        <v>717</v>
      </c>
      <c r="AS106" s="322">
        <v>402</v>
      </c>
      <c r="AT106" s="322">
        <v>56</v>
      </c>
      <c r="AU106" s="322">
        <v>2007</v>
      </c>
      <c r="AV106" s="338" t="s">
        <v>2</v>
      </c>
      <c r="AW106" s="322">
        <v>2007</v>
      </c>
      <c r="AX106" s="338"/>
      <c r="AY106" s="40" t="s">
        <v>51</v>
      </c>
      <c r="AZ106" s="322">
        <v>81957</v>
      </c>
      <c r="BA106" s="322">
        <v>61135</v>
      </c>
      <c r="BB106" s="322">
        <v>50925</v>
      </c>
      <c r="BC106" s="322">
        <v>1512</v>
      </c>
      <c r="BD106" s="322">
        <v>8698</v>
      </c>
      <c r="BE106" s="322">
        <v>3259</v>
      </c>
      <c r="BF106" s="322">
        <v>621</v>
      </c>
      <c r="BG106" s="322">
        <v>359</v>
      </c>
      <c r="BH106" s="322">
        <v>1290</v>
      </c>
      <c r="BI106" s="322">
        <v>989</v>
      </c>
      <c r="BJ106" s="322">
        <v>13317</v>
      </c>
      <c r="BK106" s="322">
        <v>3219</v>
      </c>
      <c r="BL106" s="322">
        <v>1477</v>
      </c>
      <c r="BM106" s="322">
        <v>377</v>
      </c>
      <c r="BN106" s="322">
        <v>1585</v>
      </c>
      <c r="BO106" s="322">
        <v>6659</v>
      </c>
      <c r="BP106" s="322">
        <v>2114</v>
      </c>
      <c r="BQ106" s="322">
        <v>1353</v>
      </c>
      <c r="BR106" s="322">
        <v>563</v>
      </c>
      <c r="BS106" s="322">
        <v>198</v>
      </c>
      <c r="BT106" s="322">
        <v>2132</v>
      </c>
      <c r="BU106" s="322">
        <v>1121</v>
      </c>
      <c r="BV106" s="322">
        <v>1011</v>
      </c>
    </row>
    <row r="107" spans="1:74" x14ac:dyDescent="0.2">
      <c r="A107" s="40" t="s">
        <v>52</v>
      </c>
      <c r="B107" s="322">
        <v>128269</v>
      </c>
      <c r="C107" s="322">
        <v>89148</v>
      </c>
      <c r="D107" s="338" t="s">
        <v>2</v>
      </c>
      <c r="E107" s="322">
        <v>6107</v>
      </c>
      <c r="F107" s="338" t="s">
        <v>2</v>
      </c>
      <c r="G107" s="338" t="s">
        <v>2</v>
      </c>
      <c r="H107" s="338" t="s">
        <v>2</v>
      </c>
      <c r="I107" s="338" t="s">
        <v>2</v>
      </c>
      <c r="J107" s="338" t="s">
        <v>2</v>
      </c>
      <c r="K107" s="338" t="s">
        <v>2</v>
      </c>
      <c r="L107" s="338" t="s">
        <v>2</v>
      </c>
      <c r="M107" s="322">
        <v>2615</v>
      </c>
      <c r="N107" s="322">
        <v>926</v>
      </c>
      <c r="O107" s="322">
        <v>787</v>
      </c>
      <c r="P107" s="322">
        <v>1582</v>
      </c>
      <c r="Q107" s="338" t="s">
        <v>2</v>
      </c>
      <c r="R107" s="338" t="s">
        <v>2</v>
      </c>
      <c r="S107" s="322">
        <v>8396</v>
      </c>
      <c r="T107" s="322">
        <v>16852</v>
      </c>
      <c r="U107" s="322">
        <v>3471</v>
      </c>
      <c r="V107" s="338" t="s">
        <v>2</v>
      </c>
      <c r="W107" s="338" t="s">
        <v>2</v>
      </c>
      <c r="X107" s="338" t="s">
        <v>2</v>
      </c>
      <c r="Z107" s="40" t="s">
        <v>52</v>
      </c>
      <c r="AA107" s="322">
        <v>135027</v>
      </c>
      <c r="AB107" s="322">
        <v>81837</v>
      </c>
      <c r="AC107" s="322">
        <v>64036</v>
      </c>
      <c r="AD107" s="322">
        <v>4397</v>
      </c>
      <c r="AE107" s="322">
        <v>13404</v>
      </c>
      <c r="AF107" s="338">
        <v>6712</v>
      </c>
      <c r="AG107" s="322">
        <v>2878</v>
      </c>
      <c r="AH107" s="322">
        <v>1124</v>
      </c>
      <c r="AI107" s="322">
        <v>1038</v>
      </c>
      <c r="AJ107" s="322">
        <v>1672</v>
      </c>
      <c r="AK107" s="338">
        <v>7646</v>
      </c>
      <c r="AL107" s="322">
        <v>2664</v>
      </c>
      <c r="AM107" s="322">
        <v>1270</v>
      </c>
      <c r="AN107" s="322">
        <v>1016</v>
      </c>
      <c r="AO107" s="322">
        <v>1738</v>
      </c>
      <c r="AP107" s="322">
        <v>958</v>
      </c>
      <c r="AQ107" s="338">
        <v>37128</v>
      </c>
      <c r="AR107" s="322">
        <v>16085</v>
      </c>
      <c r="AS107" s="322">
        <v>18015</v>
      </c>
      <c r="AT107" s="322">
        <v>3028</v>
      </c>
      <c r="AU107" s="322">
        <v>1704</v>
      </c>
      <c r="AV107" s="338" t="s">
        <v>2</v>
      </c>
      <c r="AW107" s="322">
        <v>1704</v>
      </c>
      <c r="AX107" s="338"/>
      <c r="AY107" s="40" t="s">
        <v>52</v>
      </c>
      <c r="AZ107" s="322">
        <v>152165</v>
      </c>
      <c r="BA107" s="322">
        <v>84283</v>
      </c>
      <c r="BB107" s="322">
        <v>56297</v>
      </c>
      <c r="BC107" s="322">
        <v>3586</v>
      </c>
      <c r="BD107" s="322">
        <v>24400</v>
      </c>
      <c r="BE107" s="322">
        <v>11661</v>
      </c>
      <c r="BF107" s="322">
        <v>4227</v>
      </c>
      <c r="BG107" s="322">
        <v>2211</v>
      </c>
      <c r="BH107" s="322">
        <v>1725</v>
      </c>
      <c r="BI107" s="322">
        <v>3498</v>
      </c>
      <c r="BJ107" s="322">
        <v>10712</v>
      </c>
      <c r="BK107" s="322">
        <v>2565</v>
      </c>
      <c r="BL107" s="322">
        <v>1424</v>
      </c>
      <c r="BM107" s="322">
        <v>1100</v>
      </c>
      <c r="BN107" s="322">
        <v>2372</v>
      </c>
      <c r="BO107" s="322">
        <v>3251</v>
      </c>
      <c r="BP107" s="322">
        <v>41923</v>
      </c>
      <c r="BQ107" s="322">
        <v>18773</v>
      </c>
      <c r="BR107" s="322">
        <v>16290</v>
      </c>
      <c r="BS107" s="322">
        <v>6860</v>
      </c>
      <c r="BT107" s="322">
        <v>3586</v>
      </c>
      <c r="BU107" s="322">
        <v>723</v>
      </c>
      <c r="BV107" s="322">
        <v>2863</v>
      </c>
    </row>
    <row r="108" spans="1:74" x14ac:dyDescent="0.2">
      <c r="A108" s="40" t="s">
        <v>53</v>
      </c>
      <c r="B108" s="322">
        <v>121740</v>
      </c>
      <c r="C108" s="322">
        <v>95021</v>
      </c>
      <c r="D108" s="338" t="s">
        <v>2</v>
      </c>
      <c r="E108" s="322">
        <v>4008</v>
      </c>
      <c r="F108" s="338" t="s">
        <v>2</v>
      </c>
      <c r="G108" s="338" t="s">
        <v>2</v>
      </c>
      <c r="H108" s="338" t="s">
        <v>2</v>
      </c>
      <c r="I108" s="338" t="s">
        <v>2</v>
      </c>
      <c r="J108" s="338" t="s">
        <v>2</v>
      </c>
      <c r="K108" s="338" t="s">
        <v>2</v>
      </c>
      <c r="L108" s="338" t="s">
        <v>2</v>
      </c>
      <c r="M108" s="322">
        <v>1385</v>
      </c>
      <c r="N108" s="322">
        <v>336</v>
      </c>
      <c r="O108" s="322">
        <v>302</v>
      </c>
      <c r="P108" s="322">
        <v>1244</v>
      </c>
      <c r="Q108" s="338" t="s">
        <v>2</v>
      </c>
      <c r="R108" s="338" t="s">
        <v>2</v>
      </c>
      <c r="S108" s="322">
        <v>4378</v>
      </c>
      <c r="T108" s="322">
        <v>12600</v>
      </c>
      <c r="U108" s="322">
        <v>3126</v>
      </c>
      <c r="V108" s="338" t="s">
        <v>2</v>
      </c>
      <c r="W108" s="338" t="s">
        <v>2</v>
      </c>
      <c r="X108" s="338" t="s">
        <v>2</v>
      </c>
      <c r="Z108" s="40" t="s">
        <v>53</v>
      </c>
      <c r="AA108" s="322">
        <v>128948</v>
      </c>
      <c r="AB108" s="322">
        <v>83887</v>
      </c>
      <c r="AC108" s="322">
        <v>72428</v>
      </c>
      <c r="AD108" s="322">
        <v>3474</v>
      </c>
      <c r="AE108" s="322">
        <v>7985</v>
      </c>
      <c r="AF108" s="338">
        <v>5459</v>
      </c>
      <c r="AG108" s="322">
        <v>2530</v>
      </c>
      <c r="AH108" s="322">
        <v>838</v>
      </c>
      <c r="AI108" s="322">
        <v>775</v>
      </c>
      <c r="AJ108" s="322">
        <v>1316</v>
      </c>
      <c r="AK108" s="338">
        <v>6268</v>
      </c>
      <c r="AL108" s="322">
        <v>1778</v>
      </c>
      <c r="AM108" s="322">
        <v>521</v>
      </c>
      <c r="AN108" s="322">
        <v>581</v>
      </c>
      <c r="AO108" s="322">
        <v>1814</v>
      </c>
      <c r="AP108" s="322">
        <v>1574</v>
      </c>
      <c r="AQ108" s="338">
        <v>31545</v>
      </c>
      <c r="AR108" s="322">
        <v>11571</v>
      </c>
      <c r="AS108" s="322">
        <v>17210</v>
      </c>
      <c r="AT108" s="322">
        <v>2764</v>
      </c>
      <c r="AU108" s="322">
        <v>1789</v>
      </c>
      <c r="AV108" s="338" t="s">
        <v>2</v>
      </c>
      <c r="AW108" s="322">
        <v>1789</v>
      </c>
      <c r="AX108" s="338"/>
      <c r="AY108" s="40" t="s">
        <v>53</v>
      </c>
      <c r="AZ108" s="322">
        <v>140928</v>
      </c>
      <c r="BA108" s="322">
        <v>74088</v>
      </c>
      <c r="BB108" s="322">
        <v>56782</v>
      </c>
      <c r="BC108" s="322">
        <v>2615</v>
      </c>
      <c r="BD108" s="322">
        <v>14691</v>
      </c>
      <c r="BE108" s="322">
        <v>10484</v>
      </c>
      <c r="BF108" s="322">
        <v>4410</v>
      </c>
      <c r="BG108" s="322">
        <v>1709</v>
      </c>
      <c r="BH108" s="322">
        <v>1452</v>
      </c>
      <c r="BI108" s="322">
        <v>2913</v>
      </c>
      <c r="BJ108" s="322">
        <v>12704</v>
      </c>
      <c r="BK108" s="322">
        <v>2188</v>
      </c>
      <c r="BL108" s="322">
        <v>750</v>
      </c>
      <c r="BM108" s="322">
        <v>665</v>
      </c>
      <c r="BN108" s="322">
        <v>3058</v>
      </c>
      <c r="BO108" s="322">
        <v>6043</v>
      </c>
      <c r="BP108" s="322">
        <v>40285</v>
      </c>
      <c r="BQ108" s="322">
        <v>16540</v>
      </c>
      <c r="BR108" s="322">
        <v>17640</v>
      </c>
      <c r="BS108" s="322">
        <v>6105</v>
      </c>
      <c r="BT108" s="322">
        <v>3367</v>
      </c>
      <c r="BU108" s="322">
        <v>560</v>
      </c>
      <c r="BV108" s="322">
        <v>2807</v>
      </c>
    </row>
    <row r="109" spans="1:74" x14ac:dyDescent="0.2">
      <c r="A109" s="40" t="s">
        <v>54</v>
      </c>
      <c r="B109" s="322">
        <v>87625</v>
      </c>
      <c r="C109" s="322">
        <v>73833</v>
      </c>
      <c r="D109" s="338" t="s">
        <v>2</v>
      </c>
      <c r="E109" s="322">
        <v>3152</v>
      </c>
      <c r="F109" s="338" t="s">
        <v>2</v>
      </c>
      <c r="G109" s="338" t="s">
        <v>2</v>
      </c>
      <c r="H109" s="338" t="s">
        <v>2</v>
      </c>
      <c r="I109" s="338" t="s">
        <v>2</v>
      </c>
      <c r="J109" s="338" t="s">
        <v>2</v>
      </c>
      <c r="K109" s="338" t="s">
        <v>2</v>
      </c>
      <c r="L109" s="338" t="s">
        <v>2</v>
      </c>
      <c r="M109" s="322">
        <v>2832</v>
      </c>
      <c r="N109" s="322">
        <v>1071</v>
      </c>
      <c r="O109" s="322">
        <v>433</v>
      </c>
      <c r="P109" s="322">
        <v>631</v>
      </c>
      <c r="Q109" s="338" t="s">
        <v>2</v>
      </c>
      <c r="R109" s="338" t="s">
        <v>2</v>
      </c>
      <c r="S109" s="322">
        <v>1678</v>
      </c>
      <c r="T109" s="322">
        <v>2627</v>
      </c>
      <c r="U109" s="322">
        <v>763</v>
      </c>
      <c r="V109" s="338" t="s">
        <v>2</v>
      </c>
      <c r="W109" s="338" t="s">
        <v>2</v>
      </c>
      <c r="X109" s="338" t="s">
        <v>2</v>
      </c>
      <c r="Z109" s="40" t="s">
        <v>54</v>
      </c>
      <c r="AA109" s="322">
        <v>96391</v>
      </c>
      <c r="AB109" s="322">
        <v>72686</v>
      </c>
      <c r="AC109" s="322">
        <v>61611</v>
      </c>
      <c r="AD109" s="322">
        <v>3001</v>
      </c>
      <c r="AE109" s="322">
        <v>8074</v>
      </c>
      <c r="AF109" s="338">
        <v>3048</v>
      </c>
      <c r="AG109" s="322">
        <v>847</v>
      </c>
      <c r="AH109" s="322">
        <v>387</v>
      </c>
      <c r="AI109" s="322">
        <v>991</v>
      </c>
      <c r="AJ109" s="322">
        <v>823</v>
      </c>
      <c r="AK109" s="338">
        <v>11113</v>
      </c>
      <c r="AL109" s="322">
        <v>4041</v>
      </c>
      <c r="AM109" s="322">
        <v>2159</v>
      </c>
      <c r="AN109" s="322">
        <v>833</v>
      </c>
      <c r="AO109" s="322">
        <v>1268</v>
      </c>
      <c r="AP109" s="322">
        <v>2812</v>
      </c>
      <c r="AQ109" s="338">
        <v>7780</v>
      </c>
      <c r="AR109" s="322">
        <v>3318</v>
      </c>
      <c r="AS109" s="322">
        <v>3843</v>
      </c>
      <c r="AT109" s="322">
        <v>619</v>
      </c>
      <c r="AU109" s="322">
        <v>1764</v>
      </c>
      <c r="AV109" s="338" t="s">
        <v>2</v>
      </c>
      <c r="AW109" s="322">
        <v>1764</v>
      </c>
      <c r="AX109" s="338"/>
      <c r="AY109" s="40" t="s">
        <v>54</v>
      </c>
      <c r="AZ109" s="322">
        <v>101178</v>
      </c>
      <c r="BA109" s="322">
        <v>65728</v>
      </c>
      <c r="BB109" s="322">
        <v>48464</v>
      </c>
      <c r="BC109" s="322">
        <v>2337</v>
      </c>
      <c r="BD109" s="322">
        <v>14927</v>
      </c>
      <c r="BE109" s="322">
        <v>4690</v>
      </c>
      <c r="BF109" s="322">
        <v>1330</v>
      </c>
      <c r="BG109" s="322">
        <v>646</v>
      </c>
      <c r="BH109" s="322">
        <v>1354</v>
      </c>
      <c r="BI109" s="322">
        <v>1360</v>
      </c>
      <c r="BJ109" s="322">
        <v>17790</v>
      </c>
      <c r="BK109" s="322">
        <v>4026</v>
      </c>
      <c r="BL109" s="322">
        <v>3269</v>
      </c>
      <c r="BM109" s="322">
        <v>1070</v>
      </c>
      <c r="BN109" s="322">
        <v>1469</v>
      </c>
      <c r="BO109" s="322">
        <v>7956</v>
      </c>
      <c r="BP109" s="322">
        <v>11183</v>
      </c>
      <c r="BQ109" s="322">
        <v>5565</v>
      </c>
      <c r="BR109" s="322">
        <v>4406</v>
      </c>
      <c r="BS109" s="322">
        <v>1212</v>
      </c>
      <c r="BT109" s="322">
        <v>1787</v>
      </c>
      <c r="BU109" s="322">
        <v>614</v>
      </c>
      <c r="BV109" s="322">
        <v>1173</v>
      </c>
    </row>
    <row r="110" spans="1:74" x14ac:dyDescent="0.2">
      <c r="A110" s="40" t="s">
        <v>55</v>
      </c>
      <c r="B110" s="322">
        <v>108361</v>
      </c>
      <c r="C110" s="322">
        <v>63612</v>
      </c>
      <c r="D110" s="338" t="s">
        <v>2</v>
      </c>
      <c r="E110" s="322">
        <v>2189</v>
      </c>
      <c r="F110" s="338" t="s">
        <v>2</v>
      </c>
      <c r="G110" s="338" t="s">
        <v>2</v>
      </c>
      <c r="H110" s="338" t="s">
        <v>2</v>
      </c>
      <c r="I110" s="338" t="s">
        <v>2</v>
      </c>
      <c r="J110" s="338" t="s">
        <v>2</v>
      </c>
      <c r="K110" s="338" t="s">
        <v>2</v>
      </c>
      <c r="L110" s="338" t="s">
        <v>2</v>
      </c>
      <c r="M110" s="322">
        <v>13835</v>
      </c>
      <c r="N110" s="322">
        <v>6008</v>
      </c>
      <c r="O110" s="322">
        <v>4068</v>
      </c>
      <c r="P110" s="322">
        <v>856</v>
      </c>
      <c r="Q110" s="338" t="s">
        <v>2</v>
      </c>
      <c r="R110" s="338" t="s">
        <v>2</v>
      </c>
      <c r="S110" s="322">
        <v>5594</v>
      </c>
      <c r="T110" s="322">
        <v>8158</v>
      </c>
      <c r="U110" s="322">
        <v>1710</v>
      </c>
      <c r="V110" s="338" t="s">
        <v>2</v>
      </c>
      <c r="W110" s="338" t="s">
        <v>2</v>
      </c>
      <c r="X110" s="338" t="s">
        <v>2</v>
      </c>
      <c r="Z110" s="40" t="s">
        <v>55</v>
      </c>
      <c r="AA110" s="322">
        <v>124018</v>
      </c>
      <c r="AB110" s="322">
        <v>49249</v>
      </c>
      <c r="AC110" s="322">
        <v>42268</v>
      </c>
      <c r="AD110" s="322">
        <v>1649</v>
      </c>
      <c r="AE110" s="322">
        <v>5332</v>
      </c>
      <c r="AF110" s="338">
        <v>4259</v>
      </c>
      <c r="AG110" s="322">
        <v>1510</v>
      </c>
      <c r="AH110" s="322">
        <v>866</v>
      </c>
      <c r="AI110" s="322">
        <v>819</v>
      </c>
      <c r="AJ110" s="322">
        <v>1064</v>
      </c>
      <c r="AK110" s="338">
        <v>39785</v>
      </c>
      <c r="AL110" s="322">
        <v>14721</v>
      </c>
      <c r="AM110" s="322">
        <v>9882</v>
      </c>
      <c r="AN110" s="322">
        <v>10684</v>
      </c>
      <c r="AO110" s="322">
        <v>1184</v>
      </c>
      <c r="AP110" s="322">
        <v>3314</v>
      </c>
      <c r="AQ110" s="338">
        <v>27983</v>
      </c>
      <c r="AR110" s="322">
        <v>16714</v>
      </c>
      <c r="AS110" s="322">
        <v>9824</v>
      </c>
      <c r="AT110" s="322">
        <v>1445</v>
      </c>
      <c r="AU110" s="322">
        <v>2742</v>
      </c>
      <c r="AV110" s="338" t="s">
        <v>2</v>
      </c>
      <c r="AW110" s="322">
        <v>2742</v>
      </c>
      <c r="AX110" s="338"/>
      <c r="AY110" s="40" t="s">
        <v>55</v>
      </c>
      <c r="AZ110" s="322">
        <v>147648</v>
      </c>
      <c r="BA110" s="322">
        <v>44367</v>
      </c>
      <c r="BB110" s="322">
        <v>25450</v>
      </c>
      <c r="BC110" s="322">
        <v>1062</v>
      </c>
      <c r="BD110" s="322">
        <v>17855</v>
      </c>
      <c r="BE110" s="322">
        <v>7033</v>
      </c>
      <c r="BF110" s="322">
        <v>2011</v>
      </c>
      <c r="BG110" s="322">
        <v>1754</v>
      </c>
      <c r="BH110" s="322">
        <v>1271</v>
      </c>
      <c r="BI110" s="322">
        <v>1997</v>
      </c>
      <c r="BJ110" s="322">
        <v>59908</v>
      </c>
      <c r="BK110" s="322">
        <v>18190</v>
      </c>
      <c r="BL110" s="322">
        <v>13256</v>
      </c>
      <c r="BM110" s="322">
        <v>17094</v>
      </c>
      <c r="BN110" s="322">
        <v>1960</v>
      </c>
      <c r="BO110" s="322">
        <v>9408</v>
      </c>
      <c r="BP110" s="322">
        <v>31616</v>
      </c>
      <c r="BQ110" s="322">
        <v>19430</v>
      </c>
      <c r="BR110" s="322">
        <v>8452</v>
      </c>
      <c r="BS110" s="322">
        <v>3734</v>
      </c>
      <c r="BT110" s="322">
        <v>4724</v>
      </c>
      <c r="BU110" s="322">
        <v>1397</v>
      </c>
      <c r="BV110" s="322">
        <v>3327</v>
      </c>
    </row>
    <row r="111" spans="1:74" x14ac:dyDescent="0.2">
      <c r="A111" s="40" t="s">
        <v>56</v>
      </c>
      <c r="B111" s="322">
        <v>117226</v>
      </c>
      <c r="C111" s="322">
        <v>92969</v>
      </c>
      <c r="D111" s="338" t="s">
        <v>2</v>
      </c>
      <c r="E111" s="322">
        <v>3573</v>
      </c>
      <c r="F111" s="338" t="s">
        <v>2</v>
      </c>
      <c r="G111" s="338" t="s">
        <v>2</v>
      </c>
      <c r="H111" s="338" t="s">
        <v>2</v>
      </c>
      <c r="I111" s="338" t="s">
        <v>2</v>
      </c>
      <c r="J111" s="338" t="s">
        <v>2</v>
      </c>
      <c r="K111" s="338" t="s">
        <v>2</v>
      </c>
      <c r="L111" s="338" t="s">
        <v>2</v>
      </c>
      <c r="M111" s="322">
        <v>11563</v>
      </c>
      <c r="N111" s="322">
        <v>3032</v>
      </c>
      <c r="O111" s="322">
        <v>944</v>
      </c>
      <c r="P111" s="322">
        <v>807</v>
      </c>
      <c r="Q111" s="338" t="s">
        <v>2</v>
      </c>
      <c r="R111" s="338" t="s">
        <v>2</v>
      </c>
      <c r="S111" s="322">
        <v>1225</v>
      </c>
      <c r="T111" s="322">
        <v>2916</v>
      </c>
      <c r="U111" s="322">
        <v>840</v>
      </c>
      <c r="V111" s="338" t="s">
        <v>2</v>
      </c>
      <c r="W111" s="338" t="s">
        <v>2</v>
      </c>
      <c r="X111" s="338" t="s">
        <v>2</v>
      </c>
      <c r="Z111" s="40" t="s">
        <v>56</v>
      </c>
      <c r="AA111" s="322">
        <v>122783</v>
      </c>
      <c r="AB111" s="322">
        <v>78615</v>
      </c>
      <c r="AC111" s="322">
        <v>70913</v>
      </c>
      <c r="AD111" s="322">
        <v>2984</v>
      </c>
      <c r="AE111" s="322">
        <v>4718</v>
      </c>
      <c r="AF111" s="338">
        <v>2970</v>
      </c>
      <c r="AG111" s="322">
        <v>989</v>
      </c>
      <c r="AH111" s="322">
        <v>370</v>
      </c>
      <c r="AI111" s="322">
        <v>908</v>
      </c>
      <c r="AJ111" s="322">
        <v>703</v>
      </c>
      <c r="AK111" s="338">
        <v>30562</v>
      </c>
      <c r="AL111" s="322">
        <v>16740</v>
      </c>
      <c r="AM111" s="322">
        <v>7286</v>
      </c>
      <c r="AN111" s="322">
        <v>2088</v>
      </c>
      <c r="AO111" s="322">
        <v>1047</v>
      </c>
      <c r="AP111" s="322">
        <v>3401</v>
      </c>
      <c r="AQ111" s="338">
        <v>9809</v>
      </c>
      <c r="AR111" s="322">
        <v>4135</v>
      </c>
      <c r="AS111" s="322">
        <v>5078</v>
      </c>
      <c r="AT111" s="322">
        <v>596</v>
      </c>
      <c r="AU111" s="322">
        <v>827</v>
      </c>
      <c r="AV111" s="338" t="s">
        <v>2</v>
      </c>
      <c r="AW111" s="322">
        <v>827</v>
      </c>
      <c r="AX111" s="338"/>
      <c r="AY111" s="40" t="s">
        <v>56</v>
      </c>
      <c r="AZ111" s="322">
        <v>140897</v>
      </c>
      <c r="BA111" s="322">
        <v>61316</v>
      </c>
      <c r="BB111" s="322">
        <v>49176</v>
      </c>
      <c r="BC111" s="322">
        <v>2123</v>
      </c>
      <c r="BD111" s="322">
        <v>10017</v>
      </c>
      <c r="BE111" s="322">
        <v>5818</v>
      </c>
      <c r="BF111" s="322">
        <v>1632</v>
      </c>
      <c r="BG111" s="322">
        <v>900</v>
      </c>
      <c r="BH111" s="322">
        <v>1546</v>
      </c>
      <c r="BI111" s="322">
        <v>1740</v>
      </c>
      <c r="BJ111" s="322">
        <v>56611</v>
      </c>
      <c r="BK111" s="322">
        <v>22489</v>
      </c>
      <c r="BL111" s="322">
        <v>14605</v>
      </c>
      <c r="BM111" s="322">
        <v>7876</v>
      </c>
      <c r="BN111" s="322">
        <v>1581</v>
      </c>
      <c r="BO111" s="322">
        <v>10060</v>
      </c>
      <c r="BP111" s="322">
        <v>13482</v>
      </c>
      <c r="BQ111" s="322">
        <v>6596</v>
      </c>
      <c r="BR111" s="322">
        <v>5034</v>
      </c>
      <c r="BS111" s="322">
        <v>1852</v>
      </c>
      <c r="BT111" s="322">
        <v>3670</v>
      </c>
      <c r="BU111" s="322">
        <v>702</v>
      </c>
      <c r="BV111" s="322">
        <v>2968</v>
      </c>
    </row>
    <row r="112" spans="1:74" x14ac:dyDescent="0.2">
      <c r="A112" s="40" t="s">
        <v>57</v>
      </c>
      <c r="B112" s="322">
        <v>84329</v>
      </c>
      <c r="C112" s="322">
        <v>79849</v>
      </c>
      <c r="D112" s="338" t="s">
        <v>2</v>
      </c>
      <c r="E112" s="322">
        <v>2653</v>
      </c>
      <c r="F112" s="338" t="s">
        <v>2</v>
      </c>
      <c r="G112" s="338" t="s">
        <v>2</v>
      </c>
      <c r="H112" s="338" t="s">
        <v>2</v>
      </c>
      <c r="I112" s="338" t="s">
        <v>2</v>
      </c>
      <c r="J112" s="338" t="s">
        <v>2</v>
      </c>
      <c r="K112" s="338" t="s">
        <v>2</v>
      </c>
      <c r="L112" s="338" t="s">
        <v>2</v>
      </c>
      <c r="M112" s="322">
        <v>1311</v>
      </c>
      <c r="N112" s="322">
        <v>168</v>
      </c>
      <c r="O112" s="322">
        <v>134</v>
      </c>
      <c r="P112" s="322">
        <v>468</v>
      </c>
      <c r="Q112" s="338" t="s">
        <v>2</v>
      </c>
      <c r="R112" s="338" t="s">
        <v>2</v>
      </c>
      <c r="S112" s="322">
        <v>183</v>
      </c>
      <c r="T112" s="322">
        <v>272</v>
      </c>
      <c r="U112" s="322">
        <v>161</v>
      </c>
      <c r="V112" s="338" t="s">
        <v>2</v>
      </c>
      <c r="W112" s="338" t="s">
        <v>2</v>
      </c>
      <c r="X112" s="338" t="s">
        <v>2</v>
      </c>
      <c r="Z112" s="40" t="s">
        <v>57</v>
      </c>
      <c r="AA112" s="322">
        <v>89003</v>
      </c>
      <c r="AB112" s="322">
        <v>80980</v>
      </c>
      <c r="AC112" s="322">
        <v>69150</v>
      </c>
      <c r="AD112" s="322">
        <v>2673</v>
      </c>
      <c r="AE112" s="322">
        <v>9157</v>
      </c>
      <c r="AF112" s="338">
        <v>1866</v>
      </c>
      <c r="AG112" s="322">
        <v>317</v>
      </c>
      <c r="AH112" s="322">
        <v>214</v>
      </c>
      <c r="AI112" s="322">
        <v>773</v>
      </c>
      <c r="AJ112" s="322">
        <v>562</v>
      </c>
      <c r="AK112" s="338">
        <v>4041</v>
      </c>
      <c r="AL112" s="322">
        <v>2148</v>
      </c>
      <c r="AM112" s="322">
        <v>320</v>
      </c>
      <c r="AN112" s="322">
        <v>302</v>
      </c>
      <c r="AO112" s="322">
        <v>718</v>
      </c>
      <c r="AP112" s="322">
        <v>553</v>
      </c>
      <c r="AQ112" s="338">
        <v>824</v>
      </c>
      <c r="AR112" s="322">
        <v>405</v>
      </c>
      <c r="AS112" s="322">
        <v>350</v>
      </c>
      <c r="AT112" s="322">
        <v>69</v>
      </c>
      <c r="AU112" s="322">
        <v>1292</v>
      </c>
      <c r="AV112" s="338" t="s">
        <v>2</v>
      </c>
      <c r="AW112" s="322">
        <v>1292</v>
      </c>
      <c r="AX112" s="338"/>
      <c r="AY112" s="40" t="s">
        <v>57</v>
      </c>
      <c r="AZ112" s="322">
        <v>95841</v>
      </c>
      <c r="BA112" s="322">
        <v>82120</v>
      </c>
      <c r="BB112" s="322">
        <v>66954</v>
      </c>
      <c r="BC112" s="322">
        <v>2579</v>
      </c>
      <c r="BD112" s="322">
        <v>12587</v>
      </c>
      <c r="BE112" s="322">
        <v>3436</v>
      </c>
      <c r="BF112" s="322">
        <v>645</v>
      </c>
      <c r="BG112" s="322">
        <v>360</v>
      </c>
      <c r="BH112" s="322">
        <v>1411</v>
      </c>
      <c r="BI112" s="322">
        <v>1020</v>
      </c>
      <c r="BJ112" s="322">
        <v>7327</v>
      </c>
      <c r="BK112" s="322">
        <v>2717</v>
      </c>
      <c r="BL112" s="322">
        <v>576</v>
      </c>
      <c r="BM112" s="322">
        <v>411</v>
      </c>
      <c r="BN112" s="322">
        <v>1020</v>
      </c>
      <c r="BO112" s="322">
        <v>2603</v>
      </c>
      <c r="BP112" s="322">
        <v>1454</v>
      </c>
      <c r="BQ112" s="322">
        <v>866</v>
      </c>
      <c r="BR112" s="322">
        <v>420</v>
      </c>
      <c r="BS112" s="322">
        <v>168</v>
      </c>
      <c r="BT112" s="322">
        <v>1504</v>
      </c>
      <c r="BU112" s="322">
        <v>496</v>
      </c>
      <c r="BV112" s="322">
        <v>1008</v>
      </c>
    </row>
    <row r="113" spans="1:74" x14ac:dyDescent="0.2">
      <c r="A113" s="40" t="s">
        <v>58</v>
      </c>
      <c r="B113" s="322">
        <v>114569</v>
      </c>
      <c r="C113" s="322">
        <v>86587</v>
      </c>
      <c r="D113" s="338" t="s">
        <v>2</v>
      </c>
      <c r="E113" s="322">
        <v>5056</v>
      </c>
      <c r="F113" s="338" t="s">
        <v>2</v>
      </c>
      <c r="G113" s="338" t="s">
        <v>2</v>
      </c>
      <c r="H113" s="338" t="s">
        <v>2</v>
      </c>
      <c r="I113" s="338" t="s">
        <v>2</v>
      </c>
      <c r="J113" s="338" t="s">
        <v>2</v>
      </c>
      <c r="K113" s="338" t="s">
        <v>2</v>
      </c>
      <c r="L113" s="338" t="s">
        <v>2</v>
      </c>
      <c r="M113" s="322">
        <v>1291</v>
      </c>
      <c r="N113" s="322">
        <v>374</v>
      </c>
      <c r="O113" s="322">
        <v>1004</v>
      </c>
      <c r="P113" s="322">
        <v>1378</v>
      </c>
      <c r="Q113" s="338" t="s">
        <v>2</v>
      </c>
      <c r="R113" s="338" t="s">
        <v>2</v>
      </c>
      <c r="S113" s="322">
        <v>8229</v>
      </c>
      <c r="T113" s="322">
        <v>9987</v>
      </c>
      <c r="U113" s="322">
        <v>2522</v>
      </c>
      <c r="V113" s="338" t="s">
        <v>2</v>
      </c>
      <c r="W113" s="338" t="s">
        <v>2</v>
      </c>
      <c r="X113" s="338" t="s">
        <v>2</v>
      </c>
      <c r="Z113" s="40" t="s">
        <v>58</v>
      </c>
      <c r="AA113" s="322">
        <v>125038</v>
      </c>
      <c r="AB113" s="322">
        <v>77581</v>
      </c>
      <c r="AC113" s="322">
        <v>63985</v>
      </c>
      <c r="AD113" s="322">
        <v>3931</v>
      </c>
      <c r="AE113" s="322">
        <v>9665</v>
      </c>
      <c r="AF113" s="338">
        <v>4756</v>
      </c>
      <c r="AG113" s="322">
        <v>1772</v>
      </c>
      <c r="AH113" s="322">
        <v>1037</v>
      </c>
      <c r="AI113" s="322">
        <v>685</v>
      </c>
      <c r="AJ113" s="322">
        <v>1262</v>
      </c>
      <c r="AK113" s="338">
        <v>6920</v>
      </c>
      <c r="AL113" s="322">
        <v>1676</v>
      </c>
      <c r="AM113" s="322">
        <v>493</v>
      </c>
      <c r="AN113" s="322">
        <v>1792</v>
      </c>
      <c r="AO113" s="322">
        <v>2275</v>
      </c>
      <c r="AP113" s="322">
        <v>684</v>
      </c>
      <c r="AQ113" s="338">
        <v>33905</v>
      </c>
      <c r="AR113" s="322">
        <v>20482</v>
      </c>
      <c r="AS113" s="322">
        <v>11043</v>
      </c>
      <c r="AT113" s="322">
        <v>2380</v>
      </c>
      <c r="AU113" s="322">
        <v>1876</v>
      </c>
      <c r="AV113" s="338" t="s">
        <v>2</v>
      </c>
      <c r="AW113" s="322">
        <v>1876</v>
      </c>
      <c r="AX113" s="338"/>
      <c r="AY113" s="40" t="s">
        <v>58</v>
      </c>
      <c r="AZ113" s="322">
        <v>145665</v>
      </c>
      <c r="BA113" s="322">
        <v>77031</v>
      </c>
      <c r="BB113" s="322">
        <v>55741</v>
      </c>
      <c r="BC113" s="322">
        <v>3118</v>
      </c>
      <c r="BD113" s="322">
        <v>18172</v>
      </c>
      <c r="BE113" s="322">
        <v>8978</v>
      </c>
      <c r="BF113" s="322">
        <v>2935</v>
      </c>
      <c r="BG113" s="322">
        <v>1799</v>
      </c>
      <c r="BH113" s="322">
        <v>1508</v>
      </c>
      <c r="BI113" s="322">
        <v>2736</v>
      </c>
      <c r="BJ113" s="322">
        <v>14036</v>
      </c>
      <c r="BK113" s="322">
        <v>2824</v>
      </c>
      <c r="BL113" s="322">
        <v>682</v>
      </c>
      <c r="BM113" s="322">
        <v>1975</v>
      </c>
      <c r="BN113" s="322">
        <v>4380</v>
      </c>
      <c r="BO113" s="322">
        <v>4175</v>
      </c>
      <c r="BP113" s="322">
        <v>41255</v>
      </c>
      <c r="BQ113" s="322">
        <v>24942</v>
      </c>
      <c r="BR113" s="322">
        <v>10085</v>
      </c>
      <c r="BS113" s="322">
        <v>6228</v>
      </c>
      <c r="BT113" s="322">
        <v>4365</v>
      </c>
      <c r="BU113" s="322">
        <v>940</v>
      </c>
      <c r="BV113" s="322">
        <v>3425</v>
      </c>
    </row>
    <row r="114" spans="1:74" x14ac:dyDescent="0.2">
      <c r="A114" s="40" t="s">
        <v>59</v>
      </c>
      <c r="B114" s="322">
        <v>88179</v>
      </c>
      <c r="C114" s="322">
        <v>83135</v>
      </c>
      <c r="D114" s="338" t="s">
        <v>2</v>
      </c>
      <c r="E114" s="322">
        <v>2215</v>
      </c>
      <c r="F114" s="338" t="s">
        <v>2</v>
      </c>
      <c r="G114" s="338" t="s">
        <v>2</v>
      </c>
      <c r="H114" s="338" t="s">
        <v>2</v>
      </c>
      <c r="I114" s="338" t="s">
        <v>2</v>
      </c>
      <c r="J114" s="338" t="s">
        <v>2</v>
      </c>
      <c r="K114" s="338" t="s">
        <v>2</v>
      </c>
      <c r="L114" s="338" t="s">
        <v>2</v>
      </c>
      <c r="M114" s="322">
        <v>1342</v>
      </c>
      <c r="N114" s="322">
        <v>239</v>
      </c>
      <c r="O114" s="322">
        <v>171</v>
      </c>
      <c r="P114" s="322">
        <v>406</v>
      </c>
      <c r="Q114" s="338" t="s">
        <v>2</v>
      </c>
      <c r="R114" s="338" t="s">
        <v>2</v>
      </c>
      <c r="S114" s="322">
        <v>331</v>
      </c>
      <c r="T114" s="322">
        <v>599</v>
      </c>
      <c r="U114" s="322">
        <v>255</v>
      </c>
      <c r="V114" s="338" t="s">
        <v>2</v>
      </c>
      <c r="W114" s="338" t="s">
        <v>2</v>
      </c>
      <c r="X114" s="338" t="s">
        <v>2</v>
      </c>
      <c r="Z114" s="40" t="s">
        <v>59</v>
      </c>
      <c r="AA114" s="322">
        <v>92876</v>
      </c>
      <c r="AB114" s="322">
        <v>82781</v>
      </c>
      <c r="AC114" s="322">
        <v>77323</v>
      </c>
      <c r="AD114" s="322">
        <v>2081</v>
      </c>
      <c r="AE114" s="322">
        <v>3377</v>
      </c>
      <c r="AF114" s="338">
        <v>1954</v>
      </c>
      <c r="AG114" s="322">
        <v>655</v>
      </c>
      <c r="AH114" s="322">
        <v>177</v>
      </c>
      <c r="AI114" s="322">
        <v>644</v>
      </c>
      <c r="AJ114" s="322">
        <v>478</v>
      </c>
      <c r="AK114" s="338">
        <v>4885</v>
      </c>
      <c r="AL114" s="322">
        <v>2121</v>
      </c>
      <c r="AM114" s="322">
        <v>597</v>
      </c>
      <c r="AN114" s="322">
        <v>282</v>
      </c>
      <c r="AO114" s="322">
        <v>637</v>
      </c>
      <c r="AP114" s="322">
        <v>1248</v>
      </c>
      <c r="AQ114" s="338">
        <v>2453</v>
      </c>
      <c r="AR114" s="322">
        <v>1175</v>
      </c>
      <c r="AS114" s="322">
        <v>1093</v>
      </c>
      <c r="AT114" s="322">
        <v>185</v>
      </c>
      <c r="AU114" s="322">
        <v>803</v>
      </c>
      <c r="AV114" s="338" t="s">
        <v>2</v>
      </c>
      <c r="AW114" s="322">
        <v>803</v>
      </c>
      <c r="AX114" s="338"/>
      <c r="AY114" s="40" t="s">
        <v>59</v>
      </c>
      <c r="AZ114" s="322">
        <v>97703</v>
      </c>
      <c r="BA114" s="322">
        <v>76937</v>
      </c>
      <c r="BB114" s="322">
        <v>68981</v>
      </c>
      <c r="BC114" s="322">
        <v>1751</v>
      </c>
      <c r="BD114" s="322">
        <v>6205</v>
      </c>
      <c r="BE114" s="322">
        <v>3631</v>
      </c>
      <c r="BF114" s="322">
        <v>1170</v>
      </c>
      <c r="BG114" s="322">
        <v>425</v>
      </c>
      <c r="BH114" s="322">
        <v>1136</v>
      </c>
      <c r="BI114" s="322">
        <v>900</v>
      </c>
      <c r="BJ114" s="322">
        <v>11136</v>
      </c>
      <c r="BK114" s="322">
        <v>3251</v>
      </c>
      <c r="BL114" s="322">
        <v>1277</v>
      </c>
      <c r="BM114" s="322">
        <v>571</v>
      </c>
      <c r="BN114" s="322">
        <v>1140</v>
      </c>
      <c r="BO114" s="322">
        <v>4897</v>
      </c>
      <c r="BP114" s="322">
        <v>4862</v>
      </c>
      <c r="BQ114" s="322">
        <v>2915</v>
      </c>
      <c r="BR114" s="322">
        <v>1473</v>
      </c>
      <c r="BS114" s="322">
        <v>474</v>
      </c>
      <c r="BT114" s="322">
        <v>1137</v>
      </c>
      <c r="BU114" s="322">
        <v>388</v>
      </c>
      <c r="BV114" s="322">
        <v>749</v>
      </c>
    </row>
    <row r="115" spans="1:74" x14ac:dyDescent="0.2">
      <c r="A115" s="40" t="s">
        <v>60</v>
      </c>
      <c r="B115" s="322">
        <v>81665</v>
      </c>
      <c r="C115" s="322">
        <v>53565</v>
      </c>
      <c r="D115" s="338" t="s">
        <v>2</v>
      </c>
      <c r="E115" s="322">
        <v>1931</v>
      </c>
      <c r="F115" s="338" t="s">
        <v>2</v>
      </c>
      <c r="G115" s="338" t="s">
        <v>2</v>
      </c>
      <c r="H115" s="338" t="s">
        <v>2</v>
      </c>
      <c r="I115" s="338" t="s">
        <v>2</v>
      </c>
      <c r="J115" s="338" t="s">
        <v>2</v>
      </c>
      <c r="K115" s="338" t="s">
        <v>2</v>
      </c>
      <c r="L115" s="338" t="s">
        <v>2</v>
      </c>
      <c r="M115" s="322">
        <v>826</v>
      </c>
      <c r="N115" s="322">
        <v>543</v>
      </c>
      <c r="O115" s="322">
        <v>17856</v>
      </c>
      <c r="P115" s="322">
        <v>966</v>
      </c>
      <c r="Q115" s="338" t="s">
        <v>2</v>
      </c>
      <c r="R115" s="338" t="s">
        <v>2</v>
      </c>
      <c r="S115" s="322">
        <v>1845</v>
      </c>
      <c r="T115" s="322">
        <v>3009</v>
      </c>
      <c r="U115" s="322">
        <v>920</v>
      </c>
      <c r="V115" s="338" t="s">
        <v>2</v>
      </c>
      <c r="W115" s="338" t="s">
        <v>2</v>
      </c>
      <c r="X115" s="338" t="s">
        <v>2</v>
      </c>
      <c r="Z115" s="40" t="s">
        <v>60</v>
      </c>
      <c r="AA115" s="322">
        <v>97926</v>
      </c>
      <c r="AB115" s="322">
        <v>49724</v>
      </c>
      <c r="AC115" s="322">
        <v>41381</v>
      </c>
      <c r="AD115" s="322">
        <v>1751</v>
      </c>
      <c r="AE115" s="322">
        <v>6592</v>
      </c>
      <c r="AF115" s="338">
        <v>2425</v>
      </c>
      <c r="AG115" s="322">
        <v>816</v>
      </c>
      <c r="AH115" s="322">
        <v>378</v>
      </c>
      <c r="AI115" s="322">
        <v>635</v>
      </c>
      <c r="AJ115" s="322">
        <v>596</v>
      </c>
      <c r="AK115" s="338">
        <v>37842</v>
      </c>
      <c r="AL115" s="322">
        <v>1487</v>
      </c>
      <c r="AM115" s="322">
        <v>678</v>
      </c>
      <c r="AN115" s="322">
        <v>32962</v>
      </c>
      <c r="AO115" s="322">
        <v>1888</v>
      </c>
      <c r="AP115" s="322">
        <v>827</v>
      </c>
      <c r="AQ115" s="338">
        <v>6662</v>
      </c>
      <c r="AR115" s="322">
        <v>3409</v>
      </c>
      <c r="AS115" s="322">
        <v>2766</v>
      </c>
      <c r="AT115" s="322">
        <v>487</v>
      </c>
      <c r="AU115" s="322">
        <v>1273</v>
      </c>
      <c r="AV115" s="338" t="s">
        <v>2</v>
      </c>
      <c r="AW115" s="322">
        <v>1273</v>
      </c>
      <c r="AX115" s="338"/>
      <c r="AY115" s="40" t="s">
        <v>60</v>
      </c>
      <c r="AZ115" s="322">
        <v>123190</v>
      </c>
      <c r="BA115" s="322">
        <v>54087</v>
      </c>
      <c r="BB115" s="322">
        <v>36851</v>
      </c>
      <c r="BC115" s="322">
        <v>1782</v>
      </c>
      <c r="BD115" s="322">
        <v>15454</v>
      </c>
      <c r="BE115" s="322">
        <v>5225</v>
      </c>
      <c r="BF115" s="322">
        <v>1442</v>
      </c>
      <c r="BG115" s="322">
        <v>780</v>
      </c>
      <c r="BH115" s="322">
        <v>1452</v>
      </c>
      <c r="BI115" s="322">
        <v>1551</v>
      </c>
      <c r="BJ115" s="322">
        <v>51784</v>
      </c>
      <c r="BK115" s="322">
        <v>3083</v>
      </c>
      <c r="BL115" s="322">
        <v>1062</v>
      </c>
      <c r="BM115" s="322">
        <v>40054</v>
      </c>
      <c r="BN115" s="322">
        <v>4364</v>
      </c>
      <c r="BO115" s="322">
        <v>3221</v>
      </c>
      <c r="BP115" s="322">
        <v>9700</v>
      </c>
      <c r="BQ115" s="322">
        <v>4933</v>
      </c>
      <c r="BR115" s="322">
        <v>2841</v>
      </c>
      <c r="BS115" s="322">
        <v>1926</v>
      </c>
      <c r="BT115" s="322">
        <v>2394</v>
      </c>
      <c r="BU115" s="322">
        <v>991</v>
      </c>
      <c r="BV115" s="322">
        <v>1403</v>
      </c>
    </row>
    <row r="116" spans="1:74" x14ac:dyDescent="0.2">
      <c r="A116" s="40" t="s">
        <v>61</v>
      </c>
      <c r="B116" s="322">
        <v>110164</v>
      </c>
      <c r="C116" s="322">
        <v>82627</v>
      </c>
      <c r="D116" s="338" t="s">
        <v>2</v>
      </c>
      <c r="E116" s="322">
        <v>3337</v>
      </c>
      <c r="F116" s="338" t="s">
        <v>2</v>
      </c>
      <c r="G116" s="338" t="s">
        <v>2</v>
      </c>
      <c r="H116" s="338" t="s">
        <v>2</v>
      </c>
      <c r="I116" s="338" t="s">
        <v>2</v>
      </c>
      <c r="J116" s="338" t="s">
        <v>2</v>
      </c>
      <c r="K116" s="338" t="s">
        <v>2</v>
      </c>
      <c r="L116" s="338" t="s">
        <v>2</v>
      </c>
      <c r="M116" s="322">
        <v>3525</v>
      </c>
      <c r="N116" s="322">
        <v>6510</v>
      </c>
      <c r="O116" s="322">
        <v>927</v>
      </c>
      <c r="P116" s="322">
        <v>630</v>
      </c>
      <c r="Q116" s="338" t="s">
        <v>2</v>
      </c>
      <c r="R116" s="338" t="s">
        <v>2</v>
      </c>
      <c r="S116" s="322">
        <v>2925</v>
      </c>
      <c r="T116" s="322">
        <v>7774</v>
      </c>
      <c r="U116" s="322">
        <v>1874</v>
      </c>
      <c r="V116" s="338" t="s">
        <v>2</v>
      </c>
      <c r="W116" s="338" t="s">
        <v>2</v>
      </c>
      <c r="X116" s="338" t="s">
        <v>2</v>
      </c>
      <c r="Z116" s="40" t="s">
        <v>61</v>
      </c>
      <c r="AA116" s="322">
        <v>112087</v>
      </c>
      <c r="AB116" s="322">
        <v>72407</v>
      </c>
      <c r="AC116" s="322">
        <v>62541</v>
      </c>
      <c r="AD116" s="322">
        <v>2757</v>
      </c>
      <c r="AE116" s="322">
        <v>7109</v>
      </c>
      <c r="AF116" s="338">
        <v>3927</v>
      </c>
      <c r="AG116" s="322">
        <v>1541</v>
      </c>
      <c r="AH116" s="322">
        <v>602</v>
      </c>
      <c r="AI116" s="322">
        <v>752</v>
      </c>
      <c r="AJ116" s="322">
        <v>1032</v>
      </c>
      <c r="AK116" s="338">
        <v>16371</v>
      </c>
      <c r="AL116" s="322">
        <v>3845</v>
      </c>
      <c r="AM116" s="322">
        <v>8423</v>
      </c>
      <c r="AN116" s="322">
        <v>1081</v>
      </c>
      <c r="AO116" s="322">
        <v>727</v>
      </c>
      <c r="AP116" s="322">
        <v>2295</v>
      </c>
      <c r="AQ116" s="338">
        <v>18134</v>
      </c>
      <c r="AR116" s="322">
        <v>6497</v>
      </c>
      <c r="AS116" s="322">
        <v>9911</v>
      </c>
      <c r="AT116" s="322">
        <v>1726</v>
      </c>
      <c r="AU116" s="322">
        <v>1248</v>
      </c>
      <c r="AV116" s="338" t="s">
        <v>2</v>
      </c>
      <c r="AW116" s="322">
        <v>1248</v>
      </c>
      <c r="AX116" s="338"/>
      <c r="AY116" s="40" t="s">
        <v>61</v>
      </c>
      <c r="AZ116" s="322">
        <v>129279</v>
      </c>
      <c r="BA116" s="322">
        <v>67865</v>
      </c>
      <c r="BB116" s="322">
        <v>46709</v>
      </c>
      <c r="BC116" s="322">
        <v>2140</v>
      </c>
      <c r="BD116" s="322">
        <v>19016</v>
      </c>
      <c r="BE116" s="322">
        <v>6915</v>
      </c>
      <c r="BF116" s="322">
        <v>2310</v>
      </c>
      <c r="BG116" s="322">
        <v>1261</v>
      </c>
      <c r="BH116" s="322">
        <v>1245</v>
      </c>
      <c r="BI116" s="322">
        <v>2099</v>
      </c>
      <c r="BJ116" s="322">
        <v>26152</v>
      </c>
      <c r="BK116" s="322">
        <v>4483</v>
      </c>
      <c r="BL116" s="322">
        <v>12538</v>
      </c>
      <c r="BM116" s="322">
        <v>1956</v>
      </c>
      <c r="BN116" s="322">
        <v>1334</v>
      </c>
      <c r="BO116" s="322">
        <v>5841</v>
      </c>
      <c r="BP116" s="322">
        <v>23890</v>
      </c>
      <c r="BQ116" s="322">
        <v>9621</v>
      </c>
      <c r="BR116" s="322">
        <v>10650</v>
      </c>
      <c r="BS116" s="322">
        <v>3619</v>
      </c>
      <c r="BT116" s="322">
        <v>4457</v>
      </c>
      <c r="BU116" s="322">
        <v>1171</v>
      </c>
      <c r="BV116" s="322">
        <v>3286</v>
      </c>
    </row>
    <row r="117" spans="1:74" x14ac:dyDescent="0.2">
      <c r="A117" s="40" t="s">
        <v>62</v>
      </c>
      <c r="B117" s="322">
        <v>133009</v>
      </c>
      <c r="C117" s="322">
        <v>106732</v>
      </c>
      <c r="D117" s="338" t="s">
        <v>2</v>
      </c>
      <c r="E117" s="322">
        <v>5787</v>
      </c>
      <c r="F117" s="338" t="s">
        <v>2</v>
      </c>
      <c r="G117" s="338" t="s">
        <v>2</v>
      </c>
      <c r="H117" s="338" t="s">
        <v>2</v>
      </c>
      <c r="I117" s="338" t="s">
        <v>2</v>
      </c>
      <c r="J117" s="338" t="s">
        <v>2</v>
      </c>
      <c r="K117" s="338" t="s">
        <v>2</v>
      </c>
      <c r="L117" s="338" t="s">
        <v>2</v>
      </c>
      <c r="M117" s="322">
        <v>3868</v>
      </c>
      <c r="N117" s="322">
        <v>1998</v>
      </c>
      <c r="O117" s="322">
        <v>495</v>
      </c>
      <c r="P117" s="322">
        <v>1105</v>
      </c>
      <c r="Q117" s="338" t="s">
        <v>2</v>
      </c>
      <c r="R117" s="338" t="s">
        <v>2</v>
      </c>
      <c r="S117" s="322">
        <v>3798</v>
      </c>
      <c r="T117" s="322">
        <v>8212</v>
      </c>
      <c r="U117" s="322">
        <v>2194</v>
      </c>
      <c r="V117" s="338" t="s">
        <v>2</v>
      </c>
      <c r="W117" s="338" t="s">
        <v>2</v>
      </c>
      <c r="X117" s="338" t="s">
        <v>2</v>
      </c>
      <c r="Z117" s="40" t="s">
        <v>62</v>
      </c>
      <c r="AA117" s="322">
        <v>136640</v>
      </c>
      <c r="AB117" s="322">
        <v>106403</v>
      </c>
      <c r="AC117" s="322">
        <v>87312</v>
      </c>
      <c r="AD117" s="322">
        <v>4494</v>
      </c>
      <c r="AE117" s="322">
        <v>14597</v>
      </c>
      <c r="AF117" s="338">
        <v>4544</v>
      </c>
      <c r="AG117" s="322">
        <v>1523</v>
      </c>
      <c r="AH117" s="322">
        <v>606</v>
      </c>
      <c r="AI117" s="322">
        <v>1147</v>
      </c>
      <c r="AJ117" s="322">
        <v>1268</v>
      </c>
      <c r="AK117" s="338">
        <v>10102</v>
      </c>
      <c r="AL117" s="322">
        <v>3838</v>
      </c>
      <c r="AM117" s="322">
        <v>2609</v>
      </c>
      <c r="AN117" s="322">
        <v>576</v>
      </c>
      <c r="AO117" s="322">
        <v>1239</v>
      </c>
      <c r="AP117" s="322">
        <v>1840</v>
      </c>
      <c r="AQ117" s="338">
        <v>13657</v>
      </c>
      <c r="AR117" s="322">
        <v>5269</v>
      </c>
      <c r="AS117" s="322">
        <v>7094</v>
      </c>
      <c r="AT117" s="322">
        <v>1294</v>
      </c>
      <c r="AU117" s="322">
        <v>1934</v>
      </c>
      <c r="AV117" s="338" t="s">
        <v>2</v>
      </c>
      <c r="AW117" s="322">
        <v>1934</v>
      </c>
      <c r="AX117" s="338"/>
      <c r="AY117" s="40" t="s">
        <v>62</v>
      </c>
      <c r="AZ117" s="322">
        <v>158349</v>
      </c>
      <c r="BA117" s="322">
        <v>112232</v>
      </c>
      <c r="BB117" s="322">
        <v>82002</v>
      </c>
      <c r="BC117" s="322">
        <v>4070</v>
      </c>
      <c r="BD117" s="322">
        <v>26160</v>
      </c>
      <c r="BE117" s="322">
        <v>7966</v>
      </c>
      <c r="BF117" s="322">
        <v>2509</v>
      </c>
      <c r="BG117" s="322">
        <v>1053</v>
      </c>
      <c r="BH117" s="322">
        <v>1934</v>
      </c>
      <c r="BI117" s="322">
        <v>2470</v>
      </c>
      <c r="BJ117" s="322">
        <v>17440</v>
      </c>
      <c r="BK117" s="322">
        <v>4434</v>
      </c>
      <c r="BL117" s="322">
        <v>4637</v>
      </c>
      <c r="BM117" s="322">
        <v>762</v>
      </c>
      <c r="BN117" s="322">
        <v>2143</v>
      </c>
      <c r="BO117" s="322">
        <v>5464</v>
      </c>
      <c r="BP117" s="322">
        <v>17612</v>
      </c>
      <c r="BQ117" s="322">
        <v>7997</v>
      </c>
      <c r="BR117" s="322">
        <v>6861</v>
      </c>
      <c r="BS117" s="322">
        <v>2754</v>
      </c>
      <c r="BT117" s="322">
        <v>3099</v>
      </c>
      <c r="BU117" s="322">
        <v>1036</v>
      </c>
      <c r="BV117" s="322">
        <v>2063</v>
      </c>
    </row>
    <row r="118" spans="1:74" x14ac:dyDescent="0.2">
      <c r="A118" s="40" t="s">
        <v>63</v>
      </c>
      <c r="B118" s="322">
        <v>91781</v>
      </c>
      <c r="C118" s="322">
        <v>72493</v>
      </c>
      <c r="D118" s="338" t="s">
        <v>2</v>
      </c>
      <c r="E118" s="322">
        <v>5167</v>
      </c>
      <c r="F118" s="338" t="s">
        <v>2</v>
      </c>
      <c r="G118" s="338" t="s">
        <v>2</v>
      </c>
      <c r="H118" s="338" t="s">
        <v>2</v>
      </c>
      <c r="I118" s="338" t="s">
        <v>2</v>
      </c>
      <c r="J118" s="338" t="s">
        <v>2</v>
      </c>
      <c r="K118" s="338" t="s">
        <v>2</v>
      </c>
      <c r="L118" s="338" t="s">
        <v>2</v>
      </c>
      <c r="M118" s="322">
        <v>1659</v>
      </c>
      <c r="N118" s="322">
        <v>515</v>
      </c>
      <c r="O118" s="322">
        <v>1959</v>
      </c>
      <c r="P118" s="322">
        <v>1458</v>
      </c>
      <c r="Q118" s="338" t="s">
        <v>2</v>
      </c>
      <c r="R118" s="338" t="s">
        <v>2</v>
      </c>
      <c r="S118" s="322">
        <v>2602</v>
      </c>
      <c r="T118" s="322">
        <v>3517</v>
      </c>
      <c r="U118" s="322">
        <v>1029</v>
      </c>
      <c r="V118" s="338" t="s">
        <v>2</v>
      </c>
      <c r="W118" s="338" t="s">
        <v>2</v>
      </c>
      <c r="X118" s="338" t="s">
        <v>2</v>
      </c>
      <c r="Z118" s="40" t="s">
        <v>63</v>
      </c>
      <c r="AA118" s="322">
        <v>92485</v>
      </c>
      <c r="AB118" s="322">
        <v>67047</v>
      </c>
      <c r="AC118" s="322">
        <v>43302</v>
      </c>
      <c r="AD118" s="322">
        <v>3629</v>
      </c>
      <c r="AE118" s="322">
        <v>20116</v>
      </c>
      <c r="AF118" s="338">
        <v>3798</v>
      </c>
      <c r="AG118" s="322">
        <v>710</v>
      </c>
      <c r="AH118" s="322">
        <v>633</v>
      </c>
      <c r="AI118" s="322">
        <v>1183</v>
      </c>
      <c r="AJ118" s="322">
        <v>1272</v>
      </c>
      <c r="AK118" s="338">
        <v>10015</v>
      </c>
      <c r="AL118" s="322">
        <v>2714</v>
      </c>
      <c r="AM118" s="322">
        <v>837</v>
      </c>
      <c r="AN118" s="322">
        <v>2575</v>
      </c>
      <c r="AO118" s="322">
        <v>2194</v>
      </c>
      <c r="AP118" s="322">
        <v>1695</v>
      </c>
      <c r="AQ118" s="338">
        <v>7452</v>
      </c>
      <c r="AR118" s="322">
        <v>3628</v>
      </c>
      <c r="AS118" s="322">
        <v>3171</v>
      </c>
      <c r="AT118" s="322">
        <v>653</v>
      </c>
      <c r="AU118" s="322">
        <v>4173</v>
      </c>
      <c r="AV118" s="338" t="s">
        <v>2</v>
      </c>
      <c r="AW118" s="322">
        <v>4173</v>
      </c>
      <c r="AX118" s="338"/>
      <c r="AY118" s="40" t="s">
        <v>63</v>
      </c>
      <c r="AZ118" s="322">
        <v>107848</v>
      </c>
      <c r="BA118" s="322">
        <v>65227</v>
      </c>
      <c r="BB118" s="322">
        <v>35849</v>
      </c>
      <c r="BC118" s="322">
        <v>2513</v>
      </c>
      <c r="BD118" s="322">
        <v>26865</v>
      </c>
      <c r="BE118" s="322">
        <v>5851</v>
      </c>
      <c r="BF118" s="322">
        <v>982</v>
      </c>
      <c r="BG118" s="322">
        <v>982</v>
      </c>
      <c r="BH118" s="322">
        <v>1766</v>
      </c>
      <c r="BI118" s="322">
        <v>2121</v>
      </c>
      <c r="BJ118" s="322">
        <v>16840</v>
      </c>
      <c r="BK118" s="322">
        <v>3370</v>
      </c>
      <c r="BL118" s="322">
        <v>1089</v>
      </c>
      <c r="BM118" s="322">
        <v>3197</v>
      </c>
      <c r="BN118" s="322">
        <v>3395</v>
      </c>
      <c r="BO118" s="322">
        <v>5789</v>
      </c>
      <c r="BP118" s="322">
        <v>8815</v>
      </c>
      <c r="BQ118" s="322">
        <v>4851</v>
      </c>
      <c r="BR118" s="322">
        <v>2499</v>
      </c>
      <c r="BS118" s="322">
        <v>1465</v>
      </c>
      <c r="BT118" s="322">
        <v>11115</v>
      </c>
      <c r="BU118" s="322">
        <v>6975</v>
      </c>
      <c r="BV118" s="322">
        <v>4140</v>
      </c>
    </row>
    <row r="119" spans="1:74" x14ac:dyDescent="0.2">
      <c r="A119" s="40"/>
      <c r="D119" s="338"/>
      <c r="F119" s="338"/>
      <c r="G119" s="338"/>
      <c r="H119" s="338"/>
      <c r="I119" s="338"/>
      <c r="J119" s="338"/>
      <c r="K119" s="338"/>
      <c r="L119" s="338"/>
      <c r="Q119" s="338"/>
      <c r="R119" s="338"/>
      <c r="V119" s="338"/>
      <c r="W119" s="338"/>
      <c r="X119" s="338"/>
      <c r="Z119" s="40"/>
      <c r="AX119" s="338"/>
      <c r="AY119" s="40"/>
    </row>
    <row r="120" spans="1:74" x14ac:dyDescent="0.2">
      <c r="A120" s="336" t="s">
        <v>64</v>
      </c>
      <c r="B120" s="337">
        <v>257405</v>
      </c>
      <c r="C120" s="337">
        <v>210988</v>
      </c>
      <c r="D120" s="338" t="s">
        <v>2</v>
      </c>
      <c r="E120" s="337">
        <v>14079</v>
      </c>
      <c r="F120" s="338" t="s">
        <v>2</v>
      </c>
      <c r="G120" s="338" t="s">
        <v>2</v>
      </c>
      <c r="H120" s="338" t="s">
        <v>2</v>
      </c>
      <c r="I120" s="338" t="s">
        <v>2</v>
      </c>
      <c r="J120" s="338" t="s">
        <v>2</v>
      </c>
      <c r="K120" s="338" t="s">
        <v>2</v>
      </c>
      <c r="L120" s="338" t="s">
        <v>2</v>
      </c>
      <c r="M120" s="337">
        <v>3866</v>
      </c>
      <c r="N120" s="337">
        <v>1194</v>
      </c>
      <c r="O120" s="337">
        <v>5141</v>
      </c>
      <c r="P120" s="337">
        <v>3665</v>
      </c>
      <c r="Q120" s="338" t="s">
        <v>2</v>
      </c>
      <c r="R120" s="338" t="s">
        <v>2</v>
      </c>
      <c r="S120" s="337">
        <v>6713</v>
      </c>
      <c r="T120" s="337">
        <v>6972</v>
      </c>
      <c r="U120" s="337">
        <v>2757</v>
      </c>
      <c r="V120" s="338" t="s">
        <v>2</v>
      </c>
      <c r="W120" s="338" t="s">
        <v>2</v>
      </c>
      <c r="X120" s="338" t="s">
        <v>2</v>
      </c>
      <c r="Z120" s="336" t="s">
        <v>64</v>
      </c>
      <c r="AA120" s="337">
        <v>281433</v>
      </c>
      <c r="AB120" s="337">
        <v>208689</v>
      </c>
      <c r="AC120" s="337">
        <v>138410</v>
      </c>
      <c r="AD120" s="337">
        <v>11163</v>
      </c>
      <c r="AE120" s="337">
        <v>59116</v>
      </c>
      <c r="AF120" s="337">
        <v>11480</v>
      </c>
      <c r="AG120" s="337">
        <v>2270</v>
      </c>
      <c r="AH120" s="337">
        <v>1890</v>
      </c>
      <c r="AI120" s="337">
        <v>3241</v>
      </c>
      <c r="AJ120" s="337">
        <v>4079</v>
      </c>
      <c r="AK120" s="337">
        <v>27741</v>
      </c>
      <c r="AL120" s="337">
        <v>6680</v>
      </c>
      <c r="AM120" s="337">
        <v>2004</v>
      </c>
      <c r="AN120" s="337">
        <v>9635</v>
      </c>
      <c r="AO120" s="337">
        <v>5576</v>
      </c>
      <c r="AP120" s="337">
        <v>3846</v>
      </c>
      <c r="AQ120" s="337">
        <v>22446</v>
      </c>
      <c r="AR120" s="337">
        <v>13310</v>
      </c>
      <c r="AS120" s="337">
        <v>7461</v>
      </c>
      <c r="AT120" s="337">
        <v>1675</v>
      </c>
      <c r="AU120" s="337">
        <v>11077</v>
      </c>
      <c r="AV120" s="338" t="s">
        <v>2</v>
      </c>
      <c r="AW120" s="337">
        <v>11077</v>
      </c>
      <c r="AX120" s="338"/>
      <c r="AY120" s="336" t="s">
        <v>64</v>
      </c>
      <c r="AZ120" s="337">
        <v>304040</v>
      </c>
      <c r="BA120" s="337">
        <v>196597</v>
      </c>
      <c r="BB120" s="337">
        <v>114629</v>
      </c>
      <c r="BC120" s="337">
        <v>7932</v>
      </c>
      <c r="BD120" s="337">
        <v>74036</v>
      </c>
      <c r="BE120" s="337">
        <v>17072</v>
      </c>
      <c r="BF120" s="337">
        <v>3144</v>
      </c>
      <c r="BG120" s="337">
        <v>2506</v>
      </c>
      <c r="BH120" s="337">
        <v>5412</v>
      </c>
      <c r="BI120" s="337">
        <v>6010</v>
      </c>
      <c r="BJ120" s="337">
        <v>45505</v>
      </c>
      <c r="BK120" s="337">
        <v>7780</v>
      </c>
      <c r="BL120" s="337">
        <v>2233</v>
      </c>
      <c r="BM120" s="337">
        <v>10073</v>
      </c>
      <c r="BN120" s="337">
        <v>9445</v>
      </c>
      <c r="BO120" s="337">
        <v>15974</v>
      </c>
      <c r="BP120" s="337">
        <v>24018</v>
      </c>
      <c r="BQ120" s="337">
        <v>13966</v>
      </c>
      <c r="BR120" s="337">
        <v>6044</v>
      </c>
      <c r="BS120" s="337">
        <v>4008</v>
      </c>
      <c r="BT120" s="337">
        <v>20848</v>
      </c>
      <c r="BU120" s="337">
        <v>11506</v>
      </c>
      <c r="BV120" s="337">
        <v>9342</v>
      </c>
    </row>
    <row r="121" spans="1:74" x14ac:dyDescent="0.2">
      <c r="A121" s="336" t="s">
        <v>65</v>
      </c>
      <c r="B121" s="337">
        <v>853196</v>
      </c>
      <c r="C121" s="337">
        <v>630374</v>
      </c>
      <c r="D121" s="338" t="s">
        <v>2</v>
      </c>
      <c r="E121" s="337">
        <v>36654</v>
      </c>
      <c r="F121" s="338" t="s">
        <v>2</v>
      </c>
      <c r="G121" s="338" t="s">
        <v>2</v>
      </c>
      <c r="H121" s="338" t="s">
        <v>2</v>
      </c>
      <c r="I121" s="338" t="s">
        <v>2</v>
      </c>
      <c r="J121" s="338" t="s">
        <v>2</v>
      </c>
      <c r="K121" s="338" t="s">
        <v>2</v>
      </c>
      <c r="L121" s="338" t="s">
        <v>2</v>
      </c>
      <c r="M121" s="337">
        <v>26112</v>
      </c>
      <c r="N121" s="337">
        <v>11031</v>
      </c>
      <c r="O121" s="337">
        <v>26160</v>
      </c>
      <c r="P121" s="337">
        <v>8754</v>
      </c>
      <c r="Q121" s="338" t="s">
        <v>2</v>
      </c>
      <c r="R121" s="338" t="s">
        <v>2</v>
      </c>
      <c r="S121" s="337">
        <v>37488</v>
      </c>
      <c r="T121" s="337">
        <v>68031</v>
      </c>
      <c r="U121" s="337">
        <v>16975</v>
      </c>
      <c r="V121" s="338" t="s">
        <v>2</v>
      </c>
      <c r="W121" s="338" t="s">
        <v>2</v>
      </c>
      <c r="X121" s="338" t="s">
        <v>2</v>
      </c>
      <c r="Z121" s="336" t="s">
        <v>65</v>
      </c>
      <c r="AA121" s="337">
        <v>925400</v>
      </c>
      <c r="AB121" s="337">
        <v>583509</v>
      </c>
      <c r="AC121" s="337">
        <v>470980</v>
      </c>
      <c r="AD121" s="337">
        <v>28980</v>
      </c>
      <c r="AE121" s="337">
        <v>83549</v>
      </c>
      <c r="AF121" s="337">
        <v>35308</v>
      </c>
      <c r="AG121" s="337">
        <v>13272</v>
      </c>
      <c r="AH121" s="337">
        <v>6089</v>
      </c>
      <c r="AI121" s="337">
        <v>6711</v>
      </c>
      <c r="AJ121" s="337">
        <v>9236</v>
      </c>
      <c r="AK121" s="337">
        <v>119190</v>
      </c>
      <c r="AL121" s="337">
        <v>28951</v>
      </c>
      <c r="AM121" s="337">
        <v>16679</v>
      </c>
      <c r="AN121" s="337">
        <v>50254</v>
      </c>
      <c r="AO121" s="337">
        <v>12481</v>
      </c>
      <c r="AP121" s="337">
        <v>10825</v>
      </c>
      <c r="AQ121" s="337">
        <v>172541</v>
      </c>
      <c r="AR121" s="337">
        <v>83726</v>
      </c>
      <c r="AS121" s="337">
        <v>75417</v>
      </c>
      <c r="AT121" s="337">
        <v>13398</v>
      </c>
      <c r="AU121" s="337">
        <v>14852</v>
      </c>
      <c r="AV121" s="338" t="s">
        <v>2</v>
      </c>
      <c r="AW121" s="337">
        <v>14852</v>
      </c>
      <c r="AX121" s="338"/>
      <c r="AY121" s="336" t="s">
        <v>65</v>
      </c>
      <c r="AZ121" s="337">
        <v>1066244</v>
      </c>
      <c r="BA121" s="337">
        <v>579345</v>
      </c>
      <c r="BB121" s="337">
        <v>401520</v>
      </c>
      <c r="BC121" s="337">
        <v>23561</v>
      </c>
      <c r="BD121" s="337">
        <v>154264</v>
      </c>
      <c r="BE121" s="337">
        <v>63478</v>
      </c>
      <c r="BF121" s="337">
        <v>21262</v>
      </c>
      <c r="BG121" s="337">
        <v>11114</v>
      </c>
      <c r="BH121" s="337">
        <v>12080</v>
      </c>
      <c r="BI121" s="337">
        <v>19022</v>
      </c>
      <c r="BJ121" s="337">
        <v>185414</v>
      </c>
      <c r="BK121" s="337">
        <v>36853</v>
      </c>
      <c r="BL121" s="337">
        <v>22942</v>
      </c>
      <c r="BM121" s="337">
        <v>64516</v>
      </c>
      <c r="BN121" s="337">
        <v>22419</v>
      </c>
      <c r="BO121" s="337">
        <v>38684</v>
      </c>
      <c r="BP121" s="337">
        <v>208451</v>
      </c>
      <c r="BQ121" s="337">
        <v>105448</v>
      </c>
      <c r="BR121" s="337">
        <v>70589</v>
      </c>
      <c r="BS121" s="337">
        <v>32414</v>
      </c>
      <c r="BT121" s="337">
        <v>29556</v>
      </c>
      <c r="BU121" s="337">
        <v>8765</v>
      </c>
      <c r="BV121" s="337">
        <v>20791</v>
      </c>
    </row>
    <row r="122" spans="1:74" x14ac:dyDescent="0.2">
      <c r="A122" s="336" t="s">
        <v>66</v>
      </c>
      <c r="B122" s="337">
        <v>2363502</v>
      </c>
      <c r="C122" s="337">
        <v>1945844</v>
      </c>
      <c r="D122" s="338" t="s">
        <v>2</v>
      </c>
      <c r="E122" s="337">
        <v>86154</v>
      </c>
      <c r="F122" s="338" t="s">
        <v>2</v>
      </c>
      <c r="G122" s="338" t="s">
        <v>2</v>
      </c>
      <c r="H122" s="338" t="s">
        <v>2</v>
      </c>
      <c r="I122" s="338" t="s">
        <v>2</v>
      </c>
      <c r="J122" s="338" t="s">
        <v>2</v>
      </c>
      <c r="K122" s="338" t="s">
        <v>2</v>
      </c>
      <c r="L122" s="338" t="s">
        <v>2</v>
      </c>
      <c r="M122" s="337">
        <v>143467</v>
      </c>
      <c r="N122" s="337">
        <v>29687</v>
      </c>
      <c r="O122" s="337">
        <v>10181</v>
      </c>
      <c r="P122" s="337">
        <v>16862</v>
      </c>
      <c r="Q122" s="338" t="s">
        <v>2</v>
      </c>
      <c r="R122" s="338" t="s">
        <v>2</v>
      </c>
      <c r="S122" s="337">
        <v>39493</v>
      </c>
      <c r="T122" s="337">
        <v>81519</v>
      </c>
      <c r="U122" s="337">
        <v>22483</v>
      </c>
      <c r="V122" s="338" t="s">
        <v>2</v>
      </c>
      <c r="W122" s="338" t="s">
        <v>2</v>
      </c>
      <c r="X122" s="338" t="s">
        <v>2</v>
      </c>
      <c r="Z122" s="336" t="s">
        <v>66</v>
      </c>
      <c r="AA122" s="337">
        <v>2496465</v>
      </c>
      <c r="AB122" s="337">
        <v>1836751</v>
      </c>
      <c r="AC122" s="337">
        <v>1584174</v>
      </c>
      <c r="AD122" s="337">
        <v>77109</v>
      </c>
      <c r="AE122" s="337">
        <v>175468</v>
      </c>
      <c r="AF122" s="337">
        <v>70217</v>
      </c>
      <c r="AG122" s="337">
        <v>21621</v>
      </c>
      <c r="AH122" s="337">
        <v>9871</v>
      </c>
      <c r="AI122" s="337">
        <v>19975</v>
      </c>
      <c r="AJ122" s="337">
        <v>18750</v>
      </c>
      <c r="AK122" s="337">
        <v>324425</v>
      </c>
      <c r="AL122" s="337">
        <v>185550</v>
      </c>
      <c r="AM122" s="337">
        <v>50516</v>
      </c>
      <c r="AN122" s="337">
        <v>17252</v>
      </c>
      <c r="AO122" s="337">
        <v>24487</v>
      </c>
      <c r="AP122" s="337">
        <v>46620</v>
      </c>
      <c r="AQ122" s="337">
        <v>229104</v>
      </c>
      <c r="AR122" s="337">
        <v>103201</v>
      </c>
      <c r="AS122" s="337">
        <v>108604</v>
      </c>
      <c r="AT122" s="337">
        <v>17299</v>
      </c>
      <c r="AU122" s="337">
        <v>35968</v>
      </c>
      <c r="AV122" s="338" t="s">
        <v>2</v>
      </c>
      <c r="AW122" s="337">
        <v>35968</v>
      </c>
      <c r="AX122" s="338"/>
      <c r="AY122" s="336" t="s">
        <v>66</v>
      </c>
      <c r="AZ122" s="337">
        <v>2770368</v>
      </c>
      <c r="BA122" s="337">
        <v>1696696</v>
      </c>
      <c r="BB122" s="337">
        <v>1319744</v>
      </c>
      <c r="BC122" s="337">
        <v>59424</v>
      </c>
      <c r="BD122" s="337">
        <v>317528</v>
      </c>
      <c r="BE122" s="337">
        <v>126183</v>
      </c>
      <c r="BF122" s="337">
        <v>37394</v>
      </c>
      <c r="BG122" s="337">
        <v>19843</v>
      </c>
      <c r="BH122" s="337">
        <v>32265</v>
      </c>
      <c r="BI122" s="337">
        <v>36681</v>
      </c>
      <c r="BJ122" s="337">
        <v>518151</v>
      </c>
      <c r="BK122" s="337">
        <v>221774</v>
      </c>
      <c r="BL122" s="337">
        <v>79391</v>
      </c>
      <c r="BM122" s="337">
        <v>33225</v>
      </c>
      <c r="BN122" s="337">
        <v>35022</v>
      </c>
      <c r="BO122" s="337">
        <v>148739</v>
      </c>
      <c r="BP122" s="337">
        <v>348397</v>
      </c>
      <c r="BQ122" s="337">
        <v>183775</v>
      </c>
      <c r="BR122" s="337">
        <v>115754</v>
      </c>
      <c r="BS122" s="337">
        <v>48868</v>
      </c>
      <c r="BT122" s="337">
        <v>80941</v>
      </c>
      <c r="BU122" s="337">
        <v>25797</v>
      </c>
      <c r="BV122" s="337">
        <v>55144</v>
      </c>
    </row>
    <row r="123" spans="1:74" x14ac:dyDescent="0.2">
      <c r="A123" s="336" t="s">
        <v>67</v>
      </c>
      <c r="B123" s="322">
        <v>3474103</v>
      </c>
      <c r="C123" s="322">
        <v>2787206</v>
      </c>
      <c r="D123" s="338" t="s">
        <v>2</v>
      </c>
      <c r="E123" s="322">
        <v>136887</v>
      </c>
      <c r="F123" s="338" t="s">
        <v>2</v>
      </c>
      <c r="G123" s="338" t="s">
        <v>2</v>
      </c>
      <c r="H123" s="338" t="s">
        <v>2</v>
      </c>
      <c r="I123" s="338" t="s">
        <v>2</v>
      </c>
      <c r="J123" s="338" t="s">
        <v>2</v>
      </c>
      <c r="K123" s="338" t="s">
        <v>2</v>
      </c>
      <c r="L123" s="338" t="s">
        <v>2</v>
      </c>
      <c r="M123" s="322">
        <v>173445</v>
      </c>
      <c r="N123" s="322">
        <v>41912</v>
      </c>
      <c r="O123" s="322">
        <v>41482</v>
      </c>
      <c r="P123" s="322">
        <v>29281</v>
      </c>
      <c r="Q123" s="338" t="s">
        <v>2</v>
      </c>
      <c r="R123" s="338" t="s">
        <v>2</v>
      </c>
      <c r="S123" s="322">
        <v>83694</v>
      </c>
      <c r="T123" s="322">
        <v>156522</v>
      </c>
      <c r="U123" s="322">
        <v>42215</v>
      </c>
      <c r="V123" s="338" t="s">
        <v>2</v>
      </c>
      <c r="W123" s="338" t="s">
        <v>2</v>
      </c>
      <c r="X123" s="338" t="s">
        <v>2</v>
      </c>
      <c r="Z123" s="336" t="s">
        <v>67</v>
      </c>
      <c r="AA123" s="322">
        <v>3703298</v>
      </c>
      <c r="AB123" s="322">
        <v>2628949</v>
      </c>
      <c r="AC123" s="322">
        <v>2193564</v>
      </c>
      <c r="AD123" s="322">
        <v>117252</v>
      </c>
      <c r="AE123" s="322">
        <v>318133</v>
      </c>
      <c r="AF123" s="338">
        <v>117005</v>
      </c>
      <c r="AG123" s="322">
        <v>37163</v>
      </c>
      <c r="AH123" s="322">
        <v>17850</v>
      </c>
      <c r="AI123" s="322">
        <v>29927</v>
      </c>
      <c r="AJ123" s="322">
        <v>32065</v>
      </c>
      <c r="AK123" s="338">
        <v>471356</v>
      </c>
      <c r="AL123" s="322">
        <v>221181</v>
      </c>
      <c r="AM123" s="322">
        <v>69199</v>
      </c>
      <c r="AN123" s="322">
        <v>77141</v>
      </c>
      <c r="AO123" s="322">
        <v>42544</v>
      </c>
      <c r="AP123" s="322">
        <v>61291</v>
      </c>
      <c r="AQ123" s="338">
        <v>424091</v>
      </c>
      <c r="AR123" s="322">
        <v>200237</v>
      </c>
      <c r="AS123" s="322">
        <v>191482</v>
      </c>
      <c r="AT123" s="322">
        <v>32372</v>
      </c>
      <c r="AU123" s="322">
        <v>61897</v>
      </c>
      <c r="AV123" s="338" t="s">
        <v>2</v>
      </c>
      <c r="AW123" s="322">
        <v>61897</v>
      </c>
      <c r="AY123" s="336" t="s">
        <v>67</v>
      </c>
      <c r="AZ123" s="322">
        <v>4140652</v>
      </c>
      <c r="BA123" s="322">
        <v>2472638</v>
      </c>
      <c r="BB123" s="322">
        <v>1835893</v>
      </c>
      <c r="BC123" s="322">
        <v>90917</v>
      </c>
      <c r="BD123" s="322">
        <v>545828</v>
      </c>
      <c r="BE123" s="322">
        <v>206733</v>
      </c>
      <c r="BF123" s="322">
        <v>61800</v>
      </c>
      <c r="BG123" s="322">
        <v>33463</v>
      </c>
      <c r="BH123" s="322">
        <v>49757</v>
      </c>
      <c r="BI123" s="322">
        <v>61713</v>
      </c>
      <c r="BJ123" s="322">
        <v>749070</v>
      </c>
      <c r="BK123" s="322">
        <v>266407</v>
      </c>
      <c r="BL123" s="322">
        <v>104566</v>
      </c>
      <c r="BM123" s="322">
        <v>107814</v>
      </c>
      <c r="BN123" s="322">
        <v>66886</v>
      </c>
      <c r="BO123" s="322">
        <v>203397</v>
      </c>
      <c r="BP123" s="322">
        <v>580866</v>
      </c>
      <c r="BQ123" s="322">
        <v>303189</v>
      </c>
      <c r="BR123" s="322">
        <v>192387</v>
      </c>
      <c r="BS123" s="322">
        <v>85290</v>
      </c>
      <c r="BT123" s="322">
        <v>131345</v>
      </c>
      <c r="BU123" s="322">
        <v>46068</v>
      </c>
      <c r="BV123" s="322">
        <v>85277</v>
      </c>
    </row>
  </sheetData>
  <hyperlinks>
    <hyperlink ref="A1" location="Contents!A1" display="Back"/>
    <hyperlink ref="D1" location="'Table 31'!A1" display="Table 31"/>
  </hyperlinks>
  <pageMargins left="0.7" right="0.7" top="0.75" bottom="0.75" header="0.3" footer="0.3"/>
  <pageSetup paperSize="9"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tabColor theme="7" tint="0.39997558519241921"/>
  </sheetPr>
  <dimension ref="A1:W121"/>
  <sheetViews>
    <sheetView zoomScale="70" zoomScaleNormal="70" workbookViewId="0">
      <selection activeCell="D1" sqref="D1"/>
    </sheetView>
  </sheetViews>
  <sheetFormatPr defaultColWidth="8.85546875" defaultRowHeight="12.75" x14ac:dyDescent="0.2"/>
  <cols>
    <col min="1" max="16384" width="8.85546875" style="322"/>
  </cols>
  <sheetData>
    <row r="1" spans="1:23" x14ac:dyDescent="0.2">
      <c r="A1" s="316" t="s">
        <v>333</v>
      </c>
      <c r="B1" s="335"/>
      <c r="C1" s="335"/>
      <c r="D1" s="316" t="s">
        <v>2857</v>
      </c>
    </row>
    <row r="2" spans="1:23" ht="13.9" x14ac:dyDescent="0.3">
      <c r="A2" s="322">
        <v>2001</v>
      </c>
      <c r="M2" s="322">
        <v>2011</v>
      </c>
    </row>
    <row r="3" spans="1:23" ht="13.9" x14ac:dyDescent="0.3">
      <c r="A3" s="322" t="s">
        <v>774</v>
      </c>
      <c r="B3" s="322" t="s">
        <v>637</v>
      </c>
      <c r="C3" s="322" t="s">
        <v>834</v>
      </c>
      <c r="D3" s="322" t="s">
        <v>835</v>
      </c>
      <c r="E3" s="322" t="s">
        <v>836</v>
      </c>
      <c r="F3" s="322" t="s">
        <v>837</v>
      </c>
      <c r="G3" s="322" t="s">
        <v>838</v>
      </c>
      <c r="H3" s="322" t="s">
        <v>839</v>
      </c>
      <c r="I3" s="322" t="s">
        <v>840</v>
      </c>
      <c r="J3" s="322" t="s">
        <v>841</v>
      </c>
      <c r="K3" s="322" t="s">
        <v>842</v>
      </c>
      <c r="M3" s="322" t="s">
        <v>774</v>
      </c>
      <c r="N3" s="322" t="s">
        <v>637</v>
      </c>
      <c r="O3" s="322" t="s">
        <v>834</v>
      </c>
      <c r="P3" s="322" t="s">
        <v>835</v>
      </c>
      <c r="Q3" s="322" t="s">
        <v>836</v>
      </c>
      <c r="R3" s="322" t="s">
        <v>837</v>
      </c>
      <c r="S3" s="322" t="s">
        <v>838</v>
      </c>
      <c r="T3" s="322" t="s">
        <v>839</v>
      </c>
      <c r="U3" s="322" t="s">
        <v>840</v>
      </c>
      <c r="V3" s="322" t="s">
        <v>841</v>
      </c>
      <c r="W3" s="322" t="s">
        <v>842</v>
      </c>
    </row>
    <row r="4" spans="1:23" ht="13.9" x14ac:dyDescent="0.3">
      <c r="A4" s="40" t="s">
        <v>31</v>
      </c>
      <c r="B4" s="322">
        <v>7196</v>
      </c>
      <c r="C4" s="322">
        <v>3950</v>
      </c>
      <c r="D4" s="322">
        <v>49</v>
      </c>
      <c r="E4" s="322">
        <v>108</v>
      </c>
      <c r="F4" s="322">
        <v>224</v>
      </c>
      <c r="G4" s="322">
        <v>406</v>
      </c>
      <c r="H4" s="322">
        <v>19</v>
      </c>
      <c r="I4" s="322">
        <v>56</v>
      </c>
      <c r="J4" s="322">
        <v>1767</v>
      </c>
      <c r="K4" s="322">
        <v>617</v>
      </c>
      <c r="M4" s="40" t="s">
        <v>31</v>
      </c>
      <c r="N4" s="322">
        <v>7375</v>
      </c>
      <c r="O4" s="322">
        <v>3344</v>
      </c>
      <c r="P4" s="322">
        <v>92</v>
      </c>
      <c r="Q4" s="322">
        <v>145</v>
      </c>
      <c r="R4" s="322">
        <v>166</v>
      </c>
      <c r="S4" s="322">
        <v>409</v>
      </c>
      <c r="T4" s="322">
        <v>18</v>
      </c>
      <c r="U4" s="322">
        <v>28</v>
      </c>
      <c r="V4" s="322">
        <v>2522</v>
      </c>
      <c r="W4" s="322">
        <v>651</v>
      </c>
    </row>
    <row r="5" spans="1:23" ht="13.9" x14ac:dyDescent="0.3">
      <c r="A5" s="40" t="s">
        <v>32</v>
      </c>
      <c r="B5" s="322">
        <v>163943</v>
      </c>
      <c r="C5" s="322">
        <v>113111</v>
      </c>
      <c r="D5" s="322">
        <v>366</v>
      </c>
      <c r="E5" s="322">
        <v>1867</v>
      </c>
      <c r="F5" s="322">
        <v>547</v>
      </c>
      <c r="G5" s="322">
        <v>7148</v>
      </c>
      <c r="H5" s="322">
        <v>1754</v>
      </c>
      <c r="I5" s="322">
        <v>307</v>
      </c>
      <c r="J5" s="322">
        <v>25075</v>
      </c>
      <c r="K5" s="322">
        <v>13768</v>
      </c>
      <c r="M5" s="40" t="s">
        <v>32</v>
      </c>
      <c r="N5" s="322">
        <v>185911</v>
      </c>
      <c r="O5" s="322">
        <v>104101</v>
      </c>
      <c r="P5" s="322">
        <v>842</v>
      </c>
      <c r="Q5" s="322">
        <v>4464</v>
      </c>
      <c r="R5" s="322">
        <v>425</v>
      </c>
      <c r="S5" s="322">
        <v>25520</v>
      </c>
      <c r="T5" s="322">
        <v>2952</v>
      </c>
      <c r="U5" s="322">
        <v>533</v>
      </c>
      <c r="V5" s="322">
        <v>35106</v>
      </c>
      <c r="W5" s="322">
        <v>11968</v>
      </c>
    </row>
    <row r="6" spans="1:23" ht="13.9" x14ac:dyDescent="0.3">
      <c r="A6" s="40" t="s">
        <v>33</v>
      </c>
      <c r="B6" s="322">
        <v>314564</v>
      </c>
      <c r="C6" s="322">
        <v>148844</v>
      </c>
      <c r="D6" s="322">
        <v>3422</v>
      </c>
      <c r="E6" s="322">
        <v>21011</v>
      </c>
      <c r="F6" s="322">
        <v>46686</v>
      </c>
      <c r="G6" s="322">
        <v>19373</v>
      </c>
      <c r="H6" s="322">
        <v>1113</v>
      </c>
      <c r="I6" s="322">
        <v>3215</v>
      </c>
      <c r="J6" s="322">
        <v>40320</v>
      </c>
      <c r="K6" s="322">
        <v>30580</v>
      </c>
      <c r="M6" s="40" t="s">
        <v>33</v>
      </c>
      <c r="N6" s="322">
        <v>356386</v>
      </c>
      <c r="O6" s="322">
        <v>146866</v>
      </c>
      <c r="P6" s="322">
        <v>4521</v>
      </c>
      <c r="Q6" s="322">
        <v>21924</v>
      </c>
      <c r="R6" s="322">
        <v>54084</v>
      </c>
      <c r="S6" s="322">
        <v>36744</v>
      </c>
      <c r="T6" s="322">
        <v>1269</v>
      </c>
      <c r="U6" s="322">
        <v>3764</v>
      </c>
      <c r="V6" s="322">
        <v>57297</v>
      </c>
      <c r="W6" s="322">
        <v>29917</v>
      </c>
    </row>
    <row r="7" spans="1:23" ht="13.9" x14ac:dyDescent="0.3">
      <c r="A7" s="40" t="s">
        <v>34</v>
      </c>
      <c r="B7" s="322">
        <v>218307</v>
      </c>
      <c r="C7" s="322">
        <v>159234</v>
      </c>
      <c r="D7" s="322">
        <v>871</v>
      </c>
      <c r="E7" s="322">
        <v>1952</v>
      </c>
      <c r="F7" s="322">
        <v>288</v>
      </c>
      <c r="G7" s="322">
        <v>3069</v>
      </c>
      <c r="H7" s="322">
        <v>2953</v>
      </c>
      <c r="I7" s="322">
        <v>485</v>
      </c>
      <c r="J7" s="322">
        <v>32147</v>
      </c>
      <c r="K7" s="322">
        <v>17308</v>
      </c>
      <c r="M7" s="40" t="s">
        <v>34</v>
      </c>
      <c r="N7" s="322">
        <v>231997</v>
      </c>
      <c r="O7" s="322">
        <v>144093</v>
      </c>
      <c r="P7" s="322">
        <v>1377</v>
      </c>
      <c r="Q7" s="322">
        <v>3547</v>
      </c>
      <c r="R7" s="322">
        <v>234</v>
      </c>
      <c r="S7" s="322">
        <v>5645</v>
      </c>
      <c r="T7" s="322">
        <v>4156</v>
      </c>
      <c r="U7" s="322">
        <v>724</v>
      </c>
      <c r="V7" s="322">
        <v>55995</v>
      </c>
      <c r="W7" s="322">
        <v>16226</v>
      </c>
    </row>
    <row r="8" spans="1:23" ht="13.9" x14ac:dyDescent="0.3">
      <c r="A8" s="40" t="s">
        <v>35</v>
      </c>
      <c r="B8" s="322">
        <v>263464</v>
      </c>
      <c r="C8" s="322">
        <v>125702</v>
      </c>
      <c r="D8" s="322">
        <v>2497</v>
      </c>
      <c r="E8" s="322">
        <v>45228</v>
      </c>
      <c r="F8" s="322">
        <v>6464</v>
      </c>
      <c r="G8" s="322">
        <v>32290</v>
      </c>
      <c r="H8" s="322">
        <v>1738</v>
      </c>
      <c r="I8" s="322">
        <v>2977</v>
      </c>
      <c r="J8" s="322">
        <v>26252</v>
      </c>
      <c r="K8" s="322">
        <v>20316</v>
      </c>
      <c r="M8" s="40" t="s">
        <v>35</v>
      </c>
      <c r="N8" s="322">
        <v>311215</v>
      </c>
      <c r="O8" s="322">
        <v>129080</v>
      </c>
      <c r="P8" s="322">
        <v>4300</v>
      </c>
      <c r="Q8" s="322">
        <v>55449</v>
      </c>
      <c r="R8" s="322">
        <v>4357</v>
      </c>
      <c r="S8" s="322">
        <v>58036</v>
      </c>
      <c r="T8" s="322">
        <v>1709</v>
      </c>
      <c r="U8" s="322">
        <v>3768</v>
      </c>
      <c r="V8" s="322">
        <v>33054</v>
      </c>
      <c r="W8" s="322">
        <v>21462</v>
      </c>
    </row>
    <row r="9" spans="1:23" ht="13.9" x14ac:dyDescent="0.3">
      <c r="A9" s="40" t="s">
        <v>36</v>
      </c>
      <c r="B9" s="322">
        <v>295532</v>
      </c>
      <c r="C9" s="322">
        <v>212871</v>
      </c>
      <c r="D9" s="322">
        <v>953</v>
      </c>
      <c r="E9" s="322">
        <v>3350</v>
      </c>
      <c r="F9" s="322">
        <v>1098</v>
      </c>
      <c r="G9" s="322">
        <v>4926</v>
      </c>
      <c r="H9" s="322">
        <v>600</v>
      </c>
      <c r="I9" s="322">
        <v>875</v>
      </c>
      <c r="J9" s="322">
        <v>48279</v>
      </c>
      <c r="K9" s="322">
        <v>22580</v>
      </c>
      <c r="M9" s="40" t="s">
        <v>36</v>
      </c>
      <c r="N9" s="322">
        <v>309392</v>
      </c>
      <c r="O9" s="322">
        <v>187656</v>
      </c>
      <c r="P9" s="322">
        <v>1580</v>
      </c>
      <c r="Q9" s="322">
        <v>4987</v>
      </c>
      <c r="R9" s="322">
        <v>957</v>
      </c>
      <c r="S9" s="322">
        <v>7841</v>
      </c>
      <c r="T9" s="322">
        <v>736</v>
      </c>
      <c r="U9" s="322">
        <v>1138</v>
      </c>
      <c r="V9" s="322">
        <v>80303</v>
      </c>
      <c r="W9" s="322">
        <v>24194</v>
      </c>
    </row>
    <row r="10" spans="1:23" ht="13.9" x14ac:dyDescent="0.3">
      <c r="A10" s="40" t="s">
        <v>37</v>
      </c>
      <c r="B10" s="322">
        <v>198019</v>
      </c>
      <c r="C10" s="322">
        <v>93259</v>
      </c>
      <c r="D10" s="322">
        <v>2592</v>
      </c>
      <c r="E10" s="322">
        <v>3031</v>
      </c>
      <c r="F10" s="322">
        <v>11153</v>
      </c>
      <c r="G10" s="322">
        <v>22906</v>
      </c>
      <c r="H10" s="322">
        <v>442</v>
      </c>
      <c r="I10" s="322">
        <v>1161</v>
      </c>
      <c r="J10" s="322">
        <v>43609</v>
      </c>
      <c r="K10" s="322">
        <v>19866</v>
      </c>
      <c r="M10" s="40" t="s">
        <v>37</v>
      </c>
      <c r="N10" s="322">
        <v>220338</v>
      </c>
      <c r="O10" s="322">
        <v>74821</v>
      </c>
      <c r="P10" s="322">
        <v>2789</v>
      </c>
      <c r="Q10" s="322">
        <v>3141</v>
      </c>
      <c r="R10" s="322">
        <v>9823</v>
      </c>
      <c r="S10" s="322">
        <v>26643</v>
      </c>
      <c r="T10" s="322">
        <v>465</v>
      </c>
      <c r="U10" s="322">
        <v>1267</v>
      </c>
      <c r="V10" s="322">
        <v>56113</v>
      </c>
      <c r="W10" s="322">
        <v>45276</v>
      </c>
    </row>
    <row r="11" spans="1:23" ht="13.9" x14ac:dyDescent="0.3">
      <c r="A11" s="40" t="s">
        <v>38</v>
      </c>
      <c r="B11" s="322">
        <v>330587</v>
      </c>
      <c r="C11" s="322">
        <v>215124</v>
      </c>
      <c r="D11" s="322">
        <v>1579</v>
      </c>
      <c r="E11" s="322">
        <v>16781</v>
      </c>
      <c r="F11" s="322">
        <v>999</v>
      </c>
      <c r="G11" s="322">
        <v>17642</v>
      </c>
      <c r="H11" s="322">
        <v>1310</v>
      </c>
      <c r="I11" s="322">
        <v>1831</v>
      </c>
      <c r="J11" s="322">
        <v>48615</v>
      </c>
      <c r="K11" s="322">
        <v>26706</v>
      </c>
      <c r="M11" s="40" t="s">
        <v>38</v>
      </c>
      <c r="N11" s="322">
        <v>363378</v>
      </c>
      <c r="O11" s="322">
        <v>205022</v>
      </c>
      <c r="P11" s="322">
        <v>2381</v>
      </c>
      <c r="Q11" s="322">
        <v>21739</v>
      </c>
      <c r="R11" s="322">
        <v>709</v>
      </c>
      <c r="S11" s="322">
        <v>29513</v>
      </c>
      <c r="T11" s="322">
        <v>1450</v>
      </c>
      <c r="U11" s="322">
        <v>2153</v>
      </c>
      <c r="V11" s="322">
        <v>72654</v>
      </c>
      <c r="W11" s="322">
        <v>27757</v>
      </c>
    </row>
    <row r="12" spans="1:23" ht="13.9" x14ac:dyDescent="0.3">
      <c r="A12" s="40" t="s">
        <v>39</v>
      </c>
      <c r="B12" s="322">
        <v>300948</v>
      </c>
      <c r="C12" s="322">
        <v>152716</v>
      </c>
      <c r="D12" s="322">
        <v>3001</v>
      </c>
      <c r="E12" s="322">
        <v>23384</v>
      </c>
      <c r="F12" s="322">
        <v>1488</v>
      </c>
      <c r="G12" s="322">
        <v>31033</v>
      </c>
      <c r="H12" s="322">
        <v>25625</v>
      </c>
      <c r="I12" s="322">
        <v>1272</v>
      </c>
      <c r="J12" s="322">
        <v>40436</v>
      </c>
      <c r="K12" s="322">
        <v>21993</v>
      </c>
      <c r="M12" s="40" t="s">
        <v>39</v>
      </c>
      <c r="N12" s="322">
        <v>338449</v>
      </c>
      <c r="O12" s="322">
        <v>148055</v>
      </c>
      <c r="P12" s="322">
        <v>4228</v>
      </c>
      <c r="Q12" s="322">
        <v>28915</v>
      </c>
      <c r="R12" s="322">
        <v>1131</v>
      </c>
      <c r="S12" s="322">
        <v>53198</v>
      </c>
      <c r="T12" s="322">
        <v>26778</v>
      </c>
      <c r="U12" s="322">
        <v>1987</v>
      </c>
      <c r="V12" s="322">
        <v>50848</v>
      </c>
      <c r="W12" s="322">
        <v>23309</v>
      </c>
    </row>
    <row r="13" spans="1:23" ht="13.9" x14ac:dyDescent="0.3">
      <c r="A13" s="40" t="s">
        <v>40</v>
      </c>
      <c r="B13" s="322">
        <v>273559</v>
      </c>
      <c r="C13" s="322">
        <v>172836</v>
      </c>
      <c r="D13" s="322">
        <v>1334</v>
      </c>
      <c r="E13" s="322">
        <v>9176</v>
      </c>
      <c r="F13" s="322">
        <v>5336</v>
      </c>
      <c r="G13" s="322">
        <v>26306</v>
      </c>
      <c r="H13" s="322">
        <v>892</v>
      </c>
      <c r="I13" s="322">
        <v>1702</v>
      </c>
      <c r="J13" s="322">
        <v>33777</v>
      </c>
      <c r="K13" s="322">
        <v>22200</v>
      </c>
      <c r="M13" s="40" t="s">
        <v>40</v>
      </c>
      <c r="N13" s="322">
        <v>312466</v>
      </c>
      <c r="O13" s="322">
        <v>167417</v>
      </c>
      <c r="P13" s="322">
        <v>1824</v>
      </c>
      <c r="Q13" s="322">
        <v>10927</v>
      </c>
      <c r="R13" s="322">
        <v>4412</v>
      </c>
      <c r="S13" s="322">
        <v>52141</v>
      </c>
      <c r="T13" s="322">
        <v>1078</v>
      </c>
      <c r="U13" s="322">
        <v>1950</v>
      </c>
      <c r="V13" s="322">
        <v>48522</v>
      </c>
      <c r="W13" s="322">
        <v>24195</v>
      </c>
    </row>
    <row r="14" spans="1:23" ht="13.9" x14ac:dyDescent="0.3">
      <c r="A14" s="40" t="s">
        <v>41</v>
      </c>
      <c r="B14" s="322">
        <v>214403</v>
      </c>
      <c r="C14" s="322">
        <v>131924</v>
      </c>
      <c r="D14" s="322">
        <v>1997</v>
      </c>
      <c r="E14" s="322">
        <v>4251</v>
      </c>
      <c r="F14" s="322">
        <v>464</v>
      </c>
      <c r="G14" s="322">
        <v>9199</v>
      </c>
      <c r="H14" s="322">
        <v>4704</v>
      </c>
      <c r="I14" s="322">
        <v>616</v>
      </c>
      <c r="J14" s="322">
        <v>41365</v>
      </c>
      <c r="K14" s="322">
        <v>19883</v>
      </c>
      <c r="M14" s="40" t="s">
        <v>41</v>
      </c>
      <c r="N14" s="322">
        <v>254557</v>
      </c>
      <c r="O14" s="322">
        <v>134632</v>
      </c>
      <c r="P14" s="322">
        <v>4223</v>
      </c>
      <c r="Q14" s="322">
        <v>9087</v>
      </c>
      <c r="R14" s="322">
        <v>492</v>
      </c>
      <c r="S14" s="322">
        <v>17349</v>
      </c>
      <c r="T14" s="322">
        <v>3490</v>
      </c>
      <c r="U14" s="322">
        <v>1013</v>
      </c>
      <c r="V14" s="322">
        <v>65034</v>
      </c>
      <c r="W14" s="322">
        <v>19237</v>
      </c>
    </row>
    <row r="15" spans="1:23" ht="13.9" x14ac:dyDescent="0.3">
      <c r="A15" s="40" t="s">
        <v>42</v>
      </c>
      <c r="B15" s="322">
        <v>202825</v>
      </c>
      <c r="C15" s="322">
        <v>94431</v>
      </c>
      <c r="D15" s="322">
        <v>2321</v>
      </c>
      <c r="E15" s="322">
        <v>1637</v>
      </c>
      <c r="F15" s="322">
        <v>10732</v>
      </c>
      <c r="G15" s="322">
        <v>27908</v>
      </c>
      <c r="H15" s="322">
        <v>1726</v>
      </c>
      <c r="I15" s="322">
        <v>1148</v>
      </c>
      <c r="J15" s="322">
        <v>38607</v>
      </c>
      <c r="K15" s="322">
        <v>24315</v>
      </c>
      <c r="M15" s="40" t="s">
        <v>42</v>
      </c>
      <c r="N15" s="322">
        <v>246270</v>
      </c>
      <c r="O15" s="322">
        <v>95131</v>
      </c>
      <c r="P15" s="322">
        <v>3075</v>
      </c>
      <c r="Q15" s="322">
        <v>1577</v>
      </c>
      <c r="R15" s="322">
        <v>15477</v>
      </c>
      <c r="S15" s="322">
        <v>34727</v>
      </c>
      <c r="T15" s="322">
        <v>1872</v>
      </c>
      <c r="U15" s="322">
        <v>1311</v>
      </c>
      <c r="V15" s="322">
        <v>69454</v>
      </c>
      <c r="W15" s="322">
        <v>23646</v>
      </c>
    </row>
    <row r="16" spans="1:23" ht="13.9" x14ac:dyDescent="0.3">
      <c r="A16" s="40" t="s">
        <v>43</v>
      </c>
      <c r="B16" s="322">
        <v>165239</v>
      </c>
      <c r="C16" s="322">
        <v>105169</v>
      </c>
      <c r="D16" s="322">
        <v>1271</v>
      </c>
      <c r="E16" s="322">
        <v>1801</v>
      </c>
      <c r="F16" s="322">
        <v>1312</v>
      </c>
      <c r="G16" s="322">
        <v>11314</v>
      </c>
      <c r="H16" s="322">
        <v>315</v>
      </c>
      <c r="I16" s="322">
        <v>713</v>
      </c>
      <c r="J16" s="322">
        <v>29148</v>
      </c>
      <c r="K16" s="322">
        <v>14196</v>
      </c>
      <c r="M16" s="40" t="s">
        <v>43</v>
      </c>
      <c r="N16" s="322">
        <v>182493</v>
      </c>
      <c r="O16" s="322">
        <v>98808</v>
      </c>
      <c r="P16" s="322">
        <v>2060</v>
      </c>
      <c r="Q16" s="322">
        <v>2097</v>
      </c>
      <c r="R16" s="322">
        <v>1161</v>
      </c>
      <c r="S16" s="322">
        <v>18242</v>
      </c>
      <c r="T16" s="322">
        <v>442</v>
      </c>
      <c r="U16" s="322">
        <v>857</v>
      </c>
      <c r="V16" s="322">
        <v>43487</v>
      </c>
      <c r="W16" s="322">
        <v>15339</v>
      </c>
    </row>
    <row r="17" spans="1:23" ht="13.9" x14ac:dyDescent="0.3">
      <c r="A17" s="40" t="s">
        <v>44</v>
      </c>
      <c r="B17" s="322">
        <v>216507</v>
      </c>
      <c r="C17" s="322">
        <v>108404</v>
      </c>
      <c r="D17" s="322">
        <v>2283</v>
      </c>
      <c r="E17" s="322">
        <v>4432</v>
      </c>
      <c r="F17" s="322">
        <v>5724</v>
      </c>
      <c r="G17" s="322">
        <v>24371</v>
      </c>
      <c r="H17" s="322">
        <v>725</v>
      </c>
      <c r="I17" s="322">
        <v>1135</v>
      </c>
      <c r="J17" s="322">
        <v>43249</v>
      </c>
      <c r="K17" s="322">
        <v>26184</v>
      </c>
      <c r="M17" s="40" t="s">
        <v>44</v>
      </c>
      <c r="N17" s="322">
        <v>254926</v>
      </c>
      <c r="O17" s="322">
        <v>114659</v>
      </c>
      <c r="P17" s="322">
        <v>2829</v>
      </c>
      <c r="Q17" s="322">
        <v>4539</v>
      </c>
      <c r="R17" s="322">
        <v>7643</v>
      </c>
      <c r="S17" s="322">
        <v>36130</v>
      </c>
      <c r="T17" s="322">
        <v>808</v>
      </c>
      <c r="U17" s="322">
        <v>1303</v>
      </c>
      <c r="V17" s="322">
        <v>64202</v>
      </c>
      <c r="W17" s="322">
        <v>22813</v>
      </c>
    </row>
    <row r="18" spans="1:23" ht="13.9" x14ac:dyDescent="0.3">
      <c r="A18" s="40" t="s">
        <v>45</v>
      </c>
      <c r="B18" s="322">
        <v>206814</v>
      </c>
      <c r="C18" s="322">
        <v>97799</v>
      </c>
      <c r="D18" s="322">
        <v>1390</v>
      </c>
      <c r="E18" s="322">
        <v>40548</v>
      </c>
      <c r="F18" s="322">
        <v>13112</v>
      </c>
      <c r="G18" s="322">
        <v>14915</v>
      </c>
      <c r="H18" s="322">
        <v>2073</v>
      </c>
      <c r="I18" s="322">
        <v>4208</v>
      </c>
      <c r="J18" s="322">
        <v>18674</v>
      </c>
      <c r="K18" s="322">
        <v>14095</v>
      </c>
      <c r="M18" s="40" t="s">
        <v>45</v>
      </c>
      <c r="N18" s="322">
        <v>239056</v>
      </c>
      <c r="O18" s="322">
        <v>89181</v>
      </c>
      <c r="P18" s="322">
        <v>2700</v>
      </c>
      <c r="Q18" s="322">
        <v>60407</v>
      </c>
      <c r="R18" s="322">
        <v>10538</v>
      </c>
      <c r="S18" s="322">
        <v>29881</v>
      </c>
      <c r="T18" s="322">
        <v>2752</v>
      </c>
      <c r="U18" s="322">
        <v>5945</v>
      </c>
      <c r="V18" s="322">
        <v>22871</v>
      </c>
      <c r="W18" s="322">
        <v>14781</v>
      </c>
    </row>
    <row r="19" spans="1:23" ht="13.9" x14ac:dyDescent="0.3">
      <c r="A19" s="40" t="s">
        <v>46</v>
      </c>
      <c r="B19" s="322">
        <v>224251</v>
      </c>
      <c r="C19" s="322">
        <v>170725</v>
      </c>
      <c r="D19" s="322">
        <v>405</v>
      </c>
      <c r="E19" s="322">
        <v>1715</v>
      </c>
      <c r="F19" s="322">
        <v>1123</v>
      </c>
      <c r="G19" s="322">
        <v>1800</v>
      </c>
      <c r="H19" s="322">
        <v>938</v>
      </c>
      <c r="I19" s="322">
        <v>426</v>
      </c>
      <c r="J19" s="322">
        <v>29567</v>
      </c>
      <c r="K19" s="322">
        <v>17552</v>
      </c>
      <c r="M19" s="40" t="s">
        <v>46</v>
      </c>
      <c r="N19" s="322">
        <v>237232</v>
      </c>
      <c r="O19" s="322">
        <v>155597</v>
      </c>
      <c r="P19" s="322">
        <v>760</v>
      </c>
      <c r="Q19" s="322">
        <v>2963</v>
      </c>
      <c r="R19" s="322">
        <v>1159</v>
      </c>
      <c r="S19" s="322">
        <v>4829</v>
      </c>
      <c r="T19" s="322">
        <v>1928</v>
      </c>
      <c r="U19" s="322">
        <v>648</v>
      </c>
      <c r="V19" s="322">
        <v>53549</v>
      </c>
      <c r="W19" s="322">
        <v>15799</v>
      </c>
    </row>
    <row r="20" spans="1:23" ht="13.9" x14ac:dyDescent="0.3">
      <c r="A20" s="40" t="s">
        <v>47</v>
      </c>
      <c r="B20" s="322">
        <v>243006</v>
      </c>
      <c r="C20" s="322">
        <v>155775</v>
      </c>
      <c r="D20" s="322">
        <v>943</v>
      </c>
      <c r="E20" s="322">
        <v>11197</v>
      </c>
      <c r="F20" s="322">
        <v>1977</v>
      </c>
      <c r="G20" s="322">
        <v>11258</v>
      </c>
      <c r="H20" s="322">
        <v>11056</v>
      </c>
      <c r="I20" s="322">
        <v>984</v>
      </c>
      <c r="J20" s="322">
        <v>32486</v>
      </c>
      <c r="K20" s="322">
        <v>17330</v>
      </c>
      <c r="M20" s="40" t="s">
        <v>47</v>
      </c>
      <c r="N20" s="322">
        <v>273936</v>
      </c>
      <c r="O20" s="322">
        <v>134813</v>
      </c>
      <c r="P20" s="322">
        <v>2386</v>
      </c>
      <c r="Q20" s="322">
        <v>22033</v>
      </c>
      <c r="R20" s="322">
        <v>1753</v>
      </c>
      <c r="S20" s="322">
        <v>29065</v>
      </c>
      <c r="T20" s="322">
        <v>18230</v>
      </c>
      <c r="U20" s="322">
        <v>1669</v>
      </c>
      <c r="V20" s="322">
        <v>46492</v>
      </c>
      <c r="W20" s="322">
        <v>17495</v>
      </c>
    </row>
    <row r="21" spans="1:23" ht="13.9" x14ac:dyDescent="0.3">
      <c r="A21" s="40" t="s">
        <v>48</v>
      </c>
      <c r="B21" s="322">
        <v>212341</v>
      </c>
      <c r="C21" s="322">
        <v>110657</v>
      </c>
      <c r="D21" s="322">
        <v>1475</v>
      </c>
      <c r="E21" s="322">
        <v>16064</v>
      </c>
      <c r="F21" s="322">
        <v>684</v>
      </c>
      <c r="G21" s="322">
        <v>19378</v>
      </c>
      <c r="H21" s="322">
        <v>18265</v>
      </c>
      <c r="I21" s="322">
        <v>1182</v>
      </c>
      <c r="J21" s="322">
        <v>28576</v>
      </c>
      <c r="K21" s="322">
        <v>16060</v>
      </c>
      <c r="M21" s="40" t="s">
        <v>48</v>
      </c>
      <c r="N21" s="322">
        <v>253957</v>
      </c>
      <c r="O21" s="322">
        <v>106660</v>
      </c>
      <c r="P21" s="322">
        <v>3617</v>
      </c>
      <c r="Q21" s="322">
        <v>26261</v>
      </c>
      <c r="R21" s="322">
        <v>651</v>
      </c>
      <c r="S21" s="322">
        <v>35666</v>
      </c>
      <c r="T21" s="322">
        <v>22749</v>
      </c>
      <c r="U21" s="322">
        <v>1540</v>
      </c>
      <c r="V21" s="322">
        <v>40351</v>
      </c>
      <c r="W21" s="322">
        <v>16462</v>
      </c>
    </row>
    <row r="22" spans="1:23" ht="13.9" x14ac:dyDescent="0.3">
      <c r="A22" s="40" t="s">
        <v>49</v>
      </c>
      <c r="B22" s="322">
        <v>175797</v>
      </c>
      <c r="C22" s="322">
        <v>95305</v>
      </c>
      <c r="D22" s="322">
        <v>1840</v>
      </c>
      <c r="E22" s="322">
        <v>1751</v>
      </c>
      <c r="F22" s="322">
        <v>1846</v>
      </c>
      <c r="G22" s="322">
        <v>14259</v>
      </c>
      <c r="H22" s="322">
        <v>590</v>
      </c>
      <c r="I22" s="322">
        <v>719</v>
      </c>
      <c r="J22" s="322">
        <v>41691</v>
      </c>
      <c r="K22" s="322">
        <v>17796</v>
      </c>
      <c r="M22" s="40" t="s">
        <v>49</v>
      </c>
      <c r="N22" s="322">
        <v>206125</v>
      </c>
      <c r="O22" s="322">
        <v>82879</v>
      </c>
      <c r="P22" s="322">
        <v>2117</v>
      </c>
      <c r="Q22" s="322">
        <v>2108</v>
      </c>
      <c r="R22" s="322">
        <v>1915</v>
      </c>
      <c r="S22" s="322">
        <v>19521</v>
      </c>
      <c r="T22" s="322">
        <v>569</v>
      </c>
      <c r="U22" s="322">
        <v>967</v>
      </c>
      <c r="V22" s="322">
        <v>61911</v>
      </c>
      <c r="W22" s="322">
        <v>34138</v>
      </c>
    </row>
    <row r="23" spans="1:23" ht="13.9" x14ac:dyDescent="0.3">
      <c r="A23" s="40" t="s">
        <v>50</v>
      </c>
      <c r="B23" s="322">
        <v>158920</v>
      </c>
      <c r="C23" s="322">
        <v>98466</v>
      </c>
      <c r="D23" s="322">
        <v>1849</v>
      </c>
      <c r="E23" s="322">
        <v>1594</v>
      </c>
      <c r="F23" s="322">
        <v>3550</v>
      </c>
      <c r="G23" s="322">
        <v>13364</v>
      </c>
      <c r="H23" s="322">
        <v>326</v>
      </c>
      <c r="I23" s="322">
        <v>904</v>
      </c>
      <c r="J23" s="322">
        <v>24240</v>
      </c>
      <c r="K23" s="322">
        <v>14627</v>
      </c>
      <c r="M23" s="40" t="s">
        <v>50</v>
      </c>
      <c r="N23" s="322">
        <v>158649</v>
      </c>
      <c r="O23" s="322">
        <v>86005</v>
      </c>
      <c r="P23" s="322">
        <v>2447</v>
      </c>
      <c r="Q23" s="322">
        <v>1386</v>
      </c>
      <c r="R23" s="322">
        <v>3320</v>
      </c>
      <c r="S23" s="322">
        <v>15812</v>
      </c>
      <c r="T23" s="322">
        <v>263</v>
      </c>
      <c r="U23" s="322">
        <v>778</v>
      </c>
      <c r="V23" s="322">
        <v>32669</v>
      </c>
      <c r="W23" s="322">
        <v>15969</v>
      </c>
    </row>
    <row r="24" spans="1:23" ht="13.9" x14ac:dyDescent="0.3">
      <c r="A24" s="40" t="s">
        <v>51</v>
      </c>
      <c r="B24" s="322">
        <v>147273</v>
      </c>
      <c r="C24" s="322">
        <v>95110</v>
      </c>
      <c r="D24" s="322">
        <v>1173</v>
      </c>
      <c r="E24" s="322">
        <v>5343</v>
      </c>
      <c r="F24" s="322">
        <v>999</v>
      </c>
      <c r="G24" s="322">
        <v>5777</v>
      </c>
      <c r="H24" s="322">
        <v>875</v>
      </c>
      <c r="I24" s="322">
        <v>614</v>
      </c>
      <c r="J24" s="322">
        <v>26506</v>
      </c>
      <c r="K24" s="322">
        <v>10876</v>
      </c>
      <c r="M24" s="40" t="s">
        <v>51</v>
      </c>
      <c r="N24" s="322">
        <v>160060</v>
      </c>
      <c r="O24" s="322">
        <v>84684</v>
      </c>
      <c r="P24" s="322">
        <v>1771</v>
      </c>
      <c r="Q24" s="322">
        <v>7502</v>
      </c>
      <c r="R24" s="322">
        <v>775</v>
      </c>
      <c r="S24" s="322">
        <v>9474</v>
      </c>
      <c r="T24" s="322">
        <v>1236</v>
      </c>
      <c r="U24" s="322">
        <v>802</v>
      </c>
      <c r="V24" s="322">
        <v>41183</v>
      </c>
      <c r="W24" s="322">
        <v>12633</v>
      </c>
    </row>
    <row r="25" spans="1:23" ht="13.9" x14ac:dyDescent="0.3">
      <c r="A25" s="40" t="s">
        <v>52</v>
      </c>
      <c r="B25" s="322">
        <v>266169</v>
      </c>
      <c r="C25" s="322">
        <v>156558</v>
      </c>
      <c r="D25" s="322">
        <v>2294</v>
      </c>
      <c r="E25" s="322">
        <v>3388</v>
      </c>
      <c r="F25" s="322">
        <v>1211</v>
      </c>
      <c r="G25" s="322">
        <v>14344</v>
      </c>
      <c r="H25" s="322">
        <v>425</v>
      </c>
      <c r="I25" s="322">
        <v>1241</v>
      </c>
      <c r="J25" s="322">
        <v>57751</v>
      </c>
      <c r="K25" s="322">
        <v>28957</v>
      </c>
      <c r="M25" s="40" t="s">
        <v>52</v>
      </c>
      <c r="N25" s="322">
        <v>303086</v>
      </c>
      <c r="O25" s="322">
        <v>160944</v>
      </c>
      <c r="P25" s="322">
        <v>2963</v>
      </c>
      <c r="Q25" s="322">
        <v>3119</v>
      </c>
      <c r="R25" s="322">
        <v>1134</v>
      </c>
      <c r="S25" s="322">
        <v>21500</v>
      </c>
      <c r="T25" s="322">
        <v>440</v>
      </c>
      <c r="U25" s="322">
        <v>1682</v>
      </c>
      <c r="V25" s="322">
        <v>84803</v>
      </c>
      <c r="W25" s="322">
        <v>26501</v>
      </c>
    </row>
    <row r="26" spans="1:23" ht="13.9" x14ac:dyDescent="0.3">
      <c r="A26" s="40" t="s">
        <v>53</v>
      </c>
      <c r="B26" s="322">
        <v>248923</v>
      </c>
      <c r="C26" s="322">
        <v>152460</v>
      </c>
      <c r="D26" s="322">
        <v>2721</v>
      </c>
      <c r="E26" s="322">
        <v>4195</v>
      </c>
      <c r="F26" s="322">
        <v>699</v>
      </c>
      <c r="G26" s="322">
        <v>11491</v>
      </c>
      <c r="H26" s="322">
        <v>417</v>
      </c>
      <c r="I26" s="322">
        <v>1135</v>
      </c>
      <c r="J26" s="322">
        <v>50780</v>
      </c>
      <c r="K26" s="322">
        <v>25025</v>
      </c>
      <c r="M26" s="40" t="s">
        <v>53</v>
      </c>
      <c r="N26" s="322">
        <v>275885</v>
      </c>
      <c r="O26" s="322">
        <v>145588</v>
      </c>
      <c r="P26" s="322">
        <v>3664</v>
      </c>
      <c r="Q26" s="322">
        <v>6562</v>
      </c>
      <c r="R26" s="322">
        <v>643</v>
      </c>
      <c r="S26" s="322">
        <v>17759</v>
      </c>
      <c r="T26" s="322">
        <v>531</v>
      </c>
      <c r="U26" s="322">
        <v>1478</v>
      </c>
      <c r="V26" s="322">
        <v>75155</v>
      </c>
      <c r="W26" s="322">
        <v>24505</v>
      </c>
    </row>
    <row r="27" spans="1:23" ht="13.9" x14ac:dyDescent="0.3">
      <c r="A27" s="40" t="s">
        <v>54</v>
      </c>
      <c r="B27" s="322">
        <v>187908</v>
      </c>
      <c r="C27" s="322">
        <v>119002</v>
      </c>
      <c r="D27" s="322">
        <v>1422</v>
      </c>
      <c r="E27" s="322">
        <v>8736</v>
      </c>
      <c r="F27" s="322">
        <v>882</v>
      </c>
      <c r="G27" s="322">
        <v>10899</v>
      </c>
      <c r="H27" s="322">
        <v>499</v>
      </c>
      <c r="I27" s="322">
        <v>613</v>
      </c>
      <c r="J27" s="322">
        <v>31100</v>
      </c>
      <c r="K27" s="322">
        <v>14755</v>
      </c>
      <c r="M27" s="40" t="s">
        <v>54</v>
      </c>
      <c r="N27" s="322">
        <v>199693</v>
      </c>
      <c r="O27" s="322">
        <v>111993</v>
      </c>
      <c r="P27" s="322">
        <v>1884</v>
      </c>
      <c r="Q27" s="322">
        <v>12203</v>
      </c>
      <c r="R27" s="322">
        <v>791</v>
      </c>
      <c r="S27" s="322">
        <v>16262</v>
      </c>
      <c r="T27" s="322">
        <v>498</v>
      </c>
      <c r="U27" s="322">
        <v>810</v>
      </c>
      <c r="V27" s="322">
        <v>41231</v>
      </c>
      <c r="W27" s="322">
        <v>14021</v>
      </c>
    </row>
    <row r="28" spans="1:23" ht="13.9" x14ac:dyDescent="0.3">
      <c r="A28" s="40" t="s">
        <v>55</v>
      </c>
      <c r="B28" s="322">
        <v>243891</v>
      </c>
      <c r="C28" s="322">
        <v>114247</v>
      </c>
      <c r="D28" s="322">
        <v>1592</v>
      </c>
      <c r="E28" s="322">
        <v>16901</v>
      </c>
      <c r="F28" s="322">
        <v>481</v>
      </c>
      <c r="G28" s="322">
        <v>59293</v>
      </c>
      <c r="H28" s="322">
        <v>6897</v>
      </c>
      <c r="I28" s="322">
        <v>664</v>
      </c>
      <c r="J28" s="322">
        <v>21978</v>
      </c>
      <c r="K28" s="322">
        <v>21838</v>
      </c>
      <c r="M28" s="40" t="s">
        <v>55</v>
      </c>
      <c r="N28" s="322">
        <v>307984</v>
      </c>
      <c r="O28" s="322">
        <v>123119</v>
      </c>
      <c r="P28" s="322">
        <v>2446</v>
      </c>
      <c r="Q28" s="322">
        <v>26962</v>
      </c>
      <c r="R28" s="322">
        <v>342</v>
      </c>
      <c r="S28" s="322">
        <v>98456</v>
      </c>
      <c r="T28" s="322">
        <v>6421</v>
      </c>
      <c r="U28" s="322">
        <v>1090</v>
      </c>
      <c r="V28" s="322">
        <v>29373</v>
      </c>
      <c r="W28" s="322">
        <v>19775</v>
      </c>
    </row>
    <row r="29" spans="1:23" ht="13.9" x14ac:dyDescent="0.3">
      <c r="A29" s="40" t="s">
        <v>56</v>
      </c>
      <c r="B29" s="322">
        <v>238635</v>
      </c>
      <c r="C29" s="322">
        <v>121067</v>
      </c>
      <c r="D29" s="322">
        <v>1052</v>
      </c>
      <c r="E29" s="322">
        <v>18661</v>
      </c>
      <c r="F29" s="322">
        <v>14796</v>
      </c>
      <c r="G29" s="322">
        <v>28487</v>
      </c>
      <c r="H29" s="322">
        <v>13022</v>
      </c>
      <c r="I29" s="322">
        <v>1038</v>
      </c>
      <c r="J29" s="322">
        <v>22952</v>
      </c>
      <c r="K29" s="322">
        <v>17560</v>
      </c>
      <c r="M29" s="40" t="s">
        <v>56</v>
      </c>
      <c r="N29" s="322">
        <v>278970</v>
      </c>
      <c r="O29" s="322">
        <v>102755</v>
      </c>
      <c r="P29" s="322">
        <v>1840</v>
      </c>
      <c r="Q29" s="322">
        <v>31699</v>
      </c>
      <c r="R29" s="322">
        <v>10213</v>
      </c>
      <c r="S29" s="322">
        <v>64999</v>
      </c>
      <c r="T29" s="322">
        <v>17377</v>
      </c>
      <c r="U29" s="322">
        <v>1348</v>
      </c>
      <c r="V29" s="322">
        <v>30691</v>
      </c>
      <c r="W29" s="322">
        <v>18048</v>
      </c>
    </row>
    <row r="30" spans="1:23" ht="13.9" x14ac:dyDescent="0.3">
      <c r="A30" s="40" t="s">
        <v>57</v>
      </c>
      <c r="B30" s="322">
        <v>172334</v>
      </c>
      <c r="C30" s="322">
        <v>113444</v>
      </c>
      <c r="D30" s="322">
        <v>1142</v>
      </c>
      <c r="E30" s="322">
        <v>2514</v>
      </c>
      <c r="F30" s="322">
        <v>1576</v>
      </c>
      <c r="G30" s="322">
        <v>3887</v>
      </c>
      <c r="H30" s="322">
        <v>1132</v>
      </c>
      <c r="I30" s="322">
        <v>718</v>
      </c>
      <c r="J30" s="322">
        <v>33667</v>
      </c>
      <c r="K30" s="322">
        <v>14254</v>
      </c>
      <c r="M30" s="40" t="s">
        <v>57</v>
      </c>
      <c r="N30" s="322">
        <v>186990</v>
      </c>
      <c r="O30" s="322">
        <v>103319</v>
      </c>
      <c r="P30" s="322">
        <v>1577</v>
      </c>
      <c r="Q30" s="322">
        <v>3051</v>
      </c>
      <c r="R30" s="322">
        <v>1409</v>
      </c>
      <c r="S30" s="322">
        <v>6128</v>
      </c>
      <c r="T30" s="322">
        <v>1581</v>
      </c>
      <c r="U30" s="322">
        <v>890</v>
      </c>
      <c r="V30" s="322">
        <v>53195</v>
      </c>
      <c r="W30" s="322">
        <v>15840</v>
      </c>
    </row>
    <row r="31" spans="1:23" ht="13.9" x14ac:dyDescent="0.3">
      <c r="A31" s="40" t="s">
        <v>58</v>
      </c>
      <c r="B31" s="322">
        <v>244867</v>
      </c>
      <c r="C31" s="322">
        <v>150781</v>
      </c>
      <c r="D31" s="322">
        <v>2621</v>
      </c>
      <c r="E31" s="322">
        <v>2664</v>
      </c>
      <c r="F31" s="322">
        <v>1011</v>
      </c>
      <c r="G31" s="322">
        <v>16774</v>
      </c>
      <c r="H31" s="322">
        <v>578</v>
      </c>
      <c r="I31" s="322">
        <v>885</v>
      </c>
      <c r="J31" s="322">
        <v>45325</v>
      </c>
      <c r="K31" s="322">
        <v>24228</v>
      </c>
      <c r="M31" s="40" t="s">
        <v>58</v>
      </c>
      <c r="N31" s="322">
        <v>288283</v>
      </c>
      <c r="O31" s="322">
        <v>151462</v>
      </c>
      <c r="P31" s="322">
        <v>3884</v>
      </c>
      <c r="Q31" s="322">
        <v>3668</v>
      </c>
      <c r="R31" s="322">
        <v>1006</v>
      </c>
      <c r="S31" s="322">
        <v>24551</v>
      </c>
      <c r="T31" s="322">
        <v>653</v>
      </c>
      <c r="U31" s="322">
        <v>1350</v>
      </c>
      <c r="V31" s="322">
        <v>77098</v>
      </c>
      <c r="W31" s="322">
        <v>24611</v>
      </c>
    </row>
    <row r="32" spans="1:23" ht="13.9" x14ac:dyDescent="0.3">
      <c r="A32" s="40" t="s">
        <v>59</v>
      </c>
      <c r="B32" s="322">
        <v>179770</v>
      </c>
      <c r="C32" s="322">
        <v>126663</v>
      </c>
      <c r="D32" s="322">
        <v>722</v>
      </c>
      <c r="E32" s="322">
        <v>3726</v>
      </c>
      <c r="F32" s="322">
        <v>630</v>
      </c>
      <c r="G32" s="322">
        <v>4103</v>
      </c>
      <c r="H32" s="322">
        <v>249</v>
      </c>
      <c r="I32" s="322">
        <v>498</v>
      </c>
      <c r="J32" s="322">
        <v>29971</v>
      </c>
      <c r="K32" s="322">
        <v>13208</v>
      </c>
      <c r="M32" s="40" t="s">
        <v>59</v>
      </c>
      <c r="N32" s="322">
        <v>190146</v>
      </c>
      <c r="O32" s="322">
        <v>111086</v>
      </c>
      <c r="P32" s="322">
        <v>1368</v>
      </c>
      <c r="Q32" s="322">
        <v>8038</v>
      </c>
      <c r="R32" s="322">
        <v>486</v>
      </c>
      <c r="S32" s="322">
        <v>7726</v>
      </c>
      <c r="T32" s="322">
        <v>325</v>
      </c>
      <c r="U32" s="322">
        <v>796</v>
      </c>
      <c r="V32" s="322">
        <v>46817</v>
      </c>
      <c r="W32" s="322">
        <v>13504</v>
      </c>
    </row>
    <row r="33" spans="1:23" ht="13.9" x14ac:dyDescent="0.3">
      <c r="A33" s="40" t="s">
        <v>60</v>
      </c>
      <c r="B33" s="322">
        <v>196106</v>
      </c>
      <c r="C33" s="322">
        <v>75783</v>
      </c>
      <c r="D33" s="322">
        <v>1938</v>
      </c>
      <c r="E33" s="322">
        <v>1544</v>
      </c>
      <c r="F33" s="322">
        <v>1831</v>
      </c>
      <c r="G33" s="322">
        <v>71389</v>
      </c>
      <c r="H33" s="322">
        <v>682</v>
      </c>
      <c r="I33" s="322">
        <v>525</v>
      </c>
      <c r="J33" s="322">
        <v>27823</v>
      </c>
      <c r="K33" s="322">
        <v>14591</v>
      </c>
      <c r="M33" s="40" t="s">
        <v>60</v>
      </c>
      <c r="N33" s="322">
        <v>254096</v>
      </c>
      <c r="O33" s="322">
        <v>68808</v>
      </c>
      <c r="P33" s="322">
        <v>2726</v>
      </c>
      <c r="Q33" s="322">
        <v>4200</v>
      </c>
      <c r="R33" s="322">
        <v>1283</v>
      </c>
      <c r="S33" s="322">
        <v>87696</v>
      </c>
      <c r="T33" s="322">
        <v>821</v>
      </c>
      <c r="U33" s="322">
        <v>825</v>
      </c>
      <c r="V33" s="322">
        <v>48648</v>
      </c>
      <c r="W33" s="322">
        <v>39089</v>
      </c>
    </row>
    <row r="34" spans="1:23" ht="13.9" x14ac:dyDescent="0.3">
      <c r="A34" s="40" t="s">
        <v>61</v>
      </c>
      <c r="B34" s="322">
        <v>218341</v>
      </c>
      <c r="C34" s="322">
        <v>124015</v>
      </c>
      <c r="D34" s="322">
        <v>955</v>
      </c>
      <c r="E34" s="322">
        <v>4000</v>
      </c>
      <c r="F34" s="322">
        <v>1441</v>
      </c>
      <c r="G34" s="322">
        <v>32902</v>
      </c>
      <c r="H34" s="322">
        <v>1241</v>
      </c>
      <c r="I34" s="322">
        <v>844</v>
      </c>
      <c r="J34" s="322">
        <v>33541</v>
      </c>
      <c r="K34" s="322">
        <v>19402</v>
      </c>
      <c r="M34" s="40" t="s">
        <v>61</v>
      </c>
      <c r="N34" s="322">
        <v>258249</v>
      </c>
      <c r="O34" s="322">
        <v>124939</v>
      </c>
      <c r="P34" s="322">
        <v>1987</v>
      </c>
      <c r="Q34" s="322">
        <v>5917</v>
      </c>
      <c r="R34" s="322">
        <v>1259</v>
      </c>
      <c r="S34" s="322">
        <v>56541</v>
      </c>
      <c r="T34" s="322">
        <v>1209</v>
      </c>
      <c r="U34" s="322">
        <v>993</v>
      </c>
      <c r="V34" s="322">
        <v>46462</v>
      </c>
      <c r="W34" s="322">
        <v>18942</v>
      </c>
    </row>
    <row r="35" spans="1:23" ht="13.9" x14ac:dyDescent="0.3">
      <c r="A35" s="40" t="s">
        <v>62</v>
      </c>
      <c r="B35" s="322">
        <v>260380</v>
      </c>
      <c r="C35" s="322">
        <v>160946</v>
      </c>
      <c r="D35" s="322">
        <v>1843</v>
      </c>
      <c r="E35" s="322">
        <v>5929</v>
      </c>
      <c r="F35" s="322">
        <v>1691</v>
      </c>
      <c r="G35" s="322">
        <v>13529</v>
      </c>
      <c r="H35" s="322">
        <v>651</v>
      </c>
      <c r="I35" s="322">
        <v>926</v>
      </c>
      <c r="J35" s="322">
        <v>52042</v>
      </c>
      <c r="K35" s="322">
        <v>22823</v>
      </c>
      <c r="M35" s="40" t="s">
        <v>62</v>
      </c>
      <c r="N35" s="322">
        <v>306995</v>
      </c>
      <c r="O35" s="322">
        <v>162590</v>
      </c>
      <c r="P35" s="322">
        <v>2574</v>
      </c>
      <c r="Q35" s="322">
        <v>6496</v>
      </c>
      <c r="R35" s="322">
        <v>1617</v>
      </c>
      <c r="S35" s="322">
        <v>24746</v>
      </c>
      <c r="T35" s="322">
        <v>832</v>
      </c>
      <c r="U35" s="322">
        <v>1283</v>
      </c>
      <c r="V35" s="322">
        <v>82740</v>
      </c>
      <c r="W35" s="322">
        <v>24117</v>
      </c>
    </row>
    <row r="36" spans="1:23" ht="13.9" x14ac:dyDescent="0.3">
      <c r="A36" s="40" t="s">
        <v>63</v>
      </c>
      <c r="B36" s="322">
        <v>181286</v>
      </c>
      <c r="C36" s="322">
        <v>99797</v>
      </c>
      <c r="D36" s="322">
        <v>2392</v>
      </c>
      <c r="E36" s="322">
        <v>3497</v>
      </c>
      <c r="F36" s="322">
        <v>7732</v>
      </c>
      <c r="G36" s="322">
        <v>21346</v>
      </c>
      <c r="H36" s="322">
        <v>400</v>
      </c>
      <c r="I36" s="322">
        <v>945</v>
      </c>
      <c r="J36" s="322">
        <v>29300</v>
      </c>
      <c r="K36" s="322">
        <v>15877</v>
      </c>
      <c r="M36" s="40" t="s">
        <v>63</v>
      </c>
      <c r="N36" s="322">
        <v>219396</v>
      </c>
      <c r="O36" s="322">
        <v>97877</v>
      </c>
      <c r="P36" s="322">
        <v>3194</v>
      </c>
      <c r="Q36" s="322">
        <v>4178</v>
      </c>
      <c r="R36" s="322">
        <v>7237</v>
      </c>
      <c r="S36" s="322">
        <v>40073</v>
      </c>
      <c r="T36" s="322">
        <v>496</v>
      </c>
      <c r="U36" s="322">
        <v>1280</v>
      </c>
      <c r="V36" s="322">
        <v>44542</v>
      </c>
      <c r="W36" s="322">
        <v>20519</v>
      </c>
    </row>
    <row r="37" spans="1:23" x14ac:dyDescent="0.2">
      <c r="A37" s="40"/>
      <c r="M37" s="40"/>
    </row>
    <row r="38" spans="1:23" x14ac:dyDescent="0.2">
      <c r="A38" s="336" t="s">
        <v>64</v>
      </c>
      <c r="B38" s="337">
        <v>545421</v>
      </c>
      <c r="C38" s="337">
        <v>295472</v>
      </c>
      <c r="D38" s="337">
        <v>6882</v>
      </c>
      <c r="E38" s="337">
        <v>8230</v>
      </c>
      <c r="F38" s="337">
        <v>22659</v>
      </c>
      <c r="G38" s="337">
        <v>58022</v>
      </c>
      <c r="H38" s="337">
        <v>1187</v>
      </c>
      <c r="I38" s="337">
        <v>3066</v>
      </c>
      <c r="J38" s="337">
        <v>98916</v>
      </c>
      <c r="K38" s="337">
        <v>50987</v>
      </c>
      <c r="M38" s="336" t="s">
        <v>64</v>
      </c>
      <c r="N38" s="337">
        <v>605758</v>
      </c>
      <c r="O38" s="337">
        <v>262047</v>
      </c>
      <c r="P38" s="337">
        <v>8522</v>
      </c>
      <c r="Q38" s="337">
        <v>8850</v>
      </c>
      <c r="R38" s="337">
        <v>20546</v>
      </c>
      <c r="S38" s="337">
        <v>82937</v>
      </c>
      <c r="T38" s="337">
        <v>1242</v>
      </c>
      <c r="U38" s="337">
        <v>3353</v>
      </c>
      <c r="V38" s="337">
        <v>135846</v>
      </c>
      <c r="W38" s="337">
        <v>82415</v>
      </c>
    </row>
    <row r="39" spans="1:23" x14ac:dyDescent="0.2">
      <c r="A39" s="336" t="s">
        <v>65</v>
      </c>
      <c r="B39" s="337">
        <v>1801358</v>
      </c>
      <c r="C39" s="337">
        <v>1011249</v>
      </c>
      <c r="D39" s="337">
        <v>16112</v>
      </c>
      <c r="E39" s="337">
        <v>38174</v>
      </c>
      <c r="F39" s="337">
        <v>10084</v>
      </c>
      <c r="G39" s="337">
        <v>212390</v>
      </c>
      <c r="H39" s="337">
        <v>10553</v>
      </c>
      <c r="I39" s="337">
        <v>6804</v>
      </c>
      <c r="J39" s="337">
        <v>326538</v>
      </c>
      <c r="K39" s="337">
        <v>169454</v>
      </c>
      <c r="M39" s="336" t="s">
        <v>65</v>
      </c>
      <c r="N39" s="337">
        <v>2124947</v>
      </c>
      <c r="O39" s="337">
        <v>994198</v>
      </c>
      <c r="P39" s="337">
        <v>22434</v>
      </c>
      <c r="Q39" s="337">
        <v>55212</v>
      </c>
      <c r="R39" s="337">
        <v>9101</v>
      </c>
      <c r="S39" s="337">
        <v>312471</v>
      </c>
      <c r="T39" s="337">
        <v>10709</v>
      </c>
      <c r="U39" s="337">
        <v>9532</v>
      </c>
      <c r="V39" s="337">
        <v>503215</v>
      </c>
      <c r="W39" s="337">
        <v>208075</v>
      </c>
    </row>
    <row r="40" spans="1:23" x14ac:dyDescent="0.2">
      <c r="A40" s="336" t="s">
        <v>66</v>
      </c>
      <c r="B40" s="337">
        <v>4825312</v>
      </c>
      <c r="C40" s="337">
        <v>2869454</v>
      </c>
      <c r="D40" s="337">
        <v>31303</v>
      </c>
      <c r="E40" s="337">
        <v>245573</v>
      </c>
      <c r="F40" s="337">
        <v>117046</v>
      </c>
      <c r="G40" s="337">
        <v>336671</v>
      </c>
      <c r="H40" s="337">
        <v>92490</v>
      </c>
      <c r="I40" s="337">
        <v>26688</v>
      </c>
      <c r="J40" s="337">
        <v>705162</v>
      </c>
      <c r="K40" s="337">
        <v>400925</v>
      </c>
      <c r="M40" s="336" t="s">
        <v>66</v>
      </c>
      <c r="N40" s="337">
        <v>5443236</v>
      </c>
      <c r="O40" s="337">
        <v>2701739</v>
      </c>
      <c r="P40" s="337">
        <v>51070</v>
      </c>
      <c r="Q40" s="337">
        <v>347229</v>
      </c>
      <c r="R40" s="337">
        <v>118955</v>
      </c>
      <c r="S40" s="337">
        <v>617415</v>
      </c>
      <c r="T40" s="337">
        <v>114183</v>
      </c>
      <c r="U40" s="337">
        <v>35085</v>
      </c>
      <c r="V40" s="337">
        <v>1055311</v>
      </c>
      <c r="W40" s="337">
        <v>402249</v>
      </c>
    </row>
    <row r="41" spans="1:23" x14ac:dyDescent="0.2">
      <c r="A41" s="336" t="s">
        <v>67</v>
      </c>
      <c r="B41" s="322">
        <v>7172091</v>
      </c>
      <c r="C41" s="322">
        <v>4176175</v>
      </c>
      <c r="D41" s="322">
        <v>54297</v>
      </c>
      <c r="E41" s="322">
        <v>291977</v>
      </c>
      <c r="F41" s="322">
        <v>149789</v>
      </c>
      <c r="G41" s="322">
        <v>607083</v>
      </c>
      <c r="H41" s="322">
        <v>104230</v>
      </c>
      <c r="I41" s="322">
        <v>36558</v>
      </c>
      <c r="J41" s="322">
        <v>1130616</v>
      </c>
      <c r="K41" s="322">
        <v>621366</v>
      </c>
      <c r="M41" s="336" t="s">
        <v>67</v>
      </c>
      <c r="N41" s="322">
        <v>8173941</v>
      </c>
      <c r="O41" s="322">
        <v>3957984</v>
      </c>
      <c r="P41" s="322">
        <v>82026</v>
      </c>
      <c r="Q41" s="322">
        <v>411291</v>
      </c>
      <c r="R41" s="322">
        <v>148602</v>
      </c>
      <c r="S41" s="322">
        <v>1012823</v>
      </c>
      <c r="T41" s="322">
        <v>126134</v>
      </c>
      <c r="U41" s="322">
        <v>47970</v>
      </c>
      <c r="V41" s="322">
        <v>1694372</v>
      </c>
      <c r="W41" s="322">
        <v>692739</v>
      </c>
    </row>
    <row r="43" spans="1:23" x14ac:dyDescent="0.2">
      <c r="A43" s="322" t="s">
        <v>71</v>
      </c>
      <c r="B43" s="322" t="s">
        <v>637</v>
      </c>
      <c r="C43" s="322" t="s">
        <v>834</v>
      </c>
      <c r="D43" s="322" t="s">
        <v>835</v>
      </c>
      <c r="E43" s="322" t="s">
        <v>836</v>
      </c>
      <c r="F43" s="322" t="s">
        <v>837</v>
      </c>
      <c r="G43" s="322" t="s">
        <v>838</v>
      </c>
      <c r="H43" s="322" t="s">
        <v>839</v>
      </c>
      <c r="I43" s="322" t="s">
        <v>840</v>
      </c>
      <c r="J43" s="322" t="s">
        <v>841</v>
      </c>
      <c r="K43" s="322" t="s">
        <v>842</v>
      </c>
      <c r="M43" s="322" t="s">
        <v>71</v>
      </c>
      <c r="N43" s="322" t="s">
        <v>637</v>
      </c>
      <c r="O43" s="322" t="s">
        <v>834</v>
      </c>
      <c r="P43" s="322" t="s">
        <v>835</v>
      </c>
      <c r="Q43" s="322" t="s">
        <v>836</v>
      </c>
      <c r="R43" s="322" t="s">
        <v>837</v>
      </c>
      <c r="S43" s="322" t="s">
        <v>838</v>
      </c>
      <c r="T43" s="322" t="s">
        <v>839</v>
      </c>
      <c r="U43" s="322" t="s">
        <v>840</v>
      </c>
      <c r="V43" s="322" t="s">
        <v>841</v>
      </c>
      <c r="W43" s="322" t="s">
        <v>842</v>
      </c>
    </row>
    <row r="44" spans="1:23" x14ac:dyDescent="0.2">
      <c r="A44" s="40" t="s">
        <v>31</v>
      </c>
      <c r="B44" s="322">
        <v>3837</v>
      </c>
      <c r="C44" s="322">
        <v>2005</v>
      </c>
      <c r="D44" s="322">
        <v>22</v>
      </c>
      <c r="E44" s="322">
        <v>47</v>
      </c>
      <c r="F44" s="322">
        <v>107</v>
      </c>
      <c r="G44" s="322">
        <v>198</v>
      </c>
      <c r="H44" s="322">
        <v>16</v>
      </c>
      <c r="I44" s="322">
        <v>32</v>
      </c>
      <c r="J44" s="322">
        <v>1076</v>
      </c>
      <c r="K44" s="322">
        <v>334</v>
      </c>
      <c r="M44" s="40" t="s">
        <v>31</v>
      </c>
      <c r="N44" s="322">
        <v>4091</v>
      </c>
      <c r="O44" s="322">
        <v>1805</v>
      </c>
      <c r="P44" s="322">
        <v>33</v>
      </c>
      <c r="Q44" s="322">
        <v>76</v>
      </c>
      <c r="R44" s="322">
        <v>85</v>
      </c>
      <c r="S44" s="322">
        <v>208</v>
      </c>
      <c r="T44" s="322">
        <v>15</v>
      </c>
      <c r="U44" s="322">
        <v>14</v>
      </c>
      <c r="V44" s="322">
        <v>1517</v>
      </c>
      <c r="W44" s="322">
        <v>338</v>
      </c>
    </row>
    <row r="45" spans="1:23" x14ac:dyDescent="0.2">
      <c r="A45" s="40" t="s">
        <v>32</v>
      </c>
      <c r="B45" s="322">
        <v>78067</v>
      </c>
      <c r="C45" s="322">
        <v>52274</v>
      </c>
      <c r="D45" s="322">
        <v>168</v>
      </c>
      <c r="E45" s="322">
        <v>951</v>
      </c>
      <c r="F45" s="322">
        <v>276</v>
      </c>
      <c r="G45" s="322">
        <v>3608</v>
      </c>
      <c r="H45" s="322">
        <v>843</v>
      </c>
      <c r="I45" s="322">
        <v>140</v>
      </c>
      <c r="J45" s="322">
        <v>13178</v>
      </c>
      <c r="K45" s="322">
        <v>6629</v>
      </c>
      <c r="M45" s="40" t="s">
        <v>32</v>
      </c>
      <c r="N45" s="322">
        <v>90237</v>
      </c>
      <c r="O45" s="322">
        <v>47847</v>
      </c>
      <c r="P45" s="322">
        <v>402</v>
      </c>
      <c r="Q45" s="322">
        <v>2414</v>
      </c>
      <c r="R45" s="322">
        <v>209</v>
      </c>
      <c r="S45" s="322">
        <v>13319</v>
      </c>
      <c r="T45" s="322">
        <v>1539</v>
      </c>
      <c r="U45" s="322">
        <v>226</v>
      </c>
      <c r="V45" s="322">
        <v>18365</v>
      </c>
      <c r="W45" s="322">
        <v>5916</v>
      </c>
    </row>
    <row r="46" spans="1:23" x14ac:dyDescent="0.2">
      <c r="A46" s="40" t="s">
        <v>33</v>
      </c>
      <c r="B46" s="322">
        <v>149781</v>
      </c>
      <c r="C46" s="322">
        <v>66810</v>
      </c>
      <c r="D46" s="322">
        <v>1650</v>
      </c>
      <c r="E46" s="322">
        <v>10251</v>
      </c>
      <c r="F46" s="322">
        <v>22149</v>
      </c>
      <c r="G46" s="322">
        <v>9900</v>
      </c>
      <c r="H46" s="322">
        <v>502</v>
      </c>
      <c r="I46" s="322">
        <v>1603</v>
      </c>
      <c r="J46" s="322">
        <v>21932</v>
      </c>
      <c r="K46" s="322">
        <v>14984</v>
      </c>
      <c r="M46" s="40" t="s">
        <v>33</v>
      </c>
      <c r="N46" s="322">
        <v>172676</v>
      </c>
      <c r="O46" s="322">
        <v>66632</v>
      </c>
      <c r="P46" s="322">
        <v>2049</v>
      </c>
      <c r="Q46" s="322">
        <v>10684</v>
      </c>
      <c r="R46" s="322">
        <v>26211</v>
      </c>
      <c r="S46" s="322">
        <v>18719</v>
      </c>
      <c r="T46" s="322">
        <v>580</v>
      </c>
      <c r="U46" s="322">
        <v>1777</v>
      </c>
      <c r="V46" s="322">
        <v>31384</v>
      </c>
      <c r="W46" s="322">
        <v>14640</v>
      </c>
    </row>
    <row r="47" spans="1:23" x14ac:dyDescent="0.2">
      <c r="A47" s="40" t="s">
        <v>34</v>
      </c>
      <c r="B47" s="322">
        <v>105148</v>
      </c>
      <c r="C47" s="322">
        <v>74000</v>
      </c>
      <c r="D47" s="322">
        <v>399</v>
      </c>
      <c r="E47" s="322">
        <v>971</v>
      </c>
      <c r="F47" s="322">
        <v>137</v>
      </c>
      <c r="G47" s="322">
        <v>1608</v>
      </c>
      <c r="H47" s="322">
        <v>1503</v>
      </c>
      <c r="I47" s="322">
        <v>205</v>
      </c>
      <c r="J47" s="322">
        <v>17721</v>
      </c>
      <c r="K47" s="322">
        <v>8604</v>
      </c>
      <c r="M47" s="40" t="s">
        <v>34</v>
      </c>
      <c r="N47" s="322">
        <v>111676</v>
      </c>
      <c r="O47" s="322">
        <v>65787</v>
      </c>
      <c r="P47" s="322">
        <v>626</v>
      </c>
      <c r="Q47" s="322">
        <v>1783</v>
      </c>
      <c r="R47" s="322">
        <v>116</v>
      </c>
      <c r="S47" s="322">
        <v>2957</v>
      </c>
      <c r="T47" s="322">
        <v>2115</v>
      </c>
      <c r="U47" s="322">
        <v>300</v>
      </c>
      <c r="V47" s="322">
        <v>29963</v>
      </c>
      <c r="W47" s="322">
        <v>8029</v>
      </c>
    </row>
    <row r="48" spans="1:23" x14ac:dyDescent="0.2">
      <c r="A48" s="40" t="s">
        <v>35</v>
      </c>
      <c r="B48" s="322">
        <v>127806</v>
      </c>
      <c r="C48" s="322">
        <v>57263</v>
      </c>
      <c r="D48" s="322">
        <v>1195</v>
      </c>
      <c r="E48" s="322">
        <v>22771</v>
      </c>
      <c r="F48" s="322">
        <v>2939</v>
      </c>
      <c r="G48" s="322">
        <v>16577</v>
      </c>
      <c r="H48" s="322">
        <v>855</v>
      </c>
      <c r="I48" s="322">
        <v>1456</v>
      </c>
      <c r="J48" s="322">
        <v>14497</v>
      </c>
      <c r="K48" s="322">
        <v>10253</v>
      </c>
      <c r="M48" s="40" t="s">
        <v>35</v>
      </c>
      <c r="N48" s="322">
        <v>156468</v>
      </c>
      <c r="O48" s="322">
        <v>61124</v>
      </c>
      <c r="P48" s="322">
        <v>2182</v>
      </c>
      <c r="Q48" s="322">
        <v>28629</v>
      </c>
      <c r="R48" s="322">
        <v>2073</v>
      </c>
      <c r="S48" s="322">
        <v>30065</v>
      </c>
      <c r="T48" s="322">
        <v>847</v>
      </c>
      <c r="U48" s="322">
        <v>1851</v>
      </c>
      <c r="V48" s="322">
        <v>18688</v>
      </c>
      <c r="W48" s="322">
        <v>11009</v>
      </c>
    </row>
    <row r="49" spans="1:23" x14ac:dyDescent="0.2">
      <c r="A49" s="40" t="s">
        <v>36</v>
      </c>
      <c r="B49" s="322">
        <v>141785</v>
      </c>
      <c r="C49" s="322">
        <v>97504</v>
      </c>
      <c r="D49" s="322">
        <v>420</v>
      </c>
      <c r="E49" s="322">
        <v>1702</v>
      </c>
      <c r="F49" s="322">
        <v>524</v>
      </c>
      <c r="G49" s="322">
        <v>2648</v>
      </c>
      <c r="H49" s="322">
        <v>299</v>
      </c>
      <c r="I49" s="322">
        <v>408</v>
      </c>
      <c r="J49" s="322">
        <v>27042</v>
      </c>
      <c r="K49" s="322">
        <v>11238</v>
      </c>
      <c r="M49" s="40" t="s">
        <v>36</v>
      </c>
      <c r="N49" s="322">
        <v>148588</v>
      </c>
      <c r="O49" s="322">
        <v>84553</v>
      </c>
      <c r="P49" s="322">
        <v>685</v>
      </c>
      <c r="Q49" s="322">
        <v>2483</v>
      </c>
      <c r="R49" s="322">
        <v>443</v>
      </c>
      <c r="S49" s="322">
        <v>4119</v>
      </c>
      <c r="T49" s="322">
        <v>355</v>
      </c>
      <c r="U49" s="322">
        <v>522</v>
      </c>
      <c r="V49" s="322">
        <v>43427</v>
      </c>
      <c r="W49" s="322">
        <v>12001</v>
      </c>
    </row>
    <row r="50" spans="1:23" x14ac:dyDescent="0.2">
      <c r="A50" s="40" t="s">
        <v>37</v>
      </c>
      <c r="B50" s="322">
        <v>95397</v>
      </c>
      <c r="C50" s="322">
        <v>41307</v>
      </c>
      <c r="D50" s="322">
        <v>1218</v>
      </c>
      <c r="E50" s="322">
        <v>1543</v>
      </c>
      <c r="F50" s="322">
        <v>5352</v>
      </c>
      <c r="G50" s="322">
        <v>11466</v>
      </c>
      <c r="H50" s="322">
        <v>186</v>
      </c>
      <c r="I50" s="322">
        <v>558</v>
      </c>
      <c r="J50" s="322">
        <v>23718</v>
      </c>
      <c r="K50" s="322">
        <v>10049</v>
      </c>
      <c r="M50" s="40" t="s">
        <v>37</v>
      </c>
      <c r="N50" s="322">
        <v>107885</v>
      </c>
      <c r="O50" s="322">
        <v>32673</v>
      </c>
      <c r="P50" s="322">
        <v>1163</v>
      </c>
      <c r="Q50" s="322">
        <v>1527</v>
      </c>
      <c r="R50" s="322">
        <v>4785</v>
      </c>
      <c r="S50" s="322">
        <v>12945</v>
      </c>
      <c r="T50" s="322">
        <v>223</v>
      </c>
      <c r="U50" s="322">
        <v>599</v>
      </c>
      <c r="V50" s="322">
        <v>29670</v>
      </c>
      <c r="W50" s="322">
        <v>24300</v>
      </c>
    </row>
    <row r="51" spans="1:23" x14ac:dyDescent="0.2">
      <c r="A51" s="40" t="s">
        <v>38</v>
      </c>
      <c r="B51" s="322">
        <v>159111</v>
      </c>
      <c r="C51" s="322">
        <v>98076</v>
      </c>
      <c r="D51" s="322">
        <v>765</v>
      </c>
      <c r="E51" s="322">
        <v>8518</v>
      </c>
      <c r="F51" s="322">
        <v>480</v>
      </c>
      <c r="G51" s="322">
        <v>9096</v>
      </c>
      <c r="H51" s="322">
        <v>634</v>
      </c>
      <c r="I51" s="322">
        <v>894</v>
      </c>
      <c r="J51" s="322">
        <v>27317</v>
      </c>
      <c r="K51" s="322">
        <v>13331</v>
      </c>
      <c r="M51" s="40" t="s">
        <v>38</v>
      </c>
      <c r="N51" s="322">
        <v>176224</v>
      </c>
      <c r="O51" s="322">
        <v>93089</v>
      </c>
      <c r="P51" s="322">
        <v>1078</v>
      </c>
      <c r="Q51" s="322">
        <v>11183</v>
      </c>
      <c r="R51" s="322">
        <v>356</v>
      </c>
      <c r="S51" s="322">
        <v>15605</v>
      </c>
      <c r="T51" s="322">
        <v>725</v>
      </c>
      <c r="U51" s="322">
        <v>1018</v>
      </c>
      <c r="V51" s="322">
        <v>39392</v>
      </c>
      <c r="W51" s="322">
        <v>13778</v>
      </c>
    </row>
    <row r="52" spans="1:23" x14ac:dyDescent="0.2">
      <c r="A52" s="40" t="s">
        <v>39</v>
      </c>
      <c r="B52" s="322">
        <v>147563</v>
      </c>
      <c r="C52" s="322">
        <v>69912</v>
      </c>
      <c r="D52" s="322">
        <v>1519</v>
      </c>
      <c r="E52" s="322">
        <v>12025</v>
      </c>
      <c r="F52" s="322">
        <v>697</v>
      </c>
      <c r="G52" s="322">
        <v>15880</v>
      </c>
      <c r="H52" s="322">
        <v>12861</v>
      </c>
      <c r="I52" s="322">
        <v>653</v>
      </c>
      <c r="J52" s="322">
        <v>22802</v>
      </c>
      <c r="K52" s="322">
        <v>11214</v>
      </c>
      <c r="M52" s="40" t="s">
        <v>39</v>
      </c>
      <c r="N52" s="322">
        <v>169175</v>
      </c>
      <c r="O52" s="322">
        <v>69170</v>
      </c>
      <c r="P52" s="322">
        <v>2007</v>
      </c>
      <c r="Q52" s="322">
        <v>14912</v>
      </c>
      <c r="R52" s="322">
        <v>563</v>
      </c>
      <c r="S52" s="322">
        <v>26958</v>
      </c>
      <c r="T52" s="322">
        <v>14033</v>
      </c>
      <c r="U52" s="322">
        <v>981</v>
      </c>
      <c r="V52" s="322">
        <v>28599</v>
      </c>
      <c r="W52" s="322">
        <v>11952</v>
      </c>
    </row>
    <row r="53" spans="1:23" x14ac:dyDescent="0.2">
      <c r="A53" s="40" t="s">
        <v>40</v>
      </c>
      <c r="B53" s="322">
        <v>130706</v>
      </c>
      <c r="C53" s="322">
        <v>79084</v>
      </c>
      <c r="D53" s="322">
        <v>618</v>
      </c>
      <c r="E53" s="322">
        <v>4481</v>
      </c>
      <c r="F53" s="322">
        <v>2535</v>
      </c>
      <c r="G53" s="322">
        <v>13225</v>
      </c>
      <c r="H53" s="322">
        <v>411</v>
      </c>
      <c r="I53" s="322">
        <v>841</v>
      </c>
      <c r="J53" s="322">
        <v>18669</v>
      </c>
      <c r="K53" s="322">
        <v>10842</v>
      </c>
      <c r="M53" s="40" t="s">
        <v>40</v>
      </c>
      <c r="N53" s="322">
        <v>150654</v>
      </c>
      <c r="O53" s="322">
        <v>76617</v>
      </c>
      <c r="P53" s="322">
        <v>850</v>
      </c>
      <c r="Q53" s="322">
        <v>5318</v>
      </c>
      <c r="R53" s="322">
        <v>2115</v>
      </c>
      <c r="S53" s="322">
        <v>25852</v>
      </c>
      <c r="T53" s="322">
        <v>487</v>
      </c>
      <c r="U53" s="322">
        <v>917</v>
      </c>
      <c r="V53" s="322">
        <v>26258</v>
      </c>
      <c r="W53" s="322">
        <v>12240</v>
      </c>
    </row>
    <row r="54" spans="1:23" x14ac:dyDescent="0.2">
      <c r="A54" s="40" t="s">
        <v>41</v>
      </c>
      <c r="B54" s="322">
        <v>102777</v>
      </c>
      <c r="C54" s="322">
        <v>60236</v>
      </c>
      <c r="D54" s="322">
        <v>951</v>
      </c>
      <c r="E54" s="322">
        <v>2157</v>
      </c>
      <c r="F54" s="322">
        <v>214</v>
      </c>
      <c r="G54" s="322">
        <v>4899</v>
      </c>
      <c r="H54" s="322">
        <v>2272</v>
      </c>
      <c r="I54" s="322">
        <v>306</v>
      </c>
      <c r="J54" s="322">
        <v>21950</v>
      </c>
      <c r="K54" s="322">
        <v>9792</v>
      </c>
      <c r="M54" s="40" t="s">
        <v>41</v>
      </c>
      <c r="N54" s="322">
        <v>126224</v>
      </c>
      <c r="O54" s="322">
        <v>62777</v>
      </c>
      <c r="P54" s="322">
        <v>2019</v>
      </c>
      <c r="Q54" s="322">
        <v>4995</v>
      </c>
      <c r="R54" s="322">
        <v>240</v>
      </c>
      <c r="S54" s="322">
        <v>9173</v>
      </c>
      <c r="T54" s="322">
        <v>1806</v>
      </c>
      <c r="U54" s="322">
        <v>442</v>
      </c>
      <c r="V54" s="322">
        <v>34976</v>
      </c>
      <c r="W54" s="322">
        <v>9796</v>
      </c>
    </row>
    <row r="55" spans="1:23" x14ac:dyDescent="0.2">
      <c r="A55" s="40" t="s">
        <v>42</v>
      </c>
      <c r="B55" s="322">
        <v>97004</v>
      </c>
      <c r="C55" s="322">
        <v>42254</v>
      </c>
      <c r="D55" s="322">
        <v>1106</v>
      </c>
      <c r="E55" s="322">
        <v>768</v>
      </c>
      <c r="F55" s="322">
        <v>5114</v>
      </c>
      <c r="G55" s="322">
        <v>13909</v>
      </c>
      <c r="H55" s="322">
        <v>832</v>
      </c>
      <c r="I55" s="322">
        <v>634</v>
      </c>
      <c r="J55" s="322">
        <v>20286</v>
      </c>
      <c r="K55" s="322">
        <v>12101</v>
      </c>
      <c r="M55" s="40" t="s">
        <v>42</v>
      </c>
      <c r="N55" s="322">
        <v>122029</v>
      </c>
      <c r="O55" s="322">
        <v>43495</v>
      </c>
      <c r="P55" s="322">
        <v>1471</v>
      </c>
      <c r="Q55" s="322">
        <v>797</v>
      </c>
      <c r="R55" s="322">
        <v>7681</v>
      </c>
      <c r="S55" s="322">
        <v>17538</v>
      </c>
      <c r="T55" s="322">
        <v>898</v>
      </c>
      <c r="U55" s="322">
        <v>700</v>
      </c>
      <c r="V55" s="322">
        <v>37458</v>
      </c>
      <c r="W55" s="322">
        <v>11991</v>
      </c>
    </row>
    <row r="56" spans="1:23" x14ac:dyDescent="0.2">
      <c r="A56" s="40" t="s">
        <v>43</v>
      </c>
      <c r="B56" s="322">
        <v>78991</v>
      </c>
      <c r="C56" s="322">
        <v>47056</v>
      </c>
      <c r="D56" s="322">
        <v>597</v>
      </c>
      <c r="E56" s="322">
        <v>904</v>
      </c>
      <c r="F56" s="322">
        <v>637</v>
      </c>
      <c r="G56" s="322">
        <v>5840</v>
      </c>
      <c r="H56" s="322">
        <v>154</v>
      </c>
      <c r="I56" s="322">
        <v>383</v>
      </c>
      <c r="J56" s="322">
        <v>16308</v>
      </c>
      <c r="K56" s="322">
        <v>7112</v>
      </c>
      <c r="M56" s="40" t="s">
        <v>43</v>
      </c>
      <c r="N56" s="322">
        <v>88914</v>
      </c>
      <c r="O56" s="322">
        <v>44829</v>
      </c>
      <c r="P56" s="322">
        <v>953</v>
      </c>
      <c r="Q56" s="322">
        <v>1075</v>
      </c>
      <c r="R56" s="322">
        <v>610</v>
      </c>
      <c r="S56" s="322">
        <v>9182</v>
      </c>
      <c r="T56" s="322">
        <v>215</v>
      </c>
      <c r="U56" s="322">
        <v>392</v>
      </c>
      <c r="V56" s="322">
        <v>24009</v>
      </c>
      <c r="W56" s="322">
        <v>7649</v>
      </c>
    </row>
    <row r="57" spans="1:23" x14ac:dyDescent="0.2">
      <c r="A57" s="40" t="s">
        <v>44</v>
      </c>
      <c r="B57" s="322">
        <v>103666</v>
      </c>
      <c r="C57" s="322">
        <v>47933</v>
      </c>
      <c r="D57" s="322">
        <v>1108</v>
      </c>
      <c r="E57" s="322">
        <v>2168</v>
      </c>
      <c r="F57" s="322">
        <v>2740</v>
      </c>
      <c r="G57" s="322">
        <v>12478</v>
      </c>
      <c r="H57" s="322">
        <v>335</v>
      </c>
      <c r="I57" s="322">
        <v>590</v>
      </c>
      <c r="J57" s="322">
        <v>23168</v>
      </c>
      <c r="K57" s="322">
        <v>13146</v>
      </c>
      <c r="M57" s="40" t="s">
        <v>44</v>
      </c>
      <c r="N57" s="322">
        <v>126224</v>
      </c>
      <c r="O57" s="322">
        <v>52905</v>
      </c>
      <c r="P57" s="322">
        <v>1245</v>
      </c>
      <c r="Q57" s="322">
        <v>2300</v>
      </c>
      <c r="R57" s="322">
        <v>3810</v>
      </c>
      <c r="S57" s="322">
        <v>18252</v>
      </c>
      <c r="T57" s="322">
        <v>384</v>
      </c>
      <c r="U57" s="322">
        <v>623</v>
      </c>
      <c r="V57" s="322">
        <v>35108</v>
      </c>
      <c r="W57" s="322">
        <v>11597</v>
      </c>
    </row>
    <row r="58" spans="1:23" x14ac:dyDescent="0.2">
      <c r="A58" s="40" t="s">
        <v>45</v>
      </c>
      <c r="B58" s="322">
        <v>99953</v>
      </c>
      <c r="C58" s="322">
        <v>44793</v>
      </c>
      <c r="D58" s="322">
        <v>671</v>
      </c>
      <c r="E58" s="322">
        <v>19983</v>
      </c>
      <c r="F58" s="322">
        <v>6123</v>
      </c>
      <c r="G58" s="322">
        <v>7612</v>
      </c>
      <c r="H58" s="322">
        <v>1030</v>
      </c>
      <c r="I58" s="322">
        <v>2037</v>
      </c>
      <c r="J58" s="322">
        <v>10708</v>
      </c>
      <c r="K58" s="322">
        <v>6996</v>
      </c>
      <c r="M58" s="40" t="s">
        <v>45</v>
      </c>
      <c r="N58" s="322">
        <v>118023</v>
      </c>
      <c r="O58" s="322">
        <v>42086</v>
      </c>
      <c r="P58" s="322">
        <v>1297</v>
      </c>
      <c r="Q58" s="322">
        <v>29753</v>
      </c>
      <c r="R58" s="322">
        <v>4946</v>
      </c>
      <c r="S58" s="322">
        <v>15025</v>
      </c>
      <c r="T58" s="322">
        <v>1395</v>
      </c>
      <c r="U58" s="322">
        <v>2810</v>
      </c>
      <c r="V58" s="322">
        <v>13232</v>
      </c>
      <c r="W58" s="322">
        <v>7479</v>
      </c>
    </row>
    <row r="59" spans="1:23" x14ac:dyDescent="0.2">
      <c r="A59" s="40" t="s">
        <v>46</v>
      </c>
      <c r="B59" s="322">
        <v>107960</v>
      </c>
      <c r="C59" s="322">
        <v>79593</v>
      </c>
      <c r="D59" s="322">
        <v>197</v>
      </c>
      <c r="E59" s="322">
        <v>804</v>
      </c>
      <c r="F59" s="322">
        <v>540</v>
      </c>
      <c r="G59" s="322">
        <v>956</v>
      </c>
      <c r="H59" s="322">
        <v>461</v>
      </c>
      <c r="I59" s="322">
        <v>204</v>
      </c>
      <c r="J59" s="322">
        <v>16698</v>
      </c>
      <c r="K59" s="322">
        <v>8507</v>
      </c>
      <c r="M59" s="40" t="s">
        <v>46</v>
      </c>
      <c r="N59" s="322">
        <v>114209</v>
      </c>
      <c r="O59" s="322">
        <v>71038</v>
      </c>
      <c r="P59" s="322">
        <v>316</v>
      </c>
      <c r="Q59" s="322">
        <v>1435</v>
      </c>
      <c r="R59" s="322">
        <v>536</v>
      </c>
      <c r="S59" s="322">
        <v>2512</v>
      </c>
      <c r="T59" s="322">
        <v>952</v>
      </c>
      <c r="U59" s="322">
        <v>290</v>
      </c>
      <c r="V59" s="322">
        <v>29235</v>
      </c>
      <c r="W59" s="322">
        <v>7895</v>
      </c>
    </row>
    <row r="60" spans="1:23" x14ac:dyDescent="0.2">
      <c r="A60" s="40" t="s">
        <v>47</v>
      </c>
      <c r="B60" s="322">
        <v>117461</v>
      </c>
      <c r="C60" s="322">
        <v>72163</v>
      </c>
      <c r="D60" s="322">
        <v>417</v>
      </c>
      <c r="E60" s="322">
        <v>5525</v>
      </c>
      <c r="F60" s="322">
        <v>942</v>
      </c>
      <c r="G60" s="322">
        <v>5664</v>
      </c>
      <c r="H60" s="322">
        <v>5449</v>
      </c>
      <c r="I60" s="322">
        <v>478</v>
      </c>
      <c r="J60" s="322">
        <v>18183</v>
      </c>
      <c r="K60" s="322">
        <v>8640</v>
      </c>
      <c r="M60" s="40" t="s">
        <v>47</v>
      </c>
      <c r="N60" s="322">
        <v>135811</v>
      </c>
      <c r="O60" s="322">
        <v>62913</v>
      </c>
      <c r="P60" s="322">
        <v>1159</v>
      </c>
      <c r="Q60" s="322">
        <v>11091</v>
      </c>
      <c r="R60" s="322">
        <v>853</v>
      </c>
      <c r="S60" s="322">
        <v>14980</v>
      </c>
      <c r="T60" s="322">
        <v>9268</v>
      </c>
      <c r="U60" s="322">
        <v>783</v>
      </c>
      <c r="V60" s="322">
        <v>25771</v>
      </c>
      <c r="W60" s="322">
        <v>8993</v>
      </c>
    </row>
    <row r="61" spans="1:23" x14ac:dyDescent="0.2">
      <c r="A61" s="40" t="s">
        <v>48</v>
      </c>
      <c r="B61" s="322">
        <v>104239</v>
      </c>
      <c r="C61" s="322">
        <v>51184</v>
      </c>
      <c r="D61" s="322">
        <v>700</v>
      </c>
      <c r="E61" s="322">
        <v>8143</v>
      </c>
      <c r="F61" s="322">
        <v>333</v>
      </c>
      <c r="G61" s="322">
        <v>9799</v>
      </c>
      <c r="H61" s="322">
        <v>9071</v>
      </c>
      <c r="I61" s="322">
        <v>584</v>
      </c>
      <c r="J61" s="322">
        <v>16204</v>
      </c>
      <c r="K61" s="322">
        <v>8221</v>
      </c>
      <c r="M61" s="40" t="s">
        <v>48</v>
      </c>
      <c r="N61" s="322">
        <v>127397</v>
      </c>
      <c r="O61" s="322">
        <v>49795</v>
      </c>
      <c r="P61" s="322">
        <v>1786</v>
      </c>
      <c r="Q61" s="322">
        <v>13972</v>
      </c>
      <c r="R61" s="322">
        <v>311</v>
      </c>
      <c r="S61" s="322">
        <v>18425</v>
      </c>
      <c r="T61" s="322">
        <v>11531</v>
      </c>
      <c r="U61" s="322">
        <v>730</v>
      </c>
      <c r="V61" s="322">
        <v>22520</v>
      </c>
      <c r="W61" s="322">
        <v>8327</v>
      </c>
    </row>
    <row r="62" spans="1:23" x14ac:dyDescent="0.2">
      <c r="A62" s="40" t="s">
        <v>49</v>
      </c>
      <c r="B62" s="322">
        <v>84230</v>
      </c>
      <c r="C62" s="322">
        <v>42618</v>
      </c>
      <c r="D62" s="322">
        <v>848</v>
      </c>
      <c r="E62" s="322">
        <v>869</v>
      </c>
      <c r="F62" s="322">
        <v>920</v>
      </c>
      <c r="G62" s="322">
        <v>7054</v>
      </c>
      <c r="H62" s="322">
        <v>289</v>
      </c>
      <c r="I62" s="322">
        <v>348</v>
      </c>
      <c r="J62" s="322">
        <v>22422</v>
      </c>
      <c r="K62" s="322">
        <v>8862</v>
      </c>
      <c r="M62" s="40" t="s">
        <v>49</v>
      </c>
      <c r="N62" s="322">
        <v>101405</v>
      </c>
      <c r="O62" s="322">
        <v>36475</v>
      </c>
      <c r="P62" s="322">
        <v>909</v>
      </c>
      <c r="Q62" s="322">
        <v>1019</v>
      </c>
      <c r="R62" s="322">
        <v>950</v>
      </c>
      <c r="S62" s="322">
        <v>9599</v>
      </c>
      <c r="T62" s="322">
        <v>256</v>
      </c>
      <c r="U62" s="322">
        <v>453</v>
      </c>
      <c r="V62" s="322">
        <v>32916</v>
      </c>
      <c r="W62" s="322">
        <v>18828</v>
      </c>
    </row>
    <row r="63" spans="1:23" x14ac:dyDescent="0.2">
      <c r="A63" s="40" t="s">
        <v>50</v>
      </c>
      <c r="B63" s="322">
        <v>75960</v>
      </c>
      <c r="C63" s="322">
        <v>44498</v>
      </c>
      <c r="D63" s="322">
        <v>769</v>
      </c>
      <c r="E63" s="322">
        <v>825</v>
      </c>
      <c r="F63" s="322">
        <v>1789</v>
      </c>
      <c r="G63" s="322">
        <v>6719</v>
      </c>
      <c r="H63" s="322">
        <v>159</v>
      </c>
      <c r="I63" s="322">
        <v>480</v>
      </c>
      <c r="J63" s="322">
        <v>13552</v>
      </c>
      <c r="K63" s="322">
        <v>7169</v>
      </c>
      <c r="M63" s="40" t="s">
        <v>50</v>
      </c>
      <c r="N63" s="322">
        <v>78194</v>
      </c>
      <c r="O63" s="322">
        <v>40029</v>
      </c>
      <c r="P63" s="322">
        <v>1050</v>
      </c>
      <c r="Q63" s="322">
        <v>722</v>
      </c>
      <c r="R63" s="322">
        <v>1757</v>
      </c>
      <c r="S63" s="322">
        <v>8027</v>
      </c>
      <c r="T63" s="322">
        <v>136</v>
      </c>
      <c r="U63" s="322">
        <v>333</v>
      </c>
      <c r="V63" s="322">
        <v>18211</v>
      </c>
      <c r="W63" s="322">
        <v>7929</v>
      </c>
    </row>
    <row r="64" spans="1:23" x14ac:dyDescent="0.2">
      <c r="A64" s="40" t="s">
        <v>51</v>
      </c>
      <c r="B64" s="322">
        <v>71987</v>
      </c>
      <c r="C64" s="322">
        <v>43892</v>
      </c>
      <c r="D64" s="322">
        <v>531</v>
      </c>
      <c r="E64" s="322">
        <v>2594</v>
      </c>
      <c r="F64" s="322">
        <v>477</v>
      </c>
      <c r="G64" s="322">
        <v>2984</v>
      </c>
      <c r="H64" s="322">
        <v>443</v>
      </c>
      <c r="I64" s="322">
        <v>306</v>
      </c>
      <c r="J64" s="322">
        <v>15157</v>
      </c>
      <c r="K64" s="322">
        <v>5603</v>
      </c>
      <c r="M64" s="40" t="s">
        <v>51</v>
      </c>
      <c r="N64" s="322">
        <v>78103</v>
      </c>
      <c r="O64" s="322">
        <v>38436</v>
      </c>
      <c r="P64" s="322">
        <v>833</v>
      </c>
      <c r="Q64" s="322">
        <v>3720</v>
      </c>
      <c r="R64" s="322">
        <v>393</v>
      </c>
      <c r="S64" s="322">
        <v>4897</v>
      </c>
      <c r="T64" s="322">
        <v>600</v>
      </c>
      <c r="U64" s="322">
        <v>384</v>
      </c>
      <c r="V64" s="322">
        <v>22508</v>
      </c>
      <c r="W64" s="322">
        <v>6332</v>
      </c>
    </row>
    <row r="65" spans="1:23" x14ac:dyDescent="0.2">
      <c r="A65" s="40" t="s">
        <v>52</v>
      </c>
      <c r="B65" s="322">
        <v>131152</v>
      </c>
      <c r="C65" s="322">
        <v>71810</v>
      </c>
      <c r="D65" s="322">
        <v>1143</v>
      </c>
      <c r="E65" s="322">
        <v>1740</v>
      </c>
      <c r="F65" s="322">
        <v>590</v>
      </c>
      <c r="G65" s="322">
        <v>7703</v>
      </c>
      <c r="H65" s="322">
        <v>202</v>
      </c>
      <c r="I65" s="322">
        <v>646</v>
      </c>
      <c r="J65" s="322">
        <v>32477</v>
      </c>
      <c r="K65" s="322">
        <v>14841</v>
      </c>
      <c r="M65" s="40" t="s">
        <v>52</v>
      </c>
      <c r="N65" s="322">
        <v>150921</v>
      </c>
      <c r="O65" s="322">
        <v>74188</v>
      </c>
      <c r="P65" s="322">
        <v>1455</v>
      </c>
      <c r="Q65" s="322">
        <v>1585</v>
      </c>
      <c r="R65" s="322">
        <v>547</v>
      </c>
      <c r="S65" s="322">
        <v>11129</v>
      </c>
      <c r="T65" s="322">
        <v>218</v>
      </c>
      <c r="U65" s="322">
        <v>904</v>
      </c>
      <c r="V65" s="322">
        <v>47475</v>
      </c>
      <c r="W65" s="322">
        <v>13420</v>
      </c>
    </row>
    <row r="66" spans="1:23" x14ac:dyDescent="0.2">
      <c r="A66" s="40" t="s">
        <v>53</v>
      </c>
      <c r="B66" s="322">
        <v>119979</v>
      </c>
      <c r="C66" s="322">
        <v>69032</v>
      </c>
      <c r="D66" s="322">
        <v>1266</v>
      </c>
      <c r="E66" s="322">
        <v>2321</v>
      </c>
      <c r="F66" s="322">
        <v>346</v>
      </c>
      <c r="G66" s="322">
        <v>6155</v>
      </c>
      <c r="H66" s="322">
        <v>188</v>
      </c>
      <c r="I66" s="322">
        <v>601</v>
      </c>
      <c r="J66" s="322">
        <v>27541</v>
      </c>
      <c r="K66" s="322">
        <v>12529</v>
      </c>
      <c r="M66" s="40" t="s">
        <v>53</v>
      </c>
      <c r="N66" s="322">
        <v>134957</v>
      </c>
      <c r="O66" s="322">
        <v>66348</v>
      </c>
      <c r="P66" s="322">
        <v>1692</v>
      </c>
      <c r="Q66" s="322">
        <v>3391</v>
      </c>
      <c r="R66" s="322">
        <v>311</v>
      </c>
      <c r="S66" s="322">
        <v>9421</v>
      </c>
      <c r="T66" s="322">
        <v>248</v>
      </c>
      <c r="U66" s="322">
        <v>701</v>
      </c>
      <c r="V66" s="322">
        <v>40721</v>
      </c>
      <c r="W66" s="322">
        <v>12124</v>
      </c>
    </row>
    <row r="67" spans="1:23" x14ac:dyDescent="0.2">
      <c r="A67" s="40" t="s">
        <v>54</v>
      </c>
      <c r="B67" s="322">
        <v>91514</v>
      </c>
      <c r="C67" s="322">
        <v>54591</v>
      </c>
      <c r="D67" s="322">
        <v>709</v>
      </c>
      <c r="E67" s="322">
        <v>4695</v>
      </c>
      <c r="F67" s="322">
        <v>408</v>
      </c>
      <c r="G67" s="322">
        <v>5771</v>
      </c>
      <c r="H67" s="322">
        <v>231</v>
      </c>
      <c r="I67" s="322">
        <v>293</v>
      </c>
      <c r="J67" s="322">
        <v>17456</v>
      </c>
      <c r="K67" s="322">
        <v>7360</v>
      </c>
      <c r="M67" s="40" t="s">
        <v>54</v>
      </c>
      <c r="N67" s="322">
        <v>98515</v>
      </c>
      <c r="O67" s="322">
        <v>51781</v>
      </c>
      <c r="P67" s="322">
        <v>849</v>
      </c>
      <c r="Q67" s="322">
        <v>6335</v>
      </c>
      <c r="R67" s="322">
        <v>371</v>
      </c>
      <c r="S67" s="322">
        <v>8726</v>
      </c>
      <c r="T67" s="322">
        <v>245</v>
      </c>
      <c r="U67" s="322">
        <v>389</v>
      </c>
      <c r="V67" s="322">
        <v>22795</v>
      </c>
      <c r="W67" s="322">
        <v>7024</v>
      </c>
    </row>
    <row r="68" spans="1:23" x14ac:dyDescent="0.2">
      <c r="A68" s="40" t="s">
        <v>55</v>
      </c>
      <c r="B68" s="322">
        <v>119872</v>
      </c>
      <c r="C68" s="322">
        <v>52581</v>
      </c>
      <c r="D68" s="322">
        <v>755</v>
      </c>
      <c r="E68" s="322">
        <v>8827</v>
      </c>
      <c r="F68" s="322">
        <v>237</v>
      </c>
      <c r="G68" s="322">
        <v>30409</v>
      </c>
      <c r="H68" s="322">
        <v>3505</v>
      </c>
      <c r="I68" s="322">
        <v>378</v>
      </c>
      <c r="J68" s="322">
        <v>12166</v>
      </c>
      <c r="K68" s="322">
        <v>11014</v>
      </c>
      <c r="M68" s="40" t="s">
        <v>55</v>
      </c>
      <c r="N68" s="322">
        <v>160336</v>
      </c>
      <c r="O68" s="322">
        <v>58639</v>
      </c>
      <c r="P68" s="322">
        <v>1251</v>
      </c>
      <c r="Q68" s="322">
        <v>15870</v>
      </c>
      <c r="R68" s="322">
        <v>191</v>
      </c>
      <c r="S68" s="322">
        <v>53497</v>
      </c>
      <c r="T68" s="322">
        <v>3351</v>
      </c>
      <c r="U68" s="322">
        <v>582</v>
      </c>
      <c r="V68" s="322">
        <v>16577</v>
      </c>
      <c r="W68" s="322">
        <v>10378</v>
      </c>
    </row>
    <row r="69" spans="1:23" x14ac:dyDescent="0.2">
      <c r="A69" s="40" t="s">
        <v>56</v>
      </c>
      <c r="B69" s="322">
        <v>115849</v>
      </c>
      <c r="C69" s="322">
        <v>55781</v>
      </c>
      <c r="D69" s="322">
        <v>515</v>
      </c>
      <c r="E69" s="322">
        <v>9386</v>
      </c>
      <c r="F69" s="322">
        <v>6843</v>
      </c>
      <c r="G69" s="322">
        <v>14501</v>
      </c>
      <c r="H69" s="322">
        <v>6541</v>
      </c>
      <c r="I69" s="322">
        <v>551</v>
      </c>
      <c r="J69" s="322">
        <v>13065</v>
      </c>
      <c r="K69" s="322">
        <v>8666</v>
      </c>
      <c r="M69" s="40" t="s">
        <v>56</v>
      </c>
      <c r="N69" s="322">
        <v>138073</v>
      </c>
      <c r="O69" s="322">
        <v>47135</v>
      </c>
      <c r="P69" s="322">
        <v>873</v>
      </c>
      <c r="Q69" s="322">
        <v>15994</v>
      </c>
      <c r="R69" s="322">
        <v>4688</v>
      </c>
      <c r="S69" s="322">
        <v>33564</v>
      </c>
      <c r="T69" s="322">
        <v>9007</v>
      </c>
      <c r="U69" s="322">
        <v>675</v>
      </c>
      <c r="V69" s="322">
        <v>17059</v>
      </c>
      <c r="W69" s="322">
        <v>9078</v>
      </c>
    </row>
    <row r="70" spans="1:23" x14ac:dyDescent="0.2">
      <c r="A70" s="40" t="s">
        <v>57</v>
      </c>
      <c r="B70" s="322">
        <v>83337</v>
      </c>
      <c r="C70" s="322">
        <v>51937</v>
      </c>
      <c r="D70" s="322">
        <v>507</v>
      </c>
      <c r="E70" s="322">
        <v>1256</v>
      </c>
      <c r="F70" s="322">
        <v>779</v>
      </c>
      <c r="G70" s="322">
        <v>2024</v>
      </c>
      <c r="H70" s="322">
        <v>572</v>
      </c>
      <c r="I70" s="322">
        <v>351</v>
      </c>
      <c r="J70" s="322">
        <v>18881</v>
      </c>
      <c r="K70" s="322">
        <v>7030</v>
      </c>
      <c r="M70" s="40" t="s">
        <v>57</v>
      </c>
      <c r="N70" s="322">
        <v>91149</v>
      </c>
      <c r="O70" s="322">
        <v>46900</v>
      </c>
      <c r="P70" s="322">
        <v>687</v>
      </c>
      <c r="Q70" s="322">
        <v>1456</v>
      </c>
      <c r="R70" s="322">
        <v>675</v>
      </c>
      <c r="S70" s="322">
        <v>3185</v>
      </c>
      <c r="T70" s="322">
        <v>762</v>
      </c>
      <c r="U70" s="322">
        <v>374</v>
      </c>
      <c r="V70" s="322">
        <v>29244</v>
      </c>
      <c r="W70" s="322">
        <v>7866</v>
      </c>
    </row>
    <row r="71" spans="1:23" x14ac:dyDescent="0.2">
      <c r="A71" s="40" t="s">
        <v>58</v>
      </c>
      <c r="B71" s="322">
        <v>119818</v>
      </c>
      <c r="C71" s="322">
        <v>69313</v>
      </c>
      <c r="D71" s="322">
        <v>1301</v>
      </c>
      <c r="E71" s="322">
        <v>1448</v>
      </c>
      <c r="F71" s="322">
        <v>534</v>
      </c>
      <c r="G71" s="322">
        <v>8909</v>
      </c>
      <c r="H71" s="322">
        <v>302</v>
      </c>
      <c r="I71" s="322">
        <v>457</v>
      </c>
      <c r="J71" s="322">
        <v>25487</v>
      </c>
      <c r="K71" s="322">
        <v>12067</v>
      </c>
      <c r="M71" s="40" t="s">
        <v>58</v>
      </c>
      <c r="N71" s="322">
        <v>142618</v>
      </c>
      <c r="O71" s="322">
        <v>69624</v>
      </c>
      <c r="P71" s="322">
        <v>1789</v>
      </c>
      <c r="Q71" s="322">
        <v>1890</v>
      </c>
      <c r="R71" s="322">
        <v>536</v>
      </c>
      <c r="S71" s="322">
        <v>12923</v>
      </c>
      <c r="T71" s="322">
        <v>303</v>
      </c>
      <c r="U71" s="322">
        <v>702</v>
      </c>
      <c r="V71" s="322">
        <v>42404</v>
      </c>
      <c r="W71" s="322">
        <v>12447</v>
      </c>
    </row>
    <row r="72" spans="1:23" x14ac:dyDescent="0.2">
      <c r="A72" s="40" t="s">
        <v>59</v>
      </c>
      <c r="B72" s="322">
        <v>86878</v>
      </c>
      <c r="C72" s="322">
        <v>58402</v>
      </c>
      <c r="D72" s="322">
        <v>324</v>
      </c>
      <c r="E72" s="322">
        <v>1839</v>
      </c>
      <c r="F72" s="322">
        <v>300</v>
      </c>
      <c r="G72" s="322">
        <v>2136</v>
      </c>
      <c r="H72" s="322">
        <v>118</v>
      </c>
      <c r="I72" s="322">
        <v>235</v>
      </c>
      <c r="J72" s="322">
        <v>16847</v>
      </c>
      <c r="K72" s="322">
        <v>6677</v>
      </c>
      <c r="M72" s="40" t="s">
        <v>59</v>
      </c>
      <c r="N72" s="322">
        <v>92443</v>
      </c>
      <c r="O72" s="322">
        <v>50583</v>
      </c>
      <c r="P72" s="322">
        <v>651</v>
      </c>
      <c r="Q72" s="322">
        <v>4023</v>
      </c>
      <c r="R72" s="322">
        <v>243</v>
      </c>
      <c r="S72" s="322">
        <v>4054</v>
      </c>
      <c r="T72" s="322">
        <v>141</v>
      </c>
      <c r="U72" s="322">
        <v>361</v>
      </c>
      <c r="V72" s="322">
        <v>25594</v>
      </c>
      <c r="W72" s="322">
        <v>6793</v>
      </c>
    </row>
    <row r="73" spans="1:23" x14ac:dyDescent="0.2">
      <c r="A73" s="40" t="s">
        <v>60</v>
      </c>
      <c r="B73" s="322">
        <v>98178</v>
      </c>
      <c r="C73" s="322">
        <v>35747</v>
      </c>
      <c r="D73" s="322">
        <v>905</v>
      </c>
      <c r="E73" s="322">
        <v>766</v>
      </c>
      <c r="F73" s="322">
        <v>917</v>
      </c>
      <c r="G73" s="322">
        <v>35769</v>
      </c>
      <c r="H73" s="322">
        <v>342</v>
      </c>
      <c r="I73" s="322">
        <v>313</v>
      </c>
      <c r="J73" s="322">
        <v>15975</v>
      </c>
      <c r="K73" s="322">
        <v>7444</v>
      </c>
      <c r="M73" s="40" t="s">
        <v>60</v>
      </c>
      <c r="N73" s="322">
        <v>130906</v>
      </c>
      <c r="O73" s="322">
        <v>32157</v>
      </c>
      <c r="P73" s="322">
        <v>1229</v>
      </c>
      <c r="Q73" s="322">
        <v>2317</v>
      </c>
      <c r="R73" s="322">
        <v>673</v>
      </c>
      <c r="S73" s="322">
        <v>44029</v>
      </c>
      <c r="T73" s="322">
        <v>407</v>
      </c>
      <c r="U73" s="322">
        <v>462</v>
      </c>
      <c r="V73" s="322">
        <v>27163</v>
      </c>
      <c r="W73" s="322">
        <v>22469</v>
      </c>
    </row>
    <row r="74" spans="1:23" x14ac:dyDescent="0.2">
      <c r="A74" s="40" t="s">
        <v>61</v>
      </c>
      <c r="B74" s="322">
        <v>106245</v>
      </c>
      <c r="C74" s="322">
        <v>56598</v>
      </c>
      <c r="D74" s="322">
        <v>448</v>
      </c>
      <c r="E74" s="322">
        <v>2159</v>
      </c>
      <c r="F74" s="322">
        <v>676</v>
      </c>
      <c r="G74" s="322">
        <v>16972</v>
      </c>
      <c r="H74" s="322">
        <v>616</v>
      </c>
      <c r="I74" s="322">
        <v>421</v>
      </c>
      <c r="J74" s="322">
        <v>18494</v>
      </c>
      <c r="K74" s="322">
        <v>9861</v>
      </c>
      <c r="M74" s="40" t="s">
        <v>61</v>
      </c>
      <c r="N74" s="322">
        <v>128970</v>
      </c>
      <c r="O74" s="322">
        <v>58328</v>
      </c>
      <c r="P74" s="322">
        <v>931</v>
      </c>
      <c r="Q74" s="322">
        <v>3110</v>
      </c>
      <c r="R74" s="322">
        <v>646</v>
      </c>
      <c r="S74" s="322">
        <v>29714</v>
      </c>
      <c r="T74" s="322">
        <v>579</v>
      </c>
      <c r="U74" s="322">
        <v>478</v>
      </c>
      <c r="V74" s="322">
        <v>25571</v>
      </c>
      <c r="W74" s="322">
        <v>9613</v>
      </c>
    </row>
    <row r="75" spans="1:23" x14ac:dyDescent="0.2">
      <c r="A75" s="40" t="s">
        <v>62</v>
      </c>
      <c r="B75" s="322">
        <v>123742</v>
      </c>
      <c r="C75" s="322">
        <v>71469</v>
      </c>
      <c r="D75" s="322">
        <v>886</v>
      </c>
      <c r="E75" s="322">
        <v>3016</v>
      </c>
      <c r="F75" s="322">
        <v>794</v>
      </c>
      <c r="G75" s="322">
        <v>7022</v>
      </c>
      <c r="H75" s="322">
        <v>311</v>
      </c>
      <c r="I75" s="322">
        <v>449</v>
      </c>
      <c r="J75" s="322">
        <v>28492</v>
      </c>
      <c r="K75" s="322">
        <v>11303</v>
      </c>
      <c r="M75" s="40" t="s">
        <v>62</v>
      </c>
      <c r="N75" s="322">
        <v>148646</v>
      </c>
      <c r="O75" s="322">
        <v>73404</v>
      </c>
      <c r="P75" s="322">
        <v>1183</v>
      </c>
      <c r="Q75" s="322">
        <v>3152</v>
      </c>
      <c r="R75" s="322">
        <v>729</v>
      </c>
      <c r="S75" s="322">
        <v>12468</v>
      </c>
      <c r="T75" s="322">
        <v>373</v>
      </c>
      <c r="U75" s="322">
        <v>627</v>
      </c>
      <c r="V75" s="322">
        <v>44776</v>
      </c>
      <c r="W75" s="322">
        <v>11934</v>
      </c>
    </row>
    <row r="76" spans="1:23" x14ac:dyDescent="0.2">
      <c r="A76" s="40" t="s">
        <v>63</v>
      </c>
      <c r="B76" s="322">
        <v>88807</v>
      </c>
      <c r="C76" s="322">
        <v>45729</v>
      </c>
      <c r="D76" s="322">
        <v>1130</v>
      </c>
      <c r="E76" s="322">
        <v>1856</v>
      </c>
      <c r="F76" s="322">
        <v>3701</v>
      </c>
      <c r="G76" s="322">
        <v>10987</v>
      </c>
      <c r="H76" s="322">
        <v>169</v>
      </c>
      <c r="I76" s="322">
        <v>486</v>
      </c>
      <c r="J76" s="322">
        <v>16800</v>
      </c>
      <c r="K76" s="322">
        <v>7949</v>
      </c>
      <c r="M76" s="40" t="s">
        <v>63</v>
      </c>
      <c r="N76" s="322">
        <v>111548</v>
      </c>
      <c r="O76" s="322">
        <v>46271</v>
      </c>
      <c r="P76" s="322">
        <v>1469</v>
      </c>
      <c r="Q76" s="322">
        <v>2168</v>
      </c>
      <c r="R76" s="322">
        <v>3707</v>
      </c>
      <c r="S76" s="322">
        <v>20659</v>
      </c>
      <c r="T76" s="322">
        <v>241</v>
      </c>
      <c r="U76" s="322">
        <v>655</v>
      </c>
      <c r="V76" s="322">
        <v>25822</v>
      </c>
      <c r="W76" s="322">
        <v>10556</v>
      </c>
    </row>
    <row r="77" spans="1:23" x14ac:dyDescent="0.2">
      <c r="A77" s="40"/>
      <c r="M77" s="40"/>
    </row>
    <row r="78" spans="1:23" x14ac:dyDescent="0.2">
      <c r="A78" s="336" t="s">
        <v>64</v>
      </c>
      <c r="B78" s="337">
        <v>264001</v>
      </c>
      <c r="C78" s="337">
        <v>133539</v>
      </c>
      <c r="D78" s="337">
        <v>3139</v>
      </c>
      <c r="E78" s="337">
        <v>4271</v>
      </c>
      <c r="F78" s="337">
        <v>10949</v>
      </c>
      <c r="G78" s="337">
        <v>29370</v>
      </c>
      <c r="H78" s="337">
        <v>530</v>
      </c>
      <c r="I78" s="337">
        <v>1556</v>
      </c>
      <c r="J78" s="337">
        <v>55146</v>
      </c>
      <c r="K78" s="337">
        <v>25501</v>
      </c>
      <c r="M78" s="336" t="s">
        <v>64</v>
      </c>
      <c r="N78" s="337">
        <v>301718</v>
      </c>
      <c r="O78" s="337">
        <v>120778</v>
      </c>
      <c r="P78" s="337">
        <v>3715</v>
      </c>
      <c r="Q78" s="337">
        <v>4493</v>
      </c>
      <c r="R78" s="337">
        <v>10334</v>
      </c>
      <c r="S78" s="337">
        <v>41839</v>
      </c>
      <c r="T78" s="337">
        <v>615</v>
      </c>
      <c r="U78" s="337">
        <v>1601</v>
      </c>
      <c r="V78" s="337">
        <v>75220</v>
      </c>
      <c r="W78" s="337">
        <v>43123</v>
      </c>
    </row>
    <row r="79" spans="1:23" x14ac:dyDescent="0.2">
      <c r="A79" s="336" t="s">
        <v>65</v>
      </c>
      <c r="B79" s="337">
        <v>875955</v>
      </c>
      <c r="C79" s="337">
        <v>459626</v>
      </c>
      <c r="D79" s="337">
        <v>7697</v>
      </c>
      <c r="E79" s="337">
        <v>19893</v>
      </c>
      <c r="F79" s="337">
        <v>4976</v>
      </c>
      <c r="G79" s="337">
        <v>108860</v>
      </c>
      <c r="H79" s="337">
        <v>5290</v>
      </c>
      <c r="I79" s="337">
        <v>3573</v>
      </c>
      <c r="J79" s="337">
        <v>180868</v>
      </c>
      <c r="K79" s="337">
        <v>85172</v>
      </c>
      <c r="M79" s="336" t="s">
        <v>65</v>
      </c>
      <c r="N79" s="337">
        <v>1058703</v>
      </c>
      <c r="O79" s="337">
        <v>455664</v>
      </c>
      <c r="P79" s="337">
        <v>10461</v>
      </c>
      <c r="Q79" s="337">
        <v>30299</v>
      </c>
      <c r="R79" s="337">
        <v>4547</v>
      </c>
      <c r="S79" s="337">
        <v>162248</v>
      </c>
      <c r="T79" s="337">
        <v>5371</v>
      </c>
      <c r="U79" s="337">
        <v>4823</v>
      </c>
      <c r="V79" s="337">
        <v>276041</v>
      </c>
      <c r="W79" s="337">
        <v>109249</v>
      </c>
    </row>
    <row r="80" spans="1:23" x14ac:dyDescent="0.2">
      <c r="A80" s="336" t="s">
        <v>66</v>
      </c>
      <c r="B80" s="337">
        <v>2328837</v>
      </c>
      <c r="C80" s="337">
        <v>1314280</v>
      </c>
      <c r="D80" s="337">
        <v>14918</v>
      </c>
      <c r="E80" s="337">
        <v>123147</v>
      </c>
      <c r="F80" s="337">
        <v>55226</v>
      </c>
      <c r="G80" s="337">
        <v>172247</v>
      </c>
      <c r="H80" s="337">
        <v>45879</v>
      </c>
      <c r="I80" s="337">
        <v>13190</v>
      </c>
      <c r="J80" s="337">
        <v>390255</v>
      </c>
      <c r="K80" s="337">
        <v>199695</v>
      </c>
      <c r="M80" s="336" t="s">
        <v>66</v>
      </c>
      <c r="N80" s="337">
        <v>2672868</v>
      </c>
      <c r="O80" s="337">
        <v>1242991</v>
      </c>
      <c r="P80" s="337">
        <v>23996</v>
      </c>
      <c r="Q80" s="337">
        <v>176387</v>
      </c>
      <c r="R80" s="337">
        <v>57479</v>
      </c>
      <c r="S80" s="337">
        <v>317639</v>
      </c>
      <c r="T80" s="337">
        <v>58249</v>
      </c>
      <c r="U80" s="337">
        <v>16631</v>
      </c>
      <c r="V80" s="337">
        <v>577147</v>
      </c>
      <c r="W80" s="337">
        <v>202349</v>
      </c>
    </row>
    <row r="81" spans="1:23" x14ac:dyDescent="0.2">
      <c r="A81" s="336" t="s">
        <v>67</v>
      </c>
      <c r="B81" s="322">
        <v>3468793</v>
      </c>
      <c r="C81" s="322">
        <v>1907445</v>
      </c>
      <c r="D81" s="322">
        <v>25754</v>
      </c>
      <c r="E81" s="322">
        <v>147311</v>
      </c>
      <c r="F81" s="322">
        <v>71151</v>
      </c>
      <c r="G81" s="322">
        <v>310477</v>
      </c>
      <c r="H81" s="322">
        <v>51699</v>
      </c>
      <c r="I81" s="322">
        <v>18319</v>
      </c>
      <c r="J81" s="322">
        <v>626269</v>
      </c>
      <c r="K81" s="322">
        <v>310368</v>
      </c>
      <c r="M81" s="336" t="s">
        <v>67</v>
      </c>
      <c r="N81" s="322">
        <v>4033289</v>
      </c>
      <c r="O81" s="322">
        <v>1819433</v>
      </c>
      <c r="P81" s="322">
        <v>38172</v>
      </c>
      <c r="Q81" s="322">
        <v>211179</v>
      </c>
      <c r="R81" s="322">
        <v>72360</v>
      </c>
      <c r="S81" s="322">
        <v>521726</v>
      </c>
      <c r="T81" s="322">
        <v>64235</v>
      </c>
      <c r="U81" s="322">
        <v>23055</v>
      </c>
      <c r="V81" s="322">
        <v>928408</v>
      </c>
      <c r="W81" s="322">
        <v>354721</v>
      </c>
    </row>
    <row r="83" spans="1:23" x14ac:dyDescent="0.2">
      <c r="A83" s="322" t="s">
        <v>72</v>
      </c>
      <c r="B83" s="322" t="s">
        <v>637</v>
      </c>
      <c r="C83" s="322" t="s">
        <v>834</v>
      </c>
      <c r="D83" s="322" t="s">
        <v>835</v>
      </c>
      <c r="E83" s="322" t="s">
        <v>836</v>
      </c>
      <c r="F83" s="322" t="s">
        <v>837</v>
      </c>
      <c r="G83" s="322" t="s">
        <v>838</v>
      </c>
      <c r="H83" s="322" t="s">
        <v>839</v>
      </c>
      <c r="I83" s="322" t="s">
        <v>840</v>
      </c>
      <c r="J83" s="322" t="s">
        <v>841</v>
      </c>
      <c r="K83" s="322" t="s">
        <v>842</v>
      </c>
      <c r="M83" s="322" t="s">
        <v>72</v>
      </c>
      <c r="N83" s="322" t="s">
        <v>637</v>
      </c>
      <c r="O83" s="322" t="s">
        <v>834</v>
      </c>
      <c r="P83" s="322" t="s">
        <v>835</v>
      </c>
      <c r="Q83" s="322" t="s">
        <v>836</v>
      </c>
      <c r="R83" s="322" t="s">
        <v>837</v>
      </c>
      <c r="S83" s="322" t="s">
        <v>838</v>
      </c>
      <c r="T83" s="322" t="s">
        <v>839</v>
      </c>
      <c r="U83" s="322" t="s">
        <v>840</v>
      </c>
      <c r="V83" s="322" t="s">
        <v>841</v>
      </c>
      <c r="W83" s="322" t="s">
        <v>842</v>
      </c>
    </row>
    <row r="84" spans="1:23" x14ac:dyDescent="0.2">
      <c r="A84" s="40" t="s">
        <v>31</v>
      </c>
      <c r="B84" s="322">
        <v>3359</v>
      </c>
      <c r="C84" s="322">
        <v>1945</v>
      </c>
      <c r="D84" s="322">
        <v>27</v>
      </c>
      <c r="E84" s="322">
        <v>61</v>
      </c>
      <c r="F84" s="322">
        <v>117</v>
      </c>
      <c r="G84" s="322">
        <v>208</v>
      </c>
      <c r="H84" s="322">
        <v>3</v>
      </c>
      <c r="I84" s="322">
        <v>24</v>
      </c>
      <c r="J84" s="322">
        <v>691</v>
      </c>
      <c r="K84" s="322">
        <v>283</v>
      </c>
      <c r="M84" s="40" t="s">
        <v>31</v>
      </c>
      <c r="N84" s="322">
        <v>3284</v>
      </c>
      <c r="O84" s="322">
        <v>1539</v>
      </c>
      <c r="P84" s="322">
        <v>59</v>
      </c>
      <c r="Q84" s="322">
        <v>69</v>
      </c>
      <c r="R84" s="322">
        <v>81</v>
      </c>
      <c r="S84" s="322">
        <v>201</v>
      </c>
      <c r="T84" s="322">
        <v>3</v>
      </c>
      <c r="U84" s="322">
        <v>14</v>
      </c>
      <c r="V84" s="322">
        <v>1005</v>
      </c>
      <c r="W84" s="322">
        <v>313</v>
      </c>
    </row>
    <row r="85" spans="1:23" x14ac:dyDescent="0.2">
      <c r="A85" s="40" t="s">
        <v>32</v>
      </c>
      <c r="B85" s="322">
        <v>85876</v>
      </c>
      <c r="C85" s="322">
        <v>60837</v>
      </c>
      <c r="D85" s="322">
        <v>198</v>
      </c>
      <c r="E85" s="322">
        <v>916</v>
      </c>
      <c r="F85" s="322">
        <v>271</v>
      </c>
      <c r="G85" s="322">
        <v>3540</v>
      </c>
      <c r="H85" s="322">
        <v>911</v>
      </c>
      <c r="I85" s="322">
        <v>167</v>
      </c>
      <c r="J85" s="322">
        <v>11897</v>
      </c>
      <c r="K85" s="322">
        <v>7139</v>
      </c>
      <c r="M85" s="40" t="s">
        <v>32</v>
      </c>
      <c r="N85" s="322">
        <v>95674</v>
      </c>
      <c r="O85" s="322">
        <v>56254</v>
      </c>
      <c r="P85" s="322">
        <v>440</v>
      </c>
      <c r="Q85" s="322">
        <v>2050</v>
      </c>
      <c r="R85" s="322">
        <v>216</v>
      </c>
      <c r="S85" s="322">
        <v>12201</v>
      </c>
      <c r="T85" s="322">
        <v>1413</v>
      </c>
      <c r="U85" s="322">
        <v>307</v>
      </c>
      <c r="V85" s="322">
        <v>16741</v>
      </c>
      <c r="W85" s="322">
        <v>6052</v>
      </c>
    </row>
    <row r="86" spans="1:23" x14ac:dyDescent="0.2">
      <c r="A86" s="40" t="s">
        <v>33</v>
      </c>
      <c r="B86" s="322">
        <v>164783</v>
      </c>
      <c r="C86" s="322">
        <v>82034</v>
      </c>
      <c r="D86" s="322">
        <v>1772</v>
      </c>
      <c r="E86" s="322">
        <v>10760</v>
      </c>
      <c r="F86" s="322">
        <v>24537</v>
      </c>
      <c r="G86" s="322">
        <v>9473</v>
      </c>
      <c r="H86" s="322">
        <v>611</v>
      </c>
      <c r="I86" s="322">
        <v>1612</v>
      </c>
      <c r="J86" s="322">
        <v>18388</v>
      </c>
      <c r="K86" s="322">
        <v>15596</v>
      </c>
      <c r="M86" s="40" t="s">
        <v>33</v>
      </c>
      <c r="N86" s="322">
        <v>183710</v>
      </c>
      <c r="O86" s="322">
        <v>80234</v>
      </c>
      <c r="P86" s="322">
        <v>2472</v>
      </c>
      <c r="Q86" s="322">
        <v>11240</v>
      </c>
      <c r="R86" s="322">
        <v>27873</v>
      </c>
      <c r="S86" s="322">
        <v>18025</v>
      </c>
      <c r="T86" s="322">
        <v>689</v>
      </c>
      <c r="U86" s="322">
        <v>1987</v>
      </c>
      <c r="V86" s="322">
        <v>25913</v>
      </c>
      <c r="W86" s="322">
        <v>15277</v>
      </c>
    </row>
    <row r="87" spans="1:23" x14ac:dyDescent="0.2">
      <c r="A87" s="40" t="s">
        <v>34</v>
      </c>
      <c r="B87" s="322">
        <v>113159</v>
      </c>
      <c r="C87" s="322">
        <v>85234</v>
      </c>
      <c r="D87" s="322">
        <v>472</v>
      </c>
      <c r="E87" s="322">
        <v>981</v>
      </c>
      <c r="F87" s="322">
        <v>151</v>
      </c>
      <c r="G87" s="322">
        <v>1461</v>
      </c>
      <c r="H87" s="322">
        <v>1450</v>
      </c>
      <c r="I87" s="322">
        <v>280</v>
      </c>
      <c r="J87" s="322">
        <v>14426</v>
      </c>
      <c r="K87" s="322">
        <v>8704</v>
      </c>
      <c r="M87" s="40" t="s">
        <v>34</v>
      </c>
      <c r="N87" s="322">
        <v>120321</v>
      </c>
      <c r="O87" s="322">
        <v>78306</v>
      </c>
      <c r="P87" s="322">
        <v>751</v>
      </c>
      <c r="Q87" s="322">
        <v>1764</v>
      </c>
      <c r="R87" s="322">
        <v>118</v>
      </c>
      <c r="S87" s="322">
        <v>2688</v>
      </c>
      <c r="T87" s="322">
        <v>2041</v>
      </c>
      <c r="U87" s="322">
        <v>424</v>
      </c>
      <c r="V87" s="322">
        <v>26032</v>
      </c>
      <c r="W87" s="322">
        <v>8197</v>
      </c>
    </row>
    <row r="88" spans="1:23" x14ac:dyDescent="0.2">
      <c r="A88" s="40" t="s">
        <v>35</v>
      </c>
      <c r="B88" s="322">
        <v>135658</v>
      </c>
      <c r="C88" s="322">
        <v>68439</v>
      </c>
      <c r="D88" s="322">
        <v>1302</v>
      </c>
      <c r="E88" s="322">
        <v>22457</v>
      </c>
      <c r="F88" s="322">
        <v>3525</v>
      </c>
      <c r="G88" s="322">
        <v>15713</v>
      </c>
      <c r="H88" s="322">
        <v>883</v>
      </c>
      <c r="I88" s="322">
        <v>1521</v>
      </c>
      <c r="J88" s="322">
        <v>11755</v>
      </c>
      <c r="K88" s="322">
        <v>10063</v>
      </c>
      <c r="M88" s="40" t="s">
        <v>35</v>
      </c>
      <c r="N88" s="322">
        <v>154747</v>
      </c>
      <c r="O88" s="322">
        <v>67956</v>
      </c>
      <c r="P88" s="322">
        <v>2118</v>
      </c>
      <c r="Q88" s="322">
        <v>26820</v>
      </c>
      <c r="R88" s="322">
        <v>2284</v>
      </c>
      <c r="S88" s="322">
        <v>27971</v>
      </c>
      <c r="T88" s="322">
        <v>862</v>
      </c>
      <c r="U88" s="322">
        <v>1917</v>
      </c>
      <c r="V88" s="322">
        <v>14366</v>
      </c>
      <c r="W88" s="322">
        <v>10453</v>
      </c>
    </row>
    <row r="89" spans="1:23" x14ac:dyDescent="0.2">
      <c r="A89" s="40" t="s">
        <v>36</v>
      </c>
      <c r="B89" s="322">
        <v>153747</v>
      </c>
      <c r="C89" s="322">
        <v>115367</v>
      </c>
      <c r="D89" s="322">
        <v>533</v>
      </c>
      <c r="E89" s="322">
        <v>1648</v>
      </c>
      <c r="F89" s="322">
        <v>574</v>
      </c>
      <c r="G89" s="322">
        <v>2278</v>
      </c>
      <c r="H89" s="322">
        <v>301</v>
      </c>
      <c r="I89" s="322">
        <v>467</v>
      </c>
      <c r="J89" s="322">
        <v>21237</v>
      </c>
      <c r="K89" s="322">
        <v>11342</v>
      </c>
      <c r="M89" s="40" t="s">
        <v>36</v>
      </c>
      <c r="N89" s="322">
        <v>160804</v>
      </c>
      <c r="O89" s="322">
        <v>103103</v>
      </c>
      <c r="P89" s="322">
        <v>895</v>
      </c>
      <c r="Q89" s="322">
        <v>2504</v>
      </c>
      <c r="R89" s="322">
        <v>514</v>
      </c>
      <c r="S89" s="322">
        <v>3722</v>
      </c>
      <c r="T89" s="322">
        <v>381</v>
      </c>
      <c r="U89" s="322">
        <v>616</v>
      </c>
      <c r="V89" s="322">
        <v>36876</v>
      </c>
      <c r="W89" s="322">
        <v>12193</v>
      </c>
    </row>
    <row r="90" spans="1:23" x14ac:dyDescent="0.2">
      <c r="A90" s="40" t="s">
        <v>37</v>
      </c>
      <c r="B90" s="322">
        <v>102622</v>
      </c>
      <c r="C90" s="322">
        <v>51952</v>
      </c>
      <c r="D90" s="322">
        <v>1374</v>
      </c>
      <c r="E90" s="322">
        <v>1488</v>
      </c>
      <c r="F90" s="322">
        <v>5801</v>
      </c>
      <c r="G90" s="322">
        <v>11440</v>
      </c>
      <c r="H90" s="322">
        <v>256</v>
      </c>
      <c r="I90" s="322">
        <v>603</v>
      </c>
      <c r="J90" s="322">
        <v>19891</v>
      </c>
      <c r="K90" s="322">
        <v>9817</v>
      </c>
      <c r="M90" s="40" t="s">
        <v>37</v>
      </c>
      <c r="N90" s="322">
        <v>112453</v>
      </c>
      <c r="O90" s="322">
        <v>42148</v>
      </c>
      <c r="P90" s="322">
        <v>1626</v>
      </c>
      <c r="Q90" s="322">
        <v>1614</v>
      </c>
      <c r="R90" s="322">
        <v>5038</v>
      </c>
      <c r="S90" s="322">
        <v>13698</v>
      </c>
      <c r="T90" s="322">
        <v>242</v>
      </c>
      <c r="U90" s="322">
        <v>668</v>
      </c>
      <c r="V90" s="322">
        <v>26443</v>
      </c>
      <c r="W90" s="322">
        <v>20976</v>
      </c>
    </row>
    <row r="91" spans="1:23" x14ac:dyDescent="0.2">
      <c r="A91" s="40" t="s">
        <v>38</v>
      </c>
      <c r="B91" s="322">
        <v>171476</v>
      </c>
      <c r="C91" s="322">
        <v>117048</v>
      </c>
      <c r="D91" s="322">
        <v>814</v>
      </c>
      <c r="E91" s="322">
        <v>8263</v>
      </c>
      <c r="F91" s="322">
        <v>519</v>
      </c>
      <c r="G91" s="322">
        <v>8546</v>
      </c>
      <c r="H91" s="322">
        <v>676</v>
      </c>
      <c r="I91" s="322">
        <v>937</v>
      </c>
      <c r="J91" s="322">
        <v>21298</v>
      </c>
      <c r="K91" s="322">
        <v>13375</v>
      </c>
      <c r="M91" s="40" t="s">
        <v>38</v>
      </c>
      <c r="N91" s="322">
        <v>187154</v>
      </c>
      <c r="O91" s="322">
        <v>111933</v>
      </c>
      <c r="P91" s="322">
        <v>1303</v>
      </c>
      <c r="Q91" s="322">
        <v>10556</v>
      </c>
      <c r="R91" s="322">
        <v>353</v>
      </c>
      <c r="S91" s="322">
        <v>13908</v>
      </c>
      <c r="T91" s="322">
        <v>725</v>
      </c>
      <c r="U91" s="322">
        <v>1135</v>
      </c>
      <c r="V91" s="322">
        <v>33262</v>
      </c>
      <c r="W91" s="322">
        <v>13979</v>
      </c>
    </row>
    <row r="92" spans="1:23" x14ac:dyDescent="0.2">
      <c r="A92" s="40" t="s">
        <v>39</v>
      </c>
      <c r="B92" s="322">
        <v>153385</v>
      </c>
      <c r="C92" s="322">
        <v>82804</v>
      </c>
      <c r="D92" s="322">
        <v>1482</v>
      </c>
      <c r="E92" s="322">
        <v>11359</v>
      </c>
      <c r="F92" s="322">
        <v>791</v>
      </c>
      <c r="G92" s="322">
        <v>15153</v>
      </c>
      <c r="H92" s="322">
        <v>12764</v>
      </c>
      <c r="I92" s="322">
        <v>619</v>
      </c>
      <c r="J92" s="322">
        <v>17634</v>
      </c>
      <c r="K92" s="322">
        <v>10779</v>
      </c>
      <c r="M92" s="40" t="s">
        <v>39</v>
      </c>
      <c r="N92" s="322">
        <v>169274</v>
      </c>
      <c r="O92" s="322">
        <v>78885</v>
      </c>
      <c r="P92" s="322">
        <v>2221</v>
      </c>
      <c r="Q92" s="322">
        <v>14003</v>
      </c>
      <c r="R92" s="322">
        <v>568</v>
      </c>
      <c r="S92" s="322">
        <v>26240</v>
      </c>
      <c r="T92" s="322">
        <v>12745</v>
      </c>
      <c r="U92" s="322">
        <v>1006</v>
      </c>
      <c r="V92" s="322">
        <v>22249</v>
      </c>
      <c r="W92" s="322">
        <v>11357</v>
      </c>
    </row>
    <row r="93" spans="1:23" x14ac:dyDescent="0.2">
      <c r="A93" s="40" t="s">
        <v>40</v>
      </c>
      <c r="B93" s="322">
        <v>142853</v>
      </c>
      <c r="C93" s="322">
        <v>93752</v>
      </c>
      <c r="D93" s="322">
        <v>716</v>
      </c>
      <c r="E93" s="322">
        <v>4695</v>
      </c>
      <c r="F93" s="322">
        <v>2801</v>
      </c>
      <c r="G93" s="322">
        <v>13081</v>
      </c>
      <c r="H93" s="322">
        <v>481</v>
      </c>
      <c r="I93" s="322">
        <v>861</v>
      </c>
      <c r="J93" s="322">
        <v>15108</v>
      </c>
      <c r="K93" s="322">
        <v>11358</v>
      </c>
      <c r="M93" s="40" t="s">
        <v>40</v>
      </c>
      <c r="N93" s="322">
        <v>161812</v>
      </c>
      <c r="O93" s="322">
        <v>90800</v>
      </c>
      <c r="P93" s="322">
        <v>974</v>
      </c>
      <c r="Q93" s="322">
        <v>5609</v>
      </c>
      <c r="R93" s="322">
        <v>2297</v>
      </c>
      <c r="S93" s="322">
        <v>26289</v>
      </c>
      <c r="T93" s="322">
        <v>591</v>
      </c>
      <c r="U93" s="322">
        <v>1033</v>
      </c>
      <c r="V93" s="322">
        <v>22264</v>
      </c>
      <c r="W93" s="322">
        <v>11955</v>
      </c>
    </row>
    <row r="94" spans="1:23" x14ac:dyDescent="0.2">
      <c r="A94" s="40" t="s">
        <v>41</v>
      </c>
      <c r="B94" s="322">
        <v>111626</v>
      </c>
      <c r="C94" s="322">
        <v>71688</v>
      </c>
      <c r="D94" s="322">
        <v>1046</v>
      </c>
      <c r="E94" s="322">
        <v>2094</v>
      </c>
      <c r="F94" s="322">
        <v>250</v>
      </c>
      <c r="G94" s="322">
        <v>4300</v>
      </c>
      <c r="H94" s="322">
        <v>2432</v>
      </c>
      <c r="I94" s="322">
        <v>310</v>
      </c>
      <c r="J94" s="322">
        <v>19415</v>
      </c>
      <c r="K94" s="322">
        <v>10091</v>
      </c>
      <c r="M94" s="40" t="s">
        <v>41</v>
      </c>
      <c r="N94" s="322">
        <v>128333</v>
      </c>
      <c r="O94" s="322">
        <v>71855</v>
      </c>
      <c r="P94" s="322">
        <v>2204</v>
      </c>
      <c r="Q94" s="322">
        <v>4092</v>
      </c>
      <c r="R94" s="322">
        <v>252</v>
      </c>
      <c r="S94" s="322">
        <v>8176</v>
      </c>
      <c r="T94" s="322">
        <v>1684</v>
      </c>
      <c r="U94" s="322">
        <v>571</v>
      </c>
      <c r="V94" s="322">
        <v>30058</v>
      </c>
      <c r="W94" s="322">
        <v>9441</v>
      </c>
    </row>
    <row r="95" spans="1:23" x14ac:dyDescent="0.2">
      <c r="A95" s="40" t="s">
        <v>42</v>
      </c>
      <c r="B95" s="322">
        <v>105821</v>
      </c>
      <c r="C95" s="322">
        <v>52177</v>
      </c>
      <c r="D95" s="322">
        <v>1215</v>
      </c>
      <c r="E95" s="322">
        <v>869</v>
      </c>
      <c r="F95" s="322">
        <v>5618</v>
      </c>
      <c r="G95" s="322">
        <v>13999</v>
      </c>
      <c r="H95" s="322">
        <v>894</v>
      </c>
      <c r="I95" s="322">
        <v>514</v>
      </c>
      <c r="J95" s="322">
        <v>18321</v>
      </c>
      <c r="K95" s="322">
        <v>12214</v>
      </c>
      <c r="M95" s="40" t="s">
        <v>42</v>
      </c>
      <c r="N95" s="322">
        <v>124241</v>
      </c>
      <c r="O95" s="322">
        <v>51636</v>
      </c>
      <c r="P95" s="322">
        <v>1604</v>
      </c>
      <c r="Q95" s="322">
        <v>780</v>
      </c>
      <c r="R95" s="322">
        <v>7796</v>
      </c>
      <c r="S95" s="322">
        <v>17189</v>
      </c>
      <c r="T95" s="322">
        <v>974</v>
      </c>
      <c r="U95" s="322">
        <v>611</v>
      </c>
      <c r="V95" s="322">
        <v>31996</v>
      </c>
      <c r="W95" s="322">
        <v>11655</v>
      </c>
    </row>
    <row r="96" spans="1:23" x14ac:dyDescent="0.2">
      <c r="A96" s="40" t="s">
        <v>43</v>
      </c>
      <c r="B96" s="322">
        <v>86248</v>
      </c>
      <c r="C96" s="322">
        <v>58113</v>
      </c>
      <c r="D96" s="322">
        <v>674</v>
      </c>
      <c r="E96" s="322">
        <v>897</v>
      </c>
      <c r="F96" s="322">
        <v>675</v>
      </c>
      <c r="G96" s="322">
        <v>5474</v>
      </c>
      <c r="H96" s="322">
        <v>161</v>
      </c>
      <c r="I96" s="322">
        <v>330</v>
      </c>
      <c r="J96" s="322">
        <v>12840</v>
      </c>
      <c r="K96" s="322">
        <v>7084</v>
      </c>
      <c r="M96" s="40" t="s">
        <v>43</v>
      </c>
      <c r="N96" s="322">
        <v>93579</v>
      </c>
      <c r="O96" s="322">
        <v>53979</v>
      </c>
      <c r="P96" s="322">
        <v>1107</v>
      </c>
      <c r="Q96" s="322">
        <v>1022</v>
      </c>
      <c r="R96" s="322">
        <v>551</v>
      </c>
      <c r="S96" s="322">
        <v>9060</v>
      </c>
      <c r="T96" s="322">
        <v>227</v>
      </c>
      <c r="U96" s="322">
        <v>465</v>
      </c>
      <c r="V96" s="322">
        <v>19478</v>
      </c>
      <c r="W96" s="322">
        <v>7690</v>
      </c>
    </row>
    <row r="97" spans="1:23" x14ac:dyDescent="0.2">
      <c r="A97" s="40" t="s">
        <v>44</v>
      </c>
      <c r="B97" s="322">
        <v>112841</v>
      </c>
      <c r="C97" s="322">
        <v>60471</v>
      </c>
      <c r="D97" s="322">
        <v>1175</v>
      </c>
      <c r="E97" s="322">
        <v>2264</v>
      </c>
      <c r="F97" s="322">
        <v>2984</v>
      </c>
      <c r="G97" s="322">
        <v>11893</v>
      </c>
      <c r="H97" s="322">
        <v>390</v>
      </c>
      <c r="I97" s="322">
        <v>545</v>
      </c>
      <c r="J97" s="322">
        <v>20081</v>
      </c>
      <c r="K97" s="322">
        <v>13038</v>
      </c>
      <c r="M97" s="40" t="s">
        <v>44</v>
      </c>
      <c r="N97" s="322">
        <v>128702</v>
      </c>
      <c r="O97" s="322">
        <v>61754</v>
      </c>
      <c r="P97" s="322">
        <v>1584</v>
      </c>
      <c r="Q97" s="322">
        <v>2239</v>
      </c>
      <c r="R97" s="322">
        <v>3833</v>
      </c>
      <c r="S97" s="322">
        <v>17878</v>
      </c>
      <c r="T97" s="322">
        <v>424</v>
      </c>
      <c r="U97" s="322">
        <v>680</v>
      </c>
      <c r="V97" s="322">
        <v>29094</v>
      </c>
      <c r="W97" s="322">
        <v>11216</v>
      </c>
    </row>
    <row r="98" spans="1:23" x14ac:dyDescent="0.2">
      <c r="A98" s="40" t="s">
        <v>45</v>
      </c>
      <c r="B98" s="322">
        <v>106861</v>
      </c>
      <c r="C98" s="322">
        <v>53006</v>
      </c>
      <c r="D98" s="322">
        <v>719</v>
      </c>
      <c r="E98" s="322">
        <v>20565</v>
      </c>
      <c r="F98" s="322">
        <v>6989</v>
      </c>
      <c r="G98" s="322">
        <v>7303</v>
      </c>
      <c r="H98" s="322">
        <v>1043</v>
      </c>
      <c r="I98" s="322">
        <v>2171</v>
      </c>
      <c r="J98" s="322">
        <v>7966</v>
      </c>
      <c r="K98" s="322">
        <v>7099</v>
      </c>
      <c r="M98" s="40" t="s">
        <v>45</v>
      </c>
      <c r="N98" s="322">
        <v>121033</v>
      </c>
      <c r="O98" s="322">
        <v>47095</v>
      </c>
      <c r="P98" s="322">
        <v>1403</v>
      </c>
      <c r="Q98" s="322">
        <v>30654</v>
      </c>
      <c r="R98" s="322">
        <v>5592</v>
      </c>
      <c r="S98" s="322">
        <v>14856</v>
      </c>
      <c r="T98" s="322">
        <v>1357</v>
      </c>
      <c r="U98" s="322">
        <v>3135</v>
      </c>
      <c r="V98" s="322">
        <v>9639</v>
      </c>
      <c r="W98" s="322">
        <v>7302</v>
      </c>
    </row>
    <row r="99" spans="1:23" x14ac:dyDescent="0.2">
      <c r="A99" s="40" t="s">
        <v>46</v>
      </c>
      <c r="B99" s="322">
        <v>116291</v>
      </c>
      <c r="C99" s="322">
        <v>91132</v>
      </c>
      <c r="D99" s="322">
        <v>208</v>
      </c>
      <c r="E99" s="322">
        <v>911</v>
      </c>
      <c r="F99" s="322">
        <v>583</v>
      </c>
      <c r="G99" s="322">
        <v>844</v>
      </c>
      <c r="H99" s="322">
        <v>477</v>
      </c>
      <c r="I99" s="322">
        <v>222</v>
      </c>
      <c r="J99" s="322">
        <v>12869</v>
      </c>
      <c r="K99" s="322">
        <v>9045</v>
      </c>
      <c r="M99" s="40" t="s">
        <v>46</v>
      </c>
      <c r="N99" s="322">
        <v>123023</v>
      </c>
      <c r="O99" s="322">
        <v>84559</v>
      </c>
      <c r="P99" s="322">
        <v>444</v>
      </c>
      <c r="Q99" s="322">
        <v>1528</v>
      </c>
      <c r="R99" s="322">
        <v>623</v>
      </c>
      <c r="S99" s="322">
        <v>2317</v>
      </c>
      <c r="T99" s="322">
        <v>976</v>
      </c>
      <c r="U99" s="322">
        <v>358</v>
      </c>
      <c r="V99" s="322">
        <v>24314</v>
      </c>
      <c r="W99" s="322">
        <v>7904</v>
      </c>
    </row>
    <row r="100" spans="1:23" x14ac:dyDescent="0.2">
      <c r="A100" s="40" t="s">
        <v>47</v>
      </c>
      <c r="B100" s="322">
        <v>125545</v>
      </c>
      <c r="C100" s="322">
        <v>83612</v>
      </c>
      <c r="D100" s="322">
        <v>526</v>
      </c>
      <c r="E100" s="322">
        <v>5672</v>
      </c>
      <c r="F100" s="322">
        <v>1035</v>
      </c>
      <c r="G100" s="322">
        <v>5594</v>
      </c>
      <c r="H100" s="322">
        <v>5607</v>
      </c>
      <c r="I100" s="322">
        <v>506</v>
      </c>
      <c r="J100" s="322">
        <v>14303</v>
      </c>
      <c r="K100" s="322">
        <v>8690</v>
      </c>
      <c r="M100" s="40" t="s">
        <v>47</v>
      </c>
      <c r="N100" s="322">
        <v>138125</v>
      </c>
      <c r="O100" s="322">
        <v>71900</v>
      </c>
      <c r="P100" s="322">
        <v>1227</v>
      </c>
      <c r="Q100" s="322">
        <v>10942</v>
      </c>
      <c r="R100" s="322">
        <v>900</v>
      </c>
      <c r="S100" s="322">
        <v>14085</v>
      </c>
      <c r="T100" s="322">
        <v>8962</v>
      </c>
      <c r="U100" s="322">
        <v>886</v>
      </c>
      <c r="V100" s="322">
        <v>20721</v>
      </c>
      <c r="W100" s="322">
        <v>8502</v>
      </c>
    </row>
    <row r="101" spans="1:23" x14ac:dyDescent="0.2">
      <c r="A101" s="40" t="s">
        <v>48</v>
      </c>
      <c r="B101" s="322">
        <v>108102</v>
      </c>
      <c r="C101" s="322">
        <v>59473</v>
      </c>
      <c r="D101" s="322">
        <v>775</v>
      </c>
      <c r="E101" s="322">
        <v>7921</v>
      </c>
      <c r="F101" s="322">
        <v>351</v>
      </c>
      <c r="G101" s="322">
        <v>9579</v>
      </c>
      <c r="H101" s="322">
        <v>9194</v>
      </c>
      <c r="I101" s="322">
        <v>598</v>
      </c>
      <c r="J101" s="322">
        <v>12372</v>
      </c>
      <c r="K101" s="322">
        <v>7839</v>
      </c>
      <c r="M101" s="40" t="s">
        <v>48</v>
      </c>
      <c r="N101" s="322">
        <v>126560</v>
      </c>
      <c r="O101" s="322">
        <v>56865</v>
      </c>
      <c r="P101" s="322">
        <v>1831</v>
      </c>
      <c r="Q101" s="322">
        <v>12289</v>
      </c>
      <c r="R101" s="322">
        <v>340</v>
      </c>
      <c r="S101" s="322">
        <v>17241</v>
      </c>
      <c r="T101" s="322">
        <v>11218</v>
      </c>
      <c r="U101" s="322">
        <v>810</v>
      </c>
      <c r="V101" s="322">
        <v>17831</v>
      </c>
      <c r="W101" s="322">
        <v>8135</v>
      </c>
    </row>
    <row r="102" spans="1:23" x14ac:dyDescent="0.2">
      <c r="A102" s="40" t="s">
        <v>49</v>
      </c>
      <c r="B102" s="322">
        <v>91567</v>
      </c>
      <c r="C102" s="322">
        <v>52687</v>
      </c>
      <c r="D102" s="322">
        <v>992</v>
      </c>
      <c r="E102" s="322">
        <v>882</v>
      </c>
      <c r="F102" s="322">
        <v>926</v>
      </c>
      <c r="G102" s="322">
        <v>7205</v>
      </c>
      <c r="H102" s="322">
        <v>301</v>
      </c>
      <c r="I102" s="322">
        <v>371</v>
      </c>
      <c r="J102" s="322">
        <v>19269</v>
      </c>
      <c r="K102" s="322">
        <v>8934</v>
      </c>
      <c r="M102" s="40" t="s">
        <v>49</v>
      </c>
      <c r="N102" s="322">
        <v>104720</v>
      </c>
      <c r="O102" s="322">
        <v>46404</v>
      </c>
      <c r="P102" s="322">
        <v>1208</v>
      </c>
      <c r="Q102" s="322">
        <v>1089</v>
      </c>
      <c r="R102" s="322">
        <v>965</v>
      </c>
      <c r="S102" s="322">
        <v>9922</v>
      </c>
      <c r="T102" s="322">
        <v>313</v>
      </c>
      <c r="U102" s="322">
        <v>514</v>
      </c>
      <c r="V102" s="322">
        <v>28995</v>
      </c>
      <c r="W102" s="322">
        <v>15310</v>
      </c>
    </row>
    <row r="103" spans="1:23" x14ac:dyDescent="0.2">
      <c r="A103" s="40" t="s">
        <v>50</v>
      </c>
      <c r="B103" s="322">
        <v>82960</v>
      </c>
      <c r="C103" s="322">
        <v>53968</v>
      </c>
      <c r="D103" s="322">
        <v>1080</v>
      </c>
      <c r="E103" s="322">
        <v>769</v>
      </c>
      <c r="F103" s="322">
        <v>1761</v>
      </c>
      <c r="G103" s="322">
        <v>6645</v>
      </c>
      <c r="H103" s="322">
        <v>167</v>
      </c>
      <c r="I103" s="322">
        <v>424</v>
      </c>
      <c r="J103" s="322">
        <v>10688</v>
      </c>
      <c r="K103" s="322">
        <v>7458</v>
      </c>
      <c r="M103" s="40" t="s">
        <v>50</v>
      </c>
      <c r="N103" s="322">
        <v>80455</v>
      </c>
      <c r="O103" s="322">
        <v>45976</v>
      </c>
      <c r="P103" s="322">
        <v>1397</v>
      </c>
      <c r="Q103" s="322">
        <v>664</v>
      </c>
      <c r="R103" s="322">
        <v>1563</v>
      </c>
      <c r="S103" s="322">
        <v>7785</v>
      </c>
      <c r="T103" s="322">
        <v>127</v>
      </c>
      <c r="U103" s="322">
        <v>445</v>
      </c>
      <c r="V103" s="322">
        <v>14458</v>
      </c>
      <c r="W103" s="322">
        <v>8040</v>
      </c>
    </row>
    <row r="104" spans="1:23" x14ac:dyDescent="0.2">
      <c r="A104" s="40" t="s">
        <v>51</v>
      </c>
      <c r="B104" s="322">
        <v>75286</v>
      </c>
      <c r="C104" s="322">
        <v>51218</v>
      </c>
      <c r="D104" s="322">
        <v>642</v>
      </c>
      <c r="E104" s="322">
        <v>2749</v>
      </c>
      <c r="F104" s="322">
        <v>522</v>
      </c>
      <c r="G104" s="322">
        <v>2793</v>
      </c>
      <c r="H104" s="322">
        <v>432</v>
      </c>
      <c r="I104" s="322">
        <v>308</v>
      </c>
      <c r="J104" s="322">
        <v>11349</v>
      </c>
      <c r="K104" s="322">
        <v>5273</v>
      </c>
      <c r="M104" s="40" t="s">
        <v>51</v>
      </c>
      <c r="N104" s="322">
        <v>81957</v>
      </c>
      <c r="O104" s="322">
        <v>46248</v>
      </c>
      <c r="P104" s="322">
        <v>938</v>
      </c>
      <c r="Q104" s="322">
        <v>3782</v>
      </c>
      <c r="R104" s="322">
        <v>382</v>
      </c>
      <c r="S104" s="322">
        <v>4577</v>
      </c>
      <c r="T104" s="322">
        <v>636</v>
      </c>
      <c r="U104" s="322">
        <v>418</v>
      </c>
      <c r="V104" s="322">
        <v>18675</v>
      </c>
      <c r="W104" s="322">
        <v>6301</v>
      </c>
    </row>
    <row r="105" spans="1:23" x14ac:dyDescent="0.2">
      <c r="A105" s="40" t="s">
        <v>52</v>
      </c>
      <c r="B105" s="322">
        <v>135017</v>
      </c>
      <c r="C105" s="322">
        <v>84748</v>
      </c>
      <c r="D105" s="322">
        <v>1151</v>
      </c>
      <c r="E105" s="322">
        <v>1648</v>
      </c>
      <c r="F105" s="322">
        <v>621</v>
      </c>
      <c r="G105" s="322">
        <v>6641</v>
      </c>
      <c r="H105" s="322">
        <v>223</v>
      </c>
      <c r="I105" s="322">
        <v>595</v>
      </c>
      <c r="J105" s="322">
        <v>25274</v>
      </c>
      <c r="K105" s="322">
        <v>14116</v>
      </c>
      <c r="M105" s="40" t="s">
        <v>52</v>
      </c>
      <c r="N105" s="322">
        <v>152165</v>
      </c>
      <c r="O105" s="322">
        <v>86756</v>
      </c>
      <c r="P105" s="322">
        <v>1508</v>
      </c>
      <c r="Q105" s="322">
        <v>1534</v>
      </c>
      <c r="R105" s="322">
        <v>587</v>
      </c>
      <c r="S105" s="322">
        <v>10371</v>
      </c>
      <c r="T105" s="322">
        <v>222</v>
      </c>
      <c r="U105" s="322">
        <v>778</v>
      </c>
      <c r="V105" s="322">
        <v>37328</v>
      </c>
      <c r="W105" s="322">
        <v>13081</v>
      </c>
    </row>
    <row r="106" spans="1:23" x14ac:dyDescent="0.2">
      <c r="A106" s="40" t="s">
        <v>53</v>
      </c>
      <c r="B106" s="322">
        <v>128944</v>
      </c>
      <c r="C106" s="322">
        <v>83428</v>
      </c>
      <c r="D106" s="322">
        <v>1455</v>
      </c>
      <c r="E106" s="322">
        <v>1874</v>
      </c>
      <c r="F106" s="322">
        <v>353</v>
      </c>
      <c r="G106" s="322">
        <v>5336</v>
      </c>
      <c r="H106" s="322">
        <v>229</v>
      </c>
      <c r="I106" s="322">
        <v>534</v>
      </c>
      <c r="J106" s="322">
        <v>23239</v>
      </c>
      <c r="K106" s="322">
        <v>12496</v>
      </c>
      <c r="M106" s="40" t="s">
        <v>53</v>
      </c>
      <c r="N106" s="322">
        <v>140928</v>
      </c>
      <c r="O106" s="322">
        <v>79240</v>
      </c>
      <c r="P106" s="322">
        <v>1972</v>
      </c>
      <c r="Q106" s="322">
        <v>3171</v>
      </c>
      <c r="R106" s="322">
        <v>332</v>
      </c>
      <c r="S106" s="322">
        <v>8338</v>
      </c>
      <c r="T106" s="322">
        <v>283</v>
      </c>
      <c r="U106" s="322">
        <v>777</v>
      </c>
      <c r="V106" s="322">
        <v>34434</v>
      </c>
      <c r="W106" s="322">
        <v>12381</v>
      </c>
    </row>
    <row r="107" spans="1:23" x14ac:dyDescent="0.2">
      <c r="A107" s="40" t="s">
        <v>54</v>
      </c>
      <c r="B107" s="322">
        <v>96394</v>
      </c>
      <c r="C107" s="322">
        <v>64411</v>
      </c>
      <c r="D107" s="322">
        <v>713</v>
      </c>
      <c r="E107" s="322">
        <v>4041</v>
      </c>
      <c r="F107" s="322">
        <v>474</v>
      </c>
      <c r="G107" s="322">
        <v>5128</v>
      </c>
      <c r="H107" s="322">
        <v>268</v>
      </c>
      <c r="I107" s="322">
        <v>320</v>
      </c>
      <c r="J107" s="322">
        <v>13644</v>
      </c>
      <c r="K107" s="322">
        <v>7395</v>
      </c>
      <c r="M107" s="40" t="s">
        <v>54</v>
      </c>
      <c r="N107" s="322">
        <v>101178</v>
      </c>
      <c r="O107" s="322">
        <v>60212</v>
      </c>
      <c r="P107" s="322">
        <v>1035</v>
      </c>
      <c r="Q107" s="322">
        <v>5868</v>
      </c>
      <c r="R107" s="322">
        <v>420</v>
      </c>
      <c r="S107" s="322">
        <v>7536</v>
      </c>
      <c r="T107" s="322">
        <v>253</v>
      </c>
      <c r="U107" s="322">
        <v>421</v>
      </c>
      <c r="V107" s="322">
        <v>18436</v>
      </c>
      <c r="W107" s="322">
        <v>6997</v>
      </c>
    </row>
    <row r="108" spans="1:23" x14ac:dyDescent="0.2">
      <c r="A108" s="40" t="s">
        <v>55</v>
      </c>
      <c r="B108" s="322">
        <v>124019</v>
      </c>
      <c r="C108" s="322">
        <v>61666</v>
      </c>
      <c r="D108" s="322">
        <v>837</v>
      </c>
      <c r="E108" s="322">
        <v>8074</v>
      </c>
      <c r="F108" s="322">
        <v>244</v>
      </c>
      <c r="G108" s="322">
        <v>28884</v>
      </c>
      <c r="H108" s="322">
        <v>3392</v>
      </c>
      <c r="I108" s="322">
        <v>286</v>
      </c>
      <c r="J108" s="322">
        <v>9812</v>
      </c>
      <c r="K108" s="322">
        <v>10824</v>
      </c>
      <c r="M108" s="40" t="s">
        <v>55</v>
      </c>
      <c r="N108" s="322">
        <v>147648</v>
      </c>
      <c r="O108" s="322">
        <v>64480</v>
      </c>
      <c r="P108" s="322">
        <v>1195</v>
      </c>
      <c r="Q108" s="322">
        <v>11092</v>
      </c>
      <c r="R108" s="322">
        <v>151</v>
      </c>
      <c r="S108" s="322">
        <v>44959</v>
      </c>
      <c r="T108" s="322">
        <v>3070</v>
      </c>
      <c r="U108" s="322">
        <v>508</v>
      </c>
      <c r="V108" s="322">
        <v>12796</v>
      </c>
      <c r="W108" s="322">
        <v>9397</v>
      </c>
    </row>
    <row r="109" spans="1:23" x14ac:dyDescent="0.2">
      <c r="A109" s="40" t="s">
        <v>56</v>
      </c>
      <c r="B109" s="322">
        <v>122786</v>
      </c>
      <c r="C109" s="322">
        <v>65286</v>
      </c>
      <c r="D109" s="322">
        <v>537</v>
      </c>
      <c r="E109" s="322">
        <v>9275</v>
      </c>
      <c r="F109" s="322">
        <v>7953</v>
      </c>
      <c r="G109" s="322">
        <v>13986</v>
      </c>
      <c r="H109" s="322">
        <v>6481</v>
      </c>
      <c r="I109" s="322">
        <v>487</v>
      </c>
      <c r="J109" s="322">
        <v>9887</v>
      </c>
      <c r="K109" s="322">
        <v>8894</v>
      </c>
      <c r="M109" s="40" t="s">
        <v>56</v>
      </c>
      <c r="N109" s="322">
        <v>140897</v>
      </c>
      <c r="O109" s="322">
        <v>55620</v>
      </c>
      <c r="P109" s="322">
        <v>967</v>
      </c>
      <c r="Q109" s="322">
        <v>15705</v>
      </c>
      <c r="R109" s="322">
        <v>5525</v>
      </c>
      <c r="S109" s="322">
        <v>31435</v>
      </c>
      <c r="T109" s="322">
        <v>8370</v>
      </c>
      <c r="U109" s="322">
        <v>673</v>
      </c>
      <c r="V109" s="322">
        <v>13632</v>
      </c>
      <c r="W109" s="322">
        <v>8970</v>
      </c>
    </row>
    <row r="110" spans="1:23" x14ac:dyDescent="0.2">
      <c r="A110" s="40" t="s">
        <v>57</v>
      </c>
      <c r="B110" s="322">
        <v>88997</v>
      </c>
      <c r="C110" s="322">
        <v>61507</v>
      </c>
      <c r="D110" s="322">
        <v>635</v>
      </c>
      <c r="E110" s="322">
        <v>1258</v>
      </c>
      <c r="F110" s="322">
        <v>797</v>
      </c>
      <c r="G110" s="322">
        <v>1863</v>
      </c>
      <c r="H110" s="322">
        <v>560</v>
      </c>
      <c r="I110" s="322">
        <v>367</v>
      </c>
      <c r="J110" s="322">
        <v>14786</v>
      </c>
      <c r="K110" s="322">
        <v>7224</v>
      </c>
      <c r="M110" s="40" t="s">
        <v>57</v>
      </c>
      <c r="N110" s="322">
        <v>95841</v>
      </c>
      <c r="O110" s="322">
        <v>56419</v>
      </c>
      <c r="P110" s="322">
        <v>890</v>
      </c>
      <c r="Q110" s="322">
        <v>1595</v>
      </c>
      <c r="R110" s="322">
        <v>734</v>
      </c>
      <c r="S110" s="322">
        <v>2943</v>
      </c>
      <c r="T110" s="322">
        <v>819</v>
      </c>
      <c r="U110" s="322">
        <v>516</v>
      </c>
      <c r="V110" s="322">
        <v>23951</v>
      </c>
      <c r="W110" s="322">
        <v>7974</v>
      </c>
    </row>
    <row r="111" spans="1:23" x14ac:dyDescent="0.2">
      <c r="A111" s="40" t="s">
        <v>58</v>
      </c>
      <c r="B111" s="322">
        <v>125049</v>
      </c>
      <c r="C111" s="322">
        <v>81468</v>
      </c>
      <c r="D111" s="322">
        <v>1320</v>
      </c>
      <c r="E111" s="322">
        <v>1216</v>
      </c>
      <c r="F111" s="322">
        <v>477</v>
      </c>
      <c r="G111" s="322">
        <v>7865</v>
      </c>
      <c r="H111" s="322">
        <v>276</v>
      </c>
      <c r="I111" s="322">
        <v>428</v>
      </c>
      <c r="J111" s="322">
        <v>19838</v>
      </c>
      <c r="K111" s="322">
        <v>12161</v>
      </c>
      <c r="M111" s="40" t="s">
        <v>58</v>
      </c>
      <c r="N111" s="322">
        <v>145665</v>
      </c>
      <c r="O111" s="322">
        <v>81838</v>
      </c>
      <c r="P111" s="322">
        <v>2095</v>
      </c>
      <c r="Q111" s="322">
        <v>1778</v>
      </c>
      <c r="R111" s="322">
        <v>470</v>
      </c>
      <c r="S111" s="322">
        <v>11628</v>
      </c>
      <c r="T111" s="322">
        <v>350</v>
      </c>
      <c r="U111" s="322">
        <v>648</v>
      </c>
      <c r="V111" s="322">
        <v>34694</v>
      </c>
      <c r="W111" s="322">
        <v>12164</v>
      </c>
    </row>
    <row r="112" spans="1:23" x14ac:dyDescent="0.2">
      <c r="A112" s="40" t="s">
        <v>59</v>
      </c>
      <c r="B112" s="322">
        <v>92892</v>
      </c>
      <c r="C112" s="322">
        <v>68261</v>
      </c>
      <c r="D112" s="322">
        <v>398</v>
      </c>
      <c r="E112" s="322">
        <v>1887</v>
      </c>
      <c r="F112" s="322">
        <v>330</v>
      </c>
      <c r="G112" s="322">
        <v>1967</v>
      </c>
      <c r="H112" s="322">
        <v>131</v>
      </c>
      <c r="I112" s="322">
        <v>263</v>
      </c>
      <c r="J112" s="322">
        <v>13124</v>
      </c>
      <c r="K112" s="322">
        <v>6531</v>
      </c>
      <c r="M112" s="40" t="s">
        <v>59</v>
      </c>
      <c r="N112" s="322">
        <v>97703</v>
      </c>
      <c r="O112" s="322">
        <v>60503</v>
      </c>
      <c r="P112" s="322">
        <v>717</v>
      </c>
      <c r="Q112" s="322">
        <v>4015</v>
      </c>
      <c r="R112" s="322">
        <v>243</v>
      </c>
      <c r="S112" s="322">
        <v>3672</v>
      </c>
      <c r="T112" s="322">
        <v>184</v>
      </c>
      <c r="U112" s="322">
        <v>435</v>
      </c>
      <c r="V112" s="322">
        <v>21223</v>
      </c>
      <c r="W112" s="322">
        <v>6711</v>
      </c>
    </row>
    <row r="113" spans="1:23" x14ac:dyDescent="0.2">
      <c r="A113" s="40" t="s">
        <v>60</v>
      </c>
      <c r="B113" s="322">
        <v>97928</v>
      </c>
      <c r="C113" s="322">
        <v>40036</v>
      </c>
      <c r="D113" s="322">
        <v>1033</v>
      </c>
      <c r="E113" s="322">
        <v>778</v>
      </c>
      <c r="F113" s="322">
        <v>914</v>
      </c>
      <c r="G113" s="322">
        <v>35620</v>
      </c>
      <c r="H113" s="322">
        <v>340</v>
      </c>
      <c r="I113" s="322">
        <v>212</v>
      </c>
      <c r="J113" s="322">
        <v>11848</v>
      </c>
      <c r="K113" s="322">
        <v>7147</v>
      </c>
      <c r="M113" s="40" t="s">
        <v>60</v>
      </c>
      <c r="N113" s="322">
        <v>123190</v>
      </c>
      <c r="O113" s="322">
        <v>36651</v>
      </c>
      <c r="P113" s="322">
        <v>1497</v>
      </c>
      <c r="Q113" s="322">
        <v>1883</v>
      </c>
      <c r="R113" s="322">
        <v>610</v>
      </c>
      <c r="S113" s="322">
        <v>43667</v>
      </c>
      <c r="T113" s="322">
        <v>414</v>
      </c>
      <c r="U113" s="322">
        <v>363</v>
      </c>
      <c r="V113" s="322">
        <v>21485</v>
      </c>
      <c r="W113" s="322">
        <v>16620</v>
      </c>
    </row>
    <row r="114" spans="1:23" x14ac:dyDescent="0.2">
      <c r="A114" s="40" t="s">
        <v>61</v>
      </c>
      <c r="B114" s="322">
        <v>112096</v>
      </c>
      <c r="C114" s="322">
        <v>67417</v>
      </c>
      <c r="D114" s="322">
        <v>507</v>
      </c>
      <c r="E114" s="322">
        <v>1841</v>
      </c>
      <c r="F114" s="322">
        <v>765</v>
      </c>
      <c r="G114" s="322">
        <v>15930</v>
      </c>
      <c r="H114" s="322">
        <v>625</v>
      </c>
      <c r="I114" s="322">
        <v>423</v>
      </c>
      <c r="J114" s="322">
        <v>15047</v>
      </c>
      <c r="K114" s="322">
        <v>9541</v>
      </c>
      <c r="M114" s="40" t="s">
        <v>61</v>
      </c>
      <c r="N114" s="322">
        <v>129279</v>
      </c>
      <c r="O114" s="322">
        <v>66611</v>
      </c>
      <c r="P114" s="322">
        <v>1056</v>
      </c>
      <c r="Q114" s="322">
        <v>2807</v>
      </c>
      <c r="R114" s="322">
        <v>613</v>
      </c>
      <c r="S114" s="322">
        <v>26827</v>
      </c>
      <c r="T114" s="322">
        <v>630</v>
      </c>
      <c r="U114" s="322">
        <v>515</v>
      </c>
      <c r="V114" s="322">
        <v>20891</v>
      </c>
      <c r="W114" s="322">
        <v>9329</v>
      </c>
    </row>
    <row r="115" spans="1:23" x14ac:dyDescent="0.2">
      <c r="A115" s="40" t="s">
        <v>62</v>
      </c>
      <c r="B115" s="322">
        <v>136638</v>
      </c>
      <c r="C115" s="322">
        <v>89477</v>
      </c>
      <c r="D115" s="322">
        <v>957</v>
      </c>
      <c r="E115" s="322">
        <v>2913</v>
      </c>
      <c r="F115" s="322">
        <v>897</v>
      </c>
      <c r="G115" s="322">
        <v>6507</v>
      </c>
      <c r="H115" s="322">
        <v>340</v>
      </c>
      <c r="I115" s="322">
        <v>477</v>
      </c>
      <c r="J115" s="322">
        <v>23550</v>
      </c>
      <c r="K115" s="322">
        <v>11520</v>
      </c>
      <c r="M115" s="40" t="s">
        <v>62</v>
      </c>
      <c r="N115" s="322">
        <v>158349</v>
      </c>
      <c r="O115" s="322">
        <v>89186</v>
      </c>
      <c r="P115" s="322">
        <v>1391</v>
      </c>
      <c r="Q115" s="322">
        <v>3344</v>
      </c>
      <c r="R115" s="322">
        <v>888</v>
      </c>
      <c r="S115" s="322">
        <v>12278</v>
      </c>
      <c r="T115" s="322">
        <v>459</v>
      </c>
      <c r="U115" s="322">
        <v>656</v>
      </c>
      <c r="V115" s="322">
        <v>37964</v>
      </c>
      <c r="W115" s="322">
        <v>12183</v>
      </c>
    </row>
    <row r="116" spans="1:23" x14ac:dyDescent="0.2">
      <c r="A116" s="40" t="s">
        <v>63</v>
      </c>
      <c r="B116" s="322">
        <v>92479</v>
      </c>
      <c r="C116" s="322">
        <v>54068</v>
      </c>
      <c r="D116" s="322">
        <v>1262</v>
      </c>
      <c r="E116" s="322">
        <v>1641</v>
      </c>
      <c r="F116" s="322">
        <v>4031</v>
      </c>
      <c r="G116" s="322">
        <v>10359</v>
      </c>
      <c r="H116" s="322">
        <v>231</v>
      </c>
      <c r="I116" s="322">
        <v>459</v>
      </c>
      <c r="J116" s="322">
        <v>12500</v>
      </c>
      <c r="K116" s="322">
        <v>7928</v>
      </c>
      <c r="M116" s="40" t="s">
        <v>63</v>
      </c>
      <c r="N116" s="322">
        <v>107848</v>
      </c>
      <c r="O116" s="322">
        <v>51606</v>
      </c>
      <c r="P116" s="322">
        <v>1725</v>
      </c>
      <c r="Q116" s="322">
        <v>2010</v>
      </c>
      <c r="R116" s="322">
        <v>3530</v>
      </c>
      <c r="S116" s="322">
        <v>19414</v>
      </c>
      <c r="T116" s="322">
        <v>255</v>
      </c>
      <c r="U116" s="322">
        <v>625</v>
      </c>
      <c r="V116" s="322">
        <v>18720</v>
      </c>
      <c r="W116" s="322">
        <v>9963</v>
      </c>
    </row>
    <row r="117" spans="1:23" x14ac:dyDescent="0.2">
      <c r="A117" s="40"/>
      <c r="M117" s="40"/>
    </row>
    <row r="118" spans="1:23" x14ac:dyDescent="0.2">
      <c r="A118" s="336" t="s">
        <v>64</v>
      </c>
      <c r="B118" s="337">
        <v>281420</v>
      </c>
      <c r="C118" s="337">
        <v>161933</v>
      </c>
      <c r="D118" s="337">
        <v>3743</v>
      </c>
      <c r="E118" s="337">
        <v>3959</v>
      </c>
      <c r="F118" s="337">
        <v>11710</v>
      </c>
      <c r="G118" s="337">
        <v>28652</v>
      </c>
      <c r="H118" s="337">
        <v>657</v>
      </c>
      <c r="I118" s="337">
        <v>1510</v>
      </c>
      <c r="J118" s="337">
        <v>43770</v>
      </c>
      <c r="K118" s="337">
        <v>25486</v>
      </c>
      <c r="M118" s="336" t="s">
        <v>64</v>
      </c>
      <c r="N118" s="337">
        <v>304040</v>
      </c>
      <c r="O118" s="337">
        <v>141269</v>
      </c>
      <c r="P118" s="337">
        <v>4807</v>
      </c>
      <c r="Q118" s="337">
        <v>4357</v>
      </c>
      <c r="R118" s="337">
        <v>10212</v>
      </c>
      <c r="S118" s="337">
        <v>41098</v>
      </c>
      <c r="T118" s="337">
        <v>627</v>
      </c>
      <c r="U118" s="337">
        <v>1752</v>
      </c>
      <c r="V118" s="337">
        <v>60626</v>
      </c>
      <c r="W118" s="337">
        <v>39292</v>
      </c>
    </row>
    <row r="119" spans="1:23" x14ac:dyDescent="0.2">
      <c r="A119" s="336" t="s">
        <v>65</v>
      </c>
      <c r="B119" s="337">
        <v>925403</v>
      </c>
      <c r="C119" s="337">
        <v>551623</v>
      </c>
      <c r="D119" s="337">
        <v>8415</v>
      </c>
      <c r="E119" s="337">
        <v>18281</v>
      </c>
      <c r="F119" s="337">
        <v>5108</v>
      </c>
      <c r="G119" s="337">
        <v>103530</v>
      </c>
      <c r="H119" s="337">
        <v>5263</v>
      </c>
      <c r="I119" s="337">
        <v>3231</v>
      </c>
      <c r="J119" s="337">
        <v>145670</v>
      </c>
      <c r="K119" s="337">
        <v>84282</v>
      </c>
      <c r="M119" s="336" t="s">
        <v>65</v>
      </c>
      <c r="N119" s="337">
        <v>1066244</v>
      </c>
      <c r="O119" s="337">
        <v>538534</v>
      </c>
      <c r="P119" s="337">
        <v>11973</v>
      </c>
      <c r="Q119" s="337">
        <v>24913</v>
      </c>
      <c r="R119" s="337">
        <v>4554</v>
      </c>
      <c r="S119" s="337">
        <v>150223</v>
      </c>
      <c r="T119" s="337">
        <v>5338</v>
      </c>
      <c r="U119" s="337">
        <v>4709</v>
      </c>
      <c r="V119" s="337">
        <v>227174</v>
      </c>
      <c r="W119" s="337">
        <v>98826</v>
      </c>
    </row>
    <row r="120" spans="1:23" x14ac:dyDescent="0.2">
      <c r="A120" s="336" t="s">
        <v>66</v>
      </c>
      <c r="B120" s="337">
        <v>2496475</v>
      </c>
      <c r="C120" s="337">
        <v>1555174</v>
      </c>
      <c r="D120" s="337">
        <v>16385</v>
      </c>
      <c r="E120" s="337">
        <v>122426</v>
      </c>
      <c r="F120" s="337">
        <v>61820</v>
      </c>
      <c r="G120" s="337">
        <v>164424</v>
      </c>
      <c r="H120" s="337">
        <v>46611</v>
      </c>
      <c r="I120" s="337">
        <v>13498</v>
      </c>
      <c r="J120" s="337">
        <v>314907</v>
      </c>
      <c r="K120" s="337">
        <v>201230</v>
      </c>
      <c r="M120" s="336" t="s">
        <v>66</v>
      </c>
      <c r="N120" s="337">
        <v>2770368</v>
      </c>
      <c r="O120" s="337">
        <v>1458748</v>
      </c>
      <c r="P120" s="337">
        <v>27074</v>
      </c>
      <c r="Q120" s="337">
        <v>170842</v>
      </c>
      <c r="R120" s="337">
        <v>61476</v>
      </c>
      <c r="S120" s="337">
        <v>299776</v>
      </c>
      <c r="T120" s="337">
        <v>55934</v>
      </c>
      <c r="U120" s="337">
        <v>18454</v>
      </c>
      <c r="V120" s="337">
        <v>478164</v>
      </c>
      <c r="W120" s="337">
        <v>199900</v>
      </c>
    </row>
    <row r="121" spans="1:23" x14ac:dyDescent="0.2">
      <c r="A121" s="336" t="s">
        <v>67</v>
      </c>
      <c r="B121" s="322">
        <v>3703298</v>
      </c>
      <c r="C121" s="322">
        <v>2268730</v>
      </c>
      <c r="D121" s="322">
        <v>28543</v>
      </c>
      <c r="E121" s="322">
        <v>144666</v>
      </c>
      <c r="F121" s="322">
        <v>78638</v>
      </c>
      <c r="G121" s="322">
        <v>296606</v>
      </c>
      <c r="H121" s="322">
        <v>52531</v>
      </c>
      <c r="I121" s="322">
        <v>18239</v>
      </c>
      <c r="J121" s="322">
        <v>504347</v>
      </c>
      <c r="K121" s="322">
        <v>310998</v>
      </c>
      <c r="M121" s="336" t="s">
        <v>67</v>
      </c>
      <c r="N121" s="322">
        <v>4140652</v>
      </c>
      <c r="O121" s="322">
        <v>2138551</v>
      </c>
      <c r="P121" s="322">
        <v>43854</v>
      </c>
      <c r="Q121" s="322">
        <v>200112</v>
      </c>
      <c r="R121" s="322">
        <v>76242</v>
      </c>
      <c r="S121" s="322">
        <v>491097</v>
      </c>
      <c r="T121" s="322">
        <v>61899</v>
      </c>
      <c r="U121" s="322">
        <v>24915</v>
      </c>
      <c r="V121" s="322">
        <v>765964</v>
      </c>
      <c r="W121" s="322">
        <v>338018</v>
      </c>
    </row>
  </sheetData>
  <hyperlinks>
    <hyperlink ref="A1" location="Contents!A1" display="Back"/>
    <hyperlink ref="D1" location="'Table 32'!A1" display="Table 32"/>
  </hyperlinks>
  <pageMargins left="0.7" right="0.7" top="0.75" bottom="0.75" header="0.3" footer="0.3"/>
  <pageSetup paperSize="9" orientation="portrait" r:id="rId1"/>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theme="7" tint="0.39997558519241921"/>
    <pageSetUpPr autoPageBreaks="0"/>
  </sheetPr>
  <dimension ref="A1:T44"/>
  <sheetViews>
    <sheetView zoomScale="70" zoomScaleNormal="70" workbookViewId="0">
      <selection activeCell="C1" sqref="C1"/>
    </sheetView>
  </sheetViews>
  <sheetFormatPr defaultColWidth="11.140625" defaultRowHeight="12.75" x14ac:dyDescent="0.2"/>
  <cols>
    <col min="1" max="9" width="11.140625" style="335"/>
    <col min="10" max="10" width="0" style="335" hidden="1" customWidth="1"/>
    <col min="11" max="19" width="11.140625" style="335"/>
    <col min="20" max="20" width="11.140625" style="335" hidden="1" customWidth="1"/>
    <col min="21" max="16384" width="11.140625" style="335"/>
  </cols>
  <sheetData>
    <row r="1" spans="1:20" x14ac:dyDescent="0.2">
      <c r="A1" s="345" t="s">
        <v>333</v>
      </c>
      <c r="C1" s="342" t="s">
        <v>2736</v>
      </c>
    </row>
    <row r="2" spans="1:20" ht="13.15" customHeight="1" x14ac:dyDescent="0.2">
      <c r="A2" s="378" t="s">
        <v>30</v>
      </c>
      <c r="B2" s="375"/>
      <c r="C2" s="584" t="s">
        <v>181</v>
      </c>
      <c r="D2" s="584"/>
      <c r="E2" s="584"/>
      <c r="F2" s="584"/>
      <c r="G2" s="584" t="s">
        <v>182</v>
      </c>
      <c r="H2" s="584"/>
      <c r="I2" s="584"/>
      <c r="J2" s="375"/>
      <c r="K2" s="378" t="s">
        <v>4</v>
      </c>
      <c r="L2" s="375"/>
      <c r="M2" s="584" t="s">
        <v>181</v>
      </c>
      <c r="N2" s="584"/>
      <c r="O2" s="584"/>
      <c r="P2" s="584"/>
      <c r="Q2" s="584" t="s">
        <v>182</v>
      </c>
      <c r="R2" s="584"/>
      <c r="S2" s="584"/>
      <c r="T2" s="375"/>
    </row>
    <row r="3" spans="1:20" ht="13.15" customHeight="1" x14ac:dyDescent="0.2">
      <c r="A3" s="375"/>
      <c r="B3" s="375"/>
      <c r="C3" s="584" t="s">
        <v>183</v>
      </c>
      <c r="D3" s="584"/>
      <c r="E3" s="584" t="s">
        <v>184</v>
      </c>
      <c r="F3" s="584"/>
      <c r="G3" s="375" t="s">
        <v>185</v>
      </c>
      <c r="H3" s="584" t="s">
        <v>184</v>
      </c>
      <c r="I3" s="584"/>
      <c r="J3" s="375"/>
      <c r="K3" s="375"/>
      <c r="L3" s="375"/>
      <c r="M3" s="584" t="s">
        <v>183</v>
      </c>
      <c r="N3" s="584"/>
      <c r="O3" s="584" t="s">
        <v>184</v>
      </c>
      <c r="P3" s="584"/>
      <c r="Q3" s="375" t="s">
        <v>185</v>
      </c>
      <c r="R3" s="584" t="s">
        <v>184</v>
      </c>
      <c r="S3" s="584"/>
      <c r="T3" s="375"/>
    </row>
    <row r="4" spans="1:20" ht="13.15" customHeight="1" x14ac:dyDescent="0.2">
      <c r="A4" s="375"/>
      <c r="B4" s="375"/>
      <c r="C4" s="375"/>
      <c r="D4" s="375" t="s">
        <v>187</v>
      </c>
      <c r="E4" s="375" t="s">
        <v>188</v>
      </c>
      <c r="F4" s="375"/>
      <c r="G4" s="375" t="s">
        <v>189</v>
      </c>
      <c r="H4" s="375" t="s">
        <v>188</v>
      </c>
      <c r="I4" s="375"/>
      <c r="J4" s="375"/>
      <c r="K4" s="375"/>
      <c r="L4" s="375"/>
      <c r="M4" s="375"/>
      <c r="N4" s="375" t="s">
        <v>187</v>
      </c>
      <c r="O4" s="375" t="s">
        <v>188</v>
      </c>
      <c r="P4" s="375"/>
      <c r="Q4" s="375" t="s">
        <v>189</v>
      </c>
      <c r="R4" s="375" t="s">
        <v>188</v>
      </c>
      <c r="S4" s="375"/>
      <c r="T4" s="375"/>
    </row>
    <row r="5" spans="1:20" ht="13.15" customHeight="1" x14ac:dyDescent="0.2">
      <c r="A5" s="375"/>
      <c r="B5" s="375" t="s">
        <v>190</v>
      </c>
      <c r="C5" s="375" t="s">
        <v>73</v>
      </c>
      <c r="D5" s="375" t="s">
        <v>191</v>
      </c>
      <c r="E5" s="375" t="s">
        <v>192</v>
      </c>
      <c r="F5" s="375" t="s">
        <v>193</v>
      </c>
      <c r="G5" s="375"/>
      <c r="H5" s="375" t="s">
        <v>192</v>
      </c>
      <c r="I5" s="375" t="s">
        <v>193</v>
      </c>
      <c r="J5" s="375"/>
      <c r="K5" s="375"/>
      <c r="L5" s="375" t="s">
        <v>190</v>
      </c>
      <c r="M5" s="375" t="s">
        <v>73</v>
      </c>
      <c r="N5" s="375" t="s">
        <v>191</v>
      </c>
      <c r="O5" s="375" t="s">
        <v>192</v>
      </c>
      <c r="P5" s="375" t="s">
        <v>193</v>
      </c>
      <c r="Q5" s="375"/>
      <c r="R5" s="375" t="s">
        <v>192</v>
      </c>
      <c r="S5" s="375" t="s">
        <v>193</v>
      </c>
      <c r="T5" s="375"/>
    </row>
    <row r="6" spans="1:20" ht="13.15" customHeight="1" x14ac:dyDescent="0.2">
      <c r="A6" s="375"/>
      <c r="B6" s="375" t="s">
        <v>141</v>
      </c>
      <c r="C6" s="375"/>
      <c r="D6" s="375" t="s">
        <v>194</v>
      </c>
      <c r="E6" s="375" t="s">
        <v>195</v>
      </c>
      <c r="F6" s="375" t="s">
        <v>196</v>
      </c>
      <c r="G6" s="375" t="s">
        <v>73</v>
      </c>
      <c r="H6" s="375" t="s">
        <v>195</v>
      </c>
      <c r="I6" s="375" t="s">
        <v>196</v>
      </c>
      <c r="J6" s="375"/>
      <c r="K6" s="375"/>
      <c r="L6" s="375" t="s">
        <v>141</v>
      </c>
      <c r="M6" s="375"/>
      <c r="N6" s="375" t="s">
        <v>194</v>
      </c>
      <c r="O6" s="375" t="s">
        <v>195</v>
      </c>
      <c r="P6" s="375" t="s">
        <v>196</v>
      </c>
      <c r="Q6" s="375" t="s">
        <v>73</v>
      </c>
      <c r="R6" s="375" t="s">
        <v>195</v>
      </c>
      <c r="S6" s="375" t="s">
        <v>196</v>
      </c>
      <c r="T6" s="375"/>
    </row>
    <row r="7" spans="1:20" ht="13.15" customHeight="1" x14ac:dyDescent="0.2">
      <c r="A7" s="375"/>
      <c r="B7" s="375"/>
      <c r="C7" s="375"/>
      <c r="D7" s="375"/>
      <c r="E7" s="375"/>
      <c r="F7" s="375"/>
      <c r="G7" s="375"/>
      <c r="H7" s="375"/>
      <c r="I7" s="375"/>
      <c r="J7" s="375"/>
      <c r="K7" s="375"/>
      <c r="L7" s="375"/>
      <c r="M7" s="375"/>
      <c r="N7" s="375"/>
      <c r="O7" s="375"/>
      <c r="P7" s="375"/>
      <c r="Q7" s="375"/>
      <c r="R7" s="375"/>
      <c r="S7" s="375"/>
      <c r="T7" s="375"/>
    </row>
    <row r="8" spans="1:20" ht="13.15" customHeight="1" x14ac:dyDescent="0.2">
      <c r="A8" s="380" t="s">
        <v>31</v>
      </c>
      <c r="B8" s="375">
        <v>2001</v>
      </c>
      <c r="C8" s="375">
        <v>819</v>
      </c>
      <c r="D8" s="375">
        <v>632</v>
      </c>
      <c r="E8" s="375">
        <v>2</v>
      </c>
      <c r="F8" s="375">
        <v>9</v>
      </c>
      <c r="G8" s="375">
        <v>974</v>
      </c>
      <c r="H8" s="375">
        <v>82</v>
      </c>
      <c r="I8" s="375">
        <v>115</v>
      </c>
      <c r="J8" s="375"/>
      <c r="K8" s="380" t="s">
        <v>31</v>
      </c>
      <c r="L8" s="375">
        <v>2169</v>
      </c>
      <c r="M8" s="375">
        <v>1231</v>
      </c>
      <c r="N8" s="375">
        <v>903</v>
      </c>
      <c r="O8" s="375">
        <v>6</v>
      </c>
      <c r="P8" s="375">
        <v>16</v>
      </c>
      <c r="Q8" s="375">
        <v>775</v>
      </c>
      <c r="R8" s="375">
        <v>70</v>
      </c>
      <c r="S8" s="375">
        <v>64</v>
      </c>
      <c r="T8" s="375"/>
    </row>
    <row r="9" spans="1:20" ht="13.15" customHeight="1" x14ac:dyDescent="0.2">
      <c r="A9" s="380" t="s">
        <v>32</v>
      </c>
      <c r="B9" s="375">
        <v>55773</v>
      </c>
      <c r="C9" s="375">
        <v>12178</v>
      </c>
      <c r="D9" s="375">
        <v>3501</v>
      </c>
      <c r="E9" s="375">
        <v>466</v>
      </c>
      <c r="F9" s="375">
        <v>835</v>
      </c>
      <c r="G9" s="375">
        <v>26409</v>
      </c>
      <c r="H9" s="375">
        <v>6426</v>
      </c>
      <c r="I9" s="375">
        <v>9454</v>
      </c>
      <c r="J9" s="375"/>
      <c r="K9" s="380" t="s">
        <v>32</v>
      </c>
      <c r="L9" s="375">
        <v>58119</v>
      </c>
      <c r="M9" s="375">
        <v>15910</v>
      </c>
      <c r="N9" s="375">
        <v>5793</v>
      </c>
      <c r="O9" s="375">
        <v>1591</v>
      </c>
      <c r="P9" s="375">
        <v>1335</v>
      </c>
      <c r="Q9" s="375">
        <v>25635</v>
      </c>
      <c r="R9" s="375">
        <v>6739</v>
      </c>
      <c r="S9" s="375">
        <v>6898</v>
      </c>
      <c r="T9" s="375"/>
    </row>
    <row r="10" spans="1:20" ht="13.15" customHeight="1" x14ac:dyDescent="0.2">
      <c r="A10" s="380" t="s">
        <v>33</v>
      </c>
      <c r="B10" s="375">
        <v>106271</v>
      </c>
      <c r="C10" s="375">
        <v>24614</v>
      </c>
      <c r="D10" s="375">
        <v>9587</v>
      </c>
      <c r="E10" s="375">
        <v>576</v>
      </c>
      <c r="F10" s="375">
        <v>1443</v>
      </c>
      <c r="G10" s="375">
        <v>50092</v>
      </c>
      <c r="H10" s="375">
        <v>12148</v>
      </c>
      <c r="I10" s="375">
        <v>17392</v>
      </c>
      <c r="J10" s="375"/>
      <c r="K10" s="380" t="s">
        <v>33</v>
      </c>
      <c r="L10" s="375">
        <v>115456</v>
      </c>
      <c r="M10" s="375">
        <v>33278</v>
      </c>
      <c r="N10" s="375">
        <v>15788</v>
      </c>
      <c r="O10" s="375">
        <v>1692</v>
      </c>
      <c r="P10" s="375">
        <v>1975</v>
      </c>
      <c r="Q10" s="375">
        <v>50859</v>
      </c>
      <c r="R10" s="375">
        <v>13110</v>
      </c>
      <c r="S10" s="375">
        <v>14503</v>
      </c>
      <c r="T10" s="375"/>
    </row>
    <row r="11" spans="1:20" ht="13.15" customHeight="1" x14ac:dyDescent="0.2">
      <c r="A11" s="380" t="s">
        <v>34</v>
      </c>
      <c r="B11" s="375">
        <v>77500</v>
      </c>
      <c r="C11" s="375">
        <v>14310</v>
      </c>
      <c r="D11" s="375">
        <v>4797</v>
      </c>
      <c r="E11" s="375">
        <v>334</v>
      </c>
      <c r="F11" s="375">
        <v>994</v>
      </c>
      <c r="G11" s="375">
        <v>36582</v>
      </c>
      <c r="H11" s="375">
        <v>9406</v>
      </c>
      <c r="I11" s="375">
        <v>15873</v>
      </c>
      <c r="J11" s="375"/>
      <c r="K11" s="380" t="s">
        <v>34</v>
      </c>
      <c r="L11" s="375">
        <v>84908</v>
      </c>
      <c r="M11" s="375">
        <v>20470</v>
      </c>
      <c r="N11" s="375">
        <v>8319</v>
      </c>
      <c r="O11" s="375">
        <v>1182</v>
      </c>
      <c r="P11" s="375">
        <v>1322</v>
      </c>
      <c r="Q11" s="375">
        <v>39952</v>
      </c>
      <c r="R11" s="375">
        <v>10343</v>
      </c>
      <c r="S11" s="375">
        <v>11633</v>
      </c>
      <c r="T11" s="375"/>
    </row>
    <row r="12" spans="1:20" ht="13.15" customHeight="1" x14ac:dyDescent="0.2">
      <c r="A12" s="380" t="s">
        <v>35</v>
      </c>
      <c r="B12" s="375">
        <v>89268</v>
      </c>
      <c r="C12" s="375">
        <v>21848</v>
      </c>
      <c r="D12" s="375">
        <v>10689</v>
      </c>
      <c r="E12" s="375">
        <v>1253</v>
      </c>
      <c r="F12" s="375">
        <v>1587</v>
      </c>
      <c r="G12" s="375">
        <v>39144</v>
      </c>
      <c r="H12" s="375">
        <v>10634</v>
      </c>
      <c r="I12" s="375">
        <v>14780</v>
      </c>
      <c r="J12" s="375"/>
      <c r="K12" s="380" t="s">
        <v>35</v>
      </c>
      <c r="L12" s="375">
        <v>93968</v>
      </c>
      <c r="M12" s="375">
        <v>27956</v>
      </c>
      <c r="N12" s="375">
        <v>16743</v>
      </c>
      <c r="O12" s="375">
        <v>2704</v>
      </c>
      <c r="P12" s="375">
        <v>2756</v>
      </c>
      <c r="Q12" s="375">
        <v>38830</v>
      </c>
      <c r="R12" s="375">
        <v>10219</v>
      </c>
      <c r="S12" s="375">
        <v>11442</v>
      </c>
      <c r="T12" s="375"/>
    </row>
    <row r="13" spans="1:20" ht="13.15" customHeight="1" x14ac:dyDescent="0.2">
      <c r="A13" s="380" t="s">
        <v>36</v>
      </c>
      <c r="B13" s="375">
        <v>109298</v>
      </c>
      <c r="C13" s="375">
        <v>23386</v>
      </c>
      <c r="D13" s="375">
        <v>8935</v>
      </c>
      <c r="E13" s="375">
        <v>526</v>
      </c>
      <c r="F13" s="375">
        <v>1462</v>
      </c>
      <c r="G13" s="375">
        <v>52082</v>
      </c>
      <c r="H13" s="375">
        <v>11660</v>
      </c>
      <c r="I13" s="375">
        <v>20178</v>
      </c>
      <c r="J13" s="375"/>
      <c r="K13" s="380" t="s">
        <v>36</v>
      </c>
      <c r="L13" s="375">
        <v>119574</v>
      </c>
      <c r="M13" s="375">
        <v>32976</v>
      </c>
      <c r="N13" s="375">
        <v>14759</v>
      </c>
      <c r="O13" s="375">
        <v>1555</v>
      </c>
      <c r="P13" s="375">
        <v>1799</v>
      </c>
      <c r="Q13" s="375">
        <v>56548</v>
      </c>
      <c r="R13" s="375">
        <v>11956</v>
      </c>
      <c r="S13" s="375">
        <v>14726</v>
      </c>
      <c r="T13" s="375"/>
    </row>
    <row r="14" spans="1:20" ht="13.15" customHeight="1" x14ac:dyDescent="0.2">
      <c r="A14" s="380" t="s">
        <v>37</v>
      </c>
      <c r="B14" s="375">
        <v>70061</v>
      </c>
      <c r="C14" s="375">
        <v>27873</v>
      </c>
      <c r="D14" s="375">
        <v>15463</v>
      </c>
      <c r="E14" s="375">
        <v>760</v>
      </c>
      <c r="F14" s="375">
        <v>1379</v>
      </c>
      <c r="G14" s="375">
        <v>28392</v>
      </c>
      <c r="H14" s="375">
        <v>5245</v>
      </c>
      <c r="I14" s="375">
        <v>6396</v>
      </c>
      <c r="J14" s="375"/>
      <c r="K14" s="380" t="s">
        <v>37</v>
      </c>
      <c r="L14" s="375">
        <v>80149</v>
      </c>
      <c r="M14" s="375">
        <v>36334</v>
      </c>
      <c r="N14" s="375">
        <v>23126</v>
      </c>
      <c r="O14" s="375">
        <v>1913</v>
      </c>
      <c r="P14" s="375">
        <v>2178</v>
      </c>
      <c r="Q14" s="375">
        <v>28390</v>
      </c>
      <c r="R14" s="375">
        <v>5623</v>
      </c>
      <c r="S14" s="375">
        <v>5662</v>
      </c>
      <c r="T14" s="375"/>
    </row>
    <row r="15" spans="1:20" ht="13.15" customHeight="1" x14ac:dyDescent="0.2">
      <c r="A15" s="380" t="s">
        <v>38</v>
      </c>
      <c r="B15" s="375">
        <v>114592</v>
      </c>
      <c r="C15" s="375">
        <v>24640</v>
      </c>
      <c r="D15" s="375">
        <v>10506</v>
      </c>
      <c r="E15" s="375">
        <v>887</v>
      </c>
      <c r="F15" s="375">
        <v>1874</v>
      </c>
      <c r="G15" s="375">
        <v>52399</v>
      </c>
      <c r="H15" s="375">
        <v>13788</v>
      </c>
      <c r="I15" s="375">
        <v>20999</v>
      </c>
      <c r="J15" s="375"/>
      <c r="K15" s="380" t="s">
        <v>38</v>
      </c>
      <c r="L15" s="375">
        <v>124872</v>
      </c>
      <c r="M15" s="375">
        <v>33771</v>
      </c>
      <c r="N15" s="375">
        <v>17737</v>
      </c>
      <c r="O15" s="375">
        <v>2796</v>
      </c>
      <c r="P15" s="375">
        <v>2587</v>
      </c>
      <c r="Q15" s="375">
        <v>55687</v>
      </c>
      <c r="R15" s="375">
        <v>14241</v>
      </c>
      <c r="S15" s="375">
        <v>15762</v>
      </c>
      <c r="T15" s="375"/>
    </row>
    <row r="16" spans="1:20" ht="13.15" customHeight="1" x14ac:dyDescent="0.2">
      <c r="A16" s="380" t="s">
        <v>39</v>
      </c>
      <c r="B16" s="375">
        <v>100294</v>
      </c>
      <c r="C16" s="375">
        <v>23928</v>
      </c>
      <c r="D16" s="375">
        <v>11540</v>
      </c>
      <c r="E16" s="375">
        <v>826</v>
      </c>
      <c r="F16" s="375">
        <v>1516</v>
      </c>
      <c r="G16" s="375">
        <v>45201</v>
      </c>
      <c r="H16" s="375">
        <v>12714</v>
      </c>
      <c r="I16" s="375">
        <v>16094</v>
      </c>
      <c r="J16" s="375"/>
      <c r="K16" s="380" t="s">
        <v>39</v>
      </c>
      <c r="L16" s="375">
        <v>108644</v>
      </c>
      <c r="M16" s="375">
        <v>32395</v>
      </c>
      <c r="N16" s="375">
        <v>18562</v>
      </c>
      <c r="O16" s="375">
        <v>2372</v>
      </c>
      <c r="P16" s="375">
        <v>2380</v>
      </c>
      <c r="Q16" s="375">
        <v>46454</v>
      </c>
      <c r="R16" s="375">
        <v>12190</v>
      </c>
      <c r="S16" s="375">
        <v>12823</v>
      </c>
      <c r="T16" s="375"/>
    </row>
    <row r="17" spans="1:20" ht="13.15" customHeight="1" x14ac:dyDescent="0.2">
      <c r="A17" s="380" t="s">
        <v>40</v>
      </c>
      <c r="B17" s="375">
        <v>95075</v>
      </c>
      <c r="C17" s="375">
        <v>20819</v>
      </c>
      <c r="D17" s="375">
        <v>7053</v>
      </c>
      <c r="E17" s="375">
        <v>543</v>
      </c>
      <c r="F17" s="375">
        <v>1297</v>
      </c>
      <c r="G17" s="375">
        <v>44113</v>
      </c>
      <c r="H17" s="375">
        <v>11123</v>
      </c>
      <c r="I17" s="375">
        <v>17179</v>
      </c>
      <c r="J17" s="375"/>
      <c r="K17" s="380" t="s">
        <v>40</v>
      </c>
      <c r="L17" s="375">
        <v>101731</v>
      </c>
      <c r="M17" s="375">
        <v>27099</v>
      </c>
      <c r="N17" s="375">
        <v>12094</v>
      </c>
      <c r="O17" s="375">
        <v>1835</v>
      </c>
      <c r="P17" s="375">
        <v>1918</v>
      </c>
      <c r="Q17" s="375">
        <v>45675</v>
      </c>
      <c r="R17" s="375">
        <v>11981</v>
      </c>
      <c r="S17" s="375">
        <v>13196</v>
      </c>
      <c r="T17" s="375"/>
    </row>
    <row r="18" spans="1:20" ht="13.15" customHeight="1" x14ac:dyDescent="0.2">
      <c r="A18" s="380" t="s">
        <v>41</v>
      </c>
      <c r="B18" s="375">
        <v>78070</v>
      </c>
      <c r="C18" s="375">
        <v>18511</v>
      </c>
      <c r="D18" s="375">
        <v>7049</v>
      </c>
      <c r="E18" s="375">
        <v>907</v>
      </c>
      <c r="F18" s="375">
        <v>1501</v>
      </c>
      <c r="G18" s="375">
        <v>34415</v>
      </c>
      <c r="H18" s="375">
        <v>9459</v>
      </c>
      <c r="I18" s="375">
        <v>13272</v>
      </c>
      <c r="J18" s="375"/>
      <c r="K18" s="380" t="s">
        <v>41</v>
      </c>
      <c r="L18" s="375">
        <v>84757</v>
      </c>
      <c r="M18" s="375">
        <v>25370</v>
      </c>
      <c r="N18" s="375">
        <v>12128</v>
      </c>
      <c r="O18" s="375">
        <v>3075</v>
      </c>
      <c r="P18" s="375">
        <v>2571</v>
      </c>
      <c r="Q18" s="375">
        <v>34164</v>
      </c>
      <c r="R18" s="375">
        <v>9488</v>
      </c>
      <c r="S18" s="375">
        <v>10046</v>
      </c>
      <c r="T18" s="375"/>
    </row>
    <row r="19" spans="1:20" ht="13.15" customHeight="1" x14ac:dyDescent="0.2">
      <c r="A19" s="380" t="s">
        <v>42</v>
      </c>
      <c r="B19" s="375">
        <v>68499</v>
      </c>
      <c r="C19" s="375">
        <v>20524</v>
      </c>
      <c r="D19" s="375">
        <v>10065</v>
      </c>
      <c r="E19" s="375">
        <v>1454</v>
      </c>
      <c r="F19" s="375">
        <v>1897</v>
      </c>
      <c r="G19" s="375">
        <v>27425</v>
      </c>
      <c r="H19" s="375">
        <v>7761</v>
      </c>
      <c r="I19" s="375">
        <v>9423</v>
      </c>
      <c r="J19" s="375"/>
      <c r="K19" s="380" t="s">
        <v>42</v>
      </c>
      <c r="L19" s="375">
        <v>75631</v>
      </c>
      <c r="M19" s="375">
        <v>27276</v>
      </c>
      <c r="N19" s="375">
        <v>16915</v>
      </c>
      <c r="O19" s="375">
        <v>3374</v>
      </c>
      <c r="P19" s="375">
        <v>2968</v>
      </c>
      <c r="Q19" s="375">
        <v>27339</v>
      </c>
      <c r="R19" s="375">
        <v>7933</v>
      </c>
      <c r="S19" s="375">
        <v>6678</v>
      </c>
      <c r="T19" s="375"/>
    </row>
    <row r="20" spans="1:20" ht="13.15" customHeight="1" x14ac:dyDescent="0.2">
      <c r="A20" s="380" t="s">
        <v>43</v>
      </c>
      <c r="B20" s="375">
        <v>61057</v>
      </c>
      <c r="C20" s="375">
        <v>21457</v>
      </c>
      <c r="D20" s="375">
        <v>11614</v>
      </c>
      <c r="E20" s="375">
        <v>780</v>
      </c>
      <c r="F20" s="375">
        <v>1270</v>
      </c>
      <c r="G20" s="375">
        <v>25963</v>
      </c>
      <c r="H20" s="375">
        <v>4961</v>
      </c>
      <c r="I20" s="375">
        <v>6606</v>
      </c>
      <c r="J20" s="375"/>
      <c r="K20" s="380" t="s">
        <v>43</v>
      </c>
      <c r="L20" s="375">
        <v>69823</v>
      </c>
      <c r="M20" s="375">
        <v>29067</v>
      </c>
      <c r="N20" s="375">
        <v>19180</v>
      </c>
      <c r="O20" s="375">
        <v>1974</v>
      </c>
      <c r="P20" s="375">
        <v>1927</v>
      </c>
      <c r="Q20" s="375">
        <v>27009</v>
      </c>
      <c r="R20" s="375">
        <v>5117</v>
      </c>
      <c r="S20" s="375">
        <v>4658</v>
      </c>
      <c r="T20" s="375"/>
    </row>
    <row r="21" spans="1:20" ht="13.15" customHeight="1" x14ac:dyDescent="0.2">
      <c r="A21" s="380" t="s">
        <v>44</v>
      </c>
      <c r="B21" s="375">
        <v>77090</v>
      </c>
      <c r="C21" s="375">
        <v>21599</v>
      </c>
      <c r="D21" s="375">
        <v>11013</v>
      </c>
      <c r="E21" s="375">
        <v>967</v>
      </c>
      <c r="F21" s="375">
        <v>1590</v>
      </c>
      <c r="G21" s="375">
        <v>32874</v>
      </c>
      <c r="H21" s="375">
        <v>8410</v>
      </c>
      <c r="I21" s="375">
        <v>11641</v>
      </c>
      <c r="J21" s="375"/>
      <c r="K21" s="380" t="s">
        <v>44</v>
      </c>
      <c r="L21" s="375">
        <v>85281</v>
      </c>
      <c r="M21" s="375">
        <v>29311</v>
      </c>
      <c r="N21" s="375">
        <v>18943</v>
      </c>
      <c r="O21" s="375">
        <v>3126</v>
      </c>
      <c r="P21" s="375">
        <v>2712</v>
      </c>
      <c r="Q21" s="375">
        <v>33732</v>
      </c>
      <c r="R21" s="375">
        <v>8246</v>
      </c>
      <c r="S21" s="375">
        <v>8078</v>
      </c>
      <c r="T21" s="375"/>
    </row>
    <row r="22" spans="1:20" ht="13.15" customHeight="1" x14ac:dyDescent="0.2">
      <c r="A22" s="380" t="s">
        <v>45</v>
      </c>
      <c r="B22" s="375">
        <v>70408</v>
      </c>
      <c r="C22" s="375">
        <v>14093</v>
      </c>
      <c r="D22" s="375">
        <v>4829</v>
      </c>
      <c r="E22" s="375">
        <v>332</v>
      </c>
      <c r="F22" s="375">
        <v>836</v>
      </c>
      <c r="G22" s="375">
        <v>33335</v>
      </c>
      <c r="H22" s="375">
        <v>8706</v>
      </c>
      <c r="I22" s="375">
        <v>13103</v>
      </c>
      <c r="J22" s="375"/>
      <c r="K22" s="380" t="s">
        <v>45</v>
      </c>
      <c r="L22" s="375">
        <v>75498</v>
      </c>
      <c r="M22" s="375">
        <v>18686</v>
      </c>
      <c r="N22" s="375">
        <v>7902</v>
      </c>
      <c r="O22" s="375">
        <v>917</v>
      </c>
      <c r="P22" s="375">
        <v>1140</v>
      </c>
      <c r="Q22" s="375">
        <v>34542</v>
      </c>
      <c r="R22" s="375">
        <v>9113</v>
      </c>
      <c r="S22" s="375">
        <v>11078</v>
      </c>
      <c r="T22" s="375"/>
    </row>
    <row r="23" spans="1:20" ht="13.15" customHeight="1" x14ac:dyDescent="0.2">
      <c r="A23" s="380" t="s">
        <v>46</v>
      </c>
      <c r="B23" s="375">
        <v>84715</v>
      </c>
      <c r="C23" s="375">
        <v>14177</v>
      </c>
      <c r="D23" s="375">
        <v>4640</v>
      </c>
      <c r="E23" s="375">
        <v>435</v>
      </c>
      <c r="F23" s="375">
        <v>1105</v>
      </c>
      <c r="G23" s="375">
        <v>40982</v>
      </c>
      <c r="H23" s="375">
        <v>10190</v>
      </c>
      <c r="I23" s="375">
        <v>17824</v>
      </c>
      <c r="J23" s="375"/>
      <c r="K23" s="380" t="s">
        <v>46</v>
      </c>
      <c r="L23" s="375">
        <v>89072</v>
      </c>
      <c r="M23" s="375">
        <v>20315</v>
      </c>
      <c r="N23" s="375">
        <v>7801</v>
      </c>
      <c r="O23" s="375">
        <v>1024</v>
      </c>
      <c r="P23" s="375">
        <v>1393</v>
      </c>
      <c r="Q23" s="375">
        <v>43445</v>
      </c>
      <c r="R23" s="375">
        <v>9951</v>
      </c>
      <c r="S23" s="375">
        <v>12938</v>
      </c>
      <c r="T23" s="375"/>
    </row>
    <row r="24" spans="1:20" ht="13.15" customHeight="1" x14ac:dyDescent="0.2">
      <c r="A24" s="380" t="s">
        <v>47</v>
      </c>
      <c r="B24" s="375">
        <v>81755</v>
      </c>
      <c r="C24" s="375">
        <v>15819</v>
      </c>
      <c r="D24" s="375">
        <v>5745</v>
      </c>
      <c r="E24" s="375">
        <v>519</v>
      </c>
      <c r="F24" s="375">
        <v>1099</v>
      </c>
      <c r="G24" s="375">
        <v>39235</v>
      </c>
      <c r="H24" s="375">
        <v>9982</v>
      </c>
      <c r="I24" s="375">
        <v>15099</v>
      </c>
      <c r="J24" s="375"/>
      <c r="K24" s="380" t="s">
        <v>47</v>
      </c>
      <c r="L24" s="375">
        <v>90999</v>
      </c>
      <c r="M24" s="375">
        <v>22910</v>
      </c>
      <c r="N24" s="375">
        <v>10578</v>
      </c>
      <c r="O24" s="375">
        <v>1261</v>
      </c>
      <c r="P24" s="375">
        <v>1481</v>
      </c>
      <c r="Q24" s="375">
        <v>42620</v>
      </c>
      <c r="R24" s="375">
        <v>11059</v>
      </c>
      <c r="S24" s="375">
        <v>11656</v>
      </c>
      <c r="T24" s="375"/>
    </row>
    <row r="25" spans="1:20" ht="13.15" customHeight="1" x14ac:dyDescent="0.2">
      <c r="A25" s="380" t="s">
        <v>48</v>
      </c>
      <c r="B25" s="375">
        <v>73112</v>
      </c>
      <c r="C25" s="375">
        <v>16888</v>
      </c>
      <c r="D25" s="375">
        <v>7251</v>
      </c>
      <c r="E25" s="375">
        <v>550</v>
      </c>
      <c r="F25" s="375">
        <v>1144</v>
      </c>
      <c r="G25" s="375">
        <v>33296</v>
      </c>
      <c r="H25" s="375">
        <v>9127</v>
      </c>
      <c r="I25" s="375">
        <v>12098</v>
      </c>
      <c r="J25" s="375"/>
      <c r="K25" s="380" t="s">
        <v>48</v>
      </c>
      <c r="L25" s="375">
        <v>79789</v>
      </c>
      <c r="M25" s="375">
        <v>22027</v>
      </c>
      <c r="N25" s="375">
        <v>11365</v>
      </c>
      <c r="O25" s="375">
        <v>1609</v>
      </c>
      <c r="P25" s="375">
        <v>1679</v>
      </c>
      <c r="Q25" s="375">
        <v>34918</v>
      </c>
      <c r="R25" s="375">
        <v>9488</v>
      </c>
      <c r="S25" s="375">
        <v>10051</v>
      </c>
      <c r="T25" s="375"/>
    </row>
    <row r="26" spans="1:20" ht="13.15" customHeight="1" x14ac:dyDescent="0.2">
      <c r="A26" s="380" t="s">
        <v>49</v>
      </c>
      <c r="B26" s="375">
        <v>64317</v>
      </c>
      <c r="C26" s="375">
        <v>21397</v>
      </c>
      <c r="D26" s="375">
        <v>11227</v>
      </c>
      <c r="E26" s="375">
        <v>1012</v>
      </c>
      <c r="F26" s="375">
        <v>1488</v>
      </c>
      <c r="G26" s="375">
        <v>26252</v>
      </c>
      <c r="H26" s="375">
        <v>6054</v>
      </c>
      <c r="I26" s="375">
        <v>8106</v>
      </c>
      <c r="J26" s="375"/>
      <c r="K26" s="380" t="s">
        <v>49</v>
      </c>
      <c r="L26" s="375">
        <v>74226</v>
      </c>
      <c r="M26" s="375">
        <v>29231</v>
      </c>
      <c r="N26" s="375">
        <v>18718</v>
      </c>
      <c r="O26" s="375">
        <v>2940</v>
      </c>
      <c r="P26" s="375">
        <v>2719</v>
      </c>
      <c r="Q26" s="375">
        <v>27284</v>
      </c>
      <c r="R26" s="375">
        <v>6184</v>
      </c>
      <c r="S26" s="375">
        <v>5820</v>
      </c>
      <c r="T26" s="375"/>
    </row>
    <row r="27" spans="1:20" ht="13.15" customHeight="1" x14ac:dyDescent="0.2">
      <c r="A27" s="380" t="s">
        <v>50</v>
      </c>
      <c r="B27" s="375">
        <v>56092</v>
      </c>
      <c r="C27" s="375">
        <v>23860</v>
      </c>
      <c r="D27" s="375">
        <v>15131</v>
      </c>
      <c r="E27" s="375">
        <v>484</v>
      </c>
      <c r="F27" s="375">
        <v>971</v>
      </c>
      <c r="G27" s="375">
        <v>22098</v>
      </c>
      <c r="H27" s="375">
        <v>3879</v>
      </c>
      <c r="I27" s="375">
        <v>4784</v>
      </c>
      <c r="J27" s="375"/>
      <c r="K27" s="380" t="s">
        <v>50</v>
      </c>
      <c r="L27" s="375">
        <v>68222</v>
      </c>
      <c r="M27" s="375">
        <v>32651</v>
      </c>
      <c r="N27" s="375">
        <v>22811</v>
      </c>
      <c r="O27" s="375">
        <v>1180</v>
      </c>
      <c r="P27" s="375">
        <v>1503</v>
      </c>
      <c r="Q27" s="375">
        <v>23888</v>
      </c>
      <c r="R27" s="375">
        <v>4462</v>
      </c>
      <c r="S27" s="375">
        <v>4447</v>
      </c>
      <c r="T27" s="375"/>
    </row>
    <row r="28" spans="1:20" ht="13.15" customHeight="1" x14ac:dyDescent="0.2">
      <c r="A28" s="380" t="s">
        <v>51</v>
      </c>
      <c r="B28" s="375">
        <v>51435</v>
      </c>
      <c r="C28" s="375">
        <v>13016</v>
      </c>
      <c r="D28" s="375">
        <v>5400</v>
      </c>
      <c r="E28" s="375">
        <v>221</v>
      </c>
      <c r="F28" s="375">
        <v>698</v>
      </c>
      <c r="G28" s="375">
        <v>23836</v>
      </c>
      <c r="H28" s="375">
        <v>5468</v>
      </c>
      <c r="I28" s="375">
        <v>8191</v>
      </c>
      <c r="J28" s="375"/>
      <c r="K28" s="380" t="s">
        <v>51</v>
      </c>
      <c r="L28" s="375">
        <v>55280</v>
      </c>
      <c r="M28" s="375">
        <v>16471</v>
      </c>
      <c r="N28" s="375">
        <v>8064</v>
      </c>
      <c r="O28" s="375">
        <v>597</v>
      </c>
      <c r="P28" s="375">
        <v>797</v>
      </c>
      <c r="Q28" s="375">
        <v>25064</v>
      </c>
      <c r="R28" s="375">
        <v>5698</v>
      </c>
      <c r="S28" s="375">
        <v>6646</v>
      </c>
      <c r="T28" s="375"/>
    </row>
    <row r="29" spans="1:20" ht="13.15" customHeight="1" x14ac:dyDescent="0.2">
      <c r="A29" s="380" t="s">
        <v>52</v>
      </c>
      <c r="B29" s="375">
        <v>95662</v>
      </c>
      <c r="C29" s="375">
        <v>28941</v>
      </c>
      <c r="D29" s="375">
        <v>14782</v>
      </c>
      <c r="E29" s="375">
        <v>2002</v>
      </c>
      <c r="F29" s="375">
        <v>2416</v>
      </c>
      <c r="G29" s="375">
        <v>40491</v>
      </c>
      <c r="H29" s="375">
        <v>8950</v>
      </c>
      <c r="I29" s="375">
        <v>12846</v>
      </c>
      <c r="J29" s="375"/>
      <c r="K29" s="380" t="s">
        <v>52</v>
      </c>
      <c r="L29" s="375">
        <v>108920</v>
      </c>
      <c r="M29" s="375">
        <v>41125</v>
      </c>
      <c r="N29" s="375">
        <v>26840</v>
      </c>
      <c r="O29" s="375">
        <v>4823</v>
      </c>
      <c r="P29" s="375">
        <v>4126</v>
      </c>
      <c r="Q29" s="375">
        <v>41133</v>
      </c>
      <c r="R29" s="375">
        <v>9367</v>
      </c>
      <c r="S29" s="375">
        <v>8254</v>
      </c>
      <c r="T29" s="375"/>
    </row>
    <row r="30" spans="1:20" ht="13.15" customHeight="1" x14ac:dyDescent="0.2">
      <c r="A30" s="380" t="s">
        <v>53</v>
      </c>
      <c r="B30" s="375">
        <v>88341</v>
      </c>
      <c r="C30" s="375">
        <v>22577</v>
      </c>
      <c r="D30" s="375">
        <v>9160</v>
      </c>
      <c r="E30" s="375">
        <v>1187</v>
      </c>
      <c r="F30" s="375">
        <v>1858</v>
      </c>
      <c r="G30" s="375">
        <v>39923</v>
      </c>
      <c r="H30" s="375">
        <v>8932</v>
      </c>
      <c r="I30" s="375">
        <v>13854</v>
      </c>
      <c r="J30" s="375"/>
      <c r="K30" s="380" t="s">
        <v>53</v>
      </c>
      <c r="L30" s="375">
        <v>99198</v>
      </c>
      <c r="M30" s="375">
        <v>32722</v>
      </c>
      <c r="N30" s="375">
        <v>18878</v>
      </c>
      <c r="O30" s="375">
        <v>3753</v>
      </c>
      <c r="P30" s="375">
        <v>3214</v>
      </c>
      <c r="Q30" s="375">
        <v>40370</v>
      </c>
      <c r="R30" s="375">
        <v>9773</v>
      </c>
      <c r="S30" s="375">
        <v>9302</v>
      </c>
      <c r="T30" s="375"/>
    </row>
    <row r="31" spans="1:20" ht="13.15" customHeight="1" x14ac:dyDescent="0.2">
      <c r="A31" s="380" t="s">
        <v>54</v>
      </c>
      <c r="B31" s="375">
        <v>63985</v>
      </c>
      <c r="C31" s="375">
        <v>15664</v>
      </c>
      <c r="D31" s="375">
        <v>5797</v>
      </c>
      <c r="E31" s="375">
        <v>383</v>
      </c>
      <c r="F31" s="375">
        <v>916</v>
      </c>
      <c r="G31" s="375">
        <v>30232</v>
      </c>
      <c r="H31" s="375">
        <v>6733</v>
      </c>
      <c r="I31" s="375">
        <v>10055</v>
      </c>
      <c r="J31" s="375"/>
      <c r="K31" s="380" t="s">
        <v>54</v>
      </c>
      <c r="L31" s="375">
        <v>69928</v>
      </c>
      <c r="M31" s="375">
        <v>20499</v>
      </c>
      <c r="N31" s="375">
        <v>10156</v>
      </c>
      <c r="O31" s="375">
        <v>1273</v>
      </c>
      <c r="P31" s="375">
        <v>1228</v>
      </c>
      <c r="Q31" s="375">
        <v>31769</v>
      </c>
      <c r="R31" s="375">
        <v>7528</v>
      </c>
      <c r="S31" s="375">
        <v>7616</v>
      </c>
      <c r="T31" s="375"/>
    </row>
    <row r="32" spans="1:20" ht="13.15" customHeight="1" x14ac:dyDescent="0.2">
      <c r="A32" s="380" t="s">
        <v>55</v>
      </c>
      <c r="B32" s="375">
        <v>74214</v>
      </c>
      <c r="C32" s="375">
        <v>17464</v>
      </c>
      <c r="D32" s="375">
        <v>6751</v>
      </c>
      <c r="E32" s="375">
        <v>890</v>
      </c>
      <c r="F32" s="375">
        <v>1380</v>
      </c>
      <c r="G32" s="375">
        <v>31682</v>
      </c>
      <c r="H32" s="375">
        <v>10231</v>
      </c>
      <c r="I32" s="375">
        <v>12566</v>
      </c>
      <c r="J32" s="375"/>
      <c r="K32" s="380" t="s">
        <v>55</v>
      </c>
      <c r="L32" s="375">
        <v>80025</v>
      </c>
      <c r="M32" s="375">
        <v>23335</v>
      </c>
      <c r="N32" s="375">
        <v>12509</v>
      </c>
      <c r="O32" s="375">
        <v>3190</v>
      </c>
      <c r="P32" s="375">
        <v>2327</v>
      </c>
      <c r="Q32" s="375">
        <v>30718</v>
      </c>
      <c r="R32" s="375">
        <v>10970</v>
      </c>
      <c r="S32" s="375">
        <v>9444</v>
      </c>
      <c r="T32" s="375"/>
    </row>
    <row r="33" spans="1:20" ht="13.15" customHeight="1" x14ac:dyDescent="0.2">
      <c r="A33" s="380" t="s">
        <v>56</v>
      </c>
      <c r="B33" s="375">
        <v>82762</v>
      </c>
      <c r="C33" s="375">
        <v>18206</v>
      </c>
      <c r="D33" s="375">
        <v>7118</v>
      </c>
      <c r="E33" s="375">
        <v>389</v>
      </c>
      <c r="F33" s="375">
        <v>1064</v>
      </c>
      <c r="G33" s="375">
        <v>39481</v>
      </c>
      <c r="H33" s="375">
        <v>9362</v>
      </c>
      <c r="I33" s="375">
        <v>14255</v>
      </c>
      <c r="J33" s="375"/>
      <c r="K33" s="380" t="s">
        <v>56</v>
      </c>
      <c r="L33" s="375">
        <v>88164</v>
      </c>
      <c r="M33" s="375">
        <v>23754</v>
      </c>
      <c r="N33" s="375">
        <v>10815</v>
      </c>
      <c r="O33" s="375">
        <v>1208</v>
      </c>
      <c r="P33" s="375">
        <v>1358</v>
      </c>
      <c r="Q33" s="375">
        <v>39678</v>
      </c>
      <c r="R33" s="375">
        <v>10223</v>
      </c>
      <c r="S33" s="375">
        <v>11931</v>
      </c>
      <c r="T33" s="375"/>
    </row>
    <row r="34" spans="1:20" ht="13.15" customHeight="1" x14ac:dyDescent="0.2">
      <c r="A34" s="380" t="s">
        <v>57</v>
      </c>
      <c r="B34" s="375">
        <v>64133</v>
      </c>
      <c r="C34" s="375">
        <v>18376</v>
      </c>
      <c r="D34" s="375">
        <v>8393</v>
      </c>
      <c r="E34" s="375">
        <v>238</v>
      </c>
      <c r="F34" s="375">
        <v>908</v>
      </c>
      <c r="G34" s="375">
        <v>29758</v>
      </c>
      <c r="H34" s="375">
        <v>6056</v>
      </c>
      <c r="I34" s="375">
        <v>8789</v>
      </c>
      <c r="J34" s="375"/>
      <c r="K34" s="380" t="s">
        <v>57</v>
      </c>
      <c r="L34" s="375">
        <v>70274</v>
      </c>
      <c r="M34" s="375">
        <v>23749</v>
      </c>
      <c r="N34" s="375">
        <v>12343</v>
      </c>
      <c r="O34" s="375">
        <v>674</v>
      </c>
      <c r="P34" s="375">
        <v>1027</v>
      </c>
      <c r="Q34" s="375">
        <v>30625</v>
      </c>
      <c r="R34" s="375">
        <v>6870</v>
      </c>
      <c r="S34" s="375">
        <v>7318</v>
      </c>
      <c r="T34" s="375"/>
    </row>
    <row r="35" spans="1:20" ht="13.15" customHeight="1" x14ac:dyDescent="0.2">
      <c r="A35" s="380" t="s">
        <v>58</v>
      </c>
      <c r="B35" s="375">
        <v>83127</v>
      </c>
      <c r="C35" s="375">
        <v>24454</v>
      </c>
      <c r="D35" s="375">
        <v>10513</v>
      </c>
      <c r="E35" s="375">
        <v>1536</v>
      </c>
      <c r="F35" s="375">
        <v>1984</v>
      </c>
      <c r="G35" s="375">
        <v>35408</v>
      </c>
      <c r="H35" s="375">
        <v>8300</v>
      </c>
      <c r="I35" s="375">
        <v>11435</v>
      </c>
      <c r="J35" s="375"/>
      <c r="K35" s="380" t="s">
        <v>58</v>
      </c>
      <c r="L35" s="375">
        <v>96633</v>
      </c>
      <c r="M35" s="375">
        <v>35446</v>
      </c>
      <c r="N35" s="375">
        <v>21074</v>
      </c>
      <c r="O35" s="375">
        <v>4562</v>
      </c>
      <c r="P35" s="375">
        <v>3375</v>
      </c>
      <c r="Q35" s="375">
        <v>36395</v>
      </c>
      <c r="R35" s="375">
        <v>8877</v>
      </c>
      <c r="S35" s="375">
        <v>7884</v>
      </c>
      <c r="T35" s="375"/>
    </row>
    <row r="36" spans="1:20" ht="13.15" customHeight="1" x14ac:dyDescent="0.2">
      <c r="A36" s="380" t="s">
        <v>59</v>
      </c>
      <c r="B36" s="375">
        <v>63613</v>
      </c>
      <c r="C36" s="375">
        <v>14625</v>
      </c>
      <c r="D36" s="375">
        <v>5394</v>
      </c>
      <c r="E36" s="375">
        <v>318</v>
      </c>
      <c r="F36" s="375">
        <v>844</v>
      </c>
      <c r="G36" s="375">
        <v>29640</v>
      </c>
      <c r="H36" s="375">
        <v>7055</v>
      </c>
      <c r="I36" s="375">
        <v>11130</v>
      </c>
      <c r="J36" s="375"/>
      <c r="K36" s="380" t="s">
        <v>59</v>
      </c>
      <c r="L36" s="375">
        <v>69270</v>
      </c>
      <c r="M36" s="375">
        <v>19444</v>
      </c>
      <c r="N36" s="375">
        <v>8857</v>
      </c>
      <c r="O36" s="375">
        <v>1026</v>
      </c>
      <c r="P36" s="375">
        <v>1142</v>
      </c>
      <c r="Q36" s="375">
        <v>31431</v>
      </c>
      <c r="R36" s="375">
        <v>7741</v>
      </c>
      <c r="S36" s="375">
        <v>8483</v>
      </c>
      <c r="T36" s="375"/>
    </row>
    <row r="37" spans="1:20" ht="13.15" customHeight="1" x14ac:dyDescent="0.2">
      <c r="A37" s="380" t="s">
        <v>60</v>
      </c>
      <c r="B37" s="375">
        <v>53116</v>
      </c>
      <c r="C37" s="375">
        <v>15350</v>
      </c>
      <c r="D37" s="375">
        <v>6751</v>
      </c>
      <c r="E37" s="375">
        <v>782</v>
      </c>
      <c r="F37" s="375">
        <v>1116</v>
      </c>
      <c r="G37" s="375">
        <v>22643</v>
      </c>
      <c r="H37" s="375">
        <v>6110</v>
      </c>
      <c r="I37" s="375">
        <v>7104</v>
      </c>
      <c r="J37" s="375"/>
      <c r="K37" s="380" t="s">
        <v>60</v>
      </c>
      <c r="L37" s="375">
        <v>62882</v>
      </c>
      <c r="M37" s="375">
        <v>22322</v>
      </c>
      <c r="N37" s="375">
        <v>12754</v>
      </c>
      <c r="O37" s="375">
        <v>2086</v>
      </c>
      <c r="P37" s="375">
        <v>1886</v>
      </c>
      <c r="Q37" s="375">
        <v>22774</v>
      </c>
      <c r="R37" s="375">
        <v>8131</v>
      </c>
      <c r="S37" s="375">
        <v>5650</v>
      </c>
      <c r="T37" s="375"/>
    </row>
    <row r="38" spans="1:20" ht="13.15" customHeight="1" x14ac:dyDescent="0.2">
      <c r="A38" s="380" t="s">
        <v>61</v>
      </c>
      <c r="B38" s="375">
        <v>80663</v>
      </c>
      <c r="C38" s="375">
        <v>19742</v>
      </c>
      <c r="D38" s="375">
        <v>7239</v>
      </c>
      <c r="E38" s="375">
        <v>751</v>
      </c>
      <c r="F38" s="375">
        <v>1350</v>
      </c>
      <c r="G38" s="375">
        <v>36321</v>
      </c>
      <c r="H38" s="375">
        <v>9483</v>
      </c>
      <c r="I38" s="375">
        <v>13013</v>
      </c>
      <c r="J38" s="375"/>
      <c r="K38" s="380" t="s">
        <v>61</v>
      </c>
      <c r="L38" s="375">
        <v>86722</v>
      </c>
      <c r="M38" s="375">
        <v>26529</v>
      </c>
      <c r="N38" s="375">
        <v>13559</v>
      </c>
      <c r="O38" s="375">
        <v>2424</v>
      </c>
      <c r="P38" s="375">
        <v>2036</v>
      </c>
      <c r="Q38" s="375">
        <v>36771</v>
      </c>
      <c r="R38" s="375">
        <v>9817</v>
      </c>
      <c r="S38" s="375">
        <v>9102</v>
      </c>
      <c r="T38" s="375"/>
    </row>
    <row r="39" spans="1:20" ht="13.15" customHeight="1" x14ac:dyDescent="0.2">
      <c r="A39" s="380" t="s">
        <v>62</v>
      </c>
      <c r="B39" s="375">
        <v>98208</v>
      </c>
      <c r="C39" s="375">
        <v>29056</v>
      </c>
      <c r="D39" s="375">
        <v>13717</v>
      </c>
      <c r="E39" s="375">
        <v>1371</v>
      </c>
      <c r="F39" s="375">
        <v>2157</v>
      </c>
      <c r="G39" s="375">
        <v>42596</v>
      </c>
      <c r="H39" s="375">
        <v>9521</v>
      </c>
      <c r="I39" s="375">
        <v>13493</v>
      </c>
      <c r="J39" s="375"/>
      <c r="K39" s="380" t="s">
        <v>62</v>
      </c>
      <c r="L39" s="375">
        <v>109815</v>
      </c>
      <c r="M39" s="375">
        <v>38158</v>
      </c>
      <c r="N39" s="375">
        <v>22996</v>
      </c>
      <c r="O39" s="375">
        <v>2441</v>
      </c>
      <c r="P39" s="375">
        <v>2659</v>
      </c>
      <c r="Q39" s="375">
        <v>48234</v>
      </c>
      <c r="R39" s="375">
        <v>9526</v>
      </c>
      <c r="S39" s="375">
        <v>8733</v>
      </c>
      <c r="T39" s="375"/>
    </row>
    <row r="40" spans="1:20" ht="13.15" customHeight="1" x14ac:dyDescent="0.2">
      <c r="A40" s="380" t="s">
        <v>63</v>
      </c>
      <c r="B40" s="375">
        <v>73149</v>
      </c>
      <c r="C40" s="375">
        <v>31535</v>
      </c>
      <c r="D40" s="375">
        <v>17497</v>
      </c>
      <c r="E40" s="375">
        <v>601</v>
      </c>
      <c r="F40" s="375">
        <v>1154</v>
      </c>
      <c r="G40" s="375">
        <v>29195</v>
      </c>
      <c r="H40" s="375">
        <v>4589</v>
      </c>
      <c r="I40" s="375">
        <v>6052</v>
      </c>
      <c r="J40" s="375"/>
      <c r="K40" s="380" t="s">
        <v>63</v>
      </c>
      <c r="L40" s="375">
        <v>83167</v>
      </c>
      <c r="M40" s="375">
        <v>38708</v>
      </c>
      <c r="N40" s="375">
        <v>24166</v>
      </c>
      <c r="O40" s="375">
        <v>1535</v>
      </c>
      <c r="P40" s="375">
        <v>1570</v>
      </c>
      <c r="Q40" s="375">
        <v>31104</v>
      </c>
      <c r="R40" s="375">
        <v>5110</v>
      </c>
      <c r="S40" s="375">
        <v>5043</v>
      </c>
      <c r="T40" s="375"/>
    </row>
    <row r="41" spans="1:20" ht="13.15" customHeight="1" x14ac:dyDescent="0.2">
      <c r="A41" s="377" t="s">
        <v>64</v>
      </c>
      <c r="B41" s="349">
        <v>201303</v>
      </c>
      <c r="C41" s="349">
        <v>84087</v>
      </c>
      <c r="D41" s="349">
        <v>48723</v>
      </c>
      <c r="E41" s="349">
        <v>1847</v>
      </c>
      <c r="F41" s="349">
        <v>3513</v>
      </c>
      <c r="G41" s="349">
        <v>80659</v>
      </c>
      <c r="H41" s="349">
        <v>13795</v>
      </c>
      <c r="I41" s="349">
        <v>17347</v>
      </c>
      <c r="J41" s="375"/>
      <c r="K41" s="377" t="s">
        <v>64</v>
      </c>
      <c r="L41" s="349">
        <v>233707</v>
      </c>
      <c r="M41" s="349">
        <v>108924</v>
      </c>
      <c r="N41" s="349">
        <v>71006</v>
      </c>
      <c r="O41" s="349">
        <v>4634</v>
      </c>
      <c r="P41" s="349">
        <v>5267</v>
      </c>
      <c r="Q41" s="349">
        <v>84157</v>
      </c>
      <c r="R41" s="349">
        <v>15265</v>
      </c>
      <c r="S41" s="349">
        <v>15216</v>
      </c>
      <c r="T41" s="375"/>
    </row>
    <row r="42" spans="1:20" x14ac:dyDescent="0.2">
      <c r="A42" s="377" t="s">
        <v>65</v>
      </c>
      <c r="B42" s="349">
        <v>618042</v>
      </c>
      <c r="C42" s="349">
        <v>180696</v>
      </c>
      <c r="D42" s="349">
        <v>84515</v>
      </c>
      <c r="E42" s="349">
        <v>9560</v>
      </c>
      <c r="F42" s="349">
        <v>13669</v>
      </c>
      <c r="G42" s="349">
        <v>264958</v>
      </c>
      <c r="H42" s="349">
        <v>63059</v>
      </c>
      <c r="I42" s="349">
        <v>86010</v>
      </c>
      <c r="J42" s="375"/>
      <c r="K42" s="377" t="s">
        <v>65</v>
      </c>
      <c r="L42" s="349">
        <v>701522</v>
      </c>
      <c r="M42" s="349">
        <v>251406</v>
      </c>
      <c r="N42" s="349">
        <v>152949</v>
      </c>
      <c r="O42" s="349">
        <v>25769</v>
      </c>
      <c r="P42" s="349">
        <v>22233</v>
      </c>
      <c r="Q42" s="349">
        <v>273917</v>
      </c>
      <c r="R42" s="349">
        <v>67945</v>
      </c>
      <c r="S42" s="349">
        <v>59745</v>
      </c>
      <c r="T42" s="375"/>
    </row>
    <row r="43" spans="1:20" x14ac:dyDescent="0.2">
      <c r="A43" s="377" t="s">
        <v>66</v>
      </c>
      <c r="B43" s="349">
        <v>1688311</v>
      </c>
      <c r="C43" s="349">
        <v>386963</v>
      </c>
      <c r="D43" s="349">
        <v>156541</v>
      </c>
      <c r="E43" s="349">
        <v>12875</v>
      </c>
      <c r="F43" s="349">
        <v>25960</v>
      </c>
      <c r="G43" s="349">
        <v>776852</v>
      </c>
      <c r="H43" s="349">
        <v>195691</v>
      </c>
      <c r="I43" s="349">
        <v>289842</v>
      </c>
      <c r="J43" s="375"/>
      <c r="K43" s="377" t="s">
        <v>66</v>
      </c>
      <c r="L43" s="349">
        <v>1827937</v>
      </c>
      <c r="M43" s="349">
        <v>520196</v>
      </c>
      <c r="N43" s="349">
        <v>259221</v>
      </c>
      <c r="O43" s="349">
        <v>37315</v>
      </c>
      <c r="P43" s="349">
        <v>37604</v>
      </c>
      <c r="Q43" s="349">
        <v>805738</v>
      </c>
      <c r="R43" s="349">
        <v>203934</v>
      </c>
      <c r="S43" s="349">
        <v>222604</v>
      </c>
      <c r="T43" s="375"/>
    </row>
    <row r="44" spans="1:20" x14ac:dyDescent="0.2">
      <c r="A44" s="377" t="s">
        <v>67</v>
      </c>
      <c r="B44" s="375">
        <v>2507656</v>
      </c>
      <c r="C44" s="375">
        <v>651746</v>
      </c>
      <c r="D44" s="375">
        <v>289779</v>
      </c>
      <c r="E44" s="375">
        <v>24282</v>
      </c>
      <c r="F44" s="375">
        <v>43142</v>
      </c>
      <c r="G44" s="375">
        <v>1122469</v>
      </c>
      <c r="H44" s="375">
        <v>272545</v>
      </c>
      <c r="I44" s="375">
        <v>393199</v>
      </c>
      <c r="J44" s="375"/>
      <c r="K44" s="377" t="s">
        <v>67</v>
      </c>
      <c r="L44" s="375">
        <v>2763166</v>
      </c>
      <c r="M44" s="375">
        <v>880526</v>
      </c>
      <c r="N44" s="375">
        <v>483176</v>
      </c>
      <c r="O44" s="375">
        <v>67718</v>
      </c>
      <c r="P44" s="375">
        <v>65104</v>
      </c>
      <c r="Q44" s="375">
        <v>1163812</v>
      </c>
      <c r="R44" s="375">
        <v>287144</v>
      </c>
      <c r="S44" s="375">
        <v>297565</v>
      </c>
      <c r="T44" s="375"/>
    </row>
  </sheetData>
  <mergeCells count="10">
    <mergeCell ref="R3:S3"/>
    <mergeCell ref="C2:F2"/>
    <mergeCell ref="G2:I2"/>
    <mergeCell ref="M2:P2"/>
    <mergeCell ref="Q2:S2"/>
    <mergeCell ref="C3:D3"/>
    <mergeCell ref="E3:F3"/>
    <mergeCell ref="H3:I3"/>
    <mergeCell ref="M3:N3"/>
    <mergeCell ref="O3:P3"/>
  </mergeCells>
  <hyperlinks>
    <hyperlink ref="A1" location="Contents!A1" display="Back"/>
    <hyperlink ref="C1" location="'Table D1'!A1" display="Table D1"/>
  </hyperlinks>
  <pageMargins left="0.7" right="0.7" top="0.75" bottom="0.75" header="0.3" footer="0.3"/>
  <pageSetup paperSize="9"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tabColor theme="7" tint="0.39997558519241921"/>
  </sheetPr>
  <dimension ref="A1:S46"/>
  <sheetViews>
    <sheetView zoomScale="70" zoomScaleNormal="70" workbookViewId="0"/>
  </sheetViews>
  <sheetFormatPr defaultColWidth="8.85546875" defaultRowHeight="12.75" x14ac:dyDescent="0.2"/>
  <cols>
    <col min="1" max="16384" width="8.85546875" style="490"/>
  </cols>
  <sheetData>
    <row r="1" spans="1:19" x14ac:dyDescent="0.2">
      <c r="A1" s="496" t="s">
        <v>333</v>
      </c>
      <c r="B1" s="494"/>
      <c r="C1" s="495" t="s">
        <v>2787</v>
      </c>
      <c r="D1" s="494"/>
    </row>
    <row r="2" spans="1:19" x14ac:dyDescent="0.2">
      <c r="A2" s="487">
        <v>1981</v>
      </c>
      <c r="B2" s="471" t="s">
        <v>73</v>
      </c>
      <c r="C2" s="585" t="s">
        <v>286</v>
      </c>
      <c r="D2" s="585"/>
      <c r="E2" s="585"/>
      <c r="F2" s="585"/>
      <c r="G2" s="585"/>
      <c r="H2" s="585"/>
      <c r="I2" s="585"/>
      <c r="J2" s="493"/>
      <c r="K2" s="487">
        <v>1991</v>
      </c>
      <c r="L2" s="471" t="s">
        <v>73</v>
      </c>
      <c r="M2" s="585" t="s">
        <v>286</v>
      </c>
      <c r="N2" s="585"/>
      <c r="O2" s="585"/>
      <c r="P2" s="585"/>
      <c r="Q2" s="585"/>
      <c r="R2" s="585"/>
      <c r="S2" s="585"/>
    </row>
    <row r="3" spans="1:19" x14ac:dyDescent="0.2">
      <c r="A3" s="493"/>
      <c r="B3" s="471" t="s">
        <v>287</v>
      </c>
      <c r="C3" s="471" t="s">
        <v>288</v>
      </c>
      <c r="D3" s="471" t="s">
        <v>289</v>
      </c>
      <c r="E3" s="471" t="s">
        <v>290</v>
      </c>
      <c r="F3" s="471" t="s">
        <v>291</v>
      </c>
      <c r="G3" s="471">
        <v>11</v>
      </c>
      <c r="H3" s="471" t="s">
        <v>292</v>
      </c>
      <c r="I3" s="471" t="s">
        <v>293</v>
      </c>
      <c r="J3" s="493"/>
      <c r="K3" s="493"/>
      <c r="L3" s="471" t="s">
        <v>287</v>
      </c>
      <c r="M3" s="471" t="s">
        <v>288</v>
      </c>
      <c r="N3" s="471" t="s">
        <v>289</v>
      </c>
      <c r="O3" s="471" t="s">
        <v>290</v>
      </c>
      <c r="P3" s="471" t="s">
        <v>291</v>
      </c>
      <c r="Q3" s="471">
        <v>11</v>
      </c>
      <c r="R3" s="471" t="s">
        <v>292</v>
      </c>
      <c r="S3" s="471" t="s">
        <v>293</v>
      </c>
    </row>
    <row r="4" spans="1:19" x14ac:dyDescent="0.2">
      <c r="A4" s="493"/>
      <c r="B4" s="471" t="s">
        <v>294</v>
      </c>
      <c r="C4" s="471" t="s">
        <v>295</v>
      </c>
      <c r="D4" s="471" t="s">
        <v>296</v>
      </c>
      <c r="E4" s="471" t="s">
        <v>297</v>
      </c>
      <c r="F4" s="471" t="s">
        <v>298</v>
      </c>
      <c r="G4" s="471" t="s">
        <v>299</v>
      </c>
      <c r="H4" s="471" t="s">
        <v>300</v>
      </c>
      <c r="I4" s="471" t="s">
        <v>301</v>
      </c>
      <c r="J4" s="493"/>
      <c r="K4" s="493"/>
      <c r="L4" s="471" t="s">
        <v>294</v>
      </c>
      <c r="M4" s="471" t="s">
        <v>295</v>
      </c>
      <c r="N4" s="471" t="s">
        <v>296</v>
      </c>
      <c r="O4" s="471" t="s">
        <v>297</v>
      </c>
      <c r="P4" s="471" t="s">
        <v>298</v>
      </c>
      <c r="Q4" s="471" t="s">
        <v>299</v>
      </c>
      <c r="R4" s="471" t="s">
        <v>300</v>
      </c>
      <c r="S4" s="471" t="s">
        <v>301</v>
      </c>
    </row>
    <row r="5" spans="1:19" x14ac:dyDescent="0.2">
      <c r="A5" s="493"/>
      <c r="B5" s="471" t="s">
        <v>302</v>
      </c>
      <c r="C5" s="471" t="s">
        <v>303</v>
      </c>
      <c r="D5" s="471" t="s">
        <v>304</v>
      </c>
      <c r="E5" s="471" t="s">
        <v>305</v>
      </c>
      <c r="F5" s="471" t="s">
        <v>305</v>
      </c>
      <c r="G5" s="471" t="s">
        <v>305</v>
      </c>
      <c r="H5" s="471" t="s">
        <v>306</v>
      </c>
      <c r="I5" s="471" t="s">
        <v>307</v>
      </c>
      <c r="J5" s="493"/>
      <c r="K5" s="493"/>
      <c r="L5" s="471" t="s">
        <v>302</v>
      </c>
      <c r="M5" s="471" t="s">
        <v>303</v>
      </c>
      <c r="N5" s="471" t="s">
        <v>304</v>
      </c>
      <c r="O5" s="471" t="s">
        <v>305</v>
      </c>
      <c r="P5" s="471" t="s">
        <v>305</v>
      </c>
      <c r="Q5" s="471" t="s">
        <v>305</v>
      </c>
      <c r="R5" s="471" t="s">
        <v>306</v>
      </c>
      <c r="S5" s="471" t="s">
        <v>307</v>
      </c>
    </row>
    <row r="6" spans="1:19" x14ac:dyDescent="0.2">
      <c r="A6" s="493"/>
      <c r="B6" s="472"/>
      <c r="C6" s="471" t="s">
        <v>308</v>
      </c>
      <c r="D6" s="471" t="s">
        <v>309</v>
      </c>
      <c r="E6" s="471" t="s">
        <v>310</v>
      </c>
      <c r="F6" s="471" t="s">
        <v>310</v>
      </c>
      <c r="G6" s="471" t="s">
        <v>310</v>
      </c>
      <c r="H6" s="471" t="s">
        <v>310</v>
      </c>
      <c r="I6" s="471" t="s">
        <v>311</v>
      </c>
      <c r="J6" s="493"/>
      <c r="K6" s="493"/>
      <c r="L6" s="472"/>
      <c r="M6" s="471" t="s">
        <v>308</v>
      </c>
      <c r="N6" s="471" t="s">
        <v>309</v>
      </c>
      <c r="O6" s="471" t="s">
        <v>310</v>
      </c>
      <c r="P6" s="471" t="s">
        <v>310</v>
      </c>
      <c r="Q6" s="471" t="s">
        <v>310</v>
      </c>
      <c r="R6" s="471" t="s">
        <v>310</v>
      </c>
      <c r="S6" s="471" t="s">
        <v>311</v>
      </c>
    </row>
    <row r="7" spans="1:19" x14ac:dyDescent="0.2">
      <c r="A7" s="493"/>
      <c r="B7" s="472"/>
      <c r="C7" s="471" t="s">
        <v>310</v>
      </c>
      <c r="D7" s="471" t="s">
        <v>310</v>
      </c>
      <c r="E7" s="471"/>
      <c r="F7" s="472"/>
      <c r="G7" s="471"/>
      <c r="H7" s="471"/>
      <c r="I7" s="471"/>
      <c r="J7" s="493"/>
      <c r="K7" s="493"/>
      <c r="L7" s="472"/>
      <c r="M7" s="471" t="s">
        <v>310</v>
      </c>
      <c r="N7" s="471" t="s">
        <v>310</v>
      </c>
      <c r="O7" s="471"/>
      <c r="P7" s="472"/>
      <c r="Q7" s="471"/>
      <c r="R7" s="471"/>
      <c r="S7" s="471"/>
    </row>
    <row r="8" spans="1:19" x14ac:dyDescent="0.2">
      <c r="A8" s="492"/>
      <c r="B8" s="492"/>
      <c r="C8" s="492"/>
      <c r="D8" s="492"/>
      <c r="E8" s="492"/>
      <c r="F8" s="492"/>
      <c r="G8" s="492"/>
      <c r="H8" s="492"/>
      <c r="I8" s="492"/>
      <c r="J8" s="492"/>
      <c r="K8" s="492"/>
      <c r="L8" s="492"/>
      <c r="M8" s="492"/>
      <c r="N8" s="492"/>
      <c r="O8" s="492"/>
      <c r="P8" s="492"/>
      <c r="Q8" s="492"/>
      <c r="R8" s="492"/>
      <c r="S8" s="492"/>
    </row>
    <row r="9" spans="1:19" x14ac:dyDescent="0.2">
      <c r="A9" s="491" t="s">
        <v>31</v>
      </c>
      <c r="B9" s="491">
        <v>208.01</v>
      </c>
      <c r="C9" s="491">
        <v>0</v>
      </c>
      <c r="D9" s="491">
        <v>62.4</v>
      </c>
      <c r="E9" s="491">
        <v>20.8</v>
      </c>
      <c r="F9" s="491">
        <v>10.4</v>
      </c>
      <c r="G9" s="491">
        <v>10.4</v>
      </c>
      <c r="H9" s="491">
        <v>0</v>
      </c>
      <c r="I9" s="491">
        <v>104</v>
      </c>
      <c r="J9" s="492"/>
      <c r="K9" s="491" t="s">
        <v>31</v>
      </c>
      <c r="L9" s="491">
        <v>238.96</v>
      </c>
      <c r="M9" s="491">
        <v>68.27</v>
      </c>
      <c r="N9" s="491">
        <v>68.27</v>
      </c>
      <c r="O9" s="491">
        <v>0</v>
      </c>
      <c r="P9" s="491">
        <v>22.76</v>
      </c>
      <c r="Q9" s="491">
        <v>22.76</v>
      </c>
      <c r="R9" s="491">
        <v>0</v>
      </c>
      <c r="S9" s="491">
        <v>56.9</v>
      </c>
    </row>
    <row r="10" spans="1:19" x14ac:dyDescent="0.2">
      <c r="A10" s="491" t="s">
        <v>32</v>
      </c>
      <c r="B10" s="491">
        <v>6742.67</v>
      </c>
      <c r="C10" s="491">
        <v>140.06</v>
      </c>
      <c r="D10" s="491">
        <v>920.36</v>
      </c>
      <c r="E10" s="491">
        <v>1830.73</v>
      </c>
      <c r="F10" s="491">
        <v>1210.48</v>
      </c>
      <c r="G10" s="491">
        <v>620.25</v>
      </c>
      <c r="H10" s="491">
        <v>20.010000000000002</v>
      </c>
      <c r="I10" s="491">
        <v>2000.79</v>
      </c>
      <c r="J10" s="492"/>
      <c r="K10" s="491" t="s">
        <v>32</v>
      </c>
      <c r="L10" s="491">
        <v>8236.1</v>
      </c>
      <c r="M10" s="491">
        <v>466</v>
      </c>
      <c r="N10" s="491">
        <v>1398.01</v>
      </c>
      <c r="O10" s="491">
        <v>2086.88</v>
      </c>
      <c r="P10" s="491">
        <v>1306.8399999999999</v>
      </c>
      <c r="Q10" s="491">
        <v>840.83</v>
      </c>
      <c r="R10" s="491">
        <v>0</v>
      </c>
      <c r="S10" s="491">
        <v>2137.54</v>
      </c>
    </row>
    <row r="11" spans="1:19" x14ac:dyDescent="0.2">
      <c r="A11" s="491" t="s">
        <v>33</v>
      </c>
      <c r="B11" s="491">
        <v>8610.0499999999993</v>
      </c>
      <c r="C11" s="491">
        <v>955.55</v>
      </c>
      <c r="D11" s="491">
        <v>1961.4</v>
      </c>
      <c r="E11" s="491">
        <v>1538.95</v>
      </c>
      <c r="F11" s="491">
        <v>865.03</v>
      </c>
      <c r="G11" s="491">
        <v>301.75</v>
      </c>
      <c r="H11" s="491">
        <v>20.12</v>
      </c>
      <c r="I11" s="491">
        <v>2967.25</v>
      </c>
      <c r="J11" s="492"/>
      <c r="K11" s="491" t="s">
        <v>33</v>
      </c>
      <c r="L11" s="491">
        <v>12254.59</v>
      </c>
      <c r="M11" s="491">
        <v>1772.74</v>
      </c>
      <c r="N11" s="491">
        <v>3164.14</v>
      </c>
      <c r="O11" s="491">
        <v>2081.94</v>
      </c>
      <c r="P11" s="491">
        <v>1350.17</v>
      </c>
      <c r="Q11" s="491">
        <v>494.72</v>
      </c>
      <c r="R11" s="491">
        <v>30.92</v>
      </c>
      <c r="S11" s="491">
        <v>3359.96</v>
      </c>
    </row>
    <row r="12" spans="1:19" x14ac:dyDescent="0.2">
      <c r="A12" s="491" t="s">
        <v>34</v>
      </c>
      <c r="B12" s="491">
        <v>5772.22</v>
      </c>
      <c r="C12" s="491">
        <v>311.2</v>
      </c>
      <c r="D12" s="491">
        <v>1104.25</v>
      </c>
      <c r="E12" s="491">
        <v>1535.91</v>
      </c>
      <c r="F12" s="491">
        <v>622.4</v>
      </c>
      <c r="G12" s="491">
        <v>301.16000000000003</v>
      </c>
      <c r="H12" s="491">
        <v>10.039999999999999</v>
      </c>
      <c r="I12" s="491">
        <v>1887.26</v>
      </c>
      <c r="J12" s="492"/>
      <c r="K12" s="491" t="s">
        <v>34</v>
      </c>
      <c r="L12" s="491">
        <v>8338.3700000000008</v>
      </c>
      <c r="M12" s="491">
        <v>838.89</v>
      </c>
      <c r="N12" s="491">
        <v>2061.85</v>
      </c>
      <c r="O12" s="491">
        <v>2112.39</v>
      </c>
      <c r="P12" s="491">
        <v>939.96</v>
      </c>
      <c r="Q12" s="491">
        <v>545.78</v>
      </c>
      <c r="R12" s="491">
        <v>20.21</v>
      </c>
      <c r="S12" s="491">
        <v>1819.28</v>
      </c>
    </row>
    <row r="13" spans="1:19" x14ac:dyDescent="0.2">
      <c r="A13" s="491" t="s">
        <v>35</v>
      </c>
      <c r="B13" s="491">
        <v>12822.18</v>
      </c>
      <c r="C13" s="491">
        <v>746.53</v>
      </c>
      <c r="D13" s="491">
        <v>2189.15</v>
      </c>
      <c r="E13" s="491">
        <v>2330.39</v>
      </c>
      <c r="F13" s="491">
        <v>1634.3</v>
      </c>
      <c r="G13" s="491">
        <v>494.32</v>
      </c>
      <c r="H13" s="491">
        <v>0</v>
      </c>
      <c r="I13" s="491">
        <v>5427.48</v>
      </c>
      <c r="J13" s="492"/>
      <c r="K13" s="491" t="s">
        <v>35</v>
      </c>
      <c r="L13" s="491">
        <v>16900.28</v>
      </c>
      <c r="M13" s="491">
        <v>1186.73</v>
      </c>
      <c r="N13" s="491">
        <v>3274.1</v>
      </c>
      <c r="O13" s="491">
        <v>2701.93</v>
      </c>
      <c r="P13" s="491">
        <v>1811.88</v>
      </c>
      <c r="Q13" s="491">
        <v>709.92</v>
      </c>
      <c r="R13" s="491">
        <v>21.19</v>
      </c>
      <c r="S13" s="491">
        <v>7194.54</v>
      </c>
    </row>
    <row r="14" spans="1:19" x14ac:dyDescent="0.2">
      <c r="A14" s="491" t="s">
        <v>36</v>
      </c>
      <c r="B14" s="491">
        <v>7612.34</v>
      </c>
      <c r="C14" s="491">
        <v>834.77</v>
      </c>
      <c r="D14" s="491">
        <v>1649.67</v>
      </c>
      <c r="E14" s="491">
        <v>1391.29</v>
      </c>
      <c r="F14" s="491">
        <v>894.4</v>
      </c>
      <c r="G14" s="491">
        <v>437.26</v>
      </c>
      <c r="H14" s="491">
        <v>19.88</v>
      </c>
      <c r="I14" s="491">
        <v>2385.0700000000002</v>
      </c>
      <c r="J14" s="492"/>
      <c r="K14" s="491" t="s">
        <v>36</v>
      </c>
      <c r="L14" s="491">
        <v>10033.540000000001</v>
      </c>
      <c r="M14" s="491">
        <v>1485.33</v>
      </c>
      <c r="N14" s="491">
        <v>2647.32</v>
      </c>
      <c r="O14" s="491">
        <v>2061.27</v>
      </c>
      <c r="P14" s="491">
        <v>1111.47</v>
      </c>
      <c r="Q14" s="491">
        <v>555.74</v>
      </c>
      <c r="R14" s="491">
        <v>30.31</v>
      </c>
      <c r="S14" s="491">
        <v>2142.11</v>
      </c>
    </row>
    <row r="15" spans="1:19" x14ac:dyDescent="0.2">
      <c r="A15" s="491" t="s">
        <v>37</v>
      </c>
      <c r="B15" s="491">
        <v>9820.73</v>
      </c>
      <c r="C15" s="491">
        <v>809.24</v>
      </c>
      <c r="D15" s="491">
        <v>2317.81</v>
      </c>
      <c r="E15" s="491">
        <v>1368.71</v>
      </c>
      <c r="F15" s="491">
        <v>1068.99</v>
      </c>
      <c r="G15" s="491">
        <v>649.39</v>
      </c>
      <c r="H15" s="491">
        <v>19.98</v>
      </c>
      <c r="I15" s="491">
        <v>3586.62</v>
      </c>
      <c r="J15" s="492"/>
      <c r="K15" s="491" t="s">
        <v>37</v>
      </c>
      <c r="L15" s="491">
        <v>11888.67</v>
      </c>
      <c r="M15" s="491">
        <v>1168.31</v>
      </c>
      <c r="N15" s="491">
        <v>3093.87</v>
      </c>
      <c r="O15" s="491">
        <v>1308.94</v>
      </c>
      <c r="P15" s="491">
        <v>1730.84</v>
      </c>
      <c r="Q15" s="491">
        <v>703.15</v>
      </c>
      <c r="R15" s="491">
        <v>54.09</v>
      </c>
      <c r="S15" s="491">
        <v>3829.47</v>
      </c>
    </row>
    <row r="16" spans="1:19" x14ac:dyDescent="0.2">
      <c r="A16" s="491" t="s">
        <v>38</v>
      </c>
      <c r="B16" s="491">
        <v>9929.65</v>
      </c>
      <c r="C16" s="491">
        <v>885.51</v>
      </c>
      <c r="D16" s="491">
        <v>1631.73</v>
      </c>
      <c r="E16" s="491">
        <v>2019.76</v>
      </c>
      <c r="F16" s="491">
        <v>1164.0999999999999</v>
      </c>
      <c r="G16" s="491">
        <v>527.33000000000004</v>
      </c>
      <c r="H16" s="491">
        <v>19.899999999999999</v>
      </c>
      <c r="I16" s="491">
        <v>3681.33</v>
      </c>
      <c r="J16" s="492"/>
      <c r="K16" s="491" t="s">
        <v>38</v>
      </c>
      <c r="L16" s="491">
        <v>14323.78</v>
      </c>
      <c r="M16" s="491">
        <v>1541.3</v>
      </c>
      <c r="N16" s="491">
        <v>3308.65</v>
      </c>
      <c r="O16" s="491">
        <v>2702.41</v>
      </c>
      <c r="P16" s="491">
        <v>1808.45</v>
      </c>
      <c r="Q16" s="491">
        <v>616.52</v>
      </c>
      <c r="R16" s="491">
        <v>10.28</v>
      </c>
      <c r="S16" s="491">
        <v>4336.18</v>
      </c>
    </row>
    <row r="17" spans="1:19" x14ac:dyDescent="0.2">
      <c r="A17" s="491" t="s">
        <v>39</v>
      </c>
      <c r="B17" s="491">
        <v>12680.3</v>
      </c>
      <c r="C17" s="491">
        <v>808.74</v>
      </c>
      <c r="D17" s="491">
        <v>2206.5700000000002</v>
      </c>
      <c r="E17" s="491">
        <v>2286.4499999999998</v>
      </c>
      <c r="F17" s="491">
        <v>1567.56</v>
      </c>
      <c r="G17" s="491">
        <v>639.01</v>
      </c>
      <c r="H17" s="491">
        <v>0</v>
      </c>
      <c r="I17" s="491">
        <v>5171.96</v>
      </c>
      <c r="J17" s="492"/>
      <c r="K17" s="491" t="s">
        <v>39</v>
      </c>
      <c r="L17" s="491">
        <v>16173.9</v>
      </c>
      <c r="M17" s="491">
        <v>1638.13</v>
      </c>
      <c r="N17" s="491">
        <v>3203.68</v>
      </c>
      <c r="O17" s="491">
        <v>2488.29</v>
      </c>
      <c r="P17" s="491">
        <v>2115.0500000000002</v>
      </c>
      <c r="Q17" s="491">
        <v>787.96</v>
      </c>
      <c r="R17" s="491">
        <v>0</v>
      </c>
      <c r="S17" s="491">
        <v>5940.8</v>
      </c>
    </row>
    <row r="18" spans="1:19" x14ac:dyDescent="0.2">
      <c r="A18" s="491" t="s">
        <v>40</v>
      </c>
      <c r="B18" s="491">
        <v>8636.73</v>
      </c>
      <c r="C18" s="491">
        <v>665.89</v>
      </c>
      <c r="D18" s="491">
        <v>1222.46</v>
      </c>
      <c r="E18" s="491">
        <v>2007.62</v>
      </c>
      <c r="F18" s="491">
        <v>1182.71</v>
      </c>
      <c r="G18" s="491">
        <v>606.26</v>
      </c>
      <c r="H18" s="491">
        <v>9.94</v>
      </c>
      <c r="I18" s="491">
        <v>2941.86</v>
      </c>
      <c r="J18" s="492"/>
      <c r="K18" s="491" t="s">
        <v>40</v>
      </c>
      <c r="L18" s="491">
        <v>13639.53</v>
      </c>
      <c r="M18" s="491">
        <v>1348.74</v>
      </c>
      <c r="N18" s="491">
        <v>2809.03</v>
      </c>
      <c r="O18" s="491">
        <v>3062.56</v>
      </c>
      <c r="P18" s="491">
        <v>1957.2</v>
      </c>
      <c r="Q18" s="491">
        <v>689.58</v>
      </c>
      <c r="R18" s="491">
        <v>60.85</v>
      </c>
      <c r="S18" s="491">
        <v>3711.58</v>
      </c>
    </row>
    <row r="19" spans="1:19" x14ac:dyDescent="0.2">
      <c r="A19" s="491" t="s">
        <v>41</v>
      </c>
      <c r="B19" s="491">
        <v>9971.09</v>
      </c>
      <c r="C19" s="491">
        <v>500.05</v>
      </c>
      <c r="D19" s="491">
        <v>1460.16</v>
      </c>
      <c r="E19" s="491">
        <v>2070.23</v>
      </c>
      <c r="F19" s="491">
        <v>1360.15</v>
      </c>
      <c r="G19" s="491">
        <v>920.1</v>
      </c>
      <c r="H19" s="491">
        <v>10</v>
      </c>
      <c r="I19" s="491">
        <v>3650.4</v>
      </c>
      <c r="J19" s="492"/>
      <c r="K19" s="491" t="s">
        <v>41</v>
      </c>
      <c r="L19" s="491">
        <v>13698.38</v>
      </c>
      <c r="M19" s="491">
        <v>797.26</v>
      </c>
      <c r="N19" s="491">
        <v>2308.9499999999998</v>
      </c>
      <c r="O19" s="491">
        <v>2899.13</v>
      </c>
      <c r="P19" s="491">
        <v>1801.6</v>
      </c>
      <c r="Q19" s="491">
        <v>1118.23</v>
      </c>
      <c r="R19" s="491">
        <v>10.35</v>
      </c>
      <c r="S19" s="491">
        <v>4762.8500000000004</v>
      </c>
    </row>
    <row r="20" spans="1:19" x14ac:dyDescent="0.2">
      <c r="A20" s="491" t="s">
        <v>42</v>
      </c>
      <c r="B20" s="491">
        <v>13598.43</v>
      </c>
      <c r="C20" s="491">
        <v>466.52</v>
      </c>
      <c r="D20" s="491">
        <v>1687.4</v>
      </c>
      <c r="E20" s="491">
        <v>2550.9499999999998</v>
      </c>
      <c r="F20" s="491">
        <v>2014.95</v>
      </c>
      <c r="G20" s="491">
        <v>972.73</v>
      </c>
      <c r="H20" s="491">
        <v>9.93</v>
      </c>
      <c r="I20" s="491">
        <v>5895.96</v>
      </c>
      <c r="J20" s="492"/>
      <c r="K20" s="491" t="s">
        <v>42</v>
      </c>
      <c r="L20" s="491">
        <v>19262.43</v>
      </c>
      <c r="M20" s="491">
        <v>795.24</v>
      </c>
      <c r="N20" s="491">
        <v>3037.37</v>
      </c>
      <c r="O20" s="491">
        <v>2595.5700000000002</v>
      </c>
      <c r="P20" s="491">
        <v>2440.94</v>
      </c>
      <c r="Q20" s="491">
        <v>938.82</v>
      </c>
      <c r="R20" s="491">
        <v>55.22</v>
      </c>
      <c r="S20" s="491">
        <v>9399.27</v>
      </c>
    </row>
    <row r="21" spans="1:19" x14ac:dyDescent="0.2">
      <c r="A21" s="491" t="s">
        <v>43</v>
      </c>
      <c r="B21" s="491">
        <v>8673.5400000000009</v>
      </c>
      <c r="C21" s="491">
        <v>512.57000000000005</v>
      </c>
      <c r="D21" s="491">
        <v>1728.68</v>
      </c>
      <c r="E21" s="491">
        <v>1346.76</v>
      </c>
      <c r="F21" s="491">
        <v>1216.1099999999999</v>
      </c>
      <c r="G21" s="491">
        <v>613.08000000000004</v>
      </c>
      <c r="H21" s="491">
        <v>0</v>
      </c>
      <c r="I21" s="491">
        <v>3256.35</v>
      </c>
      <c r="J21" s="492"/>
      <c r="K21" s="491" t="s">
        <v>43</v>
      </c>
      <c r="L21" s="491">
        <v>10614.25</v>
      </c>
      <c r="M21" s="491">
        <v>1137.24</v>
      </c>
      <c r="N21" s="491">
        <v>2523.59</v>
      </c>
      <c r="O21" s="491">
        <v>1548.81</v>
      </c>
      <c r="P21" s="491">
        <v>1245.55</v>
      </c>
      <c r="Q21" s="491">
        <v>617.36</v>
      </c>
      <c r="R21" s="491">
        <v>0</v>
      </c>
      <c r="S21" s="491">
        <v>3541.69</v>
      </c>
    </row>
    <row r="22" spans="1:19" x14ac:dyDescent="0.2">
      <c r="A22" s="491" t="s">
        <v>44</v>
      </c>
      <c r="B22" s="491">
        <v>11778.3</v>
      </c>
      <c r="C22" s="491">
        <v>602.24</v>
      </c>
      <c r="D22" s="491">
        <v>1826.48</v>
      </c>
      <c r="E22" s="491">
        <v>2201.64</v>
      </c>
      <c r="F22" s="491">
        <v>1599.4</v>
      </c>
      <c r="G22" s="491">
        <v>681.23</v>
      </c>
      <c r="H22" s="491">
        <v>19.75</v>
      </c>
      <c r="I22" s="491">
        <v>4847.57</v>
      </c>
      <c r="J22" s="492"/>
      <c r="K22" s="491" t="s">
        <v>44</v>
      </c>
      <c r="L22" s="491">
        <v>19175.169999999998</v>
      </c>
      <c r="M22" s="491">
        <v>1544.46</v>
      </c>
      <c r="N22" s="491">
        <v>3273.81</v>
      </c>
      <c r="O22" s="491">
        <v>2555.96</v>
      </c>
      <c r="P22" s="491">
        <v>2120.91</v>
      </c>
      <c r="Q22" s="491">
        <v>837.49</v>
      </c>
      <c r="R22" s="491">
        <v>141.38999999999999</v>
      </c>
      <c r="S22" s="491">
        <v>8701.16</v>
      </c>
    </row>
    <row r="23" spans="1:19" x14ac:dyDescent="0.2">
      <c r="A23" s="491" t="s">
        <v>45</v>
      </c>
      <c r="B23" s="491">
        <v>5074.0200000000004</v>
      </c>
      <c r="C23" s="491">
        <v>649.24</v>
      </c>
      <c r="D23" s="491">
        <v>908.93</v>
      </c>
      <c r="E23" s="491">
        <v>918.92</v>
      </c>
      <c r="F23" s="491">
        <v>539.36</v>
      </c>
      <c r="G23" s="491">
        <v>219.74</v>
      </c>
      <c r="H23" s="491">
        <v>0</v>
      </c>
      <c r="I23" s="491">
        <v>1837.84</v>
      </c>
      <c r="J23" s="492"/>
      <c r="K23" s="491" t="s">
        <v>45</v>
      </c>
      <c r="L23" s="491">
        <v>7281.88</v>
      </c>
      <c r="M23" s="491">
        <v>950.69</v>
      </c>
      <c r="N23" s="491">
        <v>1911.49</v>
      </c>
      <c r="O23" s="491">
        <v>1264.22</v>
      </c>
      <c r="P23" s="491">
        <v>647.28</v>
      </c>
      <c r="Q23" s="491">
        <v>273.07</v>
      </c>
      <c r="R23" s="491">
        <v>20.23</v>
      </c>
      <c r="S23" s="491">
        <v>2214.91</v>
      </c>
    </row>
    <row r="24" spans="1:19" x14ac:dyDescent="0.2">
      <c r="A24" s="491" t="s">
        <v>46</v>
      </c>
      <c r="B24" s="491">
        <v>7462.43</v>
      </c>
      <c r="C24" s="491">
        <v>570.19000000000005</v>
      </c>
      <c r="D24" s="491">
        <v>1210.3900000000001</v>
      </c>
      <c r="E24" s="491">
        <v>1920.62</v>
      </c>
      <c r="F24" s="491">
        <v>930.3</v>
      </c>
      <c r="G24" s="491">
        <v>500.16</v>
      </c>
      <c r="H24" s="491">
        <v>20.010000000000002</v>
      </c>
      <c r="I24" s="491">
        <v>2310.75</v>
      </c>
      <c r="J24" s="492"/>
      <c r="K24" s="491" t="s">
        <v>46</v>
      </c>
      <c r="L24" s="491">
        <v>8572.86</v>
      </c>
      <c r="M24" s="491">
        <v>812.17</v>
      </c>
      <c r="N24" s="491">
        <v>2015.37</v>
      </c>
      <c r="O24" s="491">
        <v>1965.24</v>
      </c>
      <c r="P24" s="491">
        <v>1313.5</v>
      </c>
      <c r="Q24" s="491">
        <v>561.5</v>
      </c>
      <c r="R24" s="491">
        <v>10.029999999999999</v>
      </c>
      <c r="S24" s="491">
        <v>1895.05</v>
      </c>
    </row>
    <row r="25" spans="1:19" x14ac:dyDescent="0.2">
      <c r="A25" s="491" t="s">
        <v>47</v>
      </c>
      <c r="B25" s="491">
        <v>6533.29</v>
      </c>
      <c r="C25" s="491">
        <v>452.3</v>
      </c>
      <c r="D25" s="491">
        <v>985.02</v>
      </c>
      <c r="E25" s="491">
        <v>1467.48</v>
      </c>
      <c r="F25" s="491">
        <v>894.56</v>
      </c>
      <c r="G25" s="491">
        <v>482.46</v>
      </c>
      <c r="H25" s="491">
        <v>30.15</v>
      </c>
      <c r="I25" s="491">
        <v>2221.3200000000002</v>
      </c>
      <c r="J25" s="492"/>
      <c r="K25" s="491" t="s">
        <v>47</v>
      </c>
      <c r="L25" s="491">
        <v>8223.7000000000007</v>
      </c>
      <c r="M25" s="491">
        <v>990.93</v>
      </c>
      <c r="N25" s="491">
        <v>1920.57</v>
      </c>
      <c r="O25" s="491">
        <v>1746.9</v>
      </c>
      <c r="P25" s="491">
        <v>980.72</v>
      </c>
      <c r="Q25" s="491">
        <v>521</v>
      </c>
      <c r="R25" s="491">
        <v>40.86</v>
      </c>
      <c r="S25" s="491">
        <v>2022.72</v>
      </c>
    </row>
    <row r="26" spans="1:19" x14ac:dyDescent="0.2">
      <c r="A26" s="491" t="s">
        <v>48</v>
      </c>
      <c r="B26" s="491">
        <v>7315.8</v>
      </c>
      <c r="C26" s="491">
        <v>397.6</v>
      </c>
      <c r="D26" s="491">
        <v>1341.89</v>
      </c>
      <c r="E26" s="491">
        <v>1371.71</v>
      </c>
      <c r="F26" s="491">
        <v>914.47</v>
      </c>
      <c r="G26" s="491">
        <v>417.48</v>
      </c>
      <c r="H26" s="491">
        <v>19.88</v>
      </c>
      <c r="I26" s="491">
        <v>2852.76</v>
      </c>
      <c r="J26" s="492"/>
      <c r="K26" s="491" t="s">
        <v>48</v>
      </c>
      <c r="L26" s="491">
        <v>9793.25</v>
      </c>
      <c r="M26" s="491">
        <v>1230.57</v>
      </c>
      <c r="N26" s="491">
        <v>2317.5700000000002</v>
      </c>
      <c r="O26" s="491">
        <v>1466.42</v>
      </c>
      <c r="P26" s="491">
        <v>1271.58</v>
      </c>
      <c r="Q26" s="491">
        <v>440.95</v>
      </c>
      <c r="R26" s="491">
        <v>20.51</v>
      </c>
      <c r="S26" s="491">
        <v>3045.65</v>
      </c>
    </row>
    <row r="27" spans="1:19" x14ac:dyDescent="0.2">
      <c r="A27" s="491" t="s">
        <v>49</v>
      </c>
      <c r="B27" s="491">
        <v>10518.19</v>
      </c>
      <c r="C27" s="491">
        <v>552</v>
      </c>
      <c r="D27" s="491">
        <v>2007.29</v>
      </c>
      <c r="E27" s="491">
        <v>2127.73</v>
      </c>
      <c r="F27" s="491">
        <v>1736.3</v>
      </c>
      <c r="G27" s="491">
        <v>953.46</v>
      </c>
      <c r="H27" s="491">
        <v>0</v>
      </c>
      <c r="I27" s="491">
        <v>3141.41</v>
      </c>
      <c r="J27" s="492"/>
      <c r="K27" s="491" t="s">
        <v>49</v>
      </c>
      <c r="L27" s="491">
        <v>15175.15</v>
      </c>
      <c r="M27" s="491">
        <v>1061.94</v>
      </c>
      <c r="N27" s="491">
        <v>3122.11</v>
      </c>
      <c r="O27" s="491">
        <v>2145.12</v>
      </c>
      <c r="P27" s="491">
        <v>1858.4</v>
      </c>
      <c r="Q27" s="491">
        <v>934.51</v>
      </c>
      <c r="R27" s="491">
        <v>21.24</v>
      </c>
      <c r="S27" s="491">
        <v>6031.83</v>
      </c>
    </row>
    <row r="28" spans="1:19" x14ac:dyDescent="0.2">
      <c r="A28" s="491" t="s">
        <v>50</v>
      </c>
      <c r="B28" s="491">
        <v>6895.02</v>
      </c>
      <c r="C28" s="491">
        <v>573.75</v>
      </c>
      <c r="D28" s="491">
        <v>1942.68</v>
      </c>
      <c r="E28" s="491">
        <v>704.6</v>
      </c>
      <c r="F28" s="491">
        <v>704.6</v>
      </c>
      <c r="G28" s="491">
        <v>291.91000000000003</v>
      </c>
      <c r="H28" s="491">
        <v>20.13</v>
      </c>
      <c r="I28" s="491">
        <v>2657.35</v>
      </c>
      <c r="J28" s="492"/>
      <c r="K28" s="491" t="s">
        <v>50</v>
      </c>
      <c r="L28" s="491">
        <v>9784.17</v>
      </c>
      <c r="M28" s="491">
        <v>1484.18</v>
      </c>
      <c r="N28" s="491">
        <v>2488.85</v>
      </c>
      <c r="O28" s="491">
        <v>753.51</v>
      </c>
      <c r="P28" s="491">
        <v>1038.93</v>
      </c>
      <c r="Q28" s="491">
        <v>468.09</v>
      </c>
      <c r="R28" s="491">
        <v>22.83</v>
      </c>
      <c r="S28" s="491">
        <v>3527.78</v>
      </c>
    </row>
    <row r="29" spans="1:19" x14ac:dyDescent="0.2">
      <c r="A29" s="491" t="s">
        <v>51</v>
      </c>
      <c r="B29" s="491">
        <v>3528.06</v>
      </c>
      <c r="C29" s="491">
        <v>358.79</v>
      </c>
      <c r="D29" s="491">
        <v>617.91</v>
      </c>
      <c r="E29" s="491">
        <v>697.64</v>
      </c>
      <c r="F29" s="491">
        <v>428.55</v>
      </c>
      <c r="G29" s="491">
        <v>219.26</v>
      </c>
      <c r="H29" s="491">
        <v>9.9700000000000006</v>
      </c>
      <c r="I29" s="491">
        <v>1195.95</v>
      </c>
      <c r="J29" s="492"/>
      <c r="K29" s="491" t="s">
        <v>51</v>
      </c>
      <c r="L29" s="491">
        <v>4431.51</v>
      </c>
      <c r="M29" s="491">
        <v>780.84</v>
      </c>
      <c r="N29" s="491">
        <v>1399.42</v>
      </c>
      <c r="O29" s="491">
        <v>679.43</v>
      </c>
      <c r="P29" s="491">
        <v>395.49</v>
      </c>
      <c r="Q29" s="491">
        <v>152.11000000000001</v>
      </c>
      <c r="R29" s="491">
        <v>0</v>
      </c>
      <c r="S29" s="491">
        <v>1024.22</v>
      </c>
    </row>
    <row r="30" spans="1:19" x14ac:dyDescent="0.2">
      <c r="A30" s="491" t="s">
        <v>52</v>
      </c>
      <c r="B30" s="491">
        <v>16172.66</v>
      </c>
      <c r="C30" s="491">
        <v>731.48</v>
      </c>
      <c r="D30" s="491">
        <v>2525.1</v>
      </c>
      <c r="E30" s="491">
        <v>2755.56</v>
      </c>
      <c r="F30" s="491">
        <v>2094.23</v>
      </c>
      <c r="G30" s="491">
        <v>1082.19</v>
      </c>
      <c r="H30" s="491">
        <v>20.04</v>
      </c>
      <c r="I30" s="491">
        <v>6964.06</v>
      </c>
      <c r="J30" s="492"/>
      <c r="K30" s="491" t="s">
        <v>52</v>
      </c>
      <c r="L30" s="491">
        <v>22809.72</v>
      </c>
      <c r="M30" s="491">
        <v>1771.74</v>
      </c>
      <c r="N30" s="491">
        <v>4691.2</v>
      </c>
      <c r="O30" s="491">
        <v>2897.18</v>
      </c>
      <c r="P30" s="491">
        <v>2730.04</v>
      </c>
      <c r="Q30" s="491">
        <v>1281.45</v>
      </c>
      <c r="R30" s="491">
        <v>22.29</v>
      </c>
      <c r="S30" s="491">
        <v>9415.84</v>
      </c>
    </row>
    <row r="31" spans="1:19" x14ac:dyDescent="0.2">
      <c r="A31" s="491" t="s">
        <v>53</v>
      </c>
      <c r="B31" s="491">
        <v>12100.95</v>
      </c>
      <c r="C31" s="491">
        <v>600.04999999999995</v>
      </c>
      <c r="D31" s="491">
        <v>1750.14</v>
      </c>
      <c r="E31" s="491">
        <v>2400.19</v>
      </c>
      <c r="F31" s="491">
        <v>1640.13</v>
      </c>
      <c r="G31" s="491">
        <v>930.07</v>
      </c>
      <c r="H31" s="491">
        <v>20</v>
      </c>
      <c r="I31" s="491">
        <v>4760.37</v>
      </c>
      <c r="J31" s="492"/>
      <c r="K31" s="491" t="s">
        <v>53</v>
      </c>
      <c r="L31" s="491">
        <v>16464.62</v>
      </c>
      <c r="M31" s="491">
        <v>1147.95</v>
      </c>
      <c r="N31" s="491">
        <v>3401.34</v>
      </c>
      <c r="O31" s="491">
        <v>2582.89</v>
      </c>
      <c r="P31" s="491">
        <v>1966.4</v>
      </c>
      <c r="Q31" s="491">
        <v>946</v>
      </c>
      <c r="R31" s="491">
        <v>0</v>
      </c>
      <c r="S31" s="491">
        <v>6420.03</v>
      </c>
    </row>
    <row r="32" spans="1:19" x14ac:dyDescent="0.2">
      <c r="A32" s="491" t="s">
        <v>54</v>
      </c>
      <c r="B32" s="491">
        <v>4930.22</v>
      </c>
      <c r="C32" s="491">
        <v>493.02</v>
      </c>
      <c r="D32" s="491">
        <v>1026.29</v>
      </c>
      <c r="E32" s="491">
        <v>986.04</v>
      </c>
      <c r="F32" s="491">
        <v>543.33000000000004</v>
      </c>
      <c r="G32" s="491">
        <v>100.62</v>
      </c>
      <c r="H32" s="491">
        <v>0</v>
      </c>
      <c r="I32" s="491">
        <v>1780.92</v>
      </c>
      <c r="J32" s="492"/>
      <c r="K32" s="491" t="s">
        <v>54</v>
      </c>
      <c r="L32" s="491">
        <v>7919.18</v>
      </c>
      <c r="M32" s="491">
        <v>1184.8399999999999</v>
      </c>
      <c r="N32" s="491">
        <v>1863.34</v>
      </c>
      <c r="O32" s="491">
        <v>1306.3599999999999</v>
      </c>
      <c r="P32" s="491">
        <v>1002.56</v>
      </c>
      <c r="Q32" s="491">
        <v>445.58</v>
      </c>
      <c r="R32" s="491">
        <v>30.38</v>
      </c>
      <c r="S32" s="491">
        <v>2086.13</v>
      </c>
    </row>
    <row r="33" spans="1:19" x14ac:dyDescent="0.2">
      <c r="A33" s="491" t="s">
        <v>55</v>
      </c>
      <c r="B33" s="491">
        <v>12835.29</v>
      </c>
      <c r="C33" s="491">
        <v>356.54</v>
      </c>
      <c r="D33" s="491">
        <v>1218.1600000000001</v>
      </c>
      <c r="E33" s="491">
        <v>2683.92</v>
      </c>
      <c r="F33" s="491">
        <v>1634.12</v>
      </c>
      <c r="G33" s="491">
        <v>891.34</v>
      </c>
      <c r="H33" s="491">
        <v>9.9</v>
      </c>
      <c r="I33" s="491">
        <v>6041.3</v>
      </c>
      <c r="J33" s="492"/>
      <c r="K33" s="491" t="s">
        <v>55</v>
      </c>
      <c r="L33" s="491">
        <v>19274.060000000001</v>
      </c>
      <c r="M33" s="491">
        <v>942.47</v>
      </c>
      <c r="N33" s="491">
        <v>2454.5700000000002</v>
      </c>
      <c r="O33" s="491">
        <v>2889.56</v>
      </c>
      <c r="P33" s="491">
        <v>2537.42</v>
      </c>
      <c r="Q33" s="491">
        <v>1108.18</v>
      </c>
      <c r="R33" s="491">
        <v>41.43</v>
      </c>
      <c r="S33" s="491">
        <v>9300.43</v>
      </c>
    </row>
    <row r="34" spans="1:19" x14ac:dyDescent="0.2">
      <c r="A34" s="491" t="s">
        <v>56</v>
      </c>
      <c r="B34" s="491">
        <v>7077.04</v>
      </c>
      <c r="C34" s="491">
        <v>681.64</v>
      </c>
      <c r="D34" s="491">
        <v>1493.6</v>
      </c>
      <c r="E34" s="491">
        <v>1443.47</v>
      </c>
      <c r="F34" s="491">
        <v>842.03</v>
      </c>
      <c r="G34" s="491">
        <v>360.87</v>
      </c>
      <c r="H34" s="491">
        <v>10.02</v>
      </c>
      <c r="I34" s="491">
        <v>2245.41</v>
      </c>
      <c r="J34" s="492"/>
      <c r="K34" s="491" t="s">
        <v>56</v>
      </c>
      <c r="L34" s="491">
        <v>10168.24</v>
      </c>
      <c r="M34" s="491">
        <v>1283.6600000000001</v>
      </c>
      <c r="N34" s="491">
        <v>2698.73</v>
      </c>
      <c r="O34" s="491">
        <v>1708.18</v>
      </c>
      <c r="P34" s="491">
        <v>1212.9100000000001</v>
      </c>
      <c r="Q34" s="491">
        <v>475.06</v>
      </c>
      <c r="R34" s="491">
        <v>20.22</v>
      </c>
      <c r="S34" s="491">
        <v>2769.48</v>
      </c>
    </row>
    <row r="35" spans="1:19" x14ac:dyDescent="0.2">
      <c r="A35" s="491" t="s">
        <v>57</v>
      </c>
      <c r="B35" s="491">
        <v>4491.83</v>
      </c>
      <c r="C35" s="491">
        <v>560.23</v>
      </c>
      <c r="D35" s="491">
        <v>1360.55</v>
      </c>
      <c r="E35" s="491">
        <v>740.3</v>
      </c>
      <c r="F35" s="491">
        <v>390.16</v>
      </c>
      <c r="G35" s="491">
        <v>110.04</v>
      </c>
      <c r="H35" s="491">
        <v>10</v>
      </c>
      <c r="I35" s="491">
        <v>1320.54</v>
      </c>
      <c r="J35" s="492"/>
      <c r="K35" s="491" t="s">
        <v>57</v>
      </c>
      <c r="L35" s="491">
        <v>5545.68</v>
      </c>
      <c r="M35" s="491">
        <v>1234.6600000000001</v>
      </c>
      <c r="N35" s="491">
        <v>1759.39</v>
      </c>
      <c r="O35" s="491">
        <v>720.22</v>
      </c>
      <c r="P35" s="491">
        <v>565.89</v>
      </c>
      <c r="Q35" s="491">
        <v>144.04</v>
      </c>
      <c r="R35" s="491">
        <v>0</v>
      </c>
      <c r="S35" s="491">
        <v>1121.48</v>
      </c>
    </row>
    <row r="36" spans="1:19" x14ac:dyDescent="0.2">
      <c r="A36" s="491" t="s">
        <v>58</v>
      </c>
      <c r="B36" s="491">
        <v>13512.98</v>
      </c>
      <c r="C36" s="491">
        <v>507.86</v>
      </c>
      <c r="D36" s="491">
        <v>1812.35</v>
      </c>
      <c r="E36" s="491">
        <v>2389.92</v>
      </c>
      <c r="F36" s="491">
        <v>1961.72</v>
      </c>
      <c r="G36" s="491">
        <v>1095.3800000000001</v>
      </c>
      <c r="H36" s="491">
        <v>19.920000000000002</v>
      </c>
      <c r="I36" s="491">
        <v>5725.84</v>
      </c>
      <c r="J36" s="492"/>
      <c r="K36" s="491" t="s">
        <v>58</v>
      </c>
      <c r="L36" s="491">
        <v>19779.55</v>
      </c>
      <c r="M36" s="491">
        <v>1174.48</v>
      </c>
      <c r="N36" s="491">
        <v>3786.87</v>
      </c>
      <c r="O36" s="491">
        <v>2480.6799999999998</v>
      </c>
      <c r="P36" s="491">
        <v>2634.35</v>
      </c>
      <c r="Q36" s="491">
        <v>1558.66</v>
      </c>
      <c r="R36" s="491">
        <v>32.93</v>
      </c>
      <c r="S36" s="491">
        <v>8111.59</v>
      </c>
    </row>
    <row r="37" spans="1:19" x14ac:dyDescent="0.2">
      <c r="A37" s="491" t="s">
        <v>59</v>
      </c>
      <c r="B37" s="491">
        <v>4275.47</v>
      </c>
      <c r="C37" s="491">
        <v>376.96</v>
      </c>
      <c r="D37" s="491">
        <v>763.83</v>
      </c>
      <c r="E37" s="491">
        <v>843.19</v>
      </c>
      <c r="F37" s="491">
        <v>505.91</v>
      </c>
      <c r="G37" s="491">
        <v>248</v>
      </c>
      <c r="H37" s="491">
        <v>0</v>
      </c>
      <c r="I37" s="491">
        <v>1537.58</v>
      </c>
      <c r="J37" s="492"/>
      <c r="K37" s="491" t="s">
        <v>59</v>
      </c>
      <c r="L37" s="491">
        <v>5779.39</v>
      </c>
      <c r="M37" s="491">
        <v>750.31</v>
      </c>
      <c r="N37" s="491">
        <v>1500.61</v>
      </c>
      <c r="O37" s="491">
        <v>1257.27</v>
      </c>
      <c r="P37" s="491">
        <v>770.59</v>
      </c>
      <c r="Q37" s="491">
        <v>344.74</v>
      </c>
      <c r="R37" s="491">
        <v>30.42</v>
      </c>
      <c r="S37" s="491">
        <v>1125.46</v>
      </c>
    </row>
    <row r="38" spans="1:19" x14ac:dyDescent="0.2">
      <c r="A38" s="491" t="s">
        <v>60</v>
      </c>
      <c r="B38" s="491">
        <v>10833.68</v>
      </c>
      <c r="C38" s="491">
        <v>310.68</v>
      </c>
      <c r="D38" s="491">
        <v>982.15</v>
      </c>
      <c r="E38" s="491">
        <v>2164.73</v>
      </c>
      <c r="F38" s="491">
        <v>1864.07</v>
      </c>
      <c r="G38" s="491">
        <v>1282.8</v>
      </c>
      <c r="H38" s="491">
        <v>0</v>
      </c>
      <c r="I38" s="491">
        <v>4229.24</v>
      </c>
      <c r="J38" s="492"/>
      <c r="K38" s="491" t="s">
        <v>60</v>
      </c>
      <c r="L38" s="491">
        <v>15343.51</v>
      </c>
      <c r="M38" s="491">
        <v>739.32</v>
      </c>
      <c r="N38" s="491">
        <v>1907.22</v>
      </c>
      <c r="O38" s="491">
        <v>2517.96</v>
      </c>
      <c r="P38" s="491">
        <v>2592.9699999999998</v>
      </c>
      <c r="Q38" s="491">
        <v>921.47</v>
      </c>
      <c r="R38" s="491">
        <v>10.71</v>
      </c>
      <c r="S38" s="491">
        <v>6653.85</v>
      </c>
    </row>
    <row r="39" spans="1:19" x14ac:dyDescent="0.2">
      <c r="A39" s="491" t="s">
        <v>61</v>
      </c>
      <c r="B39" s="491">
        <v>9452.9</v>
      </c>
      <c r="C39" s="491">
        <v>433.34</v>
      </c>
      <c r="D39" s="491">
        <v>1733.37</v>
      </c>
      <c r="E39" s="491">
        <v>2287.64</v>
      </c>
      <c r="F39" s="491">
        <v>1390.73</v>
      </c>
      <c r="G39" s="491">
        <v>463.58</v>
      </c>
      <c r="H39" s="491">
        <v>0</v>
      </c>
      <c r="I39" s="491">
        <v>3144.25</v>
      </c>
      <c r="J39" s="492"/>
      <c r="K39" s="491" t="s">
        <v>61</v>
      </c>
      <c r="L39" s="491">
        <v>13491.87</v>
      </c>
      <c r="M39" s="491">
        <v>1053.07</v>
      </c>
      <c r="N39" s="491">
        <v>2773.45</v>
      </c>
      <c r="O39" s="491">
        <v>2272.9699999999998</v>
      </c>
      <c r="P39" s="491">
        <v>1751.65</v>
      </c>
      <c r="Q39" s="491">
        <v>729.85</v>
      </c>
      <c r="R39" s="491">
        <v>10.43</v>
      </c>
      <c r="S39" s="491">
        <v>4900.45</v>
      </c>
    </row>
    <row r="40" spans="1:19" x14ac:dyDescent="0.2">
      <c r="A40" s="491" t="s">
        <v>62</v>
      </c>
      <c r="B40" s="491">
        <v>12888.84</v>
      </c>
      <c r="C40" s="491">
        <v>740.27</v>
      </c>
      <c r="D40" s="491">
        <v>2190.39</v>
      </c>
      <c r="E40" s="491">
        <v>2251.2399999999998</v>
      </c>
      <c r="F40" s="491">
        <v>1439.98</v>
      </c>
      <c r="G40" s="491">
        <v>841.68</v>
      </c>
      <c r="H40" s="491">
        <v>0</v>
      </c>
      <c r="I40" s="491">
        <v>5425.28</v>
      </c>
      <c r="J40" s="492"/>
      <c r="K40" s="491" t="s">
        <v>62</v>
      </c>
      <c r="L40" s="491">
        <v>17048.2</v>
      </c>
      <c r="M40" s="491">
        <v>2065.17</v>
      </c>
      <c r="N40" s="491">
        <v>3866.93</v>
      </c>
      <c r="O40" s="491">
        <v>2655.22</v>
      </c>
      <c r="P40" s="491">
        <v>1749.07</v>
      </c>
      <c r="Q40" s="491">
        <v>1000.98</v>
      </c>
      <c r="R40" s="491">
        <v>31.61</v>
      </c>
      <c r="S40" s="491">
        <v>5679.22</v>
      </c>
    </row>
    <row r="41" spans="1:19" x14ac:dyDescent="0.2">
      <c r="A41" s="491" t="s">
        <v>63</v>
      </c>
      <c r="B41" s="491">
        <v>9418.9699999999993</v>
      </c>
      <c r="C41" s="491">
        <v>789.91</v>
      </c>
      <c r="D41" s="491">
        <v>2069.77</v>
      </c>
      <c r="E41" s="491">
        <v>1049.8800000000001</v>
      </c>
      <c r="F41" s="491">
        <v>1199.8699999999999</v>
      </c>
      <c r="G41" s="491">
        <v>739.92</v>
      </c>
      <c r="H41" s="491">
        <v>20</v>
      </c>
      <c r="I41" s="491">
        <v>3549.61</v>
      </c>
      <c r="J41" s="492"/>
      <c r="K41" s="491" t="s">
        <v>63</v>
      </c>
      <c r="L41" s="491">
        <v>11816.61</v>
      </c>
      <c r="M41" s="491">
        <v>1346.62</v>
      </c>
      <c r="N41" s="491">
        <v>2592.25</v>
      </c>
      <c r="O41" s="491">
        <v>1211.96</v>
      </c>
      <c r="P41" s="491">
        <v>1503.73</v>
      </c>
      <c r="Q41" s="491">
        <v>875.3</v>
      </c>
      <c r="R41" s="491">
        <v>11.22</v>
      </c>
      <c r="S41" s="491">
        <v>4275.53</v>
      </c>
    </row>
    <row r="42" spans="1:19" x14ac:dyDescent="0.2">
      <c r="A42" s="491"/>
      <c r="B42" s="491"/>
      <c r="C42" s="491"/>
      <c r="D42" s="491"/>
      <c r="E42" s="491"/>
      <c r="F42" s="491"/>
      <c r="G42" s="491"/>
      <c r="H42" s="491"/>
      <c r="I42" s="491"/>
      <c r="J42" s="492"/>
      <c r="K42" s="491"/>
      <c r="L42" s="491"/>
      <c r="M42" s="491"/>
      <c r="N42" s="491"/>
      <c r="O42" s="491"/>
      <c r="P42" s="491"/>
      <c r="Q42" s="491"/>
      <c r="R42" s="491"/>
      <c r="S42" s="491"/>
    </row>
    <row r="43" spans="1:19" x14ac:dyDescent="0.2">
      <c r="A43" s="491" t="s">
        <v>64</v>
      </c>
      <c r="B43" s="491">
        <v>26348.18</v>
      </c>
      <c r="C43" s="491">
        <v>2173.9699999999998</v>
      </c>
      <c r="D43" s="491">
        <v>6391.69</v>
      </c>
      <c r="E43" s="491">
        <v>3145.75</v>
      </c>
      <c r="F43" s="491">
        <v>2985.46</v>
      </c>
      <c r="G43" s="491">
        <v>1693.1</v>
      </c>
      <c r="H43" s="491">
        <v>60.11</v>
      </c>
      <c r="I43" s="491">
        <v>9898.1</v>
      </c>
      <c r="J43" s="492"/>
      <c r="K43" s="491" t="s">
        <v>64</v>
      </c>
      <c r="L43" s="491">
        <v>33729.25</v>
      </c>
      <c r="M43" s="491">
        <v>4051.96</v>
      </c>
      <c r="N43" s="491">
        <v>8248.64</v>
      </c>
      <c r="O43" s="491">
        <v>3283.87</v>
      </c>
      <c r="P43" s="491">
        <v>4307.99</v>
      </c>
      <c r="Q43" s="491">
        <v>2070.5100000000002</v>
      </c>
      <c r="R43" s="491">
        <v>89.05</v>
      </c>
      <c r="S43" s="491">
        <v>11677.22</v>
      </c>
    </row>
    <row r="44" spans="1:19" x14ac:dyDescent="0.2">
      <c r="A44" s="491" t="s">
        <v>65</v>
      </c>
      <c r="B44" s="491">
        <v>122951.8</v>
      </c>
      <c r="C44" s="491">
        <v>5376.58</v>
      </c>
      <c r="D44" s="491">
        <v>17718.73</v>
      </c>
      <c r="E44" s="491">
        <v>22885.439999999999</v>
      </c>
      <c r="F44" s="491">
        <v>17209.05</v>
      </c>
      <c r="G44" s="491">
        <v>9344.06</v>
      </c>
      <c r="H44" s="491">
        <v>99.94</v>
      </c>
      <c r="I44" s="491">
        <v>50318</v>
      </c>
      <c r="J44" s="492"/>
      <c r="K44" s="491" t="s">
        <v>65</v>
      </c>
      <c r="L44" s="491">
        <v>174686.94</v>
      </c>
      <c r="M44" s="491">
        <v>12370.74</v>
      </c>
      <c r="N44" s="491">
        <v>31987.360000000001</v>
      </c>
      <c r="O44" s="491">
        <v>24870.68</v>
      </c>
      <c r="P44" s="491">
        <v>21845.29</v>
      </c>
      <c r="Q44" s="491">
        <v>10131.299999999999</v>
      </c>
      <c r="R44" s="491">
        <v>355.3</v>
      </c>
      <c r="S44" s="491">
        <v>73126.259999999995</v>
      </c>
    </row>
    <row r="45" spans="1:19" x14ac:dyDescent="0.2">
      <c r="A45" s="491" t="s">
        <v>66</v>
      </c>
      <c r="B45" s="491">
        <v>142860.42000000001</v>
      </c>
      <c r="C45" s="491">
        <v>10821.55</v>
      </c>
      <c r="D45" s="491">
        <v>25773.68</v>
      </c>
      <c r="E45" s="491">
        <v>29674.240000000002</v>
      </c>
      <c r="F45" s="491">
        <v>17872.560000000001</v>
      </c>
      <c r="G45" s="491">
        <v>7971.14</v>
      </c>
      <c r="H45" s="491">
        <v>210.03</v>
      </c>
      <c r="I45" s="491">
        <v>50537.22</v>
      </c>
      <c r="J45" s="492"/>
      <c r="K45" s="491" t="s">
        <v>66</v>
      </c>
      <c r="L45" s="491">
        <v>194332.22</v>
      </c>
      <c r="M45" s="491">
        <v>21335.63</v>
      </c>
      <c r="N45" s="491">
        <v>44277.06</v>
      </c>
      <c r="O45" s="491">
        <v>36544.68</v>
      </c>
      <c r="P45" s="491">
        <v>24066.51</v>
      </c>
      <c r="Q45" s="491">
        <v>10432.57</v>
      </c>
      <c r="R45" s="491">
        <v>368.21</v>
      </c>
      <c r="S45" s="491">
        <v>57307.55</v>
      </c>
    </row>
    <row r="46" spans="1:19" x14ac:dyDescent="0.2">
      <c r="A46" s="491" t="s">
        <v>67</v>
      </c>
      <c r="B46" s="491">
        <v>292177.88</v>
      </c>
      <c r="C46" s="491">
        <v>18370.490000000002</v>
      </c>
      <c r="D46" s="491">
        <v>49881.34</v>
      </c>
      <c r="E46" s="491">
        <v>55711.5</v>
      </c>
      <c r="F46" s="491">
        <v>38071.03</v>
      </c>
      <c r="G46" s="491">
        <v>19010.509999999998</v>
      </c>
      <c r="H46" s="491">
        <v>370.01</v>
      </c>
      <c r="I46" s="491">
        <v>110762.98</v>
      </c>
      <c r="J46" s="492"/>
      <c r="K46" s="491" t="s">
        <v>67</v>
      </c>
      <c r="L46" s="491">
        <v>399677.63</v>
      </c>
      <c r="M46" s="491">
        <v>37601.35</v>
      </c>
      <c r="N46" s="491">
        <v>84010.13</v>
      </c>
      <c r="O46" s="491">
        <v>64546.03</v>
      </c>
      <c r="P46" s="491">
        <v>49825.19</v>
      </c>
      <c r="Q46" s="491">
        <v>22431.26</v>
      </c>
      <c r="R46" s="491">
        <v>804.47</v>
      </c>
      <c r="S46" s="491">
        <v>140459.19</v>
      </c>
    </row>
  </sheetData>
  <mergeCells count="2">
    <mergeCell ref="C2:I2"/>
    <mergeCell ref="M2:S2"/>
  </mergeCells>
  <hyperlinks>
    <hyperlink ref="A1" location="Contents!A1" display="Back"/>
    <hyperlink ref="C1" location="'Table D2'!A1" display="Table D2"/>
  </hyperlinks>
  <pageMargins left="0.7" right="0.7" top="0.75" bottom="0.75" header="0.3" footer="0.3"/>
  <pageSetup paperSize="9" orientation="portrait"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tabColor theme="7" tint="0.39997558519241921"/>
  </sheetPr>
  <dimension ref="A1:S44"/>
  <sheetViews>
    <sheetView zoomScale="70" zoomScaleNormal="70" workbookViewId="0">
      <selection activeCell="B1" sqref="B1"/>
    </sheetView>
  </sheetViews>
  <sheetFormatPr defaultColWidth="8.85546875" defaultRowHeight="12.75" x14ac:dyDescent="0.2"/>
  <cols>
    <col min="1" max="16384" width="8.85546875" style="490"/>
  </cols>
  <sheetData>
    <row r="1" spans="1:19" x14ac:dyDescent="0.2">
      <c r="A1" s="496" t="s">
        <v>333</v>
      </c>
      <c r="B1" s="494"/>
      <c r="C1" s="496" t="s">
        <v>2801</v>
      </c>
      <c r="D1" s="494"/>
    </row>
    <row r="2" spans="1:19" x14ac:dyDescent="0.2">
      <c r="A2" s="487">
        <v>1981</v>
      </c>
      <c r="B2" s="498" t="s">
        <v>73</v>
      </c>
      <c r="C2" s="498" t="s">
        <v>269</v>
      </c>
      <c r="D2" s="498" t="s">
        <v>270</v>
      </c>
      <c r="E2" s="498" t="s">
        <v>271</v>
      </c>
      <c r="F2" s="498" t="s">
        <v>2802</v>
      </c>
      <c r="G2" s="498" t="s">
        <v>2803</v>
      </c>
      <c r="H2" s="498" t="s">
        <v>268</v>
      </c>
      <c r="I2" s="498" t="s">
        <v>2804</v>
      </c>
      <c r="J2" s="493"/>
      <c r="K2" s="487">
        <v>1991</v>
      </c>
      <c r="L2" s="498" t="s">
        <v>73</v>
      </c>
      <c r="M2" s="498" t="s">
        <v>269</v>
      </c>
      <c r="N2" s="498" t="s">
        <v>270</v>
      </c>
      <c r="O2" s="498" t="s">
        <v>271</v>
      </c>
      <c r="P2" s="498" t="s">
        <v>2802</v>
      </c>
      <c r="Q2" s="498" t="s">
        <v>2803</v>
      </c>
      <c r="R2" s="498" t="s">
        <v>268</v>
      </c>
      <c r="S2" s="498" t="s">
        <v>2804</v>
      </c>
    </row>
    <row r="3" spans="1:19" x14ac:dyDescent="0.2">
      <c r="A3" s="493"/>
      <c r="B3" s="498" t="s">
        <v>204</v>
      </c>
      <c r="C3" s="498" t="s">
        <v>276</v>
      </c>
      <c r="D3" s="498" t="s">
        <v>2805</v>
      </c>
      <c r="E3" s="498" t="s">
        <v>277</v>
      </c>
      <c r="F3" s="498" t="s">
        <v>2806</v>
      </c>
      <c r="G3" s="498" t="s">
        <v>2807</v>
      </c>
      <c r="H3" s="497"/>
      <c r="I3" s="498" t="s">
        <v>284</v>
      </c>
      <c r="J3" s="493"/>
      <c r="K3" s="493"/>
      <c r="L3" s="498" t="s">
        <v>204</v>
      </c>
      <c r="M3" s="498" t="s">
        <v>276</v>
      </c>
      <c r="N3" s="498" t="s">
        <v>2805</v>
      </c>
      <c r="O3" s="498" t="s">
        <v>277</v>
      </c>
      <c r="P3" s="498" t="s">
        <v>2806</v>
      </c>
      <c r="Q3" s="498" t="s">
        <v>2807</v>
      </c>
      <c r="R3" s="497"/>
      <c r="S3" s="498" t="s">
        <v>284</v>
      </c>
    </row>
    <row r="4" spans="1:19" x14ac:dyDescent="0.2">
      <c r="A4" s="493"/>
      <c r="B4" s="498" t="s">
        <v>302</v>
      </c>
      <c r="C4" s="498" t="s">
        <v>2808</v>
      </c>
      <c r="D4" s="497"/>
      <c r="E4" s="498" t="s">
        <v>2809</v>
      </c>
      <c r="F4" s="497"/>
      <c r="G4" s="498" t="s">
        <v>283</v>
      </c>
      <c r="H4" s="497"/>
      <c r="I4" s="498" t="s">
        <v>2810</v>
      </c>
      <c r="J4" s="493"/>
      <c r="K4" s="493"/>
      <c r="L4" s="498" t="s">
        <v>302</v>
      </c>
      <c r="M4" s="498" t="s">
        <v>2808</v>
      </c>
      <c r="N4" s="497"/>
      <c r="O4" s="498" t="s">
        <v>2809</v>
      </c>
      <c r="P4" s="497"/>
      <c r="Q4" s="498" t="s">
        <v>283</v>
      </c>
      <c r="R4" s="497"/>
      <c r="S4" s="498" t="s">
        <v>2810</v>
      </c>
    </row>
    <row r="5" spans="1:19" x14ac:dyDescent="0.2">
      <c r="A5" s="493"/>
      <c r="B5" s="497"/>
      <c r="C5" s="499"/>
      <c r="D5" s="497"/>
      <c r="E5" s="498" t="s">
        <v>2811</v>
      </c>
      <c r="F5" s="497"/>
      <c r="G5" s="497"/>
      <c r="H5" s="497"/>
      <c r="I5" s="498" t="s">
        <v>278</v>
      </c>
      <c r="J5" s="493"/>
      <c r="K5" s="493"/>
      <c r="L5" s="497"/>
      <c r="M5" s="499"/>
      <c r="N5" s="497"/>
      <c r="O5" s="498" t="s">
        <v>2811</v>
      </c>
      <c r="P5" s="497"/>
      <c r="Q5" s="497"/>
      <c r="R5" s="497"/>
      <c r="S5" s="498" t="s">
        <v>278</v>
      </c>
    </row>
    <row r="6" spans="1:19" x14ac:dyDescent="0.2">
      <c r="A6" s="492"/>
      <c r="B6" s="492"/>
      <c r="C6" s="492"/>
      <c r="D6" s="492"/>
      <c r="E6" s="492"/>
      <c r="F6" s="492"/>
      <c r="G6" s="492"/>
      <c r="H6" s="492"/>
      <c r="I6" s="492"/>
      <c r="J6" s="492"/>
      <c r="K6" s="492"/>
      <c r="L6" s="492"/>
      <c r="M6" s="492"/>
      <c r="N6" s="492"/>
      <c r="O6" s="492"/>
      <c r="P6" s="492"/>
      <c r="Q6" s="492"/>
      <c r="R6" s="492"/>
      <c r="S6" s="492"/>
    </row>
    <row r="7" spans="1:19" x14ac:dyDescent="0.2">
      <c r="A7" s="491" t="s">
        <v>31</v>
      </c>
      <c r="B7" s="491">
        <v>208</v>
      </c>
      <c r="C7" s="491">
        <v>0</v>
      </c>
      <c r="D7" s="491">
        <v>0</v>
      </c>
      <c r="E7" s="491">
        <v>0</v>
      </c>
      <c r="F7" s="491">
        <v>0</v>
      </c>
      <c r="G7" s="491">
        <v>10</v>
      </c>
      <c r="H7" s="491">
        <v>10</v>
      </c>
      <c r="I7" s="491">
        <v>187</v>
      </c>
      <c r="J7" s="492"/>
      <c r="K7" s="491" t="s">
        <v>31</v>
      </c>
      <c r="L7" s="491">
        <v>239</v>
      </c>
      <c r="M7" s="491">
        <v>0</v>
      </c>
      <c r="N7" s="491">
        <v>0</v>
      </c>
      <c r="O7" s="491">
        <v>11</v>
      </c>
      <c r="P7" s="491">
        <v>11</v>
      </c>
      <c r="Q7" s="491">
        <v>23</v>
      </c>
      <c r="R7" s="491">
        <v>0</v>
      </c>
      <c r="S7" s="491">
        <v>193</v>
      </c>
    </row>
    <row r="8" spans="1:19" x14ac:dyDescent="0.2">
      <c r="A8" s="491" t="s">
        <v>32</v>
      </c>
      <c r="B8" s="491">
        <v>6743</v>
      </c>
      <c r="C8" s="491">
        <v>10</v>
      </c>
      <c r="D8" s="491">
        <v>100</v>
      </c>
      <c r="E8" s="491">
        <v>1721</v>
      </c>
      <c r="F8" s="491">
        <v>730</v>
      </c>
      <c r="G8" s="491">
        <v>910</v>
      </c>
      <c r="H8" s="491">
        <v>540</v>
      </c>
      <c r="I8" s="491">
        <v>2731</v>
      </c>
      <c r="J8" s="492"/>
      <c r="K8" s="491" t="s">
        <v>32</v>
      </c>
      <c r="L8" s="491">
        <v>8236</v>
      </c>
      <c r="M8" s="491">
        <v>41</v>
      </c>
      <c r="N8" s="491">
        <v>10</v>
      </c>
      <c r="O8" s="491">
        <v>1256</v>
      </c>
      <c r="P8" s="491">
        <v>1590</v>
      </c>
      <c r="Q8" s="491">
        <v>1398</v>
      </c>
      <c r="R8" s="491">
        <v>557</v>
      </c>
      <c r="S8" s="491">
        <v>3384</v>
      </c>
    </row>
    <row r="9" spans="1:19" x14ac:dyDescent="0.2">
      <c r="A9" s="491" t="s">
        <v>33</v>
      </c>
      <c r="B9" s="491">
        <v>8610</v>
      </c>
      <c r="C9" s="491">
        <v>30</v>
      </c>
      <c r="D9" s="491">
        <v>91</v>
      </c>
      <c r="E9" s="491">
        <v>1197</v>
      </c>
      <c r="F9" s="491">
        <v>593</v>
      </c>
      <c r="G9" s="491">
        <v>1318</v>
      </c>
      <c r="H9" s="491">
        <v>392</v>
      </c>
      <c r="I9" s="491">
        <v>4989</v>
      </c>
      <c r="J9" s="492"/>
      <c r="K9" s="491" t="s">
        <v>33</v>
      </c>
      <c r="L9" s="491">
        <v>12255</v>
      </c>
      <c r="M9" s="491">
        <v>62</v>
      </c>
      <c r="N9" s="491">
        <v>52</v>
      </c>
      <c r="O9" s="491">
        <v>1288</v>
      </c>
      <c r="P9" s="491">
        <v>1340</v>
      </c>
      <c r="Q9" s="491">
        <v>2340</v>
      </c>
      <c r="R9" s="491">
        <v>794</v>
      </c>
      <c r="S9" s="491">
        <v>6380</v>
      </c>
    </row>
    <row r="10" spans="1:19" x14ac:dyDescent="0.2">
      <c r="A10" s="491" t="s">
        <v>34</v>
      </c>
      <c r="B10" s="491">
        <v>5772</v>
      </c>
      <c r="C10" s="491">
        <v>20</v>
      </c>
      <c r="D10" s="491">
        <v>60</v>
      </c>
      <c r="E10" s="491">
        <v>1325</v>
      </c>
      <c r="F10" s="491">
        <v>592</v>
      </c>
      <c r="G10" s="491">
        <v>713</v>
      </c>
      <c r="H10" s="491">
        <v>412</v>
      </c>
      <c r="I10" s="491">
        <v>2650</v>
      </c>
      <c r="J10" s="492"/>
      <c r="K10" s="491" t="s">
        <v>34</v>
      </c>
      <c r="L10" s="491">
        <v>8338</v>
      </c>
      <c r="M10" s="491">
        <v>20</v>
      </c>
      <c r="N10" s="491">
        <v>81</v>
      </c>
      <c r="O10" s="491">
        <v>1233</v>
      </c>
      <c r="P10" s="491">
        <v>1314</v>
      </c>
      <c r="Q10" s="491">
        <v>1415</v>
      </c>
      <c r="R10" s="491">
        <v>586</v>
      </c>
      <c r="S10" s="491">
        <v>3689</v>
      </c>
    </row>
    <row r="11" spans="1:19" x14ac:dyDescent="0.2">
      <c r="A11" s="491" t="s">
        <v>35</v>
      </c>
      <c r="B11" s="491">
        <v>12822</v>
      </c>
      <c r="C11" s="491">
        <v>0</v>
      </c>
      <c r="D11" s="491">
        <v>50</v>
      </c>
      <c r="E11" s="491">
        <v>1957</v>
      </c>
      <c r="F11" s="491">
        <v>1231</v>
      </c>
      <c r="G11" s="491">
        <v>1634</v>
      </c>
      <c r="H11" s="491">
        <v>494</v>
      </c>
      <c r="I11" s="491">
        <v>7455</v>
      </c>
      <c r="J11" s="492"/>
      <c r="K11" s="491" t="s">
        <v>35</v>
      </c>
      <c r="L11" s="491">
        <v>16900</v>
      </c>
      <c r="M11" s="491">
        <v>32</v>
      </c>
      <c r="N11" s="491">
        <v>21</v>
      </c>
      <c r="O11" s="491">
        <v>1738</v>
      </c>
      <c r="P11" s="491">
        <v>1791</v>
      </c>
      <c r="Q11" s="491">
        <v>2543</v>
      </c>
      <c r="R11" s="491">
        <v>763</v>
      </c>
      <c r="S11" s="491">
        <v>10013</v>
      </c>
    </row>
    <row r="12" spans="1:19" x14ac:dyDescent="0.2">
      <c r="A12" s="491" t="s">
        <v>36</v>
      </c>
      <c r="B12" s="491">
        <v>7612</v>
      </c>
      <c r="C12" s="491">
        <v>50</v>
      </c>
      <c r="D12" s="491">
        <v>89</v>
      </c>
      <c r="E12" s="491">
        <v>1014</v>
      </c>
      <c r="F12" s="491">
        <v>845</v>
      </c>
      <c r="G12" s="491">
        <v>1113</v>
      </c>
      <c r="H12" s="491">
        <v>398</v>
      </c>
      <c r="I12" s="491">
        <v>4104</v>
      </c>
      <c r="J12" s="492"/>
      <c r="K12" s="491" t="s">
        <v>36</v>
      </c>
      <c r="L12" s="491">
        <v>10034</v>
      </c>
      <c r="M12" s="491">
        <v>81</v>
      </c>
      <c r="N12" s="491">
        <v>121</v>
      </c>
      <c r="O12" s="491">
        <v>889</v>
      </c>
      <c r="P12" s="491">
        <v>1526</v>
      </c>
      <c r="Q12" s="491">
        <v>1677</v>
      </c>
      <c r="R12" s="491">
        <v>707</v>
      </c>
      <c r="S12" s="491">
        <v>5032</v>
      </c>
    </row>
    <row r="13" spans="1:19" x14ac:dyDescent="0.2">
      <c r="A13" s="491" t="s">
        <v>37</v>
      </c>
      <c r="B13" s="491">
        <v>9821</v>
      </c>
      <c r="C13" s="491">
        <v>20</v>
      </c>
      <c r="D13" s="491">
        <v>60</v>
      </c>
      <c r="E13" s="491">
        <v>799</v>
      </c>
      <c r="F13" s="491">
        <v>899</v>
      </c>
      <c r="G13" s="491">
        <v>1149</v>
      </c>
      <c r="H13" s="491">
        <v>440</v>
      </c>
      <c r="I13" s="491">
        <v>6454</v>
      </c>
      <c r="J13" s="492"/>
      <c r="K13" s="491" t="s">
        <v>37</v>
      </c>
      <c r="L13" s="491">
        <v>11889</v>
      </c>
      <c r="M13" s="491">
        <v>65</v>
      </c>
      <c r="N13" s="491">
        <v>11</v>
      </c>
      <c r="O13" s="491">
        <v>811</v>
      </c>
      <c r="P13" s="491">
        <v>963</v>
      </c>
      <c r="Q13" s="491">
        <v>2164</v>
      </c>
      <c r="R13" s="491">
        <v>660</v>
      </c>
      <c r="S13" s="491">
        <v>7215</v>
      </c>
    </row>
    <row r="14" spans="1:19" x14ac:dyDescent="0.2">
      <c r="A14" s="491" t="s">
        <v>38</v>
      </c>
      <c r="B14" s="491">
        <v>9930</v>
      </c>
      <c r="C14" s="491">
        <v>10</v>
      </c>
      <c r="D14" s="491">
        <v>119</v>
      </c>
      <c r="E14" s="491">
        <v>1423</v>
      </c>
      <c r="F14" s="491">
        <v>1353</v>
      </c>
      <c r="G14" s="491">
        <v>1274</v>
      </c>
      <c r="H14" s="491">
        <v>368</v>
      </c>
      <c r="I14" s="491">
        <v>5383</v>
      </c>
      <c r="J14" s="492"/>
      <c r="K14" s="491" t="s">
        <v>38</v>
      </c>
      <c r="L14" s="491">
        <v>14324</v>
      </c>
      <c r="M14" s="491">
        <v>51</v>
      </c>
      <c r="N14" s="491">
        <v>82</v>
      </c>
      <c r="O14" s="491">
        <v>1562</v>
      </c>
      <c r="P14" s="491">
        <v>2024</v>
      </c>
      <c r="Q14" s="491">
        <v>2240</v>
      </c>
      <c r="R14" s="491">
        <v>873</v>
      </c>
      <c r="S14" s="491">
        <v>7491</v>
      </c>
    </row>
    <row r="15" spans="1:19" x14ac:dyDescent="0.2">
      <c r="A15" s="491" t="s">
        <v>39</v>
      </c>
      <c r="B15" s="491">
        <v>12680</v>
      </c>
      <c r="C15" s="491">
        <v>10</v>
      </c>
      <c r="D15" s="491">
        <v>50</v>
      </c>
      <c r="E15" s="491">
        <v>2047</v>
      </c>
      <c r="F15" s="491">
        <v>959</v>
      </c>
      <c r="G15" s="491">
        <v>1627</v>
      </c>
      <c r="H15" s="491">
        <v>579</v>
      </c>
      <c r="I15" s="491">
        <v>7408</v>
      </c>
      <c r="J15" s="492"/>
      <c r="K15" s="491" t="s">
        <v>39</v>
      </c>
      <c r="L15" s="491">
        <v>16174</v>
      </c>
      <c r="M15" s="491">
        <v>41</v>
      </c>
      <c r="N15" s="491">
        <v>41</v>
      </c>
      <c r="O15" s="491">
        <v>1970</v>
      </c>
      <c r="P15" s="491">
        <v>1514</v>
      </c>
      <c r="Q15" s="491">
        <v>2633</v>
      </c>
      <c r="R15" s="491">
        <v>1006</v>
      </c>
      <c r="S15" s="491">
        <v>8968</v>
      </c>
    </row>
    <row r="16" spans="1:19" x14ac:dyDescent="0.2">
      <c r="A16" s="491" t="s">
        <v>40</v>
      </c>
      <c r="B16" s="491">
        <v>8637</v>
      </c>
      <c r="C16" s="491">
        <v>0</v>
      </c>
      <c r="D16" s="491">
        <v>109</v>
      </c>
      <c r="E16" s="491">
        <v>1968</v>
      </c>
      <c r="F16" s="491">
        <v>924</v>
      </c>
      <c r="G16" s="491">
        <v>1153</v>
      </c>
      <c r="H16" s="491">
        <v>288</v>
      </c>
      <c r="I16" s="491">
        <v>4194</v>
      </c>
      <c r="J16" s="492"/>
      <c r="K16" s="491" t="s">
        <v>40</v>
      </c>
      <c r="L16" s="491">
        <v>13640</v>
      </c>
      <c r="M16" s="491">
        <v>51</v>
      </c>
      <c r="N16" s="491">
        <v>30</v>
      </c>
      <c r="O16" s="491">
        <v>2454</v>
      </c>
      <c r="P16" s="491">
        <v>1663</v>
      </c>
      <c r="Q16" s="491">
        <v>2332</v>
      </c>
      <c r="R16" s="491">
        <v>892</v>
      </c>
      <c r="S16" s="491">
        <v>6216</v>
      </c>
    </row>
    <row r="17" spans="1:19" x14ac:dyDescent="0.2">
      <c r="A17" s="491" t="s">
        <v>41</v>
      </c>
      <c r="B17" s="491">
        <v>9971</v>
      </c>
      <c r="C17" s="491">
        <v>40</v>
      </c>
      <c r="D17" s="491">
        <v>70</v>
      </c>
      <c r="E17" s="491">
        <v>1550</v>
      </c>
      <c r="F17" s="491">
        <v>1360</v>
      </c>
      <c r="G17" s="491">
        <v>1190</v>
      </c>
      <c r="H17" s="491">
        <v>560</v>
      </c>
      <c r="I17" s="491">
        <v>5201</v>
      </c>
      <c r="J17" s="492"/>
      <c r="K17" s="491" t="s">
        <v>41</v>
      </c>
      <c r="L17" s="491">
        <v>13698</v>
      </c>
      <c r="M17" s="491">
        <v>31</v>
      </c>
      <c r="N17" s="491">
        <v>31</v>
      </c>
      <c r="O17" s="491">
        <v>1429</v>
      </c>
      <c r="P17" s="491">
        <v>2433</v>
      </c>
      <c r="Q17" s="491">
        <v>1822</v>
      </c>
      <c r="R17" s="491">
        <v>621</v>
      </c>
      <c r="S17" s="491">
        <v>7331</v>
      </c>
    </row>
    <row r="18" spans="1:19" x14ac:dyDescent="0.2">
      <c r="A18" s="491" t="s">
        <v>42</v>
      </c>
      <c r="B18" s="491">
        <v>13598</v>
      </c>
      <c r="C18" s="491">
        <v>20</v>
      </c>
      <c r="D18" s="491">
        <v>40</v>
      </c>
      <c r="E18" s="491">
        <v>2432</v>
      </c>
      <c r="F18" s="491">
        <v>1251</v>
      </c>
      <c r="G18" s="491">
        <v>1271</v>
      </c>
      <c r="H18" s="491">
        <v>506</v>
      </c>
      <c r="I18" s="491">
        <v>8080</v>
      </c>
      <c r="J18" s="492"/>
      <c r="K18" s="491" t="s">
        <v>42</v>
      </c>
      <c r="L18" s="491">
        <v>19262</v>
      </c>
      <c r="M18" s="491">
        <v>66</v>
      </c>
      <c r="N18" s="491">
        <v>22</v>
      </c>
      <c r="O18" s="491">
        <v>2143</v>
      </c>
      <c r="P18" s="491">
        <v>1303</v>
      </c>
      <c r="Q18" s="491">
        <v>2297</v>
      </c>
      <c r="R18" s="491">
        <v>773</v>
      </c>
      <c r="S18" s="491">
        <v>12658</v>
      </c>
    </row>
    <row r="19" spans="1:19" x14ac:dyDescent="0.2">
      <c r="A19" s="491" t="s">
        <v>43</v>
      </c>
      <c r="B19" s="491">
        <v>8674</v>
      </c>
      <c r="C19" s="491">
        <v>20</v>
      </c>
      <c r="D19" s="491">
        <v>60</v>
      </c>
      <c r="E19" s="491">
        <v>814</v>
      </c>
      <c r="F19" s="491">
        <v>804</v>
      </c>
      <c r="G19" s="491">
        <v>1116</v>
      </c>
      <c r="H19" s="491">
        <v>322</v>
      </c>
      <c r="I19" s="491">
        <v>5538</v>
      </c>
      <c r="J19" s="492"/>
      <c r="K19" s="491" t="s">
        <v>43</v>
      </c>
      <c r="L19" s="491">
        <v>10614</v>
      </c>
      <c r="M19" s="491">
        <v>43</v>
      </c>
      <c r="N19" s="491">
        <v>32</v>
      </c>
      <c r="O19" s="491">
        <v>801</v>
      </c>
      <c r="P19" s="491">
        <v>1083</v>
      </c>
      <c r="Q19" s="491">
        <v>1787</v>
      </c>
      <c r="R19" s="491">
        <v>466</v>
      </c>
      <c r="S19" s="491">
        <v>6401</v>
      </c>
    </row>
    <row r="20" spans="1:19" x14ac:dyDescent="0.2">
      <c r="A20" s="491" t="s">
        <v>44</v>
      </c>
      <c r="B20" s="491">
        <v>11778</v>
      </c>
      <c r="C20" s="491">
        <v>30</v>
      </c>
      <c r="D20" s="491">
        <v>49</v>
      </c>
      <c r="E20" s="491">
        <v>2103</v>
      </c>
      <c r="F20" s="491">
        <v>1007</v>
      </c>
      <c r="G20" s="491">
        <v>1392</v>
      </c>
      <c r="H20" s="491">
        <v>355</v>
      </c>
      <c r="I20" s="491">
        <v>6842</v>
      </c>
      <c r="J20" s="492"/>
      <c r="K20" s="491" t="s">
        <v>44</v>
      </c>
      <c r="L20" s="491">
        <v>19175</v>
      </c>
      <c r="M20" s="491">
        <v>76</v>
      </c>
      <c r="N20" s="491">
        <v>44</v>
      </c>
      <c r="O20" s="491">
        <v>1784</v>
      </c>
      <c r="P20" s="491">
        <v>1414</v>
      </c>
      <c r="Q20" s="491">
        <v>2567</v>
      </c>
      <c r="R20" s="491">
        <v>707</v>
      </c>
      <c r="S20" s="491">
        <v>12584</v>
      </c>
    </row>
    <row r="21" spans="1:19" x14ac:dyDescent="0.2">
      <c r="A21" s="491" t="s">
        <v>45</v>
      </c>
      <c r="B21" s="491">
        <v>5074</v>
      </c>
      <c r="C21" s="491">
        <v>0</v>
      </c>
      <c r="D21" s="491">
        <v>20</v>
      </c>
      <c r="E21" s="491">
        <v>959</v>
      </c>
      <c r="F21" s="491">
        <v>489</v>
      </c>
      <c r="G21" s="491">
        <v>739</v>
      </c>
      <c r="H21" s="491">
        <v>140</v>
      </c>
      <c r="I21" s="491">
        <v>2727</v>
      </c>
      <c r="J21" s="492"/>
      <c r="K21" s="491" t="s">
        <v>45</v>
      </c>
      <c r="L21" s="491">
        <v>7282</v>
      </c>
      <c r="M21" s="491">
        <v>10</v>
      </c>
      <c r="N21" s="491">
        <v>30</v>
      </c>
      <c r="O21" s="491">
        <v>839</v>
      </c>
      <c r="P21" s="491">
        <v>728</v>
      </c>
      <c r="Q21" s="491">
        <v>1558</v>
      </c>
      <c r="R21" s="491">
        <v>344</v>
      </c>
      <c r="S21" s="491">
        <v>3772</v>
      </c>
    </row>
    <row r="22" spans="1:19" x14ac:dyDescent="0.2">
      <c r="A22" s="491" t="s">
        <v>46</v>
      </c>
      <c r="B22" s="491">
        <v>7462</v>
      </c>
      <c r="C22" s="491">
        <v>40</v>
      </c>
      <c r="D22" s="491">
        <v>90</v>
      </c>
      <c r="E22" s="491">
        <v>1621</v>
      </c>
      <c r="F22" s="491">
        <v>910</v>
      </c>
      <c r="G22" s="491">
        <v>1030</v>
      </c>
      <c r="H22" s="491">
        <v>470</v>
      </c>
      <c r="I22" s="491">
        <v>3301</v>
      </c>
      <c r="J22" s="492"/>
      <c r="K22" s="491" t="s">
        <v>46</v>
      </c>
      <c r="L22" s="491">
        <v>8573</v>
      </c>
      <c r="M22" s="491">
        <v>60</v>
      </c>
      <c r="N22" s="491">
        <v>110</v>
      </c>
      <c r="O22" s="491">
        <v>1093</v>
      </c>
      <c r="P22" s="491">
        <v>1594</v>
      </c>
      <c r="Q22" s="491">
        <v>1684</v>
      </c>
      <c r="R22" s="491">
        <v>632</v>
      </c>
      <c r="S22" s="491">
        <v>3399</v>
      </c>
    </row>
    <row r="23" spans="1:19" x14ac:dyDescent="0.2">
      <c r="A23" s="491" t="s">
        <v>47</v>
      </c>
      <c r="B23" s="491">
        <v>6533</v>
      </c>
      <c r="C23" s="491">
        <v>50</v>
      </c>
      <c r="D23" s="491">
        <v>20</v>
      </c>
      <c r="E23" s="491">
        <v>1327</v>
      </c>
      <c r="F23" s="491">
        <v>563</v>
      </c>
      <c r="G23" s="491">
        <v>844</v>
      </c>
      <c r="H23" s="491">
        <v>503</v>
      </c>
      <c r="I23" s="491">
        <v>3226</v>
      </c>
      <c r="J23" s="492"/>
      <c r="K23" s="491" t="s">
        <v>47</v>
      </c>
      <c r="L23" s="491">
        <v>8224</v>
      </c>
      <c r="M23" s="491">
        <v>72</v>
      </c>
      <c r="N23" s="491">
        <v>31</v>
      </c>
      <c r="O23" s="491">
        <v>1154</v>
      </c>
      <c r="P23" s="491">
        <v>1195</v>
      </c>
      <c r="Q23" s="491">
        <v>1635</v>
      </c>
      <c r="R23" s="491">
        <v>603</v>
      </c>
      <c r="S23" s="491">
        <v>3535</v>
      </c>
    </row>
    <row r="24" spans="1:19" x14ac:dyDescent="0.2">
      <c r="A24" s="491" t="s">
        <v>48</v>
      </c>
      <c r="B24" s="491">
        <v>7316</v>
      </c>
      <c r="C24" s="491">
        <v>20</v>
      </c>
      <c r="D24" s="491">
        <v>30</v>
      </c>
      <c r="E24" s="491">
        <v>1233</v>
      </c>
      <c r="F24" s="491">
        <v>507</v>
      </c>
      <c r="G24" s="491">
        <v>1054</v>
      </c>
      <c r="H24" s="491">
        <v>467</v>
      </c>
      <c r="I24" s="491">
        <v>4006</v>
      </c>
      <c r="J24" s="492"/>
      <c r="K24" s="491" t="s">
        <v>48</v>
      </c>
      <c r="L24" s="491">
        <v>9793</v>
      </c>
      <c r="M24" s="491">
        <v>31</v>
      </c>
      <c r="N24" s="491">
        <v>21</v>
      </c>
      <c r="O24" s="491">
        <v>1128</v>
      </c>
      <c r="P24" s="491">
        <v>769</v>
      </c>
      <c r="Q24" s="491">
        <v>1784</v>
      </c>
      <c r="R24" s="491">
        <v>831</v>
      </c>
      <c r="S24" s="491">
        <v>5230</v>
      </c>
    </row>
    <row r="25" spans="1:19" x14ac:dyDescent="0.2">
      <c r="A25" s="491" t="s">
        <v>49</v>
      </c>
      <c r="B25" s="491">
        <v>10518</v>
      </c>
      <c r="C25" s="491">
        <v>20</v>
      </c>
      <c r="D25" s="491">
        <v>90</v>
      </c>
      <c r="E25" s="491">
        <v>1435</v>
      </c>
      <c r="F25" s="491">
        <v>1355</v>
      </c>
      <c r="G25" s="491">
        <v>1475</v>
      </c>
      <c r="H25" s="491">
        <v>532</v>
      </c>
      <c r="I25" s="491">
        <v>5610</v>
      </c>
      <c r="J25" s="492"/>
      <c r="K25" s="491" t="s">
        <v>49</v>
      </c>
      <c r="L25" s="491">
        <v>15175</v>
      </c>
      <c r="M25" s="491">
        <v>42</v>
      </c>
      <c r="N25" s="491">
        <v>21</v>
      </c>
      <c r="O25" s="491">
        <v>1444</v>
      </c>
      <c r="P25" s="491">
        <v>1487</v>
      </c>
      <c r="Q25" s="491">
        <v>2092</v>
      </c>
      <c r="R25" s="491">
        <v>701</v>
      </c>
      <c r="S25" s="491">
        <v>9388</v>
      </c>
    </row>
    <row r="26" spans="1:19" x14ac:dyDescent="0.2">
      <c r="A26" s="491" t="s">
        <v>50</v>
      </c>
      <c r="B26" s="491">
        <v>6895</v>
      </c>
      <c r="C26" s="491">
        <v>20</v>
      </c>
      <c r="D26" s="491">
        <v>10</v>
      </c>
      <c r="E26" s="491">
        <v>403</v>
      </c>
      <c r="F26" s="491">
        <v>372</v>
      </c>
      <c r="G26" s="491">
        <v>976</v>
      </c>
      <c r="H26" s="491">
        <v>211</v>
      </c>
      <c r="I26" s="491">
        <v>4902</v>
      </c>
      <c r="J26" s="492"/>
      <c r="K26" s="491" t="s">
        <v>50</v>
      </c>
      <c r="L26" s="491">
        <v>9784</v>
      </c>
      <c r="M26" s="491">
        <v>23</v>
      </c>
      <c r="N26" s="491">
        <v>0</v>
      </c>
      <c r="O26" s="491">
        <v>434</v>
      </c>
      <c r="P26" s="491">
        <v>582</v>
      </c>
      <c r="Q26" s="491">
        <v>1496</v>
      </c>
      <c r="R26" s="491">
        <v>297</v>
      </c>
      <c r="S26" s="491">
        <v>6953</v>
      </c>
    </row>
    <row r="27" spans="1:19" x14ac:dyDescent="0.2">
      <c r="A27" s="491" t="s">
        <v>51</v>
      </c>
      <c r="B27" s="491">
        <v>3528</v>
      </c>
      <c r="C27" s="491">
        <v>30</v>
      </c>
      <c r="D27" s="491">
        <v>60</v>
      </c>
      <c r="E27" s="491">
        <v>588</v>
      </c>
      <c r="F27" s="491">
        <v>369</v>
      </c>
      <c r="G27" s="491">
        <v>419</v>
      </c>
      <c r="H27" s="491">
        <v>159</v>
      </c>
      <c r="I27" s="491">
        <v>1904</v>
      </c>
      <c r="J27" s="492"/>
      <c r="K27" s="491" t="s">
        <v>51</v>
      </c>
      <c r="L27" s="491">
        <v>4432</v>
      </c>
      <c r="M27" s="491">
        <v>10</v>
      </c>
      <c r="N27" s="491">
        <v>30</v>
      </c>
      <c r="O27" s="491">
        <v>436</v>
      </c>
      <c r="P27" s="491">
        <v>456</v>
      </c>
      <c r="Q27" s="491">
        <v>872</v>
      </c>
      <c r="R27" s="491">
        <v>243</v>
      </c>
      <c r="S27" s="491">
        <v>2383</v>
      </c>
    </row>
    <row r="28" spans="1:19" x14ac:dyDescent="0.2">
      <c r="A28" s="491" t="s">
        <v>52</v>
      </c>
      <c r="B28" s="491">
        <v>16173</v>
      </c>
      <c r="C28" s="491">
        <v>30</v>
      </c>
      <c r="D28" s="491">
        <v>80</v>
      </c>
      <c r="E28" s="491">
        <v>1533</v>
      </c>
      <c r="F28" s="491">
        <v>1744</v>
      </c>
      <c r="G28" s="491">
        <v>1613</v>
      </c>
      <c r="H28" s="491">
        <v>641</v>
      </c>
      <c r="I28" s="491">
        <v>10531</v>
      </c>
      <c r="J28" s="492"/>
      <c r="K28" s="491" t="s">
        <v>52</v>
      </c>
      <c r="L28" s="491">
        <v>22810</v>
      </c>
      <c r="M28" s="491">
        <v>67</v>
      </c>
      <c r="N28" s="491">
        <v>89</v>
      </c>
      <c r="O28" s="491">
        <v>1616</v>
      </c>
      <c r="P28" s="491">
        <v>1928</v>
      </c>
      <c r="Q28" s="491">
        <v>3309</v>
      </c>
      <c r="R28" s="491">
        <v>891</v>
      </c>
      <c r="S28" s="491">
        <v>14909</v>
      </c>
    </row>
    <row r="29" spans="1:19" x14ac:dyDescent="0.2">
      <c r="A29" s="491" t="s">
        <v>53</v>
      </c>
      <c r="B29" s="491">
        <v>12101</v>
      </c>
      <c r="C29" s="491">
        <v>30</v>
      </c>
      <c r="D29" s="491">
        <v>100</v>
      </c>
      <c r="E29" s="491">
        <v>1590</v>
      </c>
      <c r="F29" s="491">
        <v>1340</v>
      </c>
      <c r="G29" s="491">
        <v>1550</v>
      </c>
      <c r="H29" s="491">
        <v>590</v>
      </c>
      <c r="I29" s="491">
        <v>6901</v>
      </c>
      <c r="J29" s="492"/>
      <c r="K29" s="491" t="s">
        <v>53</v>
      </c>
      <c r="L29" s="491">
        <v>16465</v>
      </c>
      <c r="M29" s="491">
        <v>43</v>
      </c>
      <c r="N29" s="491">
        <v>96</v>
      </c>
      <c r="O29" s="491">
        <v>1318</v>
      </c>
      <c r="P29" s="491">
        <v>2009</v>
      </c>
      <c r="Q29" s="491">
        <v>2200</v>
      </c>
      <c r="R29" s="491">
        <v>755</v>
      </c>
      <c r="S29" s="491">
        <v>10045</v>
      </c>
    </row>
    <row r="30" spans="1:19" x14ac:dyDescent="0.2">
      <c r="A30" s="491" t="s">
        <v>54</v>
      </c>
      <c r="B30" s="491">
        <v>4930</v>
      </c>
      <c r="C30" s="491">
        <v>0</v>
      </c>
      <c r="D30" s="491">
        <v>30</v>
      </c>
      <c r="E30" s="491">
        <v>916</v>
      </c>
      <c r="F30" s="491">
        <v>503</v>
      </c>
      <c r="G30" s="491">
        <v>674</v>
      </c>
      <c r="H30" s="491">
        <v>151</v>
      </c>
      <c r="I30" s="491">
        <v>2656</v>
      </c>
      <c r="J30" s="492"/>
      <c r="K30" s="491" t="s">
        <v>54</v>
      </c>
      <c r="L30" s="491">
        <v>7919</v>
      </c>
      <c r="M30" s="491">
        <v>30</v>
      </c>
      <c r="N30" s="491">
        <v>61</v>
      </c>
      <c r="O30" s="491">
        <v>992</v>
      </c>
      <c r="P30" s="491">
        <v>932</v>
      </c>
      <c r="Q30" s="491">
        <v>1327</v>
      </c>
      <c r="R30" s="491">
        <v>405</v>
      </c>
      <c r="S30" s="491">
        <v>4172</v>
      </c>
    </row>
    <row r="31" spans="1:19" x14ac:dyDescent="0.2">
      <c r="A31" s="491" t="s">
        <v>55</v>
      </c>
      <c r="B31" s="491">
        <v>12835</v>
      </c>
      <c r="C31" s="491">
        <v>0</v>
      </c>
      <c r="D31" s="491">
        <v>99</v>
      </c>
      <c r="E31" s="491">
        <v>2110</v>
      </c>
      <c r="F31" s="491">
        <v>1278</v>
      </c>
      <c r="G31" s="491">
        <v>1387</v>
      </c>
      <c r="H31" s="491">
        <v>535</v>
      </c>
      <c r="I31" s="491">
        <v>7428</v>
      </c>
      <c r="J31" s="492"/>
      <c r="K31" s="491" t="s">
        <v>55</v>
      </c>
      <c r="L31" s="491">
        <v>19274</v>
      </c>
      <c r="M31" s="491">
        <v>52</v>
      </c>
      <c r="N31" s="491">
        <v>73</v>
      </c>
      <c r="O31" s="491">
        <v>2051</v>
      </c>
      <c r="P31" s="491">
        <v>2299</v>
      </c>
      <c r="Q31" s="491">
        <v>2475</v>
      </c>
      <c r="R31" s="491">
        <v>808</v>
      </c>
      <c r="S31" s="491">
        <v>11517</v>
      </c>
    </row>
    <row r="32" spans="1:19" x14ac:dyDescent="0.2">
      <c r="A32" s="491" t="s">
        <v>56</v>
      </c>
      <c r="B32" s="491">
        <v>7077</v>
      </c>
      <c r="C32" s="491">
        <v>20</v>
      </c>
      <c r="D32" s="491">
        <v>0</v>
      </c>
      <c r="E32" s="491">
        <v>1393</v>
      </c>
      <c r="F32" s="491">
        <v>702</v>
      </c>
      <c r="G32" s="491">
        <v>1032</v>
      </c>
      <c r="H32" s="491">
        <v>391</v>
      </c>
      <c r="I32" s="491">
        <v>3539</v>
      </c>
      <c r="J32" s="492"/>
      <c r="K32" s="491" t="s">
        <v>56</v>
      </c>
      <c r="L32" s="491">
        <v>10168</v>
      </c>
      <c r="M32" s="491">
        <v>30</v>
      </c>
      <c r="N32" s="491">
        <v>40</v>
      </c>
      <c r="O32" s="491">
        <v>1274</v>
      </c>
      <c r="P32" s="491">
        <v>1213</v>
      </c>
      <c r="Q32" s="491">
        <v>1809</v>
      </c>
      <c r="R32" s="491">
        <v>677</v>
      </c>
      <c r="S32" s="491">
        <v>5125</v>
      </c>
    </row>
    <row r="33" spans="1:19" x14ac:dyDescent="0.2">
      <c r="A33" s="491" t="s">
        <v>57</v>
      </c>
      <c r="B33" s="491">
        <v>4492</v>
      </c>
      <c r="C33" s="491">
        <v>10</v>
      </c>
      <c r="D33" s="491">
        <v>60</v>
      </c>
      <c r="E33" s="491">
        <v>640</v>
      </c>
      <c r="F33" s="491">
        <v>310</v>
      </c>
      <c r="G33" s="491">
        <v>520</v>
      </c>
      <c r="H33" s="491">
        <v>150</v>
      </c>
      <c r="I33" s="491">
        <v>2801</v>
      </c>
      <c r="J33" s="492"/>
      <c r="K33" s="491" t="s">
        <v>57</v>
      </c>
      <c r="L33" s="491">
        <v>5546</v>
      </c>
      <c r="M33" s="491">
        <v>10</v>
      </c>
      <c r="N33" s="491">
        <v>10</v>
      </c>
      <c r="O33" s="491">
        <v>576</v>
      </c>
      <c r="P33" s="491">
        <v>422</v>
      </c>
      <c r="Q33" s="491">
        <v>741</v>
      </c>
      <c r="R33" s="491">
        <v>370</v>
      </c>
      <c r="S33" s="491">
        <v>3416</v>
      </c>
    </row>
    <row r="34" spans="1:19" x14ac:dyDescent="0.2">
      <c r="A34" s="491" t="s">
        <v>58</v>
      </c>
      <c r="B34" s="491">
        <v>13513</v>
      </c>
      <c r="C34" s="491">
        <v>20</v>
      </c>
      <c r="D34" s="491">
        <v>0</v>
      </c>
      <c r="E34" s="491">
        <v>1454</v>
      </c>
      <c r="F34" s="491">
        <v>1404</v>
      </c>
      <c r="G34" s="491">
        <v>1852</v>
      </c>
      <c r="H34" s="491">
        <v>747</v>
      </c>
      <c r="I34" s="491">
        <v>8036</v>
      </c>
      <c r="J34" s="492"/>
      <c r="K34" s="491" t="s">
        <v>58</v>
      </c>
      <c r="L34" s="491">
        <v>19780</v>
      </c>
      <c r="M34" s="491">
        <v>44</v>
      </c>
      <c r="N34" s="491">
        <v>0</v>
      </c>
      <c r="O34" s="491">
        <v>1657</v>
      </c>
      <c r="P34" s="491">
        <v>1822</v>
      </c>
      <c r="Q34" s="491">
        <v>2799</v>
      </c>
      <c r="R34" s="491">
        <v>911</v>
      </c>
      <c r="S34" s="491">
        <v>12546</v>
      </c>
    </row>
    <row r="35" spans="1:19" x14ac:dyDescent="0.2">
      <c r="A35" s="491" t="s">
        <v>59</v>
      </c>
      <c r="B35" s="491">
        <v>4275</v>
      </c>
      <c r="C35" s="491">
        <v>10</v>
      </c>
      <c r="D35" s="491">
        <v>10</v>
      </c>
      <c r="E35" s="491">
        <v>585</v>
      </c>
      <c r="F35" s="491">
        <v>506</v>
      </c>
      <c r="G35" s="491">
        <v>575</v>
      </c>
      <c r="H35" s="491">
        <v>208</v>
      </c>
      <c r="I35" s="491">
        <v>2381</v>
      </c>
      <c r="J35" s="492"/>
      <c r="K35" s="491" t="s">
        <v>59</v>
      </c>
      <c r="L35" s="491">
        <v>5779</v>
      </c>
      <c r="M35" s="491">
        <v>41</v>
      </c>
      <c r="N35" s="491">
        <v>51</v>
      </c>
      <c r="O35" s="491">
        <v>801</v>
      </c>
      <c r="P35" s="491">
        <v>902</v>
      </c>
      <c r="Q35" s="491">
        <v>1146</v>
      </c>
      <c r="R35" s="491">
        <v>345</v>
      </c>
      <c r="S35" s="491">
        <v>2494</v>
      </c>
    </row>
    <row r="36" spans="1:19" x14ac:dyDescent="0.2">
      <c r="A36" s="491" t="s">
        <v>60</v>
      </c>
      <c r="B36" s="491">
        <v>10834</v>
      </c>
      <c r="C36" s="491">
        <v>0</v>
      </c>
      <c r="D36" s="491">
        <v>10</v>
      </c>
      <c r="E36" s="491">
        <v>2065</v>
      </c>
      <c r="F36" s="491">
        <v>1022</v>
      </c>
      <c r="G36" s="491">
        <v>1273</v>
      </c>
      <c r="H36" s="491">
        <v>732</v>
      </c>
      <c r="I36" s="491">
        <v>5733</v>
      </c>
      <c r="J36" s="492"/>
      <c r="K36" s="491" t="s">
        <v>60</v>
      </c>
      <c r="L36" s="491">
        <v>15344</v>
      </c>
      <c r="M36" s="491">
        <v>21</v>
      </c>
      <c r="N36" s="491">
        <v>32</v>
      </c>
      <c r="O36" s="491">
        <v>2539</v>
      </c>
      <c r="P36" s="491">
        <v>1243</v>
      </c>
      <c r="Q36" s="491">
        <v>2025</v>
      </c>
      <c r="R36" s="491">
        <v>611</v>
      </c>
      <c r="S36" s="491">
        <v>8872</v>
      </c>
    </row>
    <row r="37" spans="1:19" x14ac:dyDescent="0.2">
      <c r="A37" s="491" t="s">
        <v>61</v>
      </c>
      <c r="B37" s="491">
        <v>9453</v>
      </c>
      <c r="C37" s="491">
        <v>0</v>
      </c>
      <c r="D37" s="491">
        <v>20</v>
      </c>
      <c r="E37" s="491">
        <v>2318</v>
      </c>
      <c r="F37" s="491">
        <v>937</v>
      </c>
      <c r="G37" s="491">
        <v>1411</v>
      </c>
      <c r="H37" s="491">
        <v>574</v>
      </c>
      <c r="I37" s="491">
        <v>4192</v>
      </c>
      <c r="J37" s="492"/>
      <c r="K37" s="491" t="s">
        <v>61</v>
      </c>
      <c r="L37" s="491">
        <v>13492</v>
      </c>
      <c r="M37" s="491">
        <v>31</v>
      </c>
      <c r="N37" s="491">
        <v>63</v>
      </c>
      <c r="O37" s="491">
        <v>2012</v>
      </c>
      <c r="P37" s="491">
        <v>1512</v>
      </c>
      <c r="Q37" s="491">
        <v>2054</v>
      </c>
      <c r="R37" s="491">
        <v>709</v>
      </c>
      <c r="S37" s="491">
        <v>7111</v>
      </c>
    </row>
    <row r="38" spans="1:19" x14ac:dyDescent="0.2">
      <c r="A38" s="491" t="s">
        <v>62</v>
      </c>
      <c r="B38" s="491">
        <v>12889</v>
      </c>
      <c r="C38" s="491">
        <v>30</v>
      </c>
      <c r="D38" s="491">
        <v>81</v>
      </c>
      <c r="E38" s="491">
        <v>1541</v>
      </c>
      <c r="F38" s="491">
        <v>1389</v>
      </c>
      <c r="G38" s="491">
        <v>1491</v>
      </c>
      <c r="H38" s="491">
        <v>345</v>
      </c>
      <c r="I38" s="491">
        <v>8011</v>
      </c>
      <c r="J38" s="492"/>
      <c r="K38" s="491" t="s">
        <v>62</v>
      </c>
      <c r="L38" s="491">
        <v>17048</v>
      </c>
      <c r="M38" s="491">
        <v>126</v>
      </c>
      <c r="N38" s="491">
        <v>32</v>
      </c>
      <c r="O38" s="491">
        <v>1370</v>
      </c>
      <c r="P38" s="491">
        <v>1591</v>
      </c>
      <c r="Q38" s="491">
        <v>2529</v>
      </c>
      <c r="R38" s="491">
        <v>759</v>
      </c>
      <c r="S38" s="491">
        <v>10642</v>
      </c>
    </row>
    <row r="39" spans="1:19" x14ac:dyDescent="0.2">
      <c r="A39" s="491" t="s">
        <v>63</v>
      </c>
      <c r="B39" s="491">
        <v>9419</v>
      </c>
      <c r="C39" s="491">
        <v>20</v>
      </c>
      <c r="D39" s="491">
        <v>20</v>
      </c>
      <c r="E39" s="491">
        <v>670</v>
      </c>
      <c r="F39" s="491">
        <v>720</v>
      </c>
      <c r="G39" s="491">
        <v>1500</v>
      </c>
      <c r="H39" s="491">
        <v>380</v>
      </c>
      <c r="I39" s="491">
        <v>6109</v>
      </c>
      <c r="J39" s="492"/>
      <c r="K39" s="491" t="s">
        <v>63</v>
      </c>
      <c r="L39" s="491">
        <v>11817</v>
      </c>
      <c r="M39" s="491">
        <v>45</v>
      </c>
      <c r="N39" s="491">
        <v>79</v>
      </c>
      <c r="O39" s="491">
        <v>696</v>
      </c>
      <c r="P39" s="491">
        <v>797</v>
      </c>
      <c r="Q39" s="491">
        <v>2098</v>
      </c>
      <c r="R39" s="491">
        <v>662</v>
      </c>
      <c r="S39" s="491">
        <v>7440</v>
      </c>
    </row>
    <row r="40" spans="1:19" x14ac:dyDescent="0.2">
      <c r="A40" s="491"/>
      <c r="B40" s="491"/>
      <c r="C40" s="491"/>
      <c r="D40" s="491"/>
      <c r="E40" s="491"/>
      <c r="F40" s="491"/>
      <c r="G40" s="491"/>
      <c r="H40" s="491"/>
      <c r="I40" s="491"/>
      <c r="J40" s="492"/>
      <c r="K40" s="491"/>
      <c r="L40" s="491"/>
      <c r="M40" s="491"/>
      <c r="N40" s="491"/>
      <c r="O40" s="491"/>
      <c r="P40" s="491"/>
      <c r="Q40" s="491"/>
      <c r="R40" s="491"/>
      <c r="S40" s="491"/>
    </row>
    <row r="41" spans="1:19" x14ac:dyDescent="0.2">
      <c r="A41" s="491" t="s">
        <v>64</v>
      </c>
      <c r="B41" s="491">
        <v>26348</v>
      </c>
      <c r="C41" s="491">
        <v>60</v>
      </c>
      <c r="D41" s="491">
        <v>90</v>
      </c>
      <c r="E41" s="491">
        <v>1873</v>
      </c>
      <c r="F41" s="491">
        <v>1994</v>
      </c>
      <c r="G41" s="491">
        <v>3637</v>
      </c>
      <c r="H41" s="491">
        <v>1042</v>
      </c>
      <c r="I41" s="491">
        <v>17652</v>
      </c>
      <c r="J41" s="492"/>
      <c r="K41" s="491" t="s">
        <v>64</v>
      </c>
      <c r="L41" s="491">
        <v>33729</v>
      </c>
      <c r="M41" s="491">
        <v>134</v>
      </c>
      <c r="N41" s="491">
        <v>89</v>
      </c>
      <c r="O41" s="491">
        <v>1959</v>
      </c>
      <c r="P41" s="491">
        <v>2360</v>
      </c>
      <c r="Q41" s="491">
        <v>5789</v>
      </c>
      <c r="R41" s="491">
        <v>1625</v>
      </c>
      <c r="S41" s="491">
        <v>21774</v>
      </c>
    </row>
    <row r="42" spans="1:19" x14ac:dyDescent="0.2">
      <c r="A42" s="491" t="s">
        <v>65</v>
      </c>
      <c r="B42" s="491">
        <v>122952</v>
      </c>
      <c r="C42" s="491">
        <v>200</v>
      </c>
      <c r="D42" s="491">
        <v>610</v>
      </c>
      <c r="E42" s="491">
        <v>17099</v>
      </c>
      <c r="F42" s="491">
        <v>12592</v>
      </c>
      <c r="G42" s="491">
        <v>14421</v>
      </c>
      <c r="H42" s="491">
        <v>5307</v>
      </c>
      <c r="I42" s="491">
        <v>72724</v>
      </c>
      <c r="J42" s="492"/>
      <c r="K42" s="491" t="s">
        <v>65</v>
      </c>
      <c r="L42" s="491">
        <v>174687</v>
      </c>
      <c r="M42" s="491">
        <v>581</v>
      </c>
      <c r="N42" s="491">
        <v>441</v>
      </c>
      <c r="O42" s="491">
        <v>16720</v>
      </c>
      <c r="P42" s="491">
        <v>16204</v>
      </c>
      <c r="Q42" s="491">
        <v>24042</v>
      </c>
      <c r="R42" s="491">
        <v>7375</v>
      </c>
      <c r="S42" s="491">
        <v>109323</v>
      </c>
    </row>
    <row r="43" spans="1:19" x14ac:dyDescent="0.2">
      <c r="A43" s="491" t="s">
        <v>66</v>
      </c>
      <c r="B43" s="491">
        <v>142860</v>
      </c>
      <c r="C43" s="491">
        <v>350</v>
      </c>
      <c r="D43" s="491">
        <v>1080</v>
      </c>
      <c r="E43" s="491">
        <v>25764</v>
      </c>
      <c r="F43" s="491">
        <v>14382</v>
      </c>
      <c r="G43" s="491">
        <v>19223</v>
      </c>
      <c r="H43" s="491">
        <v>7241</v>
      </c>
      <c r="I43" s="491">
        <v>74821</v>
      </c>
      <c r="J43" s="492"/>
      <c r="K43" s="491" t="s">
        <v>66</v>
      </c>
      <c r="L43" s="491">
        <v>194332</v>
      </c>
      <c r="M43" s="491">
        <v>736</v>
      </c>
      <c r="N43" s="491">
        <v>921</v>
      </c>
      <c r="O43" s="491">
        <v>24087</v>
      </c>
      <c r="P43" s="491">
        <v>24895</v>
      </c>
      <c r="Q43" s="491">
        <v>32965</v>
      </c>
      <c r="R43" s="491">
        <v>11946</v>
      </c>
      <c r="S43" s="491">
        <v>98782</v>
      </c>
    </row>
    <row r="44" spans="1:19" x14ac:dyDescent="0.2">
      <c r="A44" s="491" t="s">
        <v>67</v>
      </c>
      <c r="B44" s="491">
        <v>292178</v>
      </c>
      <c r="C44" s="491">
        <v>610</v>
      </c>
      <c r="D44" s="491">
        <v>1780</v>
      </c>
      <c r="E44" s="491">
        <v>44741</v>
      </c>
      <c r="F44" s="491">
        <v>28971</v>
      </c>
      <c r="G44" s="491">
        <v>37281</v>
      </c>
      <c r="H44" s="491">
        <v>13590</v>
      </c>
      <c r="I44" s="491">
        <v>165204</v>
      </c>
      <c r="J44" s="492"/>
      <c r="K44" s="491" t="s">
        <v>67</v>
      </c>
      <c r="L44" s="491">
        <v>399678</v>
      </c>
      <c r="M44" s="491">
        <v>1442</v>
      </c>
      <c r="N44" s="491">
        <v>1452</v>
      </c>
      <c r="O44" s="491">
        <v>42669</v>
      </c>
      <c r="P44" s="491">
        <v>43369</v>
      </c>
      <c r="Q44" s="491">
        <v>62436</v>
      </c>
      <c r="R44" s="491">
        <v>20885</v>
      </c>
      <c r="S44" s="491">
        <v>227426</v>
      </c>
    </row>
  </sheetData>
  <hyperlinks>
    <hyperlink ref="A1" location="Contents!A1" display="Back"/>
    <hyperlink ref="C1" location="'Table D3'!A1" display="Table D3"/>
  </hyperlinks>
  <pageMargins left="0.7" right="0.7" top="0.75" bottom="0.75" header="0.3" footer="0.3"/>
  <pageSetup paperSize="9" orientation="portrait" r:id="rId1"/>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tabColor theme="7" tint="0.39997558519241921"/>
  </sheetPr>
  <dimension ref="A1:L43"/>
  <sheetViews>
    <sheetView zoomScale="70" zoomScaleNormal="70" workbookViewId="0">
      <selection activeCell="C1" sqref="C1"/>
    </sheetView>
  </sheetViews>
  <sheetFormatPr defaultColWidth="8.85546875" defaultRowHeight="12.75" x14ac:dyDescent="0.2"/>
  <cols>
    <col min="1" max="16384" width="8.85546875" style="322"/>
  </cols>
  <sheetData>
    <row r="1" spans="1:12" x14ac:dyDescent="0.2">
      <c r="A1" s="345" t="s">
        <v>333</v>
      </c>
      <c r="B1" s="335"/>
      <c r="C1" s="496" t="s">
        <v>2784</v>
      </c>
      <c r="D1" s="335"/>
    </row>
    <row r="2" spans="1:12" x14ac:dyDescent="0.3">
      <c r="A2" s="179">
        <v>1981</v>
      </c>
      <c r="B2" s="334" t="s">
        <v>117</v>
      </c>
      <c r="C2" s="334" t="s">
        <v>121</v>
      </c>
      <c r="D2" s="334" t="s">
        <v>119</v>
      </c>
      <c r="E2" s="334" t="s">
        <v>591</v>
      </c>
      <c r="F2" s="334" t="s">
        <v>488</v>
      </c>
      <c r="G2" s="334">
        <v>1991</v>
      </c>
      <c r="H2" s="334" t="s">
        <v>117</v>
      </c>
      <c r="I2" s="334" t="s">
        <v>121</v>
      </c>
      <c r="J2" s="334" t="s">
        <v>119</v>
      </c>
      <c r="K2" s="334" t="s">
        <v>591</v>
      </c>
      <c r="L2" s="334" t="s">
        <v>488</v>
      </c>
    </row>
    <row r="3" spans="1:12" x14ac:dyDescent="0.3">
      <c r="A3" s="334"/>
      <c r="B3" s="334" t="s">
        <v>120</v>
      </c>
      <c r="C3" s="334" t="s">
        <v>123</v>
      </c>
      <c r="D3" s="334" t="s">
        <v>122</v>
      </c>
      <c r="E3" s="334" t="s">
        <v>592</v>
      </c>
      <c r="F3" s="334" t="s">
        <v>593</v>
      </c>
      <c r="G3" s="334"/>
      <c r="H3" s="334" t="s">
        <v>120</v>
      </c>
      <c r="I3" s="334" t="s">
        <v>123</v>
      </c>
      <c r="J3" s="334" t="s">
        <v>122</v>
      </c>
      <c r="K3" s="334" t="s">
        <v>592</v>
      </c>
      <c r="L3" s="334" t="s">
        <v>593</v>
      </c>
    </row>
    <row r="4" spans="1:12" x14ac:dyDescent="0.3">
      <c r="A4" s="334"/>
      <c r="B4" s="332"/>
      <c r="C4" s="332"/>
      <c r="D4" s="334"/>
      <c r="E4" s="334" t="s">
        <v>594</v>
      </c>
      <c r="F4" s="334"/>
      <c r="G4" s="334"/>
      <c r="H4" s="332"/>
      <c r="I4" s="332"/>
      <c r="J4" s="334"/>
      <c r="K4" s="334" t="s">
        <v>594</v>
      </c>
      <c r="L4" s="334"/>
    </row>
    <row r="5" spans="1:12" x14ac:dyDescent="0.3">
      <c r="A5" s="332"/>
      <c r="B5" s="332"/>
      <c r="C5" s="332"/>
      <c r="D5" s="332"/>
      <c r="E5" s="332"/>
      <c r="F5" s="332"/>
      <c r="G5" s="332"/>
      <c r="H5" s="332"/>
      <c r="I5" s="332"/>
      <c r="J5" s="332"/>
      <c r="K5" s="332"/>
      <c r="L5" s="332"/>
    </row>
    <row r="6" spans="1:12" x14ac:dyDescent="0.3">
      <c r="A6" s="179" t="s">
        <v>31</v>
      </c>
      <c r="B6" s="332">
        <v>2001</v>
      </c>
      <c r="C6" s="332">
        <v>1668</v>
      </c>
      <c r="D6" s="332">
        <v>43</v>
      </c>
      <c r="E6" s="332">
        <v>68</v>
      </c>
      <c r="F6" s="332">
        <v>222</v>
      </c>
      <c r="G6" s="179" t="s">
        <v>31</v>
      </c>
      <c r="H6" s="332">
        <v>2169</v>
      </c>
      <c r="I6" s="332">
        <v>1750</v>
      </c>
      <c r="J6" s="332">
        <v>41</v>
      </c>
      <c r="K6" s="332">
        <v>76</v>
      </c>
      <c r="L6" s="332">
        <v>302</v>
      </c>
    </row>
    <row r="7" spans="1:12" x14ac:dyDescent="0.3">
      <c r="A7" s="179" t="s">
        <v>32</v>
      </c>
      <c r="B7" s="332">
        <v>55773</v>
      </c>
      <c r="C7" s="332">
        <v>52336</v>
      </c>
      <c r="D7" s="332">
        <v>1428</v>
      </c>
      <c r="E7" s="332">
        <v>1468</v>
      </c>
      <c r="F7" s="332">
        <v>541</v>
      </c>
      <c r="G7" s="179" t="s">
        <v>32</v>
      </c>
      <c r="H7" s="332">
        <v>58119</v>
      </c>
      <c r="I7" s="332">
        <v>53563</v>
      </c>
      <c r="J7" s="332">
        <v>1389</v>
      </c>
      <c r="K7" s="332">
        <v>2368</v>
      </c>
      <c r="L7" s="332">
        <v>799</v>
      </c>
    </row>
    <row r="8" spans="1:12" x14ac:dyDescent="0.3">
      <c r="A8" s="179" t="s">
        <v>33</v>
      </c>
      <c r="B8" s="332">
        <v>106271</v>
      </c>
      <c r="C8" s="332">
        <v>80518</v>
      </c>
      <c r="D8" s="332">
        <v>4180</v>
      </c>
      <c r="E8" s="332">
        <v>9758</v>
      </c>
      <c r="F8" s="332">
        <v>11815</v>
      </c>
      <c r="G8" s="179" t="s">
        <v>33</v>
      </c>
      <c r="H8" s="332">
        <v>115456</v>
      </c>
      <c r="I8" s="332">
        <v>81434</v>
      </c>
      <c r="J8" s="332">
        <v>4908</v>
      </c>
      <c r="K8" s="332">
        <v>14196</v>
      </c>
      <c r="L8" s="332">
        <v>14918</v>
      </c>
    </row>
    <row r="9" spans="1:12" x14ac:dyDescent="0.3">
      <c r="A9" s="179" t="s">
        <v>34</v>
      </c>
      <c r="B9" s="332">
        <v>77500</v>
      </c>
      <c r="C9" s="332">
        <v>72655</v>
      </c>
      <c r="D9" s="332">
        <v>1143</v>
      </c>
      <c r="E9" s="332">
        <v>2424</v>
      </c>
      <c r="F9" s="332">
        <v>1278</v>
      </c>
      <c r="G9" s="179" t="s">
        <v>34</v>
      </c>
      <c r="H9" s="332">
        <v>84908</v>
      </c>
      <c r="I9" s="332">
        <v>78354</v>
      </c>
      <c r="J9" s="332">
        <v>1260</v>
      </c>
      <c r="K9" s="332">
        <v>3653</v>
      </c>
      <c r="L9" s="332">
        <v>1641</v>
      </c>
    </row>
    <row r="10" spans="1:12" x14ac:dyDescent="0.3">
      <c r="A10" s="179" t="s">
        <v>35</v>
      </c>
      <c r="B10" s="332">
        <v>89268</v>
      </c>
      <c r="C10" s="332">
        <v>49691</v>
      </c>
      <c r="D10" s="332">
        <v>9328</v>
      </c>
      <c r="E10" s="332">
        <v>21741</v>
      </c>
      <c r="F10" s="332">
        <v>8508</v>
      </c>
      <c r="G10" s="179" t="s">
        <v>35</v>
      </c>
      <c r="H10" s="332">
        <v>93968</v>
      </c>
      <c r="I10" s="332">
        <v>46097</v>
      </c>
      <c r="J10" s="332">
        <v>10573</v>
      </c>
      <c r="K10" s="332">
        <v>26740</v>
      </c>
      <c r="L10" s="332">
        <v>10558</v>
      </c>
    </row>
    <row r="11" spans="1:12" x14ac:dyDescent="0.3">
      <c r="A11" s="179" t="s">
        <v>36</v>
      </c>
      <c r="B11" s="332">
        <v>109298</v>
      </c>
      <c r="C11" s="332">
        <v>100960</v>
      </c>
      <c r="D11" s="332">
        <v>1758</v>
      </c>
      <c r="E11" s="332">
        <v>3130</v>
      </c>
      <c r="F11" s="332">
        <v>3450</v>
      </c>
      <c r="G11" s="179" t="s">
        <v>36</v>
      </c>
      <c r="H11" s="332">
        <v>119574</v>
      </c>
      <c r="I11" s="332">
        <v>109009</v>
      </c>
      <c r="J11" s="332">
        <v>2096</v>
      </c>
      <c r="K11" s="332">
        <v>4370</v>
      </c>
      <c r="L11" s="332">
        <v>4099</v>
      </c>
    </row>
    <row r="12" spans="1:12" x14ac:dyDescent="0.3">
      <c r="A12" s="179" t="s">
        <v>37</v>
      </c>
      <c r="B12" s="332">
        <v>70061</v>
      </c>
      <c r="C12" s="332">
        <v>47328</v>
      </c>
      <c r="D12" s="332">
        <v>5190</v>
      </c>
      <c r="E12" s="332">
        <v>5935</v>
      </c>
      <c r="F12" s="332">
        <v>11608</v>
      </c>
      <c r="G12" s="179" t="s">
        <v>37</v>
      </c>
      <c r="H12" s="332">
        <v>80149</v>
      </c>
      <c r="I12" s="332">
        <v>52899</v>
      </c>
      <c r="J12" s="332">
        <v>5362</v>
      </c>
      <c r="K12" s="332">
        <v>7385</v>
      </c>
      <c r="L12" s="332">
        <v>14503</v>
      </c>
    </row>
    <row r="13" spans="1:12" x14ac:dyDescent="0.3">
      <c r="A13" s="179" t="s">
        <v>38</v>
      </c>
      <c r="B13" s="332">
        <v>114592</v>
      </c>
      <c r="C13" s="332">
        <v>96747</v>
      </c>
      <c r="D13" s="332">
        <v>2965</v>
      </c>
      <c r="E13" s="332">
        <v>10253</v>
      </c>
      <c r="F13" s="332">
        <v>4627</v>
      </c>
      <c r="G13" s="179" t="s">
        <v>38</v>
      </c>
      <c r="H13" s="332">
        <v>124872</v>
      </c>
      <c r="I13" s="332">
        <v>100976</v>
      </c>
      <c r="J13" s="332">
        <v>3436</v>
      </c>
      <c r="K13" s="332">
        <v>14905</v>
      </c>
      <c r="L13" s="332">
        <v>5555</v>
      </c>
    </row>
    <row r="14" spans="1:12" x14ac:dyDescent="0.3">
      <c r="A14" s="179" t="s">
        <v>39</v>
      </c>
      <c r="B14" s="332">
        <v>100294</v>
      </c>
      <c r="C14" s="332">
        <v>68837</v>
      </c>
      <c r="D14" s="332">
        <v>6269</v>
      </c>
      <c r="E14" s="332">
        <v>17001</v>
      </c>
      <c r="F14" s="332">
        <v>8187</v>
      </c>
      <c r="G14" s="179" t="s">
        <v>39</v>
      </c>
      <c r="H14" s="332">
        <v>108644</v>
      </c>
      <c r="I14" s="332">
        <v>68647</v>
      </c>
      <c r="J14" s="332">
        <v>7304</v>
      </c>
      <c r="K14" s="332">
        <v>21380</v>
      </c>
      <c r="L14" s="332">
        <v>11313</v>
      </c>
    </row>
    <row r="15" spans="1:12" x14ac:dyDescent="0.3">
      <c r="A15" s="179" t="s">
        <v>40</v>
      </c>
      <c r="B15" s="332">
        <v>95075</v>
      </c>
      <c r="C15" s="332">
        <v>79161</v>
      </c>
      <c r="D15" s="332">
        <v>2375</v>
      </c>
      <c r="E15" s="332">
        <v>9649</v>
      </c>
      <c r="F15" s="332">
        <v>3890</v>
      </c>
      <c r="G15" s="179" t="s">
        <v>40</v>
      </c>
      <c r="H15" s="332">
        <v>101731</v>
      </c>
      <c r="I15" s="332">
        <v>78139</v>
      </c>
      <c r="J15" s="332">
        <v>3311</v>
      </c>
      <c r="K15" s="332">
        <v>15095</v>
      </c>
      <c r="L15" s="332">
        <v>5186</v>
      </c>
    </row>
    <row r="16" spans="1:12" x14ac:dyDescent="0.3">
      <c r="A16" s="179" t="s">
        <v>41</v>
      </c>
      <c r="B16" s="332">
        <v>78070</v>
      </c>
      <c r="C16" s="332">
        <v>69558</v>
      </c>
      <c r="D16" s="332">
        <v>2289</v>
      </c>
      <c r="E16" s="332">
        <v>4435</v>
      </c>
      <c r="F16" s="332">
        <v>1788</v>
      </c>
      <c r="G16" s="179" t="s">
        <v>41</v>
      </c>
      <c r="H16" s="332">
        <v>84757</v>
      </c>
      <c r="I16" s="332">
        <v>72864</v>
      </c>
      <c r="J16" s="332">
        <v>2527</v>
      </c>
      <c r="K16" s="332">
        <v>6550</v>
      </c>
      <c r="L16" s="332">
        <v>2816</v>
      </c>
    </row>
    <row r="17" spans="1:12" x14ac:dyDescent="0.3">
      <c r="A17" s="179" t="s">
        <v>42</v>
      </c>
      <c r="B17" s="332">
        <v>68499</v>
      </c>
      <c r="C17" s="332">
        <v>45810</v>
      </c>
      <c r="D17" s="332">
        <v>3169</v>
      </c>
      <c r="E17" s="332">
        <v>14452</v>
      </c>
      <c r="F17" s="332">
        <v>5068</v>
      </c>
      <c r="G17" s="179" t="s">
        <v>42</v>
      </c>
      <c r="H17" s="332">
        <v>75631</v>
      </c>
      <c r="I17" s="332">
        <v>48760</v>
      </c>
      <c r="J17" s="332">
        <v>3548</v>
      </c>
      <c r="K17" s="332">
        <v>15622</v>
      </c>
      <c r="L17" s="332">
        <v>7701</v>
      </c>
    </row>
    <row r="18" spans="1:12" x14ac:dyDescent="0.3">
      <c r="A18" s="179" t="s">
        <v>43</v>
      </c>
      <c r="B18" s="332">
        <v>61057</v>
      </c>
      <c r="C18" s="332">
        <v>41727</v>
      </c>
      <c r="D18" s="332">
        <v>5304</v>
      </c>
      <c r="E18" s="332">
        <v>6813</v>
      </c>
      <c r="F18" s="332">
        <v>7213</v>
      </c>
      <c r="G18" s="179" t="s">
        <v>43</v>
      </c>
      <c r="H18" s="332">
        <v>69823</v>
      </c>
      <c r="I18" s="332">
        <v>47421</v>
      </c>
      <c r="J18" s="332">
        <v>5085</v>
      </c>
      <c r="K18" s="332">
        <v>7325</v>
      </c>
      <c r="L18" s="332">
        <v>9992</v>
      </c>
    </row>
    <row r="19" spans="1:12" x14ac:dyDescent="0.3">
      <c r="A19" s="179" t="s">
        <v>44</v>
      </c>
      <c r="B19" s="332">
        <v>77090</v>
      </c>
      <c r="C19" s="332">
        <v>49964</v>
      </c>
      <c r="D19" s="332">
        <v>4203</v>
      </c>
      <c r="E19" s="332">
        <v>16923</v>
      </c>
      <c r="F19" s="332">
        <v>6000</v>
      </c>
      <c r="G19" s="179" t="s">
        <v>44</v>
      </c>
      <c r="H19" s="332">
        <v>85281</v>
      </c>
      <c r="I19" s="332">
        <v>52381</v>
      </c>
      <c r="J19" s="332">
        <v>4973</v>
      </c>
      <c r="K19" s="332">
        <v>18529</v>
      </c>
      <c r="L19" s="332">
        <v>9398</v>
      </c>
    </row>
    <row r="20" spans="1:12" x14ac:dyDescent="0.3">
      <c r="A20" s="179" t="s">
        <v>45</v>
      </c>
      <c r="B20" s="332">
        <v>70408</v>
      </c>
      <c r="C20" s="332">
        <v>56272</v>
      </c>
      <c r="D20" s="332">
        <v>3053</v>
      </c>
      <c r="E20" s="332">
        <v>7617</v>
      </c>
      <c r="F20" s="332">
        <v>3466</v>
      </c>
      <c r="G20" s="179" t="s">
        <v>45</v>
      </c>
      <c r="H20" s="332">
        <v>75498</v>
      </c>
      <c r="I20" s="332">
        <v>53527</v>
      </c>
      <c r="J20" s="332">
        <v>4199</v>
      </c>
      <c r="K20" s="332">
        <v>13439</v>
      </c>
      <c r="L20" s="332">
        <v>4333</v>
      </c>
    </row>
    <row r="21" spans="1:12" x14ac:dyDescent="0.3">
      <c r="A21" s="179" t="s">
        <v>46</v>
      </c>
      <c r="B21" s="332">
        <v>84715</v>
      </c>
      <c r="C21" s="332">
        <v>80434</v>
      </c>
      <c r="D21" s="332">
        <v>1564</v>
      </c>
      <c r="E21" s="332">
        <v>1564</v>
      </c>
      <c r="F21" s="332">
        <v>1153</v>
      </c>
      <c r="G21" s="179" t="s">
        <v>46</v>
      </c>
      <c r="H21" s="332">
        <v>89072</v>
      </c>
      <c r="I21" s="332">
        <v>83963</v>
      </c>
      <c r="J21" s="332">
        <v>1577</v>
      </c>
      <c r="K21" s="332">
        <v>2204</v>
      </c>
      <c r="L21" s="332">
        <v>1328</v>
      </c>
    </row>
    <row r="22" spans="1:12" x14ac:dyDescent="0.3">
      <c r="A22" s="179" t="s">
        <v>47</v>
      </c>
      <c r="B22" s="332">
        <v>81755</v>
      </c>
      <c r="C22" s="332">
        <v>72960</v>
      </c>
      <c r="D22" s="332">
        <v>2416</v>
      </c>
      <c r="E22" s="332">
        <v>3894</v>
      </c>
      <c r="F22" s="332">
        <v>2485</v>
      </c>
      <c r="G22" s="179" t="s">
        <v>47</v>
      </c>
      <c r="H22" s="332">
        <v>90999</v>
      </c>
      <c r="I22" s="332">
        <v>77401</v>
      </c>
      <c r="J22" s="332">
        <v>2916</v>
      </c>
      <c r="K22" s="332">
        <v>7207</v>
      </c>
      <c r="L22" s="332">
        <v>3475</v>
      </c>
    </row>
    <row r="23" spans="1:12" x14ac:dyDescent="0.3">
      <c r="A23" s="179" t="s">
        <v>48</v>
      </c>
      <c r="B23" s="332">
        <v>73112</v>
      </c>
      <c r="C23" s="332">
        <v>58181</v>
      </c>
      <c r="D23" s="332">
        <v>2542</v>
      </c>
      <c r="E23" s="332">
        <v>8523</v>
      </c>
      <c r="F23" s="332">
        <v>3866</v>
      </c>
      <c r="G23" s="179" t="s">
        <v>48</v>
      </c>
      <c r="H23" s="332">
        <v>79789</v>
      </c>
      <c r="I23" s="332">
        <v>58788</v>
      </c>
      <c r="J23" s="332">
        <v>3166</v>
      </c>
      <c r="K23" s="332">
        <v>12678</v>
      </c>
      <c r="L23" s="332">
        <v>5157</v>
      </c>
    </row>
    <row r="24" spans="1:12" x14ac:dyDescent="0.3">
      <c r="A24" s="179" t="s">
        <v>49</v>
      </c>
      <c r="B24" s="332">
        <v>64317</v>
      </c>
      <c r="C24" s="332">
        <v>45199</v>
      </c>
      <c r="D24" s="332">
        <v>5645</v>
      </c>
      <c r="E24" s="332">
        <v>8298</v>
      </c>
      <c r="F24" s="332">
        <v>5175</v>
      </c>
      <c r="G24" s="179" t="s">
        <v>49</v>
      </c>
      <c r="H24" s="332">
        <v>74226</v>
      </c>
      <c r="I24" s="332">
        <v>51994</v>
      </c>
      <c r="J24" s="332">
        <v>6075</v>
      </c>
      <c r="K24" s="332">
        <v>9007</v>
      </c>
      <c r="L24" s="332">
        <v>7150</v>
      </c>
    </row>
    <row r="25" spans="1:12" x14ac:dyDescent="0.3">
      <c r="A25" s="179" t="s">
        <v>50</v>
      </c>
      <c r="B25" s="332">
        <v>56092</v>
      </c>
      <c r="C25" s="332">
        <v>33848</v>
      </c>
      <c r="D25" s="332">
        <v>2866</v>
      </c>
      <c r="E25" s="332">
        <v>4628</v>
      </c>
      <c r="F25" s="332">
        <v>14750</v>
      </c>
      <c r="G25" s="179" t="s">
        <v>50</v>
      </c>
      <c r="H25" s="332">
        <v>68222</v>
      </c>
      <c r="I25" s="332">
        <v>38570</v>
      </c>
      <c r="J25" s="332">
        <v>2823</v>
      </c>
      <c r="K25" s="332">
        <v>5447</v>
      </c>
      <c r="L25" s="332">
        <v>21382</v>
      </c>
    </row>
    <row r="26" spans="1:12" x14ac:dyDescent="0.3">
      <c r="A26" s="179" t="s">
        <v>51</v>
      </c>
      <c r="B26" s="332">
        <v>51435</v>
      </c>
      <c r="C26" s="332">
        <v>45265</v>
      </c>
      <c r="D26" s="332">
        <v>1308</v>
      </c>
      <c r="E26" s="332">
        <v>2210</v>
      </c>
      <c r="F26" s="332">
        <v>2652</v>
      </c>
      <c r="G26" s="179" t="s">
        <v>51</v>
      </c>
      <c r="H26" s="332">
        <v>55280</v>
      </c>
      <c r="I26" s="332">
        <v>47155</v>
      </c>
      <c r="J26" s="332">
        <v>1424</v>
      </c>
      <c r="K26" s="332">
        <v>3104</v>
      </c>
      <c r="L26" s="332">
        <v>3597</v>
      </c>
    </row>
    <row r="27" spans="1:12" x14ac:dyDescent="0.3">
      <c r="A27" s="179" t="s">
        <v>52</v>
      </c>
      <c r="B27" s="332">
        <v>95662</v>
      </c>
      <c r="C27" s="332">
        <v>67059</v>
      </c>
      <c r="D27" s="332">
        <v>5182</v>
      </c>
      <c r="E27" s="332">
        <v>16719</v>
      </c>
      <c r="F27" s="332">
        <v>6702</v>
      </c>
      <c r="G27" s="179" t="s">
        <v>52</v>
      </c>
      <c r="H27" s="332">
        <v>108920</v>
      </c>
      <c r="I27" s="332">
        <v>74287</v>
      </c>
      <c r="J27" s="332">
        <v>5531</v>
      </c>
      <c r="K27" s="332">
        <v>19452</v>
      </c>
      <c r="L27" s="332">
        <v>9650</v>
      </c>
    </row>
    <row r="28" spans="1:12" x14ac:dyDescent="0.3">
      <c r="A28" s="179" t="s">
        <v>53</v>
      </c>
      <c r="B28" s="332">
        <v>88341</v>
      </c>
      <c r="C28" s="332">
        <v>72681</v>
      </c>
      <c r="D28" s="332">
        <v>2976</v>
      </c>
      <c r="E28" s="332">
        <v>9829</v>
      </c>
      <c r="F28" s="332">
        <v>2855</v>
      </c>
      <c r="G28" s="179" t="s">
        <v>53</v>
      </c>
      <c r="H28" s="332">
        <v>99198</v>
      </c>
      <c r="I28" s="332">
        <v>78205</v>
      </c>
      <c r="J28" s="332">
        <v>3419</v>
      </c>
      <c r="K28" s="332">
        <v>13257</v>
      </c>
      <c r="L28" s="332">
        <v>4317</v>
      </c>
    </row>
    <row r="29" spans="1:12" x14ac:dyDescent="0.3">
      <c r="A29" s="179" t="s">
        <v>54</v>
      </c>
      <c r="B29" s="332">
        <v>63985</v>
      </c>
      <c r="C29" s="332">
        <v>53527</v>
      </c>
      <c r="D29" s="332">
        <v>2008</v>
      </c>
      <c r="E29" s="332">
        <v>5048</v>
      </c>
      <c r="F29" s="332">
        <v>3402</v>
      </c>
      <c r="G29" s="179" t="s">
        <v>54</v>
      </c>
      <c r="H29" s="332">
        <v>69928</v>
      </c>
      <c r="I29" s="332">
        <v>54653</v>
      </c>
      <c r="J29" s="332">
        <v>2471</v>
      </c>
      <c r="K29" s="332">
        <v>7712</v>
      </c>
      <c r="L29" s="332">
        <v>5092</v>
      </c>
    </row>
    <row r="30" spans="1:12" x14ac:dyDescent="0.3">
      <c r="A30" s="179" t="s">
        <v>55</v>
      </c>
      <c r="B30" s="332">
        <v>74214</v>
      </c>
      <c r="C30" s="332">
        <v>58045</v>
      </c>
      <c r="D30" s="332">
        <v>1766</v>
      </c>
      <c r="E30" s="332">
        <v>12953</v>
      </c>
      <c r="F30" s="332">
        <v>1450</v>
      </c>
      <c r="G30" s="179" t="s">
        <v>55</v>
      </c>
      <c r="H30" s="332">
        <v>80025</v>
      </c>
      <c r="I30" s="332">
        <v>54880</v>
      </c>
      <c r="J30" s="332">
        <v>1945</v>
      </c>
      <c r="K30" s="332">
        <v>19787</v>
      </c>
      <c r="L30" s="332">
        <v>3413</v>
      </c>
    </row>
    <row r="31" spans="1:12" x14ac:dyDescent="0.3">
      <c r="A31" s="179" t="s">
        <v>56</v>
      </c>
      <c r="B31" s="332">
        <v>82762</v>
      </c>
      <c r="C31" s="332">
        <v>72046</v>
      </c>
      <c r="D31" s="332">
        <v>2141</v>
      </c>
      <c r="E31" s="332">
        <v>6179</v>
      </c>
      <c r="F31" s="332">
        <v>2396</v>
      </c>
      <c r="G31" s="179" t="s">
        <v>56</v>
      </c>
      <c r="H31" s="332">
        <v>88164</v>
      </c>
      <c r="I31" s="332">
        <v>70506</v>
      </c>
      <c r="J31" s="332">
        <v>2810</v>
      </c>
      <c r="K31" s="332">
        <v>11868</v>
      </c>
      <c r="L31" s="332">
        <v>2980</v>
      </c>
    </row>
    <row r="32" spans="1:12" x14ac:dyDescent="0.3">
      <c r="A32" s="179" t="s">
        <v>57</v>
      </c>
      <c r="B32" s="332">
        <v>64133</v>
      </c>
      <c r="C32" s="332">
        <v>55861</v>
      </c>
      <c r="D32" s="332">
        <v>1566</v>
      </c>
      <c r="E32" s="332">
        <v>2282</v>
      </c>
      <c r="F32" s="332">
        <v>4424</v>
      </c>
      <c r="G32" s="179" t="s">
        <v>57</v>
      </c>
      <c r="H32" s="332">
        <v>70274</v>
      </c>
      <c r="I32" s="332">
        <v>59436</v>
      </c>
      <c r="J32" s="332">
        <v>1942</v>
      </c>
      <c r="K32" s="332">
        <v>2949</v>
      </c>
      <c r="L32" s="332">
        <v>5947</v>
      </c>
    </row>
    <row r="33" spans="1:12" x14ac:dyDescent="0.3">
      <c r="A33" s="179" t="s">
        <v>58</v>
      </c>
      <c r="B33" s="332">
        <v>83127</v>
      </c>
      <c r="C33" s="332">
        <v>66190</v>
      </c>
      <c r="D33" s="332">
        <v>4020</v>
      </c>
      <c r="E33" s="332">
        <v>10140</v>
      </c>
      <c r="F33" s="332">
        <v>2777</v>
      </c>
      <c r="G33" s="179" t="s">
        <v>58</v>
      </c>
      <c r="H33" s="332">
        <v>96633</v>
      </c>
      <c r="I33" s="332">
        <v>72217</v>
      </c>
      <c r="J33" s="332">
        <v>4729</v>
      </c>
      <c r="K33" s="332">
        <v>13868</v>
      </c>
      <c r="L33" s="332">
        <v>5819</v>
      </c>
    </row>
    <row r="34" spans="1:12" x14ac:dyDescent="0.3">
      <c r="A34" s="179" t="s">
        <v>59</v>
      </c>
      <c r="B34" s="332">
        <v>63613</v>
      </c>
      <c r="C34" s="332">
        <v>58435</v>
      </c>
      <c r="D34" s="332">
        <v>1265</v>
      </c>
      <c r="E34" s="332">
        <v>1951</v>
      </c>
      <c r="F34" s="332">
        <v>1962</v>
      </c>
      <c r="G34" s="179" t="s">
        <v>59</v>
      </c>
      <c r="H34" s="332">
        <v>69270</v>
      </c>
      <c r="I34" s="332">
        <v>62166</v>
      </c>
      <c r="J34" s="332">
        <v>1600</v>
      </c>
      <c r="K34" s="332">
        <v>3051</v>
      </c>
      <c r="L34" s="332">
        <v>2453</v>
      </c>
    </row>
    <row r="35" spans="1:12" x14ac:dyDescent="0.3">
      <c r="A35" s="179" t="s">
        <v>60</v>
      </c>
      <c r="B35" s="332">
        <v>53116</v>
      </c>
      <c r="C35" s="332">
        <v>42433</v>
      </c>
      <c r="D35" s="332">
        <v>1721</v>
      </c>
      <c r="E35" s="332">
        <v>7019</v>
      </c>
      <c r="F35" s="332">
        <v>1943</v>
      </c>
      <c r="G35" s="179" t="s">
        <v>60</v>
      </c>
      <c r="H35" s="332">
        <v>62882</v>
      </c>
      <c r="I35" s="332">
        <v>46453</v>
      </c>
      <c r="J35" s="332">
        <v>1965</v>
      </c>
      <c r="K35" s="332">
        <v>11092</v>
      </c>
      <c r="L35" s="332">
        <v>3372</v>
      </c>
    </row>
    <row r="36" spans="1:12" x14ac:dyDescent="0.3">
      <c r="A36" s="179" t="s">
        <v>61</v>
      </c>
      <c r="B36" s="332">
        <v>80663</v>
      </c>
      <c r="C36" s="332">
        <v>67873</v>
      </c>
      <c r="D36" s="332">
        <v>1791</v>
      </c>
      <c r="E36" s="332">
        <v>9228</v>
      </c>
      <c r="F36" s="332">
        <v>1771</v>
      </c>
      <c r="G36" s="179" t="s">
        <v>61</v>
      </c>
      <c r="H36" s="332">
        <v>86722</v>
      </c>
      <c r="I36" s="332">
        <v>67855</v>
      </c>
      <c r="J36" s="332">
        <v>2525</v>
      </c>
      <c r="K36" s="332">
        <v>13190</v>
      </c>
      <c r="L36" s="332">
        <v>3152</v>
      </c>
    </row>
    <row r="37" spans="1:12" x14ac:dyDescent="0.3">
      <c r="A37" s="179" t="s">
        <v>62</v>
      </c>
      <c r="B37" s="332">
        <v>98208</v>
      </c>
      <c r="C37" s="332">
        <v>73907</v>
      </c>
      <c r="D37" s="332">
        <v>4663</v>
      </c>
      <c r="E37" s="332">
        <v>13174</v>
      </c>
      <c r="F37" s="332">
        <v>6464</v>
      </c>
      <c r="G37" s="179" t="s">
        <v>62</v>
      </c>
      <c r="H37" s="332">
        <v>109815</v>
      </c>
      <c r="I37" s="332">
        <v>81471</v>
      </c>
      <c r="J37" s="332">
        <v>4769</v>
      </c>
      <c r="K37" s="332">
        <v>14152</v>
      </c>
      <c r="L37" s="332">
        <v>9423</v>
      </c>
    </row>
    <row r="38" spans="1:12" x14ac:dyDescent="0.3">
      <c r="A38" s="179" t="s">
        <v>63</v>
      </c>
      <c r="B38" s="332">
        <v>73149</v>
      </c>
      <c r="C38" s="332">
        <v>45392</v>
      </c>
      <c r="D38" s="332">
        <v>5215</v>
      </c>
      <c r="E38" s="332">
        <v>6914</v>
      </c>
      <c r="F38" s="332">
        <v>15628</v>
      </c>
      <c r="G38" s="179" t="s">
        <v>63</v>
      </c>
      <c r="H38" s="332">
        <v>83167</v>
      </c>
      <c r="I38" s="332">
        <v>49570</v>
      </c>
      <c r="J38" s="332">
        <v>4685</v>
      </c>
      <c r="K38" s="332">
        <v>8380</v>
      </c>
      <c r="L38" s="332">
        <v>20532</v>
      </c>
    </row>
    <row r="39" spans="1:12" x14ac:dyDescent="0.3">
      <c r="A39" s="332"/>
      <c r="B39" s="332"/>
      <c r="C39" s="332"/>
      <c r="D39" s="332"/>
      <c r="E39" s="332"/>
      <c r="F39" s="332"/>
      <c r="G39" s="332"/>
      <c r="H39" s="332"/>
      <c r="I39" s="332"/>
      <c r="J39" s="332"/>
      <c r="K39" s="332"/>
      <c r="L39" s="332"/>
    </row>
    <row r="40" spans="1:12" x14ac:dyDescent="0.2">
      <c r="A40" s="329" t="s">
        <v>64</v>
      </c>
      <c r="B40" s="332">
        <v>201303</v>
      </c>
      <c r="C40" s="332">
        <v>128236</v>
      </c>
      <c r="D40" s="332">
        <v>13314</v>
      </c>
      <c r="E40" s="332">
        <v>17545</v>
      </c>
      <c r="F40" s="332">
        <v>42208</v>
      </c>
      <c r="G40" s="329" t="s">
        <v>64</v>
      </c>
      <c r="H40" s="332">
        <v>233707</v>
      </c>
      <c r="I40" s="332">
        <v>142789</v>
      </c>
      <c r="J40" s="332">
        <v>12911</v>
      </c>
      <c r="K40" s="332">
        <v>21288</v>
      </c>
      <c r="L40" s="332">
        <v>56719</v>
      </c>
    </row>
    <row r="41" spans="1:12" x14ac:dyDescent="0.2">
      <c r="A41" s="329" t="s">
        <v>65</v>
      </c>
      <c r="B41" s="332">
        <v>763631</v>
      </c>
      <c r="C41" s="332">
        <v>563015</v>
      </c>
      <c r="D41" s="332">
        <v>38649</v>
      </c>
      <c r="E41" s="332">
        <v>116320</v>
      </c>
      <c r="F41" s="332">
        <v>45647</v>
      </c>
      <c r="G41" s="329" t="s">
        <v>65</v>
      </c>
      <c r="H41" s="332">
        <v>862434</v>
      </c>
      <c r="I41" s="332">
        <v>608069</v>
      </c>
      <c r="J41" s="332">
        <v>42039</v>
      </c>
      <c r="K41" s="332">
        <v>142091</v>
      </c>
      <c r="L41" s="332">
        <v>70235</v>
      </c>
    </row>
    <row r="42" spans="1:12" x14ac:dyDescent="0.2">
      <c r="A42" s="329" t="s">
        <v>66</v>
      </c>
      <c r="B42" s="332">
        <v>1542722</v>
      </c>
      <c r="C42" s="332">
        <v>1291317</v>
      </c>
      <c r="D42" s="332">
        <v>51389</v>
      </c>
      <c r="E42" s="332">
        <v>128355</v>
      </c>
      <c r="F42" s="332">
        <v>71661</v>
      </c>
      <c r="G42" s="329" t="s">
        <v>66</v>
      </c>
      <c r="H42" s="332">
        <v>1667025</v>
      </c>
      <c r="I42" s="332">
        <v>1324533</v>
      </c>
      <c r="J42" s="332">
        <v>61434</v>
      </c>
      <c r="K42" s="332">
        <v>186659</v>
      </c>
      <c r="L42" s="332">
        <v>94399</v>
      </c>
    </row>
    <row r="43" spans="1:12" x14ac:dyDescent="0.2">
      <c r="A43" s="329" t="s">
        <v>67</v>
      </c>
      <c r="B43" s="332">
        <v>2507656</v>
      </c>
      <c r="C43" s="332">
        <v>1982568</v>
      </c>
      <c r="D43" s="332">
        <v>103352</v>
      </c>
      <c r="E43" s="332">
        <v>262220</v>
      </c>
      <c r="F43" s="332">
        <v>159516</v>
      </c>
      <c r="G43" s="329" t="s">
        <v>67</v>
      </c>
      <c r="H43" s="332">
        <v>2763166</v>
      </c>
      <c r="I43" s="332">
        <v>2075391</v>
      </c>
      <c r="J43" s="332">
        <v>116384</v>
      </c>
      <c r="K43" s="332">
        <v>350038</v>
      </c>
      <c r="L43" s="332">
        <v>221353</v>
      </c>
    </row>
  </sheetData>
  <hyperlinks>
    <hyperlink ref="A1" location="Contents!A1" display="Back"/>
    <hyperlink ref="C1" location="'Table D4'!A1" display="Table D4"/>
  </hyperlinks>
  <pageMargins left="0.7" right="0.7" top="0.75" bottom="0.75" header="0.3" footer="0.3"/>
  <pageSetup paperSize="9" orientation="portrait" r:id="rId1"/>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pageSetUpPr fitToPage="1"/>
  </sheetPr>
  <dimension ref="A1:B36"/>
  <sheetViews>
    <sheetView workbookViewId="0">
      <pane ySplit="3" topLeftCell="A4" activePane="bottomLeft" state="frozen"/>
      <selection pane="bottomLeft"/>
    </sheetView>
  </sheetViews>
  <sheetFormatPr defaultColWidth="8.85546875" defaultRowHeight="15" x14ac:dyDescent="0.25"/>
  <cols>
    <col min="1" max="1" width="20.140625" style="210" customWidth="1"/>
    <col min="2" max="2" width="105.5703125" style="210" customWidth="1"/>
    <col min="3" max="3" width="4.85546875" style="1" customWidth="1"/>
    <col min="4" max="4" width="4.5703125" style="1" customWidth="1"/>
    <col min="5" max="16384" width="8.85546875" style="1"/>
  </cols>
  <sheetData>
    <row r="1" spans="1:2" x14ac:dyDescent="0.25">
      <c r="A1" s="211" t="s">
        <v>652</v>
      </c>
      <c r="B1" s="212" t="s">
        <v>333</v>
      </c>
    </row>
    <row r="3" spans="1:2" x14ac:dyDescent="0.25">
      <c r="A3" s="209" t="s">
        <v>2860</v>
      </c>
      <c r="B3" s="209" t="s">
        <v>758</v>
      </c>
    </row>
    <row r="4" spans="1:2" ht="75" x14ac:dyDescent="0.25">
      <c r="A4" s="209" t="s">
        <v>703</v>
      </c>
      <c r="B4" s="436" t="s">
        <v>704</v>
      </c>
    </row>
    <row r="5" spans="1:2" ht="60" x14ac:dyDescent="0.25">
      <c r="A5" s="209" t="s">
        <v>705</v>
      </c>
      <c r="B5" s="209" t="s">
        <v>2862</v>
      </c>
    </row>
    <row r="6" spans="1:2" ht="45" x14ac:dyDescent="0.25">
      <c r="A6" s="209" t="s">
        <v>2861</v>
      </c>
      <c r="B6" s="209" t="s">
        <v>2865</v>
      </c>
    </row>
    <row r="7" spans="1:2" ht="45" x14ac:dyDescent="0.25">
      <c r="A7" s="436" t="s">
        <v>706</v>
      </c>
      <c r="B7" s="436" t="s">
        <v>707</v>
      </c>
    </row>
    <row r="8" spans="1:2" ht="43.15" x14ac:dyDescent="0.3">
      <c r="A8" s="209" t="s">
        <v>708</v>
      </c>
      <c r="B8" s="209" t="s">
        <v>709</v>
      </c>
    </row>
    <row r="9" spans="1:2" ht="30" x14ac:dyDescent="0.25">
      <c r="A9" s="209" t="s">
        <v>710</v>
      </c>
      <c r="B9" s="209" t="s">
        <v>711</v>
      </c>
    </row>
    <row r="10" spans="1:2" ht="111" customHeight="1" x14ac:dyDescent="0.25">
      <c r="A10" s="209" t="s">
        <v>712</v>
      </c>
      <c r="B10" s="209" t="s">
        <v>713</v>
      </c>
    </row>
    <row r="11" spans="1:2" ht="60" x14ac:dyDescent="0.25">
      <c r="A11" s="209" t="s">
        <v>714</v>
      </c>
      <c r="B11" s="209" t="s">
        <v>715</v>
      </c>
    </row>
    <row r="12" spans="1:2" ht="132.75" customHeight="1" x14ac:dyDescent="0.25">
      <c r="A12" s="209" t="s">
        <v>716</v>
      </c>
      <c r="B12" s="209" t="s">
        <v>2711</v>
      </c>
    </row>
    <row r="13" spans="1:2" ht="252" customHeight="1" x14ac:dyDescent="0.25">
      <c r="A13" s="209" t="s">
        <v>717</v>
      </c>
      <c r="B13" s="209" t="s">
        <v>911</v>
      </c>
    </row>
    <row r="14" spans="1:2" ht="60" x14ac:dyDescent="0.25">
      <c r="A14" s="209" t="s">
        <v>718</v>
      </c>
      <c r="B14" s="209" t="s">
        <v>719</v>
      </c>
    </row>
    <row r="15" spans="1:2" ht="45" x14ac:dyDescent="0.25">
      <c r="A15" s="209" t="s">
        <v>720</v>
      </c>
      <c r="B15" s="209" t="s">
        <v>721</v>
      </c>
    </row>
    <row r="16" spans="1:2" ht="105" x14ac:dyDescent="0.25">
      <c r="A16" s="209" t="s">
        <v>722</v>
      </c>
      <c r="B16" s="209" t="s">
        <v>723</v>
      </c>
    </row>
    <row r="17" spans="1:2" ht="150" x14ac:dyDescent="0.25">
      <c r="A17" s="209" t="s">
        <v>724</v>
      </c>
      <c r="B17" s="209" t="s">
        <v>725</v>
      </c>
    </row>
    <row r="18" spans="1:2" x14ac:dyDescent="0.25">
      <c r="A18" s="209" t="s">
        <v>726</v>
      </c>
      <c r="B18" s="209" t="s">
        <v>727</v>
      </c>
    </row>
    <row r="19" spans="1:2" ht="75" x14ac:dyDescent="0.25">
      <c r="A19" s="209" t="s">
        <v>728</v>
      </c>
      <c r="B19" s="209" t="s">
        <v>729</v>
      </c>
    </row>
    <row r="20" spans="1:2" ht="90" x14ac:dyDescent="0.25">
      <c r="A20" s="209" t="s">
        <v>730</v>
      </c>
      <c r="B20" s="209" t="s">
        <v>731</v>
      </c>
    </row>
    <row r="21" spans="1:2" ht="75" x14ac:dyDescent="0.25">
      <c r="A21" s="209" t="s">
        <v>732</v>
      </c>
      <c r="B21" s="209" t="s">
        <v>733</v>
      </c>
    </row>
    <row r="22" spans="1:2" ht="45" x14ac:dyDescent="0.25">
      <c r="A22" s="209" t="s">
        <v>734</v>
      </c>
      <c r="B22" s="209" t="s">
        <v>735</v>
      </c>
    </row>
    <row r="23" spans="1:2" x14ac:dyDescent="0.25">
      <c r="A23" s="209" t="s">
        <v>736</v>
      </c>
      <c r="B23" s="209" t="s">
        <v>737</v>
      </c>
    </row>
    <row r="24" spans="1:2" x14ac:dyDescent="0.25">
      <c r="A24" s="209" t="s">
        <v>738</v>
      </c>
      <c r="B24" s="209" t="s">
        <v>739</v>
      </c>
    </row>
    <row r="25" spans="1:2" ht="60" x14ac:dyDescent="0.25">
      <c r="A25" s="209" t="s">
        <v>740</v>
      </c>
      <c r="B25" s="209" t="s">
        <v>741</v>
      </c>
    </row>
    <row r="26" spans="1:2" ht="60" x14ac:dyDescent="0.25">
      <c r="A26" s="209" t="s">
        <v>286</v>
      </c>
      <c r="B26" s="209" t="s">
        <v>742</v>
      </c>
    </row>
    <row r="27" spans="1:2" ht="30" x14ac:dyDescent="0.25">
      <c r="A27" s="209" t="s">
        <v>743</v>
      </c>
      <c r="B27" s="209" t="s">
        <v>744</v>
      </c>
    </row>
    <row r="28" spans="1:2" ht="75" x14ac:dyDescent="0.25">
      <c r="A28" s="209" t="s">
        <v>745</v>
      </c>
      <c r="B28" s="209" t="s">
        <v>746</v>
      </c>
    </row>
    <row r="29" spans="1:2" ht="90" x14ac:dyDescent="0.25">
      <c r="A29" s="209" t="s">
        <v>747</v>
      </c>
      <c r="B29" s="209" t="s">
        <v>748</v>
      </c>
    </row>
    <row r="30" spans="1:2" ht="136.5" customHeight="1" x14ac:dyDescent="0.25">
      <c r="A30" s="209" t="s">
        <v>749</v>
      </c>
      <c r="B30" s="209" t="s">
        <v>2864</v>
      </c>
    </row>
    <row r="31" spans="1:2" ht="45" x14ac:dyDescent="0.25">
      <c r="A31" s="209" t="s">
        <v>750</v>
      </c>
      <c r="B31" s="209" t="s">
        <v>751</v>
      </c>
    </row>
    <row r="32" spans="1:2" ht="75" x14ac:dyDescent="0.25">
      <c r="A32" s="209" t="s">
        <v>752</v>
      </c>
      <c r="B32" s="209" t="s">
        <v>753</v>
      </c>
    </row>
    <row r="33" spans="1:2" ht="30" x14ac:dyDescent="0.25">
      <c r="A33" s="209" t="s">
        <v>754</v>
      </c>
      <c r="B33" s="209" t="s">
        <v>755</v>
      </c>
    </row>
    <row r="34" spans="1:2" ht="60" x14ac:dyDescent="0.25">
      <c r="A34" s="209" t="s">
        <v>756</v>
      </c>
      <c r="B34" s="209" t="s">
        <v>757</v>
      </c>
    </row>
    <row r="35" spans="1:2" ht="210" x14ac:dyDescent="0.25">
      <c r="A35" s="209" t="s">
        <v>856</v>
      </c>
      <c r="B35" s="209" t="s">
        <v>855</v>
      </c>
    </row>
    <row r="36" spans="1:2" s="435" customFormat="1" ht="150" x14ac:dyDescent="0.25">
      <c r="A36" s="436" t="s">
        <v>2712</v>
      </c>
      <c r="B36" s="436" t="s">
        <v>2863</v>
      </c>
    </row>
  </sheetData>
  <hyperlinks>
    <hyperlink ref="B1" location="Contents!A1" display="Back"/>
  </hyperlinks>
  <pageMargins left="0.70866141732283472" right="0.70866141732283472" top="0.74803149606299213" bottom="0.74803149606299213" header="0.31496062992125984" footer="0.31496062992125984"/>
  <pageSetup paperSize="9" scale="56" fitToHeight="2"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74</vt:i4>
      </vt:variant>
    </vt:vector>
  </HeadingPairs>
  <TitlesOfParts>
    <vt:vector size="74" baseType="lpstr">
      <vt:lpstr>Metadata</vt:lpstr>
      <vt:lpstr>Contents</vt:lpstr>
      <vt:lpstr>Table 1</vt:lpstr>
      <vt:lpstr>Table 2</vt:lpstr>
      <vt:lpstr>Table 3</vt:lpstr>
      <vt:lpstr>Table 4</vt:lpstr>
      <vt:lpstr>Table 5</vt:lpstr>
      <vt:lpstr>Table 6</vt:lpstr>
      <vt:lpstr>Table 7</vt:lpstr>
      <vt:lpstr>Table 8</vt:lpstr>
      <vt:lpstr>Table 9</vt:lpstr>
      <vt:lpstr>Table 10</vt:lpstr>
      <vt:lpstr>Table 11</vt:lpstr>
      <vt:lpstr>Table 12</vt:lpstr>
      <vt:lpstr>Table 13</vt:lpstr>
      <vt:lpstr>Table 14</vt:lpstr>
      <vt:lpstr>Table 15</vt:lpstr>
      <vt:lpstr>Table 16</vt:lpstr>
      <vt:lpstr>Table 17</vt:lpstr>
      <vt:lpstr>Table 18</vt:lpstr>
      <vt:lpstr>Table 19</vt:lpstr>
      <vt:lpstr>Table 20</vt:lpstr>
      <vt:lpstr>Table 21</vt:lpstr>
      <vt:lpstr>Table 22</vt:lpstr>
      <vt:lpstr>Table 23</vt:lpstr>
      <vt:lpstr>Table 24</vt:lpstr>
      <vt:lpstr>Table 25</vt:lpstr>
      <vt:lpstr>Table 26</vt:lpstr>
      <vt:lpstr>Table 27</vt:lpstr>
      <vt:lpstr>Table 28</vt:lpstr>
      <vt:lpstr>Table 29</vt:lpstr>
      <vt:lpstr>Table 30</vt:lpstr>
      <vt:lpstr>Table 31</vt:lpstr>
      <vt:lpstr>Table 32</vt:lpstr>
      <vt:lpstr>Table 33</vt:lpstr>
      <vt:lpstr>Table D1</vt:lpstr>
      <vt:lpstr>Table D2</vt:lpstr>
      <vt:lpstr>Table D3</vt:lpstr>
      <vt:lpstr>Table D4</vt:lpstr>
      <vt:lpstr>Table 2 Data</vt:lpstr>
      <vt:lpstr>Table 3 Data</vt:lpstr>
      <vt:lpstr>Table 4 Data</vt:lpstr>
      <vt:lpstr>Table 5 Data</vt:lpstr>
      <vt:lpstr>Table 6 Data</vt:lpstr>
      <vt:lpstr>Table 7 Data</vt:lpstr>
      <vt:lpstr>Table 8 Data</vt:lpstr>
      <vt:lpstr>Table 9 Data</vt:lpstr>
      <vt:lpstr>Table 10 Data</vt:lpstr>
      <vt:lpstr>Table 11 Data</vt:lpstr>
      <vt:lpstr>Table 12 Data</vt:lpstr>
      <vt:lpstr>Table 13 Data</vt:lpstr>
      <vt:lpstr>Table 14 Data</vt:lpstr>
      <vt:lpstr>Table 15 Data</vt:lpstr>
      <vt:lpstr>Table 16 Data</vt:lpstr>
      <vt:lpstr>Table 17 Data</vt:lpstr>
      <vt:lpstr>Table 18 Data</vt:lpstr>
      <vt:lpstr>Table 19 Data</vt:lpstr>
      <vt:lpstr>Table 20 Data</vt:lpstr>
      <vt:lpstr>Table 21 Data</vt:lpstr>
      <vt:lpstr>Table 23 Data</vt:lpstr>
      <vt:lpstr>Table 24 Data</vt:lpstr>
      <vt:lpstr>Table 25 Data</vt:lpstr>
      <vt:lpstr>Table 26 Data</vt:lpstr>
      <vt:lpstr>Table 27 Data</vt:lpstr>
      <vt:lpstr>Table 28 Data</vt:lpstr>
      <vt:lpstr>Table 29 Data</vt:lpstr>
      <vt:lpstr>Table 30 Data</vt:lpstr>
      <vt:lpstr>Table 31 Data</vt:lpstr>
      <vt:lpstr>Table 32 Data</vt:lpstr>
      <vt:lpstr>Table D1 Data</vt:lpstr>
      <vt:lpstr>Table D2 Data</vt:lpstr>
      <vt:lpstr>Table D3 Data</vt:lpstr>
      <vt:lpstr>Table D4 Data</vt:lpstr>
      <vt:lpstr>Glossary</vt:lpstr>
    </vt:vector>
  </TitlesOfParts>
  <Company>Greater London Authority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Jack Ryan</dc:creator>
  <cp:lastModifiedBy>Joseph Colombeau</cp:lastModifiedBy>
  <cp:lastPrinted>2015-04-21T09:42:16Z</cp:lastPrinted>
  <dcterms:created xsi:type="dcterms:W3CDTF">2013-04-22T08:27:09Z</dcterms:created>
  <dcterms:modified xsi:type="dcterms:W3CDTF">2015-05-07T11:07:19Z</dcterms:modified>
</cp:coreProperties>
</file>